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omeful-sheet\resources\docs\"/>
    </mc:Choice>
  </mc:AlternateContent>
  <xr:revisionPtr revIDLastSave="0" documentId="13_ncr:1_{4ED88202-9B7D-4AA3-802A-6A3BCBC905A9}" xr6:coauthVersionLast="36" xr6:coauthVersionMax="47" xr10:uidLastSave="{00000000-0000-0000-0000-000000000000}"/>
  <bookViews>
    <workbookView xWindow="0" yWindow="756" windowWidth="34560" windowHeight="21576" xr2:uid="{5C7DD102-B34D-4470-8A18-891B1B3D5C48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AA266" i="1" l="1"/>
  <c r="AB237" i="1"/>
  <c r="AB236" i="1"/>
  <c r="AB235" i="1"/>
  <c r="I99" i="1"/>
  <c r="C70" i="1"/>
  <c r="C66" i="1"/>
  <c r="C65" i="1"/>
  <c r="C61" i="1"/>
  <c r="C60" i="1"/>
  <c r="C56" i="1"/>
  <c r="CL2" i="1"/>
  <c r="AB274" i="1" l="1"/>
  <c r="AA272" i="1"/>
  <c r="AC269" i="1"/>
  <c r="AC264" i="1"/>
  <c r="AC256" i="1"/>
  <c r="AC255" i="1"/>
  <c r="AC254" i="1"/>
  <c r="AC257" i="1" s="1"/>
  <c r="AB253" i="1" s="1"/>
  <c r="AA253" i="1"/>
  <c r="AB240" i="1"/>
  <c r="AB239" i="1"/>
  <c r="AA236" i="1"/>
  <c r="AA235" i="1"/>
  <c r="AA232" i="1"/>
  <c r="AC230" i="1"/>
  <c r="AC229" i="1"/>
  <c r="AC228" i="1"/>
  <c r="AC227" i="1"/>
  <c r="AC226" i="1"/>
  <c r="AC225" i="1"/>
  <c r="AC224" i="1"/>
  <c r="AC223" i="1"/>
  <c r="AA175" i="1"/>
  <c r="AA176" i="1" s="1"/>
  <c r="F168" i="1"/>
  <c r="B148" i="1"/>
  <c r="B139" i="1"/>
  <c r="AA133" i="1"/>
  <c r="AA132" i="1"/>
  <c r="AA131" i="1"/>
  <c r="AA135" i="1" s="1"/>
  <c r="B130" i="1"/>
  <c r="AE121" i="1"/>
  <c r="AE120" i="1"/>
  <c r="AE119" i="1"/>
  <c r="AF118" i="1"/>
  <c r="AF117" i="1"/>
  <c r="AD113" i="1"/>
  <c r="I112" i="1"/>
  <c r="AA109" i="1"/>
  <c r="B109" i="1"/>
  <c r="AA107" i="1"/>
  <c r="AA108" i="1" s="1"/>
  <c r="AB107" i="1" s="1"/>
  <c r="AE104" i="1"/>
  <c r="AF104" i="1" s="1"/>
  <c r="AC104" i="1"/>
  <c r="AD104" i="1" s="1"/>
  <c r="AB104" i="1"/>
  <c r="B104" i="1"/>
  <c r="AB103" i="1"/>
  <c r="AC103" i="1" s="1"/>
  <c r="AE102" i="1"/>
  <c r="AF102" i="1" s="1"/>
  <c r="AD102" i="1"/>
  <c r="AB102" i="1"/>
  <c r="AC102" i="1" s="1"/>
  <c r="L99" i="1"/>
  <c r="I111" i="1"/>
  <c r="B99" i="1"/>
  <c r="D89" i="1"/>
  <c r="AC88" i="1"/>
  <c r="AB119" i="1" s="1"/>
  <c r="AB88" i="1"/>
  <c r="AC28" i="1" s="1"/>
  <c r="D88" i="1"/>
  <c r="L87" i="1"/>
  <c r="D87" i="1"/>
  <c r="K82" i="1"/>
  <c r="G82" i="1"/>
  <c r="AB81" i="1"/>
  <c r="F81" i="1"/>
  <c r="I81" i="1" s="1"/>
  <c r="F80" i="1"/>
  <c r="I80" i="1" s="1"/>
  <c r="AC78" i="1"/>
  <c r="AB78" i="1"/>
  <c r="AC77" i="1"/>
  <c r="AB77" i="1"/>
  <c r="AB80" i="1" s="1"/>
  <c r="AC76" i="1"/>
  <c r="G6" i="1" s="1"/>
  <c r="AB76" i="1"/>
  <c r="AA102" i="1" s="1"/>
  <c r="AC74" i="1"/>
  <c r="AB74" i="1"/>
  <c r="N69" i="1"/>
  <c r="N68" i="1"/>
  <c r="N67" i="1"/>
  <c r="N66" i="1"/>
  <c r="N65" i="1"/>
  <c r="N64" i="1"/>
  <c r="O64" i="1" s="1"/>
  <c r="M63" i="1"/>
  <c r="M62" i="1"/>
  <c r="M59" i="1"/>
  <c r="M58" i="1"/>
  <c r="AF56" i="1"/>
  <c r="AC56" i="1"/>
  <c r="AB56" i="1"/>
  <c r="AF55" i="1"/>
  <c r="AC55" i="1"/>
  <c r="N55" i="1"/>
  <c r="M55" i="1"/>
  <c r="AF54" i="1"/>
  <c r="AC54" i="1"/>
  <c r="N54" i="1"/>
  <c r="M54" i="1"/>
  <c r="N53" i="1"/>
  <c r="N52" i="1"/>
  <c r="N51" i="1"/>
  <c r="M51" i="1"/>
  <c r="N50" i="1"/>
  <c r="M50" i="1"/>
  <c r="M47" i="1"/>
  <c r="C47" i="1"/>
  <c r="N46" i="1"/>
  <c r="M46" i="1"/>
  <c r="N45" i="1"/>
  <c r="N44" i="1"/>
  <c r="N43" i="1"/>
  <c r="N42" i="1"/>
  <c r="N41" i="1"/>
  <c r="C41" i="1"/>
  <c r="N40" i="1"/>
  <c r="M40" i="1"/>
  <c r="N39" i="1"/>
  <c r="M39" i="1"/>
  <c r="AD33" i="1"/>
  <c r="AD34" i="1" s="1"/>
  <c r="AE34" i="1" s="1"/>
  <c r="AL32" i="1"/>
  <c r="AL31" i="1"/>
  <c r="N31" i="1"/>
  <c r="I31" i="1"/>
  <c r="AC237" i="1" s="1"/>
  <c r="AL30" i="1"/>
  <c r="N30" i="1"/>
  <c r="AL29" i="1"/>
  <c r="AL28" i="1"/>
  <c r="AL27" i="1"/>
  <c r="AL26" i="1"/>
  <c r="N26" i="1"/>
  <c r="F79" i="1" s="1"/>
  <c r="I79" i="1" s="1"/>
  <c r="AL25" i="1"/>
  <c r="N25" i="1"/>
  <c r="F25" i="1"/>
  <c r="F27" i="1" s="1"/>
  <c r="AL24" i="1"/>
  <c r="AL33" i="1" s="1"/>
  <c r="AB24" i="1"/>
  <c r="O22" i="1"/>
  <c r="AB21" i="1"/>
  <c r="I21" i="1"/>
  <c r="N20" i="1"/>
  <c r="AC18" i="1"/>
  <c r="AC16" i="1"/>
  <c r="AB86" i="1" s="1"/>
  <c r="O15" i="1"/>
  <c r="AC14" i="1"/>
  <c r="O14" i="1"/>
  <c r="AC13" i="1"/>
  <c r="N12" i="1"/>
  <c r="N11" i="1"/>
  <c r="G8" i="1"/>
  <c r="AA104" i="1" s="1"/>
  <c r="G7" i="1"/>
  <c r="AA103" i="1" s="1"/>
  <c r="GK3" i="1"/>
  <c r="EP3" i="1"/>
  <c r="EO3" i="1"/>
  <c r="EN3" i="1"/>
  <c r="GL2" i="1"/>
  <c r="EL2" i="1"/>
  <c r="BG2" i="1"/>
  <c r="GP1" i="1"/>
  <c r="GP3" i="1" s="1"/>
  <c r="GO1" i="1"/>
  <c r="GO3" i="1" s="1"/>
  <c r="GN1" i="1"/>
  <c r="GN3" i="1" s="1"/>
  <c r="GM1" i="1"/>
  <c r="GM3" i="1" s="1"/>
  <c r="GK1" i="1"/>
  <c r="EP1" i="1"/>
  <c r="EO1" i="1"/>
  <c r="EN1" i="1"/>
  <c r="EM1" i="1"/>
  <c r="EM3" i="1" s="1"/>
  <c r="EK1" i="1"/>
  <c r="EK3" i="1" s="1"/>
  <c r="CP1" i="1"/>
  <c r="CO1" i="1"/>
  <c r="CN1" i="1"/>
  <c r="CM1" i="1"/>
  <c r="CK1" i="1"/>
  <c r="BK1" i="1"/>
  <c r="BJ1" i="1"/>
  <c r="BI1" i="1"/>
  <c r="BH1" i="1"/>
  <c r="BF1" i="1"/>
  <c r="AC24" i="1" l="1"/>
  <c r="AC29" i="1"/>
  <c r="AC25" i="1"/>
  <c r="AC26" i="1"/>
  <c r="AC27" i="1"/>
  <c r="AB82" i="1"/>
  <c r="O13" i="1"/>
  <c r="AB75" i="1"/>
  <c r="AA220" i="1"/>
  <c r="AE33" i="1" s="1"/>
  <c r="AB33" i="1"/>
  <c r="N21" i="1" s="1"/>
  <c r="I113" i="1"/>
  <c r="I115" i="1"/>
  <c r="AC260" i="1"/>
  <c r="AC261" i="1"/>
  <c r="AC262" i="1"/>
  <c r="AC263" i="1"/>
  <c r="AD112" i="1"/>
  <c r="AC236" i="1"/>
  <c r="AA123" i="1"/>
  <c r="EQ3" i="1"/>
  <c r="ER3" i="1" s="1"/>
  <c r="GQ3" i="1"/>
  <c r="GR3" i="1" s="1"/>
  <c r="AG104" i="1"/>
  <c r="AE103" i="1"/>
  <c r="AD103" i="1"/>
  <c r="I75" i="1"/>
  <c r="AC81" i="1"/>
  <c r="AC80" i="1"/>
  <c r="AC79" i="1"/>
  <c r="N17" i="1" s="1"/>
  <c r="AB85" i="1"/>
  <c r="N10" i="1" s="1"/>
  <c r="AG102" i="1"/>
  <c r="AD237" i="1"/>
  <c r="AA233" i="1"/>
  <c r="AB31" i="1"/>
  <c r="AD31" i="1" s="1"/>
  <c r="AC108" i="1"/>
  <c r="AB108" i="1"/>
  <c r="G99" i="1" s="1"/>
  <c r="AD235" i="1"/>
  <c r="AC235" i="1"/>
  <c r="I82" i="1"/>
  <c r="N29" i="1"/>
  <c r="N32" i="1" s="1"/>
  <c r="AB37" i="1"/>
  <c r="L16" i="1" s="1"/>
  <c r="F22" i="1" s="1"/>
  <c r="I22" i="1" s="1"/>
  <c r="AB84" i="1"/>
  <c r="AB83" i="1"/>
  <c r="AC84" i="1"/>
  <c r="AC83" i="1"/>
  <c r="AC82" i="1"/>
  <c r="AC75" i="1"/>
  <c r="AD111" i="1"/>
  <c r="I105" i="1"/>
  <c r="I103" i="1"/>
  <c r="I106" i="1"/>
  <c r="I107" i="1"/>
  <c r="I116" i="1"/>
  <c r="AA136" i="1"/>
  <c r="I117" i="1"/>
  <c r="AB242" i="1"/>
  <c r="I108" i="1"/>
  <c r="I118" i="1"/>
  <c r="AA137" i="1"/>
  <c r="AB79" i="1"/>
  <c r="L96" i="1" s="1"/>
  <c r="I100" i="1"/>
  <c r="I101" i="1"/>
  <c r="I102" i="1"/>
  <c r="I110" i="1"/>
  <c r="N13" i="1" l="1"/>
  <c r="I6" i="1"/>
  <c r="AC266" i="1"/>
  <c r="AB270" i="1" s="1"/>
  <c r="AC270" i="1" s="1"/>
  <c r="AC272" i="1" s="1"/>
  <c r="AD32" i="1"/>
  <c r="AE32" i="1" s="1"/>
  <c r="AE31" i="1"/>
  <c r="ES3" i="1"/>
  <c r="AB126" i="1"/>
  <c r="AB125" i="1"/>
  <c r="AC125" i="1" s="1"/>
  <c r="AB124" i="1"/>
  <c r="GS3" i="1"/>
  <c r="N14" i="1"/>
  <c r="I7" i="1"/>
  <c r="AD234" i="1"/>
  <c r="AC234" i="1"/>
  <c r="N15" i="1"/>
  <c r="I8" i="1"/>
  <c r="C72" i="1"/>
  <c r="AB241" i="1" s="1"/>
  <c r="F71" i="1"/>
  <c r="BV2" i="1" s="1"/>
  <c r="BV3" i="1" s="1"/>
  <c r="G70" i="1"/>
  <c r="F59" i="1"/>
  <c r="I69" i="1"/>
  <c r="F58" i="1"/>
  <c r="G69" i="1"/>
  <c r="GC3" i="1" s="1"/>
  <c r="F69" i="1"/>
  <c r="F68" i="1"/>
  <c r="G65" i="1"/>
  <c r="F65" i="1"/>
  <c r="G64" i="1"/>
  <c r="EC3" i="1" s="1"/>
  <c r="EE3" i="1" s="1"/>
  <c r="EF3" i="1" s="1"/>
  <c r="I72" i="1"/>
  <c r="G72" i="1"/>
  <c r="F70" i="1"/>
  <c r="F63" i="1"/>
  <c r="FA2" i="1" s="1"/>
  <c r="FA3" i="1" s="1"/>
  <c r="G60" i="1"/>
  <c r="G59" i="1"/>
  <c r="CC3" i="1" s="1"/>
  <c r="F64" i="1"/>
  <c r="F60" i="1"/>
  <c r="AC238" i="1"/>
  <c r="AD238" i="1"/>
  <c r="AG103" i="1"/>
  <c r="AF103" i="1"/>
  <c r="EG3" i="1" l="1"/>
  <c r="EH3" i="1" s="1"/>
  <c r="EI3" i="1" s="1"/>
  <c r="EJ3" i="1" s="1"/>
  <c r="L18" i="1"/>
  <c r="AC231" i="1" s="1"/>
  <c r="F92" i="1" s="1"/>
  <c r="DA2" i="1"/>
  <c r="DA3" i="1" s="1"/>
  <c r="GT3" i="1"/>
  <c r="GW3" i="1" s="1"/>
  <c r="CE3" i="1"/>
  <c r="GE3" i="1"/>
  <c r="AD240" i="1"/>
  <c r="AC240" i="1"/>
  <c r="BC3" i="1"/>
  <c r="EU3" i="1"/>
  <c r="EV3" i="1" s="1"/>
  <c r="EW3" i="1" s="1"/>
  <c r="HA2" i="1"/>
  <c r="HA3" i="1" s="1"/>
  <c r="GU3" i="1"/>
  <c r="GV3" i="1" s="1"/>
  <c r="ET3" i="1"/>
  <c r="AD241" i="1"/>
  <c r="AC241" i="1"/>
  <c r="AC141" i="1" l="1"/>
  <c r="AC149" i="1" s="1"/>
  <c r="AA149" i="1" s="1"/>
  <c r="AB149" i="1" s="1"/>
  <c r="AD149" i="1" s="1"/>
  <c r="AD150" i="1" s="1"/>
  <c r="ED3" i="1"/>
  <c r="EY3" i="1" s="1"/>
  <c r="AC145" i="1"/>
  <c r="AC153" i="1" s="1"/>
  <c r="AA153" i="1" s="1"/>
  <c r="AB153" i="1" s="1"/>
  <c r="CD3" i="1"/>
  <c r="GD3" i="1"/>
  <c r="AC143" i="1"/>
  <c r="AC151" i="1" s="1"/>
  <c r="AA151" i="1" s="1"/>
  <c r="AB151" i="1" s="1"/>
  <c r="GF3" i="1"/>
  <c r="GG3" i="1" s="1"/>
  <c r="BE3" i="1"/>
  <c r="BK3" i="1"/>
  <c r="BJ3" i="1"/>
  <c r="BI3" i="1"/>
  <c r="BF3" i="1"/>
  <c r="BH3" i="1"/>
  <c r="BD3" i="1"/>
  <c r="CF3" i="1"/>
  <c r="CG3" i="1" s="1"/>
  <c r="CH3" i="1" s="1"/>
  <c r="CI3" i="1" s="1"/>
  <c r="AB150" i="1" l="1"/>
  <c r="BL3" i="1"/>
  <c r="BM3" i="1" s="1"/>
  <c r="BN3" i="1" s="1"/>
  <c r="BO3" i="1" s="1"/>
  <c r="FB3" i="1"/>
  <c r="AD153" i="1"/>
  <c r="AD154" i="1" s="1"/>
  <c r="AB154" i="1"/>
  <c r="GH3" i="1"/>
  <c r="GI3" i="1" s="1"/>
  <c r="GJ3" i="1" s="1"/>
  <c r="GY3" i="1" s="1"/>
  <c r="CJ3" i="1"/>
  <c r="AB152" i="1"/>
  <c r="AD151" i="1"/>
  <c r="AD152" i="1" s="1"/>
  <c r="HB3" i="1" l="1"/>
  <c r="BP3" i="1"/>
  <c r="BQ3" i="1" s="1"/>
  <c r="BR3" i="1" s="1"/>
  <c r="BT3" i="1" s="1"/>
  <c r="EP4" i="1"/>
  <c r="EO4" i="1"/>
  <c r="EN4" i="1"/>
  <c r="EM4" i="1"/>
  <c r="EK4" i="1"/>
  <c r="FA4" i="1"/>
  <c r="EC4" i="1"/>
  <c r="ER4" i="1"/>
  <c r="EX4" i="1"/>
  <c r="EE4" i="1"/>
  <c r="ED4" i="1"/>
  <c r="EQ4" i="1"/>
  <c r="BW3" i="1" l="1"/>
  <c r="EF4" i="1"/>
  <c r="ES4" i="1"/>
  <c r="GE4" i="1"/>
  <c r="GD4" i="1"/>
  <c r="GC4" i="1"/>
  <c r="HA4" i="1"/>
  <c r="GR4" i="1"/>
  <c r="GQ4" i="1"/>
  <c r="GP4" i="1"/>
  <c r="GO4" i="1"/>
  <c r="GN4" i="1"/>
  <c r="GM4" i="1"/>
  <c r="GK4" i="1"/>
  <c r="GX4" i="1"/>
  <c r="GS4" i="1" l="1"/>
  <c r="EG4" i="1"/>
  <c r="EH4" i="1" s="1"/>
  <c r="EI4" i="1" s="1"/>
  <c r="GF4" i="1"/>
  <c r="GG4" i="1" s="1"/>
  <c r="ET4" i="1"/>
  <c r="EU4" i="1" s="1"/>
  <c r="EV4" i="1" s="1"/>
  <c r="BM4" i="1"/>
  <c r="BL4" i="1"/>
  <c r="BK4" i="1"/>
  <c r="BJ4" i="1"/>
  <c r="BI4" i="1"/>
  <c r="BH4" i="1"/>
  <c r="BF4" i="1"/>
  <c r="BC4" i="1"/>
  <c r="BV4" i="1"/>
  <c r="BE4" i="1"/>
  <c r="BD4" i="1"/>
  <c r="BS4" i="1"/>
  <c r="EJ4" i="1" l="1"/>
  <c r="GH4" i="1"/>
  <c r="GI4" i="1" s="1"/>
  <c r="GJ4" i="1" s="1"/>
  <c r="BN4" i="1"/>
  <c r="BO4" i="1" s="1"/>
  <c r="GT4" i="1"/>
  <c r="EW4" i="1"/>
  <c r="EY4" i="1" l="1"/>
  <c r="FB4" i="1" s="1"/>
  <c r="GU4" i="1"/>
  <c r="GV4" i="1" s="1"/>
  <c r="GW4" i="1" s="1"/>
  <c r="GY4" i="1" s="1"/>
  <c r="BP4" i="1"/>
  <c r="BQ4" i="1" s="1"/>
  <c r="BR4" i="1" s="1"/>
  <c r="BT4" i="1" s="1"/>
  <c r="EZ3" i="1" l="1"/>
  <c r="BW4" i="1"/>
  <c r="BU3" i="1"/>
  <c r="HB4" i="1"/>
  <c r="GZ3" i="1"/>
  <c r="EQ5" i="1"/>
  <c r="EP5" i="1"/>
  <c r="EO5" i="1"/>
  <c r="EN5" i="1"/>
  <c r="EM5" i="1"/>
  <c r="EK5" i="1"/>
  <c r="FA5" i="1"/>
  <c r="EX5" i="1"/>
  <c r="ED5" i="1"/>
  <c r="EE5" i="1"/>
  <c r="EC5" i="1"/>
  <c r="ER5" i="1"/>
  <c r="GX5" i="1" l="1"/>
  <c r="GE5" i="1"/>
  <c r="GD5" i="1"/>
  <c r="GC5" i="1"/>
  <c r="GR5" i="1"/>
  <c r="HA5" i="1"/>
  <c r="GQ5" i="1"/>
  <c r="GP5" i="1"/>
  <c r="GK5" i="1"/>
  <c r="GO5" i="1"/>
  <c r="GN5" i="1"/>
  <c r="GM5" i="1"/>
  <c r="ES5" i="1"/>
  <c r="EF5" i="1"/>
  <c r="BM5" i="1"/>
  <c r="BL5" i="1"/>
  <c r="BK5" i="1"/>
  <c r="BJ5" i="1"/>
  <c r="BI5" i="1"/>
  <c r="BH5" i="1"/>
  <c r="BF5" i="1"/>
  <c r="BV5" i="1"/>
  <c r="BE5" i="1"/>
  <c r="BD5" i="1"/>
  <c r="BC5" i="1"/>
  <c r="BS5" i="1"/>
  <c r="BN5" i="1" l="1"/>
  <c r="BO5" i="1" s="1"/>
  <c r="BP5" i="1" s="1"/>
  <c r="BQ5" i="1" s="1"/>
  <c r="EG5" i="1"/>
  <c r="EH5" i="1" s="1"/>
  <c r="EI5" i="1" s="1"/>
  <c r="GS5" i="1"/>
  <c r="ET5" i="1"/>
  <c r="EU5" i="1" s="1"/>
  <c r="EV5" i="1" s="1"/>
  <c r="GF5" i="1"/>
  <c r="EW5" i="1" l="1"/>
  <c r="GG5" i="1"/>
  <c r="GH5" i="1" s="1"/>
  <c r="GI5" i="1" s="1"/>
  <c r="GT5" i="1"/>
  <c r="BR5" i="1"/>
  <c r="BT5" i="1" s="1"/>
  <c r="EJ5" i="1"/>
  <c r="EY5" i="1" l="1"/>
  <c r="FB5" i="1" s="1"/>
  <c r="GU5" i="1"/>
  <c r="GV5" i="1" s="1"/>
  <c r="GW5" i="1" s="1"/>
  <c r="BW5" i="1"/>
  <c r="BU4" i="1"/>
  <c r="GJ5" i="1"/>
  <c r="EZ4" i="1" l="1"/>
  <c r="GY5" i="1"/>
  <c r="BM6" i="1"/>
  <c r="BL6" i="1"/>
  <c r="BK6" i="1"/>
  <c r="BJ6" i="1"/>
  <c r="BI6" i="1"/>
  <c r="BH6" i="1"/>
  <c r="BF6" i="1"/>
  <c r="BV6" i="1"/>
  <c r="BE6" i="1"/>
  <c r="BD6" i="1"/>
  <c r="BC6" i="1"/>
  <c r="BS6" i="1"/>
  <c r="EP6" i="1"/>
  <c r="EO6" i="1"/>
  <c r="EC6" i="1"/>
  <c r="EN6" i="1"/>
  <c r="EM6" i="1"/>
  <c r="EK6" i="1"/>
  <c r="FA6" i="1"/>
  <c r="EX6" i="1"/>
  <c r="EE6" i="1"/>
  <c r="ED6" i="1"/>
  <c r="ER6" i="1"/>
  <c r="EQ6" i="1"/>
  <c r="ES6" i="1" l="1"/>
  <c r="EF6" i="1"/>
  <c r="BN6" i="1"/>
  <c r="HB5" i="1"/>
  <c r="GZ4" i="1"/>
  <c r="BO6" i="1" l="1"/>
  <c r="BP6" i="1" s="1"/>
  <c r="BQ6" i="1" s="1"/>
  <c r="GE6" i="1"/>
  <c r="GD6" i="1"/>
  <c r="GC6" i="1"/>
  <c r="GR6" i="1"/>
  <c r="GQ6" i="1"/>
  <c r="GP6" i="1"/>
  <c r="GO6" i="1"/>
  <c r="GN6" i="1"/>
  <c r="GM6" i="1"/>
  <c r="GK6" i="1"/>
  <c r="HA6" i="1"/>
  <c r="GX6" i="1"/>
  <c r="ET6" i="1"/>
  <c r="EU6" i="1" s="1"/>
  <c r="EV6" i="1" s="1"/>
  <c r="EW6" i="1" s="1"/>
  <c r="EG6" i="1"/>
  <c r="EH6" i="1" s="1"/>
  <c r="EI6" i="1" s="1"/>
  <c r="GF6" i="1" l="1"/>
  <c r="GG6" i="1" s="1"/>
  <c r="GH6" i="1" s="1"/>
  <c r="GI6" i="1" s="1"/>
  <c r="GS6" i="1"/>
  <c r="GT6" i="1" s="1"/>
  <c r="BR6" i="1"/>
  <c r="BT6" i="1" s="1"/>
  <c r="EJ6" i="1"/>
  <c r="EY6" i="1" s="1"/>
  <c r="FB6" i="1" l="1"/>
  <c r="EZ5" i="1"/>
  <c r="BW6" i="1"/>
  <c r="BU5" i="1"/>
  <c r="GU6" i="1"/>
  <c r="GV6" i="1" s="1"/>
  <c r="GW6" i="1" s="1"/>
  <c r="GJ6" i="1"/>
  <c r="GY6" i="1" l="1"/>
  <c r="BL7" i="1"/>
  <c r="BK7" i="1"/>
  <c r="BJ7" i="1"/>
  <c r="BI7" i="1"/>
  <c r="BH7" i="1"/>
  <c r="BF7" i="1"/>
  <c r="BV7" i="1"/>
  <c r="BE7" i="1"/>
  <c r="BD7" i="1"/>
  <c r="BC7" i="1"/>
  <c r="BS7" i="1"/>
  <c r="BM7" i="1"/>
  <c r="EO7" i="1"/>
  <c r="EN7" i="1"/>
  <c r="EM7" i="1"/>
  <c r="ER7" i="1"/>
  <c r="EQ7" i="1"/>
  <c r="EK7" i="1"/>
  <c r="FA7" i="1"/>
  <c r="EX7" i="1"/>
  <c r="EE7" i="1"/>
  <c r="ED7" i="1"/>
  <c r="EC7" i="1"/>
  <c r="EP7" i="1"/>
  <c r="ES7" i="1" l="1"/>
  <c r="ET7" i="1" s="1"/>
  <c r="EU7" i="1" s="1"/>
  <c r="EV7" i="1" s="1"/>
  <c r="BN7" i="1"/>
  <c r="EF7" i="1"/>
  <c r="EG7" i="1" s="1"/>
  <c r="HB6" i="1"/>
  <c r="GZ5" i="1"/>
  <c r="EH7" i="1" l="1"/>
  <c r="EI7" i="1" s="1"/>
  <c r="EJ7" i="1" s="1"/>
  <c r="GE7" i="1"/>
  <c r="GD7" i="1"/>
  <c r="GC7" i="1"/>
  <c r="GX7" i="1"/>
  <c r="GR7" i="1"/>
  <c r="GQ7" i="1"/>
  <c r="GP7" i="1"/>
  <c r="GO7" i="1"/>
  <c r="GN7" i="1"/>
  <c r="GM7" i="1"/>
  <c r="GK7" i="1"/>
  <c r="HA7" i="1"/>
  <c r="BO7" i="1"/>
  <c r="BP7" i="1" s="1"/>
  <c r="BQ7" i="1" s="1"/>
  <c r="BR7" i="1" s="1"/>
  <c r="BT7" i="1" s="1"/>
  <c r="EW7" i="1"/>
  <c r="EY7" i="1" l="1"/>
  <c r="FB7" i="1" s="1"/>
  <c r="BW7" i="1"/>
  <c r="BU6" i="1"/>
  <c r="GS7" i="1"/>
  <c r="GF7" i="1"/>
  <c r="EZ6" i="1" l="1"/>
  <c r="GG7" i="1"/>
  <c r="GH7" i="1" s="1"/>
  <c r="GI7" i="1" s="1"/>
  <c r="EN8" i="1"/>
  <c r="EP8" i="1"/>
  <c r="EM8" i="1"/>
  <c r="EK8" i="1"/>
  <c r="FA8" i="1"/>
  <c r="ER8" i="1"/>
  <c r="EX8" i="1"/>
  <c r="EE8" i="1"/>
  <c r="ED8" i="1"/>
  <c r="EC8" i="1"/>
  <c r="EQ8" i="1"/>
  <c r="EO8" i="1"/>
  <c r="GT7" i="1"/>
  <c r="BK8" i="1"/>
  <c r="BJ8" i="1"/>
  <c r="BI8" i="1"/>
  <c r="BH8" i="1"/>
  <c r="BF8" i="1"/>
  <c r="BV8" i="1"/>
  <c r="BE8" i="1"/>
  <c r="BM8" i="1"/>
  <c r="BD8" i="1"/>
  <c r="BC8" i="1"/>
  <c r="BS8" i="1"/>
  <c r="BL8" i="1"/>
  <c r="GU7" i="1" l="1"/>
  <c r="GV7" i="1" s="1"/>
  <c r="GW7" i="1" s="1"/>
  <c r="BN8" i="1"/>
  <c r="BO8" i="1" s="1"/>
  <c r="BP8" i="1" s="1"/>
  <c r="BQ8" i="1" s="1"/>
  <c r="EF8" i="1"/>
  <c r="ES8" i="1"/>
  <c r="ET8" i="1" s="1"/>
  <c r="GJ7" i="1"/>
  <c r="GY7" i="1" l="1"/>
  <c r="HB7" i="1" s="1"/>
  <c r="EU8" i="1"/>
  <c r="EV8" i="1" s="1"/>
  <c r="EW8" i="1" s="1"/>
  <c r="EG8" i="1"/>
  <c r="BR8" i="1"/>
  <c r="BT8" i="1" s="1"/>
  <c r="GZ6" i="1" l="1"/>
  <c r="EH8" i="1"/>
  <c r="EI8" i="1" s="1"/>
  <c r="EJ8" i="1" s="1"/>
  <c r="EY8" i="1" s="1"/>
  <c r="GD8" i="1"/>
  <c r="GC8" i="1"/>
  <c r="GR8" i="1"/>
  <c r="GQ8" i="1"/>
  <c r="GP8" i="1"/>
  <c r="GO8" i="1"/>
  <c r="GN8" i="1"/>
  <c r="GM8" i="1"/>
  <c r="GK8" i="1"/>
  <c r="HA8" i="1"/>
  <c r="GX8" i="1"/>
  <c r="GE8" i="1"/>
  <c r="BW8" i="1"/>
  <c r="BU7" i="1"/>
  <c r="FB8" i="1" l="1"/>
  <c r="EZ7" i="1"/>
  <c r="GF8" i="1"/>
  <c r="GS8" i="1"/>
  <c r="GT8" i="1" s="1"/>
  <c r="BL9" i="1"/>
  <c r="BK9" i="1"/>
  <c r="BJ9" i="1"/>
  <c r="BI9" i="1"/>
  <c r="BH9" i="1"/>
  <c r="BF9" i="1"/>
  <c r="BV9" i="1"/>
  <c r="BE9" i="1"/>
  <c r="BD9" i="1"/>
  <c r="BC9" i="1"/>
  <c r="BS9" i="1"/>
  <c r="BM9" i="1"/>
  <c r="GU8" i="1" l="1"/>
  <c r="GV8" i="1" s="1"/>
  <c r="GW8" i="1" s="1"/>
  <c r="BN9" i="1"/>
  <c r="BO9" i="1" s="1"/>
  <c r="BP9" i="1" s="1"/>
  <c r="BQ9" i="1" s="1"/>
  <c r="GG8" i="1"/>
  <c r="EO9" i="1"/>
  <c r="EN9" i="1"/>
  <c r="EQ9" i="1"/>
  <c r="EM9" i="1"/>
  <c r="EK9" i="1"/>
  <c r="FA9" i="1"/>
  <c r="EX9" i="1"/>
  <c r="EE9" i="1"/>
  <c r="ED9" i="1"/>
  <c r="EC9" i="1"/>
  <c r="ER9" i="1"/>
  <c r="EP9" i="1"/>
  <c r="EF9" i="1" l="1"/>
  <c r="GH8" i="1"/>
  <c r="GI8" i="1" s="1"/>
  <c r="GJ8" i="1" s="1"/>
  <c r="GY8" i="1" s="1"/>
  <c r="BR9" i="1"/>
  <c r="BT9" i="1" s="1"/>
  <c r="ES9" i="1"/>
  <c r="ET9" i="1" s="1"/>
  <c r="EU9" i="1" s="1"/>
  <c r="EV9" i="1" s="1"/>
  <c r="HB8" i="1" l="1"/>
  <c r="GZ7" i="1"/>
  <c r="BW9" i="1"/>
  <c r="BU8" i="1"/>
  <c r="EW9" i="1"/>
  <c r="EG9" i="1"/>
  <c r="EH9" i="1" s="1"/>
  <c r="EI9" i="1" s="1"/>
  <c r="EJ9" i="1" l="1"/>
  <c r="EY9" i="1" s="1"/>
  <c r="BL10" i="1"/>
  <c r="BK10" i="1"/>
  <c r="BJ10" i="1"/>
  <c r="BI10" i="1"/>
  <c r="BH10" i="1"/>
  <c r="BF10" i="1"/>
  <c r="BV10" i="1"/>
  <c r="BE10" i="1"/>
  <c r="BD10" i="1"/>
  <c r="BC10" i="1"/>
  <c r="BS10" i="1"/>
  <c r="BM10" i="1"/>
  <c r="GE9" i="1"/>
  <c r="GD9" i="1"/>
  <c r="GC9" i="1"/>
  <c r="GX9" i="1"/>
  <c r="GR9" i="1"/>
  <c r="GQ9" i="1"/>
  <c r="GP9" i="1"/>
  <c r="GO9" i="1"/>
  <c r="GN9" i="1"/>
  <c r="GM9" i="1"/>
  <c r="GK9" i="1"/>
  <c r="HA9" i="1"/>
  <c r="GF9" i="1" l="1"/>
  <c r="GG9" i="1" s="1"/>
  <c r="BN10" i="1"/>
  <c r="GS9" i="1"/>
  <c r="FB9" i="1"/>
  <c r="EZ8" i="1"/>
  <c r="EO10" i="1" l="1"/>
  <c r="EN10" i="1"/>
  <c r="EM10" i="1"/>
  <c r="EK10" i="1"/>
  <c r="FA10" i="1"/>
  <c r="EQ10" i="1"/>
  <c r="EX10" i="1"/>
  <c r="EE10" i="1"/>
  <c r="ED10" i="1"/>
  <c r="EC10" i="1"/>
  <c r="ER10" i="1"/>
  <c r="EP10" i="1"/>
  <c r="BO10" i="1"/>
  <c r="GT9" i="1"/>
  <c r="GU9" i="1" s="1"/>
  <c r="GV9" i="1" s="1"/>
  <c r="GH9" i="1"/>
  <c r="GI9" i="1" s="1"/>
  <c r="GJ9" i="1" s="1"/>
  <c r="GW9" i="1" l="1"/>
  <c r="GY9" i="1"/>
  <c r="HB9" i="1" s="1"/>
  <c r="ES10" i="1"/>
  <c r="ET10" i="1" s="1"/>
  <c r="EU10" i="1" s="1"/>
  <c r="EV10" i="1" s="1"/>
  <c r="EF10" i="1"/>
  <c r="BP10" i="1"/>
  <c r="BQ10" i="1" s="1"/>
  <c r="BR10" i="1" s="1"/>
  <c r="BT10" i="1" s="1"/>
  <c r="GZ8" i="1" l="1"/>
  <c r="BW10" i="1"/>
  <c r="BU9" i="1"/>
  <c r="EG10" i="1"/>
  <c r="EH10" i="1" s="1"/>
  <c r="EI10" i="1" s="1"/>
  <c r="GE10" i="1"/>
  <c r="GD10" i="1"/>
  <c r="GC10" i="1"/>
  <c r="GR10" i="1"/>
  <c r="GQ10" i="1"/>
  <c r="GP10" i="1"/>
  <c r="GO10" i="1"/>
  <c r="GN10" i="1"/>
  <c r="GM10" i="1"/>
  <c r="GK10" i="1"/>
  <c r="HA10" i="1"/>
  <c r="GX10" i="1"/>
  <c r="EW10" i="1"/>
  <c r="GS10" i="1" l="1"/>
  <c r="GF10" i="1"/>
  <c r="EJ10" i="1"/>
  <c r="EY10" i="1" s="1"/>
  <c r="BL11" i="1"/>
  <c r="BK11" i="1"/>
  <c r="BJ11" i="1"/>
  <c r="BI11" i="1"/>
  <c r="BH11" i="1"/>
  <c r="BF11" i="1"/>
  <c r="BV11" i="1"/>
  <c r="BE11" i="1"/>
  <c r="BD11" i="1"/>
  <c r="BC11" i="1"/>
  <c r="BS11" i="1"/>
  <c r="BM11" i="1"/>
  <c r="BN11" i="1" l="1"/>
  <c r="GT10" i="1"/>
  <c r="GU10" i="1" s="1"/>
  <c r="GV10" i="1" s="1"/>
  <c r="GW10" i="1" s="1"/>
  <c r="FB10" i="1"/>
  <c r="EZ9" i="1"/>
  <c r="GG10" i="1"/>
  <c r="EO11" i="1" l="1"/>
  <c r="EN11" i="1"/>
  <c r="EM11" i="1"/>
  <c r="EK11" i="1"/>
  <c r="FA11" i="1"/>
  <c r="EX11" i="1"/>
  <c r="EE11" i="1"/>
  <c r="ED11" i="1"/>
  <c r="EQ11" i="1"/>
  <c r="EC11" i="1"/>
  <c r="ER11" i="1"/>
  <c r="EP11" i="1"/>
  <c r="GH10" i="1"/>
  <c r="GI10" i="1" s="1"/>
  <c r="GJ10" i="1" s="1"/>
  <c r="GY10" i="1" s="1"/>
  <c r="BO11" i="1"/>
  <c r="BP11" i="1" s="1"/>
  <c r="BQ11" i="1" s="1"/>
  <c r="HB10" i="1" l="1"/>
  <c r="GZ9" i="1"/>
  <c r="ES11" i="1"/>
  <c r="ET11" i="1" s="1"/>
  <c r="EU11" i="1" s="1"/>
  <c r="EV11" i="1" s="1"/>
  <c r="BR11" i="1"/>
  <c r="BT11" i="1" s="1"/>
  <c r="EF11" i="1"/>
  <c r="EG11" i="1" l="1"/>
  <c r="BW11" i="1"/>
  <c r="BU10" i="1"/>
  <c r="EW11" i="1"/>
  <c r="GE11" i="1"/>
  <c r="GD11" i="1"/>
  <c r="GC11" i="1"/>
  <c r="GR11" i="1"/>
  <c r="GQ11" i="1"/>
  <c r="GX11" i="1"/>
  <c r="GP11" i="1"/>
  <c r="GO11" i="1"/>
  <c r="GN11" i="1"/>
  <c r="GM11" i="1"/>
  <c r="GK11" i="1"/>
  <c r="HA11" i="1"/>
  <c r="GS11" i="1" l="1"/>
  <c r="GF11" i="1"/>
  <c r="BL12" i="1"/>
  <c r="BK12" i="1"/>
  <c r="BJ12" i="1"/>
  <c r="BI12" i="1"/>
  <c r="BH12" i="1"/>
  <c r="BF12" i="1"/>
  <c r="BV12" i="1"/>
  <c r="BE12" i="1"/>
  <c r="BD12" i="1"/>
  <c r="BC12" i="1"/>
  <c r="BS12" i="1"/>
  <c r="BM12" i="1"/>
  <c r="EH11" i="1"/>
  <c r="EI11" i="1" s="1"/>
  <c r="EJ11" i="1" s="1"/>
  <c r="EY11" i="1" s="1"/>
  <c r="FB11" i="1" l="1"/>
  <c r="EZ10" i="1"/>
  <c r="GT11" i="1"/>
  <c r="GG11" i="1"/>
  <c r="GH11" i="1" s="1"/>
  <c r="GI11" i="1" s="1"/>
  <c r="BN12" i="1"/>
  <c r="BO12" i="1" s="1"/>
  <c r="BP12" i="1" s="1"/>
  <c r="BQ12" i="1" s="1"/>
  <c r="GJ11" i="1" l="1"/>
  <c r="BR12" i="1"/>
  <c r="BT12" i="1" s="1"/>
  <c r="GU11" i="1"/>
  <c r="GV11" i="1" s="1"/>
  <c r="GW11" i="1" s="1"/>
  <c r="EO12" i="1"/>
  <c r="EN12" i="1"/>
  <c r="EM12" i="1"/>
  <c r="EK12" i="1"/>
  <c r="FA12" i="1"/>
  <c r="EX12" i="1"/>
  <c r="EE12" i="1"/>
  <c r="ED12" i="1"/>
  <c r="EC12" i="1"/>
  <c r="EQ12" i="1"/>
  <c r="ER12" i="1"/>
  <c r="EP12" i="1"/>
  <c r="EF12" i="1" l="1"/>
  <c r="EG12" i="1" s="1"/>
  <c r="ES12" i="1"/>
  <c r="ET12" i="1" s="1"/>
  <c r="EU12" i="1" s="1"/>
  <c r="EV12" i="1" s="1"/>
  <c r="GY11" i="1"/>
  <c r="BW12" i="1"/>
  <c r="BU11" i="1"/>
  <c r="HB11" i="1" l="1"/>
  <c r="GZ10" i="1"/>
  <c r="EW12" i="1"/>
  <c r="BJ13" i="1"/>
  <c r="BI13" i="1"/>
  <c r="BH13" i="1"/>
  <c r="BF13" i="1"/>
  <c r="BV13" i="1"/>
  <c r="BE13" i="1"/>
  <c r="BD13" i="1"/>
  <c r="BL13" i="1"/>
  <c r="BC13" i="1"/>
  <c r="BS13" i="1"/>
  <c r="BM13" i="1"/>
  <c r="BK13" i="1"/>
  <c r="EH12" i="1"/>
  <c r="EI12" i="1" s="1"/>
  <c r="EJ12" i="1" s="1"/>
  <c r="EY12" i="1" s="1"/>
  <c r="FB12" i="1" l="1"/>
  <c r="EZ11" i="1"/>
  <c r="BN13" i="1"/>
  <c r="BO13" i="1" s="1"/>
  <c r="GE12" i="1"/>
  <c r="GD12" i="1"/>
  <c r="GC12" i="1"/>
  <c r="GR12" i="1"/>
  <c r="GQ12" i="1"/>
  <c r="GP12" i="1"/>
  <c r="GO12" i="1"/>
  <c r="GN12" i="1"/>
  <c r="GM12" i="1"/>
  <c r="GK12" i="1"/>
  <c r="HA12" i="1"/>
  <c r="GX12" i="1"/>
  <c r="BP13" i="1" l="1"/>
  <c r="BQ13" i="1" s="1"/>
  <c r="BR13" i="1" s="1"/>
  <c r="BT13" i="1" s="1"/>
  <c r="GS12" i="1"/>
  <c r="GF12" i="1"/>
  <c r="EM13" i="1"/>
  <c r="EK13" i="1"/>
  <c r="FA13" i="1"/>
  <c r="EQ13" i="1"/>
  <c r="EO13" i="1"/>
  <c r="EX13" i="1"/>
  <c r="EE13" i="1"/>
  <c r="ED13" i="1"/>
  <c r="EC13" i="1"/>
  <c r="ER13" i="1"/>
  <c r="EP13" i="1"/>
  <c r="EN13" i="1"/>
  <c r="BW13" i="1" l="1"/>
  <c r="BU12" i="1"/>
  <c r="ES13" i="1"/>
  <c r="ET13" i="1" s="1"/>
  <c r="GT12" i="1"/>
  <c r="EF13" i="1"/>
  <c r="EG13" i="1" s="1"/>
  <c r="GG12" i="1"/>
  <c r="GH12" i="1" s="1"/>
  <c r="GI12" i="1" s="1"/>
  <c r="GU12" i="1"/>
  <c r="GV12" i="1" s="1"/>
  <c r="GW12" i="1" l="1"/>
  <c r="EH13" i="1"/>
  <c r="EI13" i="1" s="1"/>
  <c r="EJ13" i="1" s="1"/>
  <c r="GJ12" i="1"/>
  <c r="GY12" i="1" s="1"/>
  <c r="EU13" i="1"/>
  <c r="EV13" i="1" s="1"/>
  <c r="EW13" i="1" s="1"/>
  <c r="BH14" i="1"/>
  <c r="BJ14" i="1"/>
  <c r="BF14" i="1"/>
  <c r="BV14" i="1"/>
  <c r="BE14" i="1"/>
  <c r="BL14" i="1"/>
  <c r="BD14" i="1"/>
  <c r="BC14" i="1"/>
  <c r="BS14" i="1"/>
  <c r="BM14" i="1"/>
  <c r="BK14" i="1"/>
  <c r="BI14" i="1"/>
  <c r="EY13" i="1" l="1"/>
  <c r="HB12" i="1"/>
  <c r="GZ11" i="1"/>
  <c r="BN14" i="1"/>
  <c r="BO14" i="1" s="1"/>
  <c r="GC13" i="1" l="1"/>
  <c r="GR13" i="1"/>
  <c r="GE13" i="1"/>
  <c r="GQ13" i="1"/>
  <c r="GP13" i="1"/>
  <c r="GO13" i="1"/>
  <c r="GN13" i="1"/>
  <c r="GM13" i="1"/>
  <c r="GK13" i="1"/>
  <c r="GX13" i="1"/>
  <c r="HA13" i="1"/>
  <c r="GD13" i="1"/>
  <c r="BP14" i="1"/>
  <c r="BQ14" i="1" s="1"/>
  <c r="BR14" i="1" s="1"/>
  <c r="BT14" i="1" s="1"/>
  <c r="FB13" i="1"/>
  <c r="EZ12" i="1"/>
  <c r="BW14" i="1" l="1"/>
  <c r="BU13" i="1"/>
  <c r="GF13" i="1"/>
  <c r="FA14" i="1"/>
  <c r="EX14" i="1"/>
  <c r="EM14" i="1"/>
  <c r="EE14" i="1"/>
  <c r="ED14" i="1"/>
  <c r="EC14" i="1"/>
  <c r="ER14" i="1"/>
  <c r="EQ14" i="1"/>
  <c r="EP14" i="1"/>
  <c r="EO14" i="1"/>
  <c r="EN14" i="1"/>
  <c r="EK14" i="1"/>
  <c r="GS13" i="1"/>
  <c r="ES14" i="1" l="1"/>
  <c r="EF14" i="1"/>
  <c r="EG14" i="1" s="1"/>
  <c r="GG13" i="1"/>
  <c r="GH13" i="1" s="1"/>
  <c r="GI13" i="1" s="1"/>
  <c r="GT13" i="1"/>
  <c r="GU13" i="1" s="1"/>
  <c r="GV13" i="1" s="1"/>
  <c r="BF15" i="1"/>
  <c r="BV15" i="1"/>
  <c r="BE15" i="1"/>
  <c r="BD15" i="1"/>
  <c r="BC15" i="1"/>
  <c r="BS15" i="1"/>
  <c r="BI15" i="1"/>
  <c r="BM15" i="1"/>
  <c r="BK15" i="1"/>
  <c r="BL15" i="1"/>
  <c r="BJ15" i="1"/>
  <c r="BH15" i="1"/>
  <c r="GJ13" i="1" l="1"/>
  <c r="GW13" i="1"/>
  <c r="BN15" i="1"/>
  <c r="BO15" i="1" s="1"/>
  <c r="EH14" i="1"/>
  <c r="EI14" i="1" s="1"/>
  <c r="EJ14" i="1" s="1"/>
  <c r="ET14" i="1"/>
  <c r="EU14" i="1" s="1"/>
  <c r="EV14" i="1" s="1"/>
  <c r="GY13" i="1" l="1"/>
  <c r="HB13" i="1" s="1"/>
  <c r="EW14" i="1"/>
  <c r="EY14" i="1" s="1"/>
  <c r="BP15" i="1"/>
  <c r="BQ15" i="1" s="1"/>
  <c r="BR15" i="1" s="1"/>
  <c r="BT15" i="1" s="1"/>
  <c r="GZ12" i="1" l="1"/>
  <c r="BW15" i="1"/>
  <c r="BU14" i="1"/>
  <c r="FB14" i="1"/>
  <c r="EZ13" i="1"/>
  <c r="GR14" i="1"/>
  <c r="GQ14" i="1"/>
  <c r="GP14" i="1"/>
  <c r="GO14" i="1"/>
  <c r="GN14" i="1"/>
  <c r="GM14" i="1"/>
  <c r="GC14" i="1"/>
  <c r="GK14" i="1"/>
  <c r="HA14" i="1"/>
  <c r="GE14" i="1"/>
  <c r="GX14" i="1"/>
  <c r="GD14" i="1"/>
  <c r="EX15" i="1" l="1"/>
  <c r="EK15" i="1"/>
  <c r="EE15" i="1"/>
  <c r="ED15" i="1"/>
  <c r="EC15" i="1"/>
  <c r="EN15" i="1"/>
  <c r="ER15" i="1"/>
  <c r="EQ15" i="1"/>
  <c r="EP15" i="1"/>
  <c r="EO15" i="1"/>
  <c r="EM15" i="1"/>
  <c r="FA15" i="1"/>
  <c r="GF14" i="1"/>
  <c r="GS14" i="1"/>
  <c r="GT14" i="1" s="1"/>
  <c r="BV16" i="1"/>
  <c r="BE16" i="1"/>
  <c r="BD16" i="1"/>
  <c r="BC16" i="1"/>
  <c r="BS16" i="1"/>
  <c r="BJ16" i="1"/>
  <c r="BH16" i="1"/>
  <c r="BM16" i="1"/>
  <c r="BL16" i="1"/>
  <c r="BK16" i="1"/>
  <c r="BI16" i="1"/>
  <c r="BF16" i="1"/>
  <c r="GG14" i="1" l="1"/>
  <c r="GH14" i="1" s="1"/>
  <c r="GI14" i="1" s="1"/>
  <c r="BN16" i="1"/>
  <c r="EF15" i="1"/>
  <c r="ES15" i="1"/>
  <c r="ET15" i="1" s="1"/>
  <c r="GU14" i="1"/>
  <c r="GV14" i="1" s="1"/>
  <c r="GW14" i="1" s="1"/>
  <c r="GJ14" i="1" l="1"/>
  <c r="GY14" i="1" s="1"/>
  <c r="EU15" i="1"/>
  <c r="EV15" i="1" s="1"/>
  <c r="EW15" i="1" s="1"/>
  <c r="EG15" i="1"/>
  <c r="EH15" i="1" s="1"/>
  <c r="EI15" i="1" s="1"/>
  <c r="BO16" i="1"/>
  <c r="BP16" i="1" l="1"/>
  <c r="BQ16" i="1" s="1"/>
  <c r="BR16" i="1" s="1"/>
  <c r="BT16" i="1" s="1"/>
  <c r="EJ15" i="1"/>
  <c r="EY15" i="1" s="1"/>
  <c r="HB14" i="1"/>
  <c r="GZ13" i="1"/>
  <c r="BW16" i="1" l="1"/>
  <c r="BU15" i="1"/>
  <c r="GQ15" i="1"/>
  <c r="GP15" i="1"/>
  <c r="GD15" i="1"/>
  <c r="GO15" i="1"/>
  <c r="GN15" i="1"/>
  <c r="GM15" i="1"/>
  <c r="GK15" i="1"/>
  <c r="HA15" i="1"/>
  <c r="GX15" i="1"/>
  <c r="GE15" i="1"/>
  <c r="GC15" i="1"/>
  <c r="GR15" i="1"/>
  <c r="FB15" i="1"/>
  <c r="EZ14" i="1"/>
  <c r="GS15" i="1" l="1"/>
  <c r="GF15" i="1"/>
  <c r="BV17" i="1"/>
  <c r="BE17" i="1"/>
  <c r="BJ17" i="1"/>
  <c r="BD17" i="1"/>
  <c r="BH17" i="1"/>
  <c r="BC17" i="1"/>
  <c r="BS17" i="1"/>
  <c r="BM17" i="1"/>
  <c r="BL17" i="1"/>
  <c r="BK17" i="1"/>
  <c r="BI17" i="1"/>
  <c r="BF17" i="1"/>
  <c r="EX16" i="1"/>
  <c r="EM16" i="1"/>
  <c r="EE16" i="1"/>
  <c r="ED16" i="1"/>
  <c r="EC16" i="1"/>
  <c r="ER16" i="1"/>
  <c r="EQ16" i="1"/>
  <c r="EP16" i="1"/>
  <c r="FA16" i="1"/>
  <c r="EO16" i="1"/>
  <c r="EN16" i="1"/>
  <c r="EK16" i="1"/>
  <c r="BN17" i="1" l="1"/>
  <c r="ES16" i="1"/>
  <c r="EF16" i="1"/>
  <c r="EG16" i="1" s="1"/>
  <c r="GG15" i="1"/>
  <c r="GT15" i="1"/>
  <c r="GU15" i="1" s="1"/>
  <c r="GV15" i="1" s="1"/>
  <c r="GW15" i="1" l="1"/>
  <c r="GH15" i="1"/>
  <c r="GI15" i="1" s="1"/>
  <c r="GJ15" i="1" s="1"/>
  <c r="GY15" i="1" s="1"/>
  <c r="EH16" i="1"/>
  <c r="EI16" i="1" s="1"/>
  <c r="EJ16" i="1" s="1"/>
  <c r="ET16" i="1"/>
  <c r="BO17" i="1"/>
  <c r="BP17" i="1" s="1"/>
  <c r="BQ17" i="1" s="1"/>
  <c r="HB15" i="1" l="1"/>
  <c r="GZ14" i="1"/>
  <c r="BR17" i="1"/>
  <c r="BT17" i="1" s="1"/>
  <c r="EU16" i="1"/>
  <c r="EV16" i="1" s="1"/>
  <c r="EW16" i="1" s="1"/>
  <c r="EY16" i="1" s="1"/>
  <c r="FB16" i="1" l="1"/>
  <c r="EZ15" i="1"/>
  <c r="GP16" i="1"/>
  <c r="GO16" i="1"/>
  <c r="GN16" i="1"/>
  <c r="GM16" i="1"/>
  <c r="GK16" i="1"/>
  <c r="HA16" i="1"/>
  <c r="GX16" i="1"/>
  <c r="GC16" i="1"/>
  <c r="GR16" i="1"/>
  <c r="GE16" i="1"/>
  <c r="GD16" i="1"/>
  <c r="GQ16" i="1"/>
  <c r="BW17" i="1"/>
  <c r="BU16" i="1"/>
  <c r="GF16" i="1" l="1"/>
  <c r="GG16" i="1" s="1"/>
  <c r="GS16" i="1"/>
  <c r="GT16" i="1" s="1"/>
  <c r="BD18" i="1"/>
  <c r="BC18" i="1"/>
  <c r="BS18" i="1"/>
  <c r="BF18" i="1"/>
  <c r="BI18" i="1"/>
  <c r="BM18" i="1"/>
  <c r="BL18" i="1"/>
  <c r="BK18" i="1"/>
  <c r="BJ18" i="1"/>
  <c r="BH18" i="1"/>
  <c r="BE18" i="1"/>
  <c r="BV18" i="1"/>
  <c r="EX17" i="1"/>
  <c r="EE17" i="1"/>
  <c r="ED17" i="1"/>
  <c r="EM17" i="1"/>
  <c r="EC17" i="1"/>
  <c r="ER17" i="1"/>
  <c r="EQ17" i="1"/>
  <c r="EP17" i="1"/>
  <c r="EO17" i="1"/>
  <c r="EN17" i="1"/>
  <c r="FA17" i="1"/>
  <c r="EK17" i="1"/>
  <c r="BN18" i="1" l="1"/>
  <c r="ES17" i="1"/>
  <c r="EF17" i="1"/>
  <c r="GU16" i="1"/>
  <c r="GV16" i="1" s="1"/>
  <c r="GW16" i="1" s="1"/>
  <c r="GH16" i="1"/>
  <c r="GI16" i="1" s="1"/>
  <c r="GJ16" i="1" s="1"/>
  <c r="GY16" i="1" l="1"/>
  <c r="HB16" i="1"/>
  <c r="GZ15" i="1"/>
  <c r="EG17" i="1"/>
  <c r="ET17" i="1"/>
  <c r="EU17" i="1" s="1"/>
  <c r="EV17" i="1" s="1"/>
  <c r="BO18" i="1"/>
  <c r="BP18" i="1" s="1"/>
  <c r="BQ18" i="1" s="1"/>
  <c r="BR18" i="1" l="1"/>
  <c r="BT18" i="1" s="1"/>
  <c r="EH17" i="1"/>
  <c r="EI17" i="1" s="1"/>
  <c r="EJ17" i="1" s="1"/>
  <c r="EW17" i="1"/>
  <c r="GP17" i="1"/>
  <c r="GO17" i="1"/>
  <c r="GC17" i="1"/>
  <c r="GN17" i="1"/>
  <c r="GM17" i="1"/>
  <c r="GK17" i="1"/>
  <c r="HA17" i="1"/>
  <c r="GR17" i="1"/>
  <c r="GX17" i="1"/>
  <c r="GE17" i="1"/>
  <c r="GD17" i="1"/>
  <c r="GQ17" i="1"/>
  <c r="EY17" i="1" l="1"/>
  <c r="FB17" i="1" s="1"/>
  <c r="GF17" i="1"/>
  <c r="GG17" i="1" s="1"/>
  <c r="GS17" i="1"/>
  <c r="GT17" i="1" s="1"/>
  <c r="BW18" i="1"/>
  <c r="BU17" i="1"/>
  <c r="EZ16" i="1" l="1"/>
  <c r="BV19" i="1"/>
  <c r="BE19" i="1"/>
  <c r="BJ19" i="1"/>
  <c r="BD19" i="1"/>
  <c r="BC19" i="1"/>
  <c r="BS19" i="1"/>
  <c r="BH19" i="1"/>
  <c r="BM19" i="1"/>
  <c r="BL19" i="1"/>
  <c r="BK19" i="1"/>
  <c r="BI19" i="1"/>
  <c r="BF19" i="1"/>
  <c r="GU17" i="1"/>
  <c r="GV17" i="1" s="1"/>
  <c r="GW17" i="1" s="1"/>
  <c r="GH17" i="1"/>
  <c r="GI17" i="1" s="1"/>
  <c r="GJ17" i="1" s="1"/>
  <c r="EX18" i="1"/>
  <c r="EK18" i="1"/>
  <c r="EE18" i="1"/>
  <c r="ED18" i="1"/>
  <c r="EC18" i="1"/>
  <c r="ER18" i="1"/>
  <c r="EQ18" i="1"/>
  <c r="EP18" i="1"/>
  <c r="EO18" i="1"/>
  <c r="EN18" i="1"/>
  <c r="EM18" i="1"/>
  <c r="FA18" i="1"/>
  <c r="GY17" i="1" l="1"/>
  <c r="HB17" i="1" s="1"/>
  <c r="ES18" i="1"/>
  <c r="EF18" i="1"/>
  <c r="BN19" i="1"/>
  <c r="BO19" i="1" s="1"/>
  <c r="GZ16" i="1" l="1"/>
  <c r="BP19" i="1"/>
  <c r="BQ19" i="1" s="1"/>
  <c r="BR19" i="1" s="1"/>
  <c r="BT19" i="1" s="1"/>
  <c r="ET18" i="1"/>
  <c r="EU18" i="1" s="1"/>
  <c r="EV18" i="1" s="1"/>
  <c r="EG18" i="1"/>
  <c r="EH18" i="1" s="1"/>
  <c r="EI18" i="1" s="1"/>
  <c r="GO18" i="1"/>
  <c r="GQ18" i="1"/>
  <c r="GN18" i="1"/>
  <c r="GM18" i="1"/>
  <c r="GK18" i="1"/>
  <c r="HA18" i="1"/>
  <c r="GX18" i="1"/>
  <c r="GE18" i="1"/>
  <c r="GD18" i="1"/>
  <c r="GC18" i="1"/>
  <c r="GR18" i="1"/>
  <c r="GP18" i="1"/>
  <c r="EW18" i="1" l="1"/>
  <c r="GF18" i="1"/>
  <c r="BW19" i="1"/>
  <c r="BU18" i="1"/>
  <c r="GS18" i="1"/>
  <c r="EJ18" i="1"/>
  <c r="EY18" i="1" s="1"/>
  <c r="FB18" i="1" l="1"/>
  <c r="EZ17" i="1"/>
  <c r="GT18" i="1"/>
  <c r="BV20" i="1"/>
  <c r="BE20" i="1"/>
  <c r="BD20" i="1"/>
  <c r="BC20" i="1"/>
  <c r="BS20" i="1"/>
  <c r="BH20" i="1"/>
  <c r="BJ20" i="1"/>
  <c r="BM20" i="1"/>
  <c r="BL20" i="1"/>
  <c r="BK20" i="1"/>
  <c r="BI20" i="1"/>
  <c r="BF20" i="1"/>
  <c r="GG18" i="1"/>
  <c r="GH18" i="1" l="1"/>
  <c r="GI18" i="1" s="1"/>
  <c r="GJ18" i="1" s="1"/>
  <c r="EX19" i="1"/>
  <c r="EE19" i="1"/>
  <c r="ED19" i="1"/>
  <c r="EC19" i="1"/>
  <c r="FA19" i="1"/>
  <c r="ER19" i="1"/>
  <c r="EQ19" i="1"/>
  <c r="EP19" i="1"/>
  <c r="EO19" i="1"/>
  <c r="EN19" i="1"/>
  <c r="EM19" i="1"/>
  <c r="EK19" i="1"/>
  <c r="BN20" i="1"/>
  <c r="GU18" i="1"/>
  <c r="GV18" i="1" s="1"/>
  <c r="GW18" i="1" s="1"/>
  <c r="GY18" i="1" l="1"/>
  <c r="ES19" i="1"/>
  <c r="ET19" i="1" s="1"/>
  <c r="EF19" i="1"/>
  <c r="BO20" i="1"/>
  <c r="BP20" i="1" s="1"/>
  <c r="BQ20" i="1" s="1"/>
  <c r="EG19" i="1" l="1"/>
  <c r="EH19" i="1"/>
  <c r="EI19" i="1" s="1"/>
  <c r="EU19" i="1"/>
  <c r="EV19" i="1" s="1"/>
  <c r="EW19" i="1" s="1"/>
  <c r="BR20" i="1"/>
  <c r="BT20" i="1" s="1"/>
  <c r="HB18" i="1"/>
  <c r="GZ17" i="1"/>
  <c r="EJ19" i="1" l="1"/>
  <c r="EY19" i="1"/>
  <c r="BW20" i="1"/>
  <c r="BU19" i="1"/>
  <c r="GP19" i="1"/>
  <c r="GO19" i="1"/>
  <c r="GC19" i="1"/>
  <c r="GN19" i="1"/>
  <c r="GM19" i="1"/>
  <c r="GK19" i="1"/>
  <c r="HA19" i="1"/>
  <c r="GX19" i="1"/>
  <c r="GR19" i="1"/>
  <c r="GE19" i="1"/>
  <c r="GD19" i="1"/>
  <c r="GQ19" i="1"/>
  <c r="GF19" i="1" l="1"/>
  <c r="GS19" i="1"/>
  <c r="BC21" i="1"/>
  <c r="BE21" i="1"/>
  <c r="BS21" i="1"/>
  <c r="BM21" i="1"/>
  <c r="BV21" i="1"/>
  <c r="BL21" i="1"/>
  <c r="BK21" i="1"/>
  <c r="BH21" i="1"/>
  <c r="BJ21" i="1"/>
  <c r="BI21" i="1"/>
  <c r="BF21" i="1"/>
  <c r="BD21" i="1"/>
  <c r="FB19" i="1"/>
  <c r="EZ18" i="1"/>
  <c r="BN21" i="1" l="1"/>
  <c r="EX20" i="1"/>
  <c r="EE20" i="1"/>
  <c r="ED20" i="1"/>
  <c r="EC20" i="1"/>
  <c r="ER20" i="1"/>
  <c r="EM20" i="1"/>
  <c r="EQ20" i="1"/>
  <c r="EP20" i="1"/>
  <c r="EO20" i="1"/>
  <c r="EN20" i="1"/>
  <c r="FA20" i="1"/>
  <c r="EK20" i="1"/>
  <c r="GG19" i="1"/>
  <c r="GH19" i="1" s="1"/>
  <c r="GI19" i="1" s="1"/>
  <c r="GJ19" i="1" s="1"/>
  <c r="GT19" i="1"/>
  <c r="ES20" i="1" l="1"/>
  <c r="EF20" i="1"/>
  <c r="GU19" i="1"/>
  <c r="GV19" i="1" s="1"/>
  <c r="GW19" i="1" s="1"/>
  <c r="GY19" i="1" s="1"/>
  <c r="BO21" i="1"/>
  <c r="BP21" i="1" s="1"/>
  <c r="BQ21" i="1" s="1"/>
  <c r="BR21" i="1" l="1"/>
  <c r="BT21" i="1" s="1"/>
  <c r="BW21" i="1" s="1"/>
  <c r="HB19" i="1"/>
  <c r="GZ18" i="1"/>
  <c r="BU20" i="1"/>
  <c r="EG20" i="1"/>
  <c r="EH20" i="1" s="1"/>
  <c r="EI20" i="1" s="1"/>
  <c r="ET20" i="1"/>
  <c r="EU20" i="1" s="1"/>
  <c r="EV20" i="1" s="1"/>
  <c r="EW20" i="1" l="1"/>
  <c r="EJ20" i="1"/>
  <c r="EY20" i="1" s="1"/>
  <c r="BM22" i="1"/>
  <c r="BL22" i="1"/>
  <c r="BK22" i="1"/>
  <c r="BJ22" i="1"/>
  <c r="BI22" i="1"/>
  <c r="BH22" i="1"/>
  <c r="BS22" i="1"/>
  <c r="BF22" i="1"/>
  <c r="BV22" i="1"/>
  <c r="BE22" i="1"/>
  <c r="BD22" i="1"/>
  <c r="BC22" i="1"/>
  <c r="GP20" i="1"/>
  <c r="GO20" i="1"/>
  <c r="GC20" i="1"/>
  <c r="GN20" i="1"/>
  <c r="GM20" i="1"/>
  <c r="GR20" i="1"/>
  <c r="GK20" i="1"/>
  <c r="HA20" i="1"/>
  <c r="GX20" i="1"/>
  <c r="GE20" i="1"/>
  <c r="GD20" i="1"/>
  <c r="GQ20" i="1"/>
  <c r="GF20" i="1" l="1"/>
  <c r="GS20" i="1"/>
  <c r="GT20" i="1" s="1"/>
  <c r="BN22" i="1"/>
  <c r="FB20" i="1"/>
  <c r="EZ19" i="1"/>
  <c r="EE21" i="1" l="1"/>
  <c r="FA21" i="1"/>
  <c r="ED21" i="1"/>
  <c r="EC21" i="1"/>
  <c r="ER21" i="1"/>
  <c r="EQ21" i="1"/>
  <c r="EP21" i="1"/>
  <c r="EO21" i="1"/>
  <c r="EN21" i="1"/>
  <c r="EM21" i="1"/>
  <c r="EK21" i="1"/>
  <c r="EX21" i="1"/>
  <c r="GG20" i="1"/>
  <c r="GH20" i="1" s="1"/>
  <c r="GI20" i="1" s="1"/>
  <c r="GJ20" i="1" s="1"/>
  <c r="BO22" i="1"/>
  <c r="GU20" i="1"/>
  <c r="GV20" i="1" s="1"/>
  <c r="GW20" i="1" s="1"/>
  <c r="GY20" i="1" l="1"/>
  <c r="HB20" i="1"/>
  <c r="GZ19" i="1"/>
  <c r="ES21" i="1"/>
  <c r="EF21" i="1"/>
  <c r="EG21" i="1" s="1"/>
  <c r="EH21" i="1" s="1"/>
  <c r="EI21" i="1" s="1"/>
  <c r="BP22" i="1"/>
  <c r="BQ22" i="1" s="1"/>
  <c r="BR22" i="1" s="1"/>
  <c r="BT22" i="1" s="1"/>
  <c r="BW22" i="1" l="1"/>
  <c r="BU21" i="1"/>
  <c r="GN21" i="1"/>
  <c r="GM21" i="1"/>
  <c r="GK21" i="1"/>
  <c r="HA21" i="1"/>
  <c r="GP21" i="1"/>
  <c r="GX21" i="1"/>
  <c r="GE21" i="1"/>
  <c r="GR21" i="1"/>
  <c r="GD21" i="1"/>
  <c r="GC21" i="1"/>
  <c r="GQ21" i="1"/>
  <c r="GO21" i="1"/>
  <c r="EJ21" i="1"/>
  <c r="ET21" i="1"/>
  <c r="EU21" i="1" s="1"/>
  <c r="EV21" i="1" s="1"/>
  <c r="EW21" i="1" l="1"/>
  <c r="GS21" i="1"/>
  <c r="GF21" i="1"/>
  <c r="BC23" i="1"/>
  <c r="BM23" i="1"/>
  <c r="BL23" i="1"/>
  <c r="BV23" i="1"/>
  <c r="BK23" i="1"/>
  <c r="BE23" i="1"/>
  <c r="BJ23" i="1"/>
  <c r="BI23" i="1"/>
  <c r="BH23" i="1"/>
  <c r="BF23" i="1"/>
  <c r="BD23" i="1"/>
  <c r="BS23" i="1"/>
  <c r="EY21" i="1"/>
  <c r="GG21" i="1" l="1"/>
  <c r="GH21" i="1" s="1"/>
  <c r="GI21" i="1" s="1"/>
  <c r="GJ21" i="1" s="1"/>
  <c r="BN23" i="1"/>
  <c r="FB21" i="1"/>
  <c r="EZ20" i="1"/>
  <c r="GT21" i="1"/>
  <c r="EC22" i="1" l="1"/>
  <c r="EX22" i="1"/>
  <c r="ER22" i="1"/>
  <c r="EQ22" i="1"/>
  <c r="EP22" i="1"/>
  <c r="EO22" i="1"/>
  <c r="EN22" i="1"/>
  <c r="EM22" i="1"/>
  <c r="EK22" i="1"/>
  <c r="EE22" i="1"/>
  <c r="FA22" i="1"/>
  <c r="ED22" i="1"/>
  <c r="GU21" i="1"/>
  <c r="GV21" i="1" s="1"/>
  <c r="GW21" i="1" s="1"/>
  <c r="GY21" i="1" s="1"/>
  <c r="BO23" i="1"/>
  <c r="BP23" i="1" s="1"/>
  <c r="BQ23" i="1" s="1"/>
  <c r="BR23" i="1" s="1"/>
  <c r="BT23" i="1" s="1"/>
  <c r="HB21" i="1" l="1"/>
  <c r="GZ20" i="1"/>
  <c r="BW23" i="1"/>
  <c r="BU22" i="1"/>
  <c r="ES22" i="1"/>
  <c r="EF22" i="1"/>
  <c r="EG22" i="1" s="1"/>
  <c r="EH22" i="1" l="1"/>
  <c r="EI22" i="1" s="1"/>
  <c r="EJ22" i="1" s="1"/>
  <c r="ET22" i="1"/>
  <c r="EU22" i="1" s="1"/>
  <c r="EV22" i="1" s="1"/>
  <c r="BM24" i="1"/>
  <c r="BL24" i="1"/>
  <c r="BK24" i="1"/>
  <c r="BJ24" i="1"/>
  <c r="BI24" i="1"/>
  <c r="BH24" i="1"/>
  <c r="BF24" i="1"/>
  <c r="BV24" i="1"/>
  <c r="BE24" i="1"/>
  <c r="BD24" i="1"/>
  <c r="BC24" i="1"/>
  <c r="BS24" i="1"/>
  <c r="HA22" i="1"/>
  <c r="GX22" i="1"/>
  <c r="GO22" i="1"/>
  <c r="GM22" i="1"/>
  <c r="GE22" i="1"/>
  <c r="GD22" i="1"/>
  <c r="GC22" i="1"/>
  <c r="GR22" i="1"/>
  <c r="GQ22" i="1"/>
  <c r="GP22" i="1"/>
  <c r="GN22" i="1"/>
  <c r="GK22" i="1"/>
  <c r="GF22" i="1" l="1"/>
  <c r="GG22" i="1" s="1"/>
  <c r="EW22" i="1"/>
  <c r="EY22" i="1" s="1"/>
  <c r="GS22" i="1"/>
  <c r="BN24" i="1"/>
  <c r="BO24" i="1" s="1"/>
  <c r="FB22" i="1" l="1"/>
  <c r="EZ21" i="1"/>
  <c r="GT22" i="1"/>
  <c r="BP24" i="1"/>
  <c r="BQ24" i="1" s="1"/>
  <c r="BR24" i="1" s="1"/>
  <c r="BT24" i="1" s="1"/>
  <c r="GH22" i="1"/>
  <c r="GI22" i="1" s="1"/>
  <c r="GJ22" i="1" s="1"/>
  <c r="GU22" i="1" l="1"/>
  <c r="GV22" i="1" s="1"/>
  <c r="GW22" i="1" s="1"/>
  <c r="GY22" i="1" s="1"/>
  <c r="BW24" i="1"/>
  <c r="BU23" i="1"/>
  <c r="ED23" i="1"/>
  <c r="EC23" i="1"/>
  <c r="ER23" i="1"/>
  <c r="EQ23" i="1"/>
  <c r="EP23" i="1"/>
  <c r="EO23" i="1"/>
  <c r="EN23" i="1"/>
  <c r="EM23" i="1"/>
  <c r="EK23" i="1"/>
  <c r="FA23" i="1"/>
  <c r="EX23" i="1"/>
  <c r="EE23" i="1"/>
  <c r="HB22" i="1" l="1"/>
  <c r="GO23" i="1" s="1"/>
  <c r="GZ21" i="1"/>
  <c r="ES23" i="1"/>
  <c r="BM25" i="1"/>
  <c r="BL25" i="1"/>
  <c r="BK25" i="1"/>
  <c r="BJ25" i="1"/>
  <c r="BI25" i="1"/>
  <c r="BH25" i="1"/>
  <c r="BF25" i="1"/>
  <c r="BV25" i="1"/>
  <c r="BE25" i="1"/>
  <c r="BD25" i="1"/>
  <c r="BC25" i="1"/>
  <c r="BS25" i="1"/>
  <c r="HA23" i="1"/>
  <c r="GX23" i="1"/>
  <c r="GP23" i="1"/>
  <c r="GE23" i="1"/>
  <c r="GD23" i="1"/>
  <c r="GN23" i="1"/>
  <c r="GC23" i="1"/>
  <c r="GR23" i="1"/>
  <c r="GQ23" i="1"/>
  <c r="EF23" i="1"/>
  <c r="GK23" i="1" l="1"/>
  <c r="GM23" i="1"/>
  <c r="EG23" i="1"/>
  <c r="EH23" i="1" s="1"/>
  <c r="EI23" i="1" s="1"/>
  <c r="BN25" i="1"/>
  <c r="ET23" i="1"/>
  <c r="EU23" i="1" s="1"/>
  <c r="EV23" i="1" s="1"/>
  <c r="GS23" i="1"/>
  <c r="GF23" i="1"/>
  <c r="GG23" i="1" s="1"/>
  <c r="EW23" i="1" l="1"/>
  <c r="GH23" i="1"/>
  <c r="GI23" i="1" s="1"/>
  <c r="GJ23" i="1" s="1"/>
  <c r="BO25" i="1"/>
  <c r="BP25" i="1" s="1"/>
  <c r="BQ25" i="1" s="1"/>
  <c r="EJ23" i="1"/>
  <c r="EY23" i="1" s="1"/>
  <c r="GT23" i="1"/>
  <c r="GU23" i="1" s="1"/>
  <c r="GV23" i="1" s="1"/>
  <c r="BR25" i="1" l="1"/>
  <c r="BT25" i="1" s="1"/>
  <c r="BW25" i="1" s="1"/>
  <c r="FB23" i="1"/>
  <c r="EZ22" i="1"/>
  <c r="GW23" i="1"/>
  <c r="GY23" i="1" s="1"/>
  <c r="BU24" i="1" l="1"/>
  <c r="HB23" i="1"/>
  <c r="GZ22" i="1"/>
  <c r="ER24" i="1"/>
  <c r="EQ24" i="1"/>
  <c r="EP24" i="1"/>
  <c r="EO24" i="1"/>
  <c r="EN24" i="1"/>
  <c r="ED24" i="1"/>
  <c r="EM24" i="1"/>
  <c r="EK24" i="1"/>
  <c r="FA24" i="1"/>
  <c r="EX24" i="1"/>
  <c r="EE24" i="1"/>
  <c r="EC24" i="1"/>
  <c r="BJ26" i="1"/>
  <c r="BI26" i="1"/>
  <c r="BH26" i="1"/>
  <c r="BF26" i="1"/>
  <c r="BV26" i="1"/>
  <c r="BE26" i="1"/>
  <c r="BD26" i="1"/>
  <c r="BC26" i="1"/>
  <c r="BS26" i="1"/>
  <c r="BL26" i="1"/>
  <c r="BM26" i="1"/>
  <c r="BK26" i="1"/>
  <c r="BN26" i="1" l="1"/>
  <c r="BO26" i="1" s="1"/>
  <c r="EF24" i="1"/>
  <c r="EG24" i="1" s="1"/>
  <c r="EH24" i="1" s="1"/>
  <c r="EI24" i="1" s="1"/>
  <c r="ES24" i="1"/>
  <c r="ET24" i="1" s="1"/>
  <c r="GX24" i="1"/>
  <c r="GE24" i="1"/>
  <c r="GD24" i="1"/>
  <c r="GC24" i="1"/>
  <c r="GN24" i="1"/>
  <c r="GR24" i="1"/>
  <c r="GQ24" i="1"/>
  <c r="GP24" i="1"/>
  <c r="GO24" i="1"/>
  <c r="GK24" i="1"/>
  <c r="GM24" i="1"/>
  <c r="HA24" i="1"/>
  <c r="GF24" i="1" l="1"/>
  <c r="EU24" i="1"/>
  <c r="EV24" i="1" s="1"/>
  <c r="EW24" i="1" s="1"/>
  <c r="GS24" i="1"/>
  <c r="EJ24" i="1"/>
  <c r="BP26" i="1"/>
  <c r="BQ26" i="1" s="1"/>
  <c r="BR26" i="1" s="1"/>
  <c r="BT26" i="1" s="1"/>
  <c r="BW26" i="1" l="1"/>
  <c r="BU25" i="1"/>
  <c r="EY24" i="1"/>
  <c r="GG24" i="1"/>
  <c r="GH24" i="1" s="1"/>
  <c r="GI24" i="1" s="1"/>
  <c r="GT24" i="1"/>
  <c r="FB24" i="1" l="1"/>
  <c r="EZ23" i="1"/>
  <c r="GJ24" i="1"/>
  <c r="GU24" i="1"/>
  <c r="GV24" i="1" s="1"/>
  <c r="GW24" i="1" s="1"/>
  <c r="BV27" i="1"/>
  <c r="BE27" i="1"/>
  <c r="BD27" i="1"/>
  <c r="BC27" i="1"/>
  <c r="BS27" i="1"/>
  <c r="BJ27" i="1"/>
  <c r="BH27" i="1"/>
  <c r="BM27" i="1"/>
  <c r="BL27" i="1"/>
  <c r="BK27" i="1"/>
  <c r="BI27" i="1"/>
  <c r="BF27" i="1"/>
  <c r="BN27" i="1" l="1"/>
  <c r="EP25" i="1"/>
  <c r="EO25" i="1"/>
  <c r="EN25" i="1"/>
  <c r="EC25" i="1"/>
  <c r="EM25" i="1"/>
  <c r="ER25" i="1"/>
  <c r="EK25" i="1"/>
  <c r="FA25" i="1"/>
  <c r="EX25" i="1"/>
  <c r="EE25" i="1"/>
  <c r="ED25" i="1"/>
  <c r="EQ25" i="1"/>
  <c r="GY24" i="1"/>
  <c r="HB24" i="1" l="1"/>
  <c r="GZ23" i="1"/>
  <c r="ES25" i="1"/>
  <c r="EF25" i="1"/>
  <c r="BO27" i="1"/>
  <c r="BP27" i="1" s="1"/>
  <c r="BQ27" i="1" s="1"/>
  <c r="BR27" i="1" l="1"/>
  <c r="BT27" i="1" s="1"/>
  <c r="BW27" i="1" s="1"/>
  <c r="EG25" i="1"/>
  <c r="HA25" i="1"/>
  <c r="GE25" i="1"/>
  <c r="GD25" i="1"/>
  <c r="GC25" i="1"/>
  <c r="GR25" i="1"/>
  <c r="GQ25" i="1"/>
  <c r="GP25" i="1"/>
  <c r="GO25" i="1"/>
  <c r="GN25" i="1"/>
  <c r="GM25" i="1"/>
  <c r="GK25" i="1"/>
  <c r="GX25" i="1"/>
  <c r="ET25" i="1"/>
  <c r="EU25" i="1" s="1"/>
  <c r="EV25" i="1" s="1"/>
  <c r="EW25" i="1" s="1"/>
  <c r="BU26" i="1" l="1"/>
  <c r="GF25" i="1"/>
  <c r="GG25" i="1" s="1"/>
  <c r="GH25" i="1" s="1"/>
  <c r="GI25" i="1" s="1"/>
  <c r="EH25" i="1"/>
  <c r="EI25" i="1" s="1"/>
  <c r="EJ25" i="1" s="1"/>
  <c r="EY25" i="1" s="1"/>
  <c r="BD28" i="1"/>
  <c r="BC28" i="1"/>
  <c r="BS28" i="1"/>
  <c r="BI28" i="1"/>
  <c r="BM28" i="1"/>
  <c r="BL28" i="1"/>
  <c r="BK28" i="1"/>
  <c r="BJ28" i="1"/>
  <c r="BF28" i="1"/>
  <c r="BH28" i="1"/>
  <c r="BV28" i="1"/>
  <c r="BE28" i="1"/>
  <c r="GS25" i="1"/>
  <c r="GT25" i="1" s="1"/>
  <c r="FB25" i="1" l="1"/>
  <c r="EZ24" i="1"/>
  <c r="BN28" i="1"/>
  <c r="GJ25" i="1"/>
  <c r="GU25" i="1"/>
  <c r="GV25" i="1" s="1"/>
  <c r="GW25" i="1" s="1"/>
  <c r="GY25" i="1" l="1"/>
  <c r="BO28" i="1"/>
  <c r="EM26" i="1"/>
  <c r="EO26" i="1"/>
  <c r="EK26" i="1"/>
  <c r="FA26" i="1"/>
  <c r="EX26" i="1"/>
  <c r="EQ26" i="1"/>
  <c r="EE26" i="1"/>
  <c r="ED26" i="1"/>
  <c r="EC26" i="1"/>
  <c r="ER26" i="1"/>
  <c r="EP26" i="1"/>
  <c r="EN26" i="1"/>
  <c r="EF26" i="1" l="1"/>
  <c r="BP28" i="1"/>
  <c r="BQ28" i="1" s="1"/>
  <c r="BR28" i="1" s="1"/>
  <c r="BT28" i="1" s="1"/>
  <c r="ES26" i="1"/>
  <c r="HB25" i="1"/>
  <c r="GZ24" i="1"/>
  <c r="BW28" i="1" l="1"/>
  <c r="BU27" i="1"/>
  <c r="GC26" i="1"/>
  <c r="GR26" i="1"/>
  <c r="GQ26" i="1"/>
  <c r="GP26" i="1"/>
  <c r="GO26" i="1"/>
  <c r="GN26" i="1"/>
  <c r="GM26" i="1"/>
  <c r="GK26" i="1"/>
  <c r="HA26" i="1"/>
  <c r="GE26" i="1"/>
  <c r="GX26" i="1"/>
  <c r="GD26" i="1"/>
  <c r="ET26" i="1"/>
  <c r="EU26" i="1" s="1"/>
  <c r="EV26" i="1" s="1"/>
  <c r="EG26" i="1"/>
  <c r="GF26" i="1" l="1"/>
  <c r="GG26" i="1" s="1"/>
  <c r="EH26" i="1"/>
  <c r="EI26" i="1" s="1"/>
  <c r="EJ26" i="1" s="1"/>
  <c r="GS26" i="1"/>
  <c r="BS29" i="1"/>
  <c r="BM29" i="1"/>
  <c r="BL29" i="1"/>
  <c r="BK29" i="1"/>
  <c r="BJ29" i="1"/>
  <c r="BI29" i="1"/>
  <c r="BF29" i="1"/>
  <c r="BH29" i="1"/>
  <c r="BD29" i="1"/>
  <c r="BV29" i="1"/>
  <c r="BE29" i="1"/>
  <c r="BC29" i="1"/>
  <c r="EW26" i="1"/>
  <c r="EY26" i="1" l="1"/>
  <c r="FB26" i="1" s="1"/>
  <c r="BN29" i="1"/>
  <c r="GT26" i="1"/>
  <c r="GH26" i="1"/>
  <c r="GI26" i="1" s="1"/>
  <c r="GJ26" i="1" s="1"/>
  <c r="EZ25" i="1" l="1"/>
  <c r="GU26" i="1"/>
  <c r="GV26" i="1" s="1"/>
  <c r="GW26" i="1" s="1"/>
  <c r="GY26" i="1" s="1"/>
  <c r="BO29" i="1"/>
  <c r="BP29" i="1" s="1"/>
  <c r="BQ29" i="1" s="1"/>
  <c r="EX27" i="1"/>
  <c r="EE27" i="1"/>
  <c r="ED27" i="1"/>
  <c r="FA27" i="1"/>
  <c r="EC27" i="1"/>
  <c r="ER27" i="1"/>
  <c r="EQ27" i="1"/>
  <c r="EP27" i="1"/>
  <c r="EO27" i="1"/>
  <c r="EM27" i="1"/>
  <c r="EN27" i="1"/>
  <c r="EK27" i="1"/>
  <c r="BR29" i="1" l="1"/>
  <c r="BT29" i="1" s="1"/>
  <c r="BW29" i="1" s="1"/>
  <c r="HB26" i="1"/>
  <c r="GZ25" i="1"/>
  <c r="ES27" i="1"/>
  <c r="EF27" i="1"/>
  <c r="EG27" i="1" s="1"/>
  <c r="BU28" i="1" l="1"/>
  <c r="EH27" i="1"/>
  <c r="EI27" i="1" s="1"/>
  <c r="EJ27" i="1" s="1"/>
  <c r="ET27" i="1"/>
  <c r="EU27" i="1" s="1"/>
  <c r="EV27" i="1" s="1"/>
  <c r="GP27" i="1"/>
  <c r="GO27" i="1"/>
  <c r="GN27" i="1"/>
  <c r="GM27" i="1"/>
  <c r="GK27" i="1"/>
  <c r="HA27" i="1"/>
  <c r="GX27" i="1"/>
  <c r="GR27" i="1"/>
  <c r="GC27" i="1"/>
  <c r="GE27" i="1"/>
  <c r="GD27" i="1"/>
  <c r="GQ27" i="1"/>
  <c r="BM30" i="1"/>
  <c r="BL30" i="1"/>
  <c r="BK30" i="1"/>
  <c r="BJ30" i="1"/>
  <c r="BI30" i="1"/>
  <c r="BH30" i="1"/>
  <c r="BD30" i="1"/>
  <c r="BS30" i="1"/>
  <c r="BF30" i="1"/>
  <c r="BV30" i="1"/>
  <c r="BE30" i="1"/>
  <c r="BC30" i="1"/>
  <c r="GF27" i="1" l="1"/>
  <c r="EW27" i="1"/>
  <c r="EY27" i="1" s="1"/>
  <c r="BN30" i="1"/>
  <c r="GS27" i="1"/>
  <c r="GT27" i="1" s="1"/>
  <c r="FB27" i="1" l="1"/>
  <c r="EZ26" i="1"/>
  <c r="GU27" i="1"/>
  <c r="GV27" i="1" s="1"/>
  <c r="GW27" i="1" s="1"/>
  <c r="BO30" i="1"/>
  <c r="BP30" i="1" s="1"/>
  <c r="BQ30" i="1" s="1"/>
  <c r="GG27" i="1"/>
  <c r="BR30" i="1" l="1"/>
  <c r="BT30" i="1" s="1"/>
  <c r="BW30" i="1" s="1"/>
  <c r="GH27" i="1"/>
  <c r="GI27" i="1" s="1"/>
  <c r="GJ27" i="1" s="1"/>
  <c r="GY27" i="1" s="1"/>
  <c r="EX28" i="1"/>
  <c r="EE28" i="1"/>
  <c r="EK28" i="1"/>
  <c r="ED28" i="1"/>
  <c r="EC28" i="1"/>
  <c r="ER28" i="1"/>
  <c r="EQ28" i="1"/>
  <c r="EP28" i="1"/>
  <c r="EO28" i="1"/>
  <c r="EN28" i="1"/>
  <c r="EM28" i="1"/>
  <c r="FA28" i="1"/>
  <c r="BU29" i="1" l="1"/>
  <c r="HB27" i="1"/>
  <c r="GZ26" i="1"/>
  <c r="EF28" i="1"/>
  <c r="ES28" i="1"/>
  <c r="BL31" i="1"/>
  <c r="BK31" i="1"/>
  <c r="BJ31" i="1"/>
  <c r="BI31" i="1"/>
  <c r="BH31" i="1"/>
  <c r="BF31" i="1"/>
  <c r="BV31" i="1"/>
  <c r="BE31" i="1"/>
  <c r="BD31" i="1"/>
  <c r="BC31" i="1"/>
  <c r="BS31" i="1"/>
  <c r="BM31" i="1"/>
  <c r="BN31" i="1" l="1"/>
  <c r="BO31" i="1" s="1"/>
  <c r="ET28" i="1"/>
  <c r="EG28" i="1"/>
  <c r="EH28" i="1" s="1"/>
  <c r="EI28" i="1" s="1"/>
  <c r="GO28" i="1"/>
  <c r="GN28" i="1"/>
  <c r="GM28" i="1"/>
  <c r="GK28" i="1"/>
  <c r="HA28" i="1"/>
  <c r="GX28" i="1"/>
  <c r="GE28" i="1"/>
  <c r="GD28" i="1"/>
  <c r="GC28" i="1"/>
  <c r="GR28" i="1"/>
  <c r="GQ28" i="1"/>
  <c r="GP28" i="1"/>
  <c r="EJ28" i="1" l="1"/>
  <c r="GF28" i="1"/>
  <c r="GS28" i="1"/>
  <c r="EU28" i="1"/>
  <c r="EV28" i="1" s="1"/>
  <c r="EW28" i="1" s="1"/>
  <c r="BP31" i="1"/>
  <c r="BQ31" i="1" s="1"/>
  <c r="BR31" i="1" s="1"/>
  <c r="BT31" i="1" s="1"/>
  <c r="BW31" i="1" l="1"/>
  <c r="BU30" i="1"/>
  <c r="GT28" i="1"/>
  <c r="GU28" i="1" s="1"/>
  <c r="GV28" i="1" s="1"/>
  <c r="GG28" i="1"/>
  <c r="GH28" i="1" s="1"/>
  <c r="GI28" i="1" s="1"/>
  <c r="EY28" i="1"/>
  <c r="GW28" i="1" l="1"/>
  <c r="FB28" i="1"/>
  <c r="EZ27" i="1"/>
  <c r="GJ28" i="1"/>
  <c r="GY28" i="1" s="1"/>
  <c r="BI32" i="1"/>
  <c r="BH32" i="1"/>
  <c r="BM32" i="1"/>
  <c r="BF32" i="1"/>
  <c r="BV32" i="1"/>
  <c r="BE32" i="1"/>
  <c r="BK32" i="1"/>
  <c r="BD32" i="1"/>
  <c r="BC32" i="1"/>
  <c r="BS32" i="1"/>
  <c r="BL32" i="1"/>
  <c r="BJ32" i="1"/>
  <c r="HB28" i="1" l="1"/>
  <c r="GZ27" i="1"/>
  <c r="BN32" i="1"/>
  <c r="EE29" i="1"/>
  <c r="ED29" i="1"/>
  <c r="EC29" i="1"/>
  <c r="ER29" i="1"/>
  <c r="EQ29" i="1"/>
  <c r="EP29" i="1"/>
  <c r="EO29" i="1"/>
  <c r="EN29" i="1"/>
  <c r="EM29" i="1"/>
  <c r="EK29" i="1"/>
  <c r="FA29" i="1"/>
  <c r="EX29" i="1"/>
  <c r="ES29" i="1" l="1"/>
  <c r="BO32" i="1"/>
  <c r="BP32" i="1" s="1"/>
  <c r="BQ32" i="1" s="1"/>
  <c r="EF29" i="1"/>
  <c r="GM29" i="1"/>
  <c r="GK29" i="1"/>
  <c r="GQ29" i="1"/>
  <c r="HA29" i="1"/>
  <c r="GX29" i="1"/>
  <c r="GO29" i="1"/>
  <c r="GE29" i="1"/>
  <c r="GD29" i="1"/>
  <c r="GC29" i="1"/>
  <c r="GR29" i="1"/>
  <c r="GP29" i="1"/>
  <c r="GN29" i="1"/>
  <c r="BR32" i="1" l="1"/>
  <c r="BT32" i="1" s="1"/>
  <c r="BW32" i="1" s="1"/>
  <c r="EG29" i="1"/>
  <c r="ET29" i="1"/>
  <c r="EU29" i="1" s="1"/>
  <c r="EV29" i="1" s="1"/>
  <c r="EW29" i="1" s="1"/>
  <c r="EH29" i="1"/>
  <c r="EI29" i="1" s="1"/>
  <c r="GS29" i="1"/>
  <c r="GT29" i="1" s="1"/>
  <c r="GF29" i="1"/>
  <c r="BU31" i="1" l="1"/>
  <c r="EJ29" i="1"/>
  <c r="EY29" i="1" s="1"/>
  <c r="GG29" i="1"/>
  <c r="GH29" i="1" s="1"/>
  <c r="GI29" i="1" s="1"/>
  <c r="GJ29" i="1" s="1"/>
  <c r="GU29" i="1"/>
  <c r="GV29" i="1" s="1"/>
  <c r="GW29" i="1" s="1"/>
  <c r="BV33" i="1"/>
  <c r="BE33" i="1"/>
  <c r="BD33" i="1"/>
  <c r="BC33" i="1"/>
  <c r="BS33" i="1"/>
  <c r="BJ33" i="1"/>
  <c r="BM33" i="1"/>
  <c r="BH33" i="1"/>
  <c r="BL33" i="1"/>
  <c r="BK33" i="1"/>
  <c r="BI33" i="1"/>
  <c r="BF33" i="1"/>
  <c r="GY29" i="1" l="1"/>
  <c r="BN33" i="1"/>
  <c r="FB29" i="1"/>
  <c r="EZ28" i="1"/>
  <c r="EC30" i="1" l="1"/>
  <c r="EX30" i="1"/>
  <c r="ER30" i="1"/>
  <c r="EQ30" i="1"/>
  <c r="EP30" i="1"/>
  <c r="EO30" i="1"/>
  <c r="EN30" i="1"/>
  <c r="EM30" i="1"/>
  <c r="EK30" i="1"/>
  <c r="FA30" i="1"/>
  <c r="EE30" i="1"/>
  <c r="ED30" i="1"/>
  <c r="BO33" i="1"/>
  <c r="BP33" i="1" s="1"/>
  <c r="BQ33" i="1" s="1"/>
  <c r="HB29" i="1"/>
  <c r="GZ28" i="1"/>
  <c r="HA30" i="1" l="1"/>
  <c r="GX30" i="1"/>
  <c r="GO30" i="1"/>
  <c r="GE30" i="1"/>
  <c r="GD30" i="1"/>
  <c r="GC30" i="1"/>
  <c r="GM30" i="1"/>
  <c r="GR30" i="1"/>
  <c r="GQ30" i="1"/>
  <c r="GP30" i="1"/>
  <c r="GN30" i="1"/>
  <c r="GK30" i="1"/>
  <c r="EF30" i="1"/>
  <c r="BR33" i="1"/>
  <c r="BT33" i="1" s="1"/>
  <c r="ES30" i="1"/>
  <c r="GS30" i="1" l="1"/>
  <c r="BW33" i="1"/>
  <c r="BU32" i="1"/>
  <c r="EG30" i="1"/>
  <c r="EH30" i="1" s="1"/>
  <c r="EI30" i="1" s="1"/>
  <c r="GF30" i="1"/>
  <c r="ET30" i="1"/>
  <c r="EU30" i="1" s="1"/>
  <c r="EV30" i="1" s="1"/>
  <c r="EW30" i="1" l="1"/>
  <c r="EJ30" i="1"/>
  <c r="EY30" i="1" s="1"/>
  <c r="GG30" i="1"/>
  <c r="GH30" i="1" s="1"/>
  <c r="GI30" i="1" s="1"/>
  <c r="BD34" i="1"/>
  <c r="BC34" i="1"/>
  <c r="BS34" i="1"/>
  <c r="BI34" i="1"/>
  <c r="BF34" i="1"/>
  <c r="BM34" i="1"/>
  <c r="BL34" i="1"/>
  <c r="BK34" i="1"/>
  <c r="BJ34" i="1"/>
  <c r="BH34" i="1"/>
  <c r="BV34" i="1"/>
  <c r="BE34" i="1"/>
  <c r="GT30" i="1"/>
  <c r="GU30" i="1" s="1"/>
  <c r="GV30" i="1" s="1"/>
  <c r="GW30" i="1" s="1"/>
  <c r="BN34" i="1" l="1"/>
  <c r="GJ30" i="1"/>
  <c r="GY30" i="1" s="1"/>
  <c r="FB30" i="1"/>
  <c r="EZ29" i="1"/>
  <c r="HB30" i="1" l="1"/>
  <c r="GZ29" i="1"/>
  <c r="EO31" i="1"/>
  <c r="EN31" i="1"/>
  <c r="EM31" i="1"/>
  <c r="EQ31" i="1"/>
  <c r="EK31" i="1"/>
  <c r="FA31" i="1"/>
  <c r="EX31" i="1"/>
  <c r="EE31" i="1"/>
  <c r="ED31" i="1"/>
  <c r="EC31" i="1"/>
  <c r="ER31" i="1"/>
  <c r="EP31" i="1"/>
  <c r="BO34" i="1"/>
  <c r="BP34" i="1" s="1"/>
  <c r="BQ34" i="1" s="1"/>
  <c r="BR34" i="1" l="1"/>
  <c r="BT34" i="1" s="1"/>
  <c r="BW34" i="1" s="1"/>
  <c r="EF31" i="1"/>
  <c r="ES31" i="1"/>
  <c r="ET31" i="1" s="1"/>
  <c r="EU31" i="1" s="1"/>
  <c r="EV31" i="1" s="1"/>
  <c r="BU33" i="1"/>
  <c r="GE31" i="1"/>
  <c r="GD31" i="1"/>
  <c r="GC31" i="1"/>
  <c r="GR31" i="1"/>
  <c r="GQ31" i="1"/>
  <c r="GP31" i="1"/>
  <c r="GO31" i="1"/>
  <c r="GN31" i="1"/>
  <c r="GM31" i="1"/>
  <c r="GK31" i="1"/>
  <c r="HA31" i="1"/>
  <c r="GX31" i="1"/>
  <c r="GF31" i="1" l="1"/>
  <c r="GG31" i="1" s="1"/>
  <c r="GS31" i="1"/>
  <c r="BV35" i="1"/>
  <c r="BE35" i="1"/>
  <c r="BD35" i="1"/>
  <c r="BC35" i="1"/>
  <c r="BS35" i="1"/>
  <c r="BH35" i="1"/>
  <c r="BJ35" i="1"/>
  <c r="BM35" i="1"/>
  <c r="BL35" i="1"/>
  <c r="BK35" i="1"/>
  <c r="BI35" i="1"/>
  <c r="BF35" i="1"/>
  <c r="EW31" i="1"/>
  <c r="EG31" i="1"/>
  <c r="EH31" i="1" l="1"/>
  <c r="EI31" i="1" s="1"/>
  <c r="EJ31" i="1" s="1"/>
  <c r="EY31" i="1" s="1"/>
  <c r="BN35" i="1"/>
  <c r="GT31" i="1"/>
  <c r="GU31" i="1" s="1"/>
  <c r="GV31" i="1" s="1"/>
  <c r="GH31" i="1"/>
  <c r="GI31" i="1" s="1"/>
  <c r="GJ31" i="1" s="1"/>
  <c r="FB31" i="1" l="1"/>
  <c r="FA32" i="1" s="1"/>
  <c r="EZ30" i="1"/>
  <c r="GW31" i="1"/>
  <c r="GY31" i="1" s="1"/>
  <c r="BO35" i="1"/>
  <c r="EC32" i="1"/>
  <c r="ER32" i="1"/>
  <c r="EQ32" i="1"/>
  <c r="EN32" i="1"/>
  <c r="EO32" i="1"/>
  <c r="EM32" i="1"/>
  <c r="EP32" i="1" l="1"/>
  <c r="ED32" i="1"/>
  <c r="EK32" i="1"/>
  <c r="EX32" i="1"/>
  <c r="EE32" i="1"/>
  <c r="HB31" i="1"/>
  <c r="GZ30" i="1"/>
  <c r="BP35" i="1"/>
  <c r="BQ35" i="1" s="1"/>
  <c r="BR35" i="1" s="1"/>
  <c r="BT35" i="1" s="1"/>
  <c r="ES32" i="1"/>
  <c r="ET32" i="1" s="1"/>
  <c r="EF32" i="1"/>
  <c r="BW35" i="1" l="1"/>
  <c r="BU34" i="1"/>
  <c r="EG32" i="1"/>
  <c r="EU32" i="1"/>
  <c r="EV32" i="1" s="1"/>
  <c r="EW32" i="1" s="1"/>
  <c r="GR32" i="1"/>
  <c r="GQ32" i="1"/>
  <c r="GP32" i="1"/>
  <c r="GD32" i="1"/>
  <c r="GO32" i="1"/>
  <c r="GN32" i="1"/>
  <c r="GM32" i="1"/>
  <c r="GK32" i="1"/>
  <c r="HA32" i="1"/>
  <c r="GX32" i="1"/>
  <c r="GE32" i="1"/>
  <c r="GC32" i="1"/>
  <c r="GS32" i="1" l="1"/>
  <c r="GT32" i="1"/>
  <c r="GU32" i="1" s="1"/>
  <c r="GV32" i="1" s="1"/>
  <c r="BF36" i="1"/>
  <c r="BV36" i="1"/>
  <c r="BE36" i="1"/>
  <c r="BD36" i="1"/>
  <c r="BC36" i="1"/>
  <c r="BI36" i="1"/>
  <c r="BS36" i="1"/>
  <c r="BK36" i="1"/>
  <c r="BM36" i="1"/>
  <c r="BL36" i="1"/>
  <c r="BJ36" i="1"/>
  <c r="BH36" i="1"/>
  <c r="EH32" i="1"/>
  <c r="EI32" i="1" s="1"/>
  <c r="EJ32" i="1" s="1"/>
  <c r="EY32" i="1" s="1"/>
  <c r="GF32" i="1"/>
  <c r="GG32" i="1" s="1"/>
  <c r="FB32" i="1" l="1"/>
  <c r="EZ31" i="1"/>
  <c r="GW32" i="1"/>
  <c r="BN36" i="1"/>
  <c r="BO36" i="1" s="1"/>
  <c r="GH32" i="1"/>
  <c r="GI32" i="1" s="1"/>
  <c r="GJ32" i="1" s="1"/>
  <c r="GY32" i="1" s="1"/>
  <c r="HB32" i="1" l="1"/>
  <c r="GZ31" i="1"/>
  <c r="BP36" i="1"/>
  <c r="BQ36" i="1" s="1"/>
  <c r="BR36" i="1" s="1"/>
  <c r="BT36" i="1" s="1"/>
  <c r="EX33" i="1"/>
  <c r="EE33" i="1"/>
  <c r="ED33" i="1"/>
  <c r="EM33" i="1"/>
  <c r="FA33" i="1"/>
  <c r="EC33" i="1"/>
  <c r="ER33" i="1"/>
  <c r="EQ33" i="1"/>
  <c r="EP33" i="1"/>
  <c r="EO33" i="1"/>
  <c r="EN33" i="1"/>
  <c r="EK33" i="1"/>
  <c r="BW36" i="1" l="1"/>
  <c r="BU35" i="1"/>
  <c r="ES33" i="1"/>
  <c r="EF33" i="1"/>
  <c r="GP33" i="1"/>
  <c r="GC33" i="1"/>
  <c r="GO33" i="1"/>
  <c r="GR33" i="1"/>
  <c r="GN33" i="1"/>
  <c r="GM33" i="1"/>
  <c r="GK33" i="1"/>
  <c r="HA33" i="1"/>
  <c r="GX33" i="1"/>
  <c r="GE33" i="1"/>
  <c r="GD33" i="1"/>
  <c r="GQ33" i="1"/>
  <c r="GS33" i="1" l="1"/>
  <c r="ET33" i="1"/>
  <c r="EU33" i="1" s="1"/>
  <c r="EV33" i="1" s="1"/>
  <c r="EG33" i="1"/>
  <c r="EH33" i="1" s="1"/>
  <c r="EI33" i="1" s="1"/>
  <c r="GF33" i="1"/>
  <c r="BD37" i="1"/>
  <c r="BC37" i="1"/>
  <c r="BS37" i="1"/>
  <c r="BF37" i="1"/>
  <c r="BM37" i="1"/>
  <c r="BI37" i="1"/>
  <c r="BL37" i="1"/>
  <c r="BK37" i="1"/>
  <c r="BJ37" i="1"/>
  <c r="BH37" i="1"/>
  <c r="BV37" i="1"/>
  <c r="BE37" i="1"/>
  <c r="EW33" i="1" l="1"/>
  <c r="GG33" i="1"/>
  <c r="EJ33" i="1"/>
  <c r="EY33" i="1" s="1"/>
  <c r="BN37" i="1"/>
  <c r="GT33" i="1"/>
  <c r="FB33" i="1" l="1"/>
  <c r="EZ32" i="1"/>
  <c r="GU33" i="1"/>
  <c r="GV33" i="1" s="1"/>
  <c r="GW33" i="1" s="1"/>
  <c r="BO37" i="1"/>
  <c r="BP37" i="1" s="1"/>
  <c r="BQ37" i="1" s="1"/>
  <c r="GH33" i="1"/>
  <c r="GI33" i="1" s="1"/>
  <c r="GJ33" i="1" s="1"/>
  <c r="GY33" i="1" s="1"/>
  <c r="BR37" i="1" l="1"/>
  <c r="BT37" i="1" s="1"/>
  <c r="HB33" i="1"/>
  <c r="GZ32" i="1"/>
  <c r="BW37" i="1"/>
  <c r="BU36" i="1"/>
  <c r="EX34" i="1"/>
  <c r="EE34" i="1"/>
  <c r="ED34" i="1"/>
  <c r="EC34" i="1"/>
  <c r="EK34" i="1"/>
  <c r="ER34" i="1"/>
  <c r="EQ34" i="1"/>
  <c r="EP34" i="1"/>
  <c r="EO34" i="1"/>
  <c r="EN34" i="1"/>
  <c r="EM34" i="1"/>
  <c r="FA34" i="1"/>
  <c r="ES34" i="1" l="1"/>
  <c r="BD38" i="1"/>
  <c r="BC38" i="1"/>
  <c r="BS38" i="1"/>
  <c r="BI38" i="1"/>
  <c r="BM38" i="1"/>
  <c r="BL38" i="1"/>
  <c r="BK38" i="1"/>
  <c r="BJ38" i="1"/>
  <c r="BF38" i="1"/>
  <c r="BH38" i="1"/>
  <c r="BV38" i="1"/>
  <c r="BE38" i="1"/>
  <c r="EF34" i="1"/>
  <c r="EG34" i="1" s="1"/>
  <c r="EH34" i="1" s="1"/>
  <c r="EI34" i="1" s="1"/>
  <c r="GO34" i="1"/>
  <c r="GN34" i="1"/>
  <c r="GM34" i="1"/>
  <c r="GQ34" i="1"/>
  <c r="GK34" i="1"/>
  <c r="HA34" i="1"/>
  <c r="GX34" i="1"/>
  <c r="GE34" i="1"/>
  <c r="GD34" i="1"/>
  <c r="GC34" i="1"/>
  <c r="GR34" i="1"/>
  <c r="GP34" i="1"/>
  <c r="GS34" i="1" l="1"/>
  <c r="GT34" i="1" s="1"/>
  <c r="GU34" i="1" s="1"/>
  <c r="GV34" i="1" s="1"/>
  <c r="BN38" i="1"/>
  <c r="GF34" i="1"/>
  <c r="GG34" i="1" s="1"/>
  <c r="ET34" i="1"/>
  <c r="EJ34" i="1"/>
  <c r="BO38" i="1" l="1"/>
  <c r="BP38" i="1" s="1"/>
  <c r="BQ38" i="1" s="1"/>
  <c r="BR38" i="1" s="1"/>
  <c r="BT38" i="1" s="1"/>
  <c r="GH34" i="1"/>
  <c r="GI34" i="1" s="1"/>
  <c r="GJ34" i="1" s="1"/>
  <c r="GW34" i="1"/>
  <c r="EU34" i="1"/>
  <c r="EV34" i="1" s="1"/>
  <c r="EW34" i="1" s="1"/>
  <c r="EY34" i="1" s="1"/>
  <c r="GY34" i="1" l="1"/>
  <c r="HB34" i="1"/>
  <c r="GZ33" i="1"/>
  <c r="FB34" i="1"/>
  <c r="EZ33" i="1"/>
  <c r="BW38" i="1"/>
  <c r="BU37" i="1"/>
  <c r="BE39" i="1" l="1"/>
  <c r="BV39" i="1"/>
  <c r="BM39" i="1"/>
  <c r="BL39" i="1"/>
  <c r="BK39" i="1"/>
  <c r="BJ39" i="1"/>
  <c r="BC39" i="1"/>
  <c r="BI39" i="1"/>
  <c r="BH39" i="1"/>
  <c r="BF39" i="1"/>
  <c r="BD39" i="1"/>
  <c r="BS39" i="1"/>
  <c r="EX35" i="1"/>
  <c r="EM35" i="1"/>
  <c r="EE35" i="1"/>
  <c r="ED35" i="1"/>
  <c r="EC35" i="1"/>
  <c r="ER35" i="1"/>
  <c r="EQ35" i="1"/>
  <c r="EP35" i="1"/>
  <c r="EO35" i="1"/>
  <c r="EN35" i="1"/>
  <c r="FA35" i="1"/>
  <c r="EK35" i="1"/>
  <c r="GP35" i="1"/>
  <c r="GO35" i="1"/>
  <c r="GN35" i="1"/>
  <c r="GM35" i="1"/>
  <c r="GK35" i="1"/>
  <c r="GC35" i="1"/>
  <c r="HA35" i="1"/>
  <c r="GX35" i="1"/>
  <c r="GE35" i="1"/>
  <c r="GR35" i="1"/>
  <c r="GD35" i="1"/>
  <c r="GQ35" i="1"/>
  <c r="EF35" i="1" l="1"/>
  <c r="BN39" i="1"/>
  <c r="ES35" i="1"/>
  <c r="GS35" i="1"/>
  <c r="GT35" i="1" s="1"/>
  <c r="GF35" i="1"/>
  <c r="GG35" i="1" s="1"/>
  <c r="GH35" i="1" s="1"/>
  <c r="GI35" i="1" s="1"/>
  <c r="BO39" i="1" l="1"/>
  <c r="BP39" i="1" s="1"/>
  <c r="BQ39" i="1" s="1"/>
  <c r="GU35" i="1"/>
  <c r="GV35" i="1" s="1"/>
  <c r="GW35" i="1" s="1"/>
  <c r="EG35" i="1"/>
  <c r="EH35" i="1" s="1"/>
  <c r="EI35" i="1" s="1"/>
  <c r="EJ35" i="1" s="1"/>
  <c r="ET35" i="1"/>
  <c r="GJ35" i="1"/>
  <c r="GY35" i="1" l="1"/>
  <c r="BR39" i="1"/>
  <c r="BT39" i="1" s="1"/>
  <c r="EU35" i="1"/>
  <c r="EV35" i="1" s="1"/>
  <c r="EW35" i="1" s="1"/>
  <c r="EY35" i="1" s="1"/>
  <c r="BW39" i="1"/>
  <c r="BU38" i="1"/>
  <c r="HB35" i="1"/>
  <c r="GZ34" i="1"/>
  <c r="FB35" i="1" l="1"/>
  <c r="EZ34" i="1"/>
  <c r="BM40" i="1"/>
  <c r="BL40" i="1"/>
  <c r="BK40" i="1"/>
  <c r="BS40" i="1"/>
  <c r="BJ40" i="1"/>
  <c r="BI40" i="1"/>
  <c r="BH40" i="1"/>
  <c r="BF40" i="1"/>
  <c r="BV40" i="1"/>
  <c r="BE40" i="1"/>
  <c r="BD40" i="1"/>
  <c r="BC40" i="1"/>
  <c r="GQ36" i="1"/>
  <c r="GP36" i="1"/>
  <c r="GO36" i="1"/>
  <c r="GN36" i="1"/>
  <c r="GM36" i="1"/>
  <c r="GD36" i="1"/>
  <c r="GK36" i="1"/>
  <c r="HA36" i="1"/>
  <c r="GX36" i="1"/>
  <c r="GE36" i="1"/>
  <c r="GC36" i="1"/>
  <c r="GR36" i="1"/>
  <c r="GF36" i="1" l="1"/>
  <c r="GG36" i="1" s="1"/>
  <c r="GS36" i="1"/>
  <c r="BN40" i="1"/>
  <c r="EX36" i="1"/>
  <c r="EK36" i="1"/>
  <c r="EE36" i="1"/>
  <c r="ED36" i="1"/>
  <c r="EC36" i="1"/>
  <c r="ER36" i="1"/>
  <c r="EQ36" i="1"/>
  <c r="EP36" i="1"/>
  <c r="EN36" i="1"/>
  <c r="EO36" i="1"/>
  <c r="EM36" i="1"/>
  <c r="FA36" i="1"/>
  <c r="ES36" i="1" l="1"/>
  <c r="EF36" i="1"/>
  <c r="GT36" i="1"/>
  <c r="BO40" i="1"/>
  <c r="BP40" i="1" s="1"/>
  <c r="BQ40" i="1" s="1"/>
  <c r="GU36" i="1"/>
  <c r="GV36" i="1" s="1"/>
  <c r="GH36" i="1"/>
  <c r="GI36" i="1" s="1"/>
  <c r="GJ36" i="1" s="1"/>
  <c r="GW36" i="1" l="1"/>
  <c r="GY36" i="1" s="1"/>
  <c r="BR40" i="1"/>
  <c r="BT40" i="1" s="1"/>
  <c r="ET36" i="1"/>
  <c r="EG36" i="1"/>
  <c r="HB36" i="1" l="1"/>
  <c r="GP37" i="1" s="1"/>
  <c r="GZ35" i="1"/>
  <c r="EU36" i="1"/>
  <c r="EV36" i="1" s="1"/>
  <c r="EW36" i="1" s="1"/>
  <c r="BW40" i="1"/>
  <c r="BU39" i="1"/>
  <c r="EH36" i="1"/>
  <c r="EI36" i="1" s="1"/>
  <c r="EJ36" i="1" s="1"/>
  <c r="EY36" i="1" s="1"/>
  <c r="GD37" i="1" l="1"/>
  <c r="GN37" i="1"/>
  <c r="GK37" i="1"/>
  <c r="GR37" i="1"/>
  <c r="GS37" i="1" s="1"/>
  <c r="GT37" i="1" s="1"/>
  <c r="GU37" i="1" s="1"/>
  <c r="GV37" i="1" s="1"/>
  <c r="GE37" i="1"/>
  <c r="GF37" i="1" s="1"/>
  <c r="HA37" i="1"/>
  <c r="GQ37" i="1"/>
  <c r="GO37" i="1"/>
  <c r="GC37" i="1"/>
  <c r="GX37" i="1"/>
  <c r="GM37" i="1"/>
  <c r="FB36" i="1"/>
  <c r="EZ35" i="1"/>
  <c r="BM41" i="1"/>
  <c r="BL41" i="1"/>
  <c r="BK41" i="1"/>
  <c r="BJ41" i="1"/>
  <c r="BI41" i="1"/>
  <c r="BH41" i="1"/>
  <c r="BF41" i="1"/>
  <c r="BV41" i="1"/>
  <c r="BE41" i="1"/>
  <c r="BD41" i="1"/>
  <c r="BC41" i="1"/>
  <c r="BS41" i="1"/>
  <c r="BN41" i="1" l="1"/>
  <c r="BO41" i="1" s="1"/>
  <c r="BP41" i="1" s="1"/>
  <c r="BQ41" i="1" s="1"/>
  <c r="GW37" i="1"/>
  <c r="EX37" i="1"/>
  <c r="EK37" i="1"/>
  <c r="EE37" i="1"/>
  <c r="ED37" i="1"/>
  <c r="EC37" i="1"/>
  <c r="ER37" i="1"/>
  <c r="EQ37" i="1"/>
  <c r="EP37" i="1"/>
  <c r="EO37" i="1"/>
  <c r="EN37" i="1"/>
  <c r="EM37" i="1"/>
  <c r="FA37" i="1"/>
  <c r="GG37" i="1"/>
  <c r="GH37" i="1" s="1"/>
  <c r="GI37" i="1" s="1"/>
  <c r="GJ37" i="1" l="1"/>
  <c r="GY37" i="1" s="1"/>
  <c r="HB37" i="1" s="1"/>
  <c r="EF37" i="1"/>
  <c r="ES37" i="1"/>
  <c r="BR41" i="1"/>
  <c r="BT41" i="1" s="1"/>
  <c r="GZ36" i="1" l="1"/>
  <c r="BW41" i="1"/>
  <c r="BU40" i="1"/>
  <c r="ET37" i="1"/>
  <c r="EU37" i="1" s="1"/>
  <c r="EV37" i="1" s="1"/>
  <c r="EG37" i="1"/>
  <c r="GO38" i="1"/>
  <c r="GN38" i="1"/>
  <c r="GM38" i="1"/>
  <c r="GK38" i="1"/>
  <c r="HA38" i="1"/>
  <c r="GX38" i="1"/>
  <c r="GE38" i="1"/>
  <c r="GD38" i="1"/>
  <c r="GC38" i="1"/>
  <c r="GR38" i="1"/>
  <c r="GQ38" i="1"/>
  <c r="GP38" i="1"/>
  <c r="GF38" i="1" l="1"/>
  <c r="EH37" i="1"/>
  <c r="EI37" i="1" s="1"/>
  <c r="EJ37" i="1" s="1"/>
  <c r="EW37" i="1"/>
  <c r="BM42" i="1"/>
  <c r="BL42" i="1"/>
  <c r="BK42" i="1"/>
  <c r="BJ42" i="1"/>
  <c r="BI42" i="1"/>
  <c r="BH42" i="1"/>
  <c r="BF42" i="1"/>
  <c r="BV42" i="1"/>
  <c r="BE42" i="1"/>
  <c r="BD42" i="1"/>
  <c r="BC42" i="1"/>
  <c r="BS42" i="1"/>
  <c r="GS38" i="1"/>
  <c r="GT38" i="1" s="1"/>
  <c r="GU38" i="1" s="1"/>
  <c r="GV38" i="1" s="1"/>
  <c r="EY37" i="1" l="1"/>
  <c r="FB37" i="1"/>
  <c r="EZ36" i="1"/>
  <c r="GW38" i="1"/>
  <c r="GG38" i="1"/>
  <c r="BN42" i="1"/>
  <c r="BO42" i="1" s="1"/>
  <c r="BP42" i="1" s="1"/>
  <c r="BQ42" i="1" s="1"/>
  <c r="GH38" i="1"/>
  <c r="GI38" i="1" s="1"/>
  <c r="GJ38" i="1" l="1"/>
  <c r="GY38" i="1" s="1"/>
  <c r="HB38" i="1" s="1"/>
  <c r="BR42" i="1"/>
  <c r="BT42" i="1" s="1"/>
  <c r="EX38" i="1"/>
  <c r="EE38" i="1"/>
  <c r="ED38" i="1"/>
  <c r="EC38" i="1"/>
  <c r="EK38" i="1"/>
  <c r="ER38" i="1"/>
  <c r="EQ38" i="1"/>
  <c r="EP38" i="1"/>
  <c r="EO38" i="1"/>
  <c r="EN38" i="1"/>
  <c r="EM38" i="1"/>
  <c r="FA38" i="1"/>
  <c r="GZ37" i="1" l="1"/>
  <c r="BW42" i="1"/>
  <c r="BU41" i="1"/>
  <c r="ES38" i="1"/>
  <c r="EF38" i="1"/>
  <c r="EG38" i="1" s="1"/>
  <c r="EH38" i="1" s="1"/>
  <c r="EI38" i="1" s="1"/>
  <c r="GK39" i="1"/>
  <c r="HA39" i="1"/>
  <c r="GX39" i="1"/>
  <c r="GP39" i="1"/>
  <c r="GE39" i="1"/>
  <c r="GD39" i="1"/>
  <c r="GC39" i="1"/>
  <c r="GR39" i="1"/>
  <c r="GQ39" i="1"/>
  <c r="GN39" i="1"/>
  <c r="GO39" i="1"/>
  <c r="GM39" i="1"/>
  <c r="GF39" i="1" l="1"/>
  <c r="GG39" i="1" s="1"/>
  <c r="GS39" i="1"/>
  <c r="EJ38" i="1"/>
  <c r="ET38" i="1"/>
  <c r="BL43" i="1"/>
  <c r="BK43" i="1"/>
  <c r="BJ43" i="1"/>
  <c r="BI43" i="1"/>
  <c r="BH43" i="1"/>
  <c r="BF43" i="1"/>
  <c r="BV43" i="1"/>
  <c r="BE43" i="1"/>
  <c r="BD43" i="1"/>
  <c r="BC43" i="1"/>
  <c r="BS43" i="1"/>
  <c r="BM43" i="1"/>
  <c r="EU38" i="1" l="1"/>
  <c r="EV38" i="1" s="1"/>
  <c r="EW38" i="1" s="1"/>
  <c r="EY38" i="1" s="1"/>
  <c r="GT39" i="1"/>
  <c r="BN43" i="1"/>
  <c r="BO43" i="1" s="1"/>
  <c r="BP43" i="1" s="1"/>
  <c r="BQ43" i="1" s="1"/>
  <c r="GH39" i="1"/>
  <c r="GI39" i="1" s="1"/>
  <c r="GJ39" i="1" s="1"/>
  <c r="FB38" i="1" l="1"/>
  <c r="EZ37" i="1"/>
  <c r="BR43" i="1"/>
  <c r="BT43" i="1" s="1"/>
  <c r="GU39" i="1"/>
  <c r="GV39" i="1" s="1"/>
  <c r="GW39" i="1" s="1"/>
  <c r="GY39" i="1" s="1"/>
  <c r="HB39" i="1" l="1"/>
  <c r="GZ38" i="1"/>
  <c r="BW43" i="1"/>
  <c r="BU42" i="1"/>
  <c r="ED39" i="1"/>
  <c r="EC39" i="1"/>
  <c r="ER39" i="1"/>
  <c r="EQ39" i="1"/>
  <c r="EP39" i="1"/>
  <c r="EO39" i="1"/>
  <c r="EN39" i="1"/>
  <c r="EM39" i="1"/>
  <c r="EK39" i="1"/>
  <c r="FA39" i="1"/>
  <c r="EX39" i="1"/>
  <c r="EE39" i="1"/>
  <c r="BK44" i="1" l="1"/>
  <c r="BJ44" i="1"/>
  <c r="BI44" i="1"/>
  <c r="BH44" i="1"/>
  <c r="BF44" i="1"/>
  <c r="BM44" i="1"/>
  <c r="BV44" i="1"/>
  <c r="BE44" i="1"/>
  <c r="BD44" i="1"/>
  <c r="BC44" i="1"/>
  <c r="BS44" i="1"/>
  <c r="BL44" i="1"/>
  <c r="ES39" i="1"/>
  <c r="EF39" i="1"/>
  <c r="EG39" i="1" s="1"/>
  <c r="GX40" i="1"/>
  <c r="GE40" i="1"/>
  <c r="GD40" i="1"/>
  <c r="GM40" i="1"/>
  <c r="GC40" i="1"/>
  <c r="HA40" i="1"/>
  <c r="GR40" i="1"/>
  <c r="GQ40" i="1"/>
  <c r="GP40" i="1"/>
  <c r="GO40" i="1"/>
  <c r="GN40" i="1"/>
  <c r="GK40" i="1"/>
  <c r="ET39" i="1" l="1"/>
  <c r="EU39" i="1" s="1"/>
  <c r="EV39" i="1" s="1"/>
  <c r="GS40" i="1"/>
  <c r="GF40" i="1"/>
  <c r="BN44" i="1"/>
  <c r="EH39" i="1"/>
  <c r="EI39" i="1" s="1"/>
  <c r="EJ39" i="1" s="1"/>
  <c r="EW39" i="1" l="1"/>
  <c r="EY39" i="1" s="1"/>
  <c r="BO44" i="1"/>
  <c r="GG40" i="1"/>
  <c r="GH40" i="1" s="1"/>
  <c r="GI40" i="1" s="1"/>
  <c r="GT40" i="1"/>
  <c r="FB39" i="1" l="1"/>
  <c r="EZ38" i="1"/>
  <c r="BP44" i="1"/>
  <c r="BQ44" i="1" s="1"/>
  <c r="BR44" i="1" s="1"/>
  <c r="BT44" i="1" s="1"/>
  <c r="GU40" i="1"/>
  <c r="GV40" i="1" s="1"/>
  <c r="GW40" i="1" s="1"/>
  <c r="GJ40" i="1"/>
  <c r="ER40" i="1"/>
  <c r="EQ40" i="1"/>
  <c r="EE40" i="1"/>
  <c r="EP40" i="1"/>
  <c r="EO40" i="1"/>
  <c r="EC40" i="1"/>
  <c r="EN40" i="1"/>
  <c r="EM40" i="1"/>
  <c r="EK40" i="1"/>
  <c r="FA40" i="1"/>
  <c r="EX40" i="1"/>
  <c r="ED40" i="1"/>
  <c r="BW44" i="1" l="1"/>
  <c r="BK45" i="1" s="1"/>
  <c r="BU43" i="1"/>
  <c r="EF40" i="1"/>
  <c r="GY40" i="1"/>
  <c r="ES40" i="1"/>
  <c r="BF45" i="1" l="1"/>
  <c r="BS45" i="1"/>
  <c r="BE45" i="1"/>
  <c r="BI45" i="1"/>
  <c r="BM45" i="1"/>
  <c r="BN45" i="1" s="1"/>
  <c r="BL45" i="1"/>
  <c r="BD45" i="1"/>
  <c r="BJ45" i="1"/>
  <c r="BC45" i="1"/>
  <c r="BV45" i="1"/>
  <c r="BH45" i="1"/>
  <c r="ET40" i="1"/>
  <c r="HB40" i="1"/>
  <c r="GZ39" i="1"/>
  <c r="EG40" i="1"/>
  <c r="EH40" i="1" s="1"/>
  <c r="EI40" i="1" s="1"/>
  <c r="EJ40" i="1" l="1"/>
  <c r="GX41" i="1"/>
  <c r="GE41" i="1"/>
  <c r="GD41" i="1"/>
  <c r="GC41" i="1"/>
  <c r="GK41" i="1"/>
  <c r="GR41" i="1"/>
  <c r="GQ41" i="1"/>
  <c r="GP41" i="1"/>
  <c r="GO41" i="1"/>
  <c r="GN41" i="1"/>
  <c r="GM41" i="1"/>
  <c r="HA41" i="1"/>
  <c r="BO45" i="1"/>
  <c r="BP45" i="1" s="1"/>
  <c r="BQ45" i="1" s="1"/>
  <c r="EU40" i="1"/>
  <c r="EV40" i="1" s="1"/>
  <c r="EW40" i="1" s="1"/>
  <c r="EY40" i="1" s="1"/>
  <c r="BR45" i="1" l="1"/>
  <c r="BT45" i="1" s="1"/>
  <c r="BW45" i="1" s="1"/>
  <c r="FB40" i="1"/>
  <c r="EZ39" i="1"/>
  <c r="GF41" i="1"/>
  <c r="GS41" i="1"/>
  <c r="GT41" i="1" s="1"/>
  <c r="BU44" i="1" l="1"/>
  <c r="GU41" i="1"/>
  <c r="GV41" i="1" s="1"/>
  <c r="GW41" i="1" s="1"/>
  <c r="EQ41" i="1"/>
  <c r="EP41" i="1"/>
  <c r="EO41" i="1"/>
  <c r="EN41" i="1"/>
  <c r="EM41" i="1"/>
  <c r="EK41" i="1"/>
  <c r="FA41" i="1"/>
  <c r="EX41" i="1"/>
  <c r="ED41" i="1"/>
  <c r="EE41" i="1"/>
  <c r="EC41" i="1"/>
  <c r="ER41" i="1"/>
  <c r="GG41" i="1"/>
  <c r="GH41" i="1" s="1"/>
  <c r="GI41" i="1" s="1"/>
  <c r="BJ46" i="1"/>
  <c r="BH46" i="1"/>
  <c r="BF46" i="1"/>
  <c r="BV46" i="1"/>
  <c r="BE46" i="1"/>
  <c r="BD46" i="1"/>
  <c r="BC46" i="1"/>
  <c r="BS46" i="1"/>
  <c r="BI46" i="1"/>
  <c r="BM46" i="1"/>
  <c r="BL46" i="1"/>
  <c r="BK46" i="1"/>
  <c r="EF41" i="1" l="1"/>
  <c r="ES41" i="1"/>
  <c r="BN46" i="1"/>
  <c r="GJ41" i="1"/>
  <c r="GY41" i="1" s="1"/>
  <c r="HB41" i="1" l="1"/>
  <c r="GZ40" i="1"/>
  <c r="BO46" i="1"/>
  <c r="BP46" i="1" s="1"/>
  <c r="BQ46" i="1" s="1"/>
  <c r="BR46" i="1" s="1"/>
  <c r="BT46" i="1" s="1"/>
  <c r="EG41" i="1"/>
  <c r="EH41" i="1" s="1"/>
  <c r="EI41" i="1" s="1"/>
  <c r="ET41" i="1"/>
  <c r="EU41" i="1" s="1"/>
  <c r="EV41" i="1" s="1"/>
  <c r="EJ41" i="1" l="1"/>
  <c r="BW46" i="1"/>
  <c r="BU45" i="1"/>
  <c r="EW41" i="1"/>
  <c r="GX42" i="1"/>
  <c r="GE42" i="1"/>
  <c r="GD42" i="1"/>
  <c r="GC42" i="1"/>
  <c r="GK42" i="1"/>
  <c r="GR42" i="1"/>
  <c r="GQ42" i="1"/>
  <c r="GP42" i="1"/>
  <c r="GO42" i="1"/>
  <c r="GN42" i="1"/>
  <c r="GM42" i="1"/>
  <c r="HA42" i="1"/>
  <c r="EY41" i="1" l="1"/>
  <c r="EZ40" i="1" s="1"/>
  <c r="FB41" i="1"/>
  <c r="GF42" i="1"/>
  <c r="GS42" i="1"/>
  <c r="BI47" i="1"/>
  <c r="BF47" i="1"/>
  <c r="BV47" i="1"/>
  <c r="BE47" i="1"/>
  <c r="BD47" i="1"/>
  <c r="BC47" i="1"/>
  <c r="BS47" i="1"/>
  <c r="BM47" i="1"/>
  <c r="BK47" i="1"/>
  <c r="BJ47" i="1"/>
  <c r="BH47" i="1"/>
  <c r="BL47" i="1"/>
  <c r="GG42" i="1" l="1"/>
  <c r="GH42" i="1" s="1"/>
  <c r="GI42" i="1" s="1"/>
  <c r="BN47" i="1"/>
  <c r="BO47" i="1" s="1"/>
  <c r="GT42" i="1"/>
  <c r="EQ42" i="1"/>
  <c r="EP42" i="1"/>
  <c r="EO42" i="1"/>
  <c r="EN42" i="1"/>
  <c r="EM42" i="1"/>
  <c r="ED42" i="1"/>
  <c r="EK42" i="1"/>
  <c r="FA42" i="1"/>
  <c r="EX42" i="1"/>
  <c r="EE42" i="1"/>
  <c r="EC42" i="1"/>
  <c r="ER42" i="1"/>
  <c r="GU42" i="1" l="1"/>
  <c r="GV42" i="1" s="1"/>
  <c r="GW42" i="1" s="1"/>
  <c r="EF42" i="1"/>
  <c r="BP47" i="1"/>
  <c r="BQ47" i="1" s="1"/>
  <c r="BR47" i="1" s="1"/>
  <c r="BT47" i="1" s="1"/>
  <c r="ES42" i="1"/>
  <c r="ET42" i="1" s="1"/>
  <c r="EU42" i="1" s="1"/>
  <c r="EV42" i="1" s="1"/>
  <c r="GJ42" i="1"/>
  <c r="BW47" i="1" l="1"/>
  <c r="BU46" i="1"/>
  <c r="GY42" i="1"/>
  <c r="EW42" i="1"/>
  <c r="EG42" i="1"/>
  <c r="EH42" i="1" s="1"/>
  <c r="EI42" i="1" s="1"/>
  <c r="EJ42" i="1" l="1"/>
  <c r="EY42" i="1" s="1"/>
  <c r="FB42" i="1" s="1"/>
  <c r="HB42" i="1"/>
  <c r="GZ41" i="1"/>
  <c r="BJ48" i="1"/>
  <c r="BH48" i="1"/>
  <c r="BF48" i="1"/>
  <c r="BV48" i="1"/>
  <c r="BE48" i="1"/>
  <c r="BD48" i="1"/>
  <c r="BC48" i="1"/>
  <c r="BS48" i="1"/>
  <c r="BM48" i="1"/>
  <c r="BL48" i="1"/>
  <c r="BK48" i="1"/>
  <c r="BI48" i="1"/>
  <c r="EZ41" i="1" l="1"/>
  <c r="GE43" i="1"/>
  <c r="GX43" i="1"/>
  <c r="GD43" i="1"/>
  <c r="GC43" i="1"/>
  <c r="GR43" i="1"/>
  <c r="GQ43" i="1"/>
  <c r="GP43" i="1"/>
  <c r="GO43" i="1"/>
  <c r="GN43" i="1"/>
  <c r="GM43" i="1"/>
  <c r="GK43" i="1"/>
  <c r="HA43" i="1"/>
  <c r="BN48" i="1"/>
  <c r="BO48" i="1" s="1"/>
  <c r="BP48" i="1" s="1"/>
  <c r="BQ48" i="1" s="1"/>
  <c r="EO43" i="1"/>
  <c r="EN43" i="1"/>
  <c r="EM43" i="1"/>
  <c r="EK43" i="1"/>
  <c r="EQ43" i="1"/>
  <c r="FA43" i="1"/>
  <c r="EX43" i="1"/>
  <c r="EE43" i="1"/>
  <c r="ED43" i="1"/>
  <c r="EC43" i="1"/>
  <c r="ER43" i="1"/>
  <c r="EP43" i="1"/>
  <c r="GS43" i="1" l="1"/>
  <c r="EF43" i="1"/>
  <c r="BR48" i="1"/>
  <c r="BT48" i="1" s="1"/>
  <c r="ES43" i="1"/>
  <c r="ET43" i="1" s="1"/>
  <c r="EU43" i="1" s="1"/>
  <c r="EV43" i="1" s="1"/>
  <c r="GF43" i="1"/>
  <c r="GG43" i="1" s="1"/>
  <c r="GH43" i="1" l="1"/>
  <c r="GI43" i="1" s="1"/>
  <c r="GJ43" i="1" s="1"/>
  <c r="BW48" i="1"/>
  <c r="BU47" i="1"/>
  <c r="EG43" i="1"/>
  <c r="EH43" i="1" s="1"/>
  <c r="EI43" i="1" s="1"/>
  <c r="GT43" i="1"/>
  <c r="GU43" i="1" s="1"/>
  <c r="GV43" i="1" s="1"/>
  <c r="EW43" i="1"/>
  <c r="GW43" i="1" l="1"/>
  <c r="EJ43" i="1"/>
  <c r="EY43" i="1" s="1"/>
  <c r="FB43" i="1" s="1"/>
  <c r="BI49" i="1"/>
  <c r="BF49" i="1"/>
  <c r="BV49" i="1"/>
  <c r="BE49" i="1"/>
  <c r="BD49" i="1"/>
  <c r="BC49" i="1"/>
  <c r="BS49" i="1"/>
  <c r="BM49" i="1"/>
  <c r="BH49" i="1"/>
  <c r="BK49" i="1"/>
  <c r="BL49" i="1"/>
  <c r="BJ49" i="1"/>
  <c r="GY43" i="1"/>
  <c r="EZ42" i="1" l="1"/>
  <c r="HB43" i="1"/>
  <c r="GZ42" i="1"/>
  <c r="BN49" i="1"/>
  <c r="ER44" i="1"/>
  <c r="EP44" i="1"/>
  <c r="EO44" i="1"/>
  <c r="EN44" i="1"/>
  <c r="EM44" i="1"/>
  <c r="EK44" i="1"/>
  <c r="FA44" i="1"/>
  <c r="EX44" i="1"/>
  <c r="EE44" i="1"/>
  <c r="EQ44" i="1"/>
  <c r="ED44" i="1"/>
  <c r="EC44" i="1"/>
  <c r="BO49" i="1" l="1"/>
  <c r="BP49" i="1" s="1"/>
  <c r="BQ49" i="1" s="1"/>
  <c r="EF44" i="1"/>
  <c r="ES44" i="1"/>
  <c r="GE44" i="1"/>
  <c r="GD44" i="1"/>
  <c r="GC44" i="1"/>
  <c r="GR44" i="1"/>
  <c r="GQ44" i="1"/>
  <c r="GP44" i="1"/>
  <c r="GO44" i="1"/>
  <c r="GN44" i="1"/>
  <c r="GM44" i="1"/>
  <c r="HA44" i="1"/>
  <c r="GX44" i="1"/>
  <c r="GK44" i="1"/>
  <c r="BR49" i="1" l="1"/>
  <c r="BT49" i="1" s="1"/>
  <c r="BW49" i="1" s="1"/>
  <c r="GS44" i="1"/>
  <c r="ET44" i="1"/>
  <c r="EU44" i="1" s="1"/>
  <c r="EV44" i="1" s="1"/>
  <c r="EW44" i="1" s="1"/>
  <c r="EG44" i="1"/>
  <c r="EH44" i="1" s="1"/>
  <c r="EI44" i="1" s="1"/>
  <c r="GF44" i="1"/>
  <c r="GG44" i="1" s="1"/>
  <c r="BU48" i="1" l="1"/>
  <c r="GT44" i="1"/>
  <c r="GU44" i="1" s="1"/>
  <c r="GV44" i="1" s="1"/>
  <c r="GW44" i="1" s="1"/>
  <c r="GH44" i="1"/>
  <c r="GI44" i="1" s="1"/>
  <c r="GJ44" i="1" s="1"/>
  <c r="EJ44" i="1"/>
  <c r="EY44" i="1" s="1"/>
  <c r="BF50" i="1"/>
  <c r="BD50" i="1"/>
  <c r="BC50" i="1"/>
  <c r="BS50" i="1"/>
  <c r="BM50" i="1"/>
  <c r="BL50" i="1"/>
  <c r="BK50" i="1"/>
  <c r="BV50" i="1"/>
  <c r="BJ50" i="1"/>
  <c r="BI50" i="1"/>
  <c r="BH50" i="1"/>
  <c r="BE50" i="1"/>
  <c r="GY44" i="1" l="1"/>
  <c r="BN50" i="1"/>
  <c r="FB44" i="1"/>
  <c r="EZ43" i="1"/>
  <c r="EP45" i="1" l="1"/>
  <c r="EN45" i="1"/>
  <c r="EM45" i="1"/>
  <c r="EK45" i="1"/>
  <c r="FA45" i="1"/>
  <c r="EX45" i="1"/>
  <c r="EE45" i="1"/>
  <c r="ED45" i="1"/>
  <c r="EC45" i="1"/>
  <c r="ER45" i="1"/>
  <c r="EQ45" i="1"/>
  <c r="EO45" i="1"/>
  <c r="BO50" i="1"/>
  <c r="HB44" i="1"/>
  <c r="GZ43" i="1"/>
  <c r="BP50" i="1" l="1"/>
  <c r="BQ50" i="1" s="1"/>
  <c r="BR50" i="1" s="1"/>
  <c r="BT50" i="1" s="1"/>
  <c r="ES45" i="1"/>
  <c r="EF45" i="1"/>
  <c r="GD45" i="1"/>
  <c r="GC45" i="1"/>
  <c r="GR45" i="1"/>
  <c r="GQ45" i="1"/>
  <c r="GP45" i="1"/>
  <c r="GO45" i="1"/>
  <c r="GN45" i="1"/>
  <c r="GM45" i="1"/>
  <c r="GK45" i="1"/>
  <c r="HA45" i="1"/>
  <c r="GX45" i="1"/>
  <c r="GE45" i="1"/>
  <c r="BW50" i="1" l="1"/>
  <c r="BU49" i="1"/>
  <c r="GS45" i="1"/>
  <c r="ET45" i="1"/>
  <c r="GF45" i="1"/>
  <c r="EG45" i="1"/>
  <c r="EH45" i="1" s="1"/>
  <c r="EI45" i="1" s="1"/>
  <c r="GT45" i="1" l="1"/>
  <c r="GU45" i="1" s="1"/>
  <c r="GV45" i="1" s="1"/>
  <c r="GW45" i="1" s="1"/>
  <c r="EJ45" i="1"/>
  <c r="GG45" i="1"/>
  <c r="EU45" i="1"/>
  <c r="EV45" i="1" s="1"/>
  <c r="EW45" i="1" s="1"/>
  <c r="BS51" i="1"/>
  <c r="BM51" i="1"/>
  <c r="BL51" i="1"/>
  <c r="BK51" i="1"/>
  <c r="BJ51" i="1"/>
  <c r="BI51" i="1"/>
  <c r="BH51" i="1"/>
  <c r="BF51" i="1"/>
  <c r="BV51" i="1"/>
  <c r="BE51" i="1"/>
  <c r="BD51" i="1"/>
  <c r="BC51" i="1"/>
  <c r="BN51" i="1" l="1"/>
  <c r="EY45" i="1"/>
  <c r="GH45" i="1"/>
  <c r="GI45" i="1" s="1"/>
  <c r="GJ45" i="1" s="1"/>
  <c r="GY45" i="1" s="1"/>
  <c r="HB45" i="1" l="1"/>
  <c r="GZ44" i="1"/>
  <c r="FB45" i="1"/>
  <c r="EZ44" i="1"/>
  <c r="BO51" i="1"/>
  <c r="EM46" i="1" l="1"/>
  <c r="FA46" i="1"/>
  <c r="EX46" i="1"/>
  <c r="EE46" i="1"/>
  <c r="ED46" i="1"/>
  <c r="EC46" i="1"/>
  <c r="ER46" i="1"/>
  <c r="EQ46" i="1"/>
  <c r="EK46" i="1"/>
  <c r="EO46" i="1"/>
  <c r="EP46" i="1"/>
  <c r="EN46" i="1"/>
  <c r="BP51" i="1"/>
  <c r="BQ51" i="1" s="1"/>
  <c r="BR51" i="1" s="1"/>
  <c r="BT51" i="1" s="1"/>
  <c r="GC46" i="1"/>
  <c r="GR46" i="1"/>
  <c r="GQ46" i="1"/>
  <c r="GP46" i="1"/>
  <c r="GO46" i="1"/>
  <c r="GN46" i="1"/>
  <c r="GM46" i="1"/>
  <c r="GK46" i="1"/>
  <c r="HA46" i="1"/>
  <c r="GX46" i="1"/>
  <c r="GE46" i="1"/>
  <c r="GD46" i="1"/>
  <c r="BW51" i="1" l="1"/>
  <c r="BU50" i="1"/>
  <c r="GS46" i="1"/>
  <c r="GF46" i="1"/>
  <c r="EF46" i="1"/>
  <c r="EG46" i="1" s="1"/>
  <c r="ES46" i="1"/>
  <c r="ET46" i="1" s="1"/>
  <c r="EU46" i="1" s="1"/>
  <c r="EV46" i="1" s="1"/>
  <c r="EH46" i="1" l="1"/>
  <c r="EI46" i="1" s="1"/>
  <c r="EJ46" i="1" s="1"/>
  <c r="GG46" i="1"/>
  <c r="GT46" i="1"/>
  <c r="GU46" i="1" s="1"/>
  <c r="GV46" i="1" s="1"/>
  <c r="EW46" i="1"/>
  <c r="BM52" i="1"/>
  <c r="BL52" i="1"/>
  <c r="BK52" i="1"/>
  <c r="BJ52" i="1"/>
  <c r="BI52" i="1"/>
  <c r="BH52" i="1"/>
  <c r="BF52" i="1"/>
  <c r="BV52" i="1"/>
  <c r="BE52" i="1"/>
  <c r="BD52" i="1"/>
  <c r="BS52" i="1"/>
  <c r="BC52" i="1"/>
  <c r="BN52" i="1" l="1"/>
  <c r="GW46" i="1"/>
  <c r="EY46" i="1"/>
  <c r="GH46" i="1"/>
  <c r="GI46" i="1" s="1"/>
  <c r="GJ46" i="1" s="1"/>
  <c r="GY46" i="1" s="1"/>
  <c r="HB46" i="1" l="1"/>
  <c r="GZ45" i="1"/>
  <c r="FB46" i="1"/>
  <c r="EZ45" i="1"/>
  <c r="BO52" i="1"/>
  <c r="BP52" i="1" l="1"/>
  <c r="BQ52" i="1" s="1"/>
  <c r="BR52" i="1" s="1"/>
  <c r="BT52" i="1" s="1"/>
  <c r="EK47" i="1"/>
  <c r="EX47" i="1"/>
  <c r="EE47" i="1"/>
  <c r="ED47" i="1"/>
  <c r="EC47" i="1"/>
  <c r="ER47" i="1"/>
  <c r="EQ47" i="1"/>
  <c r="EP47" i="1"/>
  <c r="FA47" i="1"/>
  <c r="EO47" i="1"/>
  <c r="EN47" i="1"/>
  <c r="EM47" i="1"/>
  <c r="GQ47" i="1"/>
  <c r="GP47" i="1"/>
  <c r="GO47" i="1"/>
  <c r="GN47" i="1"/>
  <c r="GM47" i="1"/>
  <c r="GK47" i="1"/>
  <c r="HA47" i="1"/>
  <c r="GX47" i="1"/>
  <c r="GD47" i="1"/>
  <c r="GC47" i="1"/>
  <c r="GR47" i="1"/>
  <c r="GE47" i="1"/>
  <c r="BW52" i="1" l="1"/>
  <c r="BU51" i="1"/>
  <c r="ES47" i="1"/>
  <c r="GS47" i="1"/>
  <c r="GT47" i="1" s="1"/>
  <c r="GU47" i="1" s="1"/>
  <c r="GV47" i="1" s="1"/>
  <c r="EF47" i="1"/>
  <c r="GF47" i="1"/>
  <c r="GG47" i="1" s="1"/>
  <c r="GH47" i="1" s="1"/>
  <c r="GI47" i="1" s="1"/>
  <c r="EG47" i="1" l="1"/>
  <c r="EH47" i="1" s="1"/>
  <c r="EI47" i="1" s="1"/>
  <c r="EJ47" i="1" s="1"/>
  <c r="GW47" i="1"/>
  <c r="ET47" i="1"/>
  <c r="EU47" i="1" s="1"/>
  <c r="EV47" i="1" s="1"/>
  <c r="EW47" i="1" s="1"/>
  <c r="GJ47" i="1"/>
  <c r="GY47" i="1" s="1"/>
  <c r="BM53" i="1"/>
  <c r="BL53" i="1"/>
  <c r="BK53" i="1"/>
  <c r="BJ53" i="1"/>
  <c r="BI53" i="1"/>
  <c r="BH53" i="1"/>
  <c r="BF53" i="1"/>
  <c r="BV53" i="1"/>
  <c r="BE53" i="1"/>
  <c r="BD53" i="1"/>
  <c r="BC53" i="1"/>
  <c r="BS53" i="1"/>
  <c r="EY47" i="1" l="1"/>
  <c r="HB47" i="1"/>
  <c r="GZ46" i="1"/>
  <c r="BN53" i="1"/>
  <c r="BO53" i="1" l="1"/>
  <c r="BP53" i="1" s="1"/>
  <c r="BQ53" i="1" s="1"/>
  <c r="GC48" i="1"/>
  <c r="GR48" i="1"/>
  <c r="GQ48" i="1"/>
  <c r="GP48" i="1"/>
  <c r="GO48" i="1"/>
  <c r="GN48" i="1"/>
  <c r="GM48" i="1"/>
  <c r="GK48" i="1"/>
  <c r="HA48" i="1"/>
  <c r="GX48" i="1"/>
  <c r="GE48" i="1"/>
  <c r="GD48" i="1"/>
  <c r="FB47" i="1"/>
  <c r="EZ46" i="1"/>
  <c r="BR53" i="1" l="1"/>
  <c r="BT53" i="1" s="1"/>
  <c r="BW53" i="1" s="1"/>
  <c r="EM48" i="1"/>
  <c r="FA48" i="1"/>
  <c r="EX48" i="1"/>
  <c r="EE48" i="1"/>
  <c r="ED48" i="1"/>
  <c r="EC48" i="1"/>
  <c r="ER48" i="1"/>
  <c r="EQ48" i="1"/>
  <c r="EO48" i="1"/>
  <c r="EK48" i="1"/>
  <c r="EP48" i="1"/>
  <c r="EN48" i="1"/>
  <c r="GF48" i="1"/>
  <c r="GS48" i="1"/>
  <c r="BU52" i="1" l="1"/>
  <c r="ES48" i="1"/>
  <c r="GT48" i="1"/>
  <c r="EF48" i="1"/>
  <c r="EG48" i="1" s="1"/>
  <c r="GG48" i="1"/>
  <c r="GH48" i="1" s="1"/>
  <c r="GI48" i="1" s="1"/>
  <c r="BL54" i="1"/>
  <c r="BJ54" i="1"/>
  <c r="BI54" i="1"/>
  <c r="BH54" i="1"/>
  <c r="BF54" i="1"/>
  <c r="BV54" i="1"/>
  <c r="BE54" i="1"/>
  <c r="BD54" i="1"/>
  <c r="BC54" i="1"/>
  <c r="BS54" i="1"/>
  <c r="BM54" i="1"/>
  <c r="BK54" i="1"/>
  <c r="GU48" i="1" l="1"/>
  <c r="GV48" i="1" s="1"/>
  <c r="GW48" i="1" s="1"/>
  <c r="GJ48" i="1"/>
  <c r="EH48" i="1"/>
  <c r="EI48" i="1" s="1"/>
  <c r="EJ48" i="1" s="1"/>
  <c r="BN54" i="1"/>
  <c r="ET48" i="1"/>
  <c r="EU48" i="1" l="1"/>
  <c r="EV48" i="1" s="1"/>
  <c r="EW48" i="1" s="1"/>
  <c r="EY48" i="1" s="1"/>
  <c r="GY48" i="1"/>
  <c r="BO54" i="1"/>
  <c r="FB48" i="1" l="1"/>
  <c r="EZ47" i="1"/>
  <c r="BP54" i="1"/>
  <c r="BQ54" i="1" s="1"/>
  <c r="BR54" i="1" s="1"/>
  <c r="BT54" i="1" s="1"/>
  <c r="HB48" i="1"/>
  <c r="GZ47" i="1"/>
  <c r="BW54" i="1" l="1"/>
  <c r="BU53" i="1"/>
  <c r="GQ49" i="1"/>
  <c r="GP49" i="1"/>
  <c r="GO49" i="1"/>
  <c r="GN49" i="1"/>
  <c r="GM49" i="1"/>
  <c r="GK49" i="1"/>
  <c r="HA49" i="1"/>
  <c r="GX49" i="1"/>
  <c r="GR49" i="1"/>
  <c r="GD49" i="1"/>
  <c r="GE49" i="1"/>
  <c r="GC49" i="1"/>
  <c r="EK49" i="1"/>
  <c r="EX49" i="1"/>
  <c r="EE49" i="1"/>
  <c r="ED49" i="1"/>
  <c r="EC49" i="1"/>
  <c r="ER49" i="1"/>
  <c r="EQ49" i="1"/>
  <c r="EP49" i="1"/>
  <c r="FA49" i="1"/>
  <c r="EO49" i="1"/>
  <c r="EN49" i="1"/>
  <c r="EM49" i="1"/>
  <c r="GF49" i="1" l="1"/>
  <c r="ES49" i="1"/>
  <c r="GS49" i="1"/>
  <c r="GT49" i="1" s="1"/>
  <c r="EF49" i="1"/>
  <c r="EG49" i="1" s="1"/>
  <c r="BH55" i="1"/>
  <c r="BV55" i="1"/>
  <c r="BE55" i="1"/>
  <c r="BD55" i="1"/>
  <c r="BC55" i="1"/>
  <c r="BS55" i="1"/>
  <c r="BM55" i="1"/>
  <c r="BL55" i="1"/>
  <c r="BI55" i="1"/>
  <c r="BK55" i="1"/>
  <c r="BF55" i="1"/>
  <c r="BJ55" i="1"/>
  <c r="GU49" i="1" l="1"/>
  <c r="GV49" i="1" s="1"/>
  <c r="GW49" i="1" s="1"/>
  <c r="BN55" i="1"/>
  <c r="EH49" i="1"/>
  <c r="EI49" i="1" s="1"/>
  <c r="EJ49" i="1" s="1"/>
  <c r="GG49" i="1"/>
  <c r="GH49" i="1" s="1"/>
  <c r="GI49" i="1" s="1"/>
  <c r="ET49" i="1"/>
  <c r="GJ49" i="1" l="1"/>
  <c r="GY49" i="1" s="1"/>
  <c r="HB49" i="1"/>
  <c r="GZ48" i="1"/>
  <c r="EU49" i="1"/>
  <c r="EV49" i="1" s="1"/>
  <c r="EW49" i="1" s="1"/>
  <c r="EY49" i="1" s="1"/>
  <c r="BO55" i="1"/>
  <c r="FB49" i="1" l="1"/>
  <c r="EZ48" i="1"/>
  <c r="GQ50" i="1"/>
  <c r="GO50" i="1"/>
  <c r="GN50" i="1"/>
  <c r="GM50" i="1"/>
  <c r="GK50" i="1"/>
  <c r="HA50" i="1"/>
  <c r="GX50" i="1"/>
  <c r="GE50" i="1"/>
  <c r="GD50" i="1"/>
  <c r="GR50" i="1"/>
  <c r="GP50" i="1"/>
  <c r="GC50" i="1"/>
  <c r="BP55" i="1"/>
  <c r="BQ55" i="1" s="1"/>
  <c r="BR55" i="1" s="1"/>
  <c r="BT55" i="1" s="1"/>
  <c r="BW55" i="1" l="1"/>
  <c r="BU54" i="1"/>
  <c r="GF50" i="1"/>
  <c r="EX50" i="1"/>
  <c r="EE50" i="1"/>
  <c r="ED50" i="1"/>
  <c r="EC50" i="1"/>
  <c r="ER50" i="1"/>
  <c r="EQ50" i="1"/>
  <c r="EP50" i="1"/>
  <c r="EO50" i="1"/>
  <c r="EN50" i="1"/>
  <c r="FA50" i="1"/>
  <c r="EM50" i="1"/>
  <c r="EK50" i="1"/>
  <c r="GS50" i="1"/>
  <c r="GT50" i="1" s="1"/>
  <c r="ES50" i="1" l="1"/>
  <c r="EF50" i="1"/>
  <c r="GG50" i="1"/>
  <c r="BD56" i="1"/>
  <c r="BS56" i="1"/>
  <c r="BM56" i="1"/>
  <c r="BL56" i="1"/>
  <c r="BK56" i="1"/>
  <c r="BJ56" i="1"/>
  <c r="BI56" i="1"/>
  <c r="BH56" i="1"/>
  <c r="BF56" i="1"/>
  <c r="BE56" i="1"/>
  <c r="BC56" i="1"/>
  <c r="BV56" i="1"/>
  <c r="GU50" i="1"/>
  <c r="GV50" i="1" s="1"/>
  <c r="GW50" i="1" s="1"/>
  <c r="GH50" i="1" l="1"/>
  <c r="GI50" i="1" s="1"/>
  <c r="GJ50" i="1" s="1"/>
  <c r="GY50" i="1" s="1"/>
  <c r="EG50" i="1"/>
  <c r="EH50" i="1" s="1"/>
  <c r="EI50" i="1" s="1"/>
  <c r="BN56" i="1"/>
  <c r="ET50" i="1"/>
  <c r="HB50" i="1" l="1"/>
  <c r="GZ49" i="1"/>
  <c r="EU50" i="1"/>
  <c r="EV50" i="1" s="1"/>
  <c r="EW50" i="1" s="1"/>
  <c r="EJ50" i="1"/>
  <c r="BO56" i="1"/>
  <c r="BP56" i="1" s="1"/>
  <c r="BQ56" i="1" s="1"/>
  <c r="EY50" i="1" l="1"/>
  <c r="BR56" i="1"/>
  <c r="BT56" i="1" s="1"/>
  <c r="GM51" i="1"/>
  <c r="HA51" i="1"/>
  <c r="GX51" i="1"/>
  <c r="GE51" i="1"/>
  <c r="GD51" i="1"/>
  <c r="GC51" i="1"/>
  <c r="GR51" i="1"/>
  <c r="GQ51" i="1"/>
  <c r="GP51" i="1"/>
  <c r="GO51" i="1"/>
  <c r="GN51" i="1"/>
  <c r="GK51" i="1"/>
  <c r="GS51" i="1" l="1"/>
  <c r="GF51" i="1"/>
  <c r="GG51" i="1" s="1"/>
  <c r="BW56" i="1"/>
  <c r="BU55" i="1"/>
  <c r="FB50" i="1"/>
  <c r="EZ49" i="1"/>
  <c r="BV57" i="1" l="1"/>
  <c r="BE57" i="1"/>
  <c r="BC57" i="1"/>
  <c r="BS57" i="1"/>
  <c r="BM57" i="1"/>
  <c r="BL57" i="1"/>
  <c r="BK57" i="1"/>
  <c r="BJ57" i="1"/>
  <c r="BI57" i="1"/>
  <c r="BH57" i="1"/>
  <c r="BF57" i="1"/>
  <c r="BD57" i="1"/>
  <c r="GT51" i="1"/>
  <c r="EE51" i="1"/>
  <c r="EC51" i="1"/>
  <c r="ER51" i="1"/>
  <c r="EQ51" i="1"/>
  <c r="EP51" i="1"/>
  <c r="EO51" i="1"/>
  <c r="EN51" i="1"/>
  <c r="EM51" i="1"/>
  <c r="EK51" i="1"/>
  <c r="FA51" i="1"/>
  <c r="ED51" i="1"/>
  <c r="EX51" i="1"/>
  <c r="GH51" i="1"/>
  <c r="GI51" i="1" s="1"/>
  <c r="GJ51" i="1" s="1"/>
  <c r="GU51" i="1" l="1"/>
  <c r="GV51" i="1" s="1"/>
  <c r="GW51" i="1" s="1"/>
  <c r="GY51" i="1" s="1"/>
  <c r="EF51" i="1"/>
  <c r="EG51" i="1" s="1"/>
  <c r="BN57" i="1"/>
  <c r="BO57" i="1" s="1"/>
  <c r="ES51" i="1"/>
  <c r="HB51" i="1" l="1"/>
  <c r="GZ50" i="1"/>
  <c r="EH51" i="1"/>
  <c r="EI51" i="1" s="1"/>
  <c r="EJ51" i="1" s="1"/>
  <c r="BP57" i="1"/>
  <c r="BQ57" i="1" s="1"/>
  <c r="BR57" i="1" s="1"/>
  <c r="BT57" i="1" s="1"/>
  <c r="HA52" i="1"/>
  <c r="GX52" i="1"/>
  <c r="GE52" i="1"/>
  <c r="GD52" i="1"/>
  <c r="GC52" i="1"/>
  <c r="GR52" i="1"/>
  <c r="GQ52" i="1"/>
  <c r="GP52" i="1"/>
  <c r="GO52" i="1"/>
  <c r="GM52" i="1"/>
  <c r="GN52" i="1"/>
  <c r="GK52" i="1"/>
  <c r="ET51" i="1"/>
  <c r="EU51" i="1" s="1"/>
  <c r="EV51" i="1" s="1"/>
  <c r="EW51" i="1" l="1"/>
  <c r="EY51" i="1" s="1"/>
  <c r="BW57" i="1"/>
  <c r="BU56" i="1"/>
  <c r="GS52" i="1"/>
  <c r="GF52" i="1"/>
  <c r="GG52" i="1" l="1"/>
  <c r="GH52" i="1" s="1"/>
  <c r="GI52" i="1" s="1"/>
  <c r="GJ52" i="1" s="1"/>
  <c r="FB51" i="1"/>
  <c r="EZ50" i="1"/>
  <c r="GT52" i="1"/>
  <c r="GU52" i="1" s="1"/>
  <c r="GV52" i="1" s="1"/>
  <c r="BD58" i="1"/>
  <c r="BS58" i="1"/>
  <c r="BM58" i="1"/>
  <c r="BL58" i="1"/>
  <c r="BK58" i="1"/>
  <c r="BJ58" i="1"/>
  <c r="BI58" i="1"/>
  <c r="BF58" i="1"/>
  <c r="BE58" i="1"/>
  <c r="BC58" i="1"/>
  <c r="BV58" i="1"/>
  <c r="BH58" i="1"/>
  <c r="GW52" i="1" l="1"/>
  <c r="GY52" i="1" s="1"/>
  <c r="BN58" i="1"/>
  <c r="EC52" i="1"/>
  <c r="ER52" i="1"/>
  <c r="EQ52" i="1"/>
  <c r="EP52" i="1"/>
  <c r="EO52" i="1"/>
  <c r="EN52" i="1"/>
  <c r="EM52" i="1"/>
  <c r="EK52" i="1"/>
  <c r="FA52" i="1"/>
  <c r="EX52" i="1"/>
  <c r="EE52" i="1"/>
  <c r="ED52" i="1"/>
  <c r="HB52" i="1" l="1"/>
  <c r="GZ51" i="1"/>
  <c r="EF52" i="1"/>
  <c r="BO58" i="1"/>
  <c r="BP58" i="1" s="1"/>
  <c r="BQ58" i="1" s="1"/>
  <c r="ES52" i="1"/>
  <c r="ET52" i="1" l="1"/>
  <c r="EU52" i="1" s="1"/>
  <c r="EV52" i="1" s="1"/>
  <c r="EG52" i="1"/>
  <c r="EH52" i="1" s="1"/>
  <c r="EI52" i="1" s="1"/>
  <c r="BR58" i="1"/>
  <c r="BT58" i="1" s="1"/>
  <c r="GX53" i="1"/>
  <c r="GE53" i="1"/>
  <c r="GD53" i="1"/>
  <c r="GC53" i="1"/>
  <c r="GR53" i="1"/>
  <c r="GQ53" i="1"/>
  <c r="GP53" i="1"/>
  <c r="GO53" i="1"/>
  <c r="GN53" i="1"/>
  <c r="HA53" i="1"/>
  <c r="GM53" i="1"/>
  <c r="GK53" i="1"/>
  <c r="GS53" i="1" l="1"/>
  <c r="GF53" i="1"/>
  <c r="EJ52" i="1"/>
  <c r="BW58" i="1"/>
  <c r="BU57" i="1"/>
  <c r="EW52" i="1"/>
  <c r="GT53" i="1" l="1"/>
  <c r="BS59" i="1"/>
  <c r="BM59" i="1"/>
  <c r="BL59" i="1"/>
  <c r="BK59" i="1"/>
  <c r="BJ59" i="1"/>
  <c r="BI59" i="1"/>
  <c r="BH59" i="1"/>
  <c r="BF59" i="1"/>
  <c r="BV59" i="1"/>
  <c r="BE59" i="1"/>
  <c r="BD59" i="1"/>
  <c r="BC59" i="1"/>
  <c r="EY52" i="1"/>
  <c r="GG53" i="1"/>
  <c r="GH53" i="1" s="1"/>
  <c r="GI53" i="1" s="1"/>
  <c r="BN59" i="1" l="1"/>
  <c r="GU53" i="1"/>
  <c r="GV53" i="1" s="1"/>
  <c r="GW53" i="1" s="1"/>
  <c r="GJ53" i="1"/>
  <c r="FB52" i="1"/>
  <c r="EZ51" i="1"/>
  <c r="EQ53" i="1" l="1"/>
  <c r="EP53" i="1"/>
  <c r="EO53" i="1"/>
  <c r="EN53" i="1"/>
  <c r="EM53" i="1"/>
  <c r="EK53" i="1"/>
  <c r="FA53" i="1"/>
  <c r="EX53" i="1"/>
  <c r="ED53" i="1"/>
  <c r="ER53" i="1"/>
  <c r="EE53" i="1"/>
  <c r="EC53" i="1"/>
  <c r="GY53" i="1"/>
  <c r="BO59" i="1"/>
  <c r="BP59" i="1" s="1"/>
  <c r="BQ59" i="1" s="1"/>
  <c r="BR59" i="1" l="1"/>
  <c r="BT59" i="1" s="1"/>
  <c r="EF53" i="1"/>
  <c r="HB53" i="1"/>
  <c r="GZ52" i="1"/>
  <c r="ES53" i="1"/>
  <c r="ET53" i="1" s="1"/>
  <c r="EU53" i="1" s="1"/>
  <c r="EV53" i="1" s="1"/>
  <c r="BW59" i="1" l="1"/>
  <c r="BU58" i="1"/>
  <c r="EW53" i="1"/>
  <c r="GE54" i="1"/>
  <c r="GC54" i="1"/>
  <c r="GR54" i="1"/>
  <c r="GQ54" i="1"/>
  <c r="GP54" i="1"/>
  <c r="GO54" i="1"/>
  <c r="GN54" i="1"/>
  <c r="GM54" i="1"/>
  <c r="GK54" i="1"/>
  <c r="HA54" i="1"/>
  <c r="GX54" i="1"/>
  <c r="GD54" i="1"/>
  <c r="EG53" i="1"/>
  <c r="EH53" i="1" l="1"/>
  <c r="EI53" i="1" s="1"/>
  <c r="EJ53" i="1" s="1"/>
  <c r="EY53" i="1" s="1"/>
  <c r="GF54" i="1"/>
  <c r="GS54" i="1"/>
  <c r="BM60" i="1"/>
  <c r="BL60" i="1"/>
  <c r="BK60" i="1"/>
  <c r="BJ60" i="1"/>
  <c r="BI60" i="1"/>
  <c r="BH60" i="1"/>
  <c r="BF60" i="1"/>
  <c r="BV60" i="1"/>
  <c r="BE60" i="1"/>
  <c r="BD60" i="1"/>
  <c r="BS60" i="1"/>
  <c r="BC60" i="1"/>
  <c r="EZ52" i="1" l="1"/>
  <c r="FB53" i="1"/>
  <c r="EN54" i="1" s="1"/>
  <c r="BN60" i="1"/>
  <c r="GG54" i="1"/>
  <c r="GT54" i="1"/>
  <c r="GU54" i="1" s="1"/>
  <c r="GV54" i="1" s="1"/>
  <c r="EK54" i="1"/>
  <c r="FA54" i="1"/>
  <c r="EX54" i="1"/>
  <c r="EE54" i="1"/>
  <c r="ED54" i="1"/>
  <c r="EM54" i="1" l="1"/>
  <c r="EO54" i="1"/>
  <c r="EQ54" i="1"/>
  <c r="EP54" i="1"/>
  <c r="ER54" i="1"/>
  <c r="ES54" i="1" s="1"/>
  <c r="ET54" i="1" s="1"/>
  <c r="EC54" i="1"/>
  <c r="GW54" i="1"/>
  <c r="BO60" i="1"/>
  <c r="BP60" i="1" s="1"/>
  <c r="BQ60" i="1" s="1"/>
  <c r="GH54" i="1"/>
  <c r="GI54" i="1" s="1"/>
  <c r="GJ54" i="1" s="1"/>
  <c r="GY54" i="1" s="1"/>
  <c r="EF54" i="1"/>
  <c r="HB54" i="1" l="1"/>
  <c r="GZ53" i="1"/>
  <c r="EU54" i="1"/>
  <c r="EV54" i="1" s="1"/>
  <c r="EW54" i="1" s="1"/>
  <c r="EG54" i="1"/>
  <c r="BR60" i="1"/>
  <c r="BT60" i="1" s="1"/>
  <c r="BW60" i="1" l="1"/>
  <c r="BU59" i="1"/>
  <c r="EH54" i="1"/>
  <c r="EI54" i="1" s="1"/>
  <c r="EJ54" i="1" s="1"/>
  <c r="EY54" i="1" s="1"/>
  <c r="GR55" i="1"/>
  <c r="GP55" i="1"/>
  <c r="GO55" i="1"/>
  <c r="GN55" i="1"/>
  <c r="GM55" i="1"/>
  <c r="GK55" i="1"/>
  <c r="HA55" i="1"/>
  <c r="GX55" i="1"/>
  <c r="GE55" i="1"/>
  <c r="GD55" i="1"/>
  <c r="GQ55" i="1"/>
  <c r="GC55" i="1"/>
  <c r="FB54" i="1" l="1"/>
  <c r="EZ53" i="1"/>
  <c r="GF55" i="1"/>
  <c r="GG55" i="1" s="1"/>
  <c r="GS55" i="1"/>
  <c r="GT55" i="1" s="1"/>
  <c r="BM61" i="1"/>
  <c r="BL61" i="1"/>
  <c r="BK61" i="1"/>
  <c r="BJ61" i="1"/>
  <c r="BI61" i="1"/>
  <c r="BH61" i="1"/>
  <c r="BF61" i="1"/>
  <c r="BV61" i="1"/>
  <c r="BE61" i="1"/>
  <c r="BD61" i="1"/>
  <c r="BS61" i="1"/>
  <c r="BC61" i="1"/>
  <c r="GH55" i="1" l="1"/>
  <c r="GI55" i="1" s="1"/>
  <c r="GJ55" i="1" s="1"/>
  <c r="GU55" i="1"/>
  <c r="GV55" i="1" s="1"/>
  <c r="GW55" i="1" s="1"/>
  <c r="BN61" i="1"/>
  <c r="BO61" i="1" s="1"/>
  <c r="FA55" i="1"/>
  <c r="EX55" i="1"/>
  <c r="EE55" i="1"/>
  <c r="ED55" i="1"/>
  <c r="EC55" i="1"/>
  <c r="ER55" i="1"/>
  <c r="EQ55" i="1"/>
  <c r="EP55" i="1"/>
  <c r="EO55" i="1"/>
  <c r="EN55" i="1"/>
  <c r="EM55" i="1"/>
  <c r="EK55" i="1"/>
  <c r="BP61" i="1" l="1"/>
  <c r="BQ61" i="1" s="1"/>
  <c r="ES55" i="1"/>
  <c r="ET55" i="1" s="1"/>
  <c r="EF55" i="1"/>
  <c r="EG55" i="1" s="1"/>
  <c r="GY55" i="1"/>
  <c r="BR61" i="1"/>
  <c r="BT61" i="1" s="1"/>
  <c r="HB55" i="1" l="1"/>
  <c r="GZ54" i="1"/>
  <c r="BW61" i="1"/>
  <c r="BU60" i="1"/>
  <c r="EU55" i="1"/>
  <c r="EV55" i="1" s="1"/>
  <c r="EW55" i="1" s="1"/>
  <c r="EH55" i="1"/>
  <c r="EI55" i="1" s="1"/>
  <c r="EJ55" i="1" s="1"/>
  <c r="EY55" i="1" l="1"/>
  <c r="FB55" i="1"/>
  <c r="EZ54" i="1"/>
  <c r="BM62" i="1"/>
  <c r="BL62" i="1"/>
  <c r="BK62" i="1"/>
  <c r="BJ62" i="1"/>
  <c r="BI62" i="1"/>
  <c r="BH62" i="1"/>
  <c r="BF62" i="1"/>
  <c r="BV62" i="1"/>
  <c r="BE62" i="1"/>
  <c r="BD62" i="1"/>
  <c r="BS62" i="1"/>
  <c r="BC62" i="1"/>
  <c r="GO56" i="1"/>
  <c r="GM56" i="1"/>
  <c r="GK56" i="1"/>
  <c r="HA56" i="1"/>
  <c r="GX56" i="1"/>
  <c r="GE56" i="1"/>
  <c r="GD56" i="1"/>
  <c r="GC56" i="1"/>
  <c r="GP56" i="1"/>
  <c r="GR56" i="1"/>
  <c r="GN56" i="1"/>
  <c r="GQ56" i="1"/>
  <c r="GS56" i="1" l="1"/>
  <c r="GT56" i="1" s="1"/>
  <c r="GF56" i="1"/>
  <c r="BN62" i="1"/>
  <c r="BO62" i="1" s="1"/>
  <c r="EX56" i="1"/>
  <c r="EE56" i="1"/>
  <c r="ED56" i="1"/>
  <c r="EC56" i="1"/>
  <c r="ER56" i="1"/>
  <c r="EQ56" i="1"/>
  <c r="EP56" i="1"/>
  <c r="EO56" i="1"/>
  <c r="EN56" i="1"/>
  <c r="EM56" i="1"/>
  <c r="EK56" i="1"/>
  <c r="FA56" i="1"/>
  <c r="BP62" i="1" l="1"/>
  <c r="BQ62" i="1" s="1"/>
  <c r="BR62" i="1" s="1"/>
  <c r="BT62" i="1" s="1"/>
  <c r="EF56" i="1"/>
  <c r="ES56" i="1"/>
  <c r="ET56" i="1" s="1"/>
  <c r="GG56" i="1"/>
  <c r="GU56" i="1"/>
  <c r="GV56" i="1" s="1"/>
  <c r="GW56" i="1" s="1"/>
  <c r="EG56" i="1" l="1"/>
  <c r="EH56" i="1" s="1"/>
  <c r="EI56" i="1" s="1"/>
  <c r="EJ56" i="1" s="1"/>
  <c r="GH56" i="1"/>
  <c r="GI56" i="1" s="1"/>
  <c r="GJ56" i="1" s="1"/>
  <c r="GY56" i="1" s="1"/>
  <c r="BW62" i="1"/>
  <c r="BU61" i="1"/>
  <c r="EU56" i="1"/>
  <c r="EV56" i="1" s="1"/>
  <c r="EW56" i="1" s="1"/>
  <c r="HB56" i="1" l="1"/>
  <c r="GZ55" i="1"/>
  <c r="EY56" i="1"/>
  <c r="BM63" i="1"/>
  <c r="BL63" i="1"/>
  <c r="BK63" i="1"/>
  <c r="BJ63" i="1"/>
  <c r="BI63" i="1"/>
  <c r="BH63" i="1"/>
  <c r="BF63" i="1"/>
  <c r="BV63" i="1"/>
  <c r="BE63" i="1"/>
  <c r="BD63" i="1"/>
  <c r="BC63" i="1"/>
  <c r="BS63" i="1"/>
  <c r="FB56" i="1" l="1"/>
  <c r="EZ55" i="1"/>
  <c r="BN63" i="1"/>
  <c r="GP57" i="1"/>
  <c r="GN57" i="1"/>
  <c r="GM57" i="1"/>
  <c r="GK57" i="1"/>
  <c r="HA57" i="1"/>
  <c r="GX57" i="1"/>
  <c r="GE57" i="1"/>
  <c r="GD57" i="1"/>
  <c r="GC57" i="1"/>
  <c r="GR57" i="1"/>
  <c r="GQ57" i="1"/>
  <c r="GO57" i="1"/>
  <c r="GS57" i="1" l="1"/>
  <c r="GT57" i="1" s="1"/>
  <c r="GF57" i="1"/>
  <c r="GG57" i="1" s="1"/>
  <c r="BO63" i="1"/>
  <c r="EE57" i="1"/>
  <c r="ED57" i="1"/>
  <c r="EC57" i="1"/>
  <c r="ER57" i="1"/>
  <c r="EQ57" i="1"/>
  <c r="EP57" i="1"/>
  <c r="EO57" i="1"/>
  <c r="EN57" i="1"/>
  <c r="EM57" i="1"/>
  <c r="EK57" i="1"/>
  <c r="FA57" i="1"/>
  <c r="EX57" i="1"/>
  <c r="ES57" i="1" l="1"/>
  <c r="EF57" i="1"/>
  <c r="BP63" i="1"/>
  <c r="BQ63" i="1" s="1"/>
  <c r="BR63" i="1" s="1"/>
  <c r="BT63" i="1" s="1"/>
  <c r="GU57" i="1"/>
  <c r="GV57" i="1" s="1"/>
  <c r="GW57" i="1" s="1"/>
  <c r="GH57" i="1"/>
  <c r="GI57" i="1" s="1"/>
  <c r="GJ57" i="1" s="1"/>
  <c r="GY57" i="1" s="1"/>
  <c r="HB57" i="1" l="1"/>
  <c r="GZ56" i="1"/>
  <c r="BW63" i="1"/>
  <c r="BU62" i="1"/>
  <c r="ET57" i="1"/>
  <c r="EU57" i="1" s="1"/>
  <c r="EV57" i="1" s="1"/>
  <c r="EG57" i="1"/>
  <c r="EH57" i="1" s="1"/>
  <c r="EI57" i="1" s="1"/>
  <c r="EJ57" i="1" l="1"/>
  <c r="EW57" i="1"/>
  <c r="BM64" i="1"/>
  <c r="BK64" i="1"/>
  <c r="BJ64" i="1"/>
  <c r="BI64" i="1"/>
  <c r="BH64" i="1"/>
  <c r="BF64" i="1"/>
  <c r="BV64" i="1"/>
  <c r="BE64" i="1"/>
  <c r="BD64" i="1"/>
  <c r="BC64" i="1"/>
  <c r="BS64" i="1"/>
  <c r="BL64" i="1"/>
  <c r="GO58" i="1"/>
  <c r="GM58" i="1"/>
  <c r="GK58" i="1"/>
  <c r="HA58" i="1"/>
  <c r="GX58" i="1"/>
  <c r="GE58" i="1"/>
  <c r="GD58" i="1"/>
  <c r="GC58" i="1"/>
  <c r="GN58" i="1"/>
  <c r="GQ58" i="1"/>
  <c r="GR58" i="1"/>
  <c r="GP58" i="1"/>
  <c r="EY57" i="1" l="1"/>
  <c r="GS58" i="1"/>
  <c r="GF58" i="1"/>
  <c r="BN64" i="1"/>
  <c r="EZ56" i="1" l="1"/>
  <c r="FB57" i="1"/>
  <c r="BO64" i="1"/>
  <c r="GG58" i="1"/>
  <c r="GH58" i="1" s="1"/>
  <c r="GI58" i="1" s="1"/>
  <c r="BP64" i="1"/>
  <c r="BQ64" i="1" s="1"/>
  <c r="GT58" i="1"/>
  <c r="BR64" i="1" l="1"/>
  <c r="BT64" i="1" s="1"/>
  <c r="GU58" i="1"/>
  <c r="GV58" i="1" s="1"/>
  <c r="GW58" i="1" s="1"/>
  <c r="GJ58" i="1"/>
  <c r="EE58" i="1"/>
  <c r="EF58" i="1" s="1"/>
  <c r="EG58" i="1" s="1"/>
  <c r="EP58" i="1"/>
  <c r="EX58" i="1"/>
  <c r="ER58" i="1"/>
  <c r="ES58" i="1" s="1"/>
  <c r="EN58" i="1"/>
  <c r="ED58" i="1"/>
  <c r="EQ58" i="1"/>
  <c r="FA58" i="1"/>
  <c r="EC58" i="1"/>
  <c r="EO58" i="1"/>
  <c r="EK58" i="1"/>
  <c r="EM58" i="1"/>
  <c r="BW64" i="1"/>
  <c r="BU63" i="1"/>
  <c r="EH58" i="1" l="1"/>
  <c r="EI58" i="1" s="1"/>
  <c r="EJ58" i="1" s="1"/>
  <c r="ET58" i="1"/>
  <c r="EU58" i="1" s="1"/>
  <c r="EV58" i="1" s="1"/>
  <c r="EW58" i="1" s="1"/>
  <c r="EY58" i="1" s="1"/>
  <c r="GY58" i="1"/>
  <c r="BJ65" i="1"/>
  <c r="BH65" i="1"/>
  <c r="BF65" i="1"/>
  <c r="BV65" i="1"/>
  <c r="BE65" i="1"/>
  <c r="BD65" i="1"/>
  <c r="BC65" i="1"/>
  <c r="BS65" i="1"/>
  <c r="BK65" i="1"/>
  <c r="BI65" i="1"/>
  <c r="BM65" i="1"/>
  <c r="BL65" i="1"/>
  <c r="HB58" i="1" l="1"/>
  <c r="GZ57" i="1"/>
  <c r="FB58" i="1"/>
  <c r="EZ57" i="1"/>
  <c r="BN65" i="1"/>
  <c r="GO59" i="1" l="1"/>
  <c r="GK59" i="1"/>
  <c r="GM59" i="1"/>
  <c r="GD59" i="1"/>
  <c r="GR59" i="1"/>
  <c r="GS59" i="1" s="1"/>
  <c r="HA59" i="1"/>
  <c r="GE59" i="1"/>
  <c r="GF59" i="1" s="1"/>
  <c r="GG59" i="1" s="1"/>
  <c r="GC59" i="1"/>
  <c r="GQ59" i="1"/>
  <c r="GP59" i="1"/>
  <c r="GX59" i="1"/>
  <c r="GN59" i="1"/>
  <c r="BO65" i="1"/>
  <c r="EE59" i="1"/>
  <c r="EC59" i="1"/>
  <c r="ER59" i="1"/>
  <c r="EQ59" i="1"/>
  <c r="EP59" i="1"/>
  <c r="EO59" i="1"/>
  <c r="EN59" i="1"/>
  <c r="EM59" i="1"/>
  <c r="EK59" i="1"/>
  <c r="FA59" i="1"/>
  <c r="EX59" i="1"/>
  <c r="ED59" i="1"/>
  <c r="GT59" i="1" l="1"/>
  <c r="GU59" i="1" s="1"/>
  <c r="GV59" i="1" s="1"/>
  <c r="GH59" i="1"/>
  <c r="GI59" i="1" s="1"/>
  <c r="GJ59" i="1" s="1"/>
  <c r="BP65" i="1"/>
  <c r="BQ65" i="1" s="1"/>
  <c r="BR65" i="1" s="1"/>
  <c r="BT65" i="1" s="1"/>
  <c r="GW59" i="1"/>
  <c r="ES59" i="1"/>
  <c r="ET59" i="1" s="1"/>
  <c r="EU59" i="1" s="1"/>
  <c r="EV59" i="1" s="1"/>
  <c r="EF59" i="1"/>
  <c r="EG59" i="1" l="1"/>
  <c r="EH59" i="1" s="1"/>
  <c r="EI59" i="1" s="1"/>
  <c r="EJ59" i="1" s="1"/>
  <c r="GY59" i="1"/>
  <c r="BW65" i="1"/>
  <c r="BU64" i="1"/>
  <c r="HB59" i="1"/>
  <c r="GZ58" i="1"/>
  <c r="EW59" i="1"/>
  <c r="EY59" i="1" l="1"/>
  <c r="FB59" i="1" s="1"/>
  <c r="HA60" i="1"/>
  <c r="GX60" i="1"/>
  <c r="GE60" i="1"/>
  <c r="GD60" i="1"/>
  <c r="GC60" i="1"/>
  <c r="GR60" i="1"/>
  <c r="GQ60" i="1"/>
  <c r="GP60" i="1"/>
  <c r="GO60" i="1"/>
  <c r="GN60" i="1"/>
  <c r="GM60" i="1"/>
  <c r="GK60" i="1"/>
  <c r="BI66" i="1"/>
  <c r="BF66" i="1"/>
  <c r="BV66" i="1"/>
  <c r="BE66" i="1"/>
  <c r="BD66" i="1"/>
  <c r="BC66" i="1"/>
  <c r="BS66" i="1"/>
  <c r="BM66" i="1"/>
  <c r="BL66" i="1"/>
  <c r="BK66" i="1"/>
  <c r="BJ66" i="1"/>
  <c r="BH66" i="1"/>
  <c r="EZ58" i="1" l="1"/>
  <c r="EC60" i="1"/>
  <c r="ER60" i="1"/>
  <c r="EQ60" i="1"/>
  <c r="EP60" i="1"/>
  <c r="EO60" i="1"/>
  <c r="EN60" i="1"/>
  <c r="EM60" i="1"/>
  <c r="EK60" i="1"/>
  <c r="FA60" i="1"/>
  <c r="EX60" i="1"/>
  <c r="EE60" i="1"/>
  <c r="ED60" i="1"/>
  <c r="GS60" i="1"/>
  <c r="BN66" i="1"/>
  <c r="GF60" i="1"/>
  <c r="GG60" i="1" s="1"/>
  <c r="EF60" i="1" l="1"/>
  <c r="GH60" i="1"/>
  <c r="GI60" i="1" s="1"/>
  <c r="GJ60" i="1" s="1"/>
  <c r="ES60" i="1"/>
  <c r="ET60" i="1" s="1"/>
  <c r="EU60" i="1" s="1"/>
  <c r="EV60" i="1" s="1"/>
  <c r="GT60" i="1"/>
  <c r="GU60" i="1" s="1"/>
  <c r="GV60" i="1" s="1"/>
  <c r="BO66" i="1"/>
  <c r="BP66" i="1" s="1"/>
  <c r="BQ66" i="1" s="1"/>
  <c r="GW60" i="1" l="1"/>
  <c r="GY60" i="1" s="1"/>
  <c r="BR66" i="1"/>
  <c r="BT66" i="1" s="1"/>
  <c r="EW60" i="1"/>
  <c r="EG60" i="1"/>
  <c r="EH60" i="1" s="1"/>
  <c r="EI60" i="1" s="1"/>
  <c r="EJ60" i="1" l="1"/>
  <c r="EY60" i="1" s="1"/>
  <c r="BW66" i="1"/>
  <c r="BU65" i="1"/>
  <c r="HB60" i="1"/>
  <c r="GZ59" i="1"/>
  <c r="HA61" i="1" l="1"/>
  <c r="GX61" i="1"/>
  <c r="GE61" i="1"/>
  <c r="GD61" i="1"/>
  <c r="GC61" i="1"/>
  <c r="GR61" i="1"/>
  <c r="GQ61" i="1"/>
  <c r="GP61" i="1"/>
  <c r="GO61" i="1"/>
  <c r="GN61" i="1"/>
  <c r="GM61" i="1"/>
  <c r="GK61" i="1"/>
  <c r="BI67" i="1"/>
  <c r="BF67" i="1"/>
  <c r="BV67" i="1"/>
  <c r="BE67" i="1"/>
  <c r="BD67" i="1"/>
  <c r="BC67" i="1"/>
  <c r="BS67" i="1"/>
  <c r="BM67" i="1"/>
  <c r="BK67" i="1"/>
  <c r="BH67" i="1"/>
  <c r="BL67" i="1"/>
  <c r="BJ67" i="1"/>
  <c r="FB60" i="1"/>
  <c r="EZ59" i="1"/>
  <c r="EC61" i="1" l="1"/>
  <c r="ER61" i="1"/>
  <c r="EQ61" i="1"/>
  <c r="EP61" i="1"/>
  <c r="EO61" i="1"/>
  <c r="EN61" i="1"/>
  <c r="EM61" i="1"/>
  <c r="EK61" i="1"/>
  <c r="FA61" i="1"/>
  <c r="EX61" i="1"/>
  <c r="EE61" i="1"/>
  <c r="ED61" i="1"/>
  <c r="GS61" i="1"/>
  <c r="BN67" i="1"/>
  <c r="GF61" i="1"/>
  <c r="GG61" i="1" s="1"/>
  <c r="GT61" i="1" l="1"/>
  <c r="GU61" i="1" s="1"/>
  <c r="GV61" i="1" s="1"/>
  <c r="GW61" i="1" s="1"/>
  <c r="EF61" i="1"/>
  <c r="EG61" i="1" s="1"/>
  <c r="GH61" i="1"/>
  <c r="GI61" i="1" s="1"/>
  <c r="GJ61" i="1" s="1"/>
  <c r="ES61" i="1"/>
  <c r="BO67" i="1"/>
  <c r="BP67" i="1" s="1"/>
  <c r="BQ67" i="1" s="1"/>
  <c r="GY61" i="1" l="1"/>
  <c r="HB61" i="1" s="1"/>
  <c r="GZ60" i="1"/>
  <c r="EH61" i="1"/>
  <c r="EI61" i="1" s="1"/>
  <c r="BR67" i="1"/>
  <c r="BT67" i="1" s="1"/>
  <c r="ET61" i="1"/>
  <c r="EJ61" i="1"/>
  <c r="EU61" i="1" l="1"/>
  <c r="EV61" i="1" s="1"/>
  <c r="EW61" i="1" s="1"/>
  <c r="EY61" i="1" s="1"/>
  <c r="BW67" i="1"/>
  <c r="BU66" i="1"/>
  <c r="HA62" i="1"/>
  <c r="GX62" i="1"/>
  <c r="GE62" i="1"/>
  <c r="GD62" i="1"/>
  <c r="GC62" i="1"/>
  <c r="GR62" i="1"/>
  <c r="GQ62" i="1"/>
  <c r="GP62" i="1"/>
  <c r="GO62" i="1"/>
  <c r="GN62" i="1"/>
  <c r="GM62" i="1"/>
  <c r="GK62" i="1"/>
  <c r="FB61" i="1" l="1"/>
  <c r="EZ60" i="1"/>
  <c r="GF62" i="1"/>
  <c r="GS62" i="1"/>
  <c r="BH68" i="1"/>
  <c r="BV68" i="1"/>
  <c r="BE68" i="1"/>
  <c r="BD68" i="1"/>
  <c r="BC68" i="1"/>
  <c r="BS68" i="1"/>
  <c r="BM68" i="1"/>
  <c r="BL68" i="1"/>
  <c r="BK68" i="1"/>
  <c r="BJ68" i="1"/>
  <c r="BI68" i="1"/>
  <c r="BF68" i="1"/>
  <c r="GG62" i="1" l="1"/>
  <c r="GH62" i="1" s="1"/>
  <c r="GI62" i="1" s="1"/>
  <c r="GJ62" i="1" s="1"/>
  <c r="GT62" i="1"/>
  <c r="BN68" i="1"/>
  <c r="BO68" i="1" s="1"/>
  <c r="EC62" i="1"/>
  <c r="ER62" i="1"/>
  <c r="EQ62" i="1"/>
  <c r="EP62" i="1"/>
  <c r="EO62" i="1"/>
  <c r="EN62" i="1"/>
  <c r="EM62" i="1"/>
  <c r="EK62" i="1"/>
  <c r="FA62" i="1"/>
  <c r="EX62" i="1"/>
  <c r="EE62" i="1"/>
  <c r="ED62" i="1"/>
  <c r="ES62" i="1" l="1"/>
  <c r="ET62" i="1" s="1"/>
  <c r="EU62" i="1" s="1"/>
  <c r="EV62" i="1" s="1"/>
  <c r="BP68" i="1"/>
  <c r="BQ68" i="1" s="1"/>
  <c r="BR68" i="1" s="1"/>
  <c r="BT68" i="1" s="1"/>
  <c r="GU62" i="1"/>
  <c r="GV62" i="1" s="1"/>
  <c r="GW62" i="1" s="1"/>
  <c r="GY62" i="1" s="1"/>
  <c r="EF62" i="1"/>
  <c r="HB62" i="1" l="1"/>
  <c r="GZ61" i="1"/>
  <c r="BW68" i="1"/>
  <c r="BU67" i="1"/>
  <c r="EG62" i="1"/>
  <c r="EH62" i="1" s="1"/>
  <c r="EI62" i="1" s="1"/>
  <c r="EW62" i="1"/>
  <c r="EJ62" i="1" l="1"/>
  <c r="EY62" i="1" s="1"/>
  <c r="GX63" i="1"/>
  <c r="GE63" i="1"/>
  <c r="GD63" i="1"/>
  <c r="GC63" i="1"/>
  <c r="GR63" i="1"/>
  <c r="GQ63" i="1"/>
  <c r="GP63" i="1"/>
  <c r="GO63" i="1"/>
  <c r="GN63" i="1"/>
  <c r="GM63" i="1"/>
  <c r="GK63" i="1"/>
  <c r="HA63" i="1"/>
  <c r="BD69" i="1"/>
  <c r="BS69" i="1"/>
  <c r="BM69" i="1"/>
  <c r="BL69" i="1"/>
  <c r="BK69" i="1"/>
  <c r="BJ69" i="1"/>
  <c r="BI69" i="1"/>
  <c r="BC69" i="1"/>
  <c r="BV69" i="1"/>
  <c r="BH69" i="1"/>
  <c r="BF69" i="1"/>
  <c r="BE69" i="1"/>
  <c r="BN69" i="1" l="1"/>
  <c r="GF63" i="1"/>
  <c r="GS63" i="1"/>
  <c r="FB62" i="1"/>
  <c r="EZ61" i="1"/>
  <c r="EQ63" i="1" l="1"/>
  <c r="EP63" i="1"/>
  <c r="EO63" i="1"/>
  <c r="EN63" i="1"/>
  <c r="EM63" i="1"/>
  <c r="EK63" i="1"/>
  <c r="FA63" i="1"/>
  <c r="EX63" i="1"/>
  <c r="ER63" i="1"/>
  <c r="EE63" i="1"/>
  <c r="ED63" i="1"/>
  <c r="EC63" i="1"/>
  <c r="BO69" i="1"/>
  <c r="BP69" i="1" s="1"/>
  <c r="BQ69" i="1" s="1"/>
  <c r="GG63" i="1"/>
  <c r="GT63" i="1"/>
  <c r="GU63" i="1" l="1"/>
  <c r="GV63" i="1" s="1"/>
  <c r="GW63" i="1" s="1"/>
  <c r="GH63" i="1"/>
  <c r="GI63" i="1" s="1"/>
  <c r="GJ63" i="1" s="1"/>
  <c r="ES63" i="1"/>
  <c r="ET63" i="1" s="1"/>
  <c r="EU63" i="1" s="1"/>
  <c r="EV63" i="1" s="1"/>
  <c r="BR69" i="1"/>
  <c r="BT69" i="1" s="1"/>
  <c r="EF63" i="1"/>
  <c r="EG63" i="1" s="1"/>
  <c r="GY63" i="1" l="1"/>
  <c r="HB63" i="1"/>
  <c r="GK64" i="1" s="1"/>
  <c r="GZ62" i="1"/>
  <c r="EH63" i="1"/>
  <c r="EI63" i="1" s="1"/>
  <c r="EJ63" i="1" s="1"/>
  <c r="GD64" i="1"/>
  <c r="GC64" i="1"/>
  <c r="GR64" i="1"/>
  <c r="GQ64" i="1"/>
  <c r="GP64" i="1"/>
  <c r="GO64" i="1"/>
  <c r="GN64" i="1"/>
  <c r="GM64" i="1"/>
  <c r="BW69" i="1"/>
  <c r="BU68" i="1"/>
  <c r="EW63" i="1"/>
  <c r="GE64" i="1" l="1"/>
  <c r="EY63" i="1"/>
  <c r="GX64" i="1"/>
  <c r="HA64" i="1"/>
  <c r="FB63" i="1"/>
  <c r="EZ62" i="1"/>
  <c r="BS70" i="1"/>
  <c r="BM70" i="1"/>
  <c r="BL70" i="1"/>
  <c r="BK70" i="1"/>
  <c r="BJ70" i="1"/>
  <c r="BI70" i="1"/>
  <c r="BH70" i="1"/>
  <c r="BF70" i="1"/>
  <c r="BE70" i="1"/>
  <c r="BD70" i="1"/>
  <c r="BC70" i="1"/>
  <c r="BV70" i="1"/>
  <c r="GF64" i="1"/>
  <c r="GS64" i="1"/>
  <c r="BN70" i="1" l="1"/>
  <c r="GT64" i="1"/>
  <c r="GU64" i="1" s="1"/>
  <c r="GV64" i="1" s="1"/>
  <c r="GG64" i="1"/>
  <c r="EP64" i="1"/>
  <c r="EN64" i="1"/>
  <c r="EM64" i="1"/>
  <c r="EK64" i="1"/>
  <c r="FA64" i="1"/>
  <c r="EX64" i="1"/>
  <c r="EE64" i="1"/>
  <c r="ED64" i="1"/>
  <c r="EC64" i="1"/>
  <c r="EQ64" i="1"/>
  <c r="ER64" i="1"/>
  <c r="EO64" i="1"/>
  <c r="GH64" i="1" l="1"/>
  <c r="GI64" i="1" s="1"/>
  <c r="GJ64" i="1" s="1"/>
  <c r="GW64" i="1"/>
  <c r="ES64" i="1"/>
  <c r="EF64" i="1"/>
  <c r="BO70" i="1"/>
  <c r="GY64" i="1" l="1"/>
  <c r="GZ63" i="1" s="1"/>
  <c r="BP70" i="1"/>
  <c r="BQ70" i="1" s="1"/>
  <c r="BR70" i="1" s="1"/>
  <c r="BT70" i="1" s="1"/>
  <c r="ET64" i="1"/>
  <c r="EU64" i="1" s="1"/>
  <c r="EV64" i="1" s="1"/>
  <c r="EG64" i="1"/>
  <c r="EH64" i="1" s="1"/>
  <c r="EI64" i="1" s="1"/>
  <c r="HB64" i="1" l="1"/>
  <c r="GX65" i="1" s="1"/>
  <c r="BW70" i="1"/>
  <c r="BU69" i="1"/>
  <c r="EJ64" i="1"/>
  <c r="EW64" i="1"/>
  <c r="GM65" i="1" l="1"/>
  <c r="HA65" i="1"/>
  <c r="GE65" i="1"/>
  <c r="GF65" i="1" s="1"/>
  <c r="GG65" i="1" s="1"/>
  <c r="GK65" i="1"/>
  <c r="GD65" i="1"/>
  <c r="GC65" i="1"/>
  <c r="GR65" i="1"/>
  <c r="GS65" i="1" s="1"/>
  <c r="GT65" i="1" s="1"/>
  <c r="GQ65" i="1"/>
  <c r="GP65" i="1"/>
  <c r="GO65" i="1"/>
  <c r="GN65" i="1"/>
  <c r="EY64" i="1"/>
  <c r="BS71" i="1"/>
  <c r="BM71" i="1"/>
  <c r="BL71" i="1"/>
  <c r="BK71" i="1"/>
  <c r="BJ71" i="1"/>
  <c r="BI71" i="1"/>
  <c r="BH71" i="1"/>
  <c r="BF71" i="1"/>
  <c r="BV71" i="1"/>
  <c r="BE71" i="1"/>
  <c r="BD71" i="1"/>
  <c r="BC71" i="1"/>
  <c r="GU65" i="1" l="1"/>
  <c r="GV65" i="1" s="1"/>
  <c r="GW65" i="1"/>
  <c r="GH65" i="1"/>
  <c r="GI65" i="1" s="1"/>
  <c r="GJ65" i="1" s="1"/>
  <c r="GY65" i="1" s="1"/>
  <c r="FB64" i="1"/>
  <c r="EZ63" i="1"/>
  <c r="BN71" i="1"/>
  <c r="BO71" i="1" s="1"/>
  <c r="HB65" i="1" l="1"/>
  <c r="GZ64" i="1"/>
  <c r="BP71" i="1"/>
  <c r="BQ71" i="1" s="1"/>
  <c r="BR71" i="1" s="1"/>
  <c r="BT71" i="1" s="1"/>
  <c r="EM65" i="1"/>
  <c r="FA65" i="1"/>
  <c r="EX65" i="1"/>
  <c r="EE65" i="1"/>
  <c r="ED65" i="1"/>
  <c r="EC65" i="1"/>
  <c r="ER65" i="1"/>
  <c r="EQ65" i="1"/>
  <c r="EP65" i="1"/>
  <c r="EO65" i="1"/>
  <c r="EN65" i="1"/>
  <c r="EK65" i="1"/>
  <c r="BW71" i="1" l="1"/>
  <c r="BU70" i="1"/>
  <c r="ES65" i="1"/>
  <c r="EF65" i="1"/>
  <c r="EG65" i="1" s="1"/>
  <c r="GQ66" i="1"/>
  <c r="GP66" i="1"/>
  <c r="GO66" i="1"/>
  <c r="GN66" i="1"/>
  <c r="GM66" i="1"/>
  <c r="GK66" i="1"/>
  <c r="HA66" i="1"/>
  <c r="GX66" i="1"/>
  <c r="GR66" i="1"/>
  <c r="GE66" i="1"/>
  <c r="GD66" i="1"/>
  <c r="GC66" i="1"/>
  <c r="EH65" i="1" l="1"/>
  <c r="EI65" i="1" s="1"/>
  <c r="GF66" i="1"/>
  <c r="GG66" i="1" s="1"/>
  <c r="GS66" i="1"/>
  <c r="GT66" i="1" s="1"/>
  <c r="ET65" i="1"/>
  <c r="EJ65" i="1"/>
  <c r="BM72" i="1"/>
  <c r="BL72" i="1"/>
  <c r="BK72" i="1"/>
  <c r="BJ72" i="1"/>
  <c r="BI72" i="1"/>
  <c r="BH72" i="1"/>
  <c r="BF72" i="1"/>
  <c r="BV72" i="1"/>
  <c r="BE72" i="1"/>
  <c r="BD72" i="1"/>
  <c r="BC72" i="1"/>
  <c r="BS72" i="1"/>
  <c r="BN72" i="1" l="1"/>
  <c r="BO72" i="1" s="1"/>
  <c r="EU65" i="1"/>
  <c r="EV65" i="1" s="1"/>
  <c r="EW65" i="1" s="1"/>
  <c r="EY65" i="1" s="1"/>
  <c r="GU66" i="1"/>
  <c r="GV66" i="1" s="1"/>
  <c r="GW66" i="1" s="1"/>
  <c r="GH66" i="1"/>
  <c r="GI66" i="1" s="1"/>
  <c r="GJ66" i="1" s="1"/>
  <c r="FB65" i="1" l="1"/>
  <c r="EZ64" i="1"/>
  <c r="GY66" i="1"/>
  <c r="BP72" i="1"/>
  <c r="BQ72" i="1" s="1"/>
  <c r="BR72" i="1" s="1"/>
  <c r="BT72" i="1" s="1"/>
  <c r="BW72" i="1" l="1"/>
  <c r="BU71" i="1"/>
  <c r="HB66" i="1"/>
  <c r="GZ65" i="1"/>
  <c r="EK66" i="1"/>
  <c r="EX66" i="1"/>
  <c r="EE66" i="1"/>
  <c r="ED66" i="1"/>
  <c r="EC66" i="1"/>
  <c r="ER66" i="1"/>
  <c r="EQ66" i="1"/>
  <c r="EP66" i="1"/>
  <c r="FA66" i="1"/>
  <c r="EO66" i="1"/>
  <c r="EN66" i="1"/>
  <c r="EM66" i="1"/>
  <c r="ES66" i="1" l="1"/>
  <c r="EF66" i="1"/>
  <c r="EG66" i="1" s="1"/>
  <c r="GQ67" i="1"/>
  <c r="GP67" i="1"/>
  <c r="GO67" i="1"/>
  <c r="GN67" i="1"/>
  <c r="GM67" i="1"/>
  <c r="GK67" i="1"/>
  <c r="HA67" i="1"/>
  <c r="GX67" i="1"/>
  <c r="GR67" i="1"/>
  <c r="GD67" i="1"/>
  <c r="GE67" i="1"/>
  <c r="GC67" i="1"/>
  <c r="BM73" i="1"/>
  <c r="BL73" i="1"/>
  <c r="BK73" i="1"/>
  <c r="BJ73" i="1"/>
  <c r="BI73" i="1"/>
  <c r="BH73" i="1"/>
  <c r="BF73" i="1"/>
  <c r="BV73" i="1"/>
  <c r="BE73" i="1"/>
  <c r="BS73" i="1"/>
  <c r="BD73" i="1"/>
  <c r="BC73" i="1"/>
  <c r="GS67" i="1" l="1"/>
  <c r="GT67" i="1" s="1"/>
  <c r="GU67" i="1" s="1"/>
  <c r="GV67" i="1" s="1"/>
  <c r="BN73" i="1"/>
  <c r="EH66" i="1"/>
  <c r="EI66" i="1" s="1"/>
  <c r="EJ66" i="1" s="1"/>
  <c r="GF67" i="1"/>
  <c r="ET66" i="1"/>
  <c r="EU66" i="1" s="1"/>
  <c r="EV66" i="1" s="1"/>
  <c r="EW66" i="1" l="1"/>
  <c r="EY66" i="1" s="1"/>
  <c r="BO73" i="1"/>
  <c r="BP73" i="1" s="1"/>
  <c r="BQ73" i="1" s="1"/>
  <c r="BR73" i="1" s="1"/>
  <c r="BT73" i="1" s="1"/>
  <c r="GG67" i="1"/>
  <c r="GW67" i="1"/>
  <c r="BW73" i="1" l="1"/>
  <c r="BU72" i="1"/>
  <c r="FB66" i="1"/>
  <c r="EZ65" i="1"/>
  <c r="GH67" i="1"/>
  <c r="GI67" i="1" s="1"/>
  <c r="GJ67" i="1" s="1"/>
  <c r="GY67" i="1" s="1"/>
  <c r="HB67" i="1" l="1"/>
  <c r="GZ66" i="1"/>
  <c r="EK67" i="1"/>
  <c r="EX67" i="1"/>
  <c r="EE67" i="1"/>
  <c r="ED67" i="1"/>
  <c r="EC67" i="1"/>
  <c r="ER67" i="1"/>
  <c r="EQ67" i="1"/>
  <c r="EP67" i="1"/>
  <c r="EN67" i="1"/>
  <c r="EM67" i="1"/>
  <c r="EO67" i="1"/>
  <c r="FA67" i="1"/>
  <c r="BM74" i="1"/>
  <c r="BL74" i="1"/>
  <c r="BK74" i="1"/>
  <c r="BJ74" i="1"/>
  <c r="BI74" i="1"/>
  <c r="BH74" i="1"/>
  <c r="BF74" i="1"/>
  <c r="BV74" i="1"/>
  <c r="BE74" i="1"/>
  <c r="BD74" i="1"/>
  <c r="BC74" i="1"/>
  <c r="BS74" i="1"/>
  <c r="BN74" i="1" l="1"/>
  <c r="EF67" i="1"/>
  <c r="ES67" i="1"/>
  <c r="ET67" i="1" s="1"/>
  <c r="GR68" i="1"/>
  <c r="GP68" i="1"/>
  <c r="GO68" i="1"/>
  <c r="GN68" i="1"/>
  <c r="GM68" i="1"/>
  <c r="GK68" i="1"/>
  <c r="HA68" i="1"/>
  <c r="GX68" i="1"/>
  <c r="GE68" i="1"/>
  <c r="GQ68" i="1"/>
  <c r="GD68" i="1"/>
  <c r="GC68" i="1"/>
  <c r="EG67" i="1" l="1"/>
  <c r="EH67" i="1" s="1"/>
  <c r="EI67" i="1" s="1"/>
  <c r="GF68" i="1"/>
  <c r="GS68" i="1"/>
  <c r="GT68" i="1" s="1"/>
  <c r="EU67" i="1"/>
  <c r="EV67" i="1" s="1"/>
  <c r="EW67" i="1" s="1"/>
  <c r="BO74" i="1"/>
  <c r="BP74" i="1" s="1"/>
  <c r="BQ74" i="1" s="1"/>
  <c r="EJ67" i="1" l="1"/>
  <c r="EY67" i="1" s="1"/>
  <c r="GG68" i="1"/>
  <c r="GH68" i="1" s="1"/>
  <c r="GI68" i="1" s="1"/>
  <c r="BR74" i="1"/>
  <c r="BT74" i="1" s="1"/>
  <c r="GU68" i="1"/>
  <c r="GV68" i="1" s="1"/>
  <c r="GW68" i="1" s="1"/>
  <c r="GJ68" i="1" l="1"/>
  <c r="GY68" i="1" s="1"/>
  <c r="BW74" i="1"/>
  <c r="BU73" i="1"/>
  <c r="FB67" i="1"/>
  <c r="EZ66" i="1"/>
  <c r="FA68" i="1" l="1"/>
  <c r="EX68" i="1"/>
  <c r="EE68" i="1"/>
  <c r="ED68" i="1"/>
  <c r="EC68" i="1"/>
  <c r="ER68" i="1"/>
  <c r="EQ68" i="1"/>
  <c r="EP68" i="1"/>
  <c r="EO68" i="1"/>
  <c r="EN68" i="1"/>
  <c r="EM68" i="1"/>
  <c r="EK68" i="1"/>
  <c r="BM75" i="1"/>
  <c r="BL75" i="1"/>
  <c r="BK75" i="1"/>
  <c r="BJ75" i="1"/>
  <c r="BI75" i="1"/>
  <c r="BH75" i="1"/>
  <c r="BF75" i="1"/>
  <c r="BV75" i="1"/>
  <c r="BE75" i="1"/>
  <c r="BD75" i="1"/>
  <c r="BC75" i="1"/>
  <c r="BS75" i="1"/>
  <c r="HB68" i="1"/>
  <c r="GZ67" i="1"/>
  <c r="BN75" i="1" l="1"/>
  <c r="EF68" i="1"/>
  <c r="GO69" i="1"/>
  <c r="GM69" i="1"/>
  <c r="GK69" i="1"/>
  <c r="HA69" i="1"/>
  <c r="GX69" i="1"/>
  <c r="GE69" i="1"/>
  <c r="GD69" i="1"/>
  <c r="GC69" i="1"/>
  <c r="GR69" i="1"/>
  <c r="GQ69" i="1"/>
  <c r="GP69" i="1"/>
  <c r="GN69" i="1"/>
  <c r="ES68" i="1"/>
  <c r="GF69" i="1" l="1"/>
  <c r="EG68" i="1"/>
  <c r="ET68" i="1"/>
  <c r="GS69" i="1"/>
  <c r="GT69" i="1" s="1"/>
  <c r="BO75" i="1"/>
  <c r="GU69" i="1" l="1"/>
  <c r="GV69" i="1" s="1"/>
  <c r="GW69" i="1" s="1"/>
  <c r="BP75" i="1"/>
  <c r="BQ75" i="1" s="1"/>
  <c r="BR75" i="1" s="1"/>
  <c r="BT75" i="1" s="1"/>
  <c r="EU68" i="1"/>
  <c r="EV68" i="1" s="1"/>
  <c r="EW68" i="1" s="1"/>
  <c r="EH68" i="1"/>
  <c r="EI68" i="1" s="1"/>
  <c r="EJ68" i="1" s="1"/>
  <c r="EY68" i="1" s="1"/>
  <c r="GG69" i="1"/>
  <c r="GH69" i="1" s="1"/>
  <c r="GI69" i="1" s="1"/>
  <c r="FB68" i="1" l="1"/>
  <c r="EZ67" i="1"/>
  <c r="BW75" i="1"/>
  <c r="BU74" i="1"/>
  <c r="GJ69" i="1"/>
  <c r="GY69" i="1" s="1"/>
  <c r="HB69" i="1" l="1"/>
  <c r="GZ68" i="1"/>
  <c r="BL76" i="1"/>
  <c r="BK76" i="1"/>
  <c r="BJ76" i="1"/>
  <c r="BI76" i="1"/>
  <c r="BH76" i="1"/>
  <c r="BF76" i="1"/>
  <c r="BV76" i="1"/>
  <c r="BE76" i="1"/>
  <c r="BD76" i="1"/>
  <c r="BC76" i="1"/>
  <c r="BS76" i="1"/>
  <c r="BM76" i="1"/>
  <c r="EX69" i="1"/>
  <c r="EE69" i="1"/>
  <c r="ED69" i="1"/>
  <c r="EC69" i="1"/>
  <c r="ER69" i="1"/>
  <c r="EQ69" i="1"/>
  <c r="EP69" i="1"/>
  <c r="EO69" i="1"/>
  <c r="EN69" i="1"/>
  <c r="EM69" i="1"/>
  <c r="EK69" i="1"/>
  <c r="FA69" i="1"/>
  <c r="BN76" i="1" l="1"/>
  <c r="BO76" i="1" s="1"/>
  <c r="BP76" i="1" s="1"/>
  <c r="BQ76" i="1" s="1"/>
  <c r="ES69" i="1"/>
  <c r="ET69" i="1" s="1"/>
  <c r="EF69" i="1"/>
  <c r="EG69" i="1" s="1"/>
  <c r="GM70" i="1"/>
  <c r="HA70" i="1"/>
  <c r="GX70" i="1"/>
  <c r="GE70" i="1"/>
  <c r="GD70" i="1"/>
  <c r="GC70" i="1"/>
  <c r="GR70" i="1"/>
  <c r="GQ70" i="1"/>
  <c r="GN70" i="1"/>
  <c r="GP70" i="1"/>
  <c r="GK70" i="1"/>
  <c r="GO70" i="1"/>
  <c r="EU69" i="1" l="1"/>
  <c r="EV69" i="1" s="1"/>
  <c r="EH69" i="1"/>
  <c r="EI69" i="1" s="1"/>
  <c r="EJ69" i="1" s="1"/>
  <c r="GF70" i="1"/>
  <c r="GG70" i="1" s="1"/>
  <c r="EW69" i="1"/>
  <c r="GS70" i="1"/>
  <c r="BR76" i="1"/>
  <c r="BT76" i="1" s="1"/>
  <c r="BW76" i="1" l="1"/>
  <c r="BU75" i="1"/>
  <c r="EY69" i="1"/>
  <c r="GH70" i="1"/>
  <c r="GI70" i="1" s="1"/>
  <c r="GJ70" i="1" s="1"/>
  <c r="GT70" i="1"/>
  <c r="GU70" i="1" l="1"/>
  <c r="GV70" i="1" s="1"/>
  <c r="GW70" i="1" s="1"/>
  <c r="GY70" i="1" s="1"/>
  <c r="FB69" i="1"/>
  <c r="EZ68" i="1"/>
  <c r="BM77" i="1"/>
  <c r="BK77" i="1"/>
  <c r="BJ77" i="1"/>
  <c r="BI77" i="1"/>
  <c r="BH77" i="1"/>
  <c r="BF77" i="1"/>
  <c r="BV77" i="1"/>
  <c r="BE77" i="1"/>
  <c r="BD77" i="1"/>
  <c r="BC77" i="1"/>
  <c r="BS77" i="1"/>
  <c r="BL77" i="1"/>
  <c r="HB70" i="1" l="1"/>
  <c r="GZ69" i="1"/>
  <c r="EE70" i="1"/>
  <c r="EC70" i="1"/>
  <c r="ER70" i="1"/>
  <c r="EQ70" i="1"/>
  <c r="EP70" i="1"/>
  <c r="EO70" i="1"/>
  <c r="EN70" i="1"/>
  <c r="EM70" i="1"/>
  <c r="EK70" i="1"/>
  <c r="FA70" i="1"/>
  <c r="EX70" i="1"/>
  <c r="ED70" i="1"/>
  <c r="BN77" i="1"/>
  <c r="EF70" i="1" l="1"/>
  <c r="EG70" i="1" s="1"/>
  <c r="GM71" i="1"/>
  <c r="HA71" i="1"/>
  <c r="GX71" i="1"/>
  <c r="GE71" i="1"/>
  <c r="GD71" i="1"/>
  <c r="GC71" i="1"/>
  <c r="GR71" i="1"/>
  <c r="GQ71" i="1"/>
  <c r="GP71" i="1"/>
  <c r="GO71" i="1"/>
  <c r="GN71" i="1"/>
  <c r="GK71" i="1"/>
  <c r="ES70" i="1"/>
  <c r="BO77" i="1"/>
  <c r="BP77" i="1" s="1"/>
  <c r="BQ77" i="1" s="1"/>
  <c r="GS71" i="1" l="1"/>
  <c r="GF71" i="1"/>
  <c r="GG71" i="1" s="1"/>
  <c r="BR77" i="1"/>
  <c r="BT77" i="1" s="1"/>
  <c r="ET70" i="1"/>
  <c r="EH70" i="1"/>
  <c r="EI70" i="1" s="1"/>
  <c r="EJ70" i="1" s="1"/>
  <c r="BW77" i="1" l="1"/>
  <c r="BU76" i="1"/>
  <c r="EU70" i="1"/>
  <c r="EV70" i="1" s="1"/>
  <c r="EW70" i="1" s="1"/>
  <c r="EY70" i="1" s="1"/>
  <c r="GH71" i="1"/>
  <c r="GI71" i="1" s="1"/>
  <c r="GJ71" i="1" s="1"/>
  <c r="GT71" i="1"/>
  <c r="GU71" i="1" s="1"/>
  <c r="GV71" i="1" s="1"/>
  <c r="FB70" i="1" l="1"/>
  <c r="EZ69" i="1"/>
  <c r="GW71" i="1"/>
  <c r="GY71" i="1" s="1"/>
  <c r="BL78" i="1"/>
  <c r="BJ78" i="1"/>
  <c r="BI78" i="1"/>
  <c r="BH78" i="1"/>
  <c r="BF78" i="1"/>
  <c r="BV78" i="1"/>
  <c r="BE78" i="1"/>
  <c r="BD78" i="1"/>
  <c r="BC78" i="1"/>
  <c r="BS78" i="1"/>
  <c r="BM78" i="1"/>
  <c r="BK78" i="1"/>
  <c r="HB71" i="1" l="1"/>
  <c r="GZ70" i="1"/>
  <c r="BN78" i="1"/>
  <c r="EE71" i="1"/>
  <c r="EC71" i="1"/>
  <c r="ER71" i="1"/>
  <c r="EQ71" i="1"/>
  <c r="EP71" i="1"/>
  <c r="EO71" i="1"/>
  <c r="EN71" i="1"/>
  <c r="EM71" i="1"/>
  <c r="EK71" i="1"/>
  <c r="FA71" i="1"/>
  <c r="EX71" i="1"/>
  <c r="ED71" i="1"/>
  <c r="ES71" i="1" l="1"/>
  <c r="EF71" i="1"/>
  <c r="EG71" i="1" s="1"/>
  <c r="HA72" i="1"/>
  <c r="GX72" i="1"/>
  <c r="GE72" i="1"/>
  <c r="GD72" i="1"/>
  <c r="GC72" i="1"/>
  <c r="GR72" i="1"/>
  <c r="GQ72" i="1"/>
  <c r="GP72" i="1"/>
  <c r="GO72" i="1"/>
  <c r="GN72" i="1"/>
  <c r="GK72" i="1"/>
  <c r="GM72" i="1"/>
  <c r="BO78" i="1"/>
  <c r="BP78" i="1" s="1"/>
  <c r="BQ78" i="1" s="1"/>
  <c r="BR78" i="1" s="1"/>
  <c r="BT78" i="1" s="1"/>
  <c r="EH71" i="1" l="1"/>
  <c r="EI71" i="1" s="1"/>
  <c r="BW78" i="1"/>
  <c r="BU77" i="1"/>
  <c r="GF72" i="1"/>
  <c r="ET71" i="1"/>
  <c r="EU71" i="1" s="1"/>
  <c r="EV71" i="1" s="1"/>
  <c r="GS72" i="1"/>
  <c r="EJ71" i="1"/>
  <c r="GG72" i="1" l="1"/>
  <c r="GH72" i="1" s="1"/>
  <c r="GI72" i="1" s="1"/>
  <c r="GJ72" i="1" s="1"/>
  <c r="GT72" i="1"/>
  <c r="EW71" i="1"/>
  <c r="EY71" i="1" s="1"/>
  <c r="BI79" i="1"/>
  <c r="BF79" i="1"/>
  <c r="BV79" i="1"/>
  <c r="BE79" i="1"/>
  <c r="BD79" i="1"/>
  <c r="BC79" i="1"/>
  <c r="BS79" i="1"/>
  <c r="BM79" i="1"/>
  <c r="BJ79" i="1"/>
  <c r="BH79" i="1"/>
  <c r="BK79" i="1"/>
  <c r="BL79" i="1"/>
  <c r="FB71" i="1" l="1"/>
  <c r="EZ70" i="1"/>
  <c r="BN79" i="1"/>
  <c r="GU72" i="1"/>
  <c r="GV72" i="1" s="1"/>
  <c r="GW72" i="1" s="1"/>
  <c r="GY72" i="1" s="1"/>
  <c r="HB72" i="1" l="1"/>
  <c r="GZ71" i="1"/>
  <c r="BO79" i="1"/>
  <c r="EC72" i="1"/>
  <c r="ER72" i="1"/>
  <c r="EQ72" i="1"/>
  <c r="EP72" i="1"/>
  <c r="EO72" i="1"/>
  <c r="EN72" i="1"/>
  <c r="EM72" i="1"/>
  <c r="EK72" i="1"/>
  <c r="FA72" i="1"/>
  <c r="EX72" i="1"/>
  <c r="EE72" i="1"/>
  <c r="ED72" i="1"/>
  <c r="BP79" i="1" l="1"/>
  <c r="BQ79" i="1" s="1"/>
  <c r="BR79" i="1" s="1"/>
  <c r="BT79" i="1" s="1"/>
  <c r="ES72" i="1"/>
  <c r="ET72" i="1" s="1"/>
  <c r="EF72" i="1"/>
  <c r="EG72" i="1" s="1"/>
  <c r="GK73" i="1"/>
  <c r="GX73" i="1"/>
  <c r="GE73" i="1"/>
  <c r="GD73" i="1"/>
  <c r="GC73" i="1"/>
  <c r="GR73" i="1"/>
  <c r="GQ73" i="1"/>
  <c r="GP73" i="1"/>
  <c r="HA73" i="1"/>
  <c r="GO73" i="1"/>
  <c r="GN73" i="1"/>
  <c r="GM73" i="1"/>
  <c r="BW79" i="1" l="1"/>
  <c r="BU78" i="1"/>
  <c r="GS73" i="1"/>
  <c r="GF73" i="1"/>
  <c r="EH72" i="1"/>
  <c r="EI72" i="1" s="1"/>
  <c r="EJ72" i="1" s="1"/>
  <c r="EU72" i="1"/>
  <c r="EV72" i="1" s="1"/>
  <c r="EW72" i="1" s="1"/>
  <c r="EY72" i="1" l="1"/>
  <c r="GT73" i="1"/>
  <c r="GU73" i="1" s="1"/>
  <c r="GV73" i="1" s="1"/>
  <c r="GG73" i="1"/>
  <c r="GH73" i="1" s="1"/>
  <c r="GI73" i="1" s="1"/>
  <c r="BV80" i="1"/>
  <c r="BE80" i="1"/>
  <c r="BC80" i="1"/>
  <c r="BS80" i="1"/>
  <c r="BM80" i="1"/>
  <c r="BL80" i="1"/>
  <c r="BK80" i="1"/>
  <c r="BJ80" i="1"/>
  <c r="BI80" i="1"/>
  <c r="BH80" i="1"/>
  <c r="BF80" i="1"/>
  <c r="BD80" i="1"/>
  <c r="GW73" i="1" l="1"/>
  <c r="BN80" i="1"/>
  <c r="GJ73" i="1"/>
  <c r="GY73" i="1" s="1"/>
  <c r="FB72" i="1"/>
  <c r="EZ71" i="1"/>
  <c r="HB73" i="1" l="1"/>
  <c r="GZ72" i="1"/>
  <c r="BO80" i="1"/>
  <c r="BP80" i="1" s="1"/>
  <c r="BQ80" i="1" s="1"/>
  <c r="ED73" i="1"/>
  <c r="ER73" i="1"/>
  <c r="EQ73" i="1"/>
  <c r="EP73" i="1"/>
  <c r="EO73" i="1"/>
  <c r="EN73" i="1"/>
  <c r="EM73" i="1"/>
  <c r="EK73" i="1"/>
  <c r="FA73" i="1"/>
  <c r="EE73" i="1"/>
  <c r="EX73" i="1"/>
  <c r="EC73" i="1"/>
  <c r="EF73" i="1" l="1"/>
  <c r="ES73" i="1"/>
  <c r="ET73" i="1" s="1"/>
  <c r="HA74" i="1"/>
  <c r="GX74" i="1"/>
  <c r="GE74" i="1"/>
  <c r="GD74" i="1"/>
  <c r="GC74" i="1"/>
  <c r="GR74" i="1"/>
  <c r="GQ74" i="1"/>
  <c r="GP74" i="1"/>
  <c r="GO74" i="1"/>
  <c r="GN74" i="1"/>
  <c r="GK74" i="1"/>
  <c r="GM74" i="1"/>
  <c r="BR80" i="1"/>
  <c r="BT80" i="1" s="1"/>
  <c r="GS74" i="1" l="1"/>
  <c r="GF74" i="1"/>
  <c r="GG74" i="1" s="1"/>
  <c r="BW80" i="1"/>
  <c r="BU79" i="1"/>
  <c r="EG73" i="1"/>
  <c r="EU73" i="1"/>
  <c r="EV73" i="1" s="1"/>
  <c r="EW73" i="1" s="1"/>
  <c r="EH73" i="1"/>
  <c r="EI73" i="1" s="1"/>
  <c r="EJ73" i="1" l="1"/>
  <c r="EY73" i="1" s="1"/>
  <c r="FB73" i="1" s="1"/>
  <c r="BS81" i="1"/>
  <c r="BM81" i="1"/>
  <c r="BL81" i="1"/>
  <c r="BK81" i="1"/>
  <c r="BJ81" i="1"/>
  <c r="BI81" i="1"/>
  <c r="BH81" i="1"/>
  <c r="BF81" i="1"/>
  <c r="BC81" i="1"/>
  <c r="BV81" i="1"/>
  <c r="BE81" i="1"/>
  <c r="BD81" i="1"/>
  <c r="GH74" i="1"/>
  <c r="GI74" i="1" s="1"/>
  <c r="GJ74" i="1" s="1"/>
  <c r="GT74" i="1"/>
  <c r="GU74" i="1" s="1"/>
  <c r="GV74" i="1" s="1"/>
  <c r="EZ72" i="1" l="1"/>
  <c r="GW74" i="1"/>
  <c r="GY74" i="1"/>
  <c r="BN81" i="1"/>
  <c r="BO81" i="1" s="1"/>
  <c r="EC74" i="1"/>
  <c r="ER74" i="1"/>
  <c r="EQ74" i="1"/>
  <c r="EP74" i="1"/>
  <c r="EO74" i="1"/>
  <c r="EN74" i="1"/>
  <c r="EM74" i="1"/>
  <c r="EK74" i="1"/>
  <c r="FA74" i="1"/>
  <c r="EX74" i="1"/>
  <c r="EE74" i="1"/>
  <c r="ED74" i="1"/>
  <c r="EF74" i="1" l="1"/>
  <c r="BP81" i="1"/>
  <c r="BQ81" i="1" s="1"/>
  <c r="BR81" i="1" s="1"/>
  <c r="BT81" i="1" s="1"/>
  <c r="ES74" i="1"/>
  <c r="HB74" i="1"/>
  <c r="GZ73" i="1"/>
  <c r="BW81" i="1" l="1"/>
  <c r="BU80" i="1"/>
  <c r="GE75" i="1"/>
  <c r="GD75" i="1"/>
  <c r="GC75" i="1"/>
  <c r="GR75" i="1"/>
  <c r="GQ75" i="1"/>
  <c r="GP75" i="1"/>
  <c r="GO75" i="1"/>
  <c r="GN75" i="1"/>
  <c r="GM75" i="1"/>
  <c r="HA75" i="1"/>
  <c r="GX75" i="1"/>
  <c r="GK75" i="1"/>
  <c r="EG74" i="1"/>
  <c r="EH74" i="1" s="1"/>
  <c r="EI74" i="1" s="1"/>
  <c r="ET74" i="1"/>
  <c r="EJ74" i="1" l="1"/>
  <c r="GS75" i="1"/>
  <c r="GF75" i="1"/>
  <c r="GG75" i="1" s="1"/>
  <c r="GH75" i="1" s="1"/>
  <c r="GI75" i="1" s="1"/>
  <c r="EU74" i="1"/>
  <c r="EV74" i="1" s="1"/>
  <c r="EW74" i="1" s="1"/>
  <c r="EY74" i="1" s="1"/>
  <c r="BM82" i="1"/>
  <c r="BL82" i="1"/>
  <c r="BK82" i="1"/>
  <c r="BJ82" i="1"/>
  <c r="BI82" i="1"/>
  <c r="BH82" i="1"/>
  <c r="BF82" i="1"/>
  <c r="BV82" i="1"/>
  <c r="BE82" i="1"/>
  <c r="BD82" i="1"/>
  <c r="BC82" i="1"/>
  <c r="BS82" i="1"/>
  <c r="FB74" i="1" l="1"/>
  <c r="EZ73" i="1"/>
  <c r="BN82" i="1"/>
  <c r="GT75" i="1"/>
  <c r="GU75" i="1" s="1"/>
  <c r="GV75" i="1" s="1"/>
  <c r="GJ75" i="1"/>
  <c r="GW75" i="1" l="1"/>
  <c r="GY75" i="1" s="1"/>
  <c r="BO82" i="1"/>
  <c r="BP82" i="1" s="1"/>
  <c r="BQ82" i="1" s="1"/>
  <c r="ER75" i="1"/>
  <c r="EP75" i="1"/>
  <c r="EO75" i="1"/>
  <c r="EN75" i="1"/>
  <c r="EM75" i="1"/>
  <c r="EK75" i="1"/>
  <c r="FA75" i="1"/>
  <c r="EX75" i="1"/>
  <c r="EE75" i="1"/>
  <c r="ED75" i="1"/>
  <c r="EQ75" i="1"/>
  <c r="EC75" i="1"/>
  <c r="HB75" i="1" l="1"/>
  <c r="GZ74" i="1"/>
  <c r="ES75" i="1"/>
  <c r="BR82" i="1"/>
  <c r="BT82" i="1" s="1"/>
  <c r="EF75" i="1"/>
  <c r="EG75" i="1" s="1"/>
  <c r="BW82" i="1" l="1"/>
  <c r="BU81" i="1"/>
  <c r="ET75" i="1"/>
  <c r="EU75" i="1" s="1"/>
  <c r="EV75" i="1" s="1"/>
  <c r="EH75" i="1"/>
  <c r="EI75" i="1" s="1"/>
  <c r="EJ75" i="1" s="1"/>
  <c r="GX76" i="1"/>
  <c r="GE76" i="1"/>
  <c r="GD76" i="1"/>
  <c r="GC76" i="1"/>
  <c r="GR76" i="1"/>
  <c r="GQ76" i="1"/>
  <c r="GP76" i="1"/>
  <c r="GO76" i="1"/>
  <c r="GN76" i="1"/>
  <c r="GM76" i="1"/>
  <c r="GK76" i="1"/>
  <c r="HA76" i="1"/>
  <c r="EW75" i="1" l="1"/>
  <c r="EY75" i="1" s="1"/>
  <c r="GS76" i="1"/>
  <c r="GT76" i="1" s="1"/>
  <c r="GF76" i="1"/>
  <c r="BL83" i="1"/>
  <c r="BK83" i="1"/>
  <c r="BJ83" i="1"/>
  <c r="BI83" i="1"/>
  <c r="BH83" i="1"/>
  <c r="BF83" i="1"/>
  <c r="BV83" i="1"/>
  <c r="BE83" i="1"/>
  <c r="BD83" i="1"/>
  <c r="BC83" i="1"/>
  <c r="BS83" i="1"/>
  <c r="BM83" i="1"/>
  <c r="EZ74" i="1" l="1"/>
  <c r="FB75" i="1"/>
  <c r="EP76" i="1" s="1"/>
  <c r="BN83" i="1"/>
  <c r="BO83" i="1" s="1"/>
  <c r="BP83" i="1" s="1"/>
  <c r="BQ83" i="1" s="1"/>
  <c r="GG76" i="1"/>
  <c r="GH76" i="1" s="1"/>
  <c r="GI76" i="1" s="1"/>
  <c r="GU76" i="1"/>
  <c r="GV76" i="1" s="1"/>
  <c r="GW76" i="1" s="1"/>
  <c r="EQ76" i="1"/>
  <c r="EO76" i="1"/>
  <c r="EN76" i="1"/>
  <c r="EM76" i="1"/>
  <c r="EK76" i="1"/>
  <c r="FA76" i="1"/>
  <c r="EX76" i="1"/>
  <c r="ER76" i="1" l="1"/>
  <c r="ES76" i="1" s="1"/>
  <c r="ET76" i="1" s="1"/>
  <c r="ED76" i="1"/>
  <c r="EE76" i="1"/>
  <c r="EC76" i="1"/>
  <c r="BR83" i="1"/>
  <c r="BT83" i="1" s="1"/>
  <c r="EF76" i="1"/>
  <c r="GJ76" i="1"/>
  <c r="GY76" i="1" s="1"/>
  <c r="HB76" i="1" l="1"/>
  <c r="GZ75" i="1"/>
  <c r="EU76" i="1"/>
  <c r="EV76" i="1" s="1"/>
  <c r="EW76" i="1" s="1"/>
  <c r="EG76" i="1"/>
  <c r="BW83" i="1"/>
  <c r="BU82" i="1"/>
  <c r="EH76" i="1" l="1"/>
  <c r="EI76" i="1" s="1"/>
  <c r="EJ76" i="1" s="1"/>
  <c r="EY76" i="1" s="1"/>
  <c r="BM84" i="1"/>
  <c r="BK84" i="1"/>
  <c r="BJ84" i="1"/>
  <c r="BI84" i="1"/>
  <c r="BH84" i="1"/>
  <c r="BF84" i="1"/>
  <c r="BV84" i="1"/>
  <c r="BE84" i="1"/>
  <c r="BD84" i="1"/>
  <c r="BC84" i="1"/>
  <c r="BS84" i="1"/>
  <c r="BL84" i="1"/>
  <c r="GD77" i="1"/>
  <c r="GC77" i="1"/>
  <c r="GR77" i="1"/>
  <c r="GQ77" i="1"/>
  <c r="GP77" i="1"/>
  <c r="GO77" i="1"/>
  <c r="GN77" i="1"/>
  <c r="GM77" i="1"/>
  <c r="GK77" i="1"/>
  <c r="HA77" i="1"/>
  <c r="GE77" i="1"/>
  <c r="GX77" i="1"/>
  <c r="FB76" i="1" l="1"/>
  <c r="EZ75" i="1"/>
  <c r="BN84" i="1"/>
  <c r="GF77" i="1"/>
  <c r="GG77" i="1" s="1"/>
  <c r="GS77" i="1"/>
  <c r="GT77" i="1" s="1"/>
  <c r="GH77" i="1" l="1"/>
  <c r="GI77" i="1" s="1"/>
  <c r="BO84" i="1"/>
  <c r="BP84" i="1" s="1"/>
  <c r="BQ84" i="1" s="1"/>
  <c r="GU77" i="1"/>
  <c r="GV77" i="1" s="1"/>
  <c r="GW77" i="1" s="1"/>
  <c r="GJ77" i="1"/>
  <c r="EP77" i="1"/>
  <c r="EN77" i="1"/>
  <c r="EM77" i="1"/>
  <c r="EK77" i="1"/>
  <c r="FA77" i="1"/>
  <c r="EX77" i="1"/>
  <c r="EE77" i="1"/>
  <c r="ED77" i="1"/>
  <c r="EC77" i="1"/>
  <c r="ER77" i="1"/>
  <c r="EQ77" i="1"/>
  <c r="EO77" i="1"/>
  <c r="BR84" i="1" l="1"/>
  <c r="BT84" i="1" s="1"/>
  <c r="BW84" i="1" s="1"/>
  <c r="GY77" i="1"/>
  <c r="EF77" i="1"/>
  <c r="ES77" i="1"/>
  <c r="BU83" i="1" l="1"/>
  <c r="HB77" i="1"/>
  <c r="GZ76" i="1"/>
  <c r="EG77" i="1"/>
  <c r="ET77" i="1"/>
  <c r="BM85" i="1"/>
  <c r="BK85" i="1"/>
  <c r="BJ85" i="1"/>
  <c r="BI85" i="1"/>
  <c r="BH85" i="1"/>
  <c r="BF85" i="1"/>
  <c r="BV85" i="1"/>
  <c r="BE85" i="1"/>
  <c r="BD85" i="1"/>
  <c r="BC85" i="1"/>
  <c r="BS85" i="1"/>
  <c r="BL85" i="1"/>
  <c r="EH77" i="1" l="1"/>
  <c r="EI77" i="1" s="1"/>
  <c r="EJ77" i="1" s="1"/>
  <c r="EU77" i="1"/>
  <c r="EV77" i="1" s="1"/>
  <c r="EW77" i="1" s="1"/>
  <c r="GE78" i="1"/>
  <c r="GC78" i="1"/>
  <c r="GR78" i="1"/>
  <c r="GQ78" i="1"/>
  <c r="GP78" i="1"/>
  <c r="GO78" i="1"/>
  <c r="GN78" i="1"/>
  <c r="GM78" i="1"/>
  <c r="GK78" i="1"/>
  <c r="HA78" i="1"/>
  <c r="GX78" i="1"/>
  <c r="GD78" i="1"/>
  <c r="BN85" i="1"/>
  <c r="EY77" i="1" l="1"/>
  <c r="FB77" i="1"/>
  <c r="EZ76" i="1"/>
  <c r="GF78" i="1"/>
  <c r="GS78" i="1"/>
  <c r="GT78" i="1" s="1"/>
  <c r="GU78" i="1" s="1"/>
  <c r="GV78" i="1" s="1"/>
  <c r="BO85" i="1"/>
  <c r="BP85" i="1" s="1"/>
  <c r="BQ85" i="1" s="1"/>
  <c r="GG78" i="1" l="1"/>
  <c r="GW78" i="1"/>
  <c r="GH78" i="1"/>
  <c r="GI78" i="1" s="1"/>
  <c r="BR85" i="1"/>
  <c r="BT85" i="1" s="1"/>
  <c r="EO78" i="1"/>
  <c r="EM78" i="1"/>
  <c r="EK78" i="1"/>
  <c r="FA78" i="1"/>
  <c r="EX78" i="1"/>
  <c r="EE78" i="1"/>
  <c r="ED78" i="1"/>
  <c r="EC78" i="1"/>
  <c r="EP78" i="1"/>
  <c r="ER78" i="1"/>
  <c r="EQ78" i="1"/>
  <c r="EN78" i="1"/>
  <c r="GJ78" i="1" l="1"/>
  <c r="GY78" i="1" s="1"/>
  <c r="HB78" i="1" s="1"/>
  <c r="ES78" i="1"/>
  <c r="EF78" i="1"/>
  <c r="EG78" i="1" s="1"/>
  <c r="BW85" i="1"/>
  <c r="BU84" i="1"/>
  <c r="GZ77" i="1" l="1"/>
  <c r="BL86" i="1"/>
  <c r="BJ86" i="1"/>
  <c r="BI86" i="1"/>
  <c r="BH86" i="1"/>
  <c r="BF86" i="1"/>
  <c r="BV86" i="1"/>
  <c r="BE86" i="1"/>
  <c r="BD86" i="1"/>
  <c r="BC86" i="1"/>
  <c r="BS86" i="1"/>
  <c r="BK86" i="1"/>
  <c r="BM86" i="1"/>
  <c r="EH78" i="1"/>
  <c r="EI78" i="1" s="1"/>
  <c r="EJ78" i="1" s="1"/>
  <c r="ET78" i="1"/>
  <c r="EU78" i="1" s="1"/>
  <c r="EV78" i="1" s="1"/>
  <c r="EW78" i="1" s="1"/>
  <c r="GQ79" i="1"/>
  <c r="GP79" i="1"/>
  <c r="GO79" i="1"/>
  <c r="GN79" i="1"/>
  <c r="GM79" i="1"/>
  <c r="GK79" i="1"/>
  <c r="HA79" i="1"/>
  <c r="GX79" i="1"/>
  <c r="GC79" i="1"/>
  <c r="GE79" i="1"/>
  <c r="GD79" i="1"/>
  <c r="GR79" i="1"/>
  <c r="EY78" i="1" l="1"/>
  <c r="FB78" i="1"/>
  <c r="EZ77" i="1"/>
  <c r="BN86" i="1"/>
  <c r="BO86" i="1" s="1"/>
  <c r="GS79" i="1"/>
  <c r="GT79" i="1" s="1"/>
  <c r="GU79" i="1" s="1"/>
  <c r="GV79" i="1" s="1"/>
  <c r="GF79" i="1"/>
  <c r="GG79" i="1" s="1"/>
  <c r="GH79" i="1" l="1"/>
  <c r="GI79" i="1" s="1"/>
  <c r="GJ79" i="1" s="1"/>
  <c r="GW79" i="1"/>
  <c r="BP86" i="1"/>
  <c r="BQ86" i="1" s="1"/>
  <c r="BR86" i="1" s="1"/>
  <c r="BT86" i="1" s="1"/>
  <c r="EK79" i="1"/>
  <c r="EX79" i="1"/>
  <c r="EE79" i="1"/>
  <c r="ED79" i="1"/>
  <c r="EC79" i="1"/>
  <c r="ER79" i="1"/>
  <c r="EQ79" i="1"/>
  <c r="EP79" i="1"/>
  <c r="FA79" i="1"/>
  <c r="EO79" i="1"/>
  <c r="EN79" i="1"/>
  <c r="EM79" i="1"/>
  <c r="GY79" i="1" l="1"/>
  <c r="BW86" i="1"/>
  <c r="BU85" i="1"/>
  <c r="HB79" i="1"/>
  <c r="GZ78" i="1"/>
  <c r="EF79" i="1"/>
  <c r="ES79" i="1"/>
  <c r="GP80" i="1" l="1"/>
  <c r="GN80" i="1"/>
  <c r="GM80" i="1"/>
  <c r="GK80" i="1"/>
  <c r="HA80" i="1"/>
  <c r="GX80" i="1"/>
  <c r="GE80" i="1"/>
  <c r="GD80" i="1"/>
  <c r="GC80" i="1"/>
  <c r="GR80" i="1"/>
  <c r="GQ80" i="1"/>
  <c r="GO80" i="1"/>
  <c r="ET79" i="1"/>
  <c r="EU79" i="1" s="1"/>
  <c r="EV79" i="1" s="1"/>
  <c r="EG79" i="1"/>
  <c r="BJ87" i="1"/>
  <c r="BH87" i="1"/>
  <c r="BF87" i="1"/>
  <c r="BV87" i="1"/>
  <c r="BE87" i="1"/>
  <c r="BD87" i="1"/>
  <c r="BC87" i="1"/>
  <c r="BS87" i="1"/>
  <c r="BM87" i="1"/>
  <c r="BL87" i="1"/>
  <c r="BK87" i="1"/>
  <c r="BI87" i="1"/>
  <c r="GS80" i="1" l="1"/>
  <c r="GT80" i="1" s="1"/>
  <c r="GF80" i="1"/>
  <c r="EW79" i="1"/>
  <c r="EH79" i="1"/>
  <c r="EI79" i="1" s="1"/>
  <c r="EJ79" i="1" s="1"/>
  <c r="EY79" i="1" s="1"/>
  <c r="BN87" i="1"/>
  <c r="FB79" i="1" l="1"/>
  <c r="EZ78" i="1"/>
  <c r="GG80" i="1"/>
  <c r="GU80" i="1"/>
  <c r="GV80" i="1" s="1"/>
  <c r="GW80" i="1" s="1"/>
  <c r="BO87" i="1"/>
  <c r="BP87" i="1" s="1"/>
  <c r="BQ87" i="1" s="1"/>
  <c r="BR87" i="1" l="1"/>
  <c r="BT87" i="1" s="1"/>
  <c r="GH80" i="1"/>
  <c r="GI80" i="1" s="1"/>
  <c r="GJ80" i="1" s="1"/>
  <c r="GY80" i="1" s="1"/>
  <c r="EE80" i="1"/>
  <c r="ED80" i="1"/>
  <c r="EC80" i="1"/>
  <c r="ER80" i="1"/>
  <c r="EQ80" i="1"/>
  <c r="EP80" i="1"/>
  <c r="EO80" i="1"/>
  <c r="EN80" i="1"/>
  <c r="EM80" i="1"/>
  <c r="FA80" i="1"/>
  <c r="EX80" i="1"/>
  <c r="EK80" i="1"/>
  <c r="HB80" i="1" l="1"/>
  <c r="GZ79" i="1"/>
  <c r="BW87" i="1"/>
  <c r="BU86" i="1"/>
  <c r="ES80" i="1"/>
  <c r="EF80" i="1"/>
  <c r="BF88" i="1" l="1"/>
  <c r="BD88" i="1"/>
  <c r="BC88" i="1"/>
  <c r="BS88" i="1"/>
  <c r="BM88" i="1"/>
  <c r="BL88" i="1"/>
  <c r="BK88" i="1"/>
  <c r="BV88" i="1"/>
  <c r="BJ88" i="1"/>
  <c r="BI88" i="1"/>
  <c r="BH88" i="1"/>
  <c r="BE88" i="1"/>
  <c r="EG80" i="1"/>
  <c r="EH80" i="1" s="1"/>
  <c r="EI80" i="1" s="1"/>
  <c r="EJ80" i="1" s="1"/>
  <c r="ET80" i="1"/>
  <c r="EU80" i="1" s="1"/>
  <c r="EV80" i="1" s="1"/>
  <c r="EW80" i="1" s="1"/>
  <c r="GM81" i="1"/>
  <c r="HA81" i="1"/>
  <c r="GX81" i="1"/>
  <c r="GE81" i="1"/>
  <c r="GD81" i="1"/>
  <c r="GC81" i="1"/>
  <c r="GR81" i="1"/>
  <c r="GQ81" i="1"/>
  <c r="GP81" i="1"/>
  <c r="GO81" i="1"/>
  <c r="GN81" i="1"/>
  <c r="GK81" i="1"/>
  <c r="EY80" i="1" l="1"/>
  <c r="FB80" i="1"/>
  <c r="EZ79" i="1"/>
  <c r="BN88" i="1"/>
  <c r="BO88" i="1" s="1"/>
  <c r="GF81" i="1"/>
  <c r="GS81" i="1"/>
  <c r="BP88" i="1" l="1"/>
  <c r="BQ88" i="1" s="1"/>
  <c r="GT81" i="1"/>
  <c r="GG81" i="1"/>
  <c r="GH81" i="1" s="1"/>
  <c r="GI81" i="1" s="1"/>
  <c r="BR88" i="1"/>
  <c r="BT88" i="1" s="1"/>
  <c r="EE81" i="1"/>
  <c r="EC81" i="1"/>
  <c r="ER81" i="1"/>
  <c r="EQ81" i="1"/>
  <c r="EP81" i="1"/>
  <c r="EO81" i="1"/>
  <c r="EN81" i="1"/>
  <c r="EM81" i="1"/>
  <c r="EK81" i="1"/>
  <c r="FA81" i="1"/>
  <c r="ED81" i="1"/>
  <c r="EX81" i="1"/>
  <c r="GJ81" i="1" l="1"/>
  <c r="EF81" i="1"/>
  <c r="BW88" i="1"/>
  <c r="BU87" i="1"/>
  <c r="ES81" i="1"/>
  <c r="ET81" i="1" s="1"/>
  <c r="EU81" i="1" s="1"/>
  <c r="EV81" i="1" s="1"/>
  <c r="GU81" i="1"/>
  <c r="GV81" i="1" s="1"/>
  <c r="GW81" i="1" s="1"/>
  <c r="GY81" i="1" s="1"/>
  <c r="EG81" i="1" l="1"/>
  <c r="EH81" i="1" s="1"/>
  <c r="EI81" i="1" s="1"/>
  <c r="EJ81" i="1" s="1"/>
  <c r="HB81" i="1"/>
  <c r="GZ80" i="1"/>
  <c r="BV89" i="1"/>
  <c r="BE89" i="1"/>
  <c r="BC89" i="1"/>
  <c r="BS89" i="1"/>
  <c r="BM89" i="1"/>
  <c r="BL89" i="1"/>
  <c r="BK89" i="1"/>
  <c r="BJ89" i="1"/>
  <c r="BH89" i="1"/>
  <c r="BF89" i="1"/>
  <c r="BD89" i="1"/>
  <c r="BI89" i="1"/>
  <c r="EW81" i="1"/>
  <c r="EY81" i="1" l="1"/>
  <c r="FB81" i="1" s="1"/>
  <c r="EZ80" i="1"/>
  <c r="BN89" i="1"/>
  <c r="GE82" i="1"/>
  <c r="GD82" i="1"/>
  <c r="GC82" i="1"/>
  <c r="GR82" i="1"/>
  <c r="GQ82" i="1"/>
  <c r="GP82" i="1"/>
  <c r="GO82" i="1"/>
  <c r="GN82" i="1"/>
  <c r="GM82" i="1"/>
  <c r="HA82" i="1"/>
  <c r="GX82" i="1"/>
  <c r="GK82" i="1"/>
  <c r="BO89" i="1" l="1"/>
  <c r="BP89" i="1" s="1"/>
  <c r="BQ89" i="1" s="1"/>
  <c r="GF82" i="1"/>
  <c r="GG82" i="1" s="1"/>
  <c r="GS82" i="1"/>
  <c r="GT82" i="1" s="1"/>
  <c r="ER82" i="1"/>
  <c r="EP82" i="1"/>
  <c r="EO82" i="1"/>
  <c r="EN82" i="1"/>
  <c r="EM82" i="1"/>
  <c r="EK82" i="1"/>
  <c r="FA82" i="1"/>
  <c r="EX82" i="1"/>
  <c r="EE82" i="1"/>
  <c r="EQ82" i="1"/>
  <c r="ED82" i="1"/>
  <c r="EC82" i="1"/>
  <c r="BR89" i="1" l="1"/>
  <c r="BT89" i="1" s="1"/>
  <c r="BW89" i="1" s="1"/>
  <c r="GU82" i="1"/>
  <c r="GV82" i="1" s="1"/>
  <c r="ES82" i="1"/>
  <c r="GH82" i="1"/>
  <c r="GI82" i="1" s="1"/>
  <c r="GJ82" i="1" s="1"/>
  <c r="EF82" i="1"/>
  <c r="GW82" i="1"/>
  <c r="BU88" i="1" l="1"/>
  <c r="GY82" i="1"/>
  <c r="GZ81" i="1" s="1"/>
  <c r="ET82" i="1"/>
  <c r="EG82" i="1"/>
  <c r="EH82" i="1" s="1"/>
  <c r="EI82" i="1" s="1"/>
  <c r="BV90" i="1"/>
  <c r="BE90" i="1"/>
  <c r="BC90" i="1"/>
  <c r="BS90" i="1"/>
  <c r="BM90" i="1"/>
  <c r="BL90" i="1"/>
  <c r="BK90" i="1"/>
  <c r="BJ90" i="1"/>
  <c r="BI90" i="1"/>
  <c r="BH90" i="1"/>
  <c r="BF90" i="1"/>
  <c r="BD90" i="1"/>
  <c r="HB82" i="1" l="1"/>
  <c r="BN90" i="1"/>
  <c r="EJ82" i="1"/>
  <c r="EU82" i="1"/>
  <c r="EV82" i="1" s="1"/>
  <c r="EW82" i="1" s="1"/>
  <c r="GX83" i="1"/>
  <c r="GE83" i="1"/>
  <c r="GD83" i="1"/>
  <c r="GC83" i="1"/>
  <c r="GR83" i="1"/>
  <c r="GQ83" i="1"/>
  <c r="GP83" i="1"/>
  <c r="GO83" i="1"/>
  <c r="GN83" i="1"/>
  <c r="GM83" i="1"/>
  <c r="GK83" i="1"/>
  <c r="HA83" i="1"/>
  <c r="GF83" i="1" l="1"/>
  <c r="BO90" i="1"/>
  <c r="BP90" i="1" s="1"/>
  <c r="BQ90" i="1" s="1"/>
  <c r="GS83" i="1"/>
  <c r="EY82" i="1"/>
  <c r="FB82" i="1" l="1"/>
  <c r="EZ81" i="1"/>
  <c r="BR90" i="1"/>
  <c r="BT90" i="1" s="1"/>
  <c r="GG83" i="1"/>
  <c r="GT83" i="1"/>
  <c r="GU83" i="1" s="1"/>
  <c r="GV83" i="1" s="1"/>
  <c r="BW90" i="1" l="1"/>
  <c r="BU89" i="1"/>
  <c r="GW83" i="1"/>
  <c r="GH83" i="1"/>
  <c r="GI83" i="1" s="1"/>
  <c r="GJ83" i="1" s="1"/>
  <c r="GY83" i="1" s="1"/>
  <c r="EQ83" i="1"/>
  <c r="EO83" i="1"/>
  <c r="EN83" i="1"/>
  <c r="EM83" i="1"/>
  <c r="EK83" i="1"/>
  <c r="FA83" i="1"/>
  <c r="EX83" i="1"/>
  <c r="EE83" i="1"/>
  <c r="ED83" i="1"/>
  <c r="EP83" i="1"/>
  <c r="ER83" i="1"/>
  <c r="EC83" i="1"/>
  <c r="HB83" i="1" l="1"/>
  <c r="GZ82" i="1"/>
  <c r="EF83" i="1"/>
  <c r="BF91" i="1"/>
  <c r="BD91" i="1"/>
  <c r="BC91" i="1"/>
  <c r="BS91" i="1"/>
  <c r="BM91" i="1"/>
  <c r="BL91" i="1"/>
  <c r="BK91" i="1"/>
  <c r="BI91" i="1"/>
  <c r="BH91" i="1"/>
  <c r="BE91" i="1"/>
  <c r="BV91" i="1"/>
  <c r="BJ91" i="1"/>
  <c r="ES83" i="1"/>
  <c r="ET83" i="1" s="1"/>
  <c r="EG83" i="1" l="1"/>
  <c r="BN91" i="1"/>
  <c r="EU83" i="1"/>
  <c r="EV83" i="1" s="1"/>
  <c r="EW83" i="1" s="1"/>
  <c r="GD84" i="1"/>
  <c r="GC84" i="1"/>
  <c r="GR84" i="1"/>
  <c r="GQ84" i="1"/>
  <c r="GP84" i="1"/>
  <c r="GO84" i="1"/>
  <c r="GN84" i="1"/>
  <c r="GM84" i="1"/>
  <c r="GK84" i="1"/>
  <c r="HA84" i="1"/>
  <c r="GE84" i="1"/>
  <c r="GX84" i="1"/>
  <c r="BO91" i="1" l="1"/>
  <c r="GS84" i="1"/>
  <c r="GT84" i="1" s="1"/>
  <c r="BP91" i="1"/>
  <c r="BQ91" i="1" s="1"/>
  <c r="GF84" i="1"/>
  <c r="EH83" i="1"/>
  <c r="EI83" i="1" s="1"/>
  <c r="EJ83" i="1" s="1"/>
  <c r="EY83" i="1" s="1"/>
  <c r="GG84" i="1" l="1"/>
  <c r="GH84" i="1" s="1"/>
  <c r="GI84" i="1" s="1"/>
  <c r="GJ84" i="1" s="1"/>
  <c r="BR91" i="1"/>
  <c r="BT91" i="1" s="1"/>
  <c r="BW91" i="1" s="1"/>
  <c r="FB83" i="1"/>
  <c r="EZ82" i="1"/>
  <c r="GU84" i="1"/>
  <c r="GV84" i="1" s="1"/>
  <c r="GW84" i="1" s="1"/>
  <c r="BU90" i="1" l="1"/>
  <c r="BF92" i="1"/>
  <c r="BD92" i="1"/>
  <c r="BC92" i="1"/>
  <c r="BS92" i="1"/>
  <c r="BM92" i="1"/>
  <c r="BL92" i="1"/>
  <c r="BK92" i="1"/>
  <c r="BV92" i="1"/>
  <c r="BJ92" i="1"/>
  <c r="BI92" i="1"/>
  <c r="BH92" i="1"/>
  <c r="BE92" i="1"/>
  <c r="GY84" i="1"/>
  <c r="EP84" i="1"/>
  <c r="EN84" i="1"/>
  <c r="EM84" i="1"/>
  <c r="EK84" i="1"/>
  <c r="FA84" i="1"/>
  <c r="EX84" i="1"/>
  <c r="EE84" i="1"/>
  <c r="ED84" i="1"/>
  <c r="EC84" i="1"/>
  <c r="ER84" i="1"/>
  <c r="EQ84" i="1"/>
  <c r="EO84" i="1"/>
  <c r="BN92" i="1" l="1"/>
  <c r="BO92" i="1" s="1"/>
  <c r="HB84" i="1"/>
  <c r="GZ83" i="1"/>
  <c r="ES84" i="1"/>
  <c r="EF84" i="1"/>
  <c r="GD85" i="1" l="1"/>
  <c r="GC85" i="1"/>
  <c r="GR85" i="1"/>
  <c r="GQ85" i="1"/>
  <c r="GP85" i="1"/>
  <c r="GO85" i="1"/>
  <c r="GN85" i="1"/>
  <c r="GM85" i="1"/>
  <c r="GK85" i="1"/>
  <c r="HA85" i="1"/>
  <c r="GX85" i="1"/>
  <c r="GE85" i="1"/>
  <c r="EG84" i="1"/>
  <c r="EH84" i="1" s="1"/>
  <c r="EI84" i="1" s="1"/>
  <c r="EJ84" i="1" s="1"/>
  <c r="ET84" i="1"/>
  <c r="EU84" i="1" s="1"/>
  <c r="EV84" i="1" s="1"/>
  <c r="EW84" i="1" s="1"/>
  <c r="BP92" i="1"/>
  <c r="BQ92" i="1" s="1"/>
  <c r="BR92" i="1" s="1"/>
  <c r="BT92" i="1" s="1"/>
  <c r="EY84" i="1" l="1"/>
  <c r="BW92" i="1"/>
  <c r="BU91" i="1"/>
  <c r="FB84" i="1"/>
  <c r="EZ83" i="1"/>
  <c r="GF85" i="1"/>
  <c r="GG85" i="1" s="1"/>
  <c r="GH85" i="1" s="1"/>
  <c r="GI85" i="1" s="1"/>
  <c r="GS85" i="1"/>
  <c r="GT85" i="1" l="1"/>
  <c r="GJ85" i="1"/>
  <c r="EP85" i="1"/>
  <c r="EN85" i="1"/>
  <c r="EM85" i="1"/>
  <c r="EK85" i="1"/>
  <c r="FA85" i="1"/>
  <c r="EX85" i="1"/>
  <c r="EE85" i="1"/>
  <c r="ED85" i="1"/>
  <c r="EC85" i="1"/>
  <c r="EO85" i="1"/>
  <c r="ER85" i="1"/>
  <c r="EQ85" i="1"/>
  <c r="BH93" i="1"/>
  <c r="BV93" i="1"/>
  <c r="BE93" i="1"/>
  <c r="BD93" i="1"/>
  <c r="BC93" i="1"/>
  <c r="BS93" i="1"/>
  <c r="BM93" i="1"/>
  <c r="BL93" i="1"/>
  <c r="BJ93" i="1"/>
  <c r="BI93" i="1"/>
  <c r="BF93" i="1"/>
  <c r="BK93" i="1"/>
  <c r="BN93" i="1" l="1"/>
  <c r="ES85" i="1"/>
  <c r="ET85" i="1" s="1"/>
  <c r="EF85" i="1"/>
  <c r="EG85" i="1" s="1"/>
  <c r="GU85" i="1"/>
  <c r="GV85" i="1" s="1"/>
  <c r="GW85" i="1" s="1"/>
  <c r="GY85" i="1" s="1"/>
  <c r="HB85" i="1" l="1"/>
  <c r="GZ84" i="1"/>
  <c r="EH85" i="1"/>
  <c r="EI85" i="1" s="1"/>
  <c r="EJ85" i="1" s="1"/>
  <c r="EU85" i="1"/>
  <c r="EV85" i="1" s="1"/>
  <c r="EW85" i="1" s="1"/>
  <c r="BO93" i="1"/>
  <c r="BP93" i="1" s="1"/>
  <c r="BQ93" i="1" s="1"/>
  <c r="EY85" i="1" l="1"/>
  <c r="BR93" i="1"/>
  <c r="BT93" i="1" s="1"/>
  <c r="GE86" i="1"/>
  <c r="GC86" i="1"/>
  <c r="GR86" i="1"/>
  <c r="GQ86" i="1"/>
  <c r="GP86" i="1"/>
  <c r="GO86" i="1"/>
  <c r="GN86" i="1"/>
  <c r="GM86" i="1"/>
  <c r="GK86" i="1"/>
  <c r="HA86" i="1"/>
  <c r="GD86" i="1"/>
  <c r="GX86" i="1"/>
  <c r="GS86" i="1" l="1"/>
  <c r="GF86" i="1"/>
  <c r="BW93" i="1"/>
  <c r="BU92" i="1"/>
  <c r="FB85" i="1"/>
  <c r="EZ84" i="1"/>
  <c r="GG86" i="1" l="1"/>
  <c r="GH86" i="1" s="1"/>
  <c r="GI86" i="1" s="1"/>
  <c r="BI94" i="1"/>
  <c r="BF94" i="1"/>
  <c r="BV94" i="1"/>
  <c r="BE94" i="1"/>
  <c r="BD94" i="1"/>
  <c r="BC94" i="1"/>
  <c r="BS94" i="1"/>
  <c r="BM94" i="1"/>
  <c r="BL94" i="1"/>
  <c r="BK94" i="1"/>
  <c r="BJ94" i="1"/>
  <c r="BH94" i="1"/>
  <c r="EO86" i="1"/>
  <c r="EM86" i="1"/>
  <c r="EK86" i="1"/>
  <c r="FA86" i="1"/>
  <c r="EX86" i="1"/>
  <c r="EE86" i="1"/>
  <c r="ED86" i="1"/>
  <c r="EC86" i="1"/>
  <c r="ER86" i="1"/>
  <c r="EQ86" i="1"/>
  <c r="EP86" i="1"/>
  <c r="EN86" i="1"/>
  <c r="GT86" i="1"/>
  <c r="GU86" i="1" s="1"/>
  <c r="GV86" i="1" s="1"/>
  <c r="GW86" i="1" l="1"/>
  <c r="EF86" i="1"/>
  <c r="EG86" i="1" s="1"/>
  <c r="BN94" i="1"/>
  <c r="GJ86" i="1"/>
  <c r="GY86" i="1" s="1"/>
  <c r="ES86" i="1"/>
  <c r="HB86" i="1" l="1"/>
  <c r="GZ85" i="1"/>
  <c r="BO94" i="1"/>
  <c r="BP94" i="1" s="1"/>
  <c r="BQ94" i="1" s="1"/>
  <c r="EH86" i="1"/>
  <c r="EI86" i="1" s="1"/>
  <c r="EJ86" i="1" s="1"/>
  <c r="ET86" i="1"/>
  <c r="EU86" i="1" l="1"/>
  <c r="EV86" i="1" s="1"/>
  <c r="EW86" i="1" s="1"/>
  <c r="EY86" i="1" s="1"/>
  <c r="BR94" i="1"/>
  <c r="BT94" i="1" s="1"/>
  <c r="GC87" i="1"/>
  <c r="GR87" i="1"/>
  <c r="GQ87" i="1"/>
  <c r="GP87" i="1"/>
  <c r="GO87" i="1"/>
  <c r="GN87" i="1"/>
  <c r="GM87" i="1"/>
  <c r="GK87" i="1"/>
  <c r="HA87" i="1"/>
  <c r="GX87" i="1"/>
  <c r="GE87" i="1"/>
  <c r="GD87" i="1"/>
  <c r="FB86" i="1" l="1"/>
  <c r="EZ85" i="1"/>
  <c r="GF87" i="1"/>
  <c r="BW94" i="1"/>
  <c r="BU93" i="1"/>
  <c r="GS87" i="1"/>
  <c r="GT87" i="1" l="1"/>
  <c r="GU87" i="1" s="1"/>
  <c r="GV87" i="1" s="1"/>
  <c r="BJ95" i="1"/>
  <c r="BH95" i="1"/>
  <c r="BF95" i="1"/>
  <c r="BV95" i="1"/>
  <c r="BE95" i="1"/>
  <c r="BD95" i="1"/>
  <c r="BC95" i="1"/>
  <c r="BS95" i="1"/>
  <c r="BL95" i="1"/>
  <c r="BK95" i="1"/>
  <c r="BI95" i="1"/>
  <c r="BM95" i="1"/>
  <c r="GG87" i="1"/>
  <c r="GH87" i="1" s="1"/>
  <c r="GI87" i="1" s="1"/>
  <c r="EM87" i="1"/>
  <c r="FA87" i="1"/>
  <c r="EX87" i="1"/>
  <c r="EE87" i="1"/>
  <c r="ED87" i="1"/>
  <c r="EC87" i="1"/>
  <c r="ER87" i="1"/>
  <c r="EQ87" i="1"/>
  <c r="EP87" i="1"/>
  <c r="EO87" i="1"/>
  <c r="EN87" i="1"/>
  <c r="EK87" i="1"/>
  <c r="EF87" i="1" l="1"/>
  <c r="GW87" i="1"/>
  <c r="GJ87" i="1"/>
  <c r="ES87" i="1"/>
  <c r="BN95" i="1"/>
  <c r="BO95" i="1" s="1"/>
  <c r="GY87" i="1" l="1"/>
  <c r="BP95" i="1"/>
  <c r="BQ95" i="1" s="1"/>
  <c r="HB87" i="1"/>
  <c r="GZ86" i="1"/>
  <c r="ET87" i="1"/>
  <c r="EG87" i="1"/>
  <c r="EH87" i="1" s="1"/>
  <c r="EI87" i="1" s="1"/>
  <c r="BR95" i="1"/>
  <c r="BT95" i="1" s="1"/>
  <c r="EU87" i="1" l="1"/>
  <c r="EV87" i="1" s="1"/>
  <c r="EW87" i="1" s="1"/>
  <c r="EJ87" i="1"/>
  <c r="BW95" i="1"/>
  <c r="BU94" i="1"/>
  <c r="GQ88" i="1"/>
  <c r="GO88" i="1"/>
  <c r="GN88" i="1"/>
  <c r="GM88" i="1"/>
  <c r="GK88" i="1"/>
  <c r="HA88" i="1"/>
  <c r="GX88" i="1"/>
  <c r="GE88" i="1"/>
  <c r="GD88" i="1"/>
  <c r="GR88" i="1"/>
  <c r="GP88" i="1"/>
  <c r="GC88" i="1"/>
  <c r="GF88" i="1" l="1"/>
  <c r="GS88" i="1"/>
  <c r="EY87" i="1"/>
  <c r="BJ96" i="1"/>
  <c r="BH96" i="1"/>
  <c r="BF96" i="1"/>
  <c r="BV96" i="1"/>
  <c r="BE96" i="1"/>
  <c r="BD96" i="1"/>
  <c r="BC96" i="1"/>
  <c r="BS96" i="1"/>
  <c r="BM96" i="1"/>
  <c r="BL96" i="1"/>
  <c r="BK96" i="1"/>
  <c r="BI96" i="1"/>
  <c r="GT88" i="1" l="1"/>
  <c r="FB87" i="1"/>
  <c r="EZ86" i="1"/>
  <c r="GU88" i="1"/>
  <c r="GV88" i="1" s="1"/>
  <c r="GG88" i="1"/>
  <c r="BN96" i="1"/>
  <c r="GW88" i="1" l="1"/>
  <c r="GH88" i="1"/>
  <c r="GI88" i="1" s="1"/>
  <c r="GJ88" i="1" s="1"/>
  <c r="GY88" i="1" s="1"/>
  <c r="BO96" i="1"/>
  <c r="BP96" i="1" s="1"/>
  <c r="BQ96" i="1" s="1"/>
  <c r="EX88" i="1"/>
  <c r="EE88" i="1"/>
  <c r="ED88" i="1"/>
  <c r="EC88" i="1"/>
  <c r="ER88" i="1"/>
  <c r="EQ88" i="1"/>
  <c r="EP88" i="1"/>
  <c r="EO88" i="1"/>
  <c r="EN88" i="1"/>
  <c r="EM88" i="1"/>
  <c r="FA88" i="1"/>
  <c r="EK88" i="1"/>
  <c r="HB88" i="1" l="1"/>
  <c r="GZ87" i="1"/>
  <c r="EF88" i="1"/>
  <c r="EG88" i="1" s="1"/>
  <c r="ES88" i="1"/>
  <c r="BR96" i="1"/>
  <c r="BT96" i="1" s="1"/>
  <c r="ET88" i="1" l="1"/>
  <c r="EU88" i="1"/>
  <c r="EV88" i="1" s="1"/>
  <c r="BW96" i="1"/>
  <c r="BU95" i="1"/>
  <c r="EH88" i="1"/>
  <c r="EI88" i="1" s="1"/>
  <c r="EJ88" i="1" s="1"/>
  <c r="GP89" i="1"/>
  <c r="GN89" i="1"/>
  <c r="GM89" i="1"/>
  <c r="GK89" i="1"/>
  <c r="HA89" i="1"/>
  <c r="GX89" i="1"/>
  <c r="GE89" i="1"/>
  <c r="GD89" i="1"/>
  <c r="GC89" i="1"/>
  <c r="GR89" i="1"/>
  <c r="GO89" i="1"/>
  <c r="GQ89" i="1"/>
  <c r="EW88" i="1" l="1"/>
  <c r="EY88" i="1" s="1"/>
  <c r="GF89" i="1"/>
  <c r="BK97" i="1"/>
  <c r="BI97" i="1"/>
  <c r="BH97" i="1"/>
  <c r="BF97" i="1"/>
  <c r="BV97" i="1"/>
  <c r="BE97" i="1"/>
  <c r="BD97" i="1"/>
  <c r="BC97" i="1"/>
  <c r="BS97" i="1"/>
  <c r="BM97" i="1"/>
  <c r="BL97" i="1"/>
  <c r="BJ97" i="1"/>
  <c r="GS89" i="1"/>
  <c r="GT89" i="1" s="1"/>
  <c r="FB88" i="1" l="1"/>
  <c r="EK89" i="1" s="1"/>
  <c r="EZ87" i="1"/>
  <c r="ED89" i="1"/>
  <c r="EC89" i="1"/>
  <c r="ER89" i="1"/>
  <c r="EQ89" i="1"/>
  <c r="EP89" i="1"/>
  <c r="EO89" i="1"/>
  <c r="EN89" i="1"/>
  <c r="EM89" i="1"/>
  <c r="FA89" i="1"/>
  <c r="EX89" i="1"/>
  <c r="BN97" i="1"/>
  <c r="BO97" i="1" s="1"/>
  <c r="BP97" i="1" s="1"/>
  <c r="BQ97" i="1" s="1"/>
  <c r="GG89" i="1"/>
  <c r="GU89" i="1"/>
  <c r="GV89" i="1" s="1"/>
  <c r="GW89" i="1" s="1"/>
  <c r="EE89" i="1" l="1"/>
  <c r="ES89" i="1"/>
  <c r="EF89" i="1"/>
  <c r="GH89" i="1"/>
  <c r="GI89" i="1" s="1"/>
  <c r="GJ89" i="1" s="1"/>
  <c r="GY89" i="1" s="1"/>
  <c r="BR97" i="1"/>
  <c r="BT97" i="1" s="1"/>
  <c r="HB89" i="1" l="1"/>
  <c r="GZ88" i="1"/>
  <c r="BW97" i="1"/>
  <c r="BU96" i="1"/>
  <c r="EG89" i="1"/>
  <c r="EH89" i="1" s="1"/>
  <c r="EI89" i="1" s="1"/>
  <c r="ET89" i="1"/>
  <c r="EU89" i="1" s="1"/>
  <c r="EV89" i="1" s="1"/>
  <c r="EW89" i="1" l="1"/>
  <c r="EJ89" i="1"/>
  <c r="EY89" i="1" s="1"/>
  <c r="BL98" i="1"/>
  <c r="BJ98" i="1"/>
  <c r="BI98" i="1"/>
  <c r="BH98" i="1"/>
  <c r="BF98" i="1"/>
  <c r="BV98" i="1"/>
  <c r="BE98" i="1"/>
  <c r="BD98" i="1"/>
  <c r="BC98" i="1"/>
  <c r="BS98" i="1"/>
  <c r="BM98" i="1"/>
  <c r="BK98" i="1"/>
  <c r="GP90" i="1"/>
  <c r="GN90" i="1"/>
  <c r="GM90" i="1"/>
  <c r="GK90" i="1"/>
  <c r="HA90" i="1"/>
  <c r="GX90" i="1"/>
  <c r="GE90" i="1"/>
  <c r="GD90" i="1"/>
  <c r="GC90" i="1"/>
  <c r="GR90" i="1"/>
  <c r="GQ90" i="1"/>
  <c r="GO90" i="1"/>
  <c r="BN98" i="1" l="1"/>
  <c r="BO98" i="1" s="1"/>
  <c r="GF90" i="1"/>
  <c r="GG90" i="1" s="1"/>
  <c r="FB89" i="1"/>
  <c r="EZ88" i="1"/>
  <c r="GS90" i="1"/>
  <c r="GT90" i="1" s="1"/>
  <c r="EE90" i="1" l="1"/>
  <c r="ED90" i="1"/>
  <c r="EC90" i="1"/>
  <c r="ER90" i="1"/>
  <c r="EQ90" i="1"/>
  <c r="EP90" i="1"/>
  <c r="EO90" i="1"/>
  <c r="EN90" i="1"/>
  <c r="EM90" i="1"/>
  <c r="FA90" i="1"/>
  <c r="EX90" i="1"/>
  <c r="EK90" i="1"/>
  <c r="BP98" i="1"/>
  <c r="BQ98" i="1" s="1"/>
  <c r="BR98" i="1" s="1"/>
  <c r="BT98" i="1" s="1"/>
  <c r="GU90" i="1"/>
  <c r="GV90" i="1" s="1"/>
  <c r="GW90" i="1" s="1"/>
  <c r="GH90" i="1"/>
  <c r="GI90" i="1" s="1"/>
  <c r="GJ90" i="1" s="1"/>
  <c r="GY90" i="1" l="1"/>
  <c r="BW98" i="1"/>
  <c r="BU97" i="1"/>
  <c r="HB90" i="1"/>
  <c r="GZ89" i="1"/>
  <c r="ES90" i="1"/>
  <c r="EF90" i="1"/>
  <c r="EG90" i="1" l="1"/>
  <c r="GQ91" i="1"/>
  <c r="GO91" i="1"/>
  <c r="GN91" i="1"/>
  <c r="GM91" i="1"/>
  <c r="GK91" i="1"/>
  <c r="HA91" i="1"/>
  <c r="GX91" i="1"/>
  <c r="GE91" i="1"/>
  <c r="GD91" i="1"/>
  <c r="GC91" i="1"/>
  <c r="GP91" i="1"/>
  <c r="GR91" i="1"/>
  <c r="EH90" i="1"/>
  <c r="EI90" i="1" s="1"/>
  <c r="ET90" i="1"/>
  <c r="EU90" i="1" s="1"/>
  <c r="EV90" i="1" s="1"/>
  <c r="EW90" i="1" s="1"/>
  <c r="BI99" i="1"/>
  <c r="BF99" i="1"/>
  <c r="BV99" i="1"/>
  <c r="BE99" i="1"/>
  <c r="BD99" i="1"/>
  <c r="BC99" i="1"/>
  <c r="BS99" i="1"/>
  <c r="BM99" i="1"/>
  <c r="BH99" i="1"/>
  <c r="BL99" i="1"/>
  <c r="BJ99" i="1"/>
  <c r="BK99" i="1"/>
  <c r="EJ90" i="1" l="1"/>
  <c r="EY90" i="1" s="1"/>
  <c r="GS91" i="1"/>
  <c r="GT91" i="1" s="1"/>
  <c r="BN99" i="1"/>
  <c r="BO99" i="1" s="1"/>
  <c r="GF91" i="1"/>
  <c r="GG91" i="1" s="1"/>
  <c r="BP99" i="1" l="1"/>
  <c r="BQ99" i="1" s="1"/>
  <c r="BR99" i="1" s="1"/>
  <c r="BT99" i="1" s="1"/>
  <c r="GU91" i="1"/>
  <c r="GV91" i="1" s="1"/>
  <c r="GW91" i="1" s="1"/>
  <c r="GH91" i="1"/>
  <c r="GI91" i="1" s="1"/>
  <c r="GJ91" i="1" s="1"/>
  <c r="FB90" i="1"/>
  <c r="EZ89" i="1"/>
  <c r="GY91" i="1" l="1"/>
  <c r="HB91" i="1" s="1"/>
  <c r="EX91" i="1"/>
  <c r="EE91" i="1"/>
  <c r="ED91" i="1"/>
  <c r="EC91" i="1"/>
  <c r="ER91" i="1"/>
  <c r="EQ91" i="1"/>
  <c r="EP91" i="1"/>
  <c r="EO91" i="1"/>
  <c r="EN91" i="1"/>
  <c r="FA91" i="1"/>
  <c r="EM91" i="1"/>
  <c r="EK91" i="1"/>
  <c r="BW99" i="1"/>
  <c r="BU98" i="1"/>
  <c r="GZ90" i="1" l="1"/>
  <c r="BH100" i="1"/>
  <c r="BV100" i="1"/>
  <c r="BE100" i="1"/>
  <c r="BD100" i="1"/>
  <c r="BC100" i="1"/>
  <c r="BS100" i="1"/>
  <c r="BM100" i="1"/>
  <c r="BL100" i="1"/>
  <c r="BK100" i="1"/>
  <c r="BJ100" i="1"/>
  <c r="BI100" i="1"/>
  <c r="BF100" i="1"/>
  <c r="EF91" i="1"/>
  <c r="EG91" i="1" s="1"/>
  <c r="EH91" i="1" s="1"/>
  <c r="EI91" i="1" s="1"/>
  <c r="ES91" i="1"/>
  <c r="GQ92" i="1"/>
  <c r="GO92" i="1"/>
  <c r="GN92" i="1"/>
  <c r="GM92" i="1"/>
  <c r="GK92" i="1"/>
  <c r="HA92" i="1"/>
  <c r="GX92" i="1"/>
  <c r="GE92" i="1"/>
  <c r="GD92" i="1"/>
  <c r="GR92" i="1"/>
  <c r="GP92" i="1"/>
  <c r="GC92" i="1"/>
  <c r="GS92" i="1" l="1"/>
  <c r="GF92" i="1"/>
  <c r="EJ91" i="1"/>
  <c r="BN100" i="1"/>
  <c r="ET91" i="1"/>
  <c r="EU91" i="1" s="1"/>
  <c r="EV91" i="1" s="1"/>
  <c r="EW91" i="1" l="1"/>
  <c r="GT92" i="1"/>
  <c r="BO100" i="1"/>
  <c r="BP100" i="1" s="1"/>
  <c r="BQ100" i="1" s="1"/>
  <c r="EY91" i="1"/>
  <c r="GG92" i="1"/>
  <c r="GU92" i="1"/>
  <c r="GV92" i="1" s="1"/>
  <c r="GH92" i="1" l="1"/>
  <c r="GI92" i="1" s="1"/>
  <c r="GJ92" i="1" s="1"/>
  <c r="GW92" i="1"/>
  <c r="FB91" i="1"/>
  <c r="EZ90" i="1"/>
  <c r="BR100" i="1"/>
  <c r="BT100" i="1" s="1"/>
  <c r="GY92" i="1" l="1"/>
  <c r="HB92" i="1" s="1"/>
  <c r="EX92" i="1"/>
  <c r="EE92" i="1"/>
  <c r="ED92" i="1"/>
  <c r="EC92" i="1"/>
  <c r="ER92" i="1"/>
  <c r="EQ92" i="1"/>
  <c r="EP92" i="1"/>
  <c r="EO92" i="1"/>
  <c r="EN92" i="1"/>
  <c r="EK92" i="1"/>
  <c r="FA92" i="1"/>
  <c r="EM92" i="1"/>
  <c r="BW100" i="1"/>
  <c r="BU99" i="1"/>
  <c r="GZ91" i="1" l="1"/>
  <c r="HA93" i="1"/>
  <c r="GR93" i="1"/>
  <c r="GS93" i="1" s="1"/>
  <c r="GN93" i="1"/>
  <c r="GM93" i="1"/>
  <c r="GE93" i="1"/>
  <c r="GF93" i="1" s="1"/>
  <c r="GD93" i="1"/>
  <c r="GP93" i="1"/>
  <c r="GK93" i="1"/>
  <c r="GC93" i="1"/>
  <c r="GO93" i="1"/>
  <c r="GQ93" i="1"/>
  <c r="GX93" i="1"/>
  <c r="ES92" i="1"/>
  <c r="EF92" i="1"/>
  <c r="BF101" i="1"/>
  <c r="BD101" i="1"/>
  <c r="BC101" i="1"/>
  <c r="BS101" i="1"/>
  <c r="BM101" i="1"/>
  <c r="BL101" i="1"/>
  <c r="BK101" i="1"/>
  <c r="BH101" i="1"/>
  <c r="BE101" i="1"/>
  <c r="BJ101" i="1"/>
  <c r="BV101" i="1"/>
  <c r="BI101" i="1"/>
  <c r="ET92" i="1" l="1"/>
  <c r="EU92" i="1" s="1"/>
  <c r="EV92" i="1" s="1"/>
  <c r="EW92" i="1" s="1"/>
  <c r="EG92" i="1"/>
  <c r="EH92" i="1" s="1"/>
  <c r="EI92" i="1" s="1"/>
  <c r="BN101" i="1"/>
  <c r="GG93" i="1"/>
  <c r="GT93" i="1"/>
  <c r="GU93" i="1" s="1"/>
  <c r="GV93" i="1" s="1"/>
  <c r="EJ92" i="1" l="1"/>
  <c r="EY92" i="1" s="1"/>
  <c r="GW93" i="1"/>
  <c r="BO101" i="1"/>
  <c r="GH93" i="1"/>
  <c r="GI93" i="1" s="1"/>
  <c r="GJ93" i="1" s="1"/>
  <c r="GY93" i="1" s="1"/>
  <c r="HB93" i="1" l="1"/>
  <c r="GZ92" i="1"/>
  <c r="BP101" i="1"/>
  <c r="BQ101" i="1" s="1"/>
  <c r="BR101" i="1" s="1"/>
  <c r="BT101" i="1" s="1"/>
  <c r="FB92" i="1"/>
  <c r="EZ91" i="1"/>
  <c r="BW101" i="1" l="1"/>
  <c r="BU100" i="1"/>
  <c r="FA93" i="1"/>
  <c r="EX93" i="1"/>
  <c r="EE93" i="1"/>
  <c r="ED93" i="1"/>
  <c r="EC93" i="1"/>
  <c r="ER93" i="1"/>
  <c r="EQ93" i="1"/>
  <c r="EP93" i="1"/>
  <c r="EO93" i="1"/>
  <c r="EN93" i="1"/>
  <c r="EM93" i="1"/>
  <c r="EK93" i="1"/>
  <c r="GQ94" i="1"/>
  <c r="GP94" i="1"/>
  <c r="GO94" i="1"/>
  <c r="GN94" i="1"/>
  <c r="GM94" i="1"/>
  <c r="GK94" i="1"/>
  <c r="HA94" i="1"/>
  <c r="GX94" i="1"/>
  <c r="GR94" i="1"/>
  <c r="GE94" i="1"/>
  <c r="GD94" i="1"/>
  <c r="GC94" i="1"/>
  <c r="EF93" i="1" l="1"/>
  <c r="GS94" i="1"/>
  <c r="GT94" i="1" s="1"/>
  <c r="GU94" i="1" s="1"/>
  <c r="GV94" i="1" s="1"/>
  <c r="GF94" i="1"/>
  <c r="ES93" i="1"/>
  <c r="BM102" i="1"/>
  <c r="BL102" i="1"/>
  <c r="BK102" i="1"/>
  <c r="BJ102" i="1"/>
  <c r="BI102" i="1"/>
  <c r="BH102" i="1"/>
  <c r="BF102" i="1"/>
  <c r="BV102" i="1"/>
  <c r="BE102" i="1"/>
  <c r="BD102" i="1"/>
  <c r="BC102" i="1"/>
  <c r="BS102" i="1"/>
  <c r="BN102" i="1" l="1"/>
  <c r="GW94" i="1"/>
  <c r="GG94" i="1"/>
  <c r="ET93" i="1"/>
  <c r="EU93" i="1" s="1"/>
  <c r="EV93" i="1" s="1"/>
  <c r="EG93" i="1"/>
  <c r="EH93" i="1" l="1"/>
  <c r="EI93" i="1" s="1"/>
  <c r="EJ93" i="1" s="1"/>
  <c r="GH94" i="1"/>
  <c r="GI94" i="1" s="1"/>
  <c r="GJ94" i="1" s="1"/>
  <c r="GY94" i="1" s="1"/>
  <c r="BO102" i="1"/>
  <c r="BP102" i="1" s="1"/>
  <c r="BQ102" i="1" s="1"/>
  <c r="EW93" i="1"/>
  <c r="EY93" i="1" l="1"/>
  <c r="HB94" i="1"/>
  <c r="GZ93" i="1"/>
  <c r="FB93" i="1"/>
  <c r="EZ92" i="1"/>
  <c r="BR102" i="1"/>
  <c r="BT102" i="1" s="1"/>
  <c r="BW102" i="1" l="1"/>
  <c r="BU101" i="1"/>
  <c r="EK94" i="1"/>
  <c r="EX94" i="1"/>
  <c r="EE94" i="1"/>
  <c r="ED94" i="1"/>
  <c r="EC94" i="1"/>
  <c r="ER94" i="1"/>
  <c r="EQ94" i="1"/>
  <c r="EP94" i="1"/>
  <c r="EN94" i="1"/>
  <c r="FA94" i="1"/>
  <c r="EO94" i="1"/>
  <c r="EM94" i="1"/>
  <c r="GC95" i="1"/>
  <c r="GR95" i="1"/>
  <c r="GQ95" i="1"/>
  <c r="GP95" i="1"/>
  <c r="GO95" i="1"/>
  <c r="GN95" i="1"/>
  <c r="GM95" i="1"/>
  <c r="GK95" i="1"/>
  <c r="HA95" i="1"/>
  <c r="GX95" i="1"/>
  <c r="GE95" i="1"/>
  <c r="GD95" i="1"/>
  <c r="ES94" i="1" l="1"/>
  <c r="EF94" i="1"/>
  <c r="GF95" i="1"/>
  <c r="GS95" i="1"/>
  <c r="BF103" i="1"/>
  <c r="BD103" i="1"/>
  <c r="BC103" i="1"/>
  <c r="BS103" i="1"/>
  <c r="BM103" i="1"/>
  <c r="BL103" i="1"/>
  <c r="BK103" i="1"/>
  <c r="BV103" i="1"/>
  <c r="BJ103" i="1"/>
  <c r="BI103" i="1"/>
  <c r="BH103" i="1"/>
  <c r="BE103" i="1"/>
  <c r="GG95" i="1" l="1"/>
  <c r="GH95" i="1" s="1"/>
  <c r="GI95" i="1" s="1"/>
  <c r="GJ95" i="1" s="1"/>
  <c r="GT95" i="1"/>
  <c r="BN103" i="1"/>
  <c r="ET94" i="1"/>
  <c r="EG94" i="1"/>
  <c r="EH94" i="1" s="1"/>
  <c r="EI94" i="1" s="1"/>
  <c r="EU94" i="1"/>
  <c r="EV94" i="1" s="1"/>
  <c r="EW94" i="1" l="1"/>
  <c r="BO103" i="1"/>
  <c r="BP103" i="1" s="1"/>
  <c r="BQ103" i="1" s="1"/>
  <c r="BR103" i="1" s="1"/>
  <c r="BT103" i="1" s="1"/>
  <c r="EJ94" i="1"/>
  <c r="EY94" i="1" s="1"/>
  <c r="GU95" i="1"/>
  <c r="GV95" i="1" s="1"/>
  <c r="GW95" i="1" s="1"/>
  <c r="GY95" i="1" s="1"/>
  <c r="HB95" i="1" l="1"/>
  <c r="GZ94" i="1"/>
  <c r="BW103" i="1"/>
  <c r="BU102" i="1"/>
  <c r="FB94" i="1"/>
  <c r="EZ93" i="1"/>
  <c r="BM104" i="1" l="1"/>
  <c r="BL104" i="1"/>
  <c r="BK104" i="1"/>
  <c r="BJ104" i="1"/>
  <c r="BI104" i="1"/>
  <c r="BH104" i="1"/>
  <c r="BF104" i="1"/>
  <c r="BV104" i="1"/>
  <c r="BE104" i="1"/>
  <c r="BD104" i="1"/>
  <c r="BC104" i="1"/>
  <c r="BS104" i="1"/>
  <c r="EM95" i="1"/>
  <c r="FA95" i="1"/>
  <c r="EX95" i="1"/>
  <c r="EE95" i="1"/>
  <c r="ED95" i="1"/>
  <c r="EC95" i="1"/>
  <c r="ER95" i="1"/>
  <c r="EQ95" i="1"/>
  <c r="EP95" i="1"/>
  <c r="EO95" i="1"/>
  <c r="EN95" i="1"/>
  <c r="EK95" i="1"/>
  <c r="GC96" i="1"/>
  <c r="GR96" i="1"/>
  <c r="GQ96" i="1"/>
  <c r="GP96" i="1"/>
  <c r="GO96" i="1"/>
  <c r="GN96" i="1"/>
  <c r="GM96" i="1"/>
  <c r="GK96" i="1"/>
  <c r="HA96" i="1"/>
  <c r="GX96" i="1"/>
  <c r="GE96" i="1"/>
  <c r="GD96" i="1"/>
  <c r="GF96" i="1" l="1"/>
  <c r="ES95" i="1"/>
  <c r="ET95" i="1" s="1"/>
  <c r="EF95" i="1"/>
  <c r="GS96" i="1"/>
  <c r="BN104" i="1"/>
  <c r="GT96" i="1" l="1"/>
  <c r="GU96" i="1" s="1"/>
  <c r="GV96" i="1" s="1"/>
  <c r="GW96" i="1" s="1"/>
  <c r="EG95" i="1"/>
  <c r="EU95" i="1"/>
  <c r="EV95" i="1" s="1"/>
  <c r="EW95" i="1" s="1"/>
  <c r="GG96" i="1"/>
  <c r="EH95" i="1"/>
  <c r="EI95" i="1" s="1"/>
  <c r="BO104" i="1"/>
  <c r="EJ95" i="1" l="1"/>
  <c r="EY95" i="1"/>
  <c r="GH96" i="1"/>
  <c r="GI96" i="1" s="1"/>
  <c r="GJ96" i="1" s="1"/>
  <c r="GY96" i="1" s="1"/>
  <c r="BP104" i="1"/>
  <c r="BQ104" i="1" s="1"/>
  <c r="BR104" i="1" s="1"/>
  <c r="BT104" i="1" s="1"/>
  <c r="BW104" i="1" l="1"/>
  <c r="BU103" i="1"/>
  <c r="HB96" i="1"/>
  <c r="GZ95" i="1"/>
  <c r="FB95" i="1"/>
  <c r="EZ94" i="1"/>
  <c r="EM96" i="1" l="1"/>
  <c r="FA96" i="1"/>
  <c r="EX96" i="1"/>
  <c r="EE96" i="1"/>
  <c r="ED96" i="1"/>
  <c r="EC96" i="1"/>
  <c r="ER96" i="1"/>
  <c r="EQ96" i="1"/>
  <c r="EK96" i="1"/>
  <c r="EO96" i="1"/>
  <c r="EP96" i="1"/>
  <c r="EN96" i="1"/>
  <c r="GD97" i="1"/>
  <c r="GR97" i="1"/>
  <c r="GQ97" i="1"/>
  <c r="GP97" i="1"/>
  <c r="GO97" i="1"/>
  <c r="GN97" i="1"/>
  <c r="GM97" i="1"/>
  <c r="GK97" i="1"/>
  <c r="HA97" i="1"/>
  <c r="GE97" i="1"/>
  <c r="GC97" i="1"/>
  <c r="GX97" i="1"/>
  <c r="BM105" i="1"/>
  <c r="BL105" i="1"/>
  <c r="BK105" i="1"/>
  <c r="BJ105" i="1"/>
  <c r="BI105" i="1"/>
  <c r="BH105" i="1"/>
  <c r="BF105" i="1"/>
  <c r="BV105" i="1"/>
  <c r="BE105" i="1"/>
  <c r="BD105" i="1"/>
  <c r="BC105" i="1"/>
  <c r="BS105" i="1"/>
  <c r="GF97" i="1" l="1"/>
  <c r="GG97" i="1" s="1"/>
  <c r="EF96" i="1"/>
  <c r="BN105" i="1"/>
  <c r="BO105" i="1" s="1"/>
  <c r="GS97" i="1"/>
  <c r="ES96" i="1"/>
  <c r="ET96" i="1" s="1"/>
  <c r="EU96" i="1" s="1"/>
  <c r="EV96" i="1" s="1"/>
  <c r="EG96" i="1" l="1"/>
  <c r="EH96" i="1" s="1"/>
  <c r="EI96" i="1" s="1"/>
  <c r="EJ96" i="1" s="1"/>
  <c r="BP105" i="1"/>
  <c r="BQ105" i="1" s="1"/>
  <c r="BR105" i="1" s="1"/>
  <c r="BT105" i="1" s="1"/>
  <c r="GT97" i="1"/>
  <c r="GU97" i="1" s="1"/>
  <c r="GV97" i="1" s="1"/>
  <c r="EW96" i="1"/>
  <c r="GH97" i="1"/>
  <c r="GI97" i="1" s="1"/>
  <c r="GJ97" i="1" s="1"/>
  <c r="GW97" i="1" l="1"/>
  <c r="GY97" i="1" s="1"/>
  <c r="EY96" i="1"/>
  <c r="BW105" i="1"/>
  <c r="BU104" i="1"/>
  <c r="FB96" i="1"/>
  <c r="EZ95" i="1"/>
  <c r="HB97" i="1" l="1"/>
  <c r="GZ96" i="1"/>
  <c r="BL106" i="1"/>
  <c r="BK106" i="1"/>
  <c r="BJ106" i="1"/>
  <c r="BI106" i="1"/>
  <c r="BH106" i="1"/>
  <c r="BF106" i="1"/>
  <c r="BV106" i="1"/>
  <c r="BE106" i="1"/>
  <c r="BD106" i="1"/>
  <c r="BC106" i="1"/>
  <c r="BS106" i="1"/>
  <c r="BM106" i="1"/>
  <c r="EN97" i="1"/>
  <c r="EK97" i="1"/>
  <c r="FA97" i="1"/>
  <c r="EX97" i="1"/>
  <c r="EE97" i="1"/>
  <c r="ED97" i="1"/>
  <c r="EC97" i="1"/>
  <c r="ER97" i="1"/>
  <c r="EQ97" i="1"/>
  <c r="EP97" i="1"/>
  <c r="EO97" i="1"/>
  <c r="EM97" i="1"/>
  <c r="GE98" i="1"/>
  <c r="GC98" i="1"/>
  <c r="GR98" i="1"/>
  <c r="GQ98" i="1"/>
  <c r="GP98" i="1"/>
  <c r="GO98" i="1"/>
  <c r="GN98" i="1"/>
  <c r="GM98" i="1"/>
  <c r="GK98" i="1"/>
  <c r="HA98" i="1"/>
  <c r="GX98" i="1"/>
  <c r="GD98" i="1"/>
  <c r="GF98" i="1" l="1"/>
  <c r="BN106" i="1"/>
  <c r="BO106" i="1" s="1"/>
  <c r="BP106" i="1" s="1"/>
  <c r="BQ106" i="1" s="1"/>
  <c r="ES97" i="1"/>
  <c r="ET97" i="1" s="1"/>
  <c r="GS98" i="1"/>
  <c r="EF97" i="1"/>
  <c r="EG97" i="1" s="1"/>
  <c r="EH97" i="1" s="1"/>
  <c r="EI97" i="1" s="1"/>
  <c r="BR106" i="1" l="1"/>
  <c r="BT106" i="1" s="1"/>
  <c r="GG98" i="1"/>
  <c r="GT98" i="1"/>
  <c r="GU98" i="1" s="1"/>
  <c r="GV98" i="1" s="1"/>
  <c r="EU97" i="1"/>
  <c r="EV97" i="1" s="1"/>
  <c r="EW97" i="1" s="1"/>
  <c r="EJ97" i="1"/>
  <c r="GH98" i="1"/>
  <c r="GI98" i="1" s="1"/>
  <c r="GJ98" i="1" l="1"/>
  <c r="GW98" i="1"/>
  <c r="EY97" i="1"/>
  <c r="BW106" i="1"/>
  <c r="BU105" i="1"/>
  <c r="GY98" i="1" l="1"/>
  <c r="HB98" i="1"/>
  <c r="GZ97" i="1"/>
  <c r="BL107" i="1"/>
  <c r="BJ107" i="1"/>
  <c r="BI107" i="1"/>
  <c r="BH107" i="1"/>
  <c r="BF107" i="1"/>
  <c r="BV107" i="1"/>
  <c r="BE107" i="1"/>
  <c r="BD107" i="1"/>
  <c r="BC107" i="1"/>
  <c r="BS107" i="1"/>
  <c r="BM107" i="1"/>
  <c r="BK107" i="1"/>
  <c r="FB97" i="1"/>
  <c r="EZ96" i="1"/>
  <c r="EO98" i="1" l="1"/>
  <c r="EM98" i="1"/>
  <c r="EK98" i="1"/>
  <c r="FA98" i="1"/>
  <c r="EX98" i="1"/>
  <c r="EE98" i="1"/>
  <c r="ED98" i="1"/>
  <c r="EC98" i="1"/>
  <c r="EN98" i="1"/>
  <c r="EQ98" i="1"/>
  <c r="ER98" i="1"/>
  <c r="EP98" i="1"/>
  <c r="BN107" i="1"/>
  <c r="GQ99" i="1"/>
  <c r="GP99" i="1"/>
  <c r="GO99" i="1"/>
  <c r="GN99" i="1"/>
  <c r="GM99" i="1"/>
  <c r="GK99" i="1"/>
  <c r="HA99" i="1"/>
  <c r="GX99" i="1"/>
  <c r="GE99" i="1"/>
  <c r="GR99" i="1"/>
  <c r="GC99" i="1"/>
  <c r="GD99" i="1"/>
  <c r="BO107" i="1" l="1"/>
  <c r="BP107" i="1" s="1"/>
  <c r="BQ107" i="1" s="1"/>
  <c r="GS99" i="1"/>
  <c r="GT99" i="1" s="1"/>
  <c r="ES98" i="1"/>
  <c r="EF98" i="1"/>
  <c r="EG98" i="1" s="1"/>
  <c r="GF99" i="1"/>
  <c r="GG99" i="1" s="1"/>
  <c r="GU99" i="1" l="1"/>
  <c r="GV99" i="1" s="1"/>
  <c r="GH99" i="1"/>
  <c r="GI99" i="1" s="1"/>
  <c r="GJ99" i="1" s="1"/>
  <c r="ET98" i="1"/>
  <c r="EU98" i="1" s="1"/>
  <c r="EV98" i="1" s="1"/>
  <c r="EW98" i="1" s="1"/>
  <c r="EH98" i="1"/>
  <c r="EI98" i="1" s="1"/>
  <c r="EJ98" i="1" s="1"/>
  <c r="GW99" i="1"/>
  <c r="BR107" i="1"/>
  <c r="BT107" i="1" s="1"/>
  <c r="EY98" i="1" l="1"/>
  <c r="BW107" i="1"/>
  <c r="BU106" i="1"/>
  <c r="GY99" i="1"/>
  <c r="HB99" i="1" l="1"/>
  <c r="GZ98" i="1"/>
  <c r="BH108" i="1"/>
  <c r="BV108" i="1"/>
  <c r="BE108" i="1"/>
  <c r="BD108" i="1"/>
  <c r="BC108" i="1"/>
  <c r="BS108" i="1"/>
  <c r="BM108" i="1"/>
  <c r="BL108" i="1"/>
  <c r="BK108" i="1"/>
  <c r="BJ108" i="1"/>
  <c r="BI108" i="1"/>
  <c r="BF108" i="1"/>
  <c r="FB98" i="1"/>
  <c r="EZ97" i="1"/>
  <c r="EK99" i="1" l="1"/>
  <c r="EX99" i="1"/>
  <c r="EE99" i="1"/>
  <c r="ED99" i="1"/>
  <c r="EC99" i="1"/>
  <c r="ER99" i="1"/>
  <c r="EQ99" i="1"/>
  <c r="EP99" i="1"/>
  <c r="EO99" i="1"/>
  <c r="EN99" i="1"/>
  <c r="EM99" i="1"/>
  <c r="FA99" i="1"/>
  <c r="BN108" i="1"/>
  <c r="GR100" i="1"/>
  <c r="GP100" i="1"/>
  <c r="GO100" i="1"/>
  <c r="GN100" i="1"/>
  <c r="GM100" i="1"/>
  <c r="GK100" i="1"/>
  <c r="HA100" i="1"/>
  <c r="GX100" i="1"/>
  <c r="GE100" i="1"/>
  <c r="GQ100" i="1"/>
  <c r="GD100" i="1"/>
  <c r="GC100" i="1"/>
  <c r="GF100" i="1" l="1"/>
  <c r="BO108" i="1"/>
  <c r="BP108" i="1" s="1"/>
  <c r="BQ108" i="1" s="1"/>
  <c r="EF99" i="1"/>
  <c r="GS100" i="1"/>
  <c r="ES99" i="1"/>
  <c r="BR108" i="1" l="1"/>
  <c r="BT108" i="1" s="1"/>
  <c r="ET99" i="1"/>
  <c r="GT100" i="1"/>
  <c r="GG100" i="1"/>
  <c r="GH100" i="1" s="1"/>
  <c r="GI100" i="1" s="1"/>
  <c r="EU99" i="1"/>
  <c r="EV99" i="1" s="1"/>
  <c r="EG99" i="1"/>
  <c r="EH99" i="1" s="1"/>
  <c r="EI99" i="1" s="1"/>
  <c r="GJ100" i="1" l="1"/>
  <c r="EW99" i="1"/>
  <c r="EJ99" i="1"/>
  <c r="EY99" i="1" s="1"/>
  <c r="FB99" i="1" s="1"/>
  <c r="GU100" i="1"/>
  <c r="GV100" i="1" s="1"/>
  <c r="GW100" i="1" s="1"/>
  <c r="GY100" i="1" s="1"/>
  <c r="BW108" i="1"/>
  <c r="BU107" i="1"/>
  <c r="EZ98" i="1" l="1"/>
  <c r="HB100" i="1"/>
  <c r="GZ99" i="1"/>
  <c r="BF109" i="1"/>
  <c r="BD109" i="1"/>
  <c r="BC109" i="1"/>
  <c r="BS109" i="1"/>
  <c r="BM109" i="1"/>
  <c r="BL109" i="1"/>
  <c r="BK109" i="1"/>
  <c r="BH109" i="1"/>
  <c r="BE109" i="1"/>
  <c r="BJ109" i="1"/>
  <c r="BV109" i="1"/>
  <c r="BI109" i="1"/>
  <c r="FA100" i="1"/>
  <c r="EX100" i="1"/>
  <c r="EE100" i="1"/>
  <c r="ED100" i="1"/>
  <c r="EC100" i="1"/>
  <c r="ER100" i="1"/>
  <c r="EQ100" i="1"/>
  <c r="EP100" i="1"/>
  <c r="EO100" i="1"/>
  <c r="EN100" i="1"/>
  <c r="EM100" i="1"/>
  <c r="EK100" i="1"/>
  <c r="ES100" i="1" l="1"/>
  <c r="BN109" i="1"/>
  <c r="EF100" i="1"/>
  <c r="GQ101" i="1"/>
  <c r="GO101" i="1"/>
  <c r="GN101" i="1"/>
  <c r="GM101" i="1"/>
  <c r="GK101" i="1"/>
  <c r="HA101" i="1"/>
  <c r="GX101" i="1"/>
  <c r="GE101" i="1"/>
  <c r="GD101" i="1"/>
  <c r="GC101" i="1"/>
  <c r="GR101" i="1"/>
  <c r="GP101" i="1"/>
  <c r="EG100" i="1" l="1"/>
  <c r="EH100" i="1" s="1"/>
  <c r="EI100" i="1" s="1"/>
  <c r="EJ100" i="1" s="1"/>
  <c r="BO109" i="1"/>
  <c r="GS101" i="1"/>
  <c r="GF101" i="1"/>
  <c r="ET100" i="1"/>
  <c r="EU100" i="1" l="1"/>
  <c r="EV100" i="1" s="1"/>
  <c r="EW100" i="1" s="1"/>
  <c r="EY100" i="1" s="1"/>
  <c r="GG101" i="1"/>
  <c r="BP109" i="1"/>
  <c r="BQ109" i="1" s="1"/>
  <c r="BR109" i="1" s="1"/>
  <c r="BT109" i="1" s="1"/>
  <c r="GT101" i="1"/>
  <c r="GU101" i="1" s="1"/>
  <c r="GV101" i="1" s="1"/>
  <c r="BW109" i="1" l="1"/>
  <c r="BU108" i="1"/>
  <c r="FB100" i="1"/>
  <c r="EZ99" i="1"/>
  <c r="GW101" i="1"/>
  <c r="GH101" i="1"/>
  <c r="GI101" i="1" s="1"/>
  <c r="GJ101" i="1" s="1"/>
  <c r="GY101" i="1" s="1"/>
  <c r="HB101" i="1" l="1"/>
  <c r="GZ100" i="1"/>
  <c r="EX101" i="1"/>
  <c r="EE101" i="1"/>
  <c r="ED101" i="1"/>
  <c r="EC101" i="1"/>
  <c r="ER101" i="1"/>
  <c r="EQ101" i="1"/>
  <c r="EP101" i="1"/>
  <c r="EO101" i="1"/>
  <c r="EN101" i="1"/>
  <c r="EM101" i="1"/>
  <c r="EK101" i="1"/>
  <c r="FA101" i="1"/>
  <c r="BV110" i="1"/>
  <c r="BE110" i="1"/>
  <c r="BC110" i="1"/>
  <c r="BS110" i="1"/>
  <c r="BM110" i="1"/>
  <c r="BL110" i="1"/>
  <c r="BK110" i="1"/>
  <c r="BJ110" i="1"/>
  <c r="BI110" i="1"/>
  <c r="BH110" i="1"/>
  <c r="BF110" i="1"/>
  <c r="BD110" i="1"/>
  <c r="ES101" i="1" l="1"/>
  <c r="EF101" i="1"/>
  <c r="EG101" i="1" s="1"/>
  <c r="BN110" i="1"/>
  <c r="GE102" i="1"/>
  <c r="GD102" i="1"/>
  <c r="GC102" i="1"/>
  <c r="GR102" i="1"/>
  <c r="GQ102" i="1"/>
  <c r="GP102" i="1"/>
  <c r="GO102" i="1"/>
  <c r="GN102" i="1"/>
  <c r="GM102" i="1"/>
  <c r="GK102" i="1"/>
  <c r="GX102" i="1"/>
  <c r="HA102" i="1"/>
  <c r="EH101" i="1" l="1"/>
  <c r="EI101" i="1" s="1"/>
  <c r="EJ101" i="1" s="1"/>
  <c r="GF102" i="1"/>
  <c r="GG102" i="1" s="1"/>
  <c r="BO110" i="1"/>
  <c r="BP110" i="1" s="1"/>
  <c r="BQ110" i="1" s="1"/>
  <c r="ET101" i="1"/>
  <c r="GS102" i="1"/>
  <c r="GT102" i="1" s="1"/>
  <c r="EU101" i="1" l="1"/>
  <c r="EV101" i="1" s="1"/>
  <c r="EW101" i="1" s="1"/>
  <c r="EY101" i="1" s="1"/>
  <c r="BR110" i="1"/>
  <c r="BT110" i="1" s="1"/>
  <c r="BW110" i="1" s="1"/>
  <c r="GU102" i="1"/>
  <c r="GV102" i="1" s="1"/>
  <c r="GW102" i="1" s="1"/>
  <c r="GH102" i="1"/>
  <c r="GI102" i="1" s="1"/>
  <c r="GJ102" i="1" s="1"/>
  <c r="GY102" i="1" l="1"/>
  <c r="BU109" i="1"/>
  <c r="HB102" i="1"/>
  <c r="GZ101" i="1"/>
  <c r="FB101" i="1"/>
  <c r="EZ100" i="1"/>
  <c r="BC111" i="1"/>
  <c r="BM111" i="1"/>
  <c r="BL111" i="1"/>
  <c r="BK111" i="1"/>
  <c r="BJ111" i="1"/>
  <c r="BI111" i="1"/>
  <c r="BH111" i="1"/>
  <c r="BD111" i="1"/>
  <c r="BV111" i="1"/>
  <c r="BF111" i="1"/>
  <c r="BS111" i="1"/>
  <c r="BE111" i="1"/>
  <c r="ER102" i="1" l="1"/>
  <c r="EP102" i="1"/>
  <c r="EO102" i="1"/>
  <c r="EN102" i="1"/>
  <c r="EM102" i="1"/>
  <c r="EK102" i="1"/>
  <c r="FA102" i="1"/>
  <c r="EX102" i="1"/>
  <c r="EE102" i="1"/>
  <c r="EQ102" i="1"/>
  <c r="ED102" i="1"/>
  <c r="EC102" i="1"/>
  <c r="BN111" i="1"/>
  <c r="GQ103" i="1"/>
  <c r="GO103" i="1"/>
  <c r="GN103" i="1"/>
  <c r="GM103" i="1"/>
  <c r="GK103" i="1"/>
  <c r="HA103" i="1"/>
  <c r="GX103" i="1"/>
  <c r="GE103" i="1"/>
  <c r="GD103" i="1"/>
  <c r="GR103" i="1"/>
  <c r="GP103" i="1"/>
  <c r="GC103" i="1"/>
  <c r="GS103" i="1" l="1"/>
  <c r="GF103" i="1"/>
  <c r="GG103" i="1" s="1"/>
  <c r="EF102" i="1"/>
  <c r="EG102" i="1" s="1"/>
  <c r="BO111" i="1"/>
  <c r="ES102" i="1"/>
  <c r="ET102" i="1" s="1"/>
  <c r="EU102" i="1" s="1"/>
  <c r="EV102" i="1" s="1"/>
  <c r="GH103" i="1" l="1"/>
  <c r="GI103" i="1" s="1"/>
  <c r="GJ103" i="1" s="1"/>
  <c r="GT103" i="1"/>
  <c r="BP111" i="1"/>
  <c r="BQ111" i="1" s="1"/>
  <c r="BR111" i="1" s="1"/>
  <c r="BT111" i="1" s="1"/>
  <c r="EH102" i="1"/>
  <c r="EI102" i="1" s="1"/>
  <c r="EJ102" i="1" s="1"/>
  <c r="EW102" i="1"/>
  <c r="EY102" i="1" l="1"/>
  <c r="EZ101" i="1" s="1"/>
  <c r="BW111" i="1"/>
  <c r="BU110" i="1"/>
  <c r="GU103" i="1"/>
  <c r="GV103" i="1" s="1"/>
  <c r="GW103" i="1" s="1"/>
  <c r="GY103" i="1" s="1"/>
  <c r="FB102" i="1" l="1"/>
  <c r="FA103" i="1" s="1"/>
  <c r="HB103" i="1"/>
  <c r="GZ102" i="1"/>
  <c r="EX103" i="1"/>
  <c r="EE103" i="1"/>
  <c r="ED103" i="1"/>
  <c r="EC103" i="1"/>
  <c r="ER103" i="1"/>
  <c r="EQ103" i="1"/>
  <c r="EP103" i="1"/>
  <c r="EO103" i="1"/>
  <c r="EN103" i="1"/>
  <c r="EK103" i="1"/>
  <c r="EM103" i="1"/>
  <c r="BS112" i="1"/>
  <c r="BM112" i="1"/>
  <c r="BL112" i="1"/>
  <c r="BK112" i="1"/>
  <c r="BJ112" i="1"/>
  <c r="BI112" i="1"/>
  <c r="BH112" i="1"/>
  <c r="BF112" i="1"/>
  <c r="BV112" i="1"/>
  <c r="BE112" i="1"/>
  <c r="BD112" i="1"/>
  <c r="BC112" i="1"/>
  <c r="EF103" i="1" l="1"/>
  <c r="ES103" i="1"/>
  <c r="ET103" i="1" s="1"/>
  <c r="BN112" i="1"/>
  <c r="GX104" i="1"/>
  <c r="GE104" i="1"/>
  <c r="GD104" i="1"/>
  <c r="GC104" i="1"/>
  <c r="GR104" i="1"/>
  <c r="GQ104" i="1"/>
  <c r="GP104" i="1"/>
  <c r="GO104" i="1"/>
  <c r="GN104" i="1"/>
  <c r="HA104" i="1"/>
  <c r="GM104" i="1"/>
  <c r="GK104" i="1"/>
  <c r="GF104" i="1" l="1"/>
  <c r="GG104" i="1" s="1"/>
  <c r="EU103" i="1"/>
  <c r="EV103" i="1" s="1"/>
  <c r="EW103" i="1" s="1"/>
  <c r="GS104" i="1"/>
  <c r="GT104" i="1" s="1"/>
  <c r="BO112" i="1"/>
  <c r="BP112" i="1" s="1"/>
  <c r="BQ112" i="1" s="1"/>
  <c r="EG103" i="1"/>
  <c r="EH103" i="1" s="1"/>
  <c r="EI103" i="1" s="1"/>
  <c r="EJ103" i="1" l="1"/>
  <c r="EY103" i="1" s="1"/>
  <c r="GU104" i="1"/>
  <c r="GV104" i="1" s="1"/>
  <c r="BR112" i="1"/>
  <c r="BT112" i="1" s="1"/>
  <c r="GW104" i="1"/>
  <c r="GH104" i="1"/>
  <c r="GI104" i="1" s="1"/>
  <c r="GJ104" i="1" s="1"/>
  <c r="GY104" i="1" s="1"/>
  <c r="HB104" i="1" l="1"/>
  <c r="GZ103" i="1"/>
  <c r="BW112" i="1"/>
  <c r="BU111" i="1"/>
  <c r="FB103" i="1"/>
  <c r="EZ102" i="1"/>
  <c r="BM113" i="1" l="1"/>
  <c r="BL113" i="1"/>
  <c r="BK113" i="1"/>
  <c r="BJ113" i="1"/>
  <c r="BI113" i="1"/>
  <c r="BH113" i="1"/>
  <c r="BF113" i="1"/>
  <c r="BV113" i="1"/>
  <c r="BE113" i="1"/>
  <c r="BD113" i="1"/>
  <c r="BC113" i="1"/>
  <c r="BS113" i="1"/>
  <c r="EQ104" i="1"/>
  <c r="EP104" i="1"/>
  <c r="EO104" i="1"/>
  <c r="EN104" i="1"/>
  <c r="EM104" i="1"/>
  <c r="EK104" i="1"/>
  <c r="FA104" i="1"/>
  <c r="EX104" i="1"/>
  <c r="ER104" i="1"/>
  <c r="EE104" i="1"/>
  <c r="ED104" i="1"/>
  <c r="EC104" i="1"/>
  <c r="GE105" i="1"/>
  <c r="GD105" i="1"/>
  <c r="GC105" i="1"/>
  <c r="GR105" i="1"/>
  <c r="GQ105" i="1"/>
  <c r="GP105" i="1"/>
  <c r="GO105" i="1"/>
  <c r="GN105" i="1"/>
  <c r="GM105" i="1"/>
  <c r="GX105" i="1"/>
  <c r="GK105" i="1"/>
  <c r="HA105" i="1"/>
  <c r="EF104" i="1" l="1"/>
  <c r="GS105" i="1"/>
  <c r="GF105" i="1"/>
  <c r="GG105" i="1" s="1"/>
  <c r="ES104" i="1"/>
  <c r="ET104" i="1" s="1"/>
  <c r="EU104" i="1" s="1"/>
  <c r="EV104" i="1" s="1"/>
  <c r="BN113" i="1"/>
  <c r="GH105" i="1" l="1"/>
  <c r="GI105" i="1" s="1"/>
  <c r="GJ105" i="1" s="1"/>
  <c r="GT105" i="1"/>
  <c r="GU105" i="1" s="1"/>
  <c r="GV105" i="1" s="1"/>
  <c r="BO113" i="1"/>
  <c r="EW104" i="1"/>
  <c r="EG104" i="1"/>
  <c r="EH104" i="1" s="1"/>
  <c r="EI104" i="1" s="1"/>
  <c r="BP113" i="1"/>
  <c r="BQ113" i="1" s="1"/>
  <c r="BR113" i="1" l="1"/>
  <c r="BT113" i="1" s="1"/>
  <c r="GW105" i="1"/>
  <c r="EJ104" i="1"/>
  <c r="EY104" i="1" s="1"/>
  <c r="GY105" i="1"/>
  <c r="BW113" i="1"/>
  <c r="BU112" i="1"/>
  <c r="FB104" i="1"/>
  <c r="EZ103" i="1"/>
  <c r="HB105" i="1"/>
  <c r="GZ104" i="1"/>
  <c r="GX106" i="1" l="1"/>
  <c r="GE106" i="1"/>
  <c r="GD106" i="1"/>
  <c r="GC106" i="1"/>
  <c r="GR106" i="1"/>
  <c r="GQ106" i="1"/>
  <c r="GP106" i="1"/>
  <c r="GO106" i="1"/>
  <c r="GN106" i="1"/>
  <c r="GM106" i="1"/>
  <c r="GK106" i="1"/>
  <c r="HA106" i="1"/>
  <c r="ER105" i="1"/>
  <c r="EP105" i="1"/>
  <c r="EO105" i="1"/>
  <c r="EN105" i="1"/>
  <c r="EM105" i="1"/>
  <c r="EK105" i="1"/>
  <c r="FA105" i="1"/>
  <c r="EX105" i="1"/>
  <c r="EE105" i="1"/>
  <c r="EQ105" i="1"/>
  <c r="ED105" i="1"/>
  <c r="EC105" i="1"/>
  <c r="BM114" i="1"/>
  <c r="BL114" i="1"/>
  <c r="BK114" i="1"/>
  <c r="BJ114" i="1"/>
  <c r="BI114" i="1"/>
  <c r="BH114" i="1"/>
  <c r="BF114" i="1"/>
  <c r="BV114" i="1"/>
  <c r="BE114" i="1"/>
  <c r="BD114" i="1"/>
  <c r="BS114" i="1"/>
  <c r="BC114" i="1"/>
  <c r="ES105" i="1" l="1"/>
  <c r="BN114" i="1"/>
  <c r="GS106" i="1"/>
  <c r="EF105" i="1"/>
  <c r="GF106" i="1"/>
  <c r="GG106" i="1" s="1"/>
  <c r="GT106" i="1" l="1"/>
  <c r="BO114" i="1"/>
  <c r="BP114" i="1" s="1"/>
  <c r="BQ114" i="1" s="1"/>
  <c r="GU106" i="1"/>
  <c r="GV106" i="1" s="1"/>
  <c r="ET105" i="1"/>
  <c r="EU105" i="1" s="1"/>
  <c r="EV105" i="1" s="1"/>
  <c r="EG105" i="1"/>
  <c r="EH105" i="1" s="1"/>
  <c r="EI105" i="1" s="1"/>
  <c r="GH106" i="1"/>
  <c r="GI106" i="1" s="1"/>
  <c r="GJ106" i="1" s="1"/>
  <c r="GW106" i="1" l="1"/>
  <c r="GY106" i="1" s="1"/>
  <c r="EW105" i="1"/>
  <c r="BR114" i="1"/>
  <c r="BT114" i="1" s="1"/>
  <c r="EJ105" i="1"/>
  <c r="EY105" i="1" s="1"/>
  <c r="HB106" i="1" l="1"/>
  <c r="GZ105" i="1"/>
  <c r="BW114" i="1"/>
  <c r="BU113" i="1"/>
  <c r="FB105" i="1"/>
  <c r="EZ104" i="1"/>
  <c r="GE107" i="1"/>
  <c r="GC107" i="1"/>
  <c r="GR107" i="1"/>
  <c r="GQ107" i="1"/>
  <c r="GP107" i="1"/>
  <c r="GO107" i="1"/>
  <c r="GN107" i="1"/>
  <c r="GM107" i="1"/>
  <c r="GK107" i="1"/>
  <c r="HA107" i="1"/>
  <c r="GD107" i="1"/>
  <c r="GX107" i="1"/>
  <c r="EQ106" i="1" l="1"/>
  <c r="EO106" i="1"/>
  <c r="EN106" i="1"/>
  <c r="EM106" i="1"/>
  <c r="EK106" i="1"/>
  <c r="FA106" i="1"/>
  <c r="EX106" i="1"/>
  <c r="EE106" i="1"/>
  <c r="ED106" i="1"/>
  <c r="EP106" i="1"/>
  <c r="EC106" i="1"/>
  <c r="ER106" i="1"/>
  <c r="GS107" i="1"/>
  <c r="GT107" i="1" s="1"/>
  <c r="GU107" i="1" s="1"/>
  <c r="GV107" i="1" s="1"/>
  <c r="GF107" i="1"/>
  <c r="BM115" i="1"/>
  <c r="BL115" i="1"/>
  <c r="BK115" i="1"/>
  <c r="BJ115" i="1"/>
  <c r="BI115" i="1"/>
  <c r="BH115" i="1"/>
  <c r="BF115" i="1"/>
  <c r="BV115" i="1"/>
  <c r="BE115" i="1"/>
  <c r="BD115" i="1"/>
  <c r="BC115" i="1"/>
  <c r="BS115" i="1"/>
  <c r="EF106" i="1" l="1"/>
  <c r="EG106" i="1" s="1"/>
  <c r="ES106" i="1"/>
  <c r="ET106" i="1" s="1"/>
  <c r="BN115" i="1"/>
  <c r="BO115" i="1" s="1"/>
  <c r="GW107" i="1"/>
  <c r="GG107" i="1"/>
  <c r="GH107" i="1" s="1"/>
  <c r="GI107" i="1" s="1"/>
  <c r="EU106" i="1" l="1"/>
  <c r="EV106" i="1" s="1"/>
  <c r="GJ107" i="1"/>
  <c r="GY107" i="1" s="1"/>
  <c r="BP115" i="1"/>
  <c r="BQ115" i="1" s="1"/>
  <c r="BR115" i="1" s="1"/>
  <c r="BT115" i="1" s="1"/>
  <c r="EH106" i="1"/>
  <c r="EI106" i="1" s="1"/>
  <c r="EJ106" i="1" s="1"/>
  <c r="EW106" i="1"/>
  <c r="EY106" i="1" l="1"/>
  <c r="FB106" i="1" s="1"/>
  <c r="BW115" i="1"/>
  <c r="BU114" i="1"/>
  <c r="HB107" i="1"/>
  <c r="GZ106" i="1"/>
  <c r="EZ105" i="1" l="1"/>
  <c r="GR108" i="1"/>
  <c r="GP108" i="1"/>
  <c r="GO108" i="1"/>
  <c r="GN108" i="1"/>
  <c r="GM108" i="1"/>
  <c r="GK108" i="1"/>
  <c r="HA108" i="1"/>
  <c r="GX108" i="1"/>
  <c r="GE108" i="1"/>
  <c r="GQ108" i="1"/>
  <c r="GD108" i="1"/>
  <c r="GC108" i="1"/>
  <c r="BL116" i="1"/>
  <c r="BK116" i="1"/>
  <c r="BJ116" i="1"/>
  <c r="BI116" i="1"/>
  <c r="BH116" i="1"/>
  <c r="BF116" i="1"/>
  <c r="BV116" i="1"/>
  <c r="BE116" i="1"/>
  <c r="BD116" i="1"/>
  <c r="BC116" i="1"/>
  <c r="BS116" i="1"/>
  <c r="BM116" i="1"/>
  <c r="EO107" i="1"/>
  <c r="EM107" i="1"/>
  <c r="EK107" i="1"/>
  <c r="FA107" i="1"/>
  <c r="EX107" i="1"/>
  <c r="EE107" i="1"/>
  <c r="ED107" i="1"/>
  <c r="EC107" i="1"/>
  <c r="ER107" i="1"/>
  <c r="EQ107" i="1"/>
  <c r="EP107" i="1"/>
  <c r="EN107" i="1"/>
  <c r="BN116" i="1" l="1"/>
  <c r="EF107" i="1"/>
  <c r="GF108" i="1"/>
  <c r="ES107" i="1"/>
  <c r="GS108" i="1"/>
  <c r="GT108" i="1" s="1"/>
  <c r="GU108" i="1" s="1"/>
  <c r="GV108" i="1" s="1"/>
  <c r="GG108" i="1" l="1"/>
  <c r="GH108" i="1" s="1"/>
  <c r="GI108" i="1" s="1"/>
  <c r="GJ108" i="1" s="1"/>
  <c r="EG107" i="1"/>
  <c r="EH107" i="1" s="1"/>
  <c r="EI107" i="1" s="1"/>
  <c r="ET107" i="1"/>
  <c r="EU107" i="1" s="1"/>
  <c r="EV107" i="1" s="1"/>
  <c r="BO116" i="1"/>
  <c r="BP116" i="1" s="1"/>
  <c r="BQ116" i="1" s="1"/>
  <c r="GW108" i="1"/>
  <c r="EJ107" i="1" l="1"/>
  <c r="EW107" i="1"/>
  <c r="EY107" i="1" s="1"/>
  <c r="BR116" i="1"/>
  <c r="BT116" i="1" s="1"/>
  <c r="GY108" i="1"/>
  <c r="BW116" i="1" l="1"/>
  <c r="BU115" i="1"/>
  <c r="HB108" i="1"/>
  <c r="GZ107" i="1"/>
  <c r="FB107" i="1"/>
  <c r="EZ106" i="1"/>
  <c r="FA108" i="1" l="1"/>
  <c r="EX108" i="1"/>
  <c r="EE108" i="1"/>
  <c r="ED108" i="1"/>
  <c r="EC108" i="1"/>
  <c r="ER108" i="1"/>
  <c r="EQ108" i="1"/>
  <c r="EP108" i="1"/>
  <c r="EO108" i="1"/>
  <c r="EN108" i="1"/>
  <c r="EK108" i="1"/>
  <c r="EM108" i="1"/>
  <c r="GQ109" i="1"/>
  <c r="GO109" i="1"/>
  <c r="GN109" i="1"/>
  <c r="GM109" i="1"/>
  <c r="GK109" i="1"/>
  <c r="HA109" i="1"/>
  <c r="GX109" i="1"/>
  <c r="GE109" i="1"/>
  <c r="GD109" i="1"/>
  <c r="GR109" i="1"/>
  <c r="GC109" i="1"/>
  <c r="GP109" i="1"/>
  <c r="BL117" i="1"/>
  <c r="BJ117" i="1"/>
  <c r="BI117" i="1"/>
  <c r="BH117" i="1"/>
  <c r="BF117" i="1"/>
  <c r="BV117" i="1"/>
  <c r="BE117" i="1"/>
  <c r="BD117" i="1"/>
  <c r="BC117" i="1"/>
  <c r="BS117" i="1"/>
  <c r="BK117" i="1"/>
  <c r="BM117" i="1"/>
  <c r="GS109" i="1" l="1"/>
  <c r="ES108" i="1"/>
  <c r="BN117" i="1"/>
  <c r="GF109" i="1"/>
  <c r="EF108" i="1"/>
  <c r="EG108" i="1" s="1"/>
  <c r="EH108" i="1" l="1"/>
  <c r="EI108" i="1" s="1"/>
  <c r="EJ108" i="1" s="1"/>
  <c r="GG109" i="1"/>
  <c r="GH109" i="1" s="1"/>
  <c r="GI109" i="1" s="1"/>
  <c r="ET108" i="1"/>
  <c r="BO117" i="1"/>
  <c r="GT109" i="1"/>
  <c r="GU109" i="1" s="1"/>
  <c r="GV109" i="1" s="1"/>
  <c r="GJ109" i="1" l="1"/>
  <c r="EU108" i="1"/>
  <c r="EV108" i="1" s="1"/>
  <c r="EW108" i="1" s="1"/>
  <c r="EY108" i="1" s="1"/>
  <c r="GW109" i="1"/>
  <c r="BP117" i="1"/>
  <c r="BQ117" i="1" s="1"/>
  <c r="BR117" i="1" s="1"/>
  <c r="BT117" i="1" s="1"/>
  <c r="BW117" i="1" l="1"/>
  <c r="BU116" i="1"/>
  <c r="FB108" i="1"/>
  <c r="EZ107" i="1"/>
  <c r="GY109" i="1"/>
  <c r="HB109" i="1" l="1"/>
  <c r="GZ108" i="1"/>
  <c r="EX109" i="1"/>
  <c r="EE109" i="1"/>
  <c r="ED109" i="1"/>
  <c r="EC109" i="1"/>
  <c r="ER109" i="1"/>
  <c r="EQ109" i="1"/>
  <c r="EP109" i="1"/>
  <c r="EO109" i="1"/>
  <c r="EN109" i="1"/>
  <c r="FA109" i="1"/>
  <c r="EM109" i="1"/>
  <c r="EK109" i="1"/>
  <c r="BJ118" i="1"/>
  <c r="BH118" i="1"/>
  <c r="BF118" i="1"/>
  <c r="BV118" i="1"/>
  <c r="BE118" i="1"/>
  <c r="BD118" i="1"/>
  <c r="BC118" i="1"/>
  <c r="BS118" i="1"/>
  <c r="BM118" i="1"/>
  <c r="BL118" i="1"/>
  <c r="BK118" i="1"/>
  <c r="BI118" i="1"/>
  <c r="ES109" i="1" l="1"/>
  <c r="EF109" i="1"/>
  <c r="BN118" i="1"/>
  <c r="GP110" i="1"/>
  <c r="GN110" i="1"/>
  <c r="GM110" i="1"/>
  <c r="GK110" i="1"/>
  <c r="HA110" i="1"/>
  <c r="GX110" i="1"/>
  <c r="GE110" i="1"/>
  <c r="GD110" i="1"/>
  <c r="GC110" i="1"/>
  <c r="GR110" i="1"/>
  <c r="GQ110" i="1"/>
  <c r="GO110" i="1"/>
  <c r="EG109" i="1" l="1"/>
  <c r="EH109" i="1" s="1"/>
  <c r="EI109" i="1" s="1"/>
  <c r="GS110" i="1"/>
  <c r="BO118" i="1"/>
  <c r="BP118" i="1" s="1"/>
  <c r="BQ118" i="1" s="1"/>
  <c r="ET109" i="1"/>
  <c r="EU109" i="1" s="1"/>
  <c r="EV109" i="1" s="1"/>
  <c r="GF110" i="1"/>
  <c r="GG110" i="1" s="1"/>
  <c r="EW109" i="1" l="1"/>
  <c r="GH110" i="1"/>
  <c r="GI110" i="1" s="1"/>
  <c r="GT110" i="1"/>
  <c r="BR118" i="1"/>
  <c r="BT118" i="1" s="1"/>
  <c r="GJ110" i="1"/>
  <c r="EJ109" i="1"/>
  <c r="EY109" i="1" s="1"/>
  <c r="BW118" i="1" l="1"/>
  <c r="BU117" i="1"/>
  <c r="GU110" i="1"/>
  <c r="GV110" i="1" s="1"/>
  <c r="GW110" i="1" s="1"/>
  <c r="GY110" i="1" s="1"/>
  <c r="FB109" i="1"/>
  <c r="EZ108" i="1"/>
  <c r="HB110" i="1" l="1"/>
  <c r="GZ109" i="1"/>
  <c r="EE110" i="1"/>
  <c r="ED110" i="1"/>
  <c r="EC110" i="1"/>
  <c r="ER110" i="1"/>
  <c r="EQ110" i="1"/>
  <c r="EP110" i="1"/>
  <c r="EO110" i="1"/>
  <c r="EN110" i="1"/>
  <c r="EM110" i="1"/>
  <c r="FA110" i="1"/>
  <c r="EX110" i="1"/>
  <c r="EK110" i="1"/>
  <c r="BF119" i="1"/>
  <c r="BD119" i="1"/>
  <c r="BC119" i="1"/>
  <c r="BS119" i="1"/>
  <c r="BM119" i="1"/>
  <c r="BL119" i="1"/>
  <c r="BK119" i="1"/>
  <c r="BV119" i="1"/>
  <c r="BJ119" i="1"/>
  <c r="BI119" i="1"/>
  <c r="BH119" i="1"/>
  <c r="BE119" i="1"/>
  <c r="BN119" i="1" l="1"/>
  <c r="EF110" i="1"/>
  <c r="EG110" i="1" s="1"/>
  <c r="ES110" i="1"/>
  <c r="ET110" i="1" s="1"/>
  <c r="GN111" i="1"/>
  <c r="GK111" i="1"/>
  <c r="HA111" i="1"/>
  <c r="GX111" i="1"/>
  <c r="GE111" i="1"/>
  <c r="GD111" i="1"/>
  <c r="GC111" i="1"/>
  <c r="GR111" i="1"/>
  <c r="GO111" i="1"/>
  <c r="GQ111" i="1"/>
  <c r="GP111" i="1"/>
  <c r="GM111" i="1"/>
  <c r="EH110" i="1" l="1"/>
  <c r="EI110" i="1" s="1"/>
  <c r="EU110" i="1"/>
  <c r="EV110" i="1" s="1"/>
  <c r="EW110" i="1" s="1"/>
  <c r="BO119" i="1"/>
  <c r="BP119" i="1" s="1"/>
  <c r="BQ119" i="1" s="1"/>
  <c r="BR119" i="1" s="1"/>
  <c r="BT119" i="1" s="1"/>
  <c r="GF111" i="1"/>
  <c r="EJ110" i="1"/>
  <c r="GS111" i="1"/>
  <c r="EY110" i="1" l="1"/>
  <c r="BW119" i="1"/>
  <c r="BU118" i="1"/>
  <c r="FB110" i="1"/>
  <c r="EZ109" i="1"/>
  <c r="GT111" i="1"/>
  <c r="GG111" i="1"/>
  <c r="GH111" i="1" l="1"/>
  <c r="GI111" i="1" s="1"/>
  <c r="GJ111" i="1" s="1"/>
  <c r="GU111" i="1"/>
  <c r="GV111" i="1" s="1"/>
  <c r="GW111" i="1" s="1"/>
  <c r="ED111" i="1"/>
  <c r="EC111" i="1"/>
  <c r="ER111" i="1"/>
  <c r="EQ111" i="1"/>
  <c r="EP111" i="1"/>
  <c r="EO111" i="1"/>
  <c r="EN111" i="1"/>
  <c r="EM111" i="1"/>
  <c r="EK111" i="1"/>
  <c r="FA111" i="1"/>
  <c r="EX111" i="1"/>
  <c r="EE111" i="1"/>
  <c r="BV120" i="1"/>
  <c r="BE120" i="1"/>
  <c r="BC120" i="1"/>
  <c r="BS120" i="1"/>
  <c r="BM120" i="1"/>
  <c r="BL120" i="1"/>
  <c r="BK120" i="1"/>
  <c r="BJ120" i="1"/>
  <c r="BF120" i="1"/>
  <c r="BD120" i="1"/>
  <c r="BH120" i="1"/>
  <c r="BI120" i="1"/>
  <c r="GY111" i="1" l="1"/>
  <c r="ES111" i="1"/>
  <c r="EF111" i="1"/>
  <c r="EG111" i="1" s="1"/>
  <c r="BN120" i="1"/>
  <c r="EH111" i="1" l="1"/>
  <c r="EI111" i="1" s="1"/>
  <c r="EJ111" i="1"/>
  <c r="ET111" i="1"/>
  <c r="EU111" i="1" s="1"/>
  <c r="EV111" i="1" s="1"/>
  <c r="BO120" i="1"/>
  <c r="HB111" i="1"/>
  <c r="GZ110" i="1"/>
  <c r="EW111" i="1" l="1"/>
  <c r="BP120" i="1"/>
  <c r="BQ120" i="1" s="1"/>
  <c r="BR120" i="1" s="1"/>
  <c r="BT120" i="1" s="1"/>
  <c r="GM112" i="1"/>
  <c r="HA112" i="1"/>
  <c r="GX112" i="1"/>
  <c r="GE112" i="1"/>
  <c r="GD112" i="1"/>
  <c r="GC112" i="1"/>
  <c r="GR112" i="1"/>
  <c r="GQ112" i="1"/>
  <c r="GP112" i="1"/>
  <c r="GO112" i="1"/>
  <c r="GN112" i="1"/>
  <c r="GK112" i="1"/>
  <c r="EY111" i="1"/>
  <c r="BW120" i="1" l="1"/>
  <c r="BU119" i="1"/>
  <c r="GS112" i="1"/>
  <c r="GT112" i="1" s="1"/>
  <c r="FB111" i="1"/>
  <c r="EZ110" i="1"/>
  <c r="GF112" i="1"/>
  <c r="EE112" i="1" l="1"/>
  <c r="EC112" i="1"/>
  <c r="ER112" i="1"/>
  <c r="EQ112" i="1"/>
  <c r="EP112" i="1"/>
  <c r="EO112" i="1"/>
  <c r="EN112" i="1"/>
  <c r="EM112" i="1"/>
  <c r="EK112" i="1"/>
  <c r="FA112" i="1"/>
  <c r="EX112" i="1"/>
  <c r="ED112" i="1"/>
  <c r="GU112" i="1"/>
  <c r="GV112" i="1" s="1"/>
  <c r="GW112" i="1" s="1"/>
  <c r="GG112" i="1"/>
  <c r="GH112" i="1" s="1"/>
  <c r="GI112" i="1" s="1"/>
  <c r="BC121" i="1"/>
  <c r="BM121" i="1"/>
  <c r="BL121" i="1"/>
  <c r="BK121" i="1"/>
  <c r="BJ121" i="1"/>
  <c r="BI121" i="1"/>
  <c r="BH121" i="1"/>
  <c r="BV121" i="1"/>
  <c r="BS121" i="1"/>
  <c r="BF121" i="1"/>
  <c r="BE121" i="1"/>
  <c r="BD121" i="1"/>
  <c r="BN121" i="1" l="1"/>
  <c r="GJ112" i="1"/>
  <c r="GY112" i="1" s="1"/>
  <c r="EF112" i="1"/>
  <c r="ES112" i="1"/>
  <c r="ET112" i="1" l="1"/>
  <c r="EU112" i="1" s="1"/>
  <c r="EV112" i="1" s="1"/>
  <c r="EW112" i="1" s="1"/>
  <c r="BO121" i="1"/>
  <c r="BP121" i="1" s="1"/>
  <c r="BQ121" i="1" s="1"/>
  <c r="BR121" i="1" s="1"/>
  <c r="BT121" i="1" s="1"/>
  <c r="EG112" i="1"/>
  <c r="EH112" i="1" s="1"/>
  <c r="EI112" i="1" s="1"/>
  <c r="HB112" i="1"/>
  <c r="GZ111" i="1"/>
  <c r="BW121" i="1" l="1"/>
  <c r="BU120" i="1"/>
  <c r="EJ112" i="1"/>
  <c r="EY112" i="1" s="1"/>
  <c r="HA113" i="1"/>
  <c r="GX113" i="1"/>
  <c r="GE113" i="1"/>
  <c r="GD113" i="1"/>
  <c r="GC113" i="1"/>
  <c r="GR113" i="1"/>
  <c r="GQ113" i="1"/>
  <c r="GP113" i="1"/>
  <c r="GO113" i="1"/>
  <c r="GN113" i="1"/>
  <c r="GK113" i="1"/>
  <c r="GM113" i="1"/>
  <c r="GS113" i="1" l="1"/>
  <c r="GT113" i="1" s="1"/>
  <c r="GF113" i="1"/>
  <c r="FB112" i="1"/>
  <c r="EZ111" i="1"/>
  <c r="BM122" i="1"/>
  <c r="BL122" i="1"/>
  <c r="BK122" i="1"/>
  <c r="BJ122" i="1"/>
  <c r="BI122" i="1"/>
  <c r="BH122" i="1"/>
  <c r="BF122" i="1"/>
  <c r="BV122" i="1"/>
  <c r="BE122" i="1"/>
  <c r="BC122" i="1"/>
  <c r="BS122" i="1"/>
  <c r="BD122" i="1"/>
  <c r="BN122" i="1" l="1"/>
  <c r="EC113" i="1"/>
  <c r="ER113" i="1"/>
  <c r="EQ113" i="1"/>
  <c r="EP113" i="1"/>
  <c r="EO113" i="1"/>
  <c r="EN113" i="1"/>
  <c r="EM113" i="1"/>
  <c r="EK113" i="1"/>
  <c r="FA113" i="1"/>
  <c r="EX113" i="1"/>
  <c r="EE113" i="1"/>
  <c r="ED113" i="1"/>
  <c r="GG113" i="1"/>
  <c r="GU113" i="1"/>
  <c r="GV113" i="1" s="1"/>
  <c r="GW113" i="1" s="1"/>
  <c r="GH113" i="1" l="1"/>
  <c r="GI113" i="1" s="1"/>
  <c r="GJ113" i="1" s="1"/>
  <c r="GY113" i="1" s="1"/>
  <c r="ES113" i="1"/>
  <c r="EF113" i="1"/>
  <c r="BO122" i="1"/>
  <c r="HB113" i="1" l="1"/>
  <c r="GZ112" i="1"/>
  <c r="BP122" i="1"/>
  <c r="BQ122" i="1" s="1"/>
  <c r="BR122" i="1" s="1"/>
  <c r="BT122" i="1" s="1"/>
  <c r="EG113" i="1"/>
  <c r="EH113" i="1" s="1"/>
  <c r="EI113" i="1" s="1"/>
  <c r="ET113" i="1"/>
  <c r="EU113" i="1" s="1"/>
  <c r="EV113" i="1" s="1"/>
  <c r="HA114" i="1"/>
  <c r="GX114" i="1"/>
  <c r="GE114" i="1"/>
  <c r="GD114" i="1"/>
  <c r="GC114" i="1"/>
  <c r="GR114" i="1"/>
  <c r="GQ114" i="1"/>
  <c r="GP114" i="1"/>
  <c r="GO114" i="1"/>
  <c r="GN114" i="1"/>
  <c r="GM114" i="1"/>
  <c r="GK114" i="1"/>
  <c r="BW122" i="1" l="1"/>
  <c r="BU121" i="1"/>
  <c r="GF114" i="1"/>
  <c r="EW113" i="1"/>
  <c r="GS114" i="1"/>
  <c r="GT114" i="1" s="1"/>
  <c r="EJ113" i="1"/>
  <c r="EY113" i="1" s="1"/>
  <c r="FB113" i="1" l="1"/>
  <c r="EZ112" i="1"/>
  <c r="GG114" i="1"/>
  <c r="GH114" i="1" s="1"/>
  <c r="GI114" i="1" s="1"/>
  <c r="GJ114" i="1" s="1"/>
  <c r="GU114" i="1"/>
  <c r="GV114" i="1" s="1"/>
  <c r="GW114" i="1" s="1"/>
  <c r="BM123" i="1"/>
  <c r="BL123" i="1"/>
  <c r="BK123" i="1"/>
  <c r="BJ123" i="1"/>
  <c r="BI123" i="1"/>
  <c r="BH123" i="1"/>
  <c r="BF123" i="1"/>
  <c r="BV123" i="1"/>
  <c r="BE123" i="1"/>
  <c r="BD123" i="1"/>
  <c r="BS123" i="1"/>
  <c r="BC123" i="1"/>
  <c r="GY114" i="1" l="1"/>
  <c r="HB114" i="1"/>
  <c r="GZ113" i="1"/>
  <c r="EC114" i="1"/>
  <c r="ER114" i="1"/>
  <c r="EQ114" i="1"/>
  <c r="EP114" i="1"/>
  <c r="EO114" i="1"/>
  <c r="EN114" i="1"/>
  <c r="EM114" i="1"/>
  <c r="EK114" i="1"/>
  <c r="FA114" i="1"/>
  <c r="EX114" i="1"/>
  <c r="ED114" i="1"/>
  <c r="EE114" i="1"/>
  <c r="BN123" i="1"/>
  <c r="BO123" i="1" s="1"/>
  <c r="BP123" i="1" s="1"/>
  <c r="BQ123" i="1" s="1"/>
  <c r="ES114" i="1" l="1"/>
  <c r="ET114" i="1" s="1"/>
  <c r="EF114" i="1"/>
  <c r="EG114" i="1" s="1"/>
  <c r="BR123" i="1"/>
  <c r="BT123" i="1" s="1"/>
  <c r="GE115" i="1"/>
  <c r="GD115" i="1"/>
  <c r="GC115" i="1"/>
  <c r="GR115" i="1"/>
  <c r="GQ115" i="1"/>
  <c r="GP115" i="1"/>
  <c r="GO115" i="1"/>
  <c r="GN115" i="1"/>
  <c r="GM115" i="1"/>
  <c r="HA115" i="1"/>
  <c r="GX115" i="1"/>
  <c r="GK115" i="1"/>
  <c r="BW123" i="1" l="1"/>
  <c r="BU122" i="1"/>
  <c r="GS115" i="1"/>
  <c r="GF115" i="1"/>
  <c r="EH114" i="1"/>
  <c r="EI114" i="1" s="1"/>
  <c r="EJ114" i="1" s="1"/>
  <c r="EU114" i="1"/>
  <c r="EV114" i="1" s="1"/>
  <c r="EW114" i="1" s="1"/>
  <c r="EY114" i="1" l="1"/>
  <c r="FB114" i="1" s="1"/>
  <c r="GT115" i="1"/>
  <c r="GG115" i="1"/>
  <c r="GH115" i="1" s="1"/>
  <c r="GI115" i="1" s="1"/>
  <c r="BM124" i="1"/>
  <c r="BL124" i="1"/>
  <c r="BK124" i="1"/>
  <c r="BJ124" i="1"/>
  <c r="BI124" i="1"/>
  <c r="BH124" i="1"/>
  <c r="BF124" i="1"/>
  <c r="BV124" i="1"/>
  <c r="BE124" i="1"/>
  <c r="BD124" i="1"/>
  <c r="BC124" i="1"/>
  <c r="BS124" i="1"/>
  <c r="EZ113" i="1" l="1"/>
  <c r="BN124" i="1"/>
  <c r="BO124" i="1" s="1"/>
  <c r="BP124" i="1" s="1"/>
  <c r="BQ124" i="1" s="1"/>
  <c r="GJ115" i="1"/>
  <c r="GU115" i="1"/>
  <c r="GV115" i="1" s="1"/>
  <c r="GW115" i="1" s="1"/>
  <c r="ER115" i="1"/>
  <c r="EP115" i="1"/>
  <c r="EO115" i="1"/>
  <c r="EN115" i="1"/>
  <c r="EM115" i="1"/>
  <c r="EK115" i="1"/>
  <c r="FA115" i="1"/>
  <c r="EX115" i="1"/>
  <c r="EE115" i="1"/>
  <c r="EQ115" i="1"/>
  <c r="ED115" i="1"/>
  <c r="EC115" i="1"/>
  <c r="ES115" i="1" l="1"/>
  <c r="ET115" i="1"/>
  <c r="EU115" i="1" s="1"/>
  <c r="EV115" i="1" s="1"/>
  <c r="EF115" i="1"/>
  <c r="GY115" i="1"/>
  <c r="BR124" i="1"/>
  <c r="BT124" i="1" s="1"/>
  <c r="BW124" i="1" l="1"/>
  <c r="BU123" i="1"/>
  <c r="HB115" i="1"/>
  <c r="GZ114" i="1"/>
  <c r="EG115" i="1"/>
  <c r="EH115" i="1" s="1"/>
  <c r="EI115" i="1" s="1"/>
  <c r="EW115" i="1"/>
  <c r="EJ115" i="1" l="1"/>
  <c r="EY115" i="1" s="1"/>
  <c r="GX116" i="1"/>
  <c r="GE116" i="1"/>
  <c r="GD116" i="1"/>
  <c r="GC116" i="1"/>
  <c r="GR116" i="1"/>
  <c r="GQ116" i="1"/>
  <c r="GP116" i="1"/>
  <c r="GO116" i="1"/>
  <c r="GN116" i="1"/>
  <c r="GM116" i="1"/>
  <c r="GK116" i="1"/>
  <c r="HA116" i="1"/>
  <c r="BM125" i="1"/>
  <c r="BL125" i="1"/>
  <c r="BK125" i="1"/>
  <c r="BJ125" i="1"/>
  <c r="BI125" i="1"/>
  <c r="BH125" i="1"/>
  <c r="BF125" i="1"/>
  <c r="BV125" i="1"/>
  <c r="BE125" i="1"/>
  <c r="BD125" i="1"/>
  <c r="BC125" i="1"/>
  <c r="BS125" i="1"/>
  <c r="GS116" i="1" l="1"/>
  <c r="GF116" i="1"/>
  <c r="BN125" i="1"/>
  <c r="FB115" i="1"/>
  <c r="EZ114" i="1"/>
  <c r="GG116" i="1" l="1"/>
  <c r="GH116" i="1" s="1"/>
  <c r="GI116" i="1" s="1"/>
  <c r="GJ116" i="1" s="1"/>
  <c r="EQ116" i="1"/>
  <c r="EO116" i="1"/>
  <c r="EN116" i="1"/>
  <c r="EM116" i="1"/>
  <c r="EK116" i="1"/>
  <c r="FA116" i="1"/>
  <c r="EX116" i="1"/>
  <c r="EE116" i="1"/>
  <c r="ED116" i="1"/>
  <c r="ER116" i="1"/>
  <c r="EP116" i="1"/>
  <c r="EC116" i="1"/>
  <c r="BO125" i="1"/>
  <c r="GT116" i="1"/>
  <c r="GU116" i="1" s="1"/>
  <c r="GV116" i="1" s="1"/>
  <c r="GW116" i="1" s="1"/>
  <c r="BP125" i="1" l="1"/>
  <c r="BQ125" i="1" s="1"/>
  <c r="BR125" i="1" s="1"/>
  <c r="BT125" i="1" s="1"/>
  <c r="GY116" i="1"/>
  <c r="ES116" i="1"/>
  <c r="EF116" i="1"/>
  <c r="BU124" i="1" l="1"/>
  <c r="BW125" i="1"/>
  <c r="BC126" i="1" s="1"/>
  <c r="HB116" i="1"/>
  <c r="GZ115" i="1"/>
  <c r="ET116" i="1"/>
  <c r="EG116" i="1"/>
  <c r="EH116" i="1" s="1"/>
  <c r="EI116" i="1" s="1"/>
  <c r="BL126" i="1"/>
  <c r="BK126" i="1"/>
  <c r="BJ126" i="1"/>
  <c r="BI126" i="1"/>
  <c r="BH126" i="1"/>
  <c r="BF126" i="1"/>
  <c r="BD126" i="1" l="1"/>
  <c r="BE126" i="1"/>
  <c r="BV126" i="1"/>
  <c r="BM126" i="1"/>
  <c r="BS126" i="1"/>
  <c r="EJ116" i="1"/>
  <c r="BN126" i="1"/>
  <c r="GE117" i="1"/>
  <c r="GC117" i="1"/>
  <c r="GR117" i="1"/>
  <c r="GQ117" i="1"/>
  <c r="GP117" i="1"/>
  <c r="GO117" i="1"/>
  <c r="GN117" i="1"/>
  <c r="GM117" i="1"/>
  <c r="GK117" i="1"/>
  <c r="HA117" i="1"/>
  <c r="GD117" i="1"/>
  <c r="GX117" i="1"/>
  <c r="EU116" i="1"/>
  <c r="EV116" i="1" s="1"/>
  <c r="EW116" i="1" s="1"/>
  <c r="GF117" i="1" l="1"/>
  <c r="GS117" i="1"/>
  <c r="BO126" i="1"/>
  <c r="BP126" i="1" s="1"/>
  <c r="BQ126" i="1" s="1"/>
  <c r="EY116" i="1"/>
  <c r="BR126" i="1" l="1"/>
  <c r="BT126" i="1" s="1"/>
  <c r="GT117" i="1"/>
  <c r="GU117" i="1" s="1"/>
  <c r="GV117" i="1" s="1"/>
  <c r="GG117" i="1"/>
  <c r="GH117" i="1" s="1"/>
  <c r="GI117" i="1" s="1"/>
  <c r="FB116" i="1"/>
  <c r="EZ115" i="1"/>
  <c r="GJ117" i="1" l="1"/>
  <c r="GW117" i="1"/>
  <c r="GY117" i="1" s="1"/>
  <c r="EO117" i="1"/>
  <c r="EM117" i="1"/>
  <c r="EK117" i="1"/>
  <c r="FA117" i="1"/>
  <c r="EX117" i="1"/>
  <c r="EE117" i="1"/>
  <c r="ED117" i="1"/>
  <c r="EC117" i="1"/>
  <c r="EN117" i="1"/>
  <c r="EQ117" i="1"/>
  <c r="EP117" i="1"/>
  <c r="ER117" i="1"/>
  <c r="BW126" i="1"/>
  <c r="BU125" i="1"/>
  <c r="HB117" i="1" l="1"/>
  <c r="GZ116" i="1"/>
  <c r="BM127" i="1"/>
  <c r="BL127" i="1"/>
  <c r="BK127" i="1"/>
  <c r="BJ127" i="1"/>
  <c r="BI127" i="1"/>
  <c r="BH127" i="1"/>
  <c r="BF127" i="1"/>
  <c r="BV127" i="1"/>
  <c r="BE127" i="1"/>
  <c r="BD127" i="1"/>
  <c r="BC127" i="1"/>
  <c r="BS127" i="1"/>
  <c r="ES117" i="1"/>
  <c r="ET117" i="1" s="1"/>
  <c r="EF117" i="1"/>
  <c r="BN127" i="1" l="1"/>
  <c r="BO127" i="1" s="1"/>
  <c r="EG117" i="1"/>
  <c r="EU117" i="1"/>
  <c r="EV117" i="1" s="1"/>
  <c r="EW117" i="1" s="1"/>
  <c r="GC118" i="1"/>
  <c r="GR118" i="1"/>
  <c r="GQ118" i="1"/>
  <c r="GP118" i="1"/>
  <c r="GO118" i="1"/>
  <c r="GN118" i="1"/>
  <c r="GM118" i="1"/>
  <c r="GK118" i="1"/>
  <c r="HA118" i="1"/>
  <c r="GX118" i="1"/>
  <c r="GE118" i="1"/>
  <c r="GD118" i="1"/>
  <c r="EH117" i="1" l="1"/>
  <c r="EI117" i="1" s="1"/>
  <c r="EJ117" i="1" s="1"/>
  <c r="EY117" i="1" s="1"/>
  <c r="GS118" i="1"/>
  <c r="GF118" i="1"/>
  <c r="BP127" i="1"/>
  <c r="BQ127" i="1" s="1"/>
  <c r="BR127" i="1" s="1"/>
  <c r="BT127" i="1" s="1"/>
  <c r="BW127" i="1" l="1"/>
  <c r="BU126" i="1"/>
  <c r="FB117" i="1"/>
  <c r="EZ116" i="1"/>
  <c r="GG118" i="1"/>
  <c r="GH118" i="1" s="1"/>
  <c r="GI118" i="1" s="1"/>
  <c r="GT118" i="1"/>
  <c r="GU118" i="1" l="1"/>
  <c r="GV118" i="1" s="1"/>
  <c r="GW118" i="1" s="1"/>
  <c r="BM128" i="1"/>
  <c r="BL128" i="1"/>
  <c r="BK128" i="1"/>
  <c r="BJ128" i="1"/>
  <c r="BI128" i="1"/>
  <c r="BH128" i="1"/>
  <c r="BF128" i="1"/>
  <c r="BV128" i="1"/>
  <c r="BE128" i="1"/>
  <c r="BD128" i="1"/>
  <c r="BC128" i="1"/>
  <c r="BS128" i="1"/>
  <c r="GJ118" i="1"/>
  <c r="EM118" i="1"/>
  <c r="FA118" i="1"/>
  <c r="EX118" i="1"/>
  <c r="EE118" i="1"/>
  <c r="ED118" i="1"/>
  <c r="EC118" i="1"/>
  <c r="ER118" i="1"/>
  <c r="EQ118" i="1"/>
  <c r="EP118" i="1"/>
  <c r="EO118" i="1"/>
  <c r="EN118" i="1"/>
  <c r="EK118" i="1"/>
  <c r="GY118" i="1" l="1"/>
  <c r="ES118" i="1"/>
  <c r="EF118" i="1"/>
  <c r="BN128" i="1"/>
  <c r="BO128" i="1" s="1"/>
  <c r="EG118" i="1" l="1"/>
  <c r="EH118" i="1" s="1"/>
  <c r="EI118" i="1" s="1"/>
  <c r="EJ118" i="1" s="1"/>
  <c r="BP128" i="1"/>
  <c r="BQ128" i="1" s="1"/>
  <c r="BR128" i="1" s="1"/>
  <c r="BT128" i="1" s="1"/>
  <c r="ET118" i="1"/>
  <c r="EU118" i="1" s="1"/>
  <c r="EV118" i="1" s="1"/>
  <c r="HB118" i="1"/>
  <c r="GZ117" i="1"/>
  <c r="EW118" i="1" l="1"/>
  <c r="BW128" i="1"/>
  <c r="BU127" i="1"/>
  <c r="EY118" i="1"/>
  <c r="GQ119" i="1"/>
  <c r="GO119" i="1"/>
  <c r="GN119" i="1"/>
  <c r="GM119" i="1"/>
  <c r="GK119" i="1"/>
  <c r="HA119" i="1"/>
  <c r="GX119" i="1"/>
  <c r="GE119" i="1"/>
  <c r="GD119" i="1"/>
  <c r="GR119" i="1"/>
  <c r="GP119" i="1"/>
  <c r="GC119" i="1"/>
  <c r="GF119" i="1" l="1"/>
  <c r="GS119" i="1"/>
  <c r="FB118" i="1"/>
  <c r="EZ117" i="1"/>
  <c r="BM129" i="1"/>
  <c r="BL129" i="1"/>
  <c r="BK129" i="1"/>
  <c r="BJ129" i="1"/>
  <c r="BI129" i="1"/>
  <c r="BH129" i="1"/>
  <c r="BF129" i="1"/>
  <c r="BV129" i="1"/>
  <c r="BE129" i="1"/>
  <c r="BD129" i="1"/>
  <c r="BC129" i="1"/>
  <c r="BS129" i="1"/>
  <c r="EX119" i="1" l="1"/>
  <c r="EE119" i="1"/>
  <c r="ED119" i="1"/>
  <c r="EC119" i="1"/>
  <c r="ER119" i="1"/>
  <c r="EQ119" i="1"/>
  <c r="EP119" i="1"/>
  <c r="EO119" i="1"/>
  <c r="EN119" i="1"/>
  <c r="FA119" i="1"/>
  <c r="EM119" i="1"/>
  <c r="EK119" i="1"/>
  <c r="BN129" i="1"/>
  <c r="BO129" i="1" s="1"/>
  <c r="BP129" i="1" s="1"/>
  <c r="BQ129" i="1" s="1"/>
  <c r="GT119" i="1"/>
  <c r="GG119" i="1"/>
  <c r="GH119" i="1" s="1"/>
  <c r="GI119" i="1" s="1"/>
  <c r="GU119" i="1" l="1"/>
  <c r="GV119" i="1" s="1"/>
  <c r="GW119" i="1" s="1"/>
  <c r="GJ119" i="1"/>
  <c r="ES119" i="1"/>
  <c r="EF119" i="1"/>
  <c r="EG119" i="1" s="1"/>
  <c r="BR129" i="1"/>
  <c r="BT129" i="1" s="1"/>
  <c r="GY119" i="1" l="1"/>
  <c r="EH119" i="1"/>
  <c r="EI119" i="1" s="1"/>
  <c r="BW129" i="1"/>
  <c r="BU128" i="1"/>
  <c r="ET119" i="1"/>
  <c r="EU119" i="1" s="1"/>
  <c r="EV119" i="1" s="1"/>
  <c r="HB119" i="1"/>
  <c r="GZ118" i="1"/>
  <c r="EJ119" i="1"/>
  <c r="GP120" i="1" l="1"/>
  <c r="GN120" i="1"/>
  <c r="GM120" i="1"/>
  <c r="GK120" i="1"/>
  <c r="HA120" i="1"/>
  <c r="GX120" i="1"/>
  <c r="GE120" i="1"/>
  <c r="GD120" i="1"/>
  <c r="GC120" i="1"/>
  <c r="GQ120" i="1"/>
  <c r="GR120" i="1"/>
  <c r="GO120" i="1"/>
  <c r="BM130" i="1"/>
  <c r="BL130" i="1"/>
  <c r="BK130" i="1"/>
  <c r="BJ130" i="1"/>
  <c r="BI130" i="1"/>
  <c r="BH130" i="1"/>
  <c r="BF130" i="1"/>
  <c r="BV130" i="1"/>
  <c r="BE130" i="1"/>
  <c r="BD130" i="1"/>
  <c r="BC130" i="1"/>
  <c r="BS130" i="1"/>
  <c r="EW119" i="1"/>
  <c r="EY119" i="1" s="1"/>
  <c r="FB119" i="1" l="1"/>
  <c r="EZ118" i="1"/>
  <c r="BN130" i="1"/>
  <c r="BO130" i="1" s="1"/>
  <c r="GF120" i="1"/>
  <c r="GS120" i="1"/>
  <c r="GG120" i="1" l="1"/>
  <c r="GH120" i="1" s="1"/>
  <c r="GI120" i="1" s="1"/>
  <c r="GJ120" i="1" s="1"/>
  <c r="GT120" i="1"/>
  <c r="GU120" i="1" s="1"/>
  <c r="GV120" i="1" s="1"/>
  <c r="GW120" i="1" s="1"/>
  <c r="EE120" i="1"/>
  <c r="ED120" i="1"/>
  <c r="EC120" i="1"/>
  <c r="ER120" i="1"/>
  <c r="EQ120" i="1"/>
  <c r="EP120" i="1"/>
  <c r="EO120" i="1"/>
  <c r="EN120" i="1"/>
  <c r="EM120" i="1"/>
  <c r="EX120" i="1"/>
  <c r="EK120" i="1"/>
  <c r="FA120" i="1"/>
  <c r="BP130" i="1"/>
  <c r="BQ130" i="1" s="1"/>
  <c r="BR130" i="1" s="1"/>
  <c r="BT130" i="1" s="1"/>
  <c r="BW130" i="1" l="1"/>
  <c r="BU129" i="1"/>
  <c r="ES120" i="1"/>
  <c r="EF120" i="1"/>
  <c r="EG120" i="1" s="1"/>
  <c r="GY120" i="1"/>
  <c r="HB120" i="1" l="1"/>
  <c r="GZ119" i="1"/>
  <c r="EH120" i="1"/>
  <c r="EI120" i="1" s="1"/>
  <c r="EJ120" i="1" s="1"/>
  <c r="ET120" i="1"/>
  <c r="BL131" i="1"/>
  <c r="BJ131" i="1"/>
  <c r="BI131" i="1"/>
  <c r="BH131" i="1"/>
  <c r="BF131" i="1"/>
  <c r="BV131" i="1"/>
  <c r="BE131" i="1"/>
  <c r="BD131" i="1"/>
  <c r="BC131" i="1"/>
  <c r="BS131" i="1"/>
  <c r="BM131" i="1"/>
  <c r="BK131" i="1"/>
  <c r="EU120" i="1" l="1"/>
  <c r="EV120" i="1" s="1"/>
  <c r="EW120" i="1" s="1"/>
  <c r="EY120" i="1" s="1"/>
  <c r="BN131" i="1"/>
  <c r="GN121" i="1"/>
  <c r="GK121" i="1"/>
  <c r="HA121" i="1"/>
  <c r="GX121" i="1"/>
  <c r="GE121" i="1"/>
  <c r="GD121" i="1"/>
  <c r="GC121" i="1"/>
  <c r="GR121" i="1"/>
  <c r="GQ121" i="1"/>
  <c r="GP121" i="1"/>
  <c r="GO121" i="1"/>
  <c r="GM121" i="1"/>
  <c r="FB120" i="1" l="1"/>
  <c r="EZ119" i="1"/>
  <c r="GS121" i="1"/>
  <c r="BO131" i="1"/>
  <c r="BP131" i="1" s="1"/>
  <c r="BQ131" i="1" s="1"/>
  <c r="BR131" i="1" s="1"/>
  <c r="BT131" i="1" s="1"/>
  <c r="GF121" i="1"/>
  <c r="BW131" i="1" l="1"/>
  <c r="BU130" i="1"/>
  <c r="GT121" i="1"/>
  <c r="GU121" i="1" s="1"/>
  <c r="GV121" i="1" s="1"/>
  <c r="GG121" i="1"/>
  <c r="GH121" i="1" s="1"/>
  <c r="GI121" i="1" s="1"/>
  <c r="ED121" i="1"/>
  <c r="EC121" i="1"/>
  <c r="ER121" i="1"/>
  <c r="EQ121" i="1"/>
  <c r="EP121" i="1"/>
  <c r="EO121" i="1"/>
  <c r="EN121" i="1"/>
  <c r="EM121" i="1"/>
  <c r="EK121" i="1"/>
  <c r="FA121" i="1"/>
  <c r="EE121" i="1"/>
  <c r="EX121" i="1"/>
  <c r="ES121" i="1" l="1"/>
  <c r="GJ121" i="1"/>
  <c r="GW121" i="1"/>
  <c r="BH132" i="1"/>
  <c r="BV132" i="1"/>
  <c r="BE132" i="1"/>
  <c r="BD132" i="1"/>
  <c r="BC132" i="1"/>
  <c r="BS132" i="1"/>
  <c r="BM132" i="1"/>
  <c r="BL132" i="1"/>
  <c r="BK132" i="1"/>
  <c r="BJ132" i="1"/>
  <c r="BI132" i="1"/>
  <c r="BF132" i="1"/>
  <c r="EF121" i="1"/>
  <c r="EG121" i="1" l="1"/>
  <c r="EH121" i="1" s="1"/>
  <c r="EI121" i="1" s="1"/>
  <c r="EJ121" i="1" s="1"/>
  <c r="GY121" i="1"/>
  <c r="BN132" i="1"/>
  <c r="ET121" i="1"/>
  <c r="EU121" i="1" s="1"/>
  <c r="EV121" i="1" s="1"/>
  <c r="EW121" i="1" l="1"/>
  <c r="EY121" i="1" s="1"/>
  <c r="BO132" i="1"/>
  <c r="BP132" i="1" s="1"/>
  <c r="BQ132" i="1" s="1"/>
  <c r="HB121" i="1"/>
  <c r="GZ120" i="1"/>
  <c r="FB121" i="1" l="1"/>
  <c r="EZ120" i="1"/>
  <c r="GK122" i="1"/>
  <c r="GX122" i="1"/>
  <c r="GE122" i="1"/>
  <c r="GD122" i="1"/>
  <c r="GC122" i="1"/>
  <c r="GR122" i="1"/>
  <c r="GQ122" i="1"/>
  <c r="GP122" i="1"/>
  <c r="HA122" i="1"/>
  <c r="GO122" i="1"/>
  <c r="GN122" i="1"/>
  <c r="GM122" i="1"/>
  <c r="BR132" i="1"/>
  <c r="BT132" i="1" s="1"/>
  <c r="BW132" i="1" l="1"/>
  <c r="BU131" i="1"/>
  <c r="GS122" i="1"/>
  <c r="GT122" i="1" s="1"/>
  <c r="GF122" i="1"/>
  <c r="ED122" i="1"/>
  <c r="ER122" i="1"/>
  <c r="EQ122" i="1"/>
  <c r="EP122" i="1"/>
  <c r="EO122" i="1"/>
  <c r="EN122" i="1"/>
  <c r="EM122" i="1"/>
  <c r="EK122" i="1"/>
  <c r="FA122" i="1"/>
  <c r="EE122" i="1"/>
  <c r="EC122" i="1"/>
  <c r="EX122" i="1"/>
  <c r="EF122" i="1" l="1"/>
  <c r="GG122" i="1"/>
  <c r="GH122" i="1" s="1"/>
  <c r="GI122" i="1" s="1"/>
  <c r="BD133" i="1"/>
  <c r="BS133" i="1"/>
  <c r="BM133" i="1"/>
  <c r="BL133" i="1"/>
  <c r="BK133" i="1"/>
  <c r="BJ133" i="1"/>
  <c r="BI133" i="1"/>
  <c r="BH133" i="1"/>
  <c r="BV133" i="1"/>
  <c r="BE133" i="1"/>
  <c r="BF133" i="1"/>
  <c r="BC133" i="1"/>
  <c r="ES122" i="1"/>
  <c r="ET122" i="1" s="1"/>
  <c r="GU122" i="1"/>
  <c r="GV122" i="1" s="1"/>
  <c r="GW122" i="1" s="1"/>
  <c r="GJ122" i="1" l="1"/>
  <c r="GY122" i="1"/>
  <c r="BN133" i="1"/>
  <c r="EU122" i="1"/>
  <c r="EV122" i="1" s="1"/>
  <c r="EW122" i="1" s="1"/>
  <c r="EG122" i="1"/>
  <c r="EH122" i="1" l="1"/>
  <c r="EI122" i="1" s="1"/>
  <c r="EJ122" i="1" s="1"/>
  <c r="EY122" i="1" s="1"/>
  <c r="BO133" i="1"/>
  <c r="HB122" i="1"/>
  <c r="GZ121" i="1"/>
  <c r="FB122" i="1" l="1"/>
  <c r="EZ121" i="1"/>
  <c r="HA123" i="1"/>
  <c r="GX123" i="1"/>
  <c r="GE123" i="1"/>
  <c r="GD123" i="1"/>
  <c r="GC123" i="1"/>
  <c r="GR123" i="1"/>
  <c r="GQ123" i="1"/>
  <c r="GP123" i="1"/>
  <c r="GO123" i="1"/>
  <c r="GN123" i="1"/>
  <c r="GM123" i="1"/>
  <c r="GK123" i="1"/>
  <c r="BP133" i="1"/>
  <c r="BQ133" i="1" s="1"/>
  <c r="BR133" i="1" s="1"/>
  <c r="BT133" i="1" s="1"/>
  <c r="BW133" i="1" l="1"/>
  <c r="BU132" i="1"/>
  <c r="GF123" i="1"/>
  <c r="GS123" i="1"/>
  <c r="EC123" i="1"/>
  <c r="ER123" i="1"/>
  <c r="EQ123" i="1"/>
  <c r="EP123" i="1"/>
  <c r="EO123" i="1"/>
  <c r="EN123" i="1"/>
  <c r="EM123" i="1"/>
  <c r="EK123" i="1"/>
  <c r="FA123" i="1"/>
  <c r="EX123" i="1"/>
  <c r="EE123" i="1"/>
  <c r="ED123" i="1"/>
  <c r="BM134" i="1" l="1"/>
  <c r="BL134" i="1"/>
  <c r="BK134" i="1"/>
  <c r="BJ134" i="1"/>
  <c r="BI134" i="1"/>
  <c r="BH134" i="1"/>
  <c r="BF134" i="1"/>
  <c r="BV134" i="1"/>
  <c r="BE134" i="1"/>
  <c r="BS134" i="1"/>
  <c r="BD134" i="1"/>
  <c r="BC134" i="1"/>
  <c r="ES123" i="1"/>
  <c r="GT123" i="1"/>
  <c r="GG123" i="1"/>
  <c r="GH123" i="1" s="1"/>
  <c r="GI123" i="1" s="1"/>
  <c r="EF123" i="1"/>
  <c r="BN134" i="1" l="1"/>
  <c r="GJ123" i="1"/>
  <c r="EG123" i="1"/>
  <c r="EH123" i="1" s="1"/>
  <c r="EI123" i="1" s="1"/>
  <c r="GU123" i="1"/>
  <c r="GV123" i="1" s="1"/>
  <c r="GW123" i="1" s="1"/>
  <c r="ET123" i="1"/>
  <c r="EU123" i="1" s="1"/>
  <c r="EV123" i="1" s="1"/>
  <c r="EW123" i="1" l="1"/>
  <c r="BO134" i="1"/>
  <c r="EJ123" i="1"/>
  <c r="EY123" i="1" s="1"/>
  <c r="GY123" i="1"/>
  <c r="FB123" i="1" l="1"/>
  <c r="EZ122" i="1"/>
  <c r="HB123" i="1"/>
  <c r="GZ122" i="1"/>
  <c r="BP134" i="1"/>
  <c r="BQ134" i="1" s="1"/>
  <c r="BR134" i="1" s="1"/>
  <c r="BT134" i="1" s="1"/>
  <c r="BW134" i="1" l="1"/>
  <c r="BU133" i="1"/>
  <c r="GX124" i="1"/>
  <c r="GE124" i="1"/>
  <c r="GD124" i="1"/>
  <c r="GC124" i="1"/>
  <c r="GR124" i="1"/>
  <c r="GQ124" i="1"/>
  <c r="GP124" i="1"/>
  <c r="GO124" i="1"/>
  <c r="GN124" i="1"/>
  <c r="HA124" i="1"/>
  <c r="GM124" i="1"/>
  <c r="GK124" i="1"/>
  <c r="EQ124" i="1"/>
  <c r="EP124" i="1"/>
  <c r="EO124" i="1"/>
  <c r="EN124" i="1"/>
  <c r="EM124" i="1"/>
  <c r="EK124" i="1"/>
  <c r="FA124" i="1"/>
  <c r="EX124" i="1"/>
  <c r="ER124" i="1"/>
  <c r="EE124" i="1"/>
  <c r="ED124" i="1"/>
  <c r="EC124" i="1"/>
  <c r="EF124" i="1" l="1"/>
  <c r="GF124" i="1"/>
  <c r="GS124" i="1"/>
  <c r="ES124" i="1"/>
  <c r="ET124" i="1" s="1"/>
  <c r="EU124" i="1" s="1"/>
  <c r="EV124" i="1" s="1"/>
  <c r="BM135" i="1"/>
  <c r="BL135" i="1"/>
  <c r="BK135" i="1"/>
  <c r="BJ135" i="1"/>
  <c r="BI135" i="1"/>
  <c r="BH135" i="1"/>
  <c r="BF135" i="1"/>
  <c r="BV135" i="1"/>
  <c r="BE135" i="1"/>
  <c r="BD135" i="1"/>
  <c r="BC135" i="1"/>
  <c r="BS135" i="1"/>
  <c r="BN135" i="1" l="1"/>
  <c r="BO135" i="1" s="1"/>
  <c r="GG124" i="1"/>
  <c r="GH124" i="1" s="1"/>
  <c r="GI124" i="1" s="1"/>
  <c r="EW124" i="1"/>
  <c r="GT124" i="1"/>
  <c r="EG124" i="1"/>
  <c r="GU124" i="1" l="1"/>
  <c r="GV124" i="1" s="1"/>
  <c r="GW124" i="1" s="1"/>
  <c r="EH124" i="1"/>
  <c r="EI124" i="1" s="1"/>
  <c r="EJ124" i="1" s="1"/>
  <c r="EY124" i="1" s="1"/>
  <c r="GJ124" i="1"/>
  <c r="BP135" i="1"/>
  <c r="BQ135" i="1" s="1"/>
  <c r="BR135" i="1" s="1"/>
  <c r="BT135" i="1" s="1"/>
  <c r="BW135" i="1" l="1"/>
  <c r="BU134" i="1"/>
  <c r="FB124" i="1"/>
  <c r="EZ123" i="1"/>
  <c r="GY124" i="1"/>
  <c r="HB124" i="1" l="1"/>
  <c r="GZ123" i="1"/>
  <c r="ER125" i="1"/>
  <c r="EP125" i="1"/>
  <c r="EO125" i="1"/>
  <c r="EN125" i="1"/>
  <c r="EM125" i="1"/>
  <c r="EK125" i="1"/>
  <c r="FA125" i="1"/>
  <c r="EX125" i="1"/>
  <c r="EE125" i="1"/>
  <c r="EQ125" i="1"/>
  <c r="ED125" i="1"/>
  <c r="EC125" i="1"/>
  <c r="BL136" i="1"/>
  <c r="BJ136" i="1"/>
  <c r="BI136" i="1"/>
  <c r="BH136" i="1"/>
  <c r="BF136" i="1"/>
  <c r="BV136" i="1"/>
  <c r="BE136" i="1"/>
  <c r="BD136" i="1"/>
  <c r="BC136" i="1"/>
  <c r="BS136" i="1"/>
  <c r="BM136" i="1"/>
  <c r="BK136" i="1"/>
  <c r="EF125" i="1" l="1"/>
  <c r="BN136" i="1"/>
  <c r="BO136" i="1" s="1"/>
  <c r="GE125" i="1"/>
  <c r="GD125" i="1"/>
  <c r="GC125" i="1"/>
  <c r="GR125" i="1"/>
  <c r="GQ125" i="1"/>
  <c r="GP125" i="1"/>
  <c r="GO125" i="1"/>
  <c r="GN125" i="1"/>
  <c r="GM125" i="1"/>
  <c r="GX125" i="1"/>
  <c r="GK125" i="1"/>
  <c r="HA125" i="1"/>
  <c r="ES125" i="1"/>
  <c r="EG125" i="1" l="1"/>
  <c r="ET125" i="1"/>
  <c r="EU125" i="1" s="1"/>
  <c r="EV125" i="1" s="1"/>
  <c r="EH125" i="1"/>
  <c r="EI125" i="1" s="1"/>
  <c r="GS125" i="1"/>
  <c r="GF125" i="1"/>
  <c r="GG125" i="1" s="1"/>
  <c r="BP136" i="1"/>
  <c r="BQ136" i="1" s="1"/>
  <c r="BR136" i="1" s="1"/>
  <c r="BT136" i="1" s="1"/>
  <c r="EJ125" i="1" l="1"/>
  <c r="BW136" i="1"/>
  <c r="BU135" i="1"/>
  <c r="GT125" i="1"/>
  <c r="GU125" i="1" s="1"/>
  <c r="GV125" i="1" s="1"/>
  <c r="GW125" i="1" s="1"/>
  <c r="GH125" i="1"/>
  <c r="GI125" i="1" s="1"/>
  <c r="GJ125" i="1" s="1"/>
  <c r="EW125" i="1"/>
  <c r="EY125" i="1" s="1"/>
  <c r="GY125" i="1" l="1"/>
  <c r="HB125" i="1"/>
  <c r="GZ124" i="1"/>
  <c r="FB125" i="1"/>
  <c r="EZ124" i="1"/>
  <c r="BI137" i="1"/>
  <c r="BF137" i="1"/>
  <c r="BV137" i="1"/>
  <c r="BE137" i="1"/>
  <c r="BD137" i="1"/>
  <c r="BC137" i="1"/>
  <c r="BS137" i="1"/>
  <c r="BM137" i="1"/>
  <c r="BL137" i="1"/>
  <c r="BK137" i="1"/>
  <c r="BJ137" i="1"/>
  <c r="BH137" i="1"/>
  <c r="BN137" i="1" l="1"/>
  <c r="ER126" i="1"/>
  <c r="EP126" i="1"/>
  <c r="EO126" i="1"/>
  <c r="EN126" i="1"/>
  <c r="EM126" i="1"/>
  <c r="EK126" i="1"/>
  <c r="FA126" i="1"/>
  <c r="EX126" i="1"/>
  <c r="EE126" i="1"/>
  <c r="EQ126" i="1"/>
  <c r="ED126" i="1"/>
  <c r="EC126" i="1"/>
  <c r="GE126" i="1"/>
  <c r="GD126" i="1"/>
  <c r="GC126" i="1"/>
  <c r="GR126" i="1"/>
  <c r="GQ126" i="1"/>
  <c r="GP126" i="1"/>
  <c r="GO126" i="1"/>
  <c r="GN126" i="1"/>
  <c r="GM126" i="1"/>
  <c r="HA126" i="1"/>
  <c r="GX126" i="1"/>
  <c r="GK126" i="1"/>
  <c r="EF126" i="1" l="1"/>
  <c r="GF126" i="1"/>
  <c r="GG126" i="1" s="1"/>
  <c r="ES126" i="1"/>
  <c r="ET126" i="1" s="1"/>
  <c r="EU126" i="1" s="1"/>
  <c r="EV126" i="1" s="1"/>
  <c r="GS126" i="1"/>
  <c r="GT126" i="1" s="1"/>
  <c r="BO137" i="1"/>
  <c r="BP137" i="1" s="1"/>
  <c r="BQ137" i="1" s="1"/>
  <c r="BR137" i="1" l="1"/>
  <c r="BT137" i="1" s="1"/>
  <c r="EG126" i="1"/>
  <c r="EH126" i="1" s="1"/>
  <c r="EI126" i="1" s="1"/>
  <c r="GU126" i="1"/>
  <c r="GV126" i="1" s="1"/>
  <c r="GW126" i="1" s="1"/>
  <c r="EW126" i="1"/>
  <c r="GH126" i="1"/>
  <c r="GI126" i="1" s="1"/>
  <c r="GJ126" i="1" s="1"/>
  <c r="GY126" i="1" s="1"/>
  <c r="HB126" i="1" l="1"/>
  <c r="GZ125" i="1"/>
  <c r="EJ126" i="1"/>
  <c r="EY126" i="1" s="1"/>
  <c r="BW137" i="1"/>
  <c r="BU136" i="1"/>
  <c r="BV138" i="1" l="1"/>
  <c r="BE138" i="1"/>
  <c r="BC138" i="1"/>
  <c r="BS138" i="1"/>
  <c r="BM138" i="1"/>
  <c r="BL138" i="1"/>
  <c r="BK138" i="1"/>
  <c r="BJ138" i="1"/>
  <c r="BF138" i="1"/>
  <c r="BD138" i="1"/>
  <c r="BI138" i="1"/>
  <c r="BH138" i="1"/>
  <c r="FB126" i="1"/>
  <c r="EZ125" i="1"/>
  <c r="GX127" i="1"/>
  <c r="GE127" i="1"/>
  <c r="GD127" i="1"/>
  <c r="GC127" i="1"/>
  <c r="GR127" i="1"/>
  <c r="GQ127" i="1"/>
  <c r="GP127" i="1"/>
  <c r="GO127" i="1"/>
  <c r="GN127" i="1"/>
  <c r="GM127" i="1"/>
  <c r="GK127" i="1"/>
  <c r="HA127" i="1"/>
  <c r="BN138" i="1" l="1"/>
  <c r="GS127" i="1"/>
  <c r="GT127" i="1" s="1"/>
  <c r="EQ127" i="1"/>
  <c r="EP127" i="1"/>
  <c r="EO127" i="1"/>
  <c r="EN127" i="1"/>
  <c r="EM127" i="1"/>
  <c r="EK127" i="1"/>
  <c r="FA127" i="1"/>
  <c r="EX127" i="1"/>
  <c r="ER127" i="1"/>
  <c r="EE127" i="1"/>
  <c r="ED127" i="1"/>
  <c r="EC127" i="1"/>
  <c r="GF127" i="1"/>
  <c r="GG127" i="1" l="1"/>
  <c r="GH127" i="1" s="1"/>
  <c r="GI127" i="1" s="1"/>
  <c r="GU127" i="1"/>
  <c r="GV127" i="1" s="1"/>
  <c r="GW127" i="1" s="1"/>
  <c r="EF127" i="1"/>
  <c r="ES127" i="1"/>
  <c r="ET127" i="1" s="1"/>
  <c r="BO138" i="1"/>
  <c r="BP138" i="1" l="1"/>
  <c r="BQ138" i="1" s="1"/>
  <c r="BR138" i="1" s="1"/>
  <c r="BT138" i="1" s="1"/>
  <c r="EG127" i="1"/>
  <c r="EH127" i="1" s="1"/>
  <c r="EI127" i="1" s="1"/>
  <c r="EJ127" i="1" s="1"/>
  <c r="EU127" i="1"/>
  <c r="EV127" i="1" s="1"/>
  <c r="EW127" i="1" s="1"/>
  <c r="GJ127" i="1"/>
  <c r="GY127" i="1" s="1"/>
  <c r="BU137" i="1" l="1"/>
  <c r="BW138" i="1"/>
  <c r="BF139" i="1" s="1"/>
  <c r="EY127" i="1"/>
  <c r="FB127" i="1" s="1"/>
  <c r="HB127" i="1"/>
  <c r="GZ126" i="1"/>
  <c r="BC139" i="1"/>
  <c r="BM139" i="1"/>
  <c r="BL139" i="1"/>
  <c r="BK139" i="1"/>
  <c r="BJ139" i="1"/>
  <c r="BI139" i="1"/>
  <c r="BH139" i="1"/>
  <c r="BS139" i="1" l="1"/>
  <c r="BV139" i="1"/>
  <c r="EZ126" i="1"/>
  <c r="BD139" i="1"/>
  <c r="BE139" i="1"/>
  <c r="GX128" i="1"/>
  <c r="GE128" i="1"/>
  <c r="GD128" i="1"/>
  <c r="GC128" i="1"/>
  <c r="GR128" i="1"/>
  <c r="GQ128" i="1"/>
  <c r="GP128" i="1"/>
  <c r="GO128" i="1"/>
  <c r="GN128" i="1"/>
  <c r="HA128" i="1"/>
  <c r="GM128" i="1"/>
  <c r="GK128" i="1"/>
  <c r="BN139" i="1"/>
  <c r="EQ128" i="1"/>
  <c r="EP128" i="1"/>
  <c r="EO128" i="1"/>
  <c r="EN128" i="1"/>
  <c r="EM128" i="1"/>
  <c r="EK128" i="1"/>
  <c r="FA128" i="1"/>
  <c r="EX128" i="1"/>
  <c r="ER128" i="1"/>
  <c r="EE128" i="1"/>
  <c r="ED128" i="1"/>
  <c r="EC128" i="1"/>
  <c r="EF128" i="1" l="1"/>
  <c r="BO139" i="1"/>
  <c r="BP139" i="1" s="1"/>
  <c r="BQ139" i="1" s="1"/>
  <c r="GF128" i="1"/>
  <c r="ES128" i="1"/>
  <c r="ET128" i="1" s="1"/>
  <c r="EU128" i="1" s="1"/>
  <c r="EV128" i="1" s="1"/>
  <c r="GS128" i="1"/>
  <c r="GT128" i="1" s="1"/>
  <c r="GU128" i="1" s="1"/>
  <c r="GV128" i="1" s="1"/>
  <c r="BR139" i="1" l="1"/>
  <c r="BT139" i="1" s="1"/>
  <c r="BW139" i="1" s="1"/>
  <c r="EW128" i="1"/>
  <c r="GG128" i="1"/>
  <c r="GH128" i="1" s="1"/>
  <c r="GI128" i="1" s="1"/>
  <c r="EG128" i="1"/>
  <c r="GW128" i="1"/>
  <c r="BU138" i="1" l="1"/>
  <c r="GJ128" i="1"/>
  <c r="GY128" i="1" s="1"/>
  <c r="HB128" i="1" s="1"/>
  <c r="EH128" i="1"/>
  <c r="EI128" i="1" s="1"/>
  <c r="EJ128" i="1" s="1"/>
  <c r="EY128" i="1" s="1"/>
  <c r="BS140" i="1"/>
  <c r="BM140" i="1"/>
  <c r="BL140" i="1"/>
  <c r="BK140" i="1"/>
  <c r="BJ140" i="1"/>
  <c r="BI140" i="1"/>
  <c r="BH140" i="1"/>
  <c r="BF140" i="1"/>
  <c r="BC140" i="1"/>
  <c r="BV140" i="1"/>
  <c r="BD140" i="1"/>
  <c r="BE140" i="1"/>
  <c r="GZ127" i="1" l="1"/>
  <c r="FB128" i="1"/>
  <c r="EZ127" i="1"/>
  <c r="BN140" i="1"/>
  <c r="GX129" i="1"/>
  <c r="GE129" i="1"/>
  <c r="GD129" i="1"/>
  <c r="GC129" i="1"/>
  <c r="GR129" i="1"/>
  <c r="GQ129" i="1"/>
  <c r="GP129" i="1"/>
  <c r="GO129" i="1"/>
  <c r="GN129" i="1"/>
  <c r="GM129" i="1"/>
  <c r="GK129" i="1"/>
  <c r="HA129" i="1"/>
  <c r="GF129" i="1" l="1"/>
  <c r="GS129" i="1"/>
  <c r="BO140" i="1"/>
  <c r="EQ129" i="1"/>
  <c r="EP129" i="1"/>
  <c r="EO129" i="1"/>
  <c r="EN129" i="1"/>
  <c r="EM129" i="1"/>
  <c r="EK129" i="1"/>
  <c r="FA129" i="1"/>
  <c r="EX129" i="1"/>
  <c r="ER129" i="1"/>
  <c r="EE129" i="1"/>
  <c r="ED129" i="1"/>
  <c r="EC129" i="1"/>
  <c r="BP140" i="1" l="1"/>
  <c r="BQ140" i="1" s="1"/>
  <c r="BR140" i="1" s="1"/>
  <c r="BT140" i="1" s="1"/>
  <c r="ES129" i="1"/>
  <c r="ET129" i="1" s="1"/>
  <c r="GT129" i="1"/>
  <c r="GU129" i="1" s="1"/>
  <c r="GV129" i="1" s="1"/>
  <c r="EF129" i="1"/>
  <c r="EG129" i="1" s="1"/>
  <c r="GG129" i="1"/>
  <c r="GH129" i="1" s="1"/>
  <c r="GI129" i="1" s="1"/>
  <c r="EU129" i="1" l="1"/>
  <c r="EV129" i="1" s="1"/>
  <c r="BW140" i="1"/>
  <c r="BU139" i="1"/>
  <c r="GW129" i="1"/>
  <c r="EH129" i="1"/>
  <c r="EI129" i="1" s="1"/>
  <c r="EJ129" i="1" s="1"/>
  <c r="GJ129" i="1"/>
  <c r="GY129" i="1" s="1"/>
  <c r="EW129" i="1"/>
  <c r="EY129" i="1" l="1"/>
  <c r="FB129" i="1" s="1"/>
  <c r="HB129" i="1"/>
  <c r="GZ128" i="1"/>
  <c r="BM141" i="1"/>
  <c r="BL141" i="1"/>
  <c r="BK141" i="1"/>
  <c r="BJ141" i="1"/>
  <c r="BI141" i="1"/>
  <c r="BH141" i="1"/>
  <c r="BF141" i="1"/>
  <c r="BV141" i="1"/>
  <c r="BE141" i="1"/>
  <c r="BD141" i="1"/>
  <c r="BC141" i="1"/>
  <c r="BS141" i="1"/>
  <c r="EZ128" i="1" l="1"/>
  <c r="GX130" i="1"/>
  <c r="GE130" i="1"/>
  <c r="GD130" i="1"/>
  <c r="GC130" i="1"/>
  <c r="GR130" i="1"/>
  <c r="GQ130" i="1"/>
  <c r="GP130" i="1"/>
  <c r="GO130" i="1"/>
  <c r="GN130" i="1"/>
  <c r="HA130" i="1"/>
  <c r="GM130" i="1"/>
  <c r="GK130" i="1"/>
  <c r="BN141" i="1"/>
  <c r="EQ130" i="1"/>
  <c r="EP130" i="1"/>
  <c r="EO130" i="1"/>
  <c r="EN130" i="1"/>
  <c r="EM130" i="1"/>
  <c r="EK130" i="1"/>
  <c r="FA130" i="1"/>
  <c r="EX130" i="1"/>
  <c r="ER130" i="1"/>
  <c r="EE130" i="1"/>
  <c r="ED130" i="1"/>
  <c r="EC130" i="1"/>
  <c r="EF130" i="1" l="1"/>
  <c r="GS130" i="1"/>
  <c r="GT130" i="1" s="1"/>
  <c r="BO141" i="1"/>
  <c r="GF130" i="1"/>
  <c r="ES130" i="1"/>
  <c r="ET130" i="1" l="1"/>
  <c r="BP141" i="1"/>
  <c r="BQ141" i="1" s="1"/>
  <c r="BR141" i="1" s="1"/>
  <c r="BT141" i="1" s="1"/>
  <c r="GG130" i="1"/>
  <c r="GU130" i="1"/>
  <c r="GV130" i="1" s="1"/>
  <c r="GW130" i="1" s="1"/>
  <c r="EG130" i="1"/>
  <c r="EH130" i="1" s="1"/>
  <c r="EI130" i="1" s="1"/>
  <c r="GH130" i="1"/>
  <c r="GI130" i="1" s="1"/>
  <c r="EU130" i="1"/>
  <c r="EV130" i="1" s="1"/>
  <c r="GJ130" i="1" l="1"/>
  <c r="GY130" i="1" s="1"/>
  <c r="EW130" i="1"/>
  <c r="BW141" i="1"/>
  <c r="BU140" i="1"/>
  <c r="EJ130" i="1"/>
  <c r="EY130" i="1" s="1"/>
  <c r="FB130" i="1" l="1"/>
  <c r="EZ129" i="1"/>
  <c r="BL142" i="1"/>
  <c r="BK142" i="1"/>
  <c r="BJ142" i="1"/>
  <c r="BI142" i="1"/>
  <c r="BH142" i="1"/>
  <c r="BF142" i="1"/>
  <c r="BV142" i="1"/>
  <c r="BE142" i="1"/>
  <c r="BD142" i="1"/>
  <c r="BC142" i="1"/>
  <c r="BS142" i="1"/>
  <c r="BM142" i="1"/>
  <c r="HB130" i="1"/>
  <c r="GZ129" i="1"/>
  <c r="BN142" i="1" l="1"/>
  <c r="GE131" i="1"/>
  <c r="GC131" i="1"/>
  <c r="GR131" i="1"/>
  <c r="GQ131" i="1"/>
  <c r="GP131" i="1"/>
  <c r="GO131" i="1"/>
  <c r="GN131" i="1"/>
  <c r="GM131" i="1"/>
  <c r="GK131" i="1"/>
  <c r="HA131" i="1"/>
  <c r="GD131" i="1"/>
  <c r="GX131" i="1"/>
  <c r="EO131" i="1"/>
  <c r="EM131" i="1"/>
  <c r="EK131" i="1"/>
  <c r="FA131" i="1"/>
  <c r="EX131" i="1"/>
  <c r="EE131" i="1"/>
  <c r="ED131" i="1"/>
  <c r="EC131" i="1"/>
  <c r="ER131" i="1"/>
  <c r="EQ131" i="1"/>
  <c r="EP131" i="1"/>
  <c r="EN131" i="1"/>
  <c r="ES131" i="1" l="1"/>
  <c r="GF131" i="1"/>
  <c r="BO142" i="1"/>
  <c r="BP142" i="1" s="1"/>
  <c r="BQ142" i="1" s="1"/>
  <c r="GS131" i="1"/>
  <c r="GT131" i="1" s="1"/>
  <c r="GU131" i="1" s="1"/>
  <c r="GV131" i="1" s="1"/>
  <c r="EF131" i="1"/>
  <c r="EG131" i="1" s="1"/>
  <c r="GG131" i="1" l="1"/>
  <c r="GH131" i="1" s="1"/>
  <c r="GI131" i="1" s="1"/>
  <c r="EH131" i="1"/>
  <c r="EI131" i="1" s="1"/>
  <c r="EJ131" i="1" s="1"/>
  <c r="GW131" i="1"/>
  <c r="ET131" i="1"/>
  <c r="BR142" i="1"/>
  <c r="BT142" i="1" s="1"/>
  <c r="GJ131" i="1" l="1"/>
  <c r="GY131" i="1" s="1"/>
  <c r="HB131" i="1" s="1"/>
  <c r="EU131" i="1"/>
  <c r="EV131" i="1" s="1"/>
  <c r="EW131" i="1" s="1"/>
  <c r="EY131" i="1" s="1"/>
  <c r="BW142" i="1"/>
  <c r="BU141" i="1"/>
  <c r="GZ130" i="1" l="1"/>
  <c r="FB131" i="1"/>
  <c r="EZ130" i="1"/>
  <c r="BJ143" i="1"/>
  <c r="BH143" i="1"/>
  <c r="BF143" i="1"/>
  <c r="BV143" i="1"/>
  <c r="BE143" i="1"/>
  <c r="BD143" i="1"/>
  <c r="BC143" i="1"/>
  <c r="BS143" i="1"/>
  <c r="BM143" i="1"/>
  <c r="BL143" i="1"/>
  <c r="BK143" i="1"/>
  <c r="BI143" i="1"/>
  <c r="GR132" i="1"/>
  <c r="GP132" i="1"/>
  <c r="GO132" i="1"/>
  <c r="GN132" i="1"/>
  <c r="GM132" i="1"/>
  <c r="GK132" i="1"/>
  <c r="HA132" i="1"/>
  <c r="GX132" i="1"/>
  <c r="GE132" i="1"/>
  <c r="GQ132" i="1"/>
  <c r="GD132" i="1"/>
  <c r="GC132" i="1"/>
  <c r="GS132" i="1" l="1"/>
  <c r="GF132" i="1"/>
  <c r="GG132" i="1" s="1"/>
  <c r="BN143" i="1"/>
  <c r="FA132" i="1"/>
  <c r="EX132" i="1"/>
  <c r="EE132" i="1"/>
  <c r="ED132" i="1"/>
  <c r="EC132" i="1"/>
  <c r="ER132" i="1"/>
  <c r="EQ132" i="1"/>
  <c r="EP132" i="1"/>
  <c r="EO132" i="1"/>
  <c r="EK132" i="1"/>
  <c r="EN132" i="1"/>
  <c r="EM132" i="1"/>
  <c r="ES132" i="1" l="1"/>
  <c r="EF132" i="1"/>
  <c r="EG132" i="1" s="1"/>
  <c r="GH132" i="1"/>
  <c r="GI132" i="1" s="1"/>
  <c r="GJ132" i="1" s="1"/>
  <c r="GT132" i="1"/>
  <c r="BO143" i="1"/>
  <c r="BP143" i="1" s="1"/>
  <c r="BQ143" i="1" s="1"/>
  <c r="GU132" i="1"/>
  <c r="GV132" i="1" s="1"/>
  <c r="GW132" i="1" l="1"/>
  <c r="GY132" i="1"/>
  <c r="BR143" i="1"/>
  <c r="BT143" i="1" s="1"/>
  <c r="BW143" i="1" s="1"/>
  <c r="EH132" i="1"/>
  <c r="EI132" i="1" s="1"/>
  <c r="EJ132" i="1" s="1"/>
  <c r="HB132" i="1"/>
  <c r="GZ131" i="1"/>
  <c r="ET132" i="1"/>
  <c r="BU142" i="1" l="1"/>
  <c r="GO133" i="1"/>
  <c r="GM133" i="1"/>
  <c r="GK133" i="1"/>
  <c r="HA133" i="1"/>
  <c r="GX133" i="1"/>
  <c r="GE133" i="1"/>
  <c r="GD133" i="1"/>
  <c r="GC133" i="1"/>
  <c r="GR133" i="1"/>
  <c r="GQ133" i="1"/>
  <c r="GP133" i="1"/>
  <c r="GN133" i="1"/>
  <c r="EU132" i="1"/>
  <c r="EV132" i="1" s="1"/>
  <c r="EW132" i="1" s="1"/>
  <c r="EY132" i="1" s="1"/>
  <c r="BH144" i="1"/>
  <c r="BV144" i="1"/>
  <c r="BE144" i="1"/>
  <c r="BD144" i="1"/>
  <c r="BC144" i="1"/>
  <c r="BS144" i="1"/>
  <c r="BM144" i="1"/>
  <c r="BL144" i="1"/>
  <c r="BK144" i="1"/>
  <c r="BJ144" i="1"/>
  <c r="BI144" i="1"/>
  <c r="BF144" i="1"/>
  <c r="FB132" i="1" l="1"/>
  <c r="EZ131" i="1"/>
  <c r="GS133" i="1"/>
  <c r="GF133" i="1"/>
  <c r="BN144" i="1"/>
  <c r="GG133" i="1" l="1"/>
  <c r="GH133" i="1" s="1"/>
  <c r="GI133" i="1" s="1"/>
  <c r="GJ133" i="1" s="1"/>
  <c r="GT133" i="1"/>
  <c r="BO144" i="1"/>
  <c r="BP144" i="1" s="1"/>
  <c r="BQ144" i="1" s="1"/>
  <c r="EX133" i="1"/>
  <c r="EE133" i="1"/>
  <c r="ED133" i="1"/>
  <c r="EC133" i="1"/>
  <c r="ER133" i="1"/>
  <c r="EQ133" i="1"/>
  <c r="EP133" i="1"/>
  <c r="EO133" i="1"/>
  <c r="EN133" i="1"/>
  <c r="EM133" i="1"/>
  <c r="EK133" i="1"/>
  <c r="FA133" i="1"/>
  <c r="BR144" i="1" l="1"/>
  <c r="BT144" i="1" s="1"/>
  <c r="BW144" i="1" s="1"/>
  <c r="EF133" i="1"/>
  <c r="EG133" i="1" s="1"/>
  <c r="GU133" i="1"/>
  <c r="GV133" i="1" s="1"/>
  <c r="GW133" i="1" s="1"/>
  <c r="GY133" i="1" s="1"/>
  <c r="ES133" i="1"/>
  <c r="BU143" i="1" l="1"/>
  <c r="HB133" i="1"/>
  <c r="GZ132" i="1"/>
  <c r="EH133" i="1"/>
  <c r="EI133" i="1" s="1"/>
  <c r="EJ133" i="1" s="1"/>
  <c r="ET133" i="1"/>
  <c r="EU133" i="1" s="1"/>
  <c r="EV133" i="1" s="1"/>
  <c r="BC145" i="1"/>
  <c r="BM145" i="1"/>
  <c r="BL145" i="1"/>
  <c r="BK145" i="1"/>
  <c r="BJ145" i="1"/>
  <c r="BI145" i="1"/>
  <c r="BH145" i="1"/>
  <c r="BS145" i="1"/>
  <c r="BV145" i="1"/>
  <c r="BF145" i="1"/>
  <c r="BE145" i="1"/>
  <c r="BD145" i="1"/>
  <c r="BN145" i="1" l="1"/>
  <c r="EW133" i="1"/>
  <c r="EY133" i="1" s="1"/>
  <c r="GK134" i="1"/>
  <c r="GX134" i="1"/>
  <c r="GE134" i="1"/>
  <c r="GD134" i="1"/>
  <c r="GC134" i="1"/>
  <c r="GR134" i="1"/>
  <c r="GQ134" i="1"/>
  <c r="GP134" i="1"/>
  <c r="GO134" i="1"/>
  <c r="GN134" i="1"/>
  <c r="GM134" i="1"/>
  <c r="HA134" i="1"/>
  <c r="FB133" i="1" l="1"/>
  <c r="EZ132" i="1"/>
  <c r="GS134" i="1"/>
  <c r="GT134" i="1" s="1"/>
  <c r="GF134" i="1"/>
  <c r="BO145" i="1"/>
  <c r="BP145" i="1" s="1"/>
  <c r="BQ145" i="1" s="1"/>
  <c r="BR145" i="1" l="1"/>
  <c r="BT145" i="1" s="1"/>
  <c r="GU134" i="1"/>
  <c r="GV134" i="1" s="1"/>
  <c r="GW134" i="1" s="1"/>
  <c r="GG134" i="1"/>
  <c r="GH134" i="1" s="1"/>
  <c r="GI134" i="1" s="1"/>
  <c r="ED134" i="1"/>
  <c r="ER134" i="1"/>
  <c r="EQ134" i="1"/>
  <c r="EP134" i="1"/>
  <c r="EO134" i="1"/>
  <c r="EN134" i="1"/>
  <c r="EM134" i="1"/>
  <c r="EK134" i="1"/>
  <c r="FA134" i="1"/>
  <c r="EX134" i="1"/>
  <c r="EE134" i="1"/>
  <c r="EC134" i="1"/>
  <c r="GJ134" i="1" l="1"/>
  <c r="GY134" i="1" s="1"/>
  <c r="ES134" i="1"/>
  <c r="BW145" i="1"/>
  <c r="BU144" i="1"/>
  <c r="EF134" i="1"/>
  <c r="EG134" i="1" s="1"/>
  <c r="BM146" i="1" l="1"/>
  <c r="BL146" i="1"/>
  <c r="BK146" i="1"/>
  <c r="BJ146" i="1"/>
  <c r="BI146" i="1"/>
  <c r="BH146" i="1"/>
  <c r="BF146" i="1"/>
  <c r="BV146" i="1"/>
  <c r="BE146" i="1"/>
  <c r="BS146" i="1"/>
  <c r="BD146" i="1"/>
  <c r="BC146" i="1"/>
  <c r="HB134" i="1"/>
  <c r="GZ133" i="1"/>
  <c r="EH134" i="1"/>
  <c r="EI134" i="1" s="1"/>
  <c r="EJ134" i="1" s="1"/>
  <c r="ET134" i="1"/>
  <c r="EU134" i="1" l="1"/>
  <c r="EV134" i="1" s="1"/>
  <c r="EW134" i="1" s="1"/>
  <c r="EY134" i="1" s="1"/>
  <c r="GE135" i="1"/>
  <c r="GD135" i="1"/>
  <c r="GC135" i="1"/>
  <c r="GR135" i="1"/>
  <c r="GQ135" i="1"/>
  <c r="GP135" i="1"/>
  <c r="GO135" i="1"/>
  <c r="GN135" i="1"/>
  <c r="GM135" i="1"/>
  <c r="HA135" i="1"/>
  <c r="GX135" i="1"/>
  <c r="GK135" i="1"/>
  <c r="BN146" i="1"/>
  <c r="FB134" i="1" l="1"/>
  <c r="EZ133" i="1"/>
  <c r="GS135" i="1"/>
  <c r="GF135" i="1"/>
  <c r="GG135" i="1" s="1"/>
  <c r="BO146" i="1"/>
  <c r="BP146" i="1" s="1"/>
  <c r="BQ146" i="1" s="1"/>
  <c r="GT135" i="1" l="1"/>
  <c r="GH135" i="1"/>
  <c r="GI135" i="1" s="1"/>
  <c r="GJ135" i="1" s="1"/>
  <c r="BR146" i="1"/>
  <c r="BT146" i="1" s="1"/>
  <c r="ER135" i="1"/>
  <c r="EP135" i="1"/>
  <c r="EO135" i="1"/>
  <c r="EN135" i="1"/>
  <c r="EM135" i="1"/>
  <c r="EK135" i="1"/>
  <c r="FA135" i="1"/>
  <c r="EX135" i="1"/>
  <c r="EE135" i="1"/>
  <c r="ED135" i="1"/>
  <c r="EC135" i="1"/>
  <c r="EQ135" i="1"/>
  <c r="BW146" i="1" l="1"/>
  <c r="BU145" i="1"/>
  <c r="GU135" i="1"/>
  <c r="GV135" i="1" s="1"/>
  <c r="GW135" i="1" s="1"/>
  <c r="GY135" i="1" s="1"/>
  <c r="EF135" i="1"/>
  <c r="ES135" i="1"/>
  <c r="HB135" i="1" l="1"/>
  <c r="GZ134" i="1"/>
  <c r="ET135" i="1"/>
  <c r="EG135" i="1"/>
  <c r="BM147" i="1"/>
  <c r="BL147" i="1"/>
  <c r="BK147" i="1"/>
  <c r="BJ147" i="1"/>
  <c r="BI147" i="1"/>
  <c r="BH147" i="1"/>
  <c r="BF147" i="1"/>
  <c r="BV147" i="1"/>
  <c r="BE147" i="1"/>
  <c r="BD147" i="1"/>
  <c r="BC147" i="1"/>
  <c r="BS147" i="1"/>
  <c r="BN147" i="1" l="1"/>
  <c r="EH135" i="1"/>
  <c r="EI135" i="1" s="1"/>
  <c r="EJ135" i="1" s="1"/>
  <c r="EU135" i="1"/>
  <c r="EV135" i="1" s="1"/>
  <c r="EW135" i="1" s="1"/>
  <c r="GE136" i="1"/>
  <c r="GC136" i="1"/>
  <c r="GR136" i="1"/>
  <c r="GQ136" i="1"/>
  <c r="GP136" i="1"/>
  <c r="GO136" i="1"/>
  <c r="GN136" i="1"/>
  <c r="GM136" i="1"/>
  <c r="GK136" i="1"/>
  <c r="HA136" i="1"/>
  <c r="GD136" i="1"/>
  <c r="GX136" i="1"/>
  <c r="EY135" i="1" l="1"/>
  <c r="BO147" i="1"/>
  <c r="GF136" i="1"/>
  <c r="GG136" i="1" s="1"/>
  <c r="GH136" i="1" s="1"/>
  <c r="GI136" i="1" s="1"/>
  <c r="GS136" i="1"/>
  <c r="BP147" i="1" l="1"/>
  <c r="BQ147" i="1" s="1"/>
  <c r="BR147" i="1" s="1"/>
  <c r="BT147" i="1" s="1"/>
  <c r="GT136" i="1"/>
  <c r="GU136" i="1" s="1"/>
  <c r="GV136" i="1" s="1"/>
  <c r="GJ136" i="1"/>
  <c r="FB135" i="1"/>
  <c r="EZ134" i="1"/>
  <c r="BW147" i="1" l="1"/>
  <c r="BU146" i="1"/>
  <c r="EO136" i="1"/>
  <c r="EM136" i="1"/>
  <c r="EK136" i="1"/>
  <c r="FA136" i="1"/>
  <c r="EX136" i="1"/>
  <c r="EE136" i="1"/>
  <c r="ED136" i="1"/>
  <c r="EC136" i="1"/>
  <c r="ER136" i="1"/>
  <c r="EQ136" i="1"/>
  <c r="EP136" i="1"/>
  <c r="EN136" i="1"/>
  <c r="GW136" i="1"/>
  <c r="GY136" i="1" s="1"/>
  <c r="EF136" i="1" l="1"/>
  <c r="ES136" i="1"/>
  <c r="HB136" i="1"/>
  <c r="GZ135" i="1"/>
  <c r="BM148" i="1"/>
  <c r="BL148" i="1"/>
  <c r="BK148" i="1"/>
  <c r="BJ148" i="1"/>
  <c r="BI148" i="1"/>
  <c r="BH148" i="1"/>
  <c r="BF148" i="1"/>
  <c r="BV148" i="1"/>
  <c r="BE148" i="1"/>
  <c r="BS148" i="1"/>
  <c r="BD148" i="1"/>
  <c r="BC148" i="1"/>
  <c r="GQ137" i="1" l="1"/>
  <c r="GP137" i="1"/>
  <c r="GO137" i="1"/>
  <c r="GN137" i="1"/>
  <c r="GM137" i="1"/>
  <c r="GK137" i="1"/>
  <c r="HA137" i="1"/>
  <c r="GX137" i="1"/>
  <c r="GR137" i="1"/>
  <c r="GE137" i="1"/>
  <c r="GD137" i="1"/>
  <c r="GC137" i="1"/>
  <c r="ET136" i="1"/>
  <c r="EG136" i="1"/>
  <c r="EH136" i="1" s="1"/>
  <c r="EI136" i="1" s="1"/>
  <c r="EJ136" i="1" s="1"/>
  <c r="BN148" i="1"/>
  <c r="GS137" i="1" l="1"/>
  <c r="GT137" i="1" s="1"/>
  <c r="GU137" i="1" s="1"/>
  <c r="GV137" i="1" s="1"/>
  <c r="EU136" i="1"/>
  <c r="EV136" i="1" s="1"/>
  <c r="EW136" i="1" s="1"/>
  <c r="EY136" i="1" s="1"/>
  <c r="GF137" i="1"/>
  <c r="BO148" i="1"/>
  <c r="FB136" i="1" l="1"/>
  <c r="EZ135" i="1"/>
  <c r="BP148" i="1"/>
  <c r="BQ148" i="1" s="1"/>
  <c r="BR148" i="1" s="1"/>
  <c r="BT148" i="1" s="1"/>
  <c r="GG137" i="1"/>
  <c r="GW137" i="1"/>
  <c r="BW148" i="1" l="1"/>
  <c r="BU147" i="1"/>
  <c r="GH137" i="1"/>
  <c r="GI137" i="1" s="1"/>
  <c r="GJ137" i="1" s="1"/>
  <c r="GY137" i="1" s="1"/>
  <c r="EK137" i="1"/>
  <c r="EX137" i="1"/>
  <c r="EE137" i="1"/>
  <c r="ED137" i="1"/>
  <c r="EC137" i="1"/>
  <c r="ER137" i="1"/>
  <c r="EQ137" i="1"/>
  <c r="EP137" i="1"/>
  <c r="EM137" i="1"/>
  <c r="FA137" i="1"/>
  <c r="EO137" i="1"/>
  <c r="EN137" i="1"/>
  <c r="HB137" i="1" l="1"/>
  <c r="GZ136" i="1"/>
  <c r="ES137" i="1"/>
  <c r="EF137" i="1"/>
  <c r="BL149" i="1"/>
  <c r="BK149" i="1"/>
  <c r="BJ149" i="1"/>
  <c r="BI149" i="1"/>
  <c r="BH149" i="1"/>
  <c r="BF149" i="1"/>
  <c r="BV149" i="1"/>
  <c r="BE149" i="1"/>
  <c r="BD149" i="1"/>
  <c r="BC149" i="1"/>
  <c r="BS149" i="1"/>
  <c r="BM149" i="1"/>
  <c r="EG137" i="1" l="1"/>
  <c r="EH137" i="1" s="1"/>
  <c r="EI137" i="1" s="1"/>
  <c r="EJ137" i="1" s="1"/>
  <c r="BN149" i="1"/>
  <c r="BO149" i="1" s="1"/>
  <c r="BP149" i="1" s="1"/>
  <c r="BQ149" i="1" s="1"/>
  <c r="ET137" i="1"/>
  <c r="EU137" i="1" s="1"/>
  <c r="EV137" i="1" s="1"/>
  <c r="GP138" i="1"/>
  <c r="GN138" i="1"/>
  <c r="GM138" i="1"/>
  <c r="GK138" i="1"/>
  <c r="HA138" i="1"/>
  <c r="GX138" i="1"/>
  <c r="GE138" i="1"/>
  <c r="GD138" i="1"/>
  <c r="GC138" i="1"/>
  <c r="GQ138" i="1"/>
  <c r="GR138" i="1"/>
  <c r="GO138" i="1"/>
  <c r="EW137" i="1" l="1"/>
  <c r="EY137" i="1"/>
  <c r="BR149" i="1"/>
  <c r="BT149" i="1" s="1"/>
  <c r="GF138" i="1"/>
  <c r="GS138" i="1"/>
  <c r="GT138" i="1" s="1"/>
  <c r="GU138" i="1" l="1"/>
  <c r="GV138" i="1" s="1"/>
  <c r="BW149" i="1"/>
  <c r="BU148" i="1"/>
  <c r="GW138" i="1"/>
  <c r="GG138" i="1"/>
  <c r="GH138" i="1" s="1"/>
  <c r="GI138" i="1" s="1"/>
  <c r="FB137" i="1"/>
  <c r="EZ136" i="1"/>
  <c r="EE138" i="1" l="1"/>
  <c r="ED138" i="1"/>
  <c r="EC138" i="1"/>
  <c r="ER138" i="1"/>
  <c r="EQ138" i="1"/>
  <c r="EP138" i="1"/>
  <c r="EO138" i="1"/>
  <c r="EN138" i="1"/>
  <c r="EM138" i="1"/>
  <c r="EX138" i="1"/>
  <c r="EK138" i="1"/>
  <c r="FA138" i="1"/>
  <c r="BL150" i="1"/>
  <c r="BJ150" i="1"/>
  <c r="BI150" i="1"/>
  <c r="BH150" i="1"/>
  <c r="BF150" i="1"/>
  <c r="BV150" i="1"/>
  <c r="BE150" i="1"/>
  <c r="BD150" i="1"/>
  <c r="BC150" i="1"/>
  <c r="BS150" i="1"/>
  <c r="BM150" i="1"/>
  <c r="BK150" i="1"/>
  <c r="GJ138" i="1"/>
  <c r="GY138" i="1" s="1"/>
  <c r="ES138" i="1" l="1"/>
  <c r="HB138" i="1"/>
  <c r="GZ137" i="1"/>
  <c r="BN150" i="1"/>
  <c r="EF138" i="1"/>
  <c r="GN139" i="1" l="1"/>
  <c r="GK139" i="1"/>
  <c r="HA139" i="1"/>
  <c r="GX139" i="1"/>
  <c r="GE139" i="1"/>
  <c r="GD139" i="1"/>
  <c r="GC139" i="1"/>
  <c r="GR139" i="1"/>
  <c r="GQ139" i="1"/>
  <c r="GP139" i="1"/>
  <c r="GO139" i="1"/>
  <c r="GM139" i="1"/>
  <c r="EG138" i="1"/>
  <c r="ET138" i="1"/>
  <c r="EU138" i="1" s="1"/>
  <c r="EV138" i="1" s="1"/>
  <c r="BO150" i="1"/>
  <c r="BP150" i="1" s="1"/>
  <c r="BQ150" i="1" s="1"/>
  <c r="BR150" i="1" s="1"/>
  <c r="BT150" i="1" s="1"/>
  <c r="EW138" i="1" l="1"/>
  <c r="BW150" i="1"/>
  <c r="BU149" i="1"/>
  <c r="EH138" i="1"/>
  <c r="EI138" i="1" s="1"/>
  <c r="EJ138" i="1" s="1"/>
  <c r="EY138" i="1" s="1"/>
  <c r="GS139" i="1"/>
  <c r="GF139" i="1"/>
  <c r="FB138" i="1" l="1"/>
  <c r="EZ137" i="1"/>
  <c r="GT139" i="1"/>
  <c r="GG139" i="1"/>
  <c r="BI151" i="1"/>
  <c r="BF151" i="1"/>
  <c r="BV151" i="1"/>
  <c r="BE151" i="1"/>
  <c r="BD151" i="1"/>
  <c r="BC151" i="1"/>
  <c r="BS151" i="1"/>
  <c r="BM151" i="1"/>
  <c r="BH151" i="1"/>
  <c r="BJ151" i="1"/>
  <c r="BK151" i="1"/>
  <c r="BL151" i="1"/>
  <c r="GH139" i="1" l="1"/>
  <c r="GI139" i="1" s="1"/>
  <c r="GJ139" i="1" s="1"/>
  <c r="ED139" i="1"/>
  <c r="EC139" i="1"/>
  <c r="ER139" i="1"/>
  <c r="EQ139" i="1"/>
  <c r="EP139" i="1"/>
  <c r="EO139" i="1"/>
  <c r="EN139" i="1"/>
  <c r="EM139" i="1"/>
  <c r="EK139" i="1"/>
  <c r="FA139" i="1"/>
  <c r="EE139" i="1"/>
  <c r="EX139" i="1"/>
  <c r="GU139" i="1"/>
  <c r="GV139" i="1" s="1"/>
  <c r="GW139" i="1" s="1"/>
  <c r="BN151" i="1"/>
  <c r="GY139" i="1" l="1"/>
  <c r="HB139" i="1" s="1"/>
  <c r="GZ138" i="1"/>
  <c r="ES139" i="1"/>
  <c r="BO151" i="1"/>
  <c r="BP151" i="1" s="1"/>
  <c r="BQ151" i="1" s="1"/>
  <c r="EF139" i="1"/>
  <c r="EG139" i="1" s="1"/>
  <c r="EH139" i="1" s="1"/>
  <c r="EI139" i="1" s="1"/>
  <c r="BR151" i="1" l="1"/>
  <c r="BT151" i="1" s="1"/>
  <c r="BW151" i="1" s="1"/>
  <c r="ET139" i="1"/>
  <c r="EU139" i="1" s="1"/>
  <c r="EV139" i="1" s="1"/>
  <c r="EJ139" i="1"/>
  <c r="GM140" i="1"/>
  <c r="HA140" i="1"/>
  <c r="GX140" i="1"/>
  <c r="GE140" i="1"/>
  <c r="GD140" i="1"/>
  <c r="GC140" i="1"/>
  <c r="GR140" i="1"/>
  <c r="GQ140" i="1"/>
  <c r="GP140" i="1"/>
  <c r="GK140" i="1"/>
  <c r="GO140" i="1"/>
  <c r="GN140" i="1"/>
  <c r="BU150" i="1" l="1"/>
  <c r="EW139" i="1"/>
  <c r="GS140" i="1"/>
  <c r="EY139" i="1"/>
  <c r="GF140" i="1"/>
  <c r="GG140" i="1" s="1"/>
  <c r="BF152" i="1"/>
  <c r="BD152" i="1"/>
  <c r="BC152" i="1"/>
  <c r="BS152" i="1"/>
  <c r="BM152" i="1"/>
  <c r="BL152" i="1"/>
  <c r="BK152" i="1"/>
  <c r="BV152" i="1"/>
  <c r="BJ152" i="1"/>
  <c r="BI152" i="1"/>
  <c r="BH152" i="1"/>
  <c r="BE152" i="1"/>
  <c r="GH140" i="1" l="1"/>
  <c r="GI140" i="1" s="1"/>
  <c r="GJ140" i="1" s="1"/>
  <c r="FB139" i="1"/>
  <c r="EZ138" i="1"/>
  <c r="GT140" i="1"/>
  <c r="BN152" i="1"/>
  <c r="GU140" i="1"/>
  <c r="GV140" i="1" s="1"/>
  <c r="GW140" i="1" l="1"/>
  <c r="BO152" i="1"/>
  <c r="BP152" i="1" s="1"/>
  <c r="BQ152" i="1" s="1"/>
  <c r="BR152" i="1" s="1"/>
  <c r="BT152" i="1" s="1"/>
  <c r="GY140" i="1"/>
  <c r="EE140" i="1"/>
  <c r="EC140" i="1"/>
  <c r="ER140" i="1"/>
  <c r="EQ140" i="1"/>
  <c r="EP140" i="1"/>
  <c r="EO140" i="1"/>
  <c r="EN140" i="1"/>
  <c r="EM140" i="1"/>
  <c r="EK140" i="1"/>
  <c r="FA140" i="1"/>
  <c r="EX140" i="1"/>
  <c r="ED140" i="1"/>
  <c r="BW152" i="1" l="1"/>
  <c r="BU151" i="1"/>
  <c r="ES140" i="1"/>
  <c r="EF140" i="1"/>
  <c r="EG140" i="1" s="1"/>
  <c r="HB140" i="1"/>
  <c r="GZ139" i="1"/>
  <c r="GE141" i="1" l="1"/>
  <c r="GD141" i="1"/>
  <c r="GC141" i="1"/>
  <c r="GR141" i="1"/>
  <c r="GQ141" i="1"/>
  <c r="GP141" i="1"/>
  <c r="GO141" i="1"/>
  <c r="GN141" i="1"/>
  <c r="GM141" i="1"/>
  <c r="GX141" i="1"/>
  <c r="GK141" i="1"/>
  <c r="HA141" i="1"/>
  <c r="EH140" i="1"/>
  <c r="EI140" i="1" s="1"/>
  <c r="EJ140" i="1" s="1"/>
  <c r="ET140" i="1"/>
  <c r="BS153" i="1"/>
  <c r="BM153" i="1"/>
  <c r="BL153" i="1"/>
  <c r="BK153" i="1"/>
  <c r="BJ153" i="1"/>
  <c r="BI153" i="1"/>
  <c r="BH153" i="1"/>
  <c r="BF153" i="1"/>
  <c r="BD153" i="1"/>
  <c r="BC153" i="1"/>
  <c r="BV153" i="1"/>
  <c r="BE153" i="1"/>
  <c r="EU140" i="1" l="1"/>
  <c r="EV140" i="1" s="1"/>
  <c r="EW140" i="1" s="1"/>
  <c r="EY140" i="1" s="1"/>
  <c r="BN153" i="1"/>
  <c r="GS141" i="1"/>
  <c r="GF141" i="1"/>
  <c r="GG141" i="1" l="1"/>
  <c r="GH141" i="1" s="1"/>
  <c r="GI141" i="1" s="1"/>
  <c r="GJ141" i="1" s="1"/>
  <c r="BO153" i="1"/>
  <c r="BP153" i="1" s="1"/>
  <c r="BQ153" i="1" s="1"/>
  <c r="BR153" i="1" s="1"/>
  <c r="BT153" i="1" s="1"/>
  <c r="GT141" i="1"/>
  <c r="FB140" i="1"/>
  <c r="EZ139" i="1"/>
  <c r="BW153" i="1" l="1"/>
  <c r="BU152" i="1"/>
  <c r="GU141" i="1"/>
  <c r="GV141" i="1" s="1"/>
  <c r="GW141" i="1" s="1"/>
  <c r="GY141" i="1" s="1"/>
  <c r="ER141" i="1"/>
  <c r="EP141" i="1"/>
  <c r="EO141" i="1"/>
  <c r="EN141" i="1"/>
  <c r="EM141" i="1"/>
  <c r="EK141" i="1"/>
  <c r="FA141" i="1"/>
  <c r="EX141" i="1"/>
  <c r="EE141" i="1"/>
  <c r="EQ141" i="1"/>
  <c r="ED141" i="1"/>
  <c r="EC141" i="1"/>
  <c r="HB141" i="1" l="1"/>
  <c r="GZ140" i="1"/>
  <c r="EF141" i="1"/>
  <c r="BM154" i="1"/>
  <c r="BL154" i="1"/>
  <c r="BK154" i="1"/>
  <c r="BJ154" i="1"/>
  <c r="BI154" i="1"/>
  <c r="BH154" i="1"/>
  <c r="BF154" i="1"/>
  <c r="BV154" i="1"/>
  <c r="BE154" i="1"/>
  <c r="BD154" i="1"/>
  <c r="BS154" i="1"/>
  <c r="BC154" i="1"/>
  <c r="ES141" i="1"/>
  <c r="ET141" i="1" l="1"/>
  <c r="GX142" i="1"/>
  <c r="GE142" i="1"/>
  <c r="GD142" i="1"/>
  <c r="GC142" i="1"/>
  <c r="GR142" i="1"/>
  <c r="GQ142" i="1"/>
  <c r="GP142" i="1"/>
  <c r="GO142" i="1"/>
  <c r="GN142" i="1"/>
  <c r="GM142" i="1"/>
  <c r="GK142" i="1"/>
  <c r="HA142" i="1"/>
  <c r="BN154" i="1"/>
  <c r="EG141" i="1"/>
  <c r="EU141" i="1"/>
  <c r="EV141" i="1" s="1"/>
  <c r="EW141" i="1" l="1"/>
  <c r="GS142" i="1"/>
  <c r="EH141" i="1"/>
  <c r="EI141" i="1" s="1"/>
  <c r="EJ141" i="1" s="1"/>
  <c r="EY141" i="1" s="1"/>
  <c r="GF142" i="1"/>
  <c r="GG142" i="1" s="1"/>
  <c r="BO154" i="1"/>
  <c r="BP154" i="1" s="1"/>
  <c r="BQ154" i="1" s="1"/>
  <c r="FB141" i="1" l="1"/>
  <c r="EZ140" i="1"/>
  <c r="GH142" i="1"/>
  <c r="GI142" i="1" s="1"/>
  <c r="GJ142" i="1" s="1"/>
  <c r="GT142" i="1"/>
  <c r="BR154" i="1"/>
  <c r="BT154" i="1" s="1"/>
  <c r="GU142" i="1" l="1"/>
  <c r="GV142" i="1" s="1"/>
  <c r="GW142" i="1" s="1"/>
  <c r="GY142" i="1" s="1"/>
  <c r="BW154" i="1"/>
  <c r="BU153" i="1"/>
  <c r="EQ142" i="1"/>
  <c r="EO142" i="1"/>
  <c r="EN142" i="1"/>
  <c r="EM142" i="1"/>
  <c r="EK142" i="1"/>
  <c r="FA142" i="1"/>
  <c r="EX142" i="1"/>
  <c r="EE142" i="1"/>
  <c r="ED142" i="1"/>
  <c r="EP142" i="1"/>
  <c r="EC142" i="1"/>
  <c r="ER142" i="1"/>
  <c r="ES142" i="1" l="1"/>
  <c r="ET142" i="1" s="1"/>
  <c r="EF142" i="1"/>
  <c r="EG142" i="1" s="1"/>
  <c r="HB142" i="1"/>
  <c r="GZ141" i="1"/>
  <c r="BM155" i="1"/>
  <c r="BL155" i="1"/>
  <c r="BK155" i="1"/>
  <c r="BJ155" i="1"/>
  <c r="BI155" i="1"/>
  <c r="BH155" i="1"/>
  <c r="BF155" i="1"/>
  <c r="BV155" i="1"/>
  <c r="BE155" i="1"/>
  <c r="BD155" i="1"/>
  <c r="BS155" i="1"/>
  <c r="BC155" i="1"/>
  <c r="BN155" i="1" l="1"/>
  <c r="EU142" i="1"/>
  <c r="EV142" i="1" s="1"/>
  <c r="EW142" i="1" s="1"/>
  <c r="GC143" i="1"/>
  <c r="GR143" i="1"/>
  <c r="GQ143" i="1"/>
  <c r="GP143" i="1"/>
  <c r="GO143" i="1"/>
  <c r="GN143" i="1"/>
  <c r="GM143" i="1"/>
  <c r="GK143" i="1"/>
  <c r="HA143" i="1"/>
  <c r="GX143" i="1"/>
  <c r="GE143" i="1"/>
  <c r="GD143" i="1"/>
  <c r="EH142" i="1"/>
  <c r="EI142" i="1" s="1"/>
  <c r="EJ142" i="1" s="1"/>
  <c r="EY142" i="1" s="1"/>
  <c r="FB142" i="1" l="1"/>
  <c r="EZ141" i="1"/>
  <c r="GF143" i="1"/>
  <c r="GS143" i="1"/>
  <c r="BO155" i="1"/>
  <c r="GT143" i="1" l="1"/>
  <c r="BP155" i="1"/>
  <c r="BQ155" i="1" s="1"/>
  <c r="BR155" i="1" s="1"/>
  <c r="BT155" i="1" s="1"/>
  <c r="GU143" i="1"/>
  <c r="GV143" i="1" s="1"/>
  <c r="GG143" i="1"/>
  <c r="GH143" i="1" s="1"/>
  <c r="GI143" i="1" s="1"/>
  <c r="EM143" i="1"/>
  <c r="FA143" i="1"/>
  <c r="EX143" i="1"/>
  <c r="EE143" i="1"/>
  <c r="ED143" i="1"/>
  <c r="EC143" i="1"/>
  <c r="ER143" i="1"/>
  <c r="EQ143" i="1"/>
  <c r="EP143" i="1"/>
  <c r="EO143" i="1"/>
  <c r="EN143" i="1"/>
  <c r="EK143" i="1"/>
  <c r="GJ143" i="1" l="1"/>
  <c r="GW143" i="1"/>
  <c r="BW155" i="1"/>
  <c r="BU154" i="1"/>
  <c r="EF143" i="1"/>
  <c r="EG143" i="1" s="1"/>
  <c r="ES143" i="1"/>
  <c r="ET143" i="1" s="1"/>
  <c r="GY143" i="1" l="1"/>
  <c r="EU143" i="1"/>
  <c r="EV143" i="1" s="1"/>
  <c r="BM156" i="1"/>
  <c r="BL156" i="1"/>
  <c r="BK156" i="1"/>
  <c r="BJ156" i="1"/>
  <c r="BI156" i="1"/>
  <c r="BH156" i="1"/>
  <c r="BF156" i="1"/>
  <c r="BV156" i="1"/>
  <c r="BE156" i="1"/>
  <c r="BD156" i="1"/>
  <c r="BS156" i="1"/>
  <c r="BC156" i="1"/>
  <c r="EH143" i="1"/>
  <c r="EI143" i="1" s="1"/>
  <c r="EJ143" i="1" s="1"/>
  <c r="EW143" i="1"/>
  <c r="EY143" i="1" l="1"/>
  <c r="HB143" i="1"/>
  <c r="GZ142" i="1"/>
  <c r="FB143" i="1"/>
  <c r="EZ142" i="1"/>
  <c r="BN156" i="1"/>
  <c r="GR144" i="1" l="1"/>
  <c r="GS144" i="1" s="1"/>
  <c r="GO144" i="1"/>
  <c r="GD144" i="1"/>
  <c r="GP144" i="1"/>
  <c r="GM144" i="1"/>
  <c r="GK144" i="1"/>
  <c r="HA144" i="1"/>
  <c r="GE144" i="1"/>
  <c r="GF144" i="1" s="1"/>
  <c r="GG144" i="1" s="1"/>
  <c r="GH144" i="1" s="1"/>
  <c r="GI144" i="1" s="1"/>
  <c r="GJ144" i="1" s="1"/>
  <c r="GN144" i="1"/>
  <c r="GX144" i="1"/>
  <c r="GC144" i="1"/>
  <c r="GQ144" i="1"/>
  <c r="BO156" i="1"/>
  <c r="BP156" i="1" s="1"/>
  <c r="BQ156" i="1" s="1"/>
  <c r="GT144" i="1"/>
  <c r="FA144" i="1"/>
  <c r="EX144" i="1"/>
  <c r="EE144" i="1"/>
  <c r="ED144" i="1"/>
  <c r="EC144" i="1"/>
  <c r="ER144" i="1"/>
  <c r="EQ144" i="1"/>
  <c r="EP144" i="1"/>
  <c r="EO144" i="1"/>
  <c r="EM144" i="1"/>
  <c r="EN144" i="1"/>
  <c r="EK144" i="1"/>
  <c r="BR156" i="1" l="1"/>
  <c r="BT156" i="1" s="1"/>
  <c r="BW156" i="1" s="1"/>
  <c r="EF144" i="1"/>
  <c r="ES144" i="1"/>
  <c r="GU144" i="1"/>
  <c r="GV144" i="1" s="1"/>
  <c r="GW144" i="1" s="1"/>
  <c r="GY144" i="1" s="1"/>
  <c r="BU155" i="1" l="1"/>
  <c r="HB144" i="1"/>
  <c r="GZ143" i="1"/>
  <c r="ET144" i="1"/>
  <c r="EU144" i="1" s="1"/>
  <c r="EV144" i="1" s="1"/>
  <c r="EG144" i="1"/>
  <c r="EH144" i="1" s="1"/>
  <c r="EI144" i="1" s="1"/>
  <c r="BM157" i="1"/>
  <c r="BL157" i="1"/>
  <c r="BK157" i="1"/>
  <c r="BJ157" i="1"/>
  <c r="BI157" i="1"/>
  <c r="BH157" i="1"/>
  <c r="BF157" i="1"/>
  <c r="BV157" i="1"/>
  <c r="BE157" i="1"/>
  <c r="BD157" i="1"/>
  <c r="BS157" i="1"/>
  <c r="BC157" i="1"/>
  <c r="EJ144" i="1" l="1"/>
  <c r="EW144" i="1"/>
  <c r="BN157" i="1"/>
  <c r="GN145" i="1"/>
  <c r="GK145" i="1"/>
  <c r="HA145" i="1"/>
  <c r="GX145" i="1"/>
  <c r="GE145" i="1"/>
  <c r="GD145" i="1"/>
  <c r="GC145" i="1"/>
  <c r="GR145" i="1"/>
  <c r="GM145" i="1"/>
  <c r="GO145" i="1"/>
  <c r="GP145" i="1"/>
  <c r="GQ145" i="1"/>
  <c r="EY144" i="1" l="1"/>
  <c r="BO157" i="1"/>
  <c r="BP157" i="1" s="1"/>
  <c r="BQ157" i="1" s="1"/>
  <c r="GS145" i="1"/>
  <c r="GF145" i="1"/>
  <c r="FB144" i="1" l="1"/>
  <c r="EZ143" i="1"/>
  <c r="GG145" i="1"/>
  <c r="GH145" i="1" s="1"/>
  <c r="GI145" i="1" s="1"/>
  <c r="GJ145" i="1" s="1"/>
  <c r="GT145" i="1"/>
  <c r="GU145" i="1" s="1"/>
  <c r="GV145" i="1" s="1"/>
  <c r="BR157" i="1"/>
  <c r="BT157" i="1" s="1"/>
  <c r="EC145" i="1" l="1"/>
  <c r="EQ145" i="1"/>
  <c r="EN145" i="1"/>
  <c r="FA145" i="1"/>
  <c r="EP145" i="1"/>
  <c r="EE145" i="1"/>
  <c r="ED145" i="1"/>
  <c r="ER145" i="1"/>
  <c r="ES145" i="1" s="1"/>
  <c r="ET145" i="1" s="1"/>
  <c r="EM145" i="1"/>
  <c r="EK145" i="1"/>
  <c r="EO145" i="1"/>
  <c r="EX145" i="1"/>
  <c r="BW157" i="1"/>
  <c r="BU156" i="1"/>
  <c r="GW145" i="1"/>
  <c r="GY145" i="1" s="1"/>
  <c r="EU145" i="1" l="1"/>
  <c r="EV145" i="1" s="1"/>
  <c r="EW145" i="1" s="1"/>
  <c r="EF145" i="1"/>
  <c r="EG145" i="1" s="1"/>
  <c r="EH145" i="1" s="1"/>
  <c r="EI145" i="1" s="1"/>
  <c r="HB145" i="1"/>
  <c r="GZ144" i="1"/>
  <c r="BM158" i="1"/>
  <c r="BL158" i="1"/>
  <c r="BK158" i="1"/>
  <c r="BJ158" i="1"/>
  <c r="BI158" i="1"/>
  <c r="BH158" i="1"/>
  <c r="BF158" i="1"/>
  <c r="BV158" i="1"/>
  <c r="BE158" i="1"/>
  <c r="BD158" i="1"/>
  <c r="BC158" i="1"/>
  <c r="BS158" i="1"/>
  <c r="EJ145" i="1" l="1"/>
  <c r="EY145" i="1" s="1"/>
  <c r="BN158" i="1"/>
  <c r="FB145" i="1"/>
  <c r="EZ144" i="1"/>
  <c r="GK146" i="1"/>
  <c r="GX146" i="1"/>
  <c r="GE146" i="1"/>
  <c r="GD146" i="1"/>
  <c r="GC146" i="1"/>
  <c r="GR146" i="1"/>
  <c r="GQ146" i="1"/>
  <c r="GP146" i="1"/>
  <c r="HA146" i="1"/>
  <c r="GO146" i="1"/>
  <c r="GN146" i="1"/>
  <c r="GM146" i="1"/>
  <c r="GF146" i="1" l="1"/>
  <c r="ED146" i="1"/>
  <c r="ER146" i="1"/>
  <c r="EQ146" i="1"/>
  <c r="EP146" i="1"/>
  <c r="EO146" i="1"/>
  <c r="EN146" i="1"/>
  <c r="EM146" i="1"/>
  <c r="EK146" i="1"/>
  <c r="FA146" i="1"/>
  <c r="EC146" i="1"/>
  <c r="EE146" i="1"/>
  <c r="EX146" i="1"/>
  <c r="GS146" i="1"/>
  <c r="BO158" i="1"/>
  <c r="BP158" i="1" s="1"/>
  <c r="BQ158" i="1" s="1"/>
  <c r="BR158" i="1" l="1"/>
  <c r="BT158" i="1" s="1"/>
  <c r="GG146" i="1"/>
  <c r="GH146" i="1" s="1"/>
  <c r="GI146" i="1" s="1"/>
  <c r="EF146" i="1"/>
  <c r="EG146" i="1" s="1"/>
  <c r="GT146" i="1"/>
  <c r="GU146" i="1" s="1"/>
  <c r="GV146" i="1" s="1"/>
  <c r="ES146" i="1"/>
  <c r="GW146" i="1" l="1"/>
  <c r="GJ146" i="1"/>
  <c r="GY146" i="1" s="1"/>
  <c r="ET146" i="1"/>
  <c r="EU146" i="1" s="1"/>
  <c r="EV146" i="1" s="1"/>
  <c r="EH146" i="1"/>
  <c r="EI146" i="1" s="1"/>
  <c r="EJ146" i="1" s="1"/>
  <c r="BW158" i="1"/>
  <c r="BU157" i="1"/>
  <c r="BM159" i="1" l="1"/>
  <c r="BK159" i="1"/>
  <c r="BJ159" i="1"/>
  <c r="BI159" i="1"/>
  <c r="BH159" i="1"/>
  <c r="BF159" i="1"/>
  <c r="BV159" i="1"/>
  <c r="BE159" i="1"/>
  <c r="BD159" i="1"/>
  <c r="BC159" i="1"/>
  <c r="BS159" i="1"/>
  <c r="BL159" i="1"/>
  <c r="EW146" i="1"/>
  <c r="EY146" i="1" s="1"/>
  <c r="HB146" i="1"/>
  <c r="GZ145" i="1"/>
  <c r="FB146" i="1" l="1"/>
  <c r="EZ145" i="1"/>
  <c r="GK147" i="1"/>
  <c r="GX147" i="1"/>
  <c r="GE147" i="1"/>
  <c r="GD147" i="1"/>
  <c r="GC147" i="1"/>
  <c r="GR147" i="1"/>
  <c r="GQ147" i="1"/>
  <c r="GP147" i="1"/>
  <c r="HA147" i="1"/>
  <c r="GM147" i="1"/>
  <c r="GN147" i="1"/>
  <c r="GO147" i="1"/>
  <c r="BN159" i="1"/>
  <c r="GS147" i="1" l="1"/>
  <c r="GT147" i="1" s="1"/>
  <c r="GF147" i="1"/>
  <c r="GG147" i="1" s="1"/>
  <c r="BO159" i="1"/>
  <c r="BP159" i="1" s="1"/>
  <c r="BQ159" i="1" s="1"/>
  <c r="ED147" i="1"/>
  <c r="ER147" i="1"/>
  <c r="EQ147" i="1"/>
  <c r="EP147" i="1"/>
  <c r="EO147" i="1"/>
  <c r="EN147" i="1"/>
  <c r="EM147" i="1"/>
  <c r="EK147" i="1"/>
  <c r="FA147" i="1"/>
  <c r="EX147" i="1"/>
  <c r="EE147" i="1"/>
  <c r="EC147" i="1"/>
  <c r="GH147" i="1" l="1"/>
  <c r="GI147" i="1" s="1"/>
  <c r="ES147" i="1"/>
  <c r="ET147" i="1" s="1"/>
  <c r="BR159" i="1"/>
  <c r="BT159" i="1" s="1"/>
  <c r="EF147" i="1"/>
  <c r="GJ147" i="1"/>
  <c r="GU147" i="1"/>
  <c r="GV147" i="1" s="1"/>
  <c r="GW147" i="1" s="1"/>
  <c r="EG147" i="1" l="1"/>
  <c r="EH147" i="1" s="1"/>
  <c r="EI147" i="1" s="1"/>
  <c r="GY147" i="1"/>
  <c r="BW159" i="1"/>
  <c r="BU158" i="1"/>
  <c r="EU147" i="1"/>
  <c r="EV147" i="1" s="1"/>
  <c r="EW147" i="1" s="1"/>
  <c r="EJ147" i="1" l="1"/>
  <c r="EY147" i="1"/>
  <c r="BL160" i="1"/>
  <c r="BJ160" i="1"/>
  <c r="BI160" i="1"/>
  <c r="BH160" i="1"/>
  <c r="BF160" i="1"/>
  <c r="BV160" i="1"/>
  <c r="BE160" i="1"/>
  <c r="BD160" i="1"/>
  <c r="BC160" i="1"/>
  <c r="BS160" i="1"/>
  <c r="BM160" i="1"/>
  <c r="BK160" i="1"/>
  <c r="HB147" i="1"/>
  <c r="GZ146" i="1"/>
  <c r="BN160" i="1" l="1"/>
  <c r="GK148" i="1"/>
  <c r="GX148" i="1"/>
  <c r="GE148" i="1"/>
  <c r="GD148" i="1"/>
  <c r="GC148" i="1"/>
  <c r="GR148" i="1"/>
  <c r="GQ148" i="1"/>
  <c r="GP148" i="1"/>
  <c r="HA148" i="1"/>
  <c r="GO148" i="1"/>
  <c r="GN148" i="1"/>
  <c r="GM148" i="1"/>
  <c r="FB147" i="1"/>
  <c r="EZ146" i="1"/>
  <c r="GS148" i="1" l="1"/>
  <c r="GF148" i="1"/>
  <c r="ED148" i="1"/>
  <c r="ER148" i="1"/>
  <c r="EQ148" i="1"/>
  <c r="EP148" i="1"/>
  <c r="EO148" i="1"/>
  <c r="EN148" i="1"/>
  <c r="EM148" i="1"/>
  <c r="EK148" i="1"/>
  <c r="FA148" i="1"/>
  <c r="EC148" i="1"/>
  <c r="EE148" i="1"/>
  <c r="EX148" i="1"/>
  <c r="BO160" i="1"/>
  <c r="BP160" i="1" s="1"/>
  <c r="BQ160" i="1" s="1"/>
  <c r="BR160" i="1" l="1"/>
  <c r="BT160" i="1" s="1"/>
  <c r="BW160" i="1" s="1"/>
  <c r="ES148" i="1"/>
  <c r="ET148" i="1" s="1"/>
  <c r="GG148" i="1"/>
  <c r="EF148" i="1"/>
  <c r="GT148" i="1"/>
  <c r="BU159" i="1" l="1"/>
  <c r="GU148" i="1"/>
  <c r="GV148" i="1" s="1"/>
  <c r="GW148" i="1" s="1"/>
  <c r="GH148" i="1"/>
  <c r="GI148" i="1" s="1"/>
  <c r="GJ148" i="1" s="1"/>
  <c r="GY148" i="1" s="1"/>
  <c r="EU148" i="1"/>
  <c r="EV148" i="1" s="1"/>
  <c r="EW148" i="1" s="1"/>
  <c r="EG148" i="1"/>
  <c r="BK161" i="1"/>
  <c r="BI161" i="1"/>
  <c r="BH161" i="1"/>
  <c r="BF161" i="1"/>
  <c r="BV161" i="1"/>
  <c r="BE161" i="1"/>
  <c r="BD161" i="1"/>
  <c r="BC161" i="1"/>
  <c r="BS161" i="1"/>
  <c r="BJ161" i="1"/>
  <c r="BM161" i="1"/>
  <c r="BL161" i="1"/>
  <c r="HB148" i="1" l="1"/>
  <c r="GZ147" i="1"/>
  <c r="EH148" i="1"/>
  <c r="EI148" i="1" s="1"/>
  <c r="EJ148" i="1" s="1"/>
  <c r="EY148" i="1" s="1"/>
  <c r="BN161" i="1"/>
  <c r="BO161" i="1" s="1"/>
  <c r="FB148" i="1" l="1"/>
  <c r="EZ147" i="1"/>
  <c r="BP161" i="1"/>
  <c r="BQ161" i="1" s="1"/>
  <c r="GX149" i="1"/>
  <c r="GE149" i="1"/>
  <c r="GD149" i="1"/>
  <c r="GC149" i="1"/>
  <c r="GR149" i="1"/>
  <c r="GQ149" i="1"/>
  <c r="GP149" i="1"/>
  <c r="GO149" i="1"/>
  <c r="GN149" i="1"/>
  <c r="GM149" i="1"/>
  <c r="GK149" i="1"/>
  <c r="HA149" i="1"/>
  <c r="BR161" i="1"/>
  <c r="BT161" i="1" s="1"/>
  <c r="GF149" i="1" l="1"/>
  <c r="GS149" i="1"/>
  <c r="BW161" i="1"/>
  <c r="BU160" i="1"/>
  <c r="EQ149" i="1"/>
  <c r="EO149" i="1"/>
  <c r="EN149" i="1"/>
  <c r="EM149" i="1"/>
  <c r="EK149" i="1"/>
  <c r="FA149" i="1"/>
  <c r="EX149" i="1"/>
  <c r="EE149" i="1"/>
  <c r="ED149" i="1"/>
  <c r="ER149" i="1"/>
  <c r="EP149" i="1"/>
  <c r="EC149" i="1"/>
  <c r="BI162" i="1" l="1"/>
  <c r="BF162" i="1"/>
  <c r="BV162" i="1"/>
  <c r="BE162" i="1"/>
  <c r="BD162" i="1"/>
  <c r="BC162" i="1"/>
  <c r="BS162" i="1"/>
  <c r="BM162" i="1"/>
  <c r="BL162" i="1"/>
  <c r="BK162" i="1"/>
  <c r="BJ162" i="1"/>
  <c r="BH162" i="1"/>
  <c r="GT149" i="1"/>
  <c r="GU149" i="1" s="1"/>
  <c r="GV149" i="1" s="1"/>
  <c r="ES149" i="1"/>
  <c r="EF149" i="1"/>
  <c r="GG149" i="1"/>
  <c r="GH149" i="1" s="1"/>
  <c r="GI149" i="1" s="1"/>
  <c r="GW149" i="1" l="1"/>
  <c r="EG149" i="1"/>
  <c r="EH149" i="1" s="1"/>
  <c r="EI149" i="1" s="1"/>
  <c r="GJ149" i="1"/>
  <c r="GY149" i="1" s="1"/>
  <c r="BN162" i="1"/>
  <c r="ET149" i="1"/>
  <c r="EU149" i="1" s="1"/>
  <c r="EV149" i="1" s="1"/>
  <c r="EW149" i="1" l="1"/>
  <c r="EJ149" i="1"/>
  <c r="EY149" i="1" s="1"/>
  <c r="BO162" i="1"/>
  <c r="HB149" i="1"/>
  <c r="GZ148" i="1"/>
  <c r="GE150" i="1" l="1"/>
  <c r="GC150" i="1"/>
  <c r="GR150" i="1"/>
  <c r="GQ150" i="1"/>
  <c r="GP150" i="1"/>
  <c r="GO150" i="1"/>
  <c r="GN150" i="1"/>
  <c r="GM150" i="1"/>
  <c r="GK150" i="1"/>
  <c r="HA150" i="1"/>
  <c r="GX150" i="1"/>
  <c r="GD150" i="1"/>
  <c r="BP162" i="1"/>
  <c r="BQ162" i="1" s="1"/>
  <c r="BR162" i="1" s="1"/>
  <c r="BT162" i="1" s="1"/>
  <c r="FB149" i="1"/>
  <c r="EZ148" i="1"/>
  <c r="BW162" i="1" l="1"/>
  <c r="BU161" i="1"/>
  <c r="GS150" i="1"/>
  <c r="EO150" i="1"/>
  <c r="EM150" i="1"/>
  <c r="EK150" i="1"/>
  <c r="FA150" i="1"/>
  <c r="EX150" i="1"/>
  <c r="EE150" i="1"/>
  <c r="ED150" i="1"/>
  <c r="EC150" i="1"/>
  <c r="ER150" i="1"/>
  <c r="EQ150" i="1"/>
  <c r="EN150" i="1"/>
  <c r="EP150" i="1"/>
  <c r="GF150" i="1"/>
  <c r="ES150" i="1" l="1"/>
  <c r="EF150" i="1"/>
  <c r="GG150" i="1"/>
  <c r="GH150" i="1" s="1"/>
  <c r="GI150" i="1" s="1"/>
  <c r="GT150" i="1"/>
  <c r="GU150" i="1" s="1"/>
  <c r="GV150" i="1" s="1"/>
  <c r="BF163" i="1"/>
  <c r="BD163" i="1"/>
  <c r="BC163" i="1"/>
  <c r="BS163" i="1"/>
  <c r="BM163" i="1"/>
  <c r="BL163" i="1"/>
  <c r="BK163" i="1"/>
  <c r="BV163" i="1"/>
  <c r="BJ163" i="1"/>
  <c r="BE163" i="1"/>
  <c r="BI163" i="1"/>
  <c r="BH163" i="1"/>
  <c r="GJ150" i="1" l="1"/>
  <c r="GW150" i="1"/>
  <c r="ET150" i="1"/>
  <c r="EG150" i="1"/>
  <c r="EH150" i="1" s="1"/>
  <c r="EI150" i="1" s="1"/>
  <c r="BN163" i="1"/>
  <c r="EU150" i="1"/>
  <c r="EV150" i="1" s="1"/>
  <c r="EW150" i="1" l="1"/>
  <c r="EJ150" i="1"/>
  <c r="BO163" i="1"/>
  <c r="GY150" i="1"/>
  <c r="EY150" i="1" l="1"/>
  <c r="HB150" i="1"/>
  <c r="GZ149" i="1"/>
  <c r="BP163" i="1"/>
  <c r="BQ163" i="1" s="1"/>
  <c r="BR163" i="1" s="1"/>
  <c r="BT163" i="1" s="1"/>
  <c r="FB150" i="1"/>
  <c r="EZ149" i="1"/>
  <c r="BW163" i="1" l="1"/>
  <c r="BU162" i="1"/>
  <c r="EK151" i="1"/>
  <c r="EX151" i="1"/>
  <c r="EE151" i="1"/>
  <c r="ED151" i="1"/>
  <c r="EC151" i="1"/>
  <c r="ER151" i="1"/>
  <c r="EQ151" i="1"/>
  <c r="EP151" i="1"/>
  <c r="FA151" i="1"/>
  <c r="EO151" i="1"/>
  <c r="EN151" i="1"/>
  <c r="EM151" i="1"/>
  <c r="GQ151" i="1"/>
  <c r="GP151" i="1"/>
  <c r="GO151" i="1"/>
  <c r="GN151" i="1"/>
  <c r="GM151" i="1"/>
  <c r="GK151" i="1"/>
  <c r="HA151" i="1"/>
  <c r="GX151" i="1"/>
  <c r="GR151" i="1"/>
  <c r="GD151" i="1"/>
  <c r="GC151" i="1"/>
  <c r="GE151" i="1"/>
  <c r="ES151" i="1" l="1"/>
  <c r="GF151" i="1"/>
  <c r="GS151" i="1"/>
  <c r="GT151" i="1" s="1"/>
  <c r="EF151" i="1"/>
  <c r="BD164" i="1"/>
  <c r="BS164" i="1"/>
  <c r="BM164" i="1"/>
  <c r="BL164" i="1"/>
  <c r="BK164" i="1"/>
  <c r="BJ164" i="1"/>
  <c r="BI164" i="1"/>
  <c r="BH164" i="1"/>
  <c r="BV164" i="1"/>
  <c r="BF164" i="1"/>
  <c r="BE164" i="1"/>
  <c r="BC164" i="1"/>
  <c r="EG151" i="1" l="1"/>
  <c r="EH151" i="1" s="1"/>
  <c r="EI151" i="1" s="1"/>
  <c r="GU151" i="1"/>
  <c r="GV151" i="1" s="1"/>
  <c r="GW151" i="1" s="1"/>
  <c r="ET151" i="1"/>
  <c r="GG151" i="1"/>
  <c r="BN164" i="1"/>
  <c r="EU151" i="1" l="1"/>
  <c r="EV151" i="1" s="1"/>
  <c r="EW151" i="1" s="1"/>
  <c r="GH151" i="1"/>
  <c r="GI151" i="1" s="1"/>
  <c r="GJ151" i="1" s="1"/>
  <c r="GY151" i="1" s="1"/>
  <c r="BO164" i="1"/>
  <c r="BP164" i="1" s="1"/>
  <c r="BQ164" i="1" s="1"/>
  <c r="EJ151" i="1"/>
  <c r="HB151" i="1" l="1"/>
  <c r="GZ150" i="1"/>
  <c r="EY151" i="1"/>
  <c r="BR164" i="1"/>
  <c r="BT164" i="1" s="1"/>
  <c r="BW164" i="1" l="1"/>
  <c r="BU163" i="1"/>
  <c r="FB151" i="1"/>
  <c r="EZ150" i="1"/>
  <c r="GQ152" i="1"/>
  <c r="GO152" i="1"/>
  <c r="GN152" i="1"/>
  <c r="GM152" i="1"/>
  <c r="GK152" i="1"/>
  <c r="HA152" i="1"/>
  <c r="GX152" i="1"/>
  <c r="GE152" i="1"/>
  <c r="GD152" i="1"/>
  <c r="GR152" i="1"/>
  <c r="GP152" i="1"/>
  <c r="GC152" i="1"/>
  <c r="GF152" i="1" l="1"/>
  <c r="GS152" i="1"/>
  <c r="EX152" i="1"/>
  <c r="EE152" i="1"/>
  <c r="ED152" i="1"/>
  <c r="EC152" i="1"/>
  <c r="ER152" i="1"/>
  <c r="EQ152" i="1"/>
  <c r="EP152" i="1"/>
  <c r="EO152" i="1"/>
  <c r="EN152" i="1"/>
  <c r="FA152" i="1"/>
  <c r="EM152" i="1"/>
  <c r="EK152" i="1"/>
  <c r="BC165" i="1"/>
  <c r="BM165" i="1"/>
  <c r="BL165" i="1"/>
  <c r="BK165" i="1"/>
  <c r="BJ165" i="1"/>
  <c r="BI165" i="1"/>
  <c r="BH165" i="1"/>
  <c r="BV165" i="1"/>
  <c r="BS165" i="1"/>
  <c r="BF165" i="1"/>
  <c r="BE165" i="1"/>
  <c r="BD165" i="1"/>
  <c r="EF152" i="1" l="1"/>
  <c r="ES152" i="1"/>
  <c r="BN165" i="1"/>
  <c r="GT152" i="1"/>
  <c r="GG152" i="1"/>
  <c r="GH152" i="1" l="1"/>
  <c r="GI152" i="1" s="1"/>
  <c r="GJ152" i="1" s="1"/>
  <c r="BO165" i="1"/>
  <c r="BP165" i="1" s="1"/>
  <c r="BQ165" i="1" s="1"/>
  <c r="BR165" i="1" s="1"/>
  <c r="BT165" i="1" s="1"/>
  <c r="GU152" i="1"/>
  <c r="GV152" i="1" s="1"/>
  <c r="GW152" i="1" s="1"/>
  <c r="EG152" i="1"/>
  <c r="EH152" i="1" s="1"/>
  <c r="EI152" i="1" s="1"/>
  <c r="ET152" i="1"/>
  <c r="GY152" i="1" l="1"/>
  <c r="BW165" i="1"/>
  <c r="BU164" i="1"/>
  <c r="HB152" i="1"/>
  <c r="GZ151" i="1"/>
  <c r="EU152" i="1"/>
  <c r="EV152" i="1" s="1"/>
  <c r="EW152" i="1" s="1"/>
  <c r="EJ152" i="1"/>
  <c r="GM153" i="1" l="1"/>
  <c r="HA153" i="1"/>
  <c r="GX153" i="1"/>
  <c r="GE153" i="1"/>
  <c r="GD153" i="1"/>
  <c r="GC153" i="1"/>
  <c r="GR153" i="1"/>
  <c r="GQ153" i="1"/>
  <c r="GK153" i="1"/>
  <c r="GP153" i="1"/>
  <c r="GO153" i="1"/>
  <c r="GN153" i="1"/>
  <c r="EY152" i="1"/>
  <c r="BS166" i="1"/>
  <c r="BM166" i="1"/>
  <c r="BL166" i="1"/>
  <c r="BK166" i="1"/>
  <c r="BJ166" i="1"/>
  <c r="BI166" i="1"/>
  <c r="BH166" i="1"/>
  <c r="BF166" i="1"/>
  <c r="BE166" i="1"/>
  <c r="BD166" i="1"/>
  <c r="BC166" i="1"/>
  <c r="BV166" i="1"/>
  <c r="BN166" i="1" l="1"/>
  <c r="GS153" i="1"/>
  <c r="FB152" i="1"/>
  <c r="EZ151" i="1"/>
  <c r="GF153" i="1"/>
  <c r="GG153" i="1" l="1"/>
  <c r="GH153" i="1" s="1"/>
  <c r="GI153" i="1" s="1"/>
  <c r="EE153" i="1"/>
  <c r="EC153" i="1"/>
  <c r="ER153" i="1"/>
  <c r="EQ153" i="1"/>
  <c r="EP153" i="1"/>
  <c r="EO153" i="1"/>
  <c r="EN153" i="1"/>
  <c r="EM153" i="1"/>
  <c r="EK153" i="1"/>
  <c r="FA153" i="1"/>
  <c r="ED153" i="1"/>
  <c r="EX153" i="1"/>
  <c r="GT153" i="1"/>
  <c r="GU153" i="1" s="1"/>
  <c r="GV153" i="1" s="1"/>
  <c r="BO166" i="1"/>
  <c r="BP166" i="1" s="1"/>
  <c r="BQ166" i="1" s="1"/>
  <c r="BR166" i="1" l="1"/>
  <c r="BT166" i="1" s="1"/>
  <c r="BW166" i="1" s="1"/>
  <c r="ES153" i="1"/>
  <c r="EF153" i="1"/>
  <c r="GW153" i="1"/>
  <c r="GJ153" i="1"/>
  <c r="GY153" i="1" s="1"/>
  <c r="BU165" i="1" l="1"/>
  <c r="EG153" i="1"/>
  <c r="EH153" i="1" s="1"/>
  <c r="EI153" i="1" s="1"/>
  <c r="HB153" i="1"/>
  <c r="GZ152" i="1"/>
  <c r="ET153" i="1"/>
  <c r="EU153" i="1" s="1"/>
  <c r="EV153" i="1" s="1"/>
  <c r="BM167" i="1"/>
  <c r="BL167" i="1"/>
  <c r="BK167" i="1"/>
  <c r="BJ167" i="1"/>
  <c r="BI167" i="1"/>
  <c r="BH167" i="1"/>
  <c r="BF167" i="1"/>
  <c r="BV167" i="1"/>
  <c r="BE167" i="1"/>
  <c r="BS167" i="1"/>
  <c r="BD167" i="1"/>
  <c r="BC167" i="1"/>
  <c r="BN167" i="1" l="1"/>
  <c r="EW153" i="1"/>
  <c r="EJ153" i="1"/>
  <c r="HA154" i="1"/>
  <c r="GX154" i="1"/>
  <c r="GE154" i="1"/>
  <c r="GD154" i="1"/>
  <c r="GC154" i="1"/>
  <c r="GR154" i="1"/>
  <c r="GQ154" i="1"/>
  <c r="GP154" i="1"/>
  <c r="GO154" i="1"/>
  <c r="GN154" i="1"/>
  <c r="GM154" i="1"/>
  <c r="GK154" i="1"/>
  <c r="EY153" i="1" l="1"/>
  <c r="EZ152" i="1" s="1"/>
  <c r="FB153" i="1"/>
  <c r="GS154" i="1"/>
  <c r="GT154" i="1" s="1"/>
  <c r="GF154" i="1"/>
  <c r="BO167" i="1"/>
  <c r="BP167" i="1" l="1"/>
  <c r="BQ167" i="1" s="1"/>
  <c r="BR167" i="1" s="1"/>
  <c r="BT167" i="1" s="1"/>
  <c r="GG154" i="1"/>
  <c r="GU154" i="1"/>
  <c r="GV154" i="1" s="1"/>
  <c r="GW154" i="1" s="1"/>
  <c r="EC154" i="1"/>
  <c r="ER154" i="1"/>
  <c r="EQ154" i="1"/>
  <c r="EP154" i="1"/>
  <c r="EO154" i="1"/>
  <c r="EN154" i="1"/>
  <c r="EM154" i="1"/>
  <c r="EK154" i="1"/>
  <c r="FA154" i="1"/>
  <c r="EX154" i="1"/>
  <c r="EE154" i="1"/>
  <c r="ED154" i="1"/>
  <c r="BW167" i="1" l="1"/>
  <c r="BU166" i="1"/>
  <c r="GH154" i="1"/>
  <c r="GI154" i="1" s="1"/>
  <c r="GJ154" i="1" s="1"/>
  <c r="GY154" i="1" s="1"/>
  <c r="ES154" i="1"/>
  <c r="ET154" i="1" s="1"/>
  <c r="EF154" i="1"/>
  <c r="HB154" i="1" l="1"/>
  <c r="GZ153" i="1"/>
  <c r="EU154" i="1"/>
  <c r="EV154" i="1" s="1"/>
  <c r="EW154" i="1" s="1"/>
  <c r="EG154" i="1"/>
  <c r="BM168" i="1"/>
  <c r="BL168" i="1"/>
  <c r="BK168" i="1"/>
  <c r="BJ168" i="1"/>
  <c r="BI168" i="1"/>
  <c r="BH168" i="1"/>
  <c r="BF168" i="1"/>
  <c r="BV168" i="1"/>
  <c r="BE168" i="1"/>
  <c r="BD168" i="1"/>
  <c r="BC168" i="1"/>
  <c r="BS168" i="1"/>
  <c r="BN168" i="1" l="1"/>
  <c r="BO168" i="1" s="1"/>
  <c r="EH154" i="1"/>
  <c r="EI154" i="1" s="1"/>
  <c r="EJ154" i="1" s="1"/>
  <c r="EY154" i="1" s="1"/>
  <c r="HA155" i="1"/>
  <c r="GX155" i="1"/>
  <c r="GE155" i="1"/>
  <c r="GD155" i="1"/>
  <c r="GC155" i="1"/>
  <c r="GR155" i="1"/>
  <c r="GQ155" i="1"/>
  <c r="GP155" i="1"/>
  <c r="GO155" i="1"/>
  <c r="GN155" i="1"/>
  <c r="GM155" i="1"/>
  <c r="GK155" i="1"/>
  <c r="FB154" i="1" l="1"/>
  <c r="EZ153" i="1"/>
  <c r="GS155" i="1"/>
  <c r="BP168" i="1"/>
  <c r="BQ168" i="1" s="1"/>
  <c r="BR168" i="1" s="1"/>
  <c r="BT168" i="1" s="1"/>
  <c r="GF155" i="1"/>
  <c r="BW168" i="1" l="1"/>
  <c r="BU167" i="1"/>
  <c r="GG155" i="1"/>
  <c r="GT155" i="1"/>
  <c r="GU155" i="1" s="1"/>
  <c r="GV155" i="1" s="1"/>
  <c r="EC155" i="1"/>
  <c r="ER155" i="1"/>
  <c r="EQ155" i="1"/>
  <c r="EP155" i="1"/>
  <c r="EO155" i="1"/>
  <c r="EN155" i="1"/>
  <c r="EM155" i="1"/>
  <c r="EK155" i="1"/>
  <c r="FA155" i="1"/>
  <c r="EX155" i="1"/>
  <c r="EE155" i="1"/>
  <c r="ED155" i="1"/>
  <c r="ES155" i="1" l="1"/>
  <c r="GH155" i="1"/>
  <c r="GI155" i="1" s="1"/>
  <c r="GJ155" i="1" s="1"/>
  <c r="GW155" i="1"/>
  <c r="BM169" i="1"/>
  <c r="BL169" i="1"/>
  <c r="BK169" i="1"/>
  <c r="BJ169" i="1"/>
  <c r="BI169" i="1"/>
  <c r="BH169" i="1"/>
  <c r="BF169" i="1"/>
  <c r="BV169" i="1"/>
  <c r="BE169" i="1"/>
  <c r="BD169" i="1"/>
  <c r="BC169" i="1"/>
  <c r="BS169" i="1"/>
  <c r="EF155" i="1"/>
  <c r="GY155" i="1" l="1"/>
  <c r="HB155" i="1" s="1"/>
  <c r="GZ154" i="1"/>
  <c r="BN169" i="1"/>
  <c r="EG155" i="1"/>
  <c r="ET155" i="1"/>
  <c r="EU155" i="1" s="1"/>
  <c r="EV155" i="1" s="1"/>
  <c r="EH155" i="1" l="1"/>
  <c r="EI155" i="1" s="1"/>
  <c r="EJ155" i="1" s="1"/>
  <c r="EW155" i="1"/>
  <c r="BO169" i="1"/>
  <c r="HA156" i="1"/>
  <c r="GX156" i="1"/>
  <c r="GE156" i="1"/>
  <c r="GD156" i="1"/>
  <c r="GC156" i="1"/>
  <c r="GR156" i="1"/>
  <c r="GQ156" i="1"/>
  <c r="GP156" i="1"/>
  <c r="GO156" i="1"/>
  <c r="GN156" i="1"/>
  <c r="GM156" i="1"/>
  <c r="GK156" i="1"/>
  <c r="EY155" i="1" l="1"/>
  <c r="FB155" i="1" s="1"/>
  <c r="GS156" i="1"/>
  <c r="GT156" i="1" s="1"/>
  <c r="BP169" i="1"/>
  <c r="BQ169" i="1" s="1"/>
  <c r="BR169" i="1" s="1"/>
  <c r="BT169" i="1" s="1"/>
  <c r="GF156" i="1"/>
  <c r="GG156" i="1" s="1"/>
  <c r="EZ154" i="1" l="1"/>
  <c r="BW169" i="1"/>
  <c r="BU168" i="1"/>
  <c r="GH156" i="1"/>
  <c r="GI156" i="1" s="1"/>
  <c r="GJ156" i="1" s="1"/>
  <c r="EC156" i="1"/>
  <c r="ER156" i="1"/>
  <c r="EQ156" i="1"/>
  <c r="EP156" i="1"/>
  <c r="EO156" i="1"/>
  <c r="EN156" i="1"/>
  <c r="EM156" i="1"/>
  <c r="EK156" i="1"/>
  <c r="FA156" i="1"/>
  <c r="EX156" i="1"/>
  <c r="EE156" i="1"/>
  <c r="ED156" i="1"/>
  <c r="GU156" i="1"/>
  <c r="GV156" i="1" s="1"/>
  <c r="GW156" i="1" s="1"/>
  <c r="GY156" i="1" l="1"/>
  <c r="HB156" i="1" s="1"/>
  <c r="GZ155" i="1"/>
  <c r="EF156" i="1"/>
  <c r="ES156" i="1"/>
  <c r="ET156" i="1" s="1"/>
  <c r="BL170" i="1"/>
  <c r="BK170" i="1"/>
  <c r="BJ170" i="1"/>
  <c r="BI170" i="1"/>
  <c r="BH170" i="1"/>
  <c r="BF170" i="1"/>
  <c r="BV170" i="1"/>
  <c r="BE170" i="1"/>
  <c r="BD170" i="1"/>
  <c r="BC170" i="1"/>
  <c r="BS170" i="1"/>
  <c r="BM170" i="1"/>
  <c r="EU156" i="1" l="1"/>
  <c r="EV156" i="1" s="1"/>
  <c r="EW156" i="1" s="1"/>
  <c r="EG156" i="1"/>
  <c r="EH156" i="1" s="1"/>
  <c r="EI156" i="1" s="1"/>
  <c r="HA157" i="1"/>
  <c r="GX157" i="1"/>
  <c r="GE157" i="1"/>
  <c r="GD157" i="1"/>
  <c r="GC157" i="1"/>
  <c r="GR157" i="1"/>
  <c r="GQ157" i="1"/>
  <c r="GP157" i="1"/>
  <c r="GO157" i="1"/>
  <c r="GN157" i="1"/>
  <c r="GM157" i="1"/>
  <c r="GK157" i="1"/>
  <c r="BN170" i="1"/>
  <c r="BO170" i="1" s="1"/>
  <c r="BP170" i="1" s="1"/>
  <c r="BQ170" i="1" s="1"/>
  <c r="GS157" i="1" l="1"/>
  <c r="GF157" i="1"/>
  <c r="EJ156" i="1"/>
  <c r="EY156" i="1" s="1"/>
  <c r="BR170" i="1"/>
  <c r="BT170" i="1" s="1"/>
  <c r="FB156" i="1" l="1"/>
  <c r="EZ155" i="1"/>
  <c r="GG157" i="1"/>
  <c r="GH157" i="1" s="1"/>
  <c r="GI157" i="1" s="1"/>
  <c r="GT157" i="1"/>
  <c r="BW170" i="1"/>
  <c r="BU169" i="1"/>
  <c r="GU157" i="1"/>
  <c r="GV157" i="1" s="1"/>
  <c r="GW157" i="1" l="1"/>
  <c r="GJ157" i="1"/>
  <c r="GY157" i="1" s="1"/>
  <c r="BM171" i="1"/>
  <c r="BK171" i="1"/>
  <c r="BJ171" i="1"/>
  <c r="BI171" i="1"/>
  <c r="BH171" i="1"/>
  <c r="BF171" i="1"/>
  <c r="BV171" i="1"/>
  <c r="BE171" i="1"/>
  <c r="BD171" i="1"/>
  <c r="BC171" i="1"/>
  <c r="BS171" i="1"/>
  <c r="BL171" i="1"/>
  <c r="EC157" i="1"/>
  <c r="ER157" i="1"/>
  <c r="EQ157" i="1"/>
  <c r="EP157" i="1"/>
  <c r="EO157" i="1"/>
  <c r="EN157" i="1"/>
  <c r="EM157" i="1"/>
  <c r="EK157" i="1"/>
  <c r="FA157" i="1"/>
  <c r="EX157" i="1"/>
  <c r="EE157" i="1"/>
  <c r="ED157" i="1"/>
  <c r="ES157" i="1" l="1"/>
  <c r="EF157" i="1"/>
  <c r="BN171" i="1"/>
  <c r="HB157" i="1"/>
  <c r="GZ156" i="1"/>
  <c r="GE158" i="1" l="1"/>
  <c r="GD158" i="1"/>
  <c r="GC158" i="1"/>
  <c r="GR158" i="1"/>
  <c r="GQ158" i="1"/>
  <c r="GP158" i="1"/>
  <c r="GO158" i="1"/>
  <c r="GN158" i="1"/>
  <c r="GM158" i="1"/>
  <c r="GX158" i="1"/>
  <c r="GK158" i="1"/>
  <c r="HA158" i="1"/>
  <c r="BO171" i="1"/>
  <c r="BP171" i="1" s="1"/>
  <c r="BQ171" i="1" s="1"/>
  <c r="EG157" i="1"/>
  <c r="EH157" i="1" s="1"/>
  <c r="EI157" i="1" s="1"/>
  <c r="EJ157" i="1" s="1"/>
  <c r="ET157" i="1"/>
  <c r="EU157" i="1" s="1"/>
  <c r="EV157" i="1" s="1"/>
  <c r="EW157" i="1" s="1"/>
  <c r="EY157" i="1" l="1"/>
  <c r="FB157" i="1" s="1"/>
  <c r="EZ156" i="1"/>
  <c r="BR171" i="1"/>
  <c r="BT171" i="1" s="1"/>
  <c r="GS158" i="1"/>
  <c r="GF158" i="1"/>
  <c r="GG158" i="1" s="1"/>
  <c r="GT158" i="1" l="1"/>
  <c r="GU158" i="1" s="1"/>
  <c r="GV158" i="1" s="1"/>
  <c r="GW158" i="1" s="1"/>
  <c r="BW171" i="1"/>
  <c r="BU170" i="1"/>
  <c r="GH158" i="1"/>
  <c r="GI158" i="1" s="1"/>
  <c r="GJ158" i="1" s="1"/>
  <c r="ER158" i="1"/>
  <c r="EP158" i="1"/>
  <c r="EO158" i="1"/>
  <c r="EN158" i="1"/>
  <c r="EM158" i="1"/>
  <c r="EK158" i="1"/>
  <c r="FA158" i="1"/>
  <c r="EX158" i="1"/>
  <c r="EE158" i="1"/>
  <c r="EQ158" i="1"/>
  <c r="ED158" i="1"/>
  <c r="EC158" i="1"/>
  <c r="GY158" i="1" l="1"/>
  <c r="HB158" i="1" s="1"/>
  <c r="GZ157" i="1"/>
  <c r="EF158" i="1"/>
  <c r="ES158" i="1"/>
  <c r="BK172" i="1"/>
  <c r="BI172" i="1"/>
  <c r="BH172" i="1"/>
  <c r="BF172" i="1"/>
  <c r="BV172" i="1"/>
  <c r="BE172" i="1"/>
  <c r="BD172" i="1"/>
  <c r="BC172" i="1"/>
  <c r="BS172" i="1"/>
  <c r="BJ172" i="1"/>
  <c r="BL172" i="1"/>
  <c r="BM172" i="1"/>
  <c r="BN172" i="1" l="1"/>
  <c r="EG158" i="1"/>
  <c r="EH158" i="1" s="1"/>
  <c r="EI158" i="1" s="1"/>
  <c r="ET158" i="1"/>
  <c r="GD159" i="1"/>
  <c r="GC159" i="1"/>
  <c r="GR159" i="1"/>
  <c r="GQ159" i="1"/>
  <c r="GP159" i="1"/>
  <c r="GO159" i="1"/>
  <c r="GN159" i="1"/>
  <c r="GM159" i="1"/>
  <c r="GK159" i="1"/>
  <c r="HA159" i="1"/>
  <c r="GE159" i="1"/>
  <c r="GX159" i="1"/>
  <c r="GS159" i="1" l="1"/>
  <c r="EU158" i="1"/>
  <c r="EV158" i="1" s="1"/>
  <c r="EW158" i="1" s="1"/>
  <c r="EJ158" i="1"/>
  <c r="GF159" i="1"/>
  <c r="GG159" i="1" s="1"/>
  <c r="BO172" i="1"/>
  <c r="BP172" i="1" l="1"/>
  <c r="BQ172" i="1" s="1"/>
  <c r="BR172" i="1" s="1"/>
  <c r="BT172" i="1" s="1"/>
  <c r="GH159" i="1"/>
  <c r="GI159" i="1" s="1"/>
  <c r="GJ159" i="1" s="1"/>
  <c r="GT159" i="1"/>
  <c r="EY158" i="1"/>
  <c r="BU171" i="1" l="1"/>
  <c r="BW172" i="1"/>
  <c r="BK173" i="1" s="1"/>
  <c r="GU159" i="1"/>
  <c r="GV159" i="1" s="1"/>
  <c r="GW159" i="1" s="1"/>
  <c r="GY159" i="1" s="1"/>
  <c r="FB158" i="1"/>
  <c r="EZ157" i="1"/>
  <c r="BL173" i="1"/>
  <c r="BJ173" i="1"/>
  <c r="BI173" i="1"/>
  <c r="BH173" i="1"/>
  <c r="BF173" i="1"/>
  <c r="BV173" i="1"/>
  <c r="BE173" i="1"/>
  <c r="BM173" i="1" l="1"/>
  <c r="BS173" i="1"/>
  <c r="BC173" i="1"/>
  <c r="BD173" i="1"/>
  <c r="HB159" i="1"/>
  <c r="GZ158" i="1"/>
  <c r="EP159" i="1"/>
  <c r="EN159" i="1"/>
  <c r="EM159" i="1"/>
  <c r="EK159" i="1"/>
  <c r="FA159" i="1"/>
  <c r="EX159" i="1"/>
  <c r="EE159" i="1"/>
  <c r="ED159" i="1"/>
  <c r="EC159" i="1"/>
  <c r="EO159" i="1"/>
  <c r="EQ159" i="1"/>
  <c r="ER159" i="1"/>
  <c r="BN173" i="1"/>
  <c r="ES159" i="1" l="1"/>
  <c r="EF159" i="1"/>
  <c r="BO173" i="1"/>
  <c r="BP173" i="1" s="1"/>
  <c r="BQ173" i="1" s="1"/>
  <c r="GE160" i="1"/>
  <c r="GC160" i="1"/>
  <c r="GR160" i="1"/>
  <c r="GQ160" i="1"/>
  <c r="GP160" i="1"/>
  <c r="GO160" i="1"/>
  <c r="GN160" i="1"/>
  <c r="GM160" i="1"/>
  <c r="GK160" i="1"/>
  <c r="HA160" i="1"/>
  <c r="GD160" i="1"/>
  <c r="GX160" i="1"/>
  <c r="GF160" i="1" l="1"/>
  <c r="ET159" i="1"/>
  <c r="EG159" i="1"/>
  <c r="EH159" i="1" s="1"/>
  <c r="EI159" i="1" s="1"/>
  <c r="EU159" i="1"/>
  <c r="EV159" i="1" s="1"/>
  <c r="GS160" i="1"/>
  <c r="GT160" i="1" s="1"/>
  <c r="GU160" i="1" s="1"/>
  <c r="GV160" i="1" s="1"/>
  <c r="BR173" i="1"/>
  <c r="BT173" i="1" s="1"/>
  <c r="EJ159" i="1" l="1"/>
  <c r="EW159" i="1"/>
  <c r="GW160" i="1"/>
  <c r="BW173" i="1"/>
  <c r="BU172" i="1"/>
  <c r="GG160" i="1"/>
  <c r="EY159" i="1" l="1"/>
  <c r="BL174" i="1"/>
  <c r="BJ174" i="1"/>
  <c r="BI174" i="1"/>
  <c r="BH174" i="1"/>
  <c r="BF174" i="1"/>
  <c r="BV174" i="1"/>
  <c r="BE174" i="1"/>
  <c r="BD174" i="1"/>
  <c r="BC174" i="1"/>
  <c r="BS174" i="1"/>
  <c r="BK174" i="1"/>
  <c r="BM174" i="1"/>
  <c r="GH160" i="1"/>
  <c r="GI160" i="1" s="1"/>
  <c r="GJ160" i="1" s="1"/>
  <c r="GY160" i="1" s="1"/>
  <c r="EZ158" i="1" l="1"/>
  <c r="FB159" i="1"/>
  <c r="HB160" i="1"/>
  <c r="GZ159" i="1"/>
  <c r="BN174" i="1"/>
  <c r="EK160" i="1" l="1"/>
  <c r="EQ160" i="1"/>
  <c r="EM160" i="1"/>
  <c r="FA160" i="1"/>
  <c r="EC160" i="1"/>
  <c r="EN160" i="1"/>
  <c r="EX160" i="1"/>
  <c r="ED160" i="1"/>
  <c r="EE160" i="1"/>
  <c r="EF160" i="1" s="1"/>
  <c r="ER160" i="1"/>
  <c r="ES160" i="1" s="1"/>
  <c r="ET160" i="1" s="1"/>
  <c r="EU160" i="1" s="1"/>
  <c r="EV160" i="1" s="1"/>
  <c r="EP160" i="1"/>
  <c r="EO160" i="1"/>
  <c r="BO174" i="1"/>
  <c r="BP174" i="1" s="1"/>
  <c r="BQ174" i="1" s="1"/>
  <c r="GD161" i="1"/>
  <c r="GR161" i="1"/>
  <c r="GQ161" i="1"/>
  <c r="GP161" i="1"/>
  <c r="GO161" i="1"/>
  <c r="GN161" i="1"/>
  <c r="GM161" i="1"/>
  <c r="GK161" i="1"/>
  <c r="HA161" i="1"/>
  <c r="GX161" i="1"/>
  <c r="GC161" i="1"/>
  <c r="GE161" i="1"/>
  <c r="EG160" i="1" l="1"/>
  <c r="EH160" i="1" s="1"/>
  <c r="EI160" i="1" s="1"/>
  <c r="EJ160" i="1" s="1"/>
  <c r="BR174" i="1"/>
  <c r="BT174" i="1" s="1"/>
  <c r="BW174" i="1" s="1"/>
  <c r="GF161" i="1"/>
  <c r="GS161" i="1"/>
  <c r="EW160" i="1"/>
  <c r="EY160" i="1" l="1"/>
  <c r="BU173" i="1"/>
  <c r="FB160" i="1"/>
  <c r="EZ159" i="1"/>
  <c r="GT161" i="1"/>
  <c r="GG161" i="1"/>
  <c r="GH161" i="1" s="1"/>
  <c r="GI161" i="1" s="1"/>
  <c r="BL175" i="1"/>
  <c r="BJ175" i="1"/>
  <c r="BI175" i="1"/>
  <c r="BH175" i="1"/>
  <c r="BF175" i="1"/>
  <c r="BV175" i="1"/>
  <c r="BE175" i="1"/>
  <c r="BD175" i="1"/>
  <c r="BC175" i="1"/>
  <c r="BS175" i="1"/>
  <c r="BM175" i="1"/>
  <c r="BK175" i="1"/>
  <c r="GJ161" i="1" l="1"/>
  <c r="GU161" i="1"/>
  <c r="GV161" i="1" s="1"/>
  <c r="GW161" i="1" s="1"/>
  <c r="BN175" i="1"/>
  <c r="EN161" i="1"/>
  <c r="EK161" i="1"/>
  <c r="FA161" i="1"/>
  <c r="EX161" i="1"/>
  <c r="EE161" i="1"/>
  <c r="ED161" i="1"/>
  <c r="EC161" i="1"/>
  <c r="ER161" i="1"/>
  <c r="EM161" i="1"/>
  <c r="EP161" i="1"/>
  <c r="EQ161" i="1"/>
  <c r="EO161" i="1"/>
  <c r="EF161" i="1" l="1"/>
  <c r="BO175" i="1"/>
  <c r="GY161" i="1"/>
  <c r="ES161" i="1"/>
  <c r="ET161" i="1" l="1"/>
  <c r="EU161" i="1" s="1"/>
  <c r="EV161" i="1" s="1"/>
  <c r="EW161" i="1" s="1"/>
  <c r="BP175" i="1"/>
  <c r="BQ175" i="1" s="1"/>
  <c r="BR175" i="1" s="1"/>
  <c r="BT175" i="1" s="1"/>
  <c r="HB161" i="1"/>
  <c r="GZ160" i="1"/>
  <c r="EG161" i="1"/>
  <c r="BW175" i="1" l="1"/>
  <c r="BU174" i="1"/>
  <c r="EH161" i="1"/>
  <c r="EI161" i="1" s="1"/>
  <c r="EJ161" i="1" s="1"/>
  <c r="EY161" i="1" s="1"/>
  <c r="GQ162" i="1"/>
  <c r="GP162" i="1"/>
  <c r="GO162" i="1"/>
  <c r="GN162" i="1"/>
  <c r="GM162" i="1"/>
  <c r="GK162" i="1"/>
  <c r="HA162" i="1"/>
  <c r="GX162" i="1"/>
  <c r="GR162" i="1"/>
  <c r="GE162" i="1"/>
  <c r="GD162" i="1"/>
  <c r="GC162" i="1"/>
  <c r="FB161" i="1" l="1"/>
  <c r="EZ160" i="1"/>
  <c r="GS162" i="1"/>
  <c r="GT162" i="1" s="1"/>
  <c r="GU162" i="1" s="1"/>
  <c r="GV162" i="1" s="1"/>
  <c r="GF162" i="1"/>
  <c r="GG162" i="1" s="1"/>
  <c r="BK176" i="1"/>
  <c r="BI176" i="1"/>
  <c r="BH176" i="1"/>
  <c r="BF176" i="1"/>
  <c r="BV176" i="1"/>
  <c r="BE176" i="1"/>
  <c r="BD176" i="1"/>
  <c r="BC176" i="1"/>
  <c r="BS176" i="1"/>
  <c r="BJ176" i="1"/>
  <c r="BL176" i="1"/>
  <c r="BM176" i="1"/>
  <c r="GH162" i="1" l="1"/>
  <c r="GI162" i="1" s="1"/>
  <c r="BN176" i="1"/>
  <c r="GJ162" i="1"/>
  <c r="GW162" i="1"/>
  <c r="EK162" i="1"/>
  <c r="EX162" i="1"/>
  <c r="EE162" i="1"/>
  <c r="ED162" i="1"/>
  <c r="EC162" i="1"/>
  <c r="ER162" i="1"/>
  <c r="EQ162" i="1"/>
  <c r="EP162" i="1"/>
  <c r="FA162" i="1"/>
  <c r="EO162" i="1"/>
  <c r="EN162" i="1"/>
  <c r="EM162" i="1"/>
  <c r="ES162" i="1" l="1"/>
  <c r="EF162" i="1"/>
  <c r="EG162" i="1" s="1"/>
  <c r="BO176" i="1"/>
  <c r="BP176" i="1" s="1"/>
  <c r="BQ176" i="1" s="1"/>
  <c r="GY162" i="1"/>
  <c r="BR176" i="1" l="1"/>
  <c r="BT176" i="1" s="1"/>
  <c r="BW176" i="1" s="1"/>
  <c r="HB162" i="1"/>
  <c r="GZ161" i="1"/>
  <c r="ET162" i="1"/>
  <c r="EU162" i="1" s="1"/>
  <c r="EV162" i="1" s="1"/>
  <c r="EH162" i="1"/>
  <c r="EI162" i="1" s="1"/>
  <c r="EJ162" i="1" s="1"/>
  <c r="BU175" i="1" l="1"/>
  <c r="EW162" i="1"/>
  <c r="EY162" i="1" s="1"/>
  <c r="GQ163" i="1"/>
  <c r="GO163" i="1"/>
  <c r="GN163" i="1"/>
  <c r="GM163" i="1"/>
  <c r="GK163" i="1"/>
  <c r="HA163" i="1"/>
  <c r="GX163" i="1"/>
  <c r="GE163" i="1"/>
  <c r="GD163" i="1"/>
  <c r="GR163" i="1"/>
  <c r="GP163" i="1"/>
  <c r="GC163" i="1"/>
  <c r="BL177" i="1"/>
  <c r="BJ177" i="1"/>
  <c r="BI177" i="1"/>
  <c r="BH177" i="1"/>
  <c r="BF177" i="1"/>
  <c r="BV177" i="1"/>
  <c r="BE177" i="1"/>
  <c r="BD177" i="1"/>
  <c r="BC177" i="1"/>
  <c r="BS177" i="1"/>
  <c r="BM177" i="1"/>
  <c r="BK177" i="1"/>
  <c r="EZ161" i="1" l="1"/>
  <c r="FB162" i="1"/>
  <c r="EM163" i="1" s="1"/>
  <c r="GF163" i="1"/>
  <c r="GG163" i="1" s="1"/>
  <c r="GS163" i="1"/>
  <c r="GT163" i="1" s="1"/>
  <c r="BN177" i="1"/>
  <c r="EE163" i="1"/>
  <c r="ED163" i="1"/>
  <c r="EC163" i="1"/>
  <c r="ER163" i="1"/>
  <c r="EQ163" i="1"/>
  <c r="EP163" i="1"/>
  <c r="EX163" i="1" l="1"/>
  <c r="FA163" i="1"/>
  <c r="EK163" i="1"/>
  <c r="EN163" i="1"/>
  <c r="EO163" i="1"/>
  <c r="ES163" i="1"/>
  <c r="BO177" i="1"/>
  <c r="BP177" i="1" s="1"/>
  <c r="BQ177" i="1" s="1"/>
  <c r="EF163" i="1"/>
  <c r="GU163" i="1"/>
  <c r="GV163" i="1" s="1"/>
  <c r="GW163" i="1" s="1"/>
  <c r="GH163" i="1"/>
  <c r="GI163" i="1" s="1"/>
  <c r="GJ163" i="1" s="1"/>
  <c r="GY163" i="1" l="1"/>
  <c r="HB163" i="1"/>
  <c r="GZ162" i="1"/>
  <c r="ET163" i="1"/>
  <c r="EG163" i="1"/>
  <c r="EH163" i="1" s="1"/>
  <c r="EI163" i="1" s="1"/>
  <c r="BR177" i="1"/>
  <c r="BT177" i="1" s="1"/>
  <c r="EJ163" i="1" l="1"/>
  <c r="EU163" i="1"/>
  <c r="EV163" i="1" s="1"/>
  <c r="EW163" i="1" s="1"/>
  <c r="EY163" i="1" s="1"/>
  <c r="BW177" i="1"/>
  <c r="BU176" i="1"/>
  <c r="GO164" i="1"/>
  <c r="GM164" i="1"/>
  <c r="GK164" i="1"/>
  <c r="HA164" i="1"/>
  <c r="GX164" i="1"/>
  <c r="GE164" i="1"/>
  <c r="GD164" i="1"/>
  <c r="GC164" i="1"/>
  <c r="GN164" i="1"/>
  <c r="GQ164" i="1"/>
  <c r="GP164" i="1"/>
  <c r="GR164" i="1"/>
  <c r="FB163" i="1" l="1"/>
  <c r="EZ162" i="1"/>
  <c r="BL178" i="1"/>
  <c r="BJ178" i="1"/>
  <c r="BI178" i="1"/>
  <c r="BH178" i="1"/>
  <c r="BF178" i="1"/>
  <c r="BV178" i="1"/>
  <c r="BE178" i="1"/>
  <c r="BD178" i="1"/>
  <c r="BC178" i="1"/>
  <c r="BS178" i="1"/>
  <c r="BM178" i="1"/>
  <c r="BK178" i="1"/>
  <c r="GS164" i="1"/>
  <c r="GF164" i="1"/>
  <c r="GG164" i="1" s="1"/>
  <c r="BN178" i="1" l="1"/>
  <c r="GH164" i="1"/>
  <c r="GI164" i="1" s="1"/>
  <c r="GJ164" i="1" s="1"/>
  <c r="EX164" i="1"/>
  <c r="EE164" i="1"/>
  <c r="ED164" i="1"/>
  <c r="EC164" i="1"/>
  <c r="ER164" i="1"/>
  <c r="EQ164" i="1"/>
  <c r="EP164" i="1"/>
  <c r="EO164" i="1"/>
  <c r="EN164" i="1"/>
  <c r="EM164" i="1"/>
  <c r="EK164" i="1"/>
  <c r="FA164" i="1"/>
  <c r="GT164" i="1"/>
  <c r="GU164" i="1" s="1"/>
  <c r="GV164" i="1" s="1"/>
  <c r="ES164" i="1" l="1"/>
  <c r="GW164" i="1"/>
  <c r="GY164" i="1" s="1"/>
  <c r="BO178" i="1"/>
  <c r="BP178" i="1" s="1"/>
  <c r="BQ178" i="1" s="1"/>
  <c r="EF164" i="1"/>
  <c r="EG164" i="1" s="1"/>
  <c r="HB164" i="1" l="1"/>
  <c r="GZ163" i="1"/>
  <c r="BR178" i="1"/>
  <c r="BT178" i="1" s="1"/>
  <c r="ET164" i="1"/>
  <c r="EU164" i="1" s="1"/>
  <c r="EV164" i="1" s="1"/>
  <c r="EH164" i="1"/>
  <c r="EI164" i="1" s="1"/>
  <c r="EJ164" i="1" s="1"/>
  <c r="EW164" i="1" l="1"/>
  <c r="EY164" i="1" s="1"/>
  <c r="BW178" i="1"/>
  <c r="BU177" i="1"/>
  <c r="GN165" i="1"/>
  <c r="GK165" i="1"/>
  <c r="HA165" i="1"/>
  <c r="GX165" i="1"/>
  <c r="GE165" i="1"/>
  <c r="GD165" i="1"/>
  <c r="GC165" i="1"/>
  <c r="GR165" i="1"/>
  <c r="GQ165" i="1"/>
  <c r="GP165" i="1"/>
  <c r="GO165" i="1"/>
  <c r="GM165" i="1"/>
  <c r="FB164" i="1" l="1"/>
  <c r="EZ163" i="1"/>
  <c r="GS165" i="1"/>
  <c r="BM179" i="1"/>
  <c r="BK179" i="1"/>
  <c r="BJ179" i="1"/>
  <c r="BI179" i="1"/>
  <c r="BH179" i="1"/>
  <c r="BF179" i="1"/>
  <c r="BV179" i="1"/>
  <c r="BE179" i="1"/>
  <c r="BD179" i="1"/>
  <c r="BC179" i="1"/>
  <c r="BS179" i="1"/>
  <c r="BL179" i="1"/>
  <c r="GF165" i="1"/>
  <c r="GG165" i="1" l="1"/>
  <c r="GT165" i="1"/>
  <c r="BN179" i="1"/>
  <c r="ED165" i="1"/>
  <c r="EC165" i="1"/>
  <c r="ER165" i="1"/>
  <c r="EQ165" i="1"/>
  <c r="EP165" i="1"/>
  <c r="EO165" i="1"/>
  <c r="EN165" i="1"/>
  <c r="EM165" i="1"/>
  <c r="EK165" i="1"/>
  <c r="FA165" i="1"/>
  <c r="EE165" i="1"/>
  <c r="EX165" i="1"/>
  <c r="ES165" i="1" l="1"/>
  <c r="ET165" i="1" s="1"/>
  <c r="BO179" i="1"/>
  <c r="GU165" i="1"/>
  <c r="GV165" i="1" s="1"/>
  <c r="GW165" i="1" s="1"/>
  <c r="GH165" i="1"/>
  <c r="GI165" i="1" s="1"/>
  <c r="GJ165" i="1" s="1"/>
  <c r="EF165" i="1"/>
  <c r="GY165" i="1" l="1"/>
  <c r="HB165" i="1" s="1"/>
  <c r="BP179" i="1"/>
  <c r="BQ179" i="1" s="1"/>
  <c r="BR179" i="1" s="1"/>
  <c r="BT179" i="1" s="1"/>
  <c r="GZ164" i="1"/>
  <c r="EG165" i="1"/>
  <c r="EU165" i="1"/>
  <c r="EV165" i="1" s="1"/>
  <c r="EW165" i="1" s="1"/>
  <c r="BW179" i="1" l="1"/>
  <c r="BU178" i="1"/>
  <c r="EH165" i="1"/>
  <c r="EI165" i="1" s="1"/>
  <c r="EJ165" i="1" s="1"/>
  <c r="EY165" i="1" s="1"/>
  <c r="GM166" i="1"/>
  <c r="HA166" i="1"/>
  <c r="GX166" i="1"/>
  <c r="GE166" i="1"/>
  <c r="GD166" i="1"/>
  <c r="GC166" i="1"/>
  <c r="GR166" i="1"/>
  <c r="GQ166" i="1"/>
  <c r="GK166" i="1"/>
  <c r="GO166" i="1"/>
  <c r="GN166" i="1"/>
  <c r="GP166" i="1"/>
  <c r="BL180" i="1"/>
  <c r="BJ180" i="1"/>
  <c r="BI180" i="1"/>
  <c r="BH180" i="1"/>
  <c r="BF180" i="1"/>
  <c r="BV180" i="1"/>
  <c r="BE180" i="1"/>
  <c r="BD180" i="1"/>
  <c r="BC180" i="1"/>
  <c r="BS180" i="1"/>
  <c r="BM180" i="1"/>
  <c r="BK180" i="1"/>
  <c r="FB165" i="1" l="1"/>
  <c r="EZ164" i="1"/>
  <c r="GS166" i="1"/>
  <c r="BN180" i="1"/>
  <c r="BO180" i="1" s="1"/>
  <c r="GF166" i="1"/>
  <c r="BP180" i="1" l="1"/>
  <c r="BQ180" i="1" s="1"/>
  <c r="BR180" i="1" s="1"/>
  <c r="BT180" i="1" s="1"/>
  <c r="GT166" i="1"/>
  <c r="GU166" i="1"/>
  <c r="GV166" i="1" s="1"/>
  <c r="GG166" i="1"/>
  <c r="EE166" i="1"/>
  <c r="EC166" i="1"/>
  <c r="ER166" i="1"/>
  <c r="EQ166" i="1"/>
  <c r="EP166" i="1"/>
  <c r="EO166" i="1"/>
  <c r="EN166" i="1"/>
  <c r="EM166" i="1"/>
  <c r="EK166" i="1"/>
  <c r="FA166" i="1"/>
  <c r="EX166" i="1"/>
  <c r="ED166" i="1"/>
  <c r="GW166" i="1" l="1"/>
  <c r="EF166" i="1"/>
  <c r="BW180" i="1"/>
  <c r="BU179" i="1"/>
  <c r="GH166" i="1"/>
  <c r="GI166" i="1" s="1"/>
  <c r="GJ166" i="1" s="1"/>
  <c r="GY166" i="1" s="1"/>
  <c r="ES166" i="1"/>
  <c r="ET166" i="1" s="1"/>
  <c r="EU166" i="1" l="1"/>
  <c r="EV166" i="1" s="1"/>
  <c r="EW166" i="1" s="1"/>
  <c r="HB166" i="1"/>
  <c r="GZ165" i="1"/>
  <c r="BJ181" i="1"/>
  <c r="BH181" i="1"/>
  <c r="BF181" i="1"/>
  <c r="BV181" i="1"/>
  <c r="BE181" i="1"/>
  <c r="BD181" i="1"/>
  <c r="BC181" i="1"/>
  <c r="BS181" i="1"/>
  <c r="BM181" i="1"/>
  <c r="BL181" i="1"/>
  <c r="BK181" i="1"/>
  <c r="BI181" i="1"/>
  <c r="EG166" i="1"/>
  <c r="EH166" i="1" s="1"/>
  <c r="EI166" i="1" s="1"/>
  <c r="EJ166" i="1" s="1"/>
  <c r="EY166" i="1" l="1"/>
  <c r="BN181" i="1"/>
  <c r="FB166" i="1"/>
  <c r="EZ165" i="1"/>
  <c r="GK167" i="1"/>
  <c r="GX167" i="1"/>
  <c r="GE167" i="1"/>
  <c r="GD167" i="1"/>
  <c r="GC167" i="1"/>
  <c r="GR167" i="1"/>
  <c r="GQ167" i="1"/>
  <c r="GP167" i="1"/>
  <c r="HA167" i="1"/>
  <c r="GO167" i="1"/>
  <c r="GN167" i="1"/>
  <c r="GM167" i="1"/>
  <c r="GS167" i="1" l="1"/>
  <c r="GT167" i="1" s="1"/>
  <c r="ED167" i="1"/>
  <c r="ER167" i="1"/>
  <c r="EQ167" i="1"/>
  <c r="EP167" i="1"/>
  <c r="EO167" i="1"/>
  <c r="EN167" i="1"/>
  <c r="EM167" i="1"/>
  <c r="EK167" i="1"/>
  <c r="FA167" i="1"/>
  <c r="EC167" i="1"/>
  <c r="EE167" i="1"/>
  <c r="EX167" i="1"/>
  <c r="GF167" i="1"/>
  <c r="BO181" i="1"/>
  <c r="EF167" i="1" l="1"/>
  <c r="EG167" i="1" s="1"/>
  <c r="BP181" i="1"/>
  <c r="BQ181" i="1" s="1"/>
  <c r="BR181" i="1" s="1"/>
  <c r="BT181" i="1" s="1"/>
  <c r="ES167" i="1"/>
  <c r="ET167" i="1" s="1"/>
  <c r="GG167" i="1"/>
  <c r="GU167" i="1"/>
  <c r="GV167" i="1" s="1"/>
  <c r="GW167" i="1" s="1"/>
  <c r="BW181" i="1" l="1"/>
  <c r="BU180" i="1"/>
  <c r="GH167" i="1"/>
  <c r="GI167" i="1" s="1"/>
  <c r="GJ167" i="1" s="1"/>
  <c r="GY167" i="1" s="1"/>
  <c r="EH167" i="1"/>
  <c r="EI167" i="1" s="1"/>
  <c r="EJ167" i="1" s="1"/>
  <c r="EU167" i="1"/>
  <c r="EV167" i="1" s="1"/>
  <c r="EW167" i="1" s="1"/>
  <c r="EY167" i="1" l="1"/>
  <c r="HB167" i="1"/>
  <c r="GZ166" i="1"/>
  <c r="BH182" i="1"/>
  <c r="BV182" i="1"/>
  <c r="BE182" i="1"/>
  <c r="BD182" i="1"/>
  <c r="BC182" i="1"/>
  <c r="BS182" i="1"/>
  <c r="BM182" i="1"/>
  <c r="BL182" i="1"/>
  <c r="BK182" i="1"/>
  <c r="BF182" i="1"/>
  <c r="BI182" i="1"/>
  <c r="BJ182" i="1"/>
  <c r="GX168" i="1" l="1"/>
  <c r="GE168" i="1"/>
  <c r="GD168" i="1"/>
  <c r="GC168" i="1"/>
  <c r="GR168" i="1"/>
  <c r="GQ168" i="1"/>
  <c r="GP168" i="1"/>
  <c r="GO168" i="1"/>
  <c r="GN168" i="1"/>
  <c r="HA168" i="1"/>
  <c r="GK168" i="1"/>
  <c r="GM168" i="1"/>
  <c r="BN182" i="1"/>
  <c r="BO182" i="1" s="1"/>
  <c r="FB167" i="1"/>
  <c r="EZ166" i="1"/>
  <c r="GS168" i="1" l="1"/>
  <c r="BP182" i="1"/>
  <c r="BQ182" i="1" s="1"/>
  <c r="BR182" i="1" s="1"/>
  <c r="BT182" i="1" s="1"/>
  <c r="EQ168" i="1"/>
  <c r="EP168" i="1"/>
  <c r="EO168" i="1"/>
  <c r="EN168" i="1"/>
  <c r="EM168" i="1"/>
  <c r="EK168" i="1"/>
  <c r="FA168" i="1"/>
  <c r="EX168" i="1"/>
  <c r="ER168" i="1"/>
  <c r="EE168" i="1"/>
  <c r="ED168" i="1"/>
  <c r="EC168" i="1"/>
  <c r="GF168" i="1"/>
  <c r="BW182" i="1" l="1"/>
  <c r="BU181" i="1"/>
  <c r="ES168" i="1"/>
  <c r="EF168" i="1"/>
  <c r="GT168" i="1"/>
  <c r="GU168" i="1" s="1"/>
  <c r="GV168" i="1" s="1"/>
  <c r="GG168" i="1"/>
  <c r="GW168" i="1" l="1"/>
  <c r="EG168" i="1"/>
  <c r="EH168" i="1" s="1"/>
  <c r="EI168" i="1" s="1"/>
  <c r="EJ168" i="1" s="1"/>
  <c r="GH168" i="1"/>
  <c r="GI168" i="1" s="1"/>
  <c r="GJ168" i="1" s="1"/>
  <c r="GY168" i="1" s="1"/>
  <c r="ET168" i="1"/>
  <c r="EU168" i="1" s="1"/>
  <c r="EV168" i="1" s="1"/>
  <c r="BV183" i="1"/>
  <c r="BE183" i="1"/>
  <c r="BC183" i="1"/>
  <c r="BS183" i="1"/>
  <c r="BM183" i="1"/>
  <c r="BL183" i="1"/>
  <c r="BK183" i="1"/>
  <c r="BJ183" i="1"/>
  <c r="BI183" i="1"/>
  <c r="BH183" i="1"/>
  <c r="BF183" i="1"/>
  <c r="BD183" i="1"/>
  <c r="HB168" i="1" l="1"/>
  <c r="GZ167" i="1"/>
  <c r="EW168" i="1"/>
  <c r="BN183" i="1"/>
  <c r="BO183" i="1" s="1"/>
  <c r="EY168" i="1"/>
  <c r="FB168" i="1" l="1"/>
  <c r="EZ167" i="1"/>
  <c r="BP183" i="1"/>
  <c r="BQ183" i="1" s="1"/>
  <c r="BR183" i="1" s="1"/>
  <c r="BT183" i="1" s="1"/>
  <c r="GE169" i="1"/>
  <c r="GD169" i="1"/>
  <c r="GC169" i="1"/>
  <c r="GR169" i="1"/>
  <c r="GQ169" i="1"/>
  <c r="GP169" i="1"/>
  <c r="GO169" i="1"/>
  <c r="GN169" i="1"/>
  <c r="GM169" i="1"/>
  <c r="HA169" i="1"/>
  <c r="GX169" i="1"/>
  <c r="GK169" i="1"/>
  <c r="BW183" i="1" l="1"/>
  <c r="BU182" i="1"/>
  <c r="GF169" i="1"/>
  <c r="GG169" i="1" s="1"/>
  <c r="GS169" i="1"/>
  <c r="GT169" i="1" s="1"/>
  <c r="ER169" i="1"/>
  <c r="EP169" i="1"/>
  <c r="EO169" i="1"/>
  <c r="EN169" i="1"/>
  <c r="EM169" i="1"/>
  <c r="EK169" i="1"/>
  <c r="FA169" i="1"/>
  <c r="EX169" i="1"/>
  <c r="EE169" i="1"/>
  <c r="EC169" i="1"/>
  <c r="EQ169" i="1"/>
  <c r="ED169" i="1"/>
  <c r="GU169" i="1" l="1"/>
  <c r="GV169" i="1" s="1"/>
  <c r="GH169" i="1"/>
  <c r="GI169" i="1" s="1"/>
  <c r="GJ169" i="1" s="1"/>
  <c r="GW169" i="1"/>
  <c r="EF169" i="1"/>
  <c r="ES169" i="1"/>
  <c r="BV184" i="1"/>
  <c r="BE184" i="1"/>
  <c r="BC184" i="1"/>
  <c r="BS184" i="1"/>
  <c r="BM184" i="1"/>
  <c r="BL184" i="1"/>
  <c r="BK184" i="1"/>
  <c r="BJ184" i="1"/>
  <c r="BD184" i="1"/>
  <c r="BI184" i="1"/>
  <c r="BF184" i="1"/>
  <c r="BH184" i="1"/>
  <c r="GY169" i="1" l="1"/>
  <c r="HB169" i="1"/>
  <c r="GZ168" i="1"/>
  <c r="EG169" i="1"/>
  <c r="EH169" i="1" s="1"/>
  <c r="EI169" i="1" s="1"/>
  <c r="BN184" i="1"/>
  <c r="ET169" i="1"/>
  <c r="EU169" i="1" s="1"/>
  <c r="EV169" i="1" s="1"/>
  <c r="EJ169" i="1" l="1"/>
  <c r="BO184" i="1"/>
  <c r="BP184" i="1" s="1"/>
  <c r="BQ184" i="1" s="1"/>
  <c r="EW169" i="1"/>
  <c r="EY169" i="1" s="1"/>
  <c r="GX170" i="1"/>
  <c r="GE170" i="1"/>
  <c r="GD170" i="1"/>
  <c r="GC170" i="1"/>
  <c r="GR170" i="1"/>
  <c r="GQ170" i="1"/>
  <c r="GP170" i="1"/>
  <c r="GO170" i="1"/>
  <c r="GN170" i="1"/>
  <c r="GM170" i="1"/>
  <c r="GK170" i="1"/>
  <c r="HA170" i="1"/>
  <c r="FB169" i="1" l="1"/>
  <c r="EZ168" i="1"/>
  <c r="GS170" i="1"/>
  <c r="GF170" i="1"/>
  <c r="BR184" i="1"/>
  <c r="BT184" i="1" s="1"/>
  <c r="BW184" i="1" l="1"/>
  <c r="BU183" i="1"/>
  <c r="GT170" i="1"/>
  <c r="GU170" i="1" s="1"/>
  <c r="GV170" i="1" s="1"/>
  <c r="GG170" i="1"/>
  <c r="EQ170" i="1"/>
  <c r="EO170" i="1"/>
  <c r="EN170" i="1"/>
  <c r="EM170" i="1"/>
  <c r="EK170" i="1"/>
  <c r="FA170" i="1"/>
  <c r="EX170" i="1"/>
  <c r="EE170" i="1"/>
  <c r="ED170" i="1"/>
  <c r="ER170" i="1"/>
  <c r="EP170" i="1"/>
  <c r="EC170" i="1"/>
  <c r="GH170" i="1" l="1"/>
  <c r="GI170" i="1" s="1"/>
  <c r="GJ170" i="1" s="1"/>
  <c r="GW170" i="1"/>
  <c r="ES170" i="1"/>
  <c r="BF185" i="1"/>
  <c r="BD185" i="1"/>
  <c r="BC185" i="1"/>
  <c r="BS185" i="1"/>
  <c r="BM185" i="1"/>
  <c r="BL185" i="1"/>
  <c r="BK185" i="1"/>
  <c r="BV185" i="1"/>
  <c r="BJ185" i="1"/>
  <c r="BI185" i="1"/>
  <c r="BH185" i="1"/>
  <c r="BE185" i="1"/>
  <c r="EF170" i="1"/>
  <c r="GY170" i="1" l="1"/>
  <c r="HB170" i="1"/>
  <c r="GZ169" i="1"/>
  <c r="BN185" i="1"/>
  <c r="BO185" i="1" s="1"/>
  <c r="ET170" i="1"/>
  <c r="EG170" i="1"/>
  <c r="EH170" i="1" s="1"/>
  <c r="EI170" i="1" s="1"/>
  <c r="EU170" i="1" l="1"/>
  <c r="EV170" i="1" s="1"/>
  <c r="EW170" i="1" s="1"/>
  <c r="GD171" i="1"/>
  <c r="GC171" i="1"/>
  <c r="GR171" i="1"/>
  <c r="GQ171" i="1"/>
  <c r="GP171" i="1"/>
  <c r="GO171" i="1"/>
  <c r="GN171" i="1"/>
  <c r="GM171" i="1"/>
  <c r="GK171" i="1"/>
  <c r="HA171" i="1"/>
  <c r="GX171" i="1"/>
  <c r="GE171" i="1"/>
  <c r="EJ170" i="1"/>
  <c r="BP185" i="1"/>
  <c r="BQ185" i="1" s="1"/>
  <c r="BR185" i="1" s="1"/>
  <c r="BT185" i="1" s="1"/>
  <c r="EY170" i="1" l="1"/>
  <c r="GF171" i="1"/>
  <c r="GG171" i="1" s="1"/>
  <c r="GS171" i="1"/>
  <c r="BW185" i="1"/>
  <c r="BU184" i="1"/>
  <c r="GH171" i="1" l="1"/>
  <c r="GI171" i="1" s="1"/>
  <c r="GT171" i="1"/>
  <c r="GU171" i="1" s="1"/>
  <c r="GV171" i="1" s="1"/>
  <c r="BF186" i="1"/>
  <c r="BD186" i="1"/>
  <c r="BC186" i="1"/>
  <c r="BS186" i="1"/>
  <c r="BM186" i="1"/>
  <c r="BL186" i="1"/>
  <c r="BK186" i="1"/>
  <c r="BE186" i="1"/>
  <c r="BH186" i="1"/>
  <c r="BJ186" i="1"/>
  <c r="BV186" i="1"/>
  <c r="BI186" i="1"/>
  <c r="GJ171" i="1"/>
  <c r="FB170" i="1"/>
  <c r="EZ169" i="1"/>
  <c r="BN186" i="1" l="1"/>
  <c r="GW171" i="1"/>
  <c r="GY171" i="1" s="1"/>
  <c r="EP171" i="1"/>
  <c r="EN171" i="1"/>
  <c r="EM171" i="1"/>
  <c r="EK171" i="1"/>
  <c r="FA171" i="1"/>
  <c r="EX171" i="1"/>
  <c r="EE171" i="1"/>
  <c r="ED171" i="1"/>
  <c r="EC171" i="1"/>
  <c r="EO171" i="1"/>
  <c r="ER171" i="1"/>
  <c r="EQ171" i="1"/>
  <c r="HB171" i="1" l="1"/>
  <c r="GZ170" i="1"/>
  <c r="BO186" i="1"/>
  <c r="BP186" i="1" s="1"/>
  <c r="BQ186" i="1" s="1"/>
  <c r="ES171" i="1"/>
  <c r="EF171" i="1"/>
  <c r="EG171" i="1" s="1"/>
  <c r="BR186" i="1" l="1"/>
  <c r="BT186" i="1" s="1"/>
  <c r="BW186" i="1" s="1"/>
  <c r="ET171" i="1"/>
  <c r="EU171" i="1" s="1"/>
  <c r="EV171" i="1" s="1"/>
  <c r="EH171" i="1"/>
  <c r="EI171" i="1" s="1"/>
  <c r="EJ171" i="1" s="1"/>
  <c r="GD172" i="1"/>
  <c r="GR172" i="1"/>
  <c r="GQ172" i="1"/>
  <c r="GP172" i="1"/>
  <c r="GO172" i="1"/>
  <c r="GN172" i="1"/>
  <c r="GM172" i="1"/>
  <c r="GK172" i="1"/>
  <c r="HA172" i="1"/>
  <c r="GC172" i="1"/>
  <c r="GE172" i="1"/>
  <c r="GX172" i="1"/>
  <c r="BU185" i="1" l="1"/>
  <c r="EW171" i="1"/>
  <c r="EY171" i="1" s="1"/>
  <c r="GS172" i="1"/>
  <c r="GT172" i="1" s="1"/>
  <c r="GF172" i="1"/>
  <c r="BF187" i="1"/>
  <c r="BD187" i="1"/>
  <c r="BC187" i="1"/>
  <c r="BS187" i="1"/>
  <c r="BM187" i="1"/>
  <c r="BL187" i="1"/>
  <c r="BK187" i="1"/>
  <c r="BV187" i="1"/>
  <c r="BJ187" i="1"/>
  <c r="BI187" i="1"/>
  <c r="BH187" i="1"/>
  <c r="BE187" i="1"/>
  <c r="FB171" i="1" l="1"/>
  <c r="EZ170" i="1"/>
  <c r="GU172" i="1"/>
  <c r="GV172" i="1" s="1"/>
  <c r="GW172" i="1" s="1"/>
  <c r="BN187" i="1"/>
  <c r="GG172" i="1"/>
  <c r="GH172" i="1" s="1"/>
  <c r="GI172" i="1" s="1"/>
  <c r="GJ172" i="1" l="1"/>
  <c r="GY172" i="1" s="1"/>
  <c r="BO187" i="1"/>
  <c r="BP187" i="1" s="1"/>
  <c r="BQ187" i="1" s="1"/>
  <c r="EN172" i="1"/>
  <c r="EK172" i="1"/>
  <c r="FA172" i="1"/>
  <c r="EX172" i="1"/>
  <c r="EE172" i="1"/>
  <c r="ED172" i="1"/>
  <c r="EC172" i="1"/>
  <c r="ER172" i="1"/>
  <c r="EQ172" i="1"/>
  <c r="EP172" i="1"/>
  <c r="EO172" i="1"/>
  <c r="EM172" i="1"/>
  <c r="BR187" i="1" l="1"/>
  <c r="BT187" i="1" s="1"/>
  <c r="BW187" i="1" s="1"/>
  <c r="ES172" i="1"/>
  <c r="EF172" i="1"/>
  <c r="HB172" i="1"/>
  <c r="GZ171" i="1"/>
  <c r="BU186" i="1" l="1"/>
  <c r="ET172" i="1"/>
  <c r="EG172" i="1"/>
  <c r="EH172" i="1" s="1"/>
  <c r="EI172" i="1" s="1"/>
  <c r="GE173" i="1"/>
  <c r="GC173" i="1"/>
  <c r="GR173" i="1"/>
  <c r="GQ173" i="1"/>
  <c r="GP173" i="1"/>
  <c r="GO173" i="1"/>
  <c r="GN173" i="1"/>
  <c r="GM173" i="1"/>
  <c r="GK173" i="1"/>
  <c r="HA173" i="1"/>
  <c r="GX173" i="1"/>
  <c r="GD173" i="1"/>
  <c r="BF188" i="1"/>
  <c r="BD188" i="1"/>
  <c r="BC188" i="1"/>
  <c r="BS188" i="1"/>
  <c r="BM188" i="1"/>
  <c r="BL188" i="1"/>
  <c r="BK188" i="1"/>
  <c r="BH188" i="1"/>
  <c r="BJ188" i="1"/>
  <c r="BE188" i="1"/>
  <c r="BV188" i="1"/>
  <c r="BI188" i="1"/>
  <c r="GF173" i="1" l="1"/>
  <c r="EJ172" i="1"/>
  <c r="EU172" i="1"/>
  <c r="EV172" i="1" s="1"/>
  <c r="EW172" i="1" s="1"/>
  <c r="GS173" i="1"/>
  <c r="BN188" i="1"/>
  <c r="BO188" i="1" l="1"/>
  <c r="BP188" i="1" s="1"/>
  <c r="BQ188" i="1" s="1"/>
  <c r="BR188" i="1" s="1"/>
  <c r="BT188" i="1" s="1"/>
  <c r="GT173" i="1"/>
  <c r="GU173" i="1" s="1"/>
  <c r="GV173" i="1" s="1"/>
  <c r="EY172" i="1"/>
  <c r="GG173" i="1"/>
  <c r="GH173" i="1" s="1"/>
  <c r="GI173" i="1" s="1"/>
  <c r="FB172" i="1" l="1"/>
  <c r="EZ171" i="1"/>
  <c r="GJ173" i="1"/>
  <c r="BW188" i="1"/>
  <c r="BU187" i="1"/>
  <c r="GW173" i="1"/>
  <c r="BF189" i="1" l="1"/>
  <c r="BD189" i="1"/>
  <c r="BC189" i="1"/>
  <c r="BS189" i="1"/>
  <c r="BM189" i="1"/>
  <c r="BL189" i="1"/>
  <c r="BK189" i="1"/>
  <c r="BV189" i="1"/>
  <c r="BJ189" i="1"/>
  <c r="BI189" i="1"/>
  <c r="BH189" i="1"/>
  <c r="BE189" i="1"/>
  <c r="GY173" i="1"/>
  <c r="EO173" i="1"/>
  <c r="EM173" i="1"/>
  <c r="EK173" i="1"/>
  <c r="FA173" i="1"/>
  <c r="EX173" i="1"/>
  <c r="EE173" i="1"/>
  <c r="ED173" i="1"/>
  <c r="EC173" i="1"/>
  <c r="EN173" i="1"/>
  <c r="ER173" i="1"/>
  <c r="EQ173" i="1"/>
  <c r="EP173" i="1"/>
  <c r="BN189" i="1" l="1"/>
  <c r="HB173" i="1"/>
  <c r="GZ172" i="1"/>
  <c r="ES173" i="1"/>
  <c r="ET173" i="1" s="1"/>
  <c r="EF173" i="1"/>
  <c r="EG173" i="1" l="1"/>
  <c r="EH173" i="1" s="1"/>
  <c r="EI173" i="1" s="1"/>
  <c r="EU173" i="1"/>
  <c r="EV173" i="1" s="1"/>
  <c r="EW173" i="1" s="1"/>
  <c r="GE174" i="1"/>
  <c r="GC174" i="1"/>
  <c r="GR174" i="1"/>
  <c r="GQ174" i="1"/>
  <c r="GP174" i="1"/>
  <c r="GO174" i="1"/>
  <c r="GN174" i="1"/>
  <c r="GM174" i="1"/>
  <c r="GK174" i="1"/>
  <c r="HA174" i="1"/>
  <c r="GD174" i="1"/>
  <c r="GX174" i="1"/>
  <c r="BO189" i="1"/>
  <c r="BP189" i="1" l="1"/>
  <c r="BQ189" i="1" s="1"/>
  <c r="BR189" i="1" s="1"/>
  <c r="BT189" i="1" s="1"/>
  <c r="GF174" i="1"/>
  <c r="GS174" i="1"/>
  <c r="EJ173" i="1"/>
  <c r="EY173" i="1" s="1"/>
  <c r="BU188" i="1" l="1"/>
  <c r="BW189" i="1"/>
  <c r="BE190" i="1" s="1"/>
  <c r="GT174" i="1"/>
  <c r="GG174" i="1"/>
  <c r="FB173" i="1"/>
  <c r="EZ172" i="1"/>
  <c r="GU174" i="1"/>
  <c r="GV174" i="1" s="1"/>
  <c r="GH174" i="1"/>
  <c r="GI174" i="1" s="1"/>
  <c r="BF190" i="1"/>
  <c r="BD190" i="1"/>
  <c r="BC190" i="1"/>
  <c r="BS190" i="1"/>
  <c r="BH190" i="1" l="1"/>
  <c r="BK190" i="1"/>
  <c r="BL190" i="1"/>
  <c r="BM190" i="1"/>
  <c r="BI190" i="1"/>
  <c r="BV190" i="1"/>
  <c r="BJ190" i="1"/>
  <c r="GW174" i="1"/>
  <c r="GJ174" i="1"/>
  <c r="EO174" i="1"/>
  <c r="EM174" i="1"/>
  <c r="EK174" i="1"/>
  <c r="FA174" i="1"/>
  <c r="EX174" i="1"/>
  <c r="EE174" i="1"/>
  <c r="ED174" i="1"/>
  <c r="EC174" i="1"/>
  <c r="ER174" i="1"/>
  <c r="EQ174" i="1"/>
  <c r="EP174" i="1"/>
  <c r="EN174" i="1"/>
  <c r="BN190" i="1"/>
  <c r="GY174" i="1" l="1"/>
  <c r="HB174" i="1" s="1"/>
  <c r="ES174" i="1"/>
  <c r="EF174" i="1"/>
  <c r="BO190" i="1"/>
  <c r="BP190" i="1" s="1"/>
  <c r="BQ190" i="1" s="1"/>
  <c r="GE175" i="1"/>
  <c r="GC175" i="1"/>
  <c r="GR175" i="1"/>
  <c r="GQ175" i="1"/>
  <c r="GP175" i="1"/>
  <c r="GO175" i="1"/>
  <c r="GN175" i="1"/>
  <c r="GM175" i="1"/>
  <c r="GK175" i="1"/>
  <c r="HA175" i="1"/>
  <c r="GX175" i="1"/>
  <c r="GD175" i="1"/>
  <c r="GZ173" i="1" l="1"/>
  <c r="ET174" i="1"/>
  <c r="GS175" i="1"/>
  <c r="GT175" i="1" s="1"/>
  <c r="GF175" i="1"/>
  <c r="GG175" i="1" s="1"/>
  <c r="BR190" i="1"/>
  <c r="BT190" i="1" s="1"/>
  <c r="EG174" i="1"/>
  <c r="EH174" i="1" s="1"/>
  <c r="EI174" i="1" s="1"/>
  <c r="EU174" i="1"/>
  <c r="EV174" i="1" s="1"/>
  <c r="EW174" i="1" l="1"/>
  <c r="GU175" i="1"/>
  <c r="GV175" i="1" s="1"/>
  <c r="GH175" i="1"/>
  <c r="GI175" i="1" s="1"/>
  <c r="GJ175" i="1" s="1"/>
  <c r="EJ174" i="1"/>
  <c r="EY174" i="1" s="1"/>
  <c r="BW190" i="1"/>
  <c r="BU189" i="1"/>
  <c r="GW175" i="1"/>
  <c r="GY175" i="1" l="1"/>
  <c r="HB175" i="1"/>
  <c r="GZ174" i="1"/>
  <c r="BF191" i="1"/>
  <c r="BD191" i="1"/>
  <c r="BC191" i="1"/>
  <c r="BS191" i="1"/>
  <c r="BM191" i="1"/>
  <c r="BL191" i="1"/>
  <c r="BK191" i="1"/>
  <c r="BV191" i="1"/>
  <c r="BJ191" i="1"/>
  <c r="BI191" i="1"/>
  <c r="BH191" i="1"/>
  <c r="BE191" i="1"/>
  <c r="FB174" i="1"/>
  <c r="EZ173" i="1"/>
  <c r="EO175" i="1" l="1"/>
  <c r="EM175" i="1"/>
  <c r="EK175" i="1"/>
  <c r="FA175" i="1"/>
  <c r="EX175" i="1"/>
  <c r="EE175" i="1"/>
  <c r="ED175" i="1"/>
  <c r="EC175" i="1"/>
  <c r="ER175" i="1"/>
  <c r="EQ175" i="1"/>
  <c r="EP175" i="1"/>
  <c r="EN175" i="1"/>
  <c r="BN191" i="1"/>
  <c r="GD176" i="1"/>
  <c r="GR176" i="1"/>
  <c r="GQ176" i="1"/>
  <c r="GP176" i="1"/>
  <c r="GO176" i="1"/>
  <c r="GN176" i="1"/>
  <c r="GM176" i="1"/>
  <c r="GK176" i="1"/>
  <c r="HA176" i="1"/>
  <c r="GX176" i="1"/>
  <c r="GE176" i="1"/>
  <c r="GC176" i="1"/>
  <c r="BO191" i="1" l="1"/>
  <c r="BP191" i="1" s="1"/>
  <c r="BQ191" i="1" s="1"/>
  <c r="BR191" i="1" s="1"/>
  <c r="BT191" i="1" s="1"/>
  <c r="GF176" i="1"/>
  <c r="EF175" i="1"/>
  <c r="ES175" i="1"/>
  <c r="GS176" i="1"/>
  <c r="BW191" i="1" l="1"/>
  <c r="BU190" i="1"/>
  <c r="EG175" i="1"/>
  <c r="EH175" i="1" s="1"/>
  <c r="EI175" i="1" s="1"/>
  <c r="GG176" i="1"/>
  <c r="GH176" i="1" s="1"/>
  <c r="GI176" i="1" s="1"/>
  <c r="GJ176" i="1" s="1"/>
  <c r="ET175" i="1"/>
  <c r="GT176" i="1"/>
  <c r="GU176" i="1" s="1"/>
  <c r="GV176" i="1" s="1"/>
  <c r="EJ175" i="1" l="1"/>
  <c r="GW176" i="1"/>
  <c r="GY176" i="1" s="1"/>
  <c r="EU175" i="1"/>
  <c r="EV175" i="1" s="1"/>
  <c r="EW175" i="1" s="1"/>
  <c r="EY175" i="1" s="1"/>
  <c r="BF192" i="1"/>
  <c r="BD192" i="1"/>
  <c r="BC192" i="1"/>
  <c r="BS192" i="1"/>
  <c r="BM192" i="1"/>
  <c r="BL192" i="1"/>
  <c r="BK192" i="1"/>
  <c r="BH192" i="1"/>
  <c r="BJ192" i="1"/>
  <c r="BE192" i="1"/>
  <c r="BV192" i="1"/>
  <c r="BI192" i="1"/>
  <c r="FB175" i="1" l="1"/>
  <c r="EZ174" i="1"/>
  <c r="HB176" i="1"/>
  <c r="GZ175" i="1"/>
  <c r="BN192" i="1"/>
  <c r="BO192" i="1" s="1"/>
  <c r="BP192" i="1" l="1"/>
  <c r="BQ192" i="1" s="1"/>
  <c r="BR192" i="1" s="1"/>
  <c r="BT192" i="1" s="1"/>
  <c r="GE177" i="1"/>
  <c r="GC177" i="1"/>
  <c r="GR177" i="1"/>
  <c r="GQ177" i="1"/>
  <c r="GP177" i="1"/>
  <c r="GO177" i="1"/>
  <c r="GN177" i="1"/>
  <c r="GM177" i="1"/>
  <c r="GK177" i="1"/>
  <c r="HA177" i="1"/>
  <c r="GX177" i="1"/>
  <c r="GD177" i="1"/>
  <c r="EN176" i="1"/>
  <c r="EK176" i="1"/>
  <c r="FA176" i="1"/>
  <c r="EX176" i="1"/>
  <c r="EE176" i="1"/>
  <c r="ED176" i="1"/>
  <c r="EC176" i="1"/>
  <c r="ER176" i="1"/>
  <c r="EQ176" i="1"/>
  <c r="EP176" i="1"/>
  <c r="EO176" i="1"/>
  <c r="EM176" i="1"/>
  <c r="ES176" i="1" l="1"/>
  <c r="BW192" i="1"/>
  <c r="BU191" i="1"/>
  <c r="GS177" i="1"/>
  <c r="EF176" i="1"/>
  <c r="GF177" i="1"/>
  <c r="GG177" i="1" s="1"/>
  <c r="GH177" i="1" s="1"/>
  <c r="GI177" i="1" s="1"/>
  <c r="EG176" i="1" l="1"/>
  <c r="EH176" i="1" s="1"/>
  <c r="EI176" i="1" s="1"/>
  <c r="EJ176" i="1" s="1"/>
  <c r="BF193" i="1"/>
  <c r="BD193" i="1"/>
  <c r="BC193" i="1"/>
  <c r="BS193" i="1"/>
  <c r="BM193" i="1"/>
  <c r="BL193" i="1"/>
  <c r="BK193" i="1"/>
  <c r="BV193" i="1"/>
  <c r="BJ193" i="1"/>
  <c r="BI193" i="1"/>
  <c r="BH193" i="1"/>
  <c r="BE193" i="1"/>
  <c r="GT177" i="1"/>
  <c r="GU177" i="1" s="1"/>
  <c r="GV177" i="1" s="1"/>
  <c r="ET176" i="1"/>
  <c r="GJ177" i="1"/>
  <c r="EU176" i="1" l="1"/>
  <c r="EV176" i="1" s="1"/>
  <c r="EW176" i="1" s="1"/>
  <c r="EY176" i="1" s="1"/>
  <c r="BN193" i="1"/>
  <c r="GW177" i="1"/>
  <c r="GY177" i="1" s="1"/>
  <c r="HB177" i="1" l="1"/>
  <c r="GZ176" i="1"/>
  <c r="BO193" i="1"/>
  <c r="BP193" i="1" s="1"/>
  <c r="BQ193" i="1" s="1"/>
  <c r="FB176" i="1"/>
  <c r="EZ175" i="1"/>
  <c r="BR193" i="1" l="1"/>
  <c r="BT193" i="1" s="1"/>
  <c r="BW193" i="1" s="1"/>
  <c r="EO177" i="1"/>
  <c r="EM177" i="1"/>
  <c r="EK177" i="1"/>
  <c r="FA177" i="1"/>
  <c r="EX177" i="1"/>
  <c r="EE177" i="1"/>
  <c r="ED177" i="1"/>
  <c r="EC177" i="1"/>
  <c r="ER177" i="1"/>
  <c r="EQ177" i="1"/>
  <c r="EP177" i="1"/>
  <c r="EN177" i="1"/>
  <c r="GE178" i="1"/>
  <c r="GC178" i="1"/>
  <c r="GR178" i="1"/>
  <c r="GQ178" i="1"/>
  <c r="GP178" i="1"/>
  <c r="GO178" i="1"/>
  <c r="GN178" i="1"/>
  <c r="GM178" i="1"/>
  <c r="GK178" i="1"/>
  <c r="HA178" i="1"/>
  <c r="GX178" i="1"/>
  <c r="GD178" i="1"/>
  <c r="BU192" i="1" l="1"/>
  <c r="GF178" i="1"/>
  <c r="GG178" i="1" s="1"/>
  <c r="GH178" i="1" s="1"/>
  <c r="GI178" i="1" s="1"/>
  <c r="ES177" i="1"/>
  <c r="EF177" i="1"/>
  <c r="GS178" i="1"/>
  <c r="BF194" i="1"/>
  <c r="BD194" i="1"/>
  <c r="BC194" i="1"/>
  <c r="BS194" i="1"/>
  <c r="BM194" i="1"/>
  <c r="BL194" i="1"/>
  <c r="BK194" i="1"/>
  <c r="BJ194" i="1"/>
  <c r="BH194" i="1"/>
  <c r="BV194" i="1"/>
  <c r="BI194" i="1"/>
  <c r="BE194" i="1"/>
  <c r="EG177" i="1" l="1"/>
  <c r="EH177" i="1" s="1"/>
  <c r="EI177" i="1" s="1"/>
  <c r="ET177" i="1"/>
  <c r="EU177" i="1" s="1"/>
  <c r="EV177" i="1" s="1"/>
  <c r="GJ178" i="1"/>
  <c r="GT178" i="1"/>
  <c r="BN194" i="1"/>
  <c r="BO194" i="1" s="1"/>
  <c r="EW177" i="1" l="1"/>
  <c r="EJ177" i="1"/>
  <c r="EY177" i="1" s="1"/>
  <c r="BP194" i="1"/>
  <c r="BQ194" i="1" s="1"/>
  <c r="BR194" i="1" s="1"/>
  <c r="BT194" i="1" s="1"/>
  <c r="GU178" i="1"/>
  <c r="GV178" i="1" s="1"/>
  <c r="GW178" i="1" s="1"/>
  <c r="GY178" i="1" s="1"/>
  <c r="HB178" i="1" l="1"/>
  <c r="GZ177" i="1"/>
  <c r="BW194" i="1"/>
  <c r="BU193" i="1"/>
  <c r="FB177" i="1"/>
  <c r="EZ176" i="1"/>
  <c r="BF195" i="1" l="1"/>
  <c r="BD195" i="1"/>
  <c r="BC195" i="1"/>
  <c r="BS195" i="1"/>
  <c r="BM195" i="1"/>
  <c r="BL195" i="1"/>
  <c r="BK195" i="1"/>
  <c r="BV195" i="1"/>
  <c r="BJ195" i="1"/>
  <c r="BI195" i="1"/>
  <c r="BH195" i="1"/>
  <c r="BE195" i="1"/>
  <c r="EO178" i="1"/>
  <c r="EM178" i="1"/>
  <c r="EK178" i="1"/>
  <c r="FA178" i="1"/>
  <c r="EX178" i="1"/>
  <c r="EE178" i="1"/>
  <c r="ED178" i="1"/>
  <c r="EC178" i="1"/>
  <c r="ER178" i="1"/>
  <c r="EQ178" i="1"/>
  <c r="EP178" i="1"/>
  <c r="EN178" i="1"/>
  <c r="GD179" i="1"/>
  <c r="GC179" i="1"/>
  <c r="GR179" i="1"/>
  <c r="GQ179" i="1"/>
  <c r="GP179" i="1"/>
  <c r="GO179" i="1"/>
  <c r="GN179" i="1"/>
  <c r="GM179" i="1"/>
  <c r="GK179" i="1"/>
  <c r="HA179" i="1"/>
  <c r="GX179" i="1"/>
  <c r="GE179" i="1"/>
  <c r="ES178" i="1" l="1"/>
  <c r="BN195" i="1"/>
  <c r="GF179" i="1"/>
  <c r="GG179" i="1" s="1"/>
  <c r="GH179" i="1" s="1"/>
  <c r="GI179" i="1" s="1"/>
  <c r="GS179" i="1"/>
  <c r="EF178" i="1"/>
  <c r="EG178" i="1" s="1"/>
  <c r="EH178" i="1" s="1"/>
  <c r="EI178" i="1" s="1"/>
  <c r="GT179" i="1" l="1"/>
  <c r="GU179" i="1" s="1"/>
  <c r="GV179" i="1" s="1"/>
  <c r="GW179" i="1" s="1"/>
  <c r="GJ179" i="1"/>
  <c r="BO195" i="1"/>
  <c r="ET178" i="1"/>
  <c r="EJ178" i="1"/>
  <c r="EU178" i="1" l="1"/>
  <c r="EV178" i="1" s="1"/>
  <c r="EW178" i="1" s="1"/>
  <c r="EY178" i="1" s="1"/>
  <c r="BP195" i="1"/>
  <c r="BQ195" i="1" s="1"/>
  <c r="BR195" i="1" s="1"/>
  <c r="BT195" i="1" s="1"/>
  <c r="GY179" i="1"/>
  <c r="BW195" i="1" l="1"/>
  <c r="BU194" i="1"/>
  <c r="FB178" i="1"/>
  <c r="EZ177" i="1"/>
  <c r="HB179" i="1"/>
  <c r="GZ178" i="1"/>
  <c r="GE180" i="1" l="1"/>
  <c r="GC180" i="1"/>
  <c r="GR180" i="1"/>
  <c r="GQ180" i="1"/>
  <c r="GP180" i="1"/>
  <c r="GO180" i="1"/>
  <c r="GN180" i="1"/>
  <c r="GM180" i="1"/>
  <c r="GK180" i="1"/>
  <c r="HA180" i="1"/>
  <c r="GX180" i="1"/>
  <c r="GD180" i="1"/>
  <c r="EP179" i="1"/>
  <c r="EN179" i="1"/>
  <c r="EM179" i="1"/>
  <c r="EK179" i="1"/>
  <c r="FA179" i="1"/>
  <c r="EX179" i="1"/>
  <c r="EE179" i="1"/>
  <c r="ED179" i="1"/>
  <c r="EC179" i="1"/>
  <c r="ER179" i="1"/>
  <c r="EQ179" i="1"/>
  <c r="EO179" i="1"/>
  <c r="BF196" i="1"/>
  <c r="BD196" i="1"/>
  <c r="BC196" i="1"/>
  <c r="BS196" i="1"/>
  <c r="BM196" i="1"/>
  <c r="BL196" i="1"/>
  <c r="BK196" i="1"/>
  <c r="BJ196" i="1"/>
  <c r="BH196" i="1"/>
  <c r="BV196" i="1"/>
  <c r="BI196" i="1"/>
  <c r="BE196" i="1"/>
  <c r="BN196" i="1" l="1"/>
  <c r="ES179" i="1"/>
  <c r="EF179" i="1"/>
  <c r="GS180" i="1"/>
  <c r="GF180" i="1"/>
  <c r="ET179" i="1" l="1"/>
  <c r="BO196" i="1"/>
  <c r="GT180" i="1"/>
  <c r="EG179" i="1"/>
  <c r="GG180" i="1"/>
  <c r="GH180" i="1" s="1"/>
  <c r="GI180" i="1" s="1"/>
  <c r="GU180" i="1" l="1"/>
  <c r="GV180" i="1" s="1"/>
  <c r="GW180" i="1" s="1"/>
  <c r="GJ180" i="1"/>
  <c r="EH179" i="1"/>
  <c r="EI179" i="1" s="1"/>
  <c r="EJ179" i="1" s="1"/>
  <c r="BP196" i="1"/>
  <c r="BQ196" i="1" s="1"/>
  <c r="BR196" i="1" s="1"/>
  <c r="BT196" i="1" s="1"/>
  <c r="EU179" i="1"/>
  <c r="EV179" i="1" s="1"/>
  <c r="EW179" i="1" s="1"/>
  <c r="GY180" i="1" l="1"/>
  <c r="BW196" i="1"/>
  <c r="BU195" i="1"/>
  <c r="EY179" i="1"/>
  <c r="HB180" i="1"/>
  <c r="GZ179" i="1"/>
  <c r="GC181" i="1" l="1"/>
  <c r="GR181" i="1"/>
  <c r="GQ181" i="1"/>
  <c r="GP181" i="1"/>
  <c r="GO181" i="1"/>
  <c r="GN181" i="1"/>
  <c r="GM181" i="1"/>
  <c r="GK181" i="1"/>
  <c r="HA181" i="1"/>
  <c r="GX181" i="1"/>
  <c r="GE181" i="1"/>
  <c r="GD181" i="1"/>
  <c r="FB179" i="1"/>
  <c r="EZ178" i="1"/>
  <c r="BF197" i="1"/>
  <c r="BD197" i="1"/>
  <c r="BC197" i="1"/>
  <c r="BS197" i="1"/>
  <c r="BM197" i="1"/>
  <c r="BL197" i="1"/>
  <c r="BK197" i="1"/>
  <c r="BV197" i="1"/>
  <c r="BJ197" i="1"/>
  <c r="BI197" i="1"/>
  <c r="BH197" i="1"/>
  <c r="BE197" i="1"/>
  <c r="GF181" i="1" l="1"/>
  <c r="BN197" i="1"/>
  <c r="EO180" i="1"/>
  <c r="EM180" i="1"/>
  <c r="EK180" i="1"/>
  <c r="FA180" i="1"/>
  <c r="EX180" i="1"/>
  <c r="EE180" i="1"/>
  <c r="ED180" i="1"/>
  <c r="EC180" i="1"/>
  <c r="ER180" i="1"/>
  <c r="EQ180" i="1"/>
  <c r="EP180" i="1"/>
  <c r="EN180" i="1"/>
  <c r="GS181" i="1"/>
  <c r="BO197" i="1" l="1"/>
  <c r="BP197" i="1" s="1"/>
  <c r="BQ197" i="1" s="1"/>
  <c r="BR197" i="1" s="1"/>
  <c r="BT197" i="1" s="1"/>
  <c r="GT181" i="1"/>
  <c r="GU181" i="1" s="1"/>
  <c r="GV181" i="1" s="1"/>
  <c r="ES180" i="1"/>
  <c r="ET180" i="1" s="1"/>
  <c r="GG181" i="1"/>
  <c r="GH181" i="1" s="1"/>
  <c r="GI181" i="1" s="1"/>
  <c r="EF180" i="1"/>
  <c r="GJ181" i="1" l="1"/>
  <c r="BW197" i="1"/>
  <c r="BU196" i="1"/>
  <c r="EU180" i="1"/>
  <c r="EV180" i="1" s="1"/>
  <c r="GW181" i="1"/>
  <c r="GY181" i="1" s="1"/>
  <c r="EG180" i="1"/>
  <c r="EH180" i="1" s="1"/>
  <c r="EI180" i="1" s="1"/>
  <c r="EW180" i="1"/>
  <c r="EJ180" i="1" l="1"/>
  <c r="EY180" i="1" s="1"/>
  <c r="HB181" i="1"/>
  <c r="GZ180" i="1"/>
  <c r="FB180" i="1"/>
  <c r="EZ179" i="1"/>
  <c r="BF198" i="1"/>
  <c r="BD198" i="1"/>
  <c r="BC198" i="1"/>
  <c r="BS198" i="1"/>
  <c r="BM198" i="1"/>
  <c r="BL198" i="1"/>
  <c r="BK198" i="1"/>
  <c r="BJ198" i="1"/>
  <c r="BV198" i="1"/>
  <c r="BI198" i="1"/>
  <c r="BH198" i="1"/>
  <c r="BE198" i="1"/>
  <c r="EM181" i="1" l="1"/>
  <c r="FA181" i="1"/>
  <c r="EX181" i="1"/>
  <c r="EE181" i="1"/>
  <c r="ED181" i="1"/>
  <c r="EC181" i="1"/>
  <c r="ER181" i="1"/>
  <c r="EQ181" i="1"/>
  <c r="EP181" i="1"/>
  <c r="EO181" i="1"/>
  <c r="EN181" i="1"/>
  <c r="EK181" i="1"/>
  <c r="BN198" i="1"/>
  <c r="GR182" i="1"/>
  <c r="GP182" i="1"/>
  <c r="GO182" i="1"/>
  <c r="GN182" i="1"/>
  <c r="GM182" i="1"/>
  <c r="GK182" i="1"/>
  <c r="HA182" i="1"/>
  <c r="GX182" i="1"/>
  <c r="GE182" i="1"/>
  <c r="GD182" i="1"/>
  <c r="GQ182" i="1"/>
  <c r="GC182" i="1"/>
  <c r="ES181" i="1" l="1"/>
  <c r="ET181" i="1" s="1"/>
  <c r="BO198" i="1"/>
  <c r="EF181" i="1"/>
  <c r="GS182" i="1"/>
  <c r="GF182" i="1"/>
  <c r="GG182" i="1" s="1"/>
  <c r="GT182" i="1" l="1"/>
  <c r="GU182" i="1" s="1"/>
  <c r="GV182" i="1" s="1"/>
  <c r="GW182" i="1" s="1"/>
  <c r="GH182" i="1"/>
  <c r="GI182" i="1" s="1"/>
  <c r="GJ182" i="1" s="1"/>
  <c r="EU181" i="1"/>
  <c r="EV181" i="1" s="1"/>
  <c r="EW181" i="1" s="1"/>
  <c r="EG181" i="1"/>
  <c r="EH181" i="1" s="1"/>
  <c r="EI181" i="1" s="1"/>
  <c r="BP198" i="1"/>
  <c r="BQ198" i="1" s="1"/>
  <c r="BR198" i="1" s="1"/>
  <c r="BT198" i="1" s="1"/>
  <c r="BW198" i="1" l="1"/>
  <c r="BU197" i="1"/>
  <c r="EJ181" i="1"/>
  <c r="EY181" i="1" s="1"/>
  <c r="GY182" i="1"/>
  <c r="HB182" i="1" l="1"/>
  <c r="GZ181" i="1"/>
  <c r="FB181" i="1"/>
  <c r="EZ180" i="1"/>
  <c r="BF199" i="1"/>
  <c r="BD199" i="1"/>
  <c r="BC199" i="1"/>
  <c r="BS199" i="1"/>
  <c r="BM199" i="1"/>
  <c r="BL199" i="1"/>
  <c r="BK199" i="1"/>
  <c r="BV199" i="1"/>
  <c r="BJ199" i="1"/>
  <c r="BI199" i="1"/>
  <c r="BH199" i="1"/>
  <c r="BE199" i="1"/>
  <c r="BN199" i="1" l="1"/>
  <c r="FA182" i="1"/>
  <c r="EX182" i="1"/>
  <c r="EE182" i="1"/>
  <c r="ED182" i="1"/>
  <c r="EC182" i="1"/>
  <c r="ER182" i="1"/>
  <c r="EQ182" i="1"/>
  <c r="EP182" i="1"/>
  <c r="EO182" i="1"/>
  <c r="EN182" i="1"/>
  <c r="EM182" i="1"/>
  <c r="EK182" i="1"/>
  <c r="GP183" i="1"/>
  <c r="GN183" i="1"/>
  <c r="GM183" i="1"/>
  <c r="GK183" i="1"/>
  <c r="HA183" i="1"/>
  <c r="GX183" i="1"/>
  <c r="GE183" i="1"/>
  <c r="GD183" i="1"/>
  <c r="GC183" i="1"/>
  <c r="GR183" i="1"/>
  <c r="GQ183" i="1"/>
  <c r="GO183" i="1"/>
  <c r="GS183" i="1" l="1"/>
  <c r="GF183" i="1"/>
  <c r="EF182" i="1"/>
  <c r="ES182" i="1"/>
  <c r="BO199" i="1"/>
  <c r="BP199" i="1" s="1"/>
  <c r="BQ199" i="1" s="1"/>
  <c r="BR199" i="1" l="1"/>
  <c r="BT199" i="1" s="1"/>
  <c r="GG183" i="1"/>
  <c r="GH183" i="1" s="1"/>
  <c r="GI183" i="1" s="1"/>
  <c r="ET182" i="1"/>
  <c r="EU182" i="1" s="1"/>
  <c r="EV182" i="1" s="1"/>
  <c r="GT183" i="1"/>
  <c r="EG182" i="1"/>
  <c r="EH182" i="1" s="1"/>
  <c r="EI182" i="1" s="1"/>
  <c r="GJ183" i="1" l="1"/>
  <c r="EW182" i="1"/>
  <c r="GU183" i="1"/>
  <c r="GV183" i="1" s="1"/>
  <c r="GW183" i="1" s="1"/>
  <c r="GY183" i="1" s="1"/>
  <c r="BW199" i="1"/>
  <c r="BU198" i="1"/>
  <c r="EJ182" i="1"/>
  <c r="EY182" i="1" s="1"/>
  <c r="HB183" i="1" l="1"/>
  <c r="GZ182" i="1"/>
  <c r="FB182" i="1"/>
  <c r="EZ181" i="1"/>
  <c r="BF200" i="1"/>
  <c r="BD200" i="1"/>
  <c r="BC200" i="1"/>
  <c r="BS200" i="1"/>
  <c r="BM200" i="1"/>
  <c r="BL200" i="1"/>
  <c r="BK200" i="1"/>
  <c r="BH200" i="1"/>
  <c r="BJ200" i="1"/>
  <c r="BE200" i="1"/>
  <c r="BV200" i="1"/>
  <c r="BI200" i="1"/>
  <c r="BN200" i="1" l="1"/>
  <c r="EE183" i="1"/>
  <c r="ED183" i="1"/>
  <c r="EC183" i="1"/>
  <c r="ER183" i="1"/>
  <c r="EQ183" i="1"/>
  <c r="EP183" i="1"/>
  <c r="EO183" i="1"/>
  <c r="EN183" i="1"/>
  <c r="EM183" i="1"/>
  <c r="FA183" i="1"/>
  <c r="EX183" i="1"/>
  <c r="EK183" i="1"/>
  <c r="GP184" i="1"/>
  <c r="GN184" i="1"/>
  <c r="GM184" i="1"/>
  <c r="GK184" i="1"/>
  <c r="HA184" i="1"/>
  <c r="GX184" i="1"/>
  <c r="GE184" i="1"/>
  <c r="GD184" i="1"/>
  <c r="GC184" i="1"/>
  <c r="GR184" i="1"/>
  <c r="GQ184" i="1"/>
  <c r="GO184" i="1"/>
  <c r="ES183" i="1" l="1"/>
  <c r="EF183" i="1"/>
  <c r="GF184" i="1"/>
  <c r="GG184" i="1" s="1"/>
  <c r="BO200" i="1"/>
  <c r="BP200" i="1" s="1"/>
  <c r="BQ200" i="1" s="1"/>
  <c r="GS184" i="1"/>
  <c r="GT184" i="1" l="1"/>
  <c r="BR200" i="1"/>
  <c r="BT200" i="1" s="1"/>
  <c r="ET183" i="1"/>
  <c r="GH184" i="1"/>
  <c r="GI184" i="1" s="1"/>
  <c r="GJ184" i="1" s="1"/>
  <c r="EG183" i="1"/>
  <c r="EH183" i="1" s="1"/>
  <c r="EI183" i="1" s="1"/>
  <c r="EJ183" i="1" l="1"/>
  <c r="BW200" i="1"/>
  <c r="BU199" i="1"/>
  <c r="GU184" i="1"/>
  <c r="GV184" i="1" s="1"/>
  <c r="GW184" i="1" s="1"/>
  <c r="GY184" i="1" s="1"/>
  <c r="EU183" i="1"/>
  <c r="EV183" i="1" s="1"/>
  <c r="EW183" i="1" s="1"/>
  <c r="HB184" i="1" l="1"/>
  <c r="GZ183" i="1"/>
  <c r="EY183" i="1"/>
  <c r="BF201" i="1"/>
  <c r="BD201" i="1"/>
  <c r="BC201" i="1"/>
  <c r="BS201" i="1"/>
  <c r="BM201" i="1"/>
  <c r="BL201" i="1"/>
  <c r="BK201" i="1"/>
  <c r="BV201" i="1"/>
  <c r="BJ201" i="1"/>
  <c r="BI201" i="1"/>
  <c r="BH201" i="1"/>
  <c r="BE201" i="1"/>
  <c r="BN201" i="1" l="1"/>
  <c r="FB183" i="1"/>
  <c r="EZ182" i="1"/>
  <c r="GQ185" i="1"/>
  <c r="GO185" i="1"/>
  <c r="GN185" i="1"/>
  <c r="GM185" i="1"/>
  <c r="GK185" i="1"/>
  <c r="HA185" i="1"/>
  <c r="GX185" i="1"/>
  <c r="GE185" i="1"/>
  <c r="GD185" i="1"/>
  <c r="GR185" i="1"/>
  <c r="GP185" i="1"/>
  <c r="GC185" i="1"/>
  <c r="EE184" i="1" l="1"/>
  <c r="ED184" i="1"/>
  <c r="EC184" i="1"/>
  <c r="ER184" i="1"/>
  <c r="EQ184" i="1"/>
  <c r="EP184" i="1"/>
  <c r="EO184" i="1"/>
  <c r="EN184" i="1"/>
  <c r="EM184" i="1"/>
  <c r="EK184" i="1"/>
  <c r="FA184" i="1"/>
  <c r="EX184" i="1"/>
  <c r="GS185" i="1"/>
  <c r="BO201" i="1"/>
  <c r="BP201" i="1" s="1"/>
  <c r="BQ201" i="1" s="1"/>
  <c r="GF185" i="1"/>
  <c r="BR201" i="1" l="1"/>
  <c r="BT201" i="1" s="1"/>
  <c r="BW201" i="1" s="1"/>
  <c r="GT185" i="1"/>
  <c r="GU185" i="1" s="1"/>
  <c r="GV185" i="1" s="1"/>
  <c r="GW185" i="1" s="1"/>
  <c r="ES184" i="1"/>
  <c r="ET184" i="1" s="1"/>
  <c r="GG185" i="1"/>
  <c r="EF184" i="1"/>
  <c r="EG184" i="1" s="1"/>
  <c r="BU200" i="1" l="1"/>
  <c r="GH185" i="1"/>
  <c r="GI185" i="1" s="1"/>
  <c r="GJ185" i="1" s="1"/>
  <c r="GY185" i="1" s="1"/>
  <c r="EU184" i="1"/>
  <c r="EV184" i="1" s="1"/>
  <c r="EW184" i="1" s="1"/>
  <c r="EH184" i="1"/>
  <c r="EI184" i="1" s="1"/>
  <c r="EJ184" i="1" s="1"/>
  <c r="BF202" i="1"/>
  <c r="BD202" i="1"/>
  <c r="BC202" i="1"/>
  <c r="BS202" i="1"/>
  <c r="BM202" i="1"/>
  <c r="BL202" i="1"/>
  <c r="BK202" i="1"/>
  <c r="BJ202" i="1"/>
  <c r="BV202" i="1"/>
  <c r="BH202" i="1"/>
  <c r="BI202" i="1"/>
  <c r="BE202" i="1"/>
  <c r="EY184" i="1" l="1"/>
  <c r="FB184" i="1"/>
  <c r="EZ183" i="1"/>
  <c r="HB185" i="1"/>
  <c r="GZ184" i="1"/>
  <c r="BN202" i="1"/>
  <c r="GQ186" i="1" l="1"/>
  <c r="GO186" i="1"/>
  <c r="GN186" i="1"/>
  <c r="GM186" i="1"/>
  <c r="GK186" i="1"/>
  <c r="HA186" i="1"/>
  <c r="GX186" i="1"/>
  <c r="GE186" i="1"/>
  <c r="GD186" i="1"/>
  <c r="GC186" i="1"/>
  <c r="GR186" i="1"/>
  <c r="GP186" i="1"/>
  <c r="BO202" i="1"/>
  <c r="EX185" i="1"/>
  <c r="EE185" i="1"/>
  <c r="ED185" i="1"/>
  <c r="EC185" i="1"/>
  <c r="ER185" i="1"/>
  <c r="EQ185" i="1"/>
  <c r="EP185" i="1"/>
  <c r="EO185" i="1"/>
  <c r="EN185" i="1"/>
  <c r="FA185" i="1"/>
  <c r="EM185" i="1"/>
  <c r="EK185" i="1"/>
  <c r="GF186" i="1" l="1"/>
  <c r="GS186" i="1"/>
  <c r="GT186" i="1" s="1"/>
  <c r="ES185" i="1"/>
  <c r="BP202" i="1"/>
  <c r="BQ202" i="1" s="1"/>
  <c r="BR202" i="1" s="1"/>
  <c r="BT202" i="1" s="1"/>
  <c r="EF185" i="1"/>
  <c r="BW202" i="1" l="1"/>
  <c r="BU201" i="1"/>
  <c r="GG186" i="1"/>
  <c r="GH186" i="1" s="1"/>
  <c r="GI186" i="1" s="1"/>
  <c r="EG185" i="1"/>
  <c r="EH185" i="1" s="1"/>
  <c r="EI185" i="1" s="1"/>
  <c r="ET185" i="1"/>
  <c r="EU185" i="1" s="1"/>
  <c r="EV185" i="1" s="1"/>
  <c r="GU186" i="1"/>
  <c r="GV186" i="1" s="1"/>
  <c r="GW186" i="1" s="1"/>
  <c r="EW185" i="1" l="1"/>
  <c r="GJ186" i="1"/>
  <c r="GY186" i="1" s="1"/>
  <c r="EJ185" i="1"/>
  <c r="EY185" i="1" s="1"/>
  <c r="BF203" i="1"/>
  <c r="BD203" i="1"/>
  <c r="BC203" i="1"/>
  <c r="BS203" i="1"/>
  <c r="BM203" i="1"/>
  <c r="BL203" i="1"/>
  <c r="BK203" i="1"/>
  <c r="BV203" i="1"/>
  <c r="BJ203" i="1"/>
  <c r="BI203" i="1"/>
  <c r="BH203" i="1"/>
  <c r="BE203" i="1"/>
  <c r="FB185" i="1" l="1"/>
  <c r="EZ184" i="1"/>
  <c r="BN203" i="1"/>
  <c r="HB186" i="1"/>
  <c r="GZ185" i="1"/>
  <c r="BO203" i="1" l="1"/>
  <c r="BP203" i="1" s="1"/>
  <c r="BQ203" i="1" s="1"/>
  <c r="GQ187" i="1"/>
  <c r="GO187" i="1"/>
  <c r="GN187" i="1"/>
  <c r="GM187" i="1"/>
  <c r="GK187" i="1"/>
  <c r="HA187" i="1"/>
  <c r="GX187" i="1"/>
  <c r="GE187" i="1"/>
  <c r="GD187" i="1"/>
  <c r="GR187" i="1"/>
  <c r="GP187" i="1"/>
  <c r="GC187" i="1"/>
  <c r="EX186" i="1"/>
  <c r="EE186" i="1"/>
  <c r="ED186" i="1"/>
  <c r="EC186" i="1"/>
  <c r="ER186" i="1"/>
  <c r="EQ186" i="1"/>
  <c r="EP186" i="1"/>
  <c r="EO186" i="1"/>
  <c r="EN186" i="1"/>
  <c r="EM186" i="1"/>
  <c r="EK186" i="1"/>
  <c r="FA186" i="1"/>
  <c r="GS187" i="1" l="1"/>
  <c r="GT187" i="1" s="1"/>
  <c r="GF187" i="1"/>
  <c r="ES186" i="1"/>
  <c r="BR203" i="1"/>
  <c r="BT203" i="1" s="1"/>
  <c r="EF186" i="1"/>
  <c r="EG186" i="1" s="1"/>
  <c r="EH186" i="1" l="1"/>
  <c r="EI186" i="1" s="1"/>
  <c r="ET186" i="1"/>
  <c r="EU186" i="1" s="1"/>
  <c r="EV186" i="1" s="1"/>
  <c r="EW186" i="1" s="1"/>
  <c r="BW203" i="1"/>
  <c r="BU202" i="1"/>
  <c r="GG187" i="1"/>
  <c r="GH187" i="1" s="1"/>
  <c r="GI187" i="1" s="1"/>
  <c r="EJ186" i="1"/>
  <c r="GU187" i="1"/>
  <c r="GV187" i="1" s="1"/>
  <c r="GW187" i="1" s="1"/>
  <c r="GJ187" i="1" l="1"/>
  <c r="GY187" i="1"/>
  <c r="EY186" i="1"/>
  <c r="BF204" i="1"/>
  <c r="BD204" i="1"/>
  <c r="BC204" i="1"/>
  <c r="BS204" i="1"/>
  <c r="BM204" i="1"/>
  <c r="BL204" i="1"/>
  <c r="BK204" i="1"/>
  <c r="BH204" i="1"/>
  <c r="BJ204" i="1"/>
  <c r="BE204" i="1"/>
  <c r="BV204" i="1"/>
  <c r="BI204" i="1"/>
  <c r="BN204" i="1" l="1"/>
  <c r="BO204" i="1" s="1"/>
  <c r="BP204" i="1" s="1"/>
  <c r="BQ204" i="1" s="1"/>
  <c r="FB186" i="1"/>
  <c r="EZ185" i="1"/>
  <c r="HB187" i="1"/>
  <c r="GZ186" i="1"/>
  <c r="GQ188" i="1" l="1"/>
  <c r="GO188" i="1"/>
  <c r="GN188" i="1"/>
  <c r="GM188" i="1"/>
  <c r="GK188" i="1"/>
  <c r="HA188" i="1"/>
  <c r="GX188" i="1"/>
  <c r="GE188" i="1"/>
  <c r="GD188" i="1"/>
  <c r="GC188" i="1"/>
  <c r="GR188" i="1"/>
  <c r="GP188" i="1"/>
  <c r="EX187" i="1"/>
  <c r="EE187" i="1"/>
  <c r="ED187" i="1"/>
  <c r="EC187" i="1"/>
  <c r="ER187" i="1"/>
  <c r="EQ187" i="1"/>
  <c r="EP187" i="1"/>
  <c r="EO187" i="1"/>
  <c r="EN187" i="1"/>
  <c r="FA187" i="1"/>
  <c r="EM187" i="1"/>
  <c r="EK187" i="1"/>
  <c r="BR204" i="1"/>
  <c r="BT204" i="1" s="1"/>
  <c r="BW204" i="1" l="1"/>
  <c r="BU203" i="1"/>
  <c r="EF187" i="1"/>
  <c r="GS188" i="1"/>
  <c r="GF188" i="1"/>
  <c r="ES187" i="1"/>
  <c r="ET187" i="1" s="1"/>
  <c r="EU187" i="1" s="1"/>
  <c r="EV187" i="1" s="1"/>
  <c r="GG188" i="1" l="1"/>
  <c r="GT188" i="1"/>
  <c r="EG187" i="1"/>
  <c r="EH187" i="1" s="1"/>
  <c r="EI187" i="1" s="1"/>
  <c r="EW187" i="1"/>
  <c r="BF205" i="1"/>
  <c r="BD205" i="1"/>
  <c r="BC205" i="1"/>
  <c r="BS205" i="1"/>
  <c r="BM205" i="1"/>
  <c r="BL205" i="1"/>
  <c r="BK205" i="1"/>
  <c r="BV205" i="1"/>
  <c r="BJ205" i="1"/>
  <c r="BI205" i="1"/>
  <c r="BH205" i="1"/>
  <c r="BE205" i="1"/>
  <c r="BN205" i="1" l="1"/>
  <c r="EJ187" i="1"/>
  <c r="EY187" i="1" s="1"/>
  <c r="GU188" i="1"/>
  <c r="GV188" i="1" s="1"/>
  <c r="GW188" i="1" s="1"/>
  <c r="GH188" i="1"/>
  <c r="GI188" i="1" s="1"/>
  <c r="GJ188" i="1" s="1"/>
  <c r="GY188" i="1" l="1"/>
  <c r="HB188" i="1" s="1"/>
  <c r="BO205" i="1"/>
  <c r="FB187" i="1"/>
  <c r="EZ186" i="1"/>
  <c r="GZ187" i="1" l="1"/>
  <c r="BP205" i="1"/>
  <c r="BQ205" i="1" s="1"/>
  <c r="BR205" i="1" s="1"/>
  <c r="BT205" i="1" s="1"/>
  <c r="EX188" i="1"/>
  <c r="EE188" i="1"/>
  <c r="ED188" i="1"/>
  <c r="EC188" i="1"/>
  <c r="ER188" i="1"/>
  <c r="EQ188" i="1"/>
  <c r="EP188" i="1"/>
  <c r="EO188" i="1"/>
  <c r="EN188" i="1"/>
  <c r="EM188" i="1"/>
  <c r="EK188" i="1"/>
  <c r="FA188" i="1"/>
  <c r="GQ189" i="1"/>
  <c r="GO189" i="1"/>
  <c r="GN189" i="1"/>
  <c r="GM189" i="1"/>
  <c r="GK189" i="1"/>
  <c r="HA189" i="1"/>
  <c r="GX189" i="1"/>
  <c r="GE189" i="1"/>
  <c r="GD189" i="1"/>
  <c r="GR189" i="1"/>
  <c r="GP189" i="1"/>
  <c r="GC189" i="1"/>
  <c r="BW205" i="1" l="1"/>
  <c r="BU204" i="1"/>
  <c r="EF188" i="1"/>
  <c r="ES188" i="1"/>
  <c r="GF189" i="1"/>
  <c r="GS189" i="1"/>
  <c r="GT189" i="1" s="1"/>
  <c r="GU189" i="1" s="1"/>
  <c r="GV189" i="1" s="1"/>
  <c r="GG189" i="1" l="1"/>
  <c r="GH189" i="1" s="1"/>
  <c r="GI189" i="1" s="1"/>
  <c r="EG188" i="1"/>
  <c r="EH188" i="1" s="1"/>
  <c r="EI188" i="1" s="1"/>
  <c r="ET188" i="1"/>
  <c r="GW189" i="1"/>
  <c r="BF206" i="1"/>
  <c r="BD206" i="1"/>
  <c r="BC206" i="1"/>
  <c r="BS206" i="1"/>
  <c r="BM206" i="1"/>
  <c r="BL206" i="1"/>
  <c r="BK206" i="1"/>
  <c r="BJ206" i="1"/>
  <c r="BV206" i="1"/>
  <c r="BH206" i="1"/>
  <c r="BE206" i="1"/>
  <c r="BI206" i="1"/>
  <c r="BN206" i="1" l="1"/>
  <c r="EJ188" i="1"/>
  <c r="GJ189" i="1"/>
  <c r="GY189" i="1" s="1"/>
  <c r="EU188" i="1"/>
  <c r="EV188" i="1" s="1"/>
  <c r="EW188" i="1" s="1"/>
  <c r="EY188" i="1" l="1"/>
  <c r="BO206" i="1"/>
  <c r="HB189" i="1"/>
  <c r="GZ188" i="1"/>
  <c r="GQ190" i="1" l="1"/>
  <c r="GO190" i="1"/>
  <c r="GN190" i="1"/>
  <c r="GM190" i="1"/>
  <c r="GK190" i="1"/>
  <c r="HA190" i="1"/>
  <c r="GX190" i="1"/>
  <c r="GE190" i="1"/>
  <c r="GD190" i="1"/>
  <c r="GC190" i="1"/>
  <c r="GR190" i="1"/>
  <c r="GP190" i="1"/>
  <c r="BP206" i="1"/>
  <c r="BQ206" i="1" s="1"/>
  <c r="BR206" i="1" s="1"/>
  <c r="BT206" i="1" s="1"/>
  <c r="FB188" i="1"/>
  <c r="EZ187" i="1"/>
  <c r="BW206" i="1" l="1"/>
  <c r="BU205" i="1"/>
  <c r="GS190" i="1"/>
  <c r="GF190" i="1"/>
  <c r="EX189" i="1"/>
  <c r="EE189" i="1"/>
  <c r="ED189" i="1"/>
  <c r="EC189" i="1"/>
  <c r="ER189" i="1"/>
  <c r="EQ189" i="1"/>
  <c r="EP189" i="1"/>
  <c r="EO189" i="1"/>
  <c r="EN189" i="1"/>
  <c r="FA189" i="1"/>
  <c r="EM189" i="1"/>
  <c r="EK189" i="1"/>
  <c r="EF189" i="1" l="1"/>
  <c r="GT190" i="1"/>
  <c r="GU190" i="1" s="1"/>
  <c r="GV190" i="1" s="1"/>
  <c r="ES189" i="1"/>
  <c r="GG190" i="1"/>
  <c r="GH190" i="1" s="1"/>
  <c r="GI190" i="1" s="1"/>
  <c r="BF207" i="1"/>
  <c r="BD207" i="1"/>
  <c r="BC207" i="1"/>
  <c r="BS207" i="1"/>
  <c r="BM207" i="1"/>
  <c r="BL207" i="1"/>
  <c r="BK207" i="1"/>
  <c r="BV207" i="1"/>
  <c r="BJ207" i="1"/>
  <c r="BI207" i="1"/>
  <c r="BH207" i="1"/>
  <c r="BE207" i="1"/>
  <c r="GJ190" i="1" l="1"/>
  <c r="GW190" i="1"/>
  <c r="GY190" i="1" s="1"/>
  <c r="BN207" i="1"/>
  <c r="EG189" i="1"/>
  <c r="EH189" i="1" s="1"/>
  <c r="EI189" i="1" s="1"/>
  <c r="ET189" i="1"/>
  <c r="EU189" i="1" s="1"/>
  <c r="EV189" i="1" s="1"/>
  <c r="HB190" i="1" l="1"/>
  <c r="GZ189" i="1"/>
  <c r="EW189" i="1"/>
  <c r="EJ189" i="1"/>
  <c r="BO207" i="1"/>
  <c r="BP207" i="1" s="1"/>
  <c r="BQ207" i="1" s="1"/>
  <c r="EY189" i="1" l="1"/>
  <c r="BR207" i="1"/>
  <c r="BT207" i="1" s="1"/>
  <c r="GQ191" i="1"/>
  <c r="GO191" i="1"/>
  <c r="GN191" i="1"/>
  <c r="GM191" i="1"/>
  <c r="GK191" i="1"/>
  <c r="HA191" i="1"/>
  <c r="GX191" i="1"/>
  <c r="GE191" i="1"/>
  <c r="GD191" i="1"/>
  <c r="GR191" i="1"/>
  <c r="GP191" i="1"/>
  <c r="GC191" i="1"/>
  <c r="FB189" i="1"/>
  <c r="EZ188" i="1"/>
  <c r="GS191" i="1" l="1"/>
  <c r="EX190" i="1"/>
  <c r="EE190" i="1"/>
  <c r="ED190" i="1"/>
  <c r="EC190" i="1"/>
  <c r="ER190" i="1"/>
  <c r="EQ190" i="1"/>
  <c r="EP190" i="1"/>
  <c r="EO190" i="1"/>
  <c r="EN190" i="1"/>
  <c r="EM190" i="1"/>
  <c r="EK190" i="1"/>
  <c r="FA190" i="1"/>
  <c r="GF191" i="1"/>
  <c r="GG191" i="1" s="1"/>
  <c r="BW207" i="1"/>
  <c r="BU206" i="1"/>
  <c r="ES190" i="1" l="1"/>
  <c r="BF208" i="1"/>
  <c r="BD208" i="1"/>
  <c r="BC208" i="1"/>
  <c r="BS208" i="1"/>
  <c r="BM208" i="1"/>
  <c r="BL208" i="1"/>
  <c r="BK208" i="1"/>
  <c r="BJ208" i="1"/>
  <c r="BH208" i="1"/>
  <c r="BE208" i="1"/>
  <c r="BV208" i="1"/>
  <c r="BI208" i="1"/>
  <c r="GT191" i="1"/>
  <c r="GU191" i="1" s="1"/>
  <c r="GV191" i="1" s="1"/>
  <c r="GW191" i="1" s="1"/>
  <c r="EF190" i="1"/>
  <c r="GH191" i="1"/>
  <c r="GI191" i="1" s="1"/>
  <c r="GJ191" i="1" s="1"/>
  <c r="EG190" i="1" l="1"/>
  <c r="EH190" i="1" s="1"/>
  <c r="EI190" i="1" s="1"/>
  <c r="EJ190" i="1" s="1"/>
  <c r="GY191" i="1"/>
  <c r="HB191" i="1" s="1"/>
  <c r="BN208" i="1"/>
  <c r="ET190" i="1"/>
  <c r="EU190" i="1" s="1"/>
  <c r="EV190" i="1" s="1"/>
  <c r="EW190" i="1" s="1"/>
  <c r="GZ190" i="1" l="1"/>
  <c r="BO208" i="1"/>
  <c r="BP208" i="1" s="1"/>
  <c r="BQ208" i="1" s="1"/>
  <c r="EY190" i="1"/>
  <c r="GQ192" i="1"/>
  <c r="GO192" i="1"/>
  <c r="GN192" i="1"/>
  <c r="GM192" i="1"/>
  <c r="GK192" i="1"/>
  <c r="HA192" i="1"/>
  <c r="GX192" i="1"/>
  <c r="GE192" i="1"/>
  <c r="GD192" i="1"/>
  <c r="GC192" i="1"/>
  <c r="GR192" i="1"/>
  <c r="GP192" i="1"/>
  <c r="BR208" i="1" l="1"/>
  <c r="BT208" i="1" s="1"/>
  <c r="BW208" i="1" s="1"/>
  <c r="GS192" i="1"/>
  <c r="GT192" i="1" s="1"/>
  <c r="FB190" i="1"/>
  <c r="EZ189" i="1"/>
  <c r="GF192" i="1"/>
  <c r="BU207" i="1" l="1"/>
  <c r="GG192" i="1"/>
  <c r="GU192" i="1"/>
  <c r="GV192" i="1" s="1"/>
  <c r="GW192" i="1" s="1"/>
  <c r="EX191" i="1"/>
  <c r="EE191" i="1"/>
  <c r="ED191" i="1"/>
  <c r="EC191" i="1"/>
  <c r="ER191" i="1"/>
  <c r="EQ191" i="1"/>
  <c r="EP191" i="1"/>
  <c r="EO191" i="1"/>
  <c r="EN191" i="1"/>
  <c r="FA191" i="1"/>
  <c r="EM191" i="1"/>
  <c r="EK191" i="1"/>
  <c r="BF209" i="1"/>
  <c r="BD209" i="1"/>
  <c r="BC209" i="1"/>
  <c r="BS209" i="1"/>
  <c r="BM209" i="1"/>
  <c r="BL209" i="1"/>
  <c r="BK209" i="1"/>
  <c r="BV209" i="1"/>
  <c r="BJ209" i="1"/>
  <c r="BI209" i="1"/>
  <c r="BH209" i="1"/>
  <c r="BE209" i="1"/>
  <c r="EF191" i="1" l="1"/>
  <c r="BN209" i="1"/>
  <c r="ES191" i="1"/>
  <c r="GH192" i="1"/>
  <c r="GI192" i="1" s="1"/>
  <c r="GJ192" i="1" s="1"/>
  <c r="GY192" i="1" s="1"/>
  <c r="HB192" i="1" l="1"/>
  <c r="GZ191" i="1"/>
  <c r="ET191" i="1"/>
  <c r="EU191" i="1" s="1"/>
  <c r="EV191" i="1" s="1"/>
  <c r="EG191" i="1"/>
  <c r="EH191" i="1" s="1"/>
  <c r="EI191" i="1" s="1"/>
  <c r="BO209" i="1"/>
  <c r="BP209" i="1" s="1"/>
  <c r="BQ209" i="1" s="1"/>
  <c r="BR209" i="1" l="1"/>
  <c r="BT209" i="1" s="1"/>
  <c r="GQ193" i="1"/>
  <c r="GO193" i="1"/>
  <c r="GN193" i="1"/>
  <c r="GM193" i="1"/>
  <c r="GK193" i="1"/>
  <c r="HA193" i="1"/>
  <c r="GX193" i="1"/>
  <c r="GE193" i="1"/>
  <c r="GD193" i="1"/>
  <c r="GR193" i="1"/>
  <c r="GP193" i="1"/>
  <c r="GC193" i="1"/>
  <c r="EJ191" i="1"/>
  <c r="EW191" i="1"/>
  <c r="EY191" i="1" l="1"/>
  <c r="FB191" i="1" s="1"/>
  <c r="EZ190" i="1"/>
  <c r="GS193" i="1"/>
  <c r="GF193" i="1"/>
  <c r="BW209" i="1"/>
  <c r="BU208" i="1"/>
  <c r="BH210" i="1" l="1"/>
  <c r="BV210" i="1"/>
  <c r="BE210" i="1"/>
  <c r="BD210" i="1"/>
  <c r="BC210" i="1"/>
  <c r="BS210" i="1"/>
  <c r="BM210" i="1"/>
  <c r="BL210" i="1"/>
  <c r="BK210" i="1"/>
  <c r="BI210" i="1"/>
  <c r="BJ210" i="1"/>
  <c r="BF210" i="1"/>
  <c r="GT193" i="1"/>
  <c r="GU193" i="1" s="1"/>
  <c r="GV193" i="1" s="1"/>
  <c r="EX192" i="1"/>
  <c r="EE192" i="1"/>
  <c r="ED192" i="1"/>
  <c r="EC192" i="1"/>
  <c r="ER192" i="1"/>
  <c r="EQ192" i="1"/>
  <c r="EP192" i="1"/>
  <c r="EO192" i="1"/>
  <c r="EN192" i="1"/>
  <c r="EM192" i="1"/>
  <c r="EK192" i="1"/>
  <c r="FA192" i="1"/>
  <c r="GG193" i="1"/>
  <c r="BN210" i="1" l="1"/>
  <c r="GH193" i="1"/>
  <c r="GI193" i="1" s="1"/>
  <c r="GJ193" i="1" s="1"/>
  <c r="GW193" i="1"/>
  <c r="ES192" i="1"/>
  <c r="ET192" i="1" s="1"/>
  <c r="EU192" i="1" s="1"/>
  <c r="EV192" i="1" s="1"/>
  <c r="EF192" i="1"/>
  <c r="GY193" i="1" l="1"/>
  <c r="HB193" i="1" s="1"/>
  <c r="GZ192" i="1"/>
  <c r="EW192" i="1"/>
  <c r="EG192" i="1"/>
  <c r="BO210" i="1"/>
  <c r="BP210" i="1" s="1"/>
  <c r="BQ210" i="1" s="1"/>
  <c r="BR210" i="1" l="1"/>
  <c r="BT210" i="1" s="1"/>
  <c r="EH192" i="1"/>
  <c r="EI192" i="1" s="1"/>
  <c r="EJ192" i="1" s="1"/>
  <c r="EY192" i="1" s="1"/>
  <c r="GQ194" i="1"/>
  <c r="GO194" i="1"/>
  <c r="GN194" i="1"/>
  <c r="GM194" i="1"/>
  <c r="GK194" i="1"/>
  <c r="HA194" i="1"/>
  <c r="GX194" i="1"/>
  <c r="GE194" i="1"/>
  <c r="GD194" i="1"/>
  <c r="GC194" i="1"/>
  <c r="GR194" i="1"/>
  <c r="GP194" i="1"/>
  <c r="FB192" i="1" l="1"/>
  <c r="EZ191" i="1"/>
  <c r="GS194" i="1"/>
  <c r="GT194" i="1" s="1"/>
  <c r="GF194" i="1"/>
  <c r="BW210" i="1"/>
  <c r="BU209" i="1"/>
  <c r="BH211" i="1" l="1"/>
  <c r="BV211" i="1"/>
  <c r="BE211" i="1"/>
  <c r="BD211" i="1"/>
  <c r="BC211" i="1"/>
  <c r="BS211" i="1"/>
  <c r="BM211" i="1"/>
  <c r="BL211" i="1"/>
  <c r="BK211" i="1"/>
  <c r="BJ211" i="1"/>
  <c r="BI211" i="1"/>
  <c r="BF211" i="1"/>
  <c r="GU194" i="1"/>
  <c r="GV194" i="1" s="1"/>
  <c r="GW194" i="1" s="1"/>
  <c r="GG194" i="1"/>
  <c r="GH194" i="1" s="1"/>
  <c r="GI194" i="1" s="1"/>
  <c r="EX193" i="1"/>
  <c r="EE193" i="1"/>
  <c r="ED193" i="1"/>
  <c r="EC193" i="1"/>
  <c r="ER193" i="1"/>
  <c r="EQ193" i="1"/>
  <c r="EP193" i="1"/>
  <c r="EO193" i="1"/>
  <c r="EN193" i="1"/>
  <c r="FA193" i="1"/>
  <c r="EM193" i="1"/>
  <c r="EK193" i="1"/>
  <c r="GJ194" i="1" l="1"/>
  <c r="GY194" i="1" s="1"/>
  <c r="BN211" i="1"/>
  <c r="BO211" i="1" s="1"/>
  <c r="ES193" i="1"/>
  <c r="EF193" i="1"/>
  <c r="EG193" i="1" l="1"/>
  <c r="EH193" i="1" s="1"/>
  <c r="EI193" i="1" s="1"/>
  <c r="BP211" i="1"/>
  <c r="BQ211" i="1" s="1"/>
  <c r="BR211" i="1" s="1"/>
  <c r="BT211" i="1" s="1"/>
  <c r="ET193" i="1"/>
  <c r="HB194" i="1"/>
  <c r="GZ193" i="1"/>
  <c r="EJ193" i="1" l="1"/>
  <c r="BW211" i="1"/>
  <c r="BU210" i="1"/>
  <c r="GQ195" i="1"/>
  <c r="GO195" i="1"/>
  <c r="GN195" i="1"/>
  <c r="GM195" i="1"/>
  <c r="GK195" i="1"/>
  <c r="HA195" i="1"/>
  <c r="GX195" i="1"/>
  <c r="GE195" i="1"/>
  <c r="GD195" i="1"/>
  <c r="GR195" i="1"/>
  <c r="GP195" i="1"/>
  <c r="GC195" i="1"/>
  <c r="EU193" i="1"/>
  <c r="EV193" i="1" s="1"/>
  <c r="EW193" i="1" s="1"/>
  <c r="EY193" i="1" s="1"/>
  <c r="FB193" i="1" l="1"/>
  <c r="EZ192" i="1"/>
  <c r="GS195" i="1"/>
  <c r="GF195" i="1"/>
  <c r="BH212" i="1"/>
  <c r="BV212" i="1"/>
  <c r="BE212" i="1"/>
  <c r="BD212" i="1"/>
  <c r="BC212" i="1"/>
  <c r="BS212" i="1"/>
  <c r="BM212" i="1"/>
  <c r="BL212" i="1"/>
  <c r="BI212" i="1"/>
  <c r="BK212" i="1"/>
  <c r="BJ212" i="1"/>
  <c r="BF212" i="1"/>
  <c r="GG195" i="1" l="1"/>
  <c r="GT195" i="1"/>
  <c r="GU195" i="1" s="1"/>
  <c r="GV195" i="1" s="1"/>
  <c r="EX194" i="1"/>
  <c r="EE194" i="1"/>
  <c r="ED194" i="1"/>
  <c r="EC194" i="1"/>
  <c r="ER194" i="1"/>
  <c r="EQ194" i="1"/>
  <c r="EP194" i="1"/>
  <c r="EO194" i="1"/>
  <c r="EN194" i="1"/>
  <c r="EM194" i="1"/>
  <c r="EK194" i="1"/>
  <c r="FA194" i="1"/>
  <c r="BN212" i="1"/>
  <c r="GW195" i="1" l="1"/>
  <c r="BO212" i="1"/>
  <c r="BP212" i="1" s="1"/>
  <c r="BQ212" i="1" s="1"/>
  <c r="BR212" i="1" s="1"/>
  <c r="BT212" i="1" s="1"/>
  <c r="ES194" i="1"/>
  <c r="GH195" i="1"/>
  <c r="GI195" i="1" s="1"/>
  <c r="GJ195" i="1" s="1"/>
  <c r="GY195" i="1" s="1"/>
  <c r="EF194" i="1"/>
  <c r="EG194" i="1" s="1"/>
  <c r="HB195" i="1" l="1"/>
  <c r="GZ194" i="1"/>
  <c r="BW212" i="1"/>
  <c r="BU211" i="1"/>
  <c r="ET194" i="1"/>
  <c r="EU194" i="1" s="1"/>
  <c r="EV194" i="1" s="1"/>
  <c r="EW194" i="1" s="1"/>
  <c r="EH194" i="1"/>
  <c r="EI194" i="1" s="1"/>
  <c r="EJ194" i="1" s="1"/>
  <c r="EY194" i="1" l="1"/>
  <c r="BH213" i="1"/>
  <c r="BV213" i="1"/>
  <c r="BE213" i="1"/>
  <c r="BD213" i="1"/>
  <c r="BC213" i="1"/>
  <c r="BS213" i="1"/>
  <c r="BM213" i="1"/>
  <c r="BL213" i="1"/>
  <c r="BK213" i="1"/>
  <c r="BJ213" i="1"/>
  <c r="BI213" i="1"/>
  <c r="BF213" i="1"/>
  <c r="GQ196" i="1"/>
  <c r="GO196" i="1"/>
  <c r="GN196" i="1"/>
  <c r="GM196" i="1"/>
  <c r="GK196" i="1"/>
  <c r="HA196" i="1"/>
  <c r="GX196" i="1"/>
  <c r="GE196" i="1"/>
  <c r="GD196" i="1"/>
  <c r="GC196" i="1"/>
  <c r="GR196" i="1"/>
  <c r="GP196" i="1"/>
  <c r="GS196" i="1" l="1"/>
  <c r="BN213" i="1"/>
  <c r="GF196" i="1"/>
  <c r="GG196" i="1" s="1"/>
  <c r="FB194" i="1"/>
  <c r="EZ193" i="1"/>
  <c r="BO213" i="1" l="1"/>
  <c r="BP213" i="1" s="1"/>
  <c r="BQ213" i="1" s="1"/>
  <c r="GH196" i="1"/>
  <c r="GI196" i="1" s="1"/>
  <c r="GJ196" i="1" s="1"/>
  <c r="EX195" i="1"/>
  <c r="EE195" i="1"/>
  <c r="ED195" i="1"/>
  <c r="EC195" i="1"/>
  <c r="ER195" i="1"/>
  <c r="EQ195" i="1"/>
  <c r="EP195" i="1"/>
  <c r="EO195" i="1"/>
  <c r="EN195" i="1"/>
  <c r="FA195" i="1"/>
  <c r="EM195" i="1"/>
  <c r="EK195" i="1"/>
  <c r="GT196" i="1"/>
  <c r="GU196" i="1" s="1"/>
  <c r="GV196" i="1" s="1"/>
  <c r="GW196" i="1" s="1"/>
  <c r="BR213" i="1" l="1"/>
  <c r="BT213" i="1" s="1"/>
  <c r="BU212" i="1" s="1"/>
  <c r="GY196" i="1"/>
  <c r="EF195" i="1"/>
  <c r="ES195" i="1"/>
  <c r="BW213" i="1" l="1"/>
  <c r="ET195" i="1"/>
  <c r="BH214" i="1"/>
  <c r="BV214" i="1"/>
  <c r="BE214" i="1"/>
  <c r="BD214" i="1"/>
  <c r="BC214" i="1"/>
  <c r="BS214" i="1"/>
  <c r="BM214" i="1"/>
  <c r="BL214" i="1"/>
  <c r="BK214" i="1"/>
  <c r="BI214" i="1"/>
  <c r="BJ214" i="1"/>
  <c r="BF214" i="1"/>
  <c r="EG195" i="1"/>
  <c r="EH195" i="1" s="1"/>
  <c r="EI195" i="1" s="1"/>
  <c r="HB196" i="1"/>
  <c r="GZ195" i="1"/>
  <c r="BN214" i="1" l="1"/>
  <c r="EU195" i="1"/>
  <c r="EV195" i="1" s="1"/>
  <c r="EW195" i="1" s="1"/>
  <c r="GQ197" i="1"/>
  <c r="GO197" i="1"/>
  <c r="GN197" i="1"/>
  <c r="GM197" i="1"/>
  <c r="GK197" i="1"/>
  <c r="HA197" i="1"/>
  <c r="GX197" i="1"/>
  <c r="GE197" i="1"/>
  <c r="GD197" i="1"/>
  <c r="GR197" i="1"/>
  <c r="GP197" i="1"/>
  <c r="GC197" i="1"/>
  <c r="EJ195" i="1"/>
  <c r="GS197" i="1" l="1"/>
  <c r="GF197" i="1"/>
  <c r="BO214" i="1"/>
  <c r="BP214" i="1" s="1"/>
  <c r="BQ214" i="1" s="1"/>
  <c r="EY195" i="1"/>
  <c r="BR214" i="1" l="1"/>
  <c r="BT214" i="1" s="1"/>
  <c r="BW214" i="1" s="1"/>
  <c r="FB195" i="1"/>
  <c r="EZ194" i="1"/>
  <c r="GG197" i="1"/>
  <c r="GT197" i="1"/>
  <c r="GU197" i="1" s="1"/>
  <c r="GV197" i="1" s="1"/>
  <c r="BU213" i="1" l="1"/>
  <c r="GH197" i="1"/>
  <c r="GI197" i="1" s="1"/>
  <c r="GJ197" i="1" s="1"/>
  <c r="GW197" i="1"/>
  <c r="BH215" i="1"/>
  <c r="BV215" i="1"/>
  <c r="BE215" i="1"/>
  <c r="BD215" i="1"/>
  <c r="BC215" i="1"/>
  <c r="BS215" i="1"/>
  <c r="BM215" i="1"/>
  <c r="BL215" i="1"/>
  <c r="BK215" i="1"/>
  <c r="BJ215" i="1"/>
  <c r="BI215" i="1"/>
  <c r="BF215" i="1"/>
  <c r="EX196" i="1"/>
  <c r="EE196" i="1"/>
  <c r="ED196" i="1"/>
  <c r="EC196" i="1"/>
  <c r="ER196" i="1"/>
  <c r="EQ196" i="1"/>
  <c r="EP196" i="1"/>
  <c r="EO196" i="1"/>
  <c r="EN196" i="1"/>
  <c r="EM196" i="1"/>
  <c r="EK196" i="1"/>
  <c r="FA196" i="1"/>
  <c r="GY197" i="1" l="1"/>
  <c r="HB197" i="1" s="1"/>
  <c r="GZ196" i="1"/>
  <c r="ES196" i="1"/>
  <c r="ET196" i="1" s="1"/>
  <c r="BN215" i="1"/>
  <c r="EF196" i="1"/>
  <c r="EG196" i="1" l="1"/>
  <c r="EH196" i="1" s="1"/>
  <c r="EI196" i="1" s="1"/>
  <c r="EJ196" i="1" s="1"/>
  <c r="BO215" i="1"/>
  <c r="BP215" i="1" s="1"/>
  <c r="BQ215" i="1" s="1"/>
  <c r="EU196" i="1"/>
  <c r="EV196" i="1" s="1"/>
  <c r="EW196" i="1" s="1"/>
  <c r="GQ198" i="1"/>
  <c r="GO198" i="1"/>
  <c r="GN198" i="1"/>
  <c r="GM198" i="1"/>
  <c r="GK198" i="1"/>
  <c r="HA198" i="1"/>
  <c r="GX198" i="1"/>
  <c r="GE198" i="1"/>
  <c r="GD198" i="1"/>
  <c r="GC198" i="1"/>
  <c r="GR198" i="1"/>
  <c r="GP198" i="1"/>
  <c r="EY196" i="1" l="1"/>
  <c r="FB196" i="1" s="1"/>
  <c r="BR215" i="1"/>
  <c r="BT215" i="1" s="1"/>
  <c r="GF198" i="1"/>
  <c r="GG198" i="1" s="1"/>
  <c r="GS198" i="1"/>
  <c r="EZ195" i="1" l="1"/>
  <c r="BW215" i="1"/>
  <c r="BU214" i="1"/>
  <c r="EX197" i="1"/>
  <c r="EE197" i="1"/>
  <c r="ED197" i="1"/>
  <c r="EC197" i="1"/>
  <c r="ER197" i="1"/>
  <c r="EQ197" i="1"/>
  <c r="EP197" i="1"/>
  <c r="EO197" i="1"/>
  <c r="EN197" i="1"/>
  <c r="FA197" i="1"/>
  <c r="EM197" i="1"/>
  <c r="EK197" i="1"/>
  <c r="GT198" i="1"/>
  <c r="GU198" i="1" s="1"/>
  <c r="GV198" i="1" s="1"/>
  <c r="GW198" i="1" s="1"/>
  <c r="GH198" i="1"/>
  <c r="GI198" i="1" s="1"/>
  <c r="GJ198" i="1" s="1"/>
  <c r="GY198" i="1" l="1"/>
  <c r="EF197" i="1"/>
  <c r="BH216" i="1"/>
  <c r="BV216" i="1"/>
  <c r="BE216" i="1"/>
  <c r="BD216" i="1"/>
  <c r="BC216" i="1"/>
  <c r="BS216" i="1"/>
  <c r="BM216" i="1"/>
  <c r="BL216" i="1"/>
  <c r="BK216" i="1"/>
  <c r="BF216" i="1"/>
  <c r="BI216" i="1"/>
  <c r="BJ216" i="1"/>
  <c r="ES197" i="1"/>
  <c r="BN216" i="1" l="1"/>
  <c r="ET197" i="1"/>
  <c r="EU197" i="1" s="1"/>
  <c r="EV197" i="1" s="1"/>
  <c r="EG197" i="1"/>
  <c r="EH197" i="1" s="1"/>
  <c r="EI197" i="1" s="1"/>
  <c r="HB198" i="1"/>
  <c r="GZ197" i="1"/>
  <c r="EW197" i="1" l="1"/>
  <c r="GQ199" i="1"/>
  <c r="GO199" i="1"/>
  <c r="GN199" i="1"/>
  <c r="GM199" i="1"/>
  <c r="GK199" i="1"/>
  <c r="HA199" i="1"/>
  <c r="GX199" i="1"/>
  <c r="GE199" i="1"/>
  <c r="GD199" i="1"/>
  <c r="GR199" i="1"/>
  <c r="GP199" i="1"/>
  <c r="GC199" i="1"/>
  <c r="EJ197" i="1"/>
  <c r="EY197" i="1" s="1"/>
  <c r="BO216" i="1"/>
  <c r="FB197" i="1" l="1"/>
  <c r="EZ196" i="1"/>
  <c r="BP216" i="1"/>
  <c r="BQ216" i="1" s="1"/>
  <c r="BR216" i="1" s="1"/>
  <c r="BT216" i="1" s="1"/>
  <c r="GF199" i="1"/>
  <c r="GS199" i="1"/>
  <c r="BW216" i="1" l="1"/>
  <c r="BU215" i="1"/>
  <c r="GG199" i="1"/>
  <c r="GH199" i="1" s="1"/>
  <c r="GI199" i="1" s="1"/>
  <c r="GT199" i="1"/>
  <c r="EX198" i="1"/>
  <c r="EE198" i="1"/>
  <c r="ED198" i="1"/>
  <c r="EC198" i="1"/>
  <c r="ER198" i="1"/>
  <c r="EQ198" i="1"/>
  <c r="EP198" i="1"/>
  <c r="EO198" i="1"/>
  <c r="EN198" i="1"/>
  <c r="EM198" i="1"/>
  <c r="EK198" i="1"/>
  <c r="FA198" i="1"/>
  <c r="GU199" i="1" l="1"/>
  <c r="GV199" i="1" s="1"/>
  <c r="GW199" i="1" s="1"/>
  <c r="ES198" i="1"/>
  <c r="GJ199" i="1"/>
  <c r="BH217" i="1"/>
  <c r="BV217" i="1"/>
  <c r="BE217" i="1"/>
  <c r="BD217" i="1"/>
  <c r="BC217" i="1"/>
  <c r="BS217" i="1"/>
  <c r="BM217" i="1"/>
  <c r="BL217" i="1"/>
  <c r="BK217" i="1"/>
  <c r="BJ217" i="1"/>
  <c r="BI217" i="1"/>
  <c r="BF217" i="1"/>
  <c r="EF198" i="1"/>
  <c r="EG198" i="1" s="1"/>
  <c r="EH198" i="1" s="1"/>
  <c r="EI198" i="1" s="1"/>
  <c r="BN217" i="1" l="1"/>
  <c r="BO217" i="1" s="1"/>
  <c r="GY199" i="1"/>
  <c r="EJ198" i="1"/>
  <c r="ET198" i="1"/>
  <c r="EU198" i="1" l="1"/>
  <c r="EV198" i="1" s="1"/>
  <c r="EW198" i="1" s="1"/>
  <c r="EY198" i="1" s="1"/>
  <c r="HB199" i="1"/>
  <c r="GZ198" i="1"/>
  <c r="BP217" i="1"/>
  <c r="BQ217" i="1" s="1"/>
  <c r="BR217" i="1" s="1"/>
  <c r="BT217" i="1" s="1"/>
  <c r="BW217" i="1" l="1"/>
  <c r="BU216" i="1"/>
  <c r="FB198" i="1"/>
  <c r="EZ197" i="1"/>
  <c r="GQ200" i="1"/>
  <c r="GO200" i="1"/>
  <c r="GN200" i="1"/>
  <c r="GM200" i="1"/>
  <c r="GK200" i="1"/>
  <c r="HA200" i="1"/>
  <c r="GX200" i="1"/>
  <c r="GE200" i="1"/>
  <c r="GD200" i="1"/>
  <c r="GC200" i="1"/>
  <c r="GR200" i="1"/>
  <c r="GP200" i="1"/>
  <c r="EX199" i="1" l="1"/>
  <c r="EE199" i="1"/>
  <c r="ED199" i="1"/>
  <c r="EC199" i="1"/>
  <c r="ER199" i="1"/>
  <c r="EQ199" i="1"/>
  <c r="EP199" i="1"/>
  <c r="EO199" i="1"/>
  <c r="EN199" i="1"/>
  <c r="FA199" i="1"/>
  <c r="EM199" i="1"/>
  <c r="EK199" i="1"/>
  <c r="GF200" i="1"/>
  <c r="GG200" i="1" s="1"/>
  <c r="BI218" i="1"/>
  <c r="BF218" i="1"/>
  <c r="BV218" i="1"/>
  <c r="BE218" i="1"/>
  <c r="BD218" i="1"/>
  <c r="BC218" i="1"/>
  <c r="BS218" i="1"/>
  <c r="BM218" i="1"/>
  <c r="BJ218" i="1"/>
  <c r="BL218" i="1"/>
  <c r="BH218" i="1"/>
  <c r="BK218" i="1"/>
  <c r="GS200" i="1"/>
  <c r="GT200" i="1" s="1"/>
  <c r="BN218" i="1" l="1"/>
  <c r="GH200" i="1"/>
  <c r="GI200" i="1" s="1"/>
  <c r="GJ200" i="1" s="1"/>
  <c r="ES199" i="1"/>
  <c r="EF199" i="1"/>
  <c r="GU200" i="1"/>
  <c r="GV200" i="1" s="1"/>
  <c r="GW200" i="1" s="1"/>
  <c r="GY200" i="1" l="1"/>
  <c r="EG199" i="1"/>
  <c r="EH199" i="1" s="1"/>
  <c r="EI199" i="1" s="1"/>
  <c r="ET199" i="1"/>
  <c r="BO218" i="1"/>
  <c r="BP218" i="1" l="1"/>
  <c r="BQ218" i="1" s="1"/>
  <c r="BR218" i="1" s="1"/>
  <c r="BT218" i="1" s="1"/>
  <c r="EU199" i="1"/>
  <c r="EV199" i="1" s="1"/>
  <c r="EW199" i="1" s="1"/>
  <c r="EJ199" i="1"/>
  <c r="HB200" i="1"/>
  <c r="GZ199" i="1"/>
  <c r="BW218" i="1" l="1"/>
  <c r="BU217" i="1"/>
  <c r="GQ201" i="1"/>
  <c r="GO201" i="1"/>
  <c r="GN201" i="1"/>
  <c r="GM201" i="1"/>
  <c r="GK201" i="1"/>
  <c r="HA201" i="1"/>
  <c r="GX201" i="1"/>
  <c r="GE201" i="1"/>
  <c r="GD201" i="1"/>
  <c r="GR201" i="1"/>
  <c r="GP201" i="1"/>
  <c r="GC201" i="1"/>
  <c r="EY199" i="1"/>
  <c r="GS201" i="1" l="1"/>
  <c r="GF201" i="1"/>
  <c r="FB199" i="1"/>
  <c r="EZ198" i="1"/>
  <c r="BJ219" i="1"/>
  <c r="BH219" i="1"/>
  <c r="BF219" i="1"/>
  <c r="BV219" i="1"/>
  <c r="BE219" i="1"/>
  <c r="BD219" i="1"/>
  <c r="BC219" i="1"/>
  <c r="BS219" i="1"/>
  <c r="BM219" i="1"/>
  <c r="BL219" i="1"/>
  <c r="BK219" i="1"/>
  <c r="BI219" i="1"/>
  <c r="GG201" i="1" l="1"/>
  <c r="GH201" i="1" s="1"/>
  <c r="GI201" i="1" s="1"/>
  <c r="EX200" i="1"/>
  <c r="EE200" i="1"/>
  <c r="ED200" i="1"/>
  <c r="EC200" i="1"/>
  <c r="ER200" i="1"/>
  <c r="EQ200" i="1"/>
  <c r="EP200" i="1"/>
  <c r="EO200" i="1"/>
  <c r="EN200" i="1"/>
  <c r="EM200" i="1"/>
  <c r="EK200" i="1"/>
  <c r="FA200" i="1"/>
  <c r="BN219" i="1"/>
  <c r="GT201" i="1"/>
  <c r="GU201" i="1" s="1"/>
  <c r="GV201" i="1" s="1"/>
  <c r="GW201" i="1" s="1"/>
  <c r="GJ201" i="1" l="1"/>
  <c r="GY201" i="1" s="1"/>
  <c r="HB201" i="1" s="1"/>
  <c r="ES200" i="1"/>
  <c r="EF200" i="1"/>
  <c r="BO219" i="1"/>
  <c r="BP219" i="1" s="1"/>
  <c r="BQ219" i="1" s="1"/>
  <c r="GZ200" i="1" l="1"/>
  <c r="BR219" i="1"/>
  <c r="BT219" i="1" s="1"/>
  <c r="EG200" i="1"/>
  <c r="EH200" i="1" s="1"/>
  <c r="EI200" i="1" s="1"/>
  <c r="ET200" i="1"/>
  <c r="EU200" i="1" s="1"/>
  <c r="EV200" i="1" s="1"/>
  <c r="GQ202" i="1"/>
  <c r="GO202" i="1"/>
  <c r="GN202" i="1"/>
  <c r="GM202" i="1"/>
  <c r="GK202" i="1"/>
  <c r="HA202" i="1"/>
  <c r="GX202" i="1"/>
  <c r="GE202" i="1"/>
  <c r="GD202" i="1"/>
  <c r="GC202" i="1"/>
  <c r="GR202" i="1"/>
  <c r="GP202" i="1"/>
  <c r="EJ200" i="1" l="1"/>
  <c r="BW219" i="1"/>
  <c r="BU218" i="1"/>
  <c r="GS202" i="1"/>
  <c r="EW200" i="1"/>
  <c r="GF202" i="1"/>
  <c r="GG202" i="1" s="1"/>
  <c r="GT202" i="1" l="1"/>
  <c r="GU202" i="1" s="1"/>
  <c r="GV202" i="1" s="1"/>
  <c r="GH202" i="1"/>
  <c r="GI202" i="1" s="1"/>
  <c r="GJ202" i="1" s="1"/>
  <c r="BJ220" i="1"/>
  <c r="BH220" i="1"/>
  <c r="BF220" i="1"/>
  <c r="BV220" i="1"/>
  <c r="BE220" i="1"/>
  <c r="BD220" i="1"/>
  <c r="BC220" i="1"/>
  <c r="BS220" i="1"/>
  <c r="BK220" i="1"/>
  <c r="BM220" i="1"/>
  <c r="BI220" i="1"/>
  <c r="BL220" i="1"/>
  <c r="EY200" i="1"/>
  <c r="BN220" i="1" l="1"/>
  <c r="GW202" i="1"/>
  <c r="GY202" i="1" s="1"/>
  <c r="FB200" i="1"/>
  <c r="EZ199" i="1"/>
  <c r="HB202" i="1" l="1"/>
  <c r="GZ201" i="1"/>
  <c r="EX201" i="1"/>
  <c r="EE201" i="1"/>
  <c r="ED201" i="1"/>
  <c r="EC201" i="1"/>
  <c r="ER201" i="1"/>
  <c r="EQ201" i="1"/>
  <c r="EP201" i="1"/>
  <c r="EO201" i="1"/>
  <c r="EN201" i="1"/>
  <c r="FA201" i="1"/>
  <c r="EM201" i="1"/>
  <c r="EK201" i="1"/>
  <c r="BO220" i="1"/>
  <c r="BP220" i="1" s="1"/>
  <c r="BQ220" i="1" s="1"/>
  <c r="BR220" i="1" s="1"/>
  <c r="BT220" i="1" s="1"/>
  <c r="BW220" i="1" l="1"/>
  <c r="BU219" i="1"/>
  <c r="ES201" i="1"/>
  <c r="EF201" i="1"/>
  <c r="GQ203" i="1"/>
  <c r="GO203" i="1"/>
  <c r="GN203" i="1"/>
  <c r="GM203" i="1"/>
  <c r="GK203" i="1"/>
  <c r="HA203" i="1"/>
  <c r="GX203" i="1"/>
  <c r="GE203" i="1"/>
  <c r="GD203" i="1"/>
  <c r="GR203" i="1"/>
  <c r="GP203" i="1"/>
  <c r="GC203" i="1"/>
  <c r="GS203" i="1" l="1"/>
  <c r="EG201" i="1"/>
  <c r="EH201" i="1" s="1"/>
  <c r="EI201" i="1" s="1"/>
  <c r="EJ201" i="1" s="1"/>
  <c r="ET201" i="1"/>
  <c r="GF203" i="1"/>
  <c r="GG203" i="1" s="1"/>
  <c r="BK221" i="1"/>
  <c r="BI221" i="1"/>
  <c r="BH221" i="1"/>
  <c r="BF221" i="1"/>
  <c r="BV221" i="1"/>
  <c r="BE221" i="1"/>
  <c r="BD221" i="1"/>
  <c r="BC221" i="1"/>
  <c r="BS221" i="1"/>
  <c r="BM221" i="1"/>
  <c r="BL221" i="1"/>
  <c r="BJ221" i="1"/>
  <c r="BN221" i="1" l="1"/>
  <c r="EU201" i="1"/>
  <c r="EV201" i="1" s="1"/>
  <c r="EW201" i="1" s="1"/>
  <c r="EY201" i="1" s="1"/>
  <c r="GT203" i="1"/>
  <c r="GH203" i="1"/>
  <c r="GI203" i="1" s="1"/>
  <c r="GJ203" i="1" s="1"/>
  <c r="FB201" i="1" l="1"/>
  <c r="EZ200" i="1"/>
  <c r="BO221" i="1"/>
  <c r="GU203" i="1"/>
  <c r="GV203" i="1" s="1"/>
  <c r="GW203" i="1" s="1"/>
  <c r="GY203" i="1" s="1"/>
  <c r="HB203" i="1" l="1"/>
  <c r="GZ202" i="1"/>
  <c r="BP221" i="1"/>
  <c r="BQ221" i="1" s="1"/>
  <c r="BR221" i="1" s="1"/>
  <c r="BT221" i="1" s="1"/>
  <c r="EX202" i="1"/>
  <c r="EE202" i="1"/>
  <c r="ED202" i="1"/>
  <c r="EC202" i="1"/>
  <c r="ER202" i="1"/>
  <c r="EQ202" i="1"/>
  <c r="EP202" i="1"/>
  <c r="EO202" i="1"/>
  <c r="EN202" i="1"/>
  <c r="EM202" i="1"/>
  <c r="EK202" i="1"/>
  <c r="FA202" i="1"/>
  <c r="BW221" i="1" l="1"/>
  <c r="BU220" i="1"/>
  <c r="EF202" i="1"/>
  <c r="ES202" i="1"/>
  <c r="GQ204" i="1"/>
  <c r="GO204" i="1"/>
  <c r="GN204" i="1"/>
  <c r="GM204" i="1"/>
  <c r="GK204" i="1"/>
  <c r="HA204" i="1"/>
  <c r="GX204" i="1"/>
  <c r="GE204" i="1"/>
  <c r="GD204" i="1"/>
  <c r="GR204" i="1"/>
  <c r="GP204" i="1"/>
  <c r="GC204" i="1"/>
  <c r="EG202" i="1" l="1"/>
  <c r="ET202" i="1"/>
  <c r="EU202" i="1" s="1"/>
  <c r="EV202" i="1" s="1"/>
  <c r="EW202" i="1" s="1"/>
  <c r="GS204" i="1"/>
  <c r="GF204" i="1"/>
  <c r="GG204" i="1" s="1"/>
  <c r="EH202" i="1"/>
  <c r="EI202" i="1" s="1"/>
  <c r="BL222" i="1"/>
  <c r="BJ222" i="1"/>
  <c r="BI222" i="1"/>
  <c r="BH222" i="1"/>
  <c r="BF222" i="1"/>
  <c r="BV222" i="1"/>
  <c r="BE222" i="1"/>
  <c r="BD222" i="1"/>
  <c r="BC222" i="1"/>
  <c r="BS222" i="1"/>
  <c r="BK222" i="1"/>
  <c r="BM222" i="1"/>
  <c r="EJ202" i="1" l="1"/>
  <c r="EY202" i="1"/>
  <c r="GT204" i="1"/>
  <c r="GH204" i="1"/>
  <c r="GI204" i="1" s="1"/>
  <c r="GJ204" i="1" s="1"/>
  <c r="GU204" i="1"/>
  <c r="GV204" i="1" s="1"/>
  <c r="BN222" i="1"/>
  <c r="GW204" i="1" l="1"/>
  <c r="GY204" i="1" s="1"/>
  <c r="BO222" i="1"/>
  <c r="FB202" i="1"/>
  <c r="EZ201" i="1"/>
  <c r="EX203" i="1" l="1"/>
  <c r="EE203" i="1"/>
  <c r="ED203" i="1"/>
  <c r="EC203" i="1"/>
  <c r="ER203" i="1"/>
  <c r="EQ203" i="1"/>
  <c r="EP203" i="1"/>
  <c r="EO203" i="1"/>
  <c r="EN203" i="1"/>
  <c r="FA203" i="1"/>
  <c r="EM203" i="1"/>
  <c r="EK203" i="1"/>
  <c r="HB204" i="1"/>
  <c r="GZ203" i="1"/>
  <c r="BP222" i="1"/>
  <c r="BQ222" i="1" s="1"/>
  <c r="BR222" i="1" s="1"/>
  <c r="BT222" i="1" s="1"/>
  <c r="BW222" i="1" l="1"/>
  <c r="BU221" i="1"/>
  <c r="ES203" i="1"/>
  <c r="GQ205" i="1"/>
  <c r="GO205" i="1"/>
  <c r="GN205" i="1"/>
  <c r="GM205" i="1"/>
  <c r="GK205" i="1"/>
  <c r="HA205" i="1"/>
  <c r="GX205" i="1"/>
  <c r="GE205" i="1"/>
  <c r="GD205" i="1"/>
  <c r="GR205" i="1"/>
  <c r="GP205" i="1"/>
  <c r="GC205" i="1"/>
  <c r="EF203" i="1"/>
  <c r="GS205" i="1" l="1"/>
  <c r="ET203" i="1"/>
  <c r="EG203" i="1"/>
  <c r="EH203" i="1" s="1"/>
  <c r="EI203" i="1" s="1"/>
  <c r="EU203" i="1"/>
  <c r="EV203" i="1" s="1"/>
  <c r="GF205" i="1"/>
  <c r="BL223" i="1"/>
  <c r="BJ223" i="1"/>
  <c r="BI223" i="1"/>
  <c r="BH223" i="1"/>
  <c r="BF223" i="1"/>
  <c r="BV223" i="1"/>
  <c r="BE223" i="1"/>
  <c r="BD223" i="1"/>
  <c r="BC223" i="1"/>
  <c r="BS223" i="1"/>
  <c r="BM223" i="1"/>
  <c r="BK223" i="1"/>
  <c r="EW203" i="1" l="1"/>
  <c r="GG205" i="1"/>
  <c r="GH205" i="1" s="1"/>
  <c r="GI205" i="1" s="1"/>
  <c r="GJ205" i="1" s="1"/>
  <c r="EJ203" i="1"/>
  <c r="EY203" i="1" s="1"/>
  <c r="GT205" i="1"/>
  <c r="GU205" i="1" s="1"/>
  <c r="GV205" i="1" s="1"/>
  <c r="BN223" i="1"/>
  <c r="BO223" i="1" s="1"/>
  <c r="GW205" i="1" l="1"/>
  <c r="GY205" i="1" s="1"/>
  <c r="BP223" i="1"/>
  <c r="BQ223" i="1" s="1"/>
  <c r="BR223" i="1" s="1"/>
  <c r="BT223" i="1" s="1"/>
  <c r="FB203" i="1"/>
  <c r="EZ202" i="1"/>
  <c r="BW223" i="1" l="1"/>
  <c r="BU222" i="1"/>
  <c r="EX204" i="1"/>
  <c r="EE204" i="1"/>
  <c r="ED204" i="1"/>
  <c r="EC204" i="1"/>
  <c r="ER204" i="1"/>
  <c r="EQ204" i="1"/>
  <c r="EP204" i="1"/>
  <c r="EO204" i="1"/>
  <c r="EN204" i="1"/>
  <c r="EM204" i="1"/>
  <c r="EK204" i="1"/>
  <c r="FA204" i="1"/>
  <c r="HB205" i="1"/>
  <c r="GZ204" i="1"/>
  <c r="EF204" i="1" l="1"/>
  <c r="ES204" i="1"/>
  <c r="GQ206" i="1"/>
  <c r="GO206" i="1"/>
  <c r="GN206" i="1"/>
  <c r="GM206" i="1"/>
  <c r="GK206" i="1"/>
  <c r="HA206" i="1"/>
  <c r="GX206" i="1"/>
  <c r="GE206" i="1"/>
  <c r="GD206" i="1"/>
  <c r="GC206" i="1"/>
  <c r="GR206" i="1"/>
  <c r="GP206" i="1"/>
  <c r="BL224" i="1"/>
  <c r="BJ224" i="1"/>
  <c r="BI224" i="1"/>
  <c r="BH224" i="1"/>
  <c r="BF224" i="1"/>
  <c r="BV224" i="1"/>
  <c r="BE224" i="1"/>
  <c r="BD224" i="1"/>
  <c r="BC224" i="1"/>
  <c r="BS224" i="1"/>
  <c r="BM224" i="1"/>
  <c r="BK224" i="1"/>
  <c r="GF206" i="1" l="1"/>
  <c r="GS206" i="1"/>
  <c r="EG204" i="1"/>
  <c r="BN224" i="1"/>
  <c r="ET204" i="1"/>
  <c r="EU204" i="1" s="1"/>
  <c r="EV204" i="1" s="1"/>
  <c r="BO224" i="1" l="1"/>
  <c r="BP224" i="1" s="1"/>
  <c r="BQ224" i="1" s="1"/>
  <c r="EW204" i="1"/>
  <c r="GG206" i="1"/>
  <c r="GH206" i="1" s="1"/>
  <c r="GI206" i="1" s="1"/>
  <c r="EH204" i="1"/>
  <c r="EI204" i="1" s="1"/>
  <c r="EJ204" i="1" s="1"/>
  <c r="EY204" i="1" s="1"/>
  <c r="GT206" i="1"/>
  <c r="GU206" i="1" s="1"/>
  <c r="GV206" i="1" s="1"/>
  <c r="GJ206" i="1" l="1"/>
  <c r="FB204" i="1"/>
  <c r="EZ203" i="1"/>
  <c r="GW206" i="1"/>
  <c r="GY206" i="1" s="1"/>
  <c r="BR224" i="1"/>
  <c r="BT224" i="1" s="1"/>
  <c r="HB206" i="1" l="1"/>
  <c r="GZ205" i="1"/>
  <c r="BW224" i="1"/>
  <c r="BU223" i="1"/>
  <c r="EX205" i="1"/>
  <c r="EE205" i="1"/>
  <c r="ED205" i="1"/>
  <c r="EC205" i="1"/>
  <c r="ER205" i="1"/>
  <c r="EQ205" i="1"/>
  <c r="EP205" i="1"/>
  <c r="EO205" i="1"/>
  <c r="EN205" i="1"/>
  <c r="FA205" i="1"/>
  <c r="EM205" i="1"/>
  <c r="EK205" i="1"/>
  <c r="EF205" i="1" l="1"/>
  <c r="ES205" i="1"/>
  <c r="BL225" i="1"/>
  <c r="BJ225" i="1"/>
  <c r="BI225" i="1"/>
  <c r="BH225" i="1"/>
  <c r="BF225" i="1"/>
  <c r="BV225" i="1"/>
  <c r="BE225" i="1"/>
  <c r="BD225" i="1"/>
  <c r="BC225" i="1"/>
  <c r="BS225" i="1"/>
  <c r="BM225" i="1"/>
  <c r="BK225" i="1"/>
  <c r="GQ207" i="1"/>
  <c r="GO207" i="1"/>
  <c r="GN207" i="1"/>
  <c r="GM207" i="1"/>
  <c r="GK207" i="1"/>
  <c r="HA207" i="1"/>
  <c r="GX207" i="1"/>
  <c r="GE207" i="1"/>
  <c r="GD207" i="1"/>
  <c r="GR207" i="1"/>
  <c r="GP207" i="1"/>
  <c r="GC207" i="1"/>
  <c r="GS207" i="1" l="1"/>
  <c r="GT207" i="1" s="1"/>
  <c r="GF207" i="1"/>
  <c r="ET205" i="1"/>
  <c r="EU205" i="1" s="1"/>
  <c r="EV205" i="1" s="1"/>
  <c r="BN225" i="1"/>
  <c r="BO225" i="1" s="1"/>
  <c r="BP225" i="1" s="1"/>
  <c r="BQ225" i="1" s="1"/>
  <c r="EG205" i="1"/>
  <c r="EH205" i="1" s="1"/>
  <c r="EI205" i="1" s="1"/>
  <c r="EW205" i="1" l="1"/>
  <c r="GU207" i="1"/>
  <c r="GV207" i="1" s="1"/>
  <c r="GW207" i="1" s="1"/>
  <c r="EJ205" i="1"/>
  <c r="EY205" i="1" s="1"/>
  <c r="BR225" i="1"/>
  <c r="BT225" i="1" s="1"/>
  <c r="GG207" i="1"/>
  <c r="GH207" i="1" s="1"/>
  <c r="GI207" i="1" s="1"/>
  <c r="BW225" i="1" l="1"/>
  <c r="BU224" i="1"/>
  <c r="GJ207" i="1"/>
  <c r="GY207" i="1" s="1"/>
  <c r="FB205" i="1"/>
  <c r="EZ204" i="1"/>
  <c r="EX206" i="1" l="1"/>
  <c r="EE206" i="1"/>
  <c r="ED206" i="1"/>
  <c r="EC206" i="1"/>
  <c r="ER206" i="1"/>
  <c r="EQ206" i="1"/>
  <c r="EP206" i="1"/>
  <c r="EO206" i="1"/>
  <c r="EN206" i="1"/>
  <c r="EM206" i="1"/>
  <c r="EK206" i="1"/>
  <c r="FA206" i="1"/>
  <c r="HB207" i="1"/>
  <c r="GZ206" i="1"/>
  <c r="BL226" i="1"/>
  <c r="BJ226" i="1"/>
  <c r="BI226" i="1"/>
  <c r="BH226" i="1"/>
  <c r="BF226" i="1"/>
  <c r="BV226" i="1"/>
  <c r="BE226" i="1"/>
  <c r="BD226" i="1"/>
  <c r="BC226" i="1"/>
  <c r="BS226" i="1"/>
  <c r="BM226" i="1"/>
  <c r="BK226" i="1"/>
  <c r="GQ208" i="1" l="1"/>
  <c r="GO208" i="1"/>
  <c r="GN208" i="1"/>
  <c r="GM208" i="1"/>
  <c r="GK208" i="1"/>
  <c r="HA208" i="1"/>
  <c r="GX208" i="1"/>
  <c r="GE208" i="1"/>
  <c r="GD208" i="1"/>
  <c r="GC208" i="1"/>
  <c r="GR208" i="1"/>
  <c r="GP208" i="1"/>
  <c r="ES206" i="1"/>
  <c r="ET206" i="1" s="1"/>
  <c r="BN226" i="1"/>
  <c r="EF206" i="1"/>
  <c r="EG206" i="1" s="1"/>
  <c r="EU206" i="1" l="1"/>
  <c r="EV206" i="1" s="1"/>
  <c r="EW206" i="1" s="1"/>
  <c r="EH206" i="1"/>
  <c r="EI206" i="1" s="1"/>
  <c r="EJ206" i="1" s="1"/>
  <c r="GS208" i="1"/>
  <c r="GT208" i="1" s="1"/>
  <c r="GF208" i="1"/>
  <c r="BO226" i="1"/>
  <c r="BP226" i="1" s="1"/>
  <c r="BQ226" i="1" s="1"/>
  <c r="EY206" i="1" l="1"/>
  <c r="FB206" i="1" s="1"/>
  <c r="BR226" i="1"/>
  <c r="BT226" i="1" s="1"/>
  <c r="GG208" i="1"/>
  <c r="GU208" i="1"/>
  <c r="GV208" i="1" s="1"/>
  <c r="GW208" i="1" s="1"/>
  <c r="EZ205" i="1" l="1"/>
  <c r="BW226" i="1"/>
  <c r="BU225" i="1"/>
  <c r="GH208" i="1"/>
  <c r="GI208" i="1" s="1"/>
  <c r="GJ208" i="1" s="1"/>
  <c r="GY208" i="1" s="1"/>
  <c r="EX207" i="1"/>
  <c r="EE207" i="1"/>
  <c r="ED207" i="1"/>
  <c r="EC207" i="1"/>
  <c r="ER207" i="1"/>
  <c r="EQ207" i="1"/>
  <c r="EP207" i="1"/>
  <c r="EO207" i="1"/>
  <c r="EN207" i="1"/>
  <c r="FA207" i="1"/>
  <c r="EM207" i="1"/>
  <c r="EK207" i="1"/>
  <c r="HB208" i="1" l="1"/>
  <c r="GZ207" i="1"/>
  <c r="EF207" i="1"/>
  <c r="EG207" i="1" s="1"/>
  <c r="BL227" i="1"/>
  <c r="BJ227" i="1"/>
  <c r="BI227" i="1"/>
  <c r="BH227" i="1"/>
  <c r="BF227" i="1"/>
  <c r="BV227" i="1"/>
  <c r="BE227" i="1"/>
  <c r="BD227" i="1"/>
  <c r="BC227" i="1"/>
  <c r="BS227" i="1"/>
  <c r="BM227" i="1"/>
  <c r="BK227" i="1"/>
  <c r="ES207" i="1"/>
  <c r="ET207" i="1" s="1"/>
  <c r="EH207" i="1" l="1"/>
  <c r="EI207" i="1" s="1"/>
  <c r="EJ207" i="1" s="1"/>
  <c r="BN227" i="1"/>
  <c r="EU207" i="1"/>
  <c r="EV207" i="1" s="1"/>
  <c r="EW207" i="1" s="1"/>
  <c r="GQ209" i="1"/>
  <c r="GO209" i="1"/>
  <c r="GN209" i="1"/>
  <c r="GM209" i="1"/>
  <c r="GK209" i="1"/>
  <c r="HA209" i="1"/>
  <c r="GX209" i="1"/>
  <c r="GE209" i="1"/>
  <c r="GD209" i="1"/>
  <c r="GR209" i="1"/>
  <c r="GP209" i="1"/>
  <c r="GC209" i="1"/>
  <c r="EY207" i="1" l="1"/>
  <c r="GF209" i="1"/>
  <c r="GG209" i="1" s="1"/>
  <c r="BO227" i="1"/>
  <c r="GS209" i="1"/>
  <c r="GT209" i="1" l="1"/>
  <c r="BP227" i="1"/>
  <c r="BQ227" i="1" s="1"/>
  <c r="BR227" i="1" s="1"/>
  <c r="BT227" i="1" s="1"/>
  <c r="GH209" i="1"/>
  <c r="GI209" i="1" s="1"/>
  <c r="GJ209" i="1" s="1"/>
  <c r="FB207" i="1"/>
  <c r="EZ206" i="1"/>
  <c r="BW227" i="1" l="1"/>
  <c r="BU226" i="1"/>
  <c r="EX208" i="1"/>
  <c r="EE208" i="1"/>
  <c r="ED208" i="1"/>
  <c r="EC208" i="1"/>
  <c r="ER208" i="1"/>
  <c r="EQ208" i="1"/>
  <c r="EP208" i="1"/>
  <c r="EO208" i="1"/>
  <c r="EN208" i="1"/>
  <c r="EM208" i="1"/>
  <c r="EK208" i="1"/>
  <c r="FA208" i="1"/>
  <c r="GU209" i="1"/>
  <c r="GV209" i="1" s="1"/>
  <c r="GW209" i="1" s="1"/>
  <c r="GY209" i="1" s="1"/>
  <c r="HB209" i="1" l="1"/>
  <c r="GZ208" i="1"/>
  <c r="EF208" i="1"/>
  <c r="ES208" i="1"/>
  <c r="BL228" i="1"/>
  <c r="BJ228" i="1"/>
  <c r="BI228" i="1"/>
  <c r="BH228" i="1"/>
  <c r="BF228" i="1"/>
  <c r="BV228" i="1"/>
  <c r="BE228" i="1"/>
  <c r="BD228" i="1"/>
  <c r="BC228" i="1"/>
  <c r="BS228" i="1"/>
  <c r="BM228" i="1"/>
  <c r="BK228" i="1"/>
  <c r="ET208" i="1" l="1"/>
  <c r="EU208" i="1" s="1"/>
  <c r="EV208" i="1" s="1"/>
  <c r="EG208" i="1"/>
  <c r="EH208" i="1" s="1"/>
  <c r="EI208" i="1" s="1"/>
  <c r="BN228" i="1"/>
  <c r="GR210" i="1"/>
  <c r="GP210" i="1"/>
  <c r="GO210" i="1"/>
  <c r="GN210" i="1"/>
  <c r="GM210" i="1"/>
  <c r="GK210" i="1"/>
  <c r="HA210" i="1"/>
  <c r="GX210" i="1"/>
  <c r="GE210" i="1"/>
  <c r="GD210" i="1"/>
  <c r="GQ210" i="1"/>
  <c r="GC210" i="1"/>
  <c r="BO228" i="1" l="1"/>
  <c r="EW208" i="1"/>
  <c r="GS210" i="1"/>
  <c r="EJ208" i="1"/>
  <c r="EY208" i="1" s="1"/>
  <c r="GF210" i="1"/>
  <c r="GG210" i="1" s="1"/>
  <c r="GT210" i="1" l="1"/>
  <c r="GU210" i="1" s="1"/>
  <c r="GV210" i="1" s="1"/>
  <c r="FB208" i="1"/>
  <c r="EZ207" i="1"/>
  <c r="BP228" i="1"/>
  <c r="BQ228" i="1" s="1"/>
  <c r="BR228" i="1" s="1"/>
  <c r="BT228" i="1" s="1"/>
  <c r="GH210" i="1"/>
  <c r="GI210" i="1" s="1"/>
  <c r="GJ210" i="1" s="1"/>
  <c r="GW210" i="1" l="1"/>
  <c r="GY210" i="1" s="1"/>
  <c r="BW228" i="1"/>
  <c r="BU227" i="1"/>
  <c r="EX209" i="1"/>
  <c r="EE209" i="1"/>
  <c r="ED209" i="1"/>
  <c r="EC209" i="1"/>
  <c r="ER209" i="1"/>
  <c r="EQ209" i="1"/>
  <c r="EP209" i="1"/>
  <c r="EO209" i="1"/>
  <c r="EN209" i="1"/>
  <c r="FA209" i="1"/>
  <c r="EM209" i="1"/>
  <c r="EK209" i="1"/>
  <c r="GZ209" i="1" l="1"/>
  <c r="HB210" i="1"/>
  <c r="GR211" i="1" s="1"/>
  <c r="EF209" i="1"/>
  <c r="ES209" i="1"/>
  <c r="BL229" i="1"/>
  <c r="BJ229" i="1"/>
  <c r="BI229" i="1"/>
  <c r="BH229" i="1"/>
  <c r="BF229" i="1"/>
  <c r="BV229" i="1"/>
  <c r="BE229" i="1"/>
  <c r="BD229" i="1"/>
  <c r="BC229" i="1"/>
  <c r="BS229" i="1"/>
  <c r="BK229" i="1"/>
  <c r="BM229" i="1"/>
  <c r="GC211" i="1" l="1"/>
  <c r="GD211" i="1"/>
  <c r="GQ211" i="1"/>
  <c r="GE211" i="1"/>
  <c r="GX211" i="1"/>
  <c r="HA211" i="1"/>
  <c r="GK211" i="1"/>
  <c r="GM211" i="1"/>
  <c r="GN211" i="1"/>
  <c r="GO211" i="1"/>
  <c r="GP211" i="1"/>
  <c r="GF211" i="1"/>
  <c r="ET209" i="1"/>
  <c r="EU209" i="1" s="1"/>
  <c r="EV209" i="1" s="1"/>
  <c r="GS211" i="1"/>
  <c r="BN229" i="1"/>
  <c r="EG209" i="1"/>
  <c r="EH209" i="1" s="1"/>
  <c r="EI209" i="1" s="1"/>
  <c r="EW209" i="1" l="1"/>
  <c r="EJ209" i="1"/>
  <c r="EY209" i="1" s="1"/>
  <c r="BO229" i="1"/>
  <c r="GG211" i="1"/>
  <c r="GH211" i="1" s="1"/>
  <c r="GI211" i="1" s="1"/>
  <c r="GJ211" i="1" s="1"/>
  <c r="BP229" i="1"/>
  <c r="BQ229" i="1" s="1"/>
  <c r="GT211" i="1"/>
  <c r="BR229" i="1" l="1"/>
  <c r="BT229" i="1" s="1"/>
  <c r="BW229" i="1" s="1"/>
  <c r="FB209" i="1"/>
  <c r="EZ208" i="1"/>
  <c r="GU211" i="1"/>
  <c r="GV211" i="1" s="1"/>
  <c r="GW211" i="1" s="1"/>
  <c r="GY211" i="1" s="1"/>
  <c r="BU228" i="1" l="1"/>
  <c r="HB211" i="1"/>
  <c r="GZ210" i="1"/>
  <c r="FA210" i="1"/>
  <c r="EX210" i="1"/>
  <c r="EE210" i="1"/>
  <c r="ED210" i="1"/>
  <c r="EC210" i="1"/>
  <c r="ER210" i="1"/>
  <c r="EQ210" i="1"/>
  <c r="EP210" i="1"/>
  <c r="EO210" i="1"/>
  <c r="EN210" i="1"/>
  <c r="EM210" i="1"/>
  <c r="EK210" i="1"/>
  <c r="BL230" i="1"/>
  <c r="BJ230" i="1"/>
  <c r="BI230" i="1"/>
  <c r="BH230" i="1"/>
  <c r="BF230" i="1"/>
  <c r="BV230" i="1"/>
  <c r="BE230" i="1"/>
  <c r="BD230" i="1"/>
  <c r="BC230" i="1"/>
  <c r="BS230" i="1"/>
  <c r="BM230" i="1"/>
  <c r="BK230" i="1"/>
  <c r="EF210" i="1" l="1"/>
  <c r="BN230" i="1"/>
  <c r="BO230" i="1" s="1"/>
  <c r="BP230" i="1" s="1"/>
  <c r="BQ230" i="1" s="1"/>
  <c r="ES210" i="1"/>
  <c r="ET210" i="1" s="1"/>
  <c r="GR212" i="1"/>
  <c r="GP212" i="1"/>
  <c r="GO212" i="1"/>
  <c r="GN212" i="1"/>
  <c r="GM212" i="1"/>
  <c r="GK212" i="1"/>
  <c r="HA212" i="1"/>
  <c r="GX212" i="1"/>
  <c r="GE212" i="1"/>
  <c r="GD212" i="1"/>
  <c r="GQ212" i="1"/>
  <c r="GC212" i="1"/>
  <c r="GS212" i="1" l="1"/>
  <c r="GT212" i="1" s="1"/>
  <c r="EU210" i="1"/>
  <c r="EV210" i="1" s="1"/>
  <c r="EW210" i="1" s="1"/>
  <c r="BR230" i="1"/>
  <c r="BT230" i="1" s="1"/>
  <c r="GF212" i="1"/>
  <c r="GG212" i="1" s="1"/>
  <c r="EG210" i="1"/>
  <c r="EH210" i="1" l="1"/>
  <c r="EI210" i="1" s="1"/>
  <c r="EJ210" i="1" s="1"/>
  <c r="EY210" i="1" s="1"/>
  <c r="BW230" i="1"/>
  <c r="BU229" i="1"/>
  <c r="GH212" i="1"/>
  <c r="GI212" i="1" s="1"/>
  <c r="GJ212" i="1" s="1"/>
  <c r="GU212" i="1"/>
  <c r="GV212" i="1" s="1"/>
  <c r="GW212" i="1" s="1"/>
  <c r="GY212" i="1" l="1"/>
  <c r="FB210" i="1"/>
  <c r="EZ209" i="1"/>
  <c r="BL231" i="1"/>
  <c r="BJ231" i="1"/>
  <c r="BI231" i="1"/>
  <c r="BH231" i="1"/>
  <c r="BF231" i="1"/>
  <c r="BV231" i="1"/>
  <c r="BE231" i="1"/>
  <c r="BD231" i="1"/>
  <c r="BC231" i="1"/>
  <c r="BS231" i="1"/>
  <c r="BM231" i="1"/>
  <c r="BK231" i="1"/>
  <c r="BN231" i="1" l="1"/>
  <c r="FA211" i="1"/>
  <c r="EX211" i="1"/>
  <c r="EE211" i="1"/>
  <c r="ED211" i="1"/>
  <c r="EC211" i="1"/>
  <c r="ER211" i="1"/>
  <c r="EQ211" i="1"/>
  <c r="EP211" i="1"/>
  <c r="EO211" i="1"/>
  <c r="EN211" i="1"/>
  <c r="EM211" i="1"/>
  <c r="EK211" i="1"/>
  <c r="HB212" i="1"/>
  <c r="GZ211" i="1"/>
  <c r="GR213" i="1" l="1"/>
  <c r="GP213" i="1"/>
  <c r="GO213" i="1"/>
  <c r="GN213" i="1"/>
  <c r="GM213" i="1"/>
  <c r="GK213" i="1"/>
  <c r="HA213" i="1"/>
  <c r="GX213" i="1"/>
  <c r="GE213" i="1"/>
  <c r="GQ213" i="1"/>
  <c r="GD213" i="1"/>
  <c r="GC213" i="1"/>
  <c r="ES211" i="1"/>
  <c r="BO231" i="1"/>
  <c r="BP231" i="1" s="1"/>
  <c r="BQ231" i="1" s="1"/>
  <c r="EF211" i="1"/>
  <c r="BR231" i="1" l="1"/>
  <c r="BT231" i="1" s="1"/>
  <c r="ET211" i="1"/>
  <c r="BW231" i="1"/>
  <c r="BU230" i="1"/>
  <c r="EU211" i="1"/>
  <c r="EV211" i="1" s="1"/>
  <c r="GF213" i="1"/>
  <c r="GG213" i="1" s="1"/>
  <c r="EG211" i="1"/>
  <c r="EH211" i="1" s="1"/>
  <c r="EI211" i="1" s="1"/>
  <c r="GS213" i="1"/>
  <c r="GT213" i="1" s="1"/>
  <c r="EW211" i="1" l="1"/>
  <c r="GH213" i="1"/>
  <c r="GI213" i="1" s="1"/>
  <c r="EJ211" i="1"/>
  <c r="EY211" i="1" s="1"/>
  <c r="GU213" i="1"/>
  <c r="GV213" i="1" s="1"/>
  <c r="GW213" i="1" s="1"/>
  <c r="GJ213" i="1"/>
  <c r="BL232" i="1"/>
  <c r="BJ232" i="1"/>
  <c r="BI232" i="1"/>
  <c r="BH232" i="1"/>
  <c r="BF232" i="1"/>
  <c r="BV232" i="1"/>
  <c r="BE232" i="1"/>
  <c r="BD232" i="1"/>
  <c r="BC232" i="1"/>
  <c r="BS232" i="1"/>
  <c r="BM232" i="1"/>
  <c r="BK232" i="1"/>
  <c r="BN232" i="1" l="1"/>
  <c r="BO232" i="1" s="1"/>
  <c r="GY213" i="1"/>
  <c r="FB211" i="1"/>
  <c r="EZ210" i="1"/>
  <c r="FA212" i="1" l="1"/>
  <c r="EX212" i="1"/>
  <c r="EE212" i="1"/>
  <c r="ED212" i="1"/>
  <c r="EC212" i="1"/>
  <c r="ER212" i="1"/>
  <c r="EQ212" i="1"/>
  <c r="EP212" i="1"/>
  <c r="EO212" i="1"/>
  <c r="EN212" i="1"/>
  <c r="EM212" i="1"/>
  <c r="EK212" i="1"/>
  <c r="HB213" i="1"/>
  <c r="GZ212" i="1"/>
  <c r="BP232" i="1"/>
  <c r="BQ232" i="1" s="1"/>
  <c r="BR232" i="1" s="1"/>
  <c r="BT232" i="1" s="1"/>
  <c r="GR214" i="1" l="1"/>
  <c r="GP214" i="1"/>
  <c r="GO214" i="1"/>
  <c r="GN214" i="1"/>
  <c r="GM214" i="1"/>
  <c r="GK214" i="1"/>
  <c r="HA214" i="1"/>
  <c r="GX214" i="1"/>
  <c r="GE214" i="1"/>
  <c r="GD214" i="1"/>
  <c r="GQ214" i="1"/>
  <c r="GC214" i="1"/>
  <c r="EF212" i="1"/>
  <c r="BW232" i="1"/>
  <c r="BU231" i="1"/>
  <c r="ES212" i="1"/>
  <c r="EG212" i="1" l="1"/>
  <c r="GF214" i="1"/>
  <c r="GG214" i="1" s="1"/>
  <c r="ET212" i="1"/>
  <c r="EH212" i="1"/>
  <c r="EI212" i="1" s="1"/>
  <c r="BL233" i="1"/>
  <c r="BJ233" i="1"/>
  <c r="BI233" i="1"/>
  <c r="BH233" i="1"/>
  <c r="BF233" i="1"/>
  <c r="BV233" i="1"/>
  <c r="BE233" i="1"/>
  <c r="BD233" i="1"/>
  <c r="BC233" i="1"/>
  <c r="BS233" i="1"/>
  <c r="BK233" i="1"/>
  <c r="BM233" i="1"/>
  <c r="GS214" i="1"/>
  <c r="EJ212" i="1" l="1"/>
  <c r="EU212" i="1"/>
  <c r="EV212" i="1" s="1"/>
  <c r="EW212" i="1" s="1"/>
  <c r="EY212" i="1" s="1"/>
  <c r="GT214" i="1"/>
  <c r="GU214" i="1" s="1"/>
  <c r="GV214" i="1" s="1"/>
  <c r="GW214" i="1" s="1"/>
  <c r="GH214" i="1"/>
  <c r="GI214" i="1" s="1"/>
  <c r="GJ214" i="1" s="1"/>
  <c r="BN233" i="1"/>
  <c r="GY214" i="1" l="1"/>
  <c r="HB214" i="1" s="1"/>
  <c r="GZ213" i="1"/>
  <c r="FB212" i="1"/>
  <c r="EZ211" i="1"/>
  <c r="BO233" i="1"/>
  <c r="BP233" i="1" s="1"/>
  <c r="BQ233" i="1" s="1"/>
  <c r="FA213" i="1" l="1"/>
  <c r="EX213" i="1"/>
  <c r="EE213" i="1"/>
  <c r="ED213" i="1"/>
  <c r="EC213" i="1"/>
  <c r="ER213" i="1"/>
  <c r="EQ213" i="1"/>
  <c r="EP213" i="1"/>
  <c r="EO213" i="1"/>
  <c r="EN213" i="1"/>
  <c r="EM213" i="1"/>
  <c r="EK213" i="1"/>
  <c r="BR233" i="1"/>
  <c r="BT233" i="1" s="1"/>
  <c r="GR215" i="1"/>
  <c r="GP215" i="1"/>
  <c r="GO215" i="1"/>
  <c r="GN215" i="1"/>
  <c r="GM215" i="1"/>
  <c r="GK215" i="1"/>
  <c r="HA215" i="1"/>
  <c r="GX215" i="1"/>
  <c r="GE215" i="1"/>
  <c r="GQ215" i="1"/>
  <c r="GD215" i="1"/>
  <c r="GC215" i="1"/>
  <c r="ES213" i="1" l="1"/>
  <c r="EF213" i="1"/>
  <c r="BW233" i="1"/>
  <c r="BU232" i="1"/>
  <c r="GS215" i="1"/>
  <c r="GF215" i="1"/>
  <c r="GT215" i="1" l="1"/>
  <c r="EG213" i="1"/>
  <c r="ET213" i="1"/>
  <c r="EU213" i="1" s="1"/>
  <c r="EV213" i="1" s="1"/>
  <c r="GG215" i="1"/>
  <c r="GH215" i="1" s="1"/>
  <c r="GI215" i="1" s="1"/>
  <c r="GJ215" i="1" s="1"/>
  <c r="GU215" i="1"/>
  <c r="GV215" i="1" s="1"/>
  <c r="EH213" i="1"/>
  <c r="EI213" i="1" s="1"/>
  <c r="BK234" i="1"/>
  <c r="BI234" i="1"/>
  <c r="BH234" i="1"/>
  <c r="BF234" i="1"/>
  <c r="BV234" i="1"/>
  <c r="BE234" i="1"/>
  <c r="BD234" i="1"/>
  <c r="BC234" i="1"/>
  <c r="BS234" i="1"/>
  <c r="BM234" i="1"/>
  <c r="BL234" i="1"/>
  <c r="BJ234" i="1"/>
  <c r="EJ213" i="1" l="1"/>
  <c r="GW215" i="1"/>
  <c r="GY215" i="1" s="1"/>
  <c r="BN234" i="1"/>
  <c r="BO234" i="1" s="1"/>
  <c r="BP234" i="1" s="1"/>
  <c r="BQ234" i="1" s="1"/>
  <c r="EW213" i="1"/>
  <c r="EY213" i="1" s="1"/>
  <c r="HB215" i="1" l="1"/>
  <c r="GZ214" i="1"/>
  <c r="FB213" i="1"/>
  <c r="EZ212" i="1"/>
  <c r="BR234" i="1"/>
  <c r="BT234" i="1" s="1"/>
  <c r="GR216" i="1"/>
  <c r="GP216" i="1"/>
  <c r="GO216" i="1"/>
  <c r="GN216" i="1"/>
  <c r="GM216" i="1"/>
  <c r="GK216" i="1"/>
  <c r="HA216" i="1"/>
  <c r="GX216" i="1"/>
  <c r="GE216" i="1"/>
  <c r="GD216" i="1"/>
  <c r="GQ216" i="1"/>
  <c r="GC216" i="1"/>
  <c r="BW234" i="1" l="1"/>
  <c r="BU233" i="1"/>
  <c r="GF216" i="1"/>
  <c r="GS216" i="1"/>
  <c r="FA214" i="1"/>
  <c r="EX214" i="1"/>
  <c r="EE214" i="1"/>
  <c r="ED214" i="1"/>
  <c r="EC214" i="1"/>
  <c r="ER214" i="1"/>
  <c r="EQ214" i="1"/>
  <c r="EP214" i="1"/>
  <c r="EO214" i="1"/>
  <c r="EN214" i="1"/>
  <c r="EM214" i="1"/>
  <c r="EK214" i="1"/>
  <c r="GG216" i="1" l="1"/>
  <c r="GH216" i="1" s="1"/>
  <c r="GI216" i="1" s="1"/>
  <c r="GJ216" i="1" s="1"/>
  <c r="ES214" i="1"/>
  <c r="EF214" i="1"/>
  <c r="EG214" i="1" s="1"/>
  <c r="EH214" i="1" s="1"/>
  <c r="EI214" i="1" s="1"/>
  <c r="GT216" i="1"/>
  <c r="GU216" i="1" s="1"/>
  <c r="GV216" i="1" s="1"/>
  <c r="BH235" i="1"/>
  <c r="BV235" i="1"/>
  <c r="BE235" i="1"/>
  <c r="BD235" i="1"/>
  <c r="BC235" i="1"/>
  <c r="BS235" i="1"/>
  <c r="BM235" i="1"/>
  <c r="BL235" i="1"/>
  <c r="BF235" i="1"/>
  <c r="BK235" i="1"/>
  <c r="BJ235" i="1"/>
  <c r="BI235" i="1"/>
  <c r="EJ214" i="1" l="1"/>
  <c r="GW216" i="1"/>
  <c r="GY216" i="1" s="1"/>
  <c r="ET214" i="1"/>
  <c r="EU214" i="1" s="1"/>
  <c r="EV214" i="1" s="1"/>
  <c r="BN235" i="1"/>
  <c r="HB216" i="1" l="1"/>
  <c r="GZ215" i="1"/>
  <c r="BO235" i="1"/>
  <c r="BP235" i="1" s="1"/>
  <c r="BQ235" i="1" s="1"/>
  <c r="EW214" i="1"/>
  <c r="EY214" i="1" s="1"/>
  <c r="FB214" i="1" l="1"/>
  <c r="EZ213" i="1"/>
  <c r="GR217" i="1"/>
  <c r="GP217" i="1"/>
  <c r="GO217" i="1"/>
  <c r="GN217" i="1"/>
  <c r="GM217" i="1"/>
  <c r="GK217" i="1"/>
  <c r="HA217" i="1"/>
  <c r="GX217" i="1"/>
  <c r="GE217" i="1"/>
  <c r="GQ217" i="1"/>
  <c r="GD217" i="1"/>
  <c r="GC217" i="1"/>
  <c r="BR235" i="1"/>
  <c r="BT235" i="1" s="1"/>
  <c r="GS217" i="1" l="1"/>
  <c r="GF217" i="1"/>
  <c r="GG217" i="1" s="1"/>
  <c r="BW235" i="1"/>
  <c r="BU234" i="1"/>
  <c r="FA215" i="1"/>
  <c r="EX215" i="1"/>
  <c r="EE215" i="1"/>
  <c r="ED215" i="1"/>
  <c r="EC215" i="1"/>
  <c r="ER215" i="1"/>
  <c r="EQ215" i="1"/>
  <c r="EP215" i="1"/>
  <c r="EO215" i="1"/>
  <c r="EN215" i="1"/>
  <c r="EM215" i="1"/>
  <c r="EK215" i="1"/>
  <c r="ES215" i="1" l="1"/>
  <c r="EF215" i="1"/>
  <c r="GT217" i="1"/>
  <c r="GU217" i="1" s="1"/>
  <c r="GV217" i="1" s="1"/>
  <c r="BD236" i="1"/>
  <c r="BS236" i="1"/>
  <c r="BM236" i="1"/>
  <c r="BL236" i="1"/>
  <c r="BK236" i="1"/>
  <c r="BJ236" i="1"/>
  <c r="BI236" i="1"/>
  <c r="BF236" i="1"/>
  <c r="BE236" i="1"/>
  <c r="BC236" i="1"/>
  <c r="BV236" i="1"/>
  <c r="BH236" i="1"/>
  <c r="GH217" i="1"/>
  <c r="GI217" i="1" s="1"/>
  <c r="GJ217" i="1" s="1"/>
  <c r="BN236" i="1" l="1"/>
  <c r="GW217" i="1"/>
  <c r="GY217" i="1" s="1"/>
  <c r="ET215" i="1"/>
  <c r="EU215" i="1" s="1"/>
  <c r="EV215" i="1" s="1"/>
  <c r="EG215" i="1"/>
  <c r="EH215" i="1" s="1"/>
  <c r="EI215" i="1" s="1"/>
  <c r="HB217" i="1" l="1"/>
  <c r="GZ216" i="1"/>
  <c r="BO236" i="1"/>
  <c r="EJ215" i="1"/>
  <c r="EW215" i="1"/>
  <c r="BP236" i="1" l="1"/>
  <c r="BQ236" i="1" s="1"/>
  <c r="BR236" i="1" s="1"/>
  <c r="BT236" i="1" s="1"/>
  <c r="EY215" i="1"/>
  <c r="GQ218" i="1"/>
  <c r="GP218" i="1"/>
  <c r="GO218" i="1"/>
  <c r="GN218" i="1"/>
  <c r="GM218" i="1"/>
  <c r="GK218" i="1"/>
  <c r="HA218" i="1"/>
  <c r="GX218" i="1"/>
  <c r="GC218" i="1"/>
  <c r="GE218" i="1"/>
  <c r="GR218" i="1"/>
  <c r="GD218" i="1"/>
  <c r="BU235" i="1" l="1"/>
  <c r="BW236" i="1"/>
  <c r="BD237" i="1" s="1"/>
  <c r="GS218" i="1"/>
  <c r="GT218" i="1" s="1"/>
  <c r="GF218" i="1"/>
  <c r="FB215" i="1"/>
  <c r="EZ214" i="1"/>
  <c r="BL237" i="1"/>
  <c r="BK237" i="1"/>
  <c r="BJ237" i="1"/>
  <c r="BI237" i="1"/>
  <c r="BH237" i="1"/>
  <c r="BF237" i="1"/>
  <c r="BE237" i="1" l="1"/>
  <c r="BV237" i="1"/>
  <c r="BM237" i="1"/>
  <c r="BS237" i="1"/>
  <c r="BC237" i="1"/>
  <c r="GU218" i="1"/>
  <c r="GV218" i="1" s="1"/>
  <c r="GW218" i="1" s="1"/>
  <c r="BN237" i="1"/>
  <c r="FA216" i="1"/>
  <c r="EX216" i="1"/>
  <c r="EE216" i="1"/>
  <c r="ED216" i="1"/>
  <c r="EC216" i="1"/>
  <c r="ER216" i="1"/>
  <c r="EQ216" i="1"/>
  <c r="EP216" i="1"/>
  <c r="EO216" i="1"/>
  <c r="EN216" i="1"/>
  <c r="EM216" i="1"/>
  <c r="EK216" i="1"/>
  <c r="GG218" i="1"/>
  <c r="GH218" i="1" s="1"/>
  <c r="GI218" i="1" s="1"/>
  <c r="GJ218" i="1" s="1"/>
  <c r="GY218" i="1" l="1"/>
  <c r="HB218" i="1" s="1"/>
  <c r="GZ217" i="1"/>
  <c r="EF216" i="1"/>
  <c r="ES216" i="1"/>
  <c r="BO237" i="1"/>
  <c r="BP237" i="1" s="1"/>
  <c r="BQ237" i="1" s="1"/>
  <c r="BR237" i="1" l="1"/>
  <c r="BT237" i="1" s="1"/>
  <c r="EG216" i="1"/>
  <c r="EH216" i="1" s="1"/>
  <c r="EI216" i="1" s="1"/>
  <c r="ET216" i="1"/>
  <c r="GC219" i="1"/>
  <c r="GR219" i="1"/>
  <c r="GQ219" i="1"/>
  <c r="GP219" i="1"/>
  <c r="GO219" i="1"/>
  <c r="GN219" i="1"/>
  <c r="GM219" i="1"/>
  <c r="GK219" i="1"/>
  <c r="HA219" i="1"/>
  <c r="GX219" i="1"/>
  <c r="GE219" i="1"/>
  <c r="GD219" i="1"/>
  <c r="EJ216" i="1" l="1"/>
  <c r="GS219" i="1"/>
  <c r="BW237" i="1"/>
  <c r="BU236" i="1"/>
  <c r="EU216" i="1"/>
  <c r="EV216" i="1" s="1"/>
  <c r="EW216" i="1" s="1"/>
  <c r="EY216" i="1" s="1"/>
  <c r="GF219" i="1"/>
  <c r="FB216" i="1" l="1"/>
  <c r="EZ215" i="1"/>
  <c r="GG219" i="1"/>
  <c r="GH219" i="1" s="1"/>
  <c r="GI219" i="1" s="1"/>
  <c r="BM238" i="1"/>
  <c r="BL238" i="1"/>
  <c r="BK238" i="1"/>
  <c r="BJ238" i="1"/>
  <c r="BI238" i="1"/>
  <c r="BH238" i="1"/>
  <c r="BF238" i="1"/>
  <c r="BV238" i="1"/>
  <c r="BE238" i="1"/>
  <c r="BS238" i="1"/>
  <c r="BC238" i="1"/>
  <c r="BD238" i="1"/>
  <c r="GT219" i="1"/>
  <c r="GU219" i="1" s="1"/>
  <c r="GV219" i="1" s="1"/>
  <c r="GW219" i="1" s="1"/>
  <c r="BN238" i="1" l="1"/>
  <c r="GJ219" i="1"/>
  <c r="GY219" i="1" s="1"/>
  <c r="FA217" i="1"/>
  <c r="EX217" i="1"/>
  <c r="EE217" i="1"/>
  <c r="ED217" i="1"/>
  <c r="EC217" i="1"/>
  <c r="ER217" i="1"/>
  <c r="EQ217" i="1"/>
  <c r="EP217" i="1"/>
  <c r="EO217" i="1"/>
  <c r="EN217" i="1"/>
  <c r="EM217" i="1"/>
  <c r="EK217" i="1"/>
  <c r="EF217" i="1" l="1"/>
  <c r="ES217" i="1"/>
  <c r="HB219" i="1"/>
  <c r="GZ218" i="1"/>
  <c r="BO238" i="1"/>
  <c r="BP238" i="1" s="1"/>
  <c r="BQ238" i="1" s="1"/>
  <c r="BR238" i="1" l="1"/>
  <c r="BT238" i="1" s="1"/>
  <c r="EG217" i="1"/>
  <c r="EH217" i="1" s="1"/>
  <c r="EI217" i="1" s="1"/>
  <c r="ET217" i="1"/>
  <c r="GC220" i="1"/>
  <c r="GR220" i="1"/>
  <c r="GQ220" i="1"/>
  <c r="GP220" i="1"/>
  <c r="GO220" i="1"/>
  <c r="GN220" i="1"/>
  <c r="GM220" i="1"/>
  <c r="GK220" i="1"/>
  <c r="HA220" i="1"/>
  <c r="GX220" i="1"/>
  <c r="GD220" i="1"/>
  <c r="GE220" i="1"/>
  <c r="EJ217" i="1" l="1"/>
  <c r="GS220" i="1"/>
  <c r="EU217" i="1"/>
  <c r="EV217" i="1" s="1"/>
  <c r="EW217" i="1" s="1"/>
  <c r="EY217" i="1" s="1"/>
  <c r="GF220" i="1"/>
  <c r="GG220" i="1" s="1"/>
  <c r="BW238" i="1"/>
  <c r="BU237" i="1"/>
  <c r="FB217" i="1" l="1"/>
  <c r="EZ216" i="1"/>
  <c r="GH220" i="1"/>
  <c r="GI220" i="1" s="1"/>
  <c r="GJ220" i="1" s="1"/>
  <c r="BM239" i="1"/>
  <c r="BL239" i="1"/>
  <c r="BK239" i="1"/>
  <c r="BJ239" i="1"/>
  <c r="BI239" i="1"/>
  <c r="BH239" i="1"/>
  <c r="BF239" i="1"/>
  <c r="BV239" i="1"/>
  <c r="BE239" i="1"/>
  <c r="BD239" i="1"/>
  <c r="BC239" i="1"/>
  <c r="BS239" i="1"/>
  <c r="GT220" i="1"/>
  <c r="BN239" i="1" l="1"/>
  <c r="BO239" i="1" s="1"/>
  <c r="GU220" i="1"/>
  <c r="GV220" i="1" s="1"/>
  <c r="GW220" i="1" s="1"/>
  <c r="GY220" i="1" s="1"/>
  <c r="EK218" i="1"/>
  <c r="EX218" i="1"/>
  <c r="EE218" i="1"/>
  <c r="ED218" i="1"/>
  <c r="EC218" i="1"/>
  <c r="ER218" i="1"/>
  <c r="EQ218" i="1"/>
  <c r="EP218" i="1"/>
  <c r="EO218" i="1"/>
  <c r="EN218" i="1"/>
  <c r="EM218" i="1"/>
  <c r="FA218" i="1"/>
  <c r="HB220" i="1" l="1"/>
  <c r="GZ219" i="1"/>
  <c r="EF218" i="1"/>
  <c r="EG218" i="1" s="1"/>
  <c r="BP239" i="1"/>
  <c r="BQ239" i="1" s="1"/>
  <c r="BR239" i="1" s="1"/>
  <c r="BT239" i="1" s="1"/>
  <c r="ES218" i="1"/>
  <c r="BW239" i="1" l="1"/>
  <c r="BU238" i="1"/>
  <c r="ET218" i="1"/>
  <c r="EU218" i="1" s="1"/>
  <c r="EV218" i="1" s="1"/>
  <c r="EH218" i="1"/>
  <c r="EI218" i="1" s="1"/>
  <c r="EJ218" i="1" s="1"/>
  <c r="GD221" i="1"/>
  <c r="GR221" i="1"/>
  <c r="GQ221" i="1"/>
  <c r="GP221" i="1"/>
  <c r="GO221" i="1"/>
  <c r="GN221" i="1"/>
  <c r="GM221" i="1"/>
  <c r="GK221" i="1"/>
  <c r="HA221" i="1"/>
  <c r="GX221" i="1"/>
  <c r="GE221" i="1"/>
  <c r="GC221" i="1"/>
  <c r="EW218" i="1" l="1"/>
  <c r="EY218" i="1" s="1"/>
  <c r="GF221" i="1"/>
  <c r="GS221" i="1"/>
  <c r="BL240" i="1"/>
  <c r="BK240" i="1"/>
  <c r="BJ240" i="1"/>
  <c r="BI240" i="1"/>
  <c r="BH240" i="1"/>
  <c r="BF240" i="1"/>
  <c r="BV240" i="1"/>
  <c r="BE240" i="1"/>
  <c r="BD240" i="1"/>
  <c r="BC240" i="1"/>
  <c r="BS240" i="1"/>
  <c r="BM240" i="1"/>
  <c r="FB218" i="1" l="1"/>
  <c r="EZ217" i="1"/>
  <c r="BN240" i="1"/>
  <c r="BO240" i="1" s="1"/>
  <c r="BP240" i="1" s="1"/>
  <c r="BQ240" i="1" s="1"/>
  <c r="GT221" i="1"/>
  <c r="GU221" i="1" s="1"/>
  <c r="GV221" i="1" s="1"/>
  <c r="GG221" i="1"/>
  <c r="GH221" i="1" s="1"/>
  <c r="GI221" i="1" s="1"/>
  <c r="EM219" i="1"/>
  <c r="FA219" i="1"/>
  <c r="EX219" i="1"/>
  <c r="EE219" i="1"/>
  <c r="ED219" i="1"/>
  <c r="EC219" i="1"/>
  <c r="ER219" i="1"/>
  <c r="EQ219" i="1"/>
  <c r="EP219" i="1"/>
  <c r="EO219" i="1"/>
  <c r="EN219" i="1"/>
  <c r="EK219" i="1"/>
  <c r="GW221" i="1" l="1"/>
  <c r="EF219" i="1"/>
  <c r="EG219" i="1" s="1"/>
  <c r="BR240" i="1"/>
  <c r="BT240" i="1" s="1"/>
  <c r="GJ221" i="1"/>
  <c r="ES219" i="1"/>
  <c r="GY221" i="1" l="1"/>
  <c r="BW240" i="1"/>
  <c r="BU239" i="1"/>
  <c r="EH219" i="1"/>
  <c r="EI219" i="1" s="1"/>
  <c r="EJ219" i="1" s="1"/>
  <c r="ET219" i="1"/>
  <c r="EU219" i="1" s="1"/>
  <c r="EV219" i="1" s="1"/>
  <c r="HB221" i="1"/>
  <c r="GZ220" i="1"/>
  <c r="GE222" i="1" l="1"/>
  <c r="GC222" i="1"/>
  <c r="GR222" i="1"/>
  <c r="GQ222" i="1"/>
  <c r="GP222" i="1"/>
  <c r="GO222" i="1"/>
  <c r="GN222" i="1"/>
  <c r="GM222" i="1"/>
  <c r="GK222" i="1"/>
  <c r="HA222" i="1"/>
  <c r="GX222" i="1"/>
  <c r="GD222" i="1"/>
  <c r="EW219" i="1"/>
  <c r="EY219" i="1" s="1"/>
  <c r="BL241" i="1"/>
  <c r="BJ241" i="1"/>
  <c r="BI241" i="1"/>
  <c r="BH241" i="1"/>
  <c r="BF241" i="1"/>
  <c r="BV241" i="1"/>
  <c r="BE241" i="1"/>
  <c r="BD241" i="1"/>
  <c r="BC241" i="1"/>
  <c r="BS241" i="1"/>
  <c r="BM241" i="1"/>
  <c r="BK241" i="1"/>
  <c r="FB219" i="1" l="1"/>
  <c r="EZ218" i="1"/>
  <c r="GS222" i="1"/>
  <c r="GF222" i="1"/>
  <c r="GG222" i="1" s="1"/>
  <c r="GH222" i="1" s="1"/>
  <c r="GI222" i="1" s="1"/>
  <c r="BN241" i="1"/>
  <c r="BO241" i="1" s="1"/>
  <c r="BP241" i="1" l="1"/>
  <c r="BQ241" i="1" s="1"/>
  <c r="BR241" i="1" s="1"/>
  <c r="BT241" i="1" s="1"/>
  <c r="GJ222" i="1"/>
  <c r="GT222" i="1"/>
  <c r="GU222" i="1" s="1"/>
  <c r="GV222" i="1" s="1"/>
  <c r="EM220" i="1"/>
  <c r="FA220" i="1"/>
  <c r="EX220" i="1"/>
  <c r="EE220" i="1"/>
  <c r="ED220" i="1"/>
  <c r="EC220" i="1"/>
  <c r="ER220" i="1"/>
  <c r="EQ220" i="1"/>
  <c r="EP220" i="1"/>
  <c r="EO220" i="1"/>
  <c r="EN220" i="1"/>
  <c r="EK220" i="1"/>
  <c r="ES220" i="1" l="1"/>
  <c r="GW222" i="1"/>
  <c r="EF220" i="1"/>
  <c r="BW241" i="1"/>
  <c r="BU240" i="1"/>
  <c r="GY222" i="1"/>
  <c r="HB222" i="1" l="1"/>
  <c r="GZ221" i="1"/>
  <c r="BJ242" i="1"/>
  <c r="BI242" i="1"/>
  <c r="BH242" i="1"/>
  <c r="BF242" i="1"/>
  <c r="BV242" i="1"/>
  <c r="BE242" i="1"/>
  <c r="BD242" i="1"/>
  <c r="BC242" i="1"/>
  <c r="BS242" i="1"/>
  <c r="BM242" i="1"/>
  <c r="BL242" i="1"/>
  <c r="BK242" i="1"/>
  <c r="EG220" i="1"/>
  <c r="EH220" i="1" s="1"/>
  <c r="EI220" i="1" s="1"/>
  <c r="ET220" i="1"/>
  <c r="EU220" i="1" s="1"/>
  <c r="EV220" i="1" s="1"/>
  <c r="EJ220" i="1" l="1"/>
  <c r="EW220" i="1"/>
  <c r="BN242" i="1"/>
  <c r="GE223" i="1"/>
  <c r="GC223" i="1"/>
  <c r="GR223" i="1"/>
  <c r="GQ223" i="1"/>
  <c r="GP223" i="1"/>
  <c r="GO223" i="1"/>
  <c r="GN223" i="1"/>
  <c r="GM223" i="1"/>
  <c r="GK223" i="1"/>
  <c r="HA223" i="1"/>
  <c r="GX223" i="1"/>
  <c r="GD223" i="1"/>
  <c r="EY220" i="1" l="1"/>
  <c r="BO242" i="1"/>
  <c r="BP242" i="1" s="1"/>
  <c r="BQ242" i="1" s="1"/>
  <c r="GS223" i="1"/>
  <c r="GF223" i="1"/>
  <c r="GG223" i="1" s="1"/>
  <c r="BR242" i="1" l="1"/>
  <c r="BT242" i="1" s="1"/>
  <c r="EZ219" i="1"/>
  <c r="FB220" i="1"/>
  <c r="BW242" i="1"/>
  <c r="BU241" i="1"/>
  <c r="GH223" i="1"/>
  <c r="GI223" i="1" s="1"/>
  <c r="GJ223" i="1" s="1"/>
  <c r="GT223" i="1"/>
  <c r="GU223" i="1" s="1"/>
  <c r="GV223" i="1" s="1"/>
  <c r="FA221" i="1" l="1"/>
  <c r="EO221" i="1"/>
  <c r="EK221" i="1"/>
  <c r="ED221" i="1"/>
  <c r="EQ221" i="1"/>
  <c r="EX221" i="1"/>
  <c r="ER221" i="1"/>
  <c r="ES221" i="1" s="1"/>
  <c r="EM221" i="1"/>
  <c r="EN221" i="1"/>
  <c r="EE221" i="1"/>
  <c r="EF221" i="1" s="1"/>
  <c r="EG221" i="1" s="1"/>
  <c r="EP221" i="1"/>
  <c r="EC221" i="1"/>
  <c r="GW223" i="1"/>
  <c r="GY223" i="1" s="1"/>
  <c r="BI243" i="1"/>
  <c r="BH243" i="1"/>
  <c r="BF243" i="1"/>
  <c r="BV243" i="1"/>
  <c r="BE243" i="1"/>
  <c r="BD243" i="1"/>
  <c r="BC243" i="1"/>
  <c r="BS243" i="1"/>
  <c r="BM243" i="1"/>
  <c r="BJ243" i="1"/>
  <c r="BL243" i="1"/>
  <c r="BK243" i="1"/>
  <c r="ET221" i="1" l="1"/>
  <c r="EH221" i="1"/>
  <c r="EI221" i="1" s="1"/>
  <c r="EJ221" i="1" s="1"/>
  <c r="HB223" i="1"/>
  <c r="GZ222" i="1"/>
  <c r="EU221" i="1"/>
  <c r="EV221" i="1" s="1"/>
  <c r="EW221" i="1" s="1"/>
  <c r="BN243" i="1"/>
  <c r="EY221" i="1" l="1"/>
  <c r="FB221" i="1" s="1"/>
  <c r="EZ220" i="1"/>
  <c r="BO243" i="1"/>
  <c r="BP243" i="1" s="1"/>
  <c r="BQ243" i="1" s="1"/>
  <c r="GE224" i="1"/>
  <c r="GC224" i="1"/>
  <c r="GR224" i="1"/>
  <c r="GQ224" i="1"/>
  <c r="GP224" i="1"/>
  <c r="GO224" i="1"/>
  <c r="GN224" i="1"/>
  <c r="GM224" i="1"/>
  <c r="GK224" i="1"/>
  <c r="HA224" i="1"/>
  <c r="GX224" i="1"/>
  <c r="GD224" i="1"/>
  <c r="GS224" i="1" l="1"/>
  <c r="BR243" i="1"/>
  <c r="BT243" i="1" s="1"/>
  <c r="GF224" i="1"/>
  <c r="GG224" i="1" s="1"/>
  <c r="GH224" i="1" s="1"/>
  <c r="GI224" i="1" s="1"/>
  <c r="EO222" i="1"/>
  <c r="EM222" i="1"/>
  <c r="EK222" i="1"/>
  <c r="FA222" i="1"/>
  <c r="EX222" i="1"/>
  <c r="EE222" i="1"/>
  <c r="ED222" i="1"/>
  <c r="EC222" i="1"/>
  <c r="ER222" i="1"/>
  <c r="EQ222" i="1"/>
  <c r="EP222" i="1"/>
  <c r="EN222" i="1"/>
  <c r="GJ224" i="1" l="1"/>
  <c r="BW243" i="1"/>
  <c r="BU242" i="1"/>
  <c r="EF222" i="1"/>
  <c r="EG222" i="1" s="1"/>
  <c r="ES222" i="1"/>
  <c r="GT224" i="1"/>
  <c r="GU224" i="1" s="1"/>
  <c r="GV224" i="1" s="1"/>
  <c r="ET222" i="1" l="1"/>
  <c r="EU222" i="1" s="1"/>
  <c r="EV222" i="1" s="1"/>
  <c r="BJ244" i="1"/>
  <c r="BI244" i="1"/>
  <c r="BH244" i="1"/>
  <c r="BF244" i="1"/>
  <c r="BV244" i="1"/>
  <c r="BE244" i="1"/>
  <c r="BD244" i="1"/>
  <c r="BC244" i="1"/>
  <c r="BS244" i="1"/>
  <c r="BM244" i="1"/>
  <c r="BK244" i="1"/>
  <c r="BL244" i="1"/>
  <c r="GW224" i="1"/>
  <c r="GY224" i="1" s="1"/>
  <c r="EH222" i="1"/>
  <c r="EI222" i="1" s="1"/>
  <c r="EJ222" i="1" s="1"/>
  <c r="HB224" i="1" l="1"/>
  <c r="GZ223" i="1"/>
  <c r="BN244" i="1"/>
  <c r="EW222" i="1"/>
  <c r="EY222" i="1" s="1"/>
  <c r="FB222" i="1" l="1"/>
  <c r="EZ221" i="1"/>
  <c r="BO244" i="1"/>
  <c r="GE225" i="1"/>
  <c r="GC225" i="1"/>
  <c r="GR225" i="1"/>
  <c r="GQ225" i="1"/>
  <c r="GP225" i="1"/>
  <c r="GO225" i="1"/>
  <c r="GN225" i="1"/>
  <c r="GM225" i="1"/>
  <c r="GK225" i="1"/>
  <c r="HA225" i="1"/>
  <c r="GX225" i="1"/>
  <c r="GD225" i="1"/>
  <c r="GF225" i="1" l="1"/>
  <c r="BP244" i="1"/>
  <c r="BQ244" i="1" s="1"/>
  <c r="BR244" i="1" s="1"/>
  <c r="BT244" i="1" s="1"/>
  <c r="GS225" i="1"/>
  <c r="GT225" i="1" s="1"/>
  <c r="GU225" i="1" s="1"/>
  <c r="GV225" i="1" s="1"/>
  <c r="EO223" i="1"/>
  <c r="EM223" i="1"/>
  <c r="EK223" i="1"/>
  <c r="FA223" i="1"/>
  <c r="EX223" i="1"/>
  <c r="EE223" i="1"/>
  <c r="ED223" i="1"/>
  <c r="EC223" i="1"/>
  <c r="ER223" i="1"/>
  <c r="EQ223" i="1"/>
  <c r="EP223" i="1"/>
  <c r="EN223" i="1"/>
  <c r="BW244" i="1" l="1"/>
  <c r="BU243" i="1"/>
  <c r="EF223" i="1"/>
  <c r="EG223" i="1" s="1"/>
  <c r="GW225" i="1"/>
  <c r="GG225" i="1"/>
  <c r="ES223" i="1"/>
  <c r="ET223" i="1" s="1"/>
  <c r="GH225" i="1"/>
  <c r="GI225" i="1" s="1"/>
  <c r="GJ225" i="1" l="1"/>
  <c r="GY225" i="1" s="1"/>
  <c r="HB225" i="1" s="1"/>
  <c r="GZ224" i="1"/>
  <c r="EU223" i="1"/>
  <c r="EV223" i="1" s="1"/>
  <c r="EW223" i="1" s="1"/>
  <c r="EH223" i="1"/>
  <c r="EI223" i="1" s="1"/>
  <c r="EJ223" i="1" s="1"/>
  <c r="BK245" i="1"/>
  <c r="BJ245" i="1"/>
  <c r="BI245" i="1"/>
  <c r="BH245" i="1"/>
  <c r="BF245" i="1"/>
  <c r="BV245" i="1"/>
  <c r="BE245" i="1"/>
  <c r="BD245" i="1"/>
  <c r="BC245" i="1"/>
  <c r="BS245" i="1"/>
  <c r="BL245" i="1"/>
  <c r="BM245" i="1"/>
  <c r="EY223" i="1" l="1"/>
  <c r="FB223" i="1" s="1"/>
  <c r="BN245" i="1"/>
  <c r="GE226" i="1"/>
  <c r="GC226" i="1"/>
  <c r="GR226" i="1"/>
  <c r="GQ226" i="1"/>
  <c r="GP226" i="1"/>
  <c r="GO226" i="1"/>
  <c r="GN226" i="1"/>
  <c r="GM226" i="1"/>
  <c r="GK226" i="1"/>
  <c r="HA226" i="1"/>
  <c r="GX226" i="1"/>
  <c r="GD226" i="1"/>
  <c r="EZ222" i="1" l="1"/>
  <c r="GS226" i="1"/>
  <c r="BO245" i="1"/>
  <c r="BP245" i="1" s="1"/>
  <c r="BQ245" i="1" s="1"/>
  <c r="GF226" i="1"/>
  <c r="GG226" i="1" s="1"/>
  <c r="EO224" i="1"/>
  <c r="EM224" i="1"/>
  <c r="EK224" i="1"/>
  <c r="FA224" i="1"/>
  <c r="EX224" i="1"/>
  <c r="EE224" i="1"/>
  <c r="ED224" i="1"/>
  <c r="EC224" i="1"/>
  <c r="EP224" i="1"/>
  <c r="EN224" i="1"/>
  <c r="ER224" i="1"/>
  <c r="EQ224" i="1"/>
  <c r="BR245" i="1" l="1"/>
  <c r="BT245" i="1" s="1"/>
  <c r="BW245" i="1" s="1"/>
  <c r="ES224" i="1"/>
  <c r="ET224" i="1" s="1"/>
  <c r="EF224" i="1"/>
  <c r="GH226" i="1"/>
  <c r="GI226" i="1" s="1"/>
  <c r="GJ226" i="1" s="1"/>
  <c r="GT226" i="1"/>
  <c r="GU226" i="1" s="1"/>
  <c r="GV226" i="1" s="1"/>
  <c r="BU244" i="1" l="1"/>
  <c r="EU224" i="1"/>
  <c r="EV224" i="1" s="1"/>
  <c r="GW226" i="1"/>
  <c r="GY226" i="1" s="1"/>
  <c r="EG224" i="1"/>
  <c r="EH224" i="1" s="1"/>
  <c r="EI224" i="1" s="1"/>
  <c r="EW224" i="1"/>
  <c r="BL246" i="1"/>
  <c r="BK246" i="1"/>
  <c r="BJ246" i="1"/>
  <c r="BI246" i="1"/>
  <c r="BH246" i="1"/>
  <c r="BF246" i="1"/>
  <c r="BV246" i="1"/>
  <c r="BE246" i="1"/>
  <c r="BD246" i="1"/>
  <c r="BC246" i="1"/>
  <c r="BS246" i="1"/>
  <c r="BM246" i="1"/>
  <c r="HB226" i="1" l="1"/>
  <c r="GZ225" i="1"/>
  <c r="EJ224" i="1"/>
  <c r="EY224" i="1" s="1"/>
  <c r="BN246" i="1"/>
  <c r="BO246" i="1" s="1"/>
  <c r="FB224" i="1" l="1"/>
  <c r="EZ223" i="1"/>
  <c r="BP246" i="1"/>
  <c r="BQ246" i="1" s="1"/>
  <c r="BR246" i="1" s="1"/>
  <c r="BT246" i="1" s="1"/>
  <c r="GE227" i="1"/>
  <c r="GC227" i="1"/>
  <c r="GR227" i="1"/>
  <c r="GQ227" i="1"/>
  <c r="GP227" i="1"/>
  <c r="GO227" i="1"/>
  <c r="GN227" i="1"/>
  <c r="GM227" i="1"/>
  <c r="GK227" i="1"/>
  <c r="HA227" i="1"/>
  <c r="GD227" i="1"/>
  <c r="GX227" i="1"/>
  <c r="BW246" i="1" l="1"/>
  <c r="BU245" i="1"/>
  <c r="GF227" i="1"/>
  <c r="GS227" i="1"/>
  <c r="GT227" i="1" s="1"/>
  <c r="EO225" i="1"/>
  <c r="EM225" i="1"/>
  <c r="EK225" i="1"/>
  <c r="FA225" i="1"/>
  <c r="EX225" i="1"/>
  <c r="EE225" i="1"/>
  <c r="ED225" i="1"/>
  <c r="EC225" i="1"/>
  <c r="ER225" i="1"/>
  <c r="EQ225" i="1"/>
  <c r="EP225" i="1"/>
  <c r="EN225" i="1"/>
  <c r="EF225" i="1" l="1"/>
  <c r="GG227" i="1"/>
  <c r="GH227" i="1" s="1"/>
  <c r="GI227" i="1" s="1"/>
  <c r="ES225" i="1"/>
  <c r="ET225" i="1" s="1"/>
  <c r="GU227" i="1"/>
  <c r="GV227" i="1" s="1"/>
  <c r="GW227" i="1" s="1"/>
  <c r="BM247" i="1"/>
  <c r="BL247" i="1"/>
  <c r="BK247" i="1"/>
  <c r="BJ247" i="1"/>
  <c r="BI247" i="1"/>
  <c r="BH247" i="1"/>
  <c r="BF247" i="1"/>
  <c r="BV247" i="1"/>
  <c r="BE247" i="1"/>
  <c r="BD247" i="1"/>
  <c r="BC247" i="1"/>
  <c r="BS247" i="1"/>
  <c r="BN247" i="1" l="1"/>
  <c r="EG225" i="1"/>
  <c r="EH225" i="1" s="1"/>
  <c r="EI225" i="1" s="1"/>
  <c r="EU225" i="1"/>
  <c r="EV225" i="1" s="1"/>
  <c r="EW225" i="1" s="1"/>
  <c r="GJ227" i="1"/>
  <c r="GY227" i="1" s="1"/>
  <c r="HB227" i="1" l="1"/>
  <c r="GZ226" i="1"/>
  <c r="EJ225" i="1"/>
  <c r="EY225" i="1" s="1"/>
  <c r="BO247" i="1"/>
  <c r="BP247" i="1" s="1"/>
  <c r="BQ247" i="1" s="1"/>
  <c r="BR247" i="1" l="1"/>
  <c r="BT247" i="1" s="1"/>
  <c r="BW247" i="1" s="1"/>
  <c r="FB225" i="1"/>
  <c r="EZ224" i="1"/>
  <c r="GE228" i="1"/>
  <c r="GC228" i="1"/>
  <c r="GR228" i="1"/>
  <c r="GQ228" i="1"/>
  <c r="GP228" i="1"/>
  <c r="GO228" i="1"/>
  <c r="GN228" i="1"/>
  <c r="GM228" i="1"/>
  <c r="GK228" i="1"/>
  <c r="HA228" i="1"/>
  <c r="GX228" i="1"/>
  <c r="GD228" i="1"/>
  <c r="BU246" i="1" l="1"/>
  <c r="GF228" i="1"/>
  <c r="EO226" i="1"/>
  <c r="EM226" i="1"/>
  <c r="EK226" i="1"/>
  <c r="FA226" i="1"/>
  <c r="EX226" i="1"/>
  <c r="EE226" i="1"/>
  <c r="ED226" i="1"/>
  <c r="EC226" i="1"/>
  <c r="EP226" i="1"/>
  <c r="EN226" i="1"/>
  <c r="ER226" i="1"/>
  <c r="EQ226" i="1"/>
  <c r="GS228" i="1"/>
  <c r="BM248" i="1"/>
  <c r="BL248" i="1"/>
  <c r="BK248" i="1"/>
  <c r="BJ248" i="1"/>
  <c r="BI248" i="1"/>
  <c r="BH248" i="1"/>
  <c r="BF248" i="1"/>
  <c r="BV248" i="1"/>
  <c r="BE248" i="1"/>
  <c r="BD248" i="1"/>
  <c r="BC248" i="1"/>
  <c r="BS248" i="1"/>
  <c r="ES226" i="1" l="1"/>
  <c r="BN248" i="1"/>
  <c r="EF226" i="1"/>
  <c r="EG226" i="1" s="1"/>
  <c r="GG228" i="1"/>
  <c r="GH228" i="1" s="1"/>
  <c r="GI228" i="1" s="1"/>
  <c r="GT228" i="1"/>
  <c r="GU228" i="1" s="1"/>
  <c r="GV228" i="1" s="1"/>
  <c r="EH226" i="1" l="1"/>
  <c r="EI226" i="1" s="1"/>
  <c r="GJ228" i="1"/>
  <c r="GW228" i="1"/>
  <c r="ET226" i="1"/>
  <c r="EU226" i="1" s="1"/>
  <c r="EV226" i="1" s="1"/>
  <c r="EJ226" i="1"/>
  <c r="BO248" i="1"/>
  <c r="BP248" i="1" l="1"/>
  <c r="BQ248" i="1" s="1"/>
  <c r="BR248" i="1" s="1"/>
  <c r="BT248" i="1" s="1"/>
  <c r="EW226" i="1"/>
  <c r="EY226" i="1" s="1"/>
  <c r="GY228" i="1"/>
  <c r="FB226" i="1" l="1"/>
  <c r="EZ225" i="1"/>
  <c r="BW248" i="1"/>
  <c r="BU247" i="1"/>
  <c r="HB228" i="1"/>
  <c r="GZ227" i="1"/>
  <c r="GE229" i="1" l="1"/>
  <c r="GC229" i="1"/>
  <c r="GR229" i="1"/>
  <c r="GQ229" i="1"/>
  <c r="GP229" i="1"/>
  <c r="GO229" i="1"/>
  <c r="GN229" i="1"/>
  <c r="GM229" i="1"/>
  <c r="GK229" i="1"/>
  <c r="HA229" i="1"/>
  <c r="GD229" i="1"/>
  <c r="GX229" i="1"/>
  <c r="BM249" i="1"/>
  <c r="BL249" i="1"/>
  <c r="BK249" i="1"/>
  <c r="BJ249" i="1"/>
  <c r="BI249" i="1"/>
  <c r="BH249" i="1"/>
  <c r="BF249" i="1"/>
  <c r="BV249" i="1"/>
  <c r="BE249" i="1"/>
  <c r="BD249" i="1"/>
  <c r="BC249" i="1"/>
  <c r="BS249" i="1"/>
  <c r="EO227" i="1"/>
  <c r="EM227" i="1"/>
  <c r="EK227" i="1"/>
  <c r="FA227" i="1"/>
  <c r="EX227" i="1"/>
  <c r="EE227" i="1"/>
  <c r="ED227" i="1"/>
  <c r="EC227" i="1"/>
  <c r="ER227" i="1"/>
  <c r="EQ227" i="1"/>
  <c r="EP227" i="1"/>
  <c r="EN227" i="1"/>
  <c r="GS229" i="1" l="1"/>
  <c r="BN249" i="1"/>
  <c r="EF227" i="1"/>
  <c r="ES227" i="1"/>
  <c r="ET227" i="1" s="1"/>
  <c r="GF229" i="1"/>
  <c r="GG229" i="1" s="1"/>
  <c r="GT229" i="1" l="1"/>
  <c r="EG227" i="1"/>
  <c r="EH227" i="1" s="1"/>
  <c r="EI227" i="1" s="1"/>
  <c r="BO249" i="1"/>
  <c r="EU227" i="1"/>
  <c r="EV227" i="1" s="1"/>
  <c r="EW227" i="1" s="1"/>
  <c r="GH229" i="1"/>
  <c r="GI229" i="1" s="1"/>
  <c r="GJ229" i="1" s="1"/>
  <c r="BP249" i="1" l="1"/>
  <c r="BQ249" i="1" s="1"/>
  <c r="BR249" i="1" s="1"/>
  <c r="BT249" i="1" s="1"/>
  <c r="EJ227" i="1"/>
  <c r="EY227" i="1" s="1"/>
  <c r="GU229" i="1"/>
  <c r="GV229" i="1" s="1"/>
  <c r="GW229" i="1" s="1"/>
  <c r="GY229" i="1" s="1"/>
  <c r="HB229" i="1" l="1"/>
  <c r="GZ228" i="1"/>
  <c r="BW249" i="1"/>
  <c r="BU248" i="1"/>
  <c r="FB227" i="1"/>
  <c r="EZ226" i="1"/>
  <c r="BM250" i="1" l="1"/>
  <c r="BL250" i="1"/>
  <c r="BK250" i="1"/>
  <c r="BJ250" i="1"/>
  <c r="BI250" i="1"/>
  <c r="BH250" i="1"/>
  <c r="BF250" i="1"/>
  <c r="BV250" i="1"/>
  <c r="BE250" i="1"/>
  <c r="BC250" i="1"/>
  <c r="BS250" i="1"/>
  <c r="BD250" i="1"/>
  <c r="EO228" i="1"/>
  <c r="EM228" i="1"/>
  <c r="EK228" i="1"/>
  <c r="FA228" i="1"/>
  <c r="EX228" i="1"/>
  <c r="EE228" i="1"/>
  <c r="ED228" i="1"/>
  <c r="EC228" i="1"/>
  <c r="EP228" i="1"/>
  <c r="ER228" i="1"/>
  <c r="EQ228" i="1"/>
  <c r="EN228" i="1"/>
  <c r="GE230" i="1"/>
  <c r="GC230" i="1"/>
  <c r="GR230" i="1"/>
  <c r="GQ230" i="1"/>
  <c r="GP230" i="1"/>
  <c r="GO230" i="1"/>
  <c r="GN230" i="1"/>
  <c r="GM230" i="1"/>
  <c r="GK230" i="1"/>
  <c r="HA230" i="1"/>
  <c r="GX230" i="1"/>
  <c r="GD230" i="1"/>
  <c r="GF230" i="1" l="1"/>
  <c r="GG230" i="1" s="1"/>
  <c r="ES228" i="1"/>
  <c r="GS230" i="1"/>
  <c r="GT230" i="1" s="1"/>
  <c r="GU230" i="1" s="1"/>
  <c r="GV230" i="1" s="1"/>
  <c r="EF228" i="1"/>
  <c r="BN250" i="1"/>
  <c r="BO250" i="1" s="1"/>
  <c r="BP250" i="1" s="1"/>
  <c r="BQ250" i="1" s="1"/>
  <c r="ET228" i="1" l="1"/>
  <c r="EU228" i="1" s="1"/>
  <c r="EV228" i="1" s="1"/>
  <c r="GW230" i="1"/>
  <c r="EG228" i="1"/>
  <c r="BR250" i="1"/>
  <c r="BT250" i="1" s="1"/>
  <c r="GH230" i="1"/>
  <c r="GI230" i="1" s="1"/>
  <c r="GJ230" i="1" s="1"/>
  <c r="GY230" i="1" s="1"/>
  <c r="EW228" i="1" l="1"/>
  <c r="HB230" i="1"/>
  <c r="GZ229" i="1"/>
  <c r="BW250" i="1"/>
  <c r="BU249" i="1"/>
  <c r="EH228" i="1"/>
  <c r="EI228" i="1" s="1"/>
  <c r="EJ228" i="1" s="1"/>
  <c r="EY228" i="1" s="1"/>
  <c r="FB228" i="1" l="1"/>
  <c r="EZ227" i="1"/>
  <c r="BS251" i="1"/>
  <c r="BM251" i="1"/>
  <c r="BL251" i="1"/>
  <c r="BK251" i="1"/>
  <c r="BJ251" i="1"/>
  <c r="BI251" i="1"/>
  <c r="BH251" i="1"/>
  <c r="BF251" i="1"/>
  <c r="BV251" i="1"/>
  <c r="BE251" i="1"/>
  <c r="BD251" i="1"/>
  <c r="BC251" i="1"/>
  <c r="GE231" i="1"/>
  <c r="GC231" i="1"/>
  <c r="GR231" i="1"/>
  <c r="GQ231" i="1"/>
  <c r="GP231" i="1"/>
  <c r="GO231" i="1"/>
  <c r="GN231" i="1"/>
  <c r="GM231" i="1"/>
  <c r="GK231" i="1"/>
  <c r="HA231" i="1"/>
  <c r="GX231" i="1"/>
  <c r="GD231" i="1"/>
  <c r="GF231" i="1" l="1"/>
  <c r="GG231" i="1" s="1"/>
  <c r="BN251" i="1"/>
  <c r="GS231" i="1"/>
  <c r="GT231" i="1" s="1"/>
  <c r="EO229" i="1"/>
  <c r="EM229" i="1"/>
  <c r="EK229" i="1"/>
  <c r="FA229" i="1"/>
  <c r="EX229" i="1"/>
  <c r="EE229" i="1"/>
  <c r="ED229" i="1"/>
  <c r="EC229" i="1"/>
  <c r="ER229" i="1"/>
  <c r="EQ229" i="1"/>
  <c r="EP229" i="1"/>
  <c r="EN229" i="1"/>
  <c r="BO251" i="1" l="1"/>
  <c r="EF229" i="1"/>
  <c r="ES229" i="1"/>
  <c r="GU231" i="1"/>
  <c r="GV231" i="1" s="1"/>
  <c r="GW231" i="1" s="1"/>
  <c r="GH231" i="1"/>
  <c r="GI231" i="1" s="1"/>
  <c r="GJ231" i="1" s="1"/>
  <c r="GY231" i="1" l="1"/>
  <c r="HB231" i="1" s="1"/>
  <c r="GZ230" i="1"/>
  <c r="ET229" i="1"/>
  <c r="BP251" i="1"/>
  <c r="BQ251" i="1" s="1"/>
  <c r="BR251" i="1" s="1"/>
  <c r="BT251" i="1" s="1"/>
  <c r="EG229" i="1"/>
  <c r="EH229" i="1" s="1"/>
  <c r="EI229" i="1" s="1"/>
  <c r="BW251" i="1" l="1"/>
  <c r="BU250" i="1"/>
  <c r="EJ229" i="1"/>
  <c r="EU229" i="1"/>
  <c r="EV229" i="1" s="1"/>
  <c r="EW229" i="1" s="1"/>
  <c r="GE232" i="1"/>
  <c r="GC232" i="1"/>
  <c r="GR232" i="1"/>
  <c r="GQ232" i="1"/>
  <c r="GP232" i="1"/>
  <c r="GO232" i="1"/>
  <c r="GN232" i="1"/>
  <c r="GM232" i="1"/>
  <c r="GK232" i="1"/>
  <c r="HA232" i="1"/>
  <c r="GX232" i="1"/>
  <c r="GD232" i="1"/>
  <c r="GS232" i="1" l="1"/>
  <c r="EY229" i="1"/>
  <c r="GF232" i="1"/>
  <c r="BC252" i="1"/>
  <c r="BS252" i="1"/>
  <c r="BM252" i="1"/>
  <c r="BL252" i="1"/>
  <c r="BK252" i="1"/>
  <c r="BJ252" i="1"/>
  <c r="BI252" i="1"/>
  <c r="BH252" i="1"/>
  <c r="BV252" i="1"/>
  <c r="BF252" i="1"/>
  <c r="BE252" i="1"/>
  <c r="BD252" i="1"/>
  <c r="FB229" i="1" l="1"/>
  <c r="EZ228" i="1"/>
  <c r="BN252" i="1"/>
  <c r="GG232" i="1"/>
  <c r="GH232" i="1" s="1"/>
  <c r="GI232" i="1" s="1"/>
  <c r="GT232" i="1"/>
  <c r="GU232" i="1" s="1"/>
  <c r="GV232" i="1" s="1"/>
  <c r="GW232" i="1" l="1"/>
  <c r="GJ232" i="1"/>
  <c r="GY232" i="1" s="1"/>
  <c r="BO252" i="1"/>
  <c r="EO230" i="1"/>
  <c r="EM230" i="1"/>
  <c r="EK230" i="1"/>
  <c r="FA230" i="1"/>
  <c r="EX230" i="1"/>
  <c r="EE230" i="1"/>
  <c r="ED230" i="1"/>
  <c r="EC230" i="1"/>
  <c r="ER230" i="1"/>
  <c r="EQ230" i="1"/>
  <c r="EP230" i="1"/>
  <c r="EN230" i="1"/>
  <c r="ES230" i="1" l="1"/>
  <c r="BP252" i="1"/>
  <c r="BQ252" i="1" s="1"/>
  <c r="BR252" i="1" s="1"/>
  <c r="BT252" i="1" s="1"/>
  <c r="EF230" i="1"/>
  <c r="HB232" i="1"/>
  <c r="GZ231" i="1"/>
  <c r="BW252" i="1" l="1"/>
  <c r="BU251" i="1"/>
  <c r="ET230" i="1"/>
  <c r="EU230" i="1" s="1"/>
  <c r="EV230" i="1" s="1"/>
  <c r="GE233" i="1"/>
  <c r="GC233" i="1"/>
  <c r="GR233" i="1"/>
  <c r="GQ233" i="1"/>
  <c r="GP233" i="1"/>
  <c r="GO233" i="1"/>
  <c r="GN233" i="1"/>
  <c r="GM233" i="1"/>
  <c r="GK233" i="1"/>
  <c r="HA233" i="1"/>
  <c r="GD233" i="1"/>
  <c r="GX233" i="1"/>
  <c r="EG230" i="1"/>
  <c r="EH230" i="1" s="1"/>
  <c r="EI230" i="1" s="1"/>
  <c r="EJ230" i="1" s="1"/>
  <c r="EW230" i="1" l="1"/>
  <c r="EY230" i="1" s="1"/>
  <c r="GF233" i="1"/>
  <c r="GG233" i="1" s="1"/>
  <c r="GS233" i="1"/>
  <c r="BM253" i="1"/>
  <c r="BL253" i="1"/>
  <c r="BK253" i="1"/>
  <c r="BJ253" i="1"/>
  <c r="BI253" i="1"/>
  <c r="BH253" i="1"/>
  <c r="BF253" i="1"/>
  <c r="BV253" i="1"/>
  <c r="BE253" i="1"/>
  <c r="BS253" i="1"/>
  <c r="BD253" i="1"/>
  <c r="BC253" i="1"/>
  <c r="FB230" i="1" l="1"/>
  <c r="EZ229" i="1"/>
  <c r="BN253" i="1"/>
  <c r="BO253" i="1" s="1"/>
  <c r="GH233" i="1"/>
  <c r="GI233" i="1" s="1"/>
  <c r="GJ233" i="1" s="1"/>
  <c r="GT233" i="1"/>
  <c r="BP253" i="1" l="1"/>
  <c r="BQ253" i="1" s="1"/>
  <c r="GU233" i="1"/>
  <c r="GV233" i="1" s="1"/>
  <c r="GW233" i="1" s="1"/>
  <c r="GY233" i="1" s="1"/>
  <c r="BR253" i="1"/>
  <c r="BT253" i="1" s="1"/>
  <c r="EO231" i="1"/>
  <c r="EM231" i="1"/>
  <c r="EK231" i="1"/>
  <c r="FA231" i="1"/>
  <c r="EX231" i="1"/>
  <c r="EE231" i="1"/>
  <c r="ED231" i="1"/>
  <c r="EC231" i="1"/>
  <c r="ER231" i="1"/>
  <c r="EQ231" i="1"/>
  <c r="EP231" i="1"/>
  <c r="EN231" i="1"/>
  <c r="HB233" i="1" l="1"/>
  <c r="GZ232" i="1"/>
  <c r="EF231" i="1"/>
  <c r="ES231" i="1"/>
  <c r="ET231" i="1" s="1"/>
  <c r="BW253" i="1"/>
  <c r="BU252" i="1"/>
  <c r="BM254" i="1" l="1"/>
  <c r="BL254" i="1"/>
  <c r="BK254" i="1"/>
  <c r="BJ254" i="1"/>
  <c r="BI254" i="1"/>
  <c r="BH254" i="1"/>
  <c r="BF254" i="1"/>
  <c r="BV254" i="1"/>
  <c r="BE254" i="1"/>
  <c r="BS254" i="1"/>
  <c r="BD254" i="1"/>
  <c r="BC254" i="1"/>
  <c r="EG231" i="1"/>
  <c r="EU231" i="1"/>
  <c r="EV231" i="1" s="1"/>
  <c r="EW231" i="1" s="1"/>
  <c r="GD234" i="1"/>
  <c r="GR234" i="1"/>
  <c r="GQ234" i="1"/>
  <c r="GP234" i="1"/>
  <c r="GO234" i="1"/>
  <c r="GN234" i="1"/>
  <c r="GM234" i="1"/>
  <c r="GK234" i="1"/>
  <c r="HA234" i="1"/>
  <c r="GE234" i="1"/>
  <c r="GC234" i="1"/>
  <c r="GX234" i="1"/>
  <c r="GF234" i="1" l="1"/>
  <c r="GS234" i="1"/>
  <c r="BN254" i="1"/>
  <c r="EH231" i="1"/>
  <c r="EI231" i="1" s="1"/>
  <c r="EJ231" i="1" s="1"/>
  <c r="EY231" i="1" s="1"/>
  <c r="FB231" i="1" l="1"/>
  <c r="EZ230" i="1"/>
  <c r="BO254" i="1"/>
  <c r="BP254" i="1" s="1"/>
  <c r="BQ254" i="1" s="1"/>
  <c r="GG234" i="1"/>
  <c r="GT234" i="1"/>
  <c r="GU234" i="1" s="1"/>
  <c r="GV234" i="1" s="1"/>
  <c r="GH234" i="1"/>
  <c r="GI234" i="1" s="1"/>
  <c r="GJ234" i="1" l="1"/>
  <c r="BR254" i="1"/>
  <c r="BT254" i="1" s="1"/>
  <c r="BW254" i="1" s="1"/>
  <c r="GW234" i="1"/>
  <c r="EO232" i="1"/>
  <c r="EM232" i="1"/>
  <c r="EK232" i="1"/>
  <c r="FA232" i="1"/>
  <c r="EX232" i="1"/>
  <c r="EE232" i="1"/>
  <c r="ED232" i="1"/>
  <c r="EC232" i="1"/>
  <c r="ER232" i="1"/>
  <c r="EQ232" i="1"/>
  <c r="EP232" i="1"/>
  <c r="EN232" i="1"/>
  <c r="GY234" i="1" l="1"/>
  <c r="BU253" i="1"/>
  <c r="HB234" i="1"/>
  <c r="GZ233" i="1"/>
  <c r="EF232" i="1"/>
  <c r="EG232" i="1" s="1"/>
  <c r="ES232" i="1"/>
  <c r="BM255" i="1"/>
  <c r="BL255" i="1"/>
  <c r="BK255" i="1"/>
  <c r="BJ255" i="1"/>
  <c r="BI255" i="1"/>
  <c r="BH255" i="1"/>
  <c r="BF255" i="1"/>
  <c r="BV255" i="1"/>
  <c r="BE255" i="1"/>
  <c r="BS255" i="1"/>
  <c r="BD255" i="1"/>
  <c r="BC255" i="1"/>
  <c r="ET232" i="1" l="1"/>
  <c r="EU232" i="1" s="1"/>
  <c r="EV232" i="1" s="1"/>
  <c r="BN255" i="1"/>
  <c r="EH232" i="1"/>
  <c r="EI232" i="1" s="1"/>
  <c r="EJ232" i="1" s="1"/>
  <c r="GR235" i="1"/>
  <c r="GP235" i="1"/>
  <c r="GO235" i="1"/>
  <c r="GN235" i="1"/>
  <c r="GM235" i="1"/>
  <c r="GK235" i="1"/>
  <c r="HA235" i="1"/>
  <c r="GX235" i="1"/>
  <c r="GE235" i="1"/>
  <c r="GQ235" i="1"/>
  <c r="GD235" i="1"/>
  <c r="GC235" i="1"/>
  <c r="EW232" i="1" l="1"/>
  <c r="EY232" i="1" s="1"/>
  <c r="GS235" i="1"/>
  <c r="GT235" i="1" s="1"/>
  <c r="BO255" i="1"/>
  <c r="BP255" i="1" s="1"/>
  <c r="BQ255" i="1" s="1"/>
  <c r="GF235" i="1"/>
  <c r="FB232" i="1" l="1"/>
  <c r="EZ231" i="1"/>
  <c r="GU235" i="1"/>
  <c r="GV235" i="1" s="1"/>
  <c r="GW235" i="1" s="1"/>
  <c r="GG235" i="1"/>
  <c r="BR255" i="1"/>
  <c r="BT255" i="1" s="1"/>
  <c r="EO233" i="1"/>
  <c r="EM233" i="1"/>
  <c r="EK233" i="1"/>
  <c r="FA233" i="1"/>
  <c r="EX233" i="1"/>
  <c r="EE233" i="1"/>
  <c r="ED233" i="1"/>
  <c r="EC233" i="1"/>
  <c r="EQ233" i="1"/>
  <c r="EP233" i="1"/>
  <c r="EN233" i="1"/>
  <c r="ER233" i="1"/>
  <c r="EF233" i="1" l="1"/>
  <c r="EG233" i="1" s="1"/>
  <c r="GH235" i="1"/>
  <c r="GI235" i="1" s="1"/>
  <c r="GJ235" i="1" s="1"/>
  <c r="GY235" i="1" s="1"/>
  <c r="BW255" i="1"/>
  <c r="BU254" i="1"/>
  <c r="ES233" i="1"/>
  <c r="HB235" i="1" l="1"/>
  <c r="GZ234" i="1"/>
  <c r="ET233" i="1"/>
  <c r="BM256" i="1"/>
  <c r="BL256" i="1"/>
  <c r="BK256" i="1"/>
  <c r="BJ256" i="1"/>
  <c r="BI256" i="1"/>
  <c r="BH256" i="1"/>
  <c r="BF256" i="1"/>
  <c r="BV256" i="1"/>
  <c r="BE256" i="1"/>
  <c r="BS256" i="1"/>
  <c r="BD256" i="1"/>
  <c r="BC256" i="1"/>
  <c r="EH233" i="1"/>
  <c r="EI233" i="1" s="1"/>
  <c r="EJ233" i="1" s="1"/>
  <c r="EU233" i="1" l="1"/>
  <c r="EV233" i="1" s="1"/>
  <c r="EW233" i="1" s="1"/>
  <c r="EY233" i="1" s="1"/>
  <c r="BN256" i="1"/>
  <c r="GO236" i="1"/>
  <c r="GM236" i="1"/>
  <c r="GK236" i="1"/>
  <c r="HA236" i="1"/>
  <c r="GX236" i="1"/>
  <c r="GE236" i="1"/>
  <c r="GD236" i="1"/>
  <c r="GC236" i="1"/>
  <c r="GN236" i="1"/>
  <c r="GQ236" i="1"/>
  <c r="GR236" i="1"/>
  <c r="GP236" i="1"/>
  <c r="GS236" i="1" l="1"/>
  <c r="GF236" i="1"/>
  <c r="BO256" i="1"/>
  <c r="FB233" i="1"/>
  <c r="EZ232" i="1"/>
  <c r="BP256" i="1" l="1"/>
  <c r="BQ256" i="1" s="1"/>
  <c r="BR256" i="1" s="1"/>
  <c r="BT256" i="1" s="1"/>
  <c r="GG236" i="1"/>
  <c r="GH236" i="1" s="1"/>
  <c r="GI236" i="1" s="1"/>
  <c r="GT236" i="1"/>
  <c r="GU236" i="1" s="1"/>
  <c r="GV236" i="1" s="1"/>
  <c r="EN234" i="1"/>
  <c r="EK234" i="1"/>
  <c r="FA234" i="1"/>
  <c r="EX234" i="1"/>
  <c r="EE234" i="1"/>
  <c r="ED234" i="1"/>
  <c r="EC234" i="1"/>
  <c r="ER234" i="1"/>
  <c r="EQ234" i="1"/>
  <c r="EP234" i="1"/>
  <c r="EO234" i="1"/>
  <c r="EM234" i="1"/>
  <c r="BW256" i="1" l="1"/>
  <c r="BU255" i="1"/>
  <c r="EF234" i="1"/>
  <c r="EG234" i="1" s="1"/>
  <c r="ES234" i="1"/>
  <c r="ET234" i="1" s="1"/>
  <c r="GJ236" i="1"/>
  <c r="GW236" i="1"/>
  <c r="GY236" i="1" l="1"/>
  <c r="HB236" i="1" s="1"/>
  <c r="GZ235" i="1"/>
  <c r="EU234" i="1"/>
  <c r="EV234" i="1" s="1"/>
  <c r="EW234" i="1" s="1"/>
  <c r="EH234" i="1"/>
  <c r="EI234" i="1" s="1"/>
  <c r="EJ234" i="1" s="1"/>
  <c r="BM257" i="1"/>
  <c r="BL257" i="1"/>
  <c r="BK257" i="1"/>
  <c r="BJ257" i="1"/>
  <c r="BI257" i="1"/>
  <c r="BH257" i="1"/>
  <c r="BF257" i="1"/>
  <c r="BV257" i="1"/>
  <c r="BE257" i="1"/>
  <c r="BD257" i="1"/>
  <c r="BC257" i="1"/>
  <c r="BS257" i="1"/>
  <c r="EY234" i="1" l="1"/>
  <c r="FB234" i="1"/>
  <c r="EZ233" i="1"/>
  <c r="BN257" i="1"/>
  <c r="GM237" i="1"/>
  <c r="HA237" i="1"/>
  <c r="GX237" i="1"/>
  <c r="GE237" i="1"/>
  <c r="GD237" i="1"/>
  <c r="GC237" i="1"/>
  <c r="GR237" i="1"/>
  <c r="GQ237" i="1"/>
  <c r="GP237" i="1"/>
  <c r="GO237" i="1"/>
  <c r="GN237" i="1"/>
  <c r="GK237" i="1"/>
  <c r="GS237" i="1" l="1"/>
  <c r="BO257" i="1"/>
  <c r="BP257" i="1" s="1"/>
  <c r="BQ257" i="1" s="1"/>
  <c r="GF237" i="1"/>
  <c r="GG237" i="1" s="1"/>
  <c r="FA235" i="1"/>
  <c r="EX235" i="1"/>
  <c r="EE235" i="1"/>
  <c r="ED235" i="1"/>
  <c r="EC235" i="1"/>
  <c r="ER235" i="1"/>
  <c r="EQ235" i="1"/>
  <c r="EP235" i="1"/>
  <c r="EO235" i="1"/>
  <c r="EK235" i="1"/>
  <c r="EM235" i="1"/>
  <c r="EN235" i="1"/>
  <c r="BR257" i="1" l="1"/>
  <c r="BT257" i="1" s="1"/>
  <c r="BW257" i="1" s="1"/>
  <c r="GH237" i="1"/>
  <c r="GI237" i="1" s="1"/>
  <c r="GJ237" i="1" s="1"/>
  <c r="EF235" i="1"/>
  <c r="ES235" i="1"/>
  <c r="GT237" i="1"/>
  <c r="GU237" i="1" s="1"/>
  <c r="GV237" i="1" s="1"/>
  <c r="BU256" i="1" l="1"/>
  <c r="GW237" i="1"/>
  <c r="ET235" i="1"/>
  <c r="EU235" i="1" s="1"/>
  <c r="EV235" i="1" s="1"/>
  <c r="EW235" i="1" s="1"/>
  <c r="GY237" i="1"/>
  <c r="EG235" i="1"/>
  <c r="EH235" i="1" s="1"/>
  <c r="EI235" i="1" s="1"/>
  <c r="BS258" i="1"/>
  <c r="BM258" i="1"/>
  <c r="BL258" i="1"/>
  <c r="BK258" i="1"/>
  <c r="BJ258" i="1"/>
  <c r="BI258" i="1"/>
  <c r="BH258" i="1"/>
  <c r="BF258" i="1"/>
  <c r="BC258" i="1"/>
  <c r="BV258" i="1"/>
  <c r="BE258" i="1"/>
  <c r="BD258" i="1"/>
  <c r="BN258" i="1" l="1"/>
  <c r="HB237" i="1"/>
  <c r="GZ236" i="1"/>
  <c r="EJ235" i="1"/>
  <c r="EY235" i="1" s="1"/>
  <c r="GK238" i="1" l="1"/>
  <c r="GX238" i="1"/>
  <c r="GE238" i="1"/>
  <c r="GD238" i="1"/>
  <c r="GC238" i="1"/>
  <c r="GR238" i="1"/>
  <c r="GQ238" i="1"/>
  <c r="GP238" i="1"/>
  <c r="GM238" i="1"/>
  <c r="HA238" i="1"/>
  <c r="GO238" i="1"/>
  <c r="GN238" i="1"/>
  <c r="BO258" i="1"/>
  <c r="FB235" i="1"/>
  <c r="EZ234" i="1"/>
  <c r="GS238" i="1" l="1"/>
  <c r="GT238" i="1" s="1"/>
  <c r="EX236" i="1"/>
  <c r="EE236" i="1"/>
  <c r="ED236" i="1"/>
  <c r="EC236" i="1"/>
  <c r="ER236" i="1"/>
  <c r="EQ236" i="1"/>
  <c r="EP236" i="1"/>
  <c r="EO236" i="1"/>
  <c r="EN236" i="1"/>
  <c r="EM236" i="1"/>
  <c r="EK236" i="1"/>
  <c r="FA236" i="1"/>
  <c r="BP258" i="1"/>
  <c r="BQ258" i="1" s="1"/>
  <c r="BR258" i="1" s="1"/>
  <c r="BT258" i="1" s="1"/>
  <c r="GF238" i="1"/>
  <c r="BW258" i="1" l="1"/>
  <c r="BU257" i="1"/>
  <c r="GG238" i="1"/>
  <c r="GH238" i="1" s="1"/>
  <c r="GI238" i="1" s="1"/>
  <c r="GU238" i="1"/>
  <c r="GV238" i="1" s="1"/>
  <c r="GW238" i="1" s="1"/>
  <c r="ES236" i="1"/>
  <c r="EF236" i="1"/>
  <c r="EG236" i="1" s="1"/>
  <c r="GJ238" i="1" l="1"/>
  <c r="GY238" i="1"/>
  <c r="EH236" i="1"/>
  <c r="EI236" i="1" s="1"/>
  <c r="EJ236" i="1" s="1"/>
  <c r="ET236" i="1"/>
  <c r="EU236" i="1" s="1"/>
  <c r="EV236" i="1" s="1"/>
  <c r="BC259" i="1"/>
  <c r="BS259" i="1"/>
  <c r="BM259" i="1"/>
  <c r="BL259" i="1"/>
  <c r="BK259" i="1"/>
  <c r="BJ259" i="1"/>
  <c r="BI259" i="1"/>
  <c r="BH259" i="1"/>
  <c r="BV259" i="1"/>
  <c r="BF259" i="1"/>
  <c r="BE259" i="1"/>
  <c r="BD259" i="1"/>
  <c r="EW236" i="1" l="1"/>
  <c r="EY236" i="1" s="1"/>
  <c r="BN259" i="1"/>
  <c r="BO259" i="1" s="1"/>
  <c r="HB238" i="1"/>
  <c r="GZ237" i="1"/>
  <c r="BP259" i="1" l="1"/>
  <c r="BQ259" i="1" s="1"/>
  <c r="FB236" i="1"/>
  <c r="EZ235" i="1"/>
  <c r="GX239" i="1"/>
  <c r="GE239" i="1"/>
  <c r="GD239" i="1"/>
  <c r="GC239" i="1"/>
  <c r="GR239" i="1"/>
  <c r="GQ239" i="1"/>
  <c r="GP239" i="1"/>
  <c r="GO239" i="1"/>
  <c r="GN239" i="1"/>
  <c r="HA239" i="1"/>
  <c r="GM239" i="1"/>
  <c r="GK239" i="1"/>
  <c r="BR259" i="1"/>
  <c r="BT259" i="1" s="1"/>
  <c r="GS239" i="1" l="1"/>
  <c r="GF239" i="1"/>
  <c r="GG239" i="1" s="1"/>
  <c r="GH239" i="1" s="1"/>
  <c r="GI239" i="1" s="1"/>
  <c r="BW259" i="1"/>
  <c r="BU258" i="1"/>
  <c r="EE237" i="1"/>
  <c r="EC237" i="1"/>
  <c r="ER237" i="1"/>
  <c r="EQ237" i="1"/>
  <c r="EP237" i="1"/>
  <c r="EO237" i="1"/>
  <c r="EN237" i="1"/>
  <c r="EM237" i="1"/>
  <c r="EK237" i="1"/>
  <c r="FA237" i="1"/>
  <c r="EX237" i="1"/>
  <c r="ED237" i="1"/>
  <c r="ES237" i="1" l="1"/>
  <c r="ET237" i="1" s="1"/>
  <c r="EU237" i="1" s="1"/>
  <c r="EV237" i="1" s="1"/>
  <c r="EF237" i="1"/>
  <c r="EG237" i="1"/>
  <c r="EH237" i="1" s="1"/>
  <c r="EI237" i="1" s="1"/>
  <c r="GJ239" i="1"/>
  <c r="GT239" i="1"/>
  <c r="GU239" i="1" s="1"/>
  <c r="GV239" i="1" s="1"/>
  <c r="BC260" i="1"/>
  <c r="BS260" i="1"/>
  <c r="BM260" i="1"/>
  <c r="BL260" i="1"/>
  <c r="BK260" i="1"/>
  <c r="BJ260" i="1"/>
  <c r="BI260" i="1"/>
  <c r="BH260" i="1"/>
  <c r="BV260" i="1"/>
  <c r="BF260" i="1"/>
  <c r="BE260" i="1"/>
  <c r="BD260" i="1"/>
  <c r="BN260" i="1" l="1"/>
  <c r="GW239" i="1"/>
  <c r="GY239" i="1"/>
  <c r="EJ237" i="1"/>
  <c r="EW237" i="1"/>
  <c r="EY237" i="1" l="1"/>
  <c r="FB237" i="1" s="1"/>
  <c r="HB239" i="1"/>
  <c r="GZ238" i="1"/>
  <c r="EZ236" i="1"/>
  <c r="BO260" i="1"/>
  <c r="BP260" i="1" s="1"/>
  <c r="BQ260" i="1" s="1"/>
  <c r="BR260" i="1" l="1"/>
  <c r="BT260" i="1" s="1"/>
  <c r="ED238" i="1"/>
  <c r="ER238" i="1"/>
  <c r="EQ238" i="1"/>
  <c r="EP238" i="1"/>
  <c r="EO238" i="1"/>
  <c r="EN238" i="1"/>
  <c r="EM238" i="1"/>
  <c r="EK238" i="1"/>
  <c r="FA238" i="1"/>
  <c r="EE238" i="1"/>
  <c r="EC238" i="1"/>
  <c r="EX238" i="1"/>
  <c r="GX240" i="1"/>
  <c r="GE240" i="1"/>
  <c r="GD240" i="1"/>
  <c r="GC240" i="1"/>
  <c r="GR240" i="1"/>
  <c r="GQ240" i="1"/>
  <c r="GP240" i="1"/>
  <c r="GO240" i="1"/>
  <c r="GN240" i="1"/>
  <c r="GM240" i="1"/>
  <c r="GK240" i="1"/>
  <c r="HA240" i="1"/>
  <c r="ES238" i="1" l="1"/>
  <c r="ET238" i="1" s="1"/>
  <c r="GF240" i="1"/>
  <c r="GS240" i="1"/>
  <c r="EF238" i="1"/>
  <c r="BW260" i="1"/>
  <c r="BU259" i="1"/>
  <c r="BC261" i="1" l="1"/>
  <c r="BS261" i="1"/>
  <c r="BM261" i="1"/>
  <c r="BL261" i="1"/>
  <c r="BK261" i="1"/>
  <c r="BJ261" i="1"/>
  <c r="BI261" i="1"/>
  <c r="BH261" i="1"/>
  <c r="BV261" i="1"/>
  <c r="BF261" i="1"/>
  <c r="BE261" i="1"/>
  <c r="BD261" i="1"/>
  <c r="EG238" i="1"/>
  <c r="EH238" i="1" s="1"/>
  <c r="EI238" i="1" s="1"/>
  <c r="EJ238" i="1" s="1"/>
  <c r="EU238" i="1"/>
  <c r="EV238" i="1" s="1"/>
  <c r="EW238" i="1" s="1"/>
  <c r="GT240" i="1"/>
  <c r="GU240" i="1" s="1"/>
  <c r="GV240" i="1" s="1"/>
  <c r="GG240" i="1"/>
  <c r="GH240" i="1" s="1"/>
  <c r="GI240" i="1" s="1"/>
  <c r="GJ240" i="1" s="1"/>
  <c r="EY238" i="1" l="1"/>
  <c r="BN261" i="1"/>
  <c r="GW240" i="1"/>
  <c r="GY240" i="1" s="1"/>
  <c r="HB240" i="1" l="1"/>
  <c r="GZ239" i="1"/>
  <c r="BO261" i="1"/>
  <c r="BP261" i="1" s="1"/>
  <c r="BQ261" i="1" s="1"/>
  <c r="FB238" i="1"/>
  <c r="EZ237" i="1"/>
  <c r="BR261" i="1" l="1"/>
  <c r="BT261" i="1" s="1"/>
  <c r="EQ239" i="1"/>
  <c r="EP239" i="1"/>
  <c r="EO239" i="1"/>
  <c r="EN239" i="1"/>
  <c r="EM239" i="1"/>
  <c r="EK239" i="1"/>
  <c r="FA239" i="1"/>
  <c r="EX239" i="1"/>
  <c r="EC239" i="1"/>
  <c r="ER239" i="1"/>
  <c r="EE239" i="1"/>
  <c r="ED239" i="1"/>
  <c r="GE241" i="1"/>
  <c r="GD241" i="1"/>
  <c r="GC241" i="1"/>
  <c r="GR241" i="1"/>
  <c r="GQ241" i="1"/>
  <c r="GP241" i="1"/>
  <c r="GO241" i="1"/>
  <c r="GN241" i="1"/>
  <c r="GM241" i="1"/>
  <c r="GK241" i="1"/>
  <c r="HA241" i="1"/>
  <c r="GX241" i="1"/>
  <c r="EF239" i="1" l="1"/>
  <c r="EG239" i="1" s="1"/>
  <c r="ES239" i="1"/>
  <c r="ET239" i="1" s="1"/>
  <c r="EU239" i="1" s="1"/>
  <c r="EV239" i="1" s="1"/>
  <c r="GF241" i="1"/>
  <c r="GS241" i="1"/>
  <c r="GT241" i="1" s="1"/>
  <c r="BW261" i="1"/>
  <c r="BU260" i="1"/>
  <c r="GG241" i="1" l="1"/>
  <c r="GH241" i="1" s="1"/>
  <c r="GI241" i="1" s="1"/>
  <c r="GJ241" i="1" s="1"/>
  <c r="BC262" i="1"/>
  <c r="BS262" i="1"/>
  <c r="BM262" i="1"/>
  <c r="BL262" i="1"/>
  <c r="BK262" i="1"/>
  <c r="BJ262" i="1"/>
  <c r="BI262" i="1"/>
  <c r="BH262" i="1"/>
  <c r="BV262" i="1"/>
  <c r="BF262" i="1"/>
  <c r="BE262" i="1"/>
  <c r="BD262" i="1"/>
  <c r="GU241" i="1"/>
  <c r="GV241" i="1" s="1"/>
  <c r="GW241" i="1" s="1"/>
  <c r="EH239" i="1"/>
  <c r="EI239" i="1" s="1"/>
  <c r="EJ239" i="1" s="1"/>
  <c r="EW239" i="1"/>
  <c r="EY239" i="1" l="1"/>
  <c r="FB239" i="1"/>
  <c r="EZ238" i="1"/>
  <c r="GY241" i="1"/>
  <c r="BN262" i="1"/>
  <c r="HB241" i="1" l="1"/>
  <c r="GZ240" i="1"/>
  <c r="BO262" i="1"/>
  <c r="EQ240" i="1"/>
  <c r="EO240" i="1"/>
  <c r="EN240" i="1"/>
  <c r="EM240" i="1"/>
  <c r="EK240" i="1"/>
  <c r="FA240" i="1"/>
  <c r="EX240" i="1"/>
  <c r="EE240" i="1"/>
  <c r="ED240" i="1"/>
  <c r="ER240" i="1"/>
  <c r="EP240" i="1"/>
  <c r="EC240" i="1"/>
  <c r="ES240" i="1" l="1"/>
  <c r="ET240" i="1"/>
  <c r="BP262" i="1"/>
  <c r="BQ262" i="1" s="1"/>
  <c r="BR262" i="1" s="1"/>
  <c r="BT262" i="1" s="1"/>
  <c r="EF240" i="1"/>
  <c r="GC242" i="1"/>
  <c r="GR242" i="1"/>
  <c r="GQ242" i="1"/>
  <c r="GP242" i="1"/>
  <c r="GO242" i="1"/>
  <c r="GN242" i="1"/>
  <c r="GM242" i="1"/>
  <c r="GK242" i="1"/>
  <c r="HA242" i="1"/>
  <c r="GX242" i="1"/>
  <c r="GE242" i="1"/>
  <c r="GD242" i="1"/>
  <c r="BW262" i="1" l="1"/>
  <c r="BU261" i="1"/>
  <c r="GS242" i="1"/>
  <c r="GT242" i="1" s="1"/>
  <c r="GF242" i="1"/>
  <c r="EU240" i="1"/>
  <c r="EV240" i="1" s="1"/>
  <c r="EW240" i="1" s="1"/>
  <c r="EG240" i="1"/>
  <c r="EH240" i="1" s="1"/>
  <c r="EI240" i="1" s="1"/>
  <c r="EJ240" i="1" l="1"/>
  <c r="EY240" i="1" s="1"/>
  <c r="GU242" i="1"/>
  <c r="GV242" i="1" s="1"/>
  <c r="GW242" i="1" s="1"/>
  <c r="GG242" i="1"/>
  <c r="BC263" i="1"/>
  <c r="BS263" i="1"/>
  <c r="BM263" i="1"/>
  <c r="BL263" i="1"/>
  <c r="BK263" i="1"/>
  <c r="BJ263" i="1"/>
  <c r="BI263" i="1"/>
  <c r="BH263" i="1"/>
  <c r="BF263" i="1"/>
  <c r="BE263" i="1"/>
  <c r="BD263" i="1"/>
  <c r="BV263" i="1"/>
  <c r="BN263" i="1" l="1"/>
  <c r="GH242" i="1"/>
  <c r="GI242" i="1" s="1"/>
  <c r="GJ242" i="1" s="1"/>
  <c r="GY242" i="1" s="1"/>
  <c r="FB240" i="1"/>
  <c r="EZ239" i="1"/>
  <c r="HB242" i="1" l="1"/>
  <c r="GZ241" i="1"/>
  <c r="BO263" i="1"/>
  <c r="BP263" i="1" s="1"/>
  <c r="BQ263" i="1" s="1"/>
  <c r="EO241" i="1"/>
  <c r="EN241" i="1"/>
  <c r="EM241" i="1"/>
  <c r="EK241" i="1"/>
  <c r="FA241" i="1"/>
  <c r="EX241" i="1"/>
  <c r="EE241" i="1"/>
  <c r="ED241" i="1"/>
  <c r="EC241" i="1"/>
  <c r="ER241" i="1"/>
  <c r="EQ241" i="1"/>
  <c r="EP241" i="1"/>
  <c r="BR263" i="1" l="1"/>
  <c r="BT263" i="1" s="1"/>
  <c r="ES241" i="1"/>
  <c r="EF241" i="1"/>
  <c r="EG241" i="1" s="1"/>
  <c r="GR243" i="1"/>
  <c r="GQ243" i="1"/>
  <c r="GP243" i="1"/>
  <c r="GO243" i="1"/>
  <c r="GN243" i="1"/>
  <c r="GM243" i="1"/>
  <c r="GK243" i="1"/>
  <c r="HA243" i="1"/>
  <c r="GX243" i="1"/>
  <c r="GE243" i="1"/>
  <c r="GD243" i="1"/>
  <c r="GC243" i="1"/>
  <c r="ET241" i="1" l="1"/>
  <c r="GS243" i="1"/>
  <c r="EH241" i="1"/>
  <c r="EI241" i="1" s="1"/>
  <c r="EJ241" i="1" s="1"/>
  <c r="GF243" i="1"/>
  <c r="BW263" i="1"/>
  <c r="BU262" i="1"/>
  <c r="GT243" i="1" l="1"/>
  <c r="GU243" i="1" s="1"/>
  <c r="GV243" i="1" s="1"/>
  <c r="EU241" i="1"/>
  <c r="EV241" i="1" s="1"/>
  <c r="EW241" i="1" s="1"/>
  <c r="EY241" i="1" s="1"/>
  <c r="BC264" i="1"/>
  <c r="BS264" i="1"/>
  <c r="BM264" i="1"/>
  <c r="BL264" i="1"/>
  <c r="BK264" i="1"/>
  <c r="BJ264" i="1"/>
  <c r="BI264" i="1"/>
  <c r="BH264" i="1"/>
  <c r="BD264" i="1"/>
  <c r="BV264" i="1"/>
  <c r="BF264" i="1"/>
  <c r="BE264" i="1"/>
  <c r="GG243" i="1"/>
  <c r="GW243" i="1" l="1"/>
  <c r="FB241" i="1"/>
  <c r="EZ240" i="1"/>
  <c r="GH243" i="1"/>
  <c r="GI243" i="1" s="1"/>
  <c r="GJ243" i="1" s="1"/>
  <c r="BN264" i="1"/>
  <c r="GY243" i="1" l="1"/>
  <c r="HB243" i="1"/>
  <c r="GZ242" i="1"/>
  <c r="BO264" i="1"/>
  <c r="BP264" i="1" s="1"/>
  <c r="BQ264" i="1" s="1"/>
  <c r="EM242" i="1"/>
  <c r="EK242" i="1"/>
  <c r="FA242" i="1"/>
  <c r="EX242" i="1"/>
  <c r="EE242" i="1"/>
  <c r="ED242" i="1"/>
  <c r="EC242" i="1"/>
  <c r="ER242" i="1"/>
  <c r="EQ242" i="1"/>
  <c r="EP242" i="1"/>
  <c r="EO242" i="1"/>
  <c r="EN242" i="1"/>
  <c r="ES242" i="1" l="1"/>
  <c r="BR264" i="1"/>
  <c r="BT264" i="1" s="1"/>
  <c r="GC244" i="1"/>
  <c r="GR244" i="1"/>
  <c r="GQ244" i="1"/>
  <c r="GP244" i="1"/>
  <c r="GO244" i="1"/>
  <c r="GN244" i="1"/>
  <c r="GM244" i="1"/>
  <c r="GK244" i="1"/>
  <c r="HA244" i="1"/>
  <c r="GX244" i="1"/>
  <c r="GE244" i="1"/>
  <c r="GD244" i="1"/>
  <c r="EF242" i="1"/>
  <c r="BW264" i="1" l="1"/>
  <c r="BU263" i="1"/>
  <c r="GF244" i="1"/>
  <c r="GS244" i="1"/>
  <c r="ET242" i="1"/>
  <c r="EU242" i="1" s="1"/>
  <c r="EV242" i="1" s="1"/>
  <c r="EG242" i="1"/>
  <c r="EH242" i="1" s="1"/>
  <c r="EI242" i="1" s="1"/>
  <c r="EW242" i="1" l="1"/>
  <c r="EJ242" i="1"/>
  <c r="EY242" i="1" s="1"/>
  <c r="GT244" i="1"/>
  <c r="GU244" i="1" s="1"/>
  <c r="GV244" i="1" s="1"/>
  <c r="GG244" i="1"/>
  <c r="GH244" i="1" s="1"/>
  <c r="GI244" i="1" s="1"/>
  <c r="BD265" i="1"/>
  <c r="BC265" i="1"/>
  <c r="BS265" i="1"/>
  <c r="BM265" i="1"/>
  <c r="BL265" i="1"/>
  <c r="BK265" i="1"/>
  <c r="BJ265" i="1"/>
  <c r="BI265" i="1"/>
  <c r="BV265" i="1"/>
  <c r="BH265" i="1"/>
  <c r="BF265" i="1"/>
  <c r="BE265" i="1"/>
  <c r="BN265" i="1" l="1"/>
  <c r="BO265" i="1" s="1"/>
  <c r="GJ244" i="1"/>
  <c r="FB242" i="1"/>
  <c r="EZ241" i="1"/>
  <c r="GW244" i="1"/>
  <c r="EK243" i="1" l="1"/>
  <c r="FA243" i="1"/>
  <c r="EX243" i="1"/>
  <c r="EE243" i="1"/>
  <c r="ED243" i="1"/>
  <c r="EC243" i="1"/>
  <c r="ER243" i="1"/>
  <c r="EQ243" i="1"/>
  <c r="EP243" i="1"/>
  <c r="EO243" i="1"/>
  <c r="EN243" i="1"/>
  <c r="EM243" i="1"/>
  <c r="GY244" i="1"/>
  <c r="BP265" i="1"/>
  <c r="BQ265" i="1" s="1"/>
  <c r="BR265" i="1" s="1"/>
  <c r="BT265" i="1" s="1"/>
  <c r="BW265" i="1" l="1"/>
  <c r="BU264" i="1"/>
  <c r="HB244" i="1"/>
  <c r="GZ243" i="1"/>
  <c r="ES243" i="1"/>
  <c r="EF243" i="1"/>
  <c r="EG243" i="1" s="1"/>
  <c r="GD245" i="1" l="1"/>
  <c r="GC245" i="1"/>
  <c r="GR245" i="1"/>
  <c r="GQ245" i="1"/>
  <c r="GP245" i="1"/>
  <c r="GO245" i="1"/>
  <c r="GN245" i="1"/>
  <c r="GM245" i="1"/>
  <c r="GK245" i="1"/>
  <c r="HA245" i="1"/>
  <c r="GE245" i="1"/>
  <c r="GX245" i="1"/>
  <c r="ET243" i="1"/>
  <c r="EU243" i="1" s="1"/>
  <c r="EV243" i="1" s="1"/>
  <c r="BC266" i="1"/>
  <c r="BS266" i="1"/>
  <c r="BM266" i="1"/>
  <c r="BL266" i="1"/>
  <c r="BK266" i="1"/>
  <c r="BJ266" i="1"/>
  <c r="BI266" i="1"/>
  <c r="BH266" i="1"/>
  <c r="BV266" i="1"/>
  <c r="BF266" i="1"/>
  <c r="BE266" i="1"/>
  <c r="BD266" i="1"/>
  <c r="EH243" i="1"/>
  <c r="EI243" i="1" s="1"/>
  <c r="EJ243" i="1" s="1"/>
  <c r="GF245" i="1" l="1"/>
  <c r="GS245" i="1"/>
  <c r="GT245" i="1" s="1"/>
  <c r="EW243" i="1"/>
  <c r="EY243" i="1" s="1"/>
  <c r="BN266" i="1"/>
  <c r="FB243" i="1" l="1"/>
  <c r="EZ242" i="1"/>
  <c r="BO266" i="1"/>
  <c r="GG245" i="1"/>
  <c r="GH245" i="1" s="1"/>
  <c r="GI245" i="1" s="1"/>
  <c r="BP266" i="1"/>
  <c r="BQ266" i="1" s="1"/>
  <c r="GU245" i="1"/>
  <c r="GV245" i="1" s="1"/>
  <c r="GW245" i="1" s="1"/>
  <c r="BR266" i="1" l="1"/>
  <c r="BT266" i="1" s="1"/>
  <c r="GJ245" i="1"/>
  <c r="GY245" i="1"/>
  <c r="BW266" i="1"/>
  <c r="BU265" i="1"/>
  <c r="EM244" i="1"/>
  <c r="EK244" i="1"/>
  <c r="FA244" i="1"/>
  <c r="EX244" i="1"/>
  <c r="EE244" i="1"/>
  <c r="ED244" i="1"/>
  <c r="EC244" i="1"/>
  <c r="ER244" i="1"/>
  <c r="EQ244" i="1"/>
  <c r="EP244" i="1"/>
  <c r="EO244" i="1"/>
  <c r="EN244" i="1"/>
  <c r="EF244" i="1" l="1"/>
  <c r="EG244" i="1" s="1"/>
  <c r="ES244" i="1"/>
  <c r="BD267" i="1"/>
  <c r="BC267" i="1"/>
  <c r="BS267" i="1"/>
  <c r="BM267" i="1"/>
  <c r="BL267" i="1"/>
  <c r="BK267" i="1"/>
  <c r="BJ267" i="1"/>
  <c r="BI267" i="1"/>
  <c r="BV267" i="1"/>
  <c r="BH267" i="1"/>
  <c r="BF267" i="1"/>
  <c r="BE267" i="1"/>
  <c r="HB245" i="1"/>
  <c r="GZ244" i="1"/>
  <c r="BN267" i="1" l="1"/>
  <c r="ET244" i="1"/>
  <c r="EU244" i="1" s="1"/>
  <c r="EV244" i="1" s="1"/>
  <c r="GE246" i="1"/>
  <c r="GD246" i="1"/>
  <c r="GC246" i="1"/>
  <c r="GR246" i="1"/>
  <c r="GQ246" i="1"/>
  <c r="GP246" i="1"/>
  <c r="GO246" i="1"/>
  <c r="GN246" i="1"/>
  <c r="GM246" i="1"/>
  <c r="GK246" i="1"/>
  <c r="HA246" i="1"/>
  <c r="GX246" i="1"/>
  <c r="EH244" i="1"/>
  <c r="EI244" i="1" s="1"/>
  <c r="EJ244" i="1" s="1"/>
  <c r="GS246" i="1" l="1"/>
  <c r="EW244" i="1"/>
  <c r="EY244" i="1" s="1"/>
  <c r="GF246" i="1"/>
  <c r="GG246" i="1" s="1"/>
  <c r="BO267" i="1"/>
  <c r="BP267" i="1" s="1"/>
  <c r="BQ267" i="1" s="1"/>
  <c r="BR267" i="1" l="1"/>
  <c r="BT267" i="1" s="1"/>
  <c r="BW267" i="1" s="1"/>
  <c r="FB244" i="1"/>
  <c r="EZ243" i="1"/>
  <c r="GT246" i="1"/>
  <c r="GU246" i="1" s="1"/>
  <c r="GV246" i="1" s="1"/>
  <c r="GH246" i="1"/>
  <c r="GI246" i="1" s="1"/>
  <c r="GJ246" i="1" s="1"/>
  <c r="BU266" i="1" l="1"/>
  <c r="GW246" i="1"/>
  <c r="GY246" i="1" s="1"/>
  <c r="BV268" i="1"/>
  <c r="BE268" i="1"/>
  <c r="BD268" i="1"/>
  <c r="BC268" i="1"/>
  <c r="BS268" i="1"/>
  <c r="BM268" i="1"/>
  <c r="BL268" i="1"/>
  <c r="BK268" i="1"/>
  <c r="BJ268" i="1"/>
  <c r="BI268" i="1"/>
  <c r="BH268" i="1"/>
  <c r="BF268" i="1"/>
  <c r="EN245" i="1"/>
  <c r="EM245" i="1"/>
  <c r="EK245" i="1"/>
  <c r="FA245" i="1"/>
  <c r="EX245" i="1"/>
  <c r="EE245" i="1"/>
  <c r="ED245" i="1"/>
  <c r="EC245" i="1"/>
  <c r="ER245" i="1"/>
  <c r="EQ245" i="1"/>
  <c r="EP245" i="1"/>
  <c r="EO245" i="1"/>
  <c r="GZ245" i="1" l="1"/>
  <c r="HB246" i="1"/>
  <c r="GX247" i="1" s="1"/>
  <c r="BN268" i="1"/>
  <c r="EF245" i="1"/>
  <c r="ES245" i="1"/>
  <c r="GE247" i="1"/>
  <c r="GD247" i="1"/>
  <c r="GC247" i="1"/>
  <c r="GR247" i="1"/>
  <c r="GQ247" i="1"/>
  <c r="GP247" i="1"/>
  <c r="GO247" i="1"/>
  <c r="HA247" i="1" l="1"/>
  <c r="GK247" i="1"/>
  <c r="GM247" i="1"/>
  <c r="GN247" i="1"/>
  <c r="GF247" i="1"/>
  <c r="GG247" i="1" s="1"/>
  <c r="GH247" i="1" s="1"/>
  <c r="GI247" i="1" s="1"/>
  <c r="GS247" i="1"/>
  <c r="ET245" i="1"/>
  <c r="BO268" i="1"/>
  <c r="EG245" i="1"/>
  <c r="EH245" i="1" l="1"/>
  <c r="EI245" i="1" s="1"/>
  <c r="EJ245" i="1" s="1"/>
  <c r="GT247" i="1"/>
  <c r="BP268" i="1"/>
  <c r="BQ268" i="1" s="1"/>
  <c r="BR268" i="1" s="1"/>
  <c r="BT268" i="1" s="1"/>
  <c r="GJ247" i="1"/>
  <c r="EU245" i="1"/>
  <c r="EV245" i="1" s="1"/>
  <c r="EW245" i="1" s="1"/>
  <c r="BW268" i="1" l="1"/>
  <c r="BU267" i="1"/>
  <c r="EY245" i="1"/>
  <c r="GU247" i="1"/>
  <c r="GV247" i="1" s="1"/>
  <c r="GW247" i="1" s="1"/>
  <c r="GY247" i="1" s="1"/>
  <c r="HB247" i="1" l="1"/>
  <c r="GZ246" i="1"/>
  <c r="FB245" i="1"/>
  <c r="EZ244" i="1"/>
  <c r="BV269" i="1"/>
  <c r="BE269" i="1"/>
  <c r="BD269" i="1"/>
  <c r="BC269" i="1"/>
  <c r="BS269" i="1"/>
  <c r="BM269" i="1"/>
  <c r="BL269" i="1"/>
  <c r="BK269" i="1"/>
  <c r="BJ269" i="1"/>
  <c r="BI269" i="1"/>
  <c r="BH269" i="1"/>
  <c r="BF269" i="1"/>
  <c r="BN269" i="1" l="1"/>
  <c r="EO246" i="1"/>
  <c r="EN246" i="1"/>
  <c r="EM246" i="1"/>
  <c r="EK246" i="1"/>
  <c r="FA246" i="1"/>
  <c r="EX246" i="1"/>
  <c r="EE246" i="1"/>
  <c r="ED246" i="1"/>
  <c r="EC246" i="1"/>
  <c r="EQ246" i="1"/>
  <c r="EP246" i="1"/>
  <c r="ER246" i="1"/>
  <c r="GX248" i="1"/>
  <c r="GD248" i="1"/>
  <c r="GC248" i="1"/>
  <c r="GR248" i="1"/>
  <c r="GQ248" i="1"/>
  <c r="GP248" i="1"/>
  <c r="GO248" i="1"/>
  <c r="GN248" i="1"/>
  <c r="HA248" i="1"/>
  <c r="GM248" i="1"/>
  <c r="GK248" i="1"/>
  <c r="GE248" i="1"/>
  <c r="EF246" i="1" l="1"/>
  <c r="GF248" i="1"/>
  <c r="GS248" i="1"/>
  <c r="GT248" i="1" s="1"/>
  <c r="BO269" i="1"/>
  <c r="BP269" i="1" s="1"/>
  <c r="BQ269" i="1" s="1"/>
  <c r="ES246" i="1"/>
  <c r="GU248" i="1" l="1"/>
  <c r="GV248" i="1" s="1"/>
  <c r="ET246" i="1"/>
  <c r="EU246" i="1" s="1"/>
  <c r="EV246" i="1" s="1"/>
  <c r="GW248" i="1"/>
  <c r="GG248" i="1"/>
  <c r="GH248" i="1" s="1"/>
  <c r="GI248" i="1" s="1"/>
  <c r="EG246" i="1"/>
  <c r="EH246" i="1" s="1"/>
  <c r="EI246" i="1" s="1"/>
  <c r="BR269" i="1"/>
  <c r="BT269" i="1" s="1"/>
  <c r="EJ246" i="1" l="1"/>
  <c r="BW269" i="1"/>
  <c r="BU268" i="1"/>
  <c r="EW246" i="1"/>
  <c r="GJ248" i="1"/>
  <c r="GY248" i="1" s="1"/>
  <c r="EY246" i="1" l="1"/>
  <c r="FB246" i="1"/>
  <c r="EZ245" i="1"/>
  <c r="BD270" i="1"/>
  <c r="BC270" i="1"/>
  <c r="BS270" i="1"/>
  <c r="BM270" i="1"/>
  <c r="BL270" i="1"/>
  <c r="BK270" i="1"/>
  <c r="BJ270" i="1"/>
  <c r="BI270" i="1"/>
  <c r="BH270" i="1"/>
  <c r="BF270" i="1"/>
  <c r="BE270" i="1"/>
  <c r="BV270" i="1"/>
  <c r="HB248" i="1"/>
  <c r="GZ247" i="1"/>
  <c r="BN270" i="1" l="1"/>
  <c r="HA249" i="1"/>
  <c r="GX249" i="1"/>
  <c r="GE249" i="1"/>
  <c r="GD249" i="1"/>
  <c r="GC249" i="1"/>
  <c r="GR249" i="1"/>
  <c r="GQ249" i="1"/>
  <c r="GP249" i="1"/>
  <c r="GO249" i="1"/>
  <c r="GN249" i="1"/>
  <c r="GM249" i="1"/>
  <c r="GK249" i="1"/>
  <c r="EP247" i="1"/>
  <c r="EO247" i="1"/>
  <c r="EN247" i="1"/>
  <c r="EM247" i="1"/>
  <c r="EK247" i="1"/>
  <c r="FA247" i="1"/>
  <c r="EX247" i="1"/>
  <c r="EE247" i="1"/>
  <c r="ED247" i="1"/>
  <c r="EC247" i="1"/>
  <c r="ER247" i="1"/>
  <c r="EQ247" i="1"/>
  <c r="ES247" i="1" l="1"/>
  <c r="GF249" i="1"/>
  <c r="EF247" i="1"/>
  <c r="GS249" i="1"/>
  <c r="BO270" i="1"/>
  <c r="BP270" i="1" s="1"/>
  <c r="BQ270" i="1" s="1"/>
  <c r="BR270" i="1" l="1"/>
  <c r="BT270" i="1" s="1"/>
  <c r="GG249" i="1"/>
  <c r="GH249" i="1" s="1"/>
  <c r="GI249" i="1" s="1"/>
  <c r="GJ249" i="1" s="1"/>
  <c r="GT249" i="1"/>
  <c r="GU249" i="1" s="1"/>
  <c r="GV249" i="1" s="1"/>
  <c r="GW249" i="1" s="1"/>
  <c r="EG247" i="1"/>
  <c r="ET247" i="1"/>
  <c r="EU247" i="1" s="1"/>
  <c r="EV247" i="1" s="1"/>
  <c r="EW247" i="1" l="1"/>
  <c r="GY249" i="1"/>
  <c r="BW270" i="1"/>
  <c r="BU269" i="1"/>
  <c r="EH247" i="1"/>
  <c r="EI247" i="1" s="1"/>
  <c r="EJ247" i="1" s="1"/>
  <c r="EY247" i="1" s="1"/>
  <c r="FB247" i="1" l="1"/>
  <c r="EZ246" i="1"/>
  <c r="HB249" i="1"/>
  <c r="GZ248" i="1"/>
  <c r="BV271" i="1"/>
  <c r="BE271" i="1"/>
  <c r="BD271" i="1"/>
  <c r="BC271" i="1"/>
  <c r="BS271" i="1"/>
  <c r="BM271" i="1"/>
  <c r="BL271" i="1"/>
  <c r="BK271" i="1"/>
  <c r="BJ271" i="1"/>
  <c r="BF271" i="1"/>
  <c r="BI271" i="1"/>
  <c r="BH271" i="1"/>
  <c r="BN271" i="1" l="1"/>
  <c r="GK250" i="1"/>
  <c r="HA250" i="1"/>
  <c r="GX250" i="1"/>
  <c r="GE250" i="1"/>
  <c r="GD250" i="1"/>
  <c r="GC250" i="1"/>
  <c r="GR250" i="1"/>
  <c r="GQ250" i="1"/>
  <c r="GP250" i="1"/>
  <c r="GO250" i="1"/>
  <c r="GN250" i="1"/>
  <c r="GM250" i="1"/>
  <c r="EP248" i="1"/>
  <c r="EM248" i="1"/>
  <c r="FA248" i="1"/>
  <c r="EX248" i="1"/>
  <c r="ER248" i="1"/>
  <c r="EQ248" i="1"/>
  <c r="EO248" i="1"/>
  <c r="EN248" i="1"/>
  <c r="EK248" i="1"/>
  <c r="EE248" i="1"/>
  <c r="ED248" i="1"/>
  <c r="EC248" i="1"/>
  <c r="GS250" i="1" l="1"/>
  <c r="EF248" i="1"/>
  <c r="ES248" i="1"/>
  <c r="GF250" i="1"/>
  <c r="BO271" i="1"/>
  <c r="BP271" i="1" s="1"/>
  <c r="BQ271" i="1" s="1"/>
  <c r="ET248" i="1" l="1"/>
  <c r="EU248" i="1" s="1"/>
  <c r="EV248" i="1" s="1"/>
  <c r="EW248" i="1" s="1"/>
  <c r="GG250" i="1"/>
  <c r="BR271" i="1"/>
  <c r="BT271" i="1" s="1"/>
  <c r="GT250" i="1"/>
  <c r="GU250" i="1" s="1"/>
  <c r="GV250" i="1" s="1"/>
  <c r="EG248" i="1"/>
  <c r="EH248" i="1" s="1"/>
  <c r="EI248" i="1" s="1"/>
  <c r="GW250" i="1" l="1"/>
  <c r="BW271" i="1"/>
  <c r="BU270" i="1"/>
  <c r="GH250" i="1"/>
  <c r="GI250" i="1" s="1"/>
  <c r="GJ250" i="1" s="1"/>
  <c r="GY250" i="1" s="1"/>
  <c r="EJ248" i="1"/>
  <c r="EY248" i="1" s="1"/>
  <c r="HB250" i="1" l="1"/>
  <c r="GZ249" i="1"/>
  <c r="FB248" i="1"/>
  <c r="EZ247" i="1"/>
  <c r="BD272" i="1"/>
  <c r="BC272" i="1"/>
  <c r="BS272" i="1"/>
  <c r="BM272" i="1"/>
  <c r="BL272" i="1"/>
  <c r="BK272" i="1"/>
  <c r="BJ272" i="1"/>
  <c r="BI272" i="1"/>
  <c r="BV272" i="1"/>
  <c r="BH272" i="1"/>
  <c r="BF272" i="1"/>
  <c r="BE272" i="1"/>
  <c r="BN272" i="1" l="1"/>
  <c r="EC249" i="1"/>
  <c r="ER249" i="1"/>
  <c r="EQ249" i="1"/>
  <c r="EP249" i="1"/>
  <c r="EO249" i="1"/>
  <c r="EN249" i="1"/>
  <c r="EM249" i="1"/>
  <c r="EK249" i="1"/>
  <c r="FA249" i="1"/>
  <c r="EX249" i="1"/>
  <c r="EE249" i="1"/>
  <c r="ED249" i="1"/>
  <c r="GM251" i="1"/>
  <c r="GK251" i="1"/>
  <c r="HA251" i="1"/>
  <c r="GX251" i="1"/>
  <c r="GE251" i="1"/>
  <c r="GD251" i="1"/>
  <c r="GC251" i="1"/>
  <c r="GR251" i="1"/>
  <c r="GQ251" i="1"/>
  <c r="GN251" i="1"/>
  <c r="GP251" i="1"/>
  <c r="GO251" i="1"/>
  <c r="GS251" i="1" l="1"/>
  <c r="ES249" i="1"/>
  <c r="ET249" i="1" s="1"/>
  <c r="GF251" i="1"/>
  <c r="EF249" i="1"/>
  <c r="EG249" i="1" s="1"/>
  <c r="BO272" i="1"/>
  <c r="BP272" i="1" s="1"/>
  <c r="BQ272" i="1" s="1"/>
  <c r="BR272" i="1" l="1"/>
  <c r="BT272" i="1" s="1"/>
  <c r="GG251" i="1"/>
  <c r="GT251" i="1"/>
  <c r="EH249" i="1"/>
  <c r="EI249" i="1" s="1"/>
  <c r="EJ249" i="1" s="1"/>
  <c r="GH251" i="1"/>
  <c r="GI251" i="1" s="1"/>
  <c r="EU249" i="1"/>
  <c r="EV249" i="1" s="1"/>
  <c r="EW249" i="1" s="1"/>
  <c r="GU251" i="1"/>
  <c r="GV251" i="1" s="1"/>
  <c r="GJ251" i="1" l="1"/>
  <c r="GW251" i="1"/>
  <c r="EY249" i="1"/>
  <c r="GY251" i="1"/>
  <c r="BW272" i="1"/>
  <c r="BU271" i="1"/>
  <c r="BV273" i="1" l="1"/>
  <c r="BE273" i="1"/>
  <c r="BD273" i="1"/>
  <c r="BC273" i="1"/>
  <c r="BS273" i="1"/>
  <c r="BM273" i="1"/>
  <c r="BL273" i="1"/>
  <c r="BK273" i="1"/>
  <c r="BJ273" i="1"/>
  <c r="BI273" i="1"/>
  <c r="BH273" i="1"/>
  <c r="BF273" i="1"/>
  <c r="HB251" i="1"/>
  <c r="GZ250" i="1"/>
  <c r="FB249" i="1"/>
  <c r="EZ248" i="1"/>
  <c r="GN252" i="1" l="1"/>
  <c r="GM252" i="1"/>
  <c r="GK252" i="1"/>
  <c r="HA252" i="1"/>
  <c r="GX252" i="1"/>
  <c r="GE252" i="1"/>
  <c r="GD252" i="1"/>
  <c r="GC252" i="1"/>
  <c r="GR252" i="1"/>
  <c r="GQ252" i="1"/>
  <c r="GP252" i="1"/>
  <c r="GO252" i="1"/>
  <c r="BN273" i="1"/>
  <c r="ED250" i="1"/>
  <c r="EC250" i="1"/>
  <c r="ER250" i="1"/>
  <c r="EQ250" i="1"/>
  <c r="EP250" i="1"/>
  <c r="EO250" i="1"/>
  <c r="EN250" i="1"/>
  <c r="EM250" i="1"/>
  <c r="EK250" i="1"/>
  <c r="FA250" i="1"/>
  <c r="EX250" i="1"/>
  <c r="EE250" i="1"/>
  <c r="GF252" i="1" l="1"/>
  <c r="BO273" i="1"/>
  <c r="BP273" i="1" s="1"/>
  <c r="BQ273" i="1" s="1"/>
  <c r="GS252" i="1"/>
  <c r="GT252" i="1" s="1"/>
  <c r="ES250" i="1"/>
  <c r="ET250" i="1" s="1"/>
  <c r="EF250" i="1"/>
  <c r="EG250" i="1" s="1"/>
  <c r="EH250" i="1" s="1"/>
  <c r="EI250" i="1" s="1"/>
  <c r="EU250" i="1" l="1"/>
  <c r="EV250" i="1" s="1"/>
  <c r="GU252" i="1"/>
  <c r="GV252" i="1" s="1"/>
  <c r="GW252" i="1" s="1"/>
  <c r="BR273" i="1"/>
  <c r="BT273" i="1" s="1"/>
  <c r="GG252" i="1"/>
  <c r="GH252" i="1" s="1"/>
  <c r="GI252" i="1" s="1"/>
  <c r="EW250" i="1"/>
  <c r="EJ250" i="1"/>
  <c r="GJ252" i="1" l="1"/>
  <c r="GY252" i="1" s="1"/>
  <c r="EY250" i="1"/>
  <c r="BW273" i="1"/>
  <c r="BU272" i="1"/>
  <c r="BV274" i="1" l="1"/>
  <c r="BE274" i="1"/>
  <c r="BD274" i="1"/>
  <c r="BC274" i="1"/>
  <c r="BS274" i="1"/>
  <c r="BM274" i="1"/>
  <c r="BL274" i="1"/>
  <c r="BK274" i="1"/>
  <c r="BJ274" i="1"/>
  <c r="BI274" i="1"/>
  <c r="BH274" i="1"/>
  <c r="BF274" i="1"/>
  <c r="FB250" i="1"/>
  <c r="EZ249" i="1"/>
  <c r="HB252" i="1"/>
  <c r="GZ251" i="1"/>
  <c r="GK253" i="1" l="1"/>
  <c r="HA253" i="1"/>
  <c r="GX253" i="1"/>
  <c r="GE253" i="1"/>
  <c r="GD253" i="1"/>
  <c r="GC253" i="1"/>
  <c r="GR253" i="1"/>
  <c r="GQ253" i="1"/>
  <c r="GP253" i="1"/>
  <c r="GO253" i="1"/>
  <c r="GN253" i="1"/>
  <c r="GM253" i="1"/>
  <c r="BN274" i="1"/>
  <c r="EE251" i="1"/>
  <c r="ED251" i="1"/>
  <c r="EC251" i="1"/>
  <c r="ER251" i="1"/>
  <c r="EQ251" i="1"/>
  <c r="EP251" i="1"/>
  <c r="EO251" i="1"/>
  <c r="EN251" i="1"/>
  <c r="EM251" i="1"/>
  <c r="EK251" i="1"/>
  <c r="FA251" i="1"/>
  <c r="EX251" i="1"/>
  <c r="GS253" i="1" l="1"/>
  <c r="GF253" i="1"/>
  <c r="EF251" i="1"/>
  <c r="ES251" i="1"/>
  <c r="ET251" i="1" s="1"/>
  <c r="BO274" i="1"/>
  <c r="GG253" i="1" l="1"/>
  <c r="GH253" i="1" s="1"/>
  <c r="GI253" i="1" s="1"/>
  <c r="EU251" i="1"/>
  <c r="EV251" i="1" s="1"/>
  <c r="EW251" i="1" s="1"/>
  <c r="GT253" i="1"/>
  <c r="GU253" i="1" s="1"/>
  <c r="GV253" i="1" s="1"/>
  <c r="BP274" i="1"/>
  <c r="BQ274" i="1" s="1"/>
  <c r="BR274" i="1" s="1"/>
  <c r="BT274" i="1" s="1"/>
  <c r="EG251" i="1"/>
  <c r="EH251" i="1" s="1"/>
  <c r="EI251" i="1" s="1"/>
  <c r="GW253" i="1" l="1"/>
  <c r="BW274" i="1"/>
  <c r="BU273" i="1"/>
  <c r="EJ251" i="1"/>
  <c r="EY251" i="1" s="1"/>
  <c r="GJ253" i="1"/>
  <c r="GY253" i="1" l="1"/>
  <c r="FB251" i="1"/>
  <c r="EZ250" i="1"/>
  <c r="HB253" i="1"/>
  <c r="GZ252" i="1"/>
  <c r="BF275" i="1"/>
  <c r="BV275" i="1"/>
  <c r="BE275" i="1"/>
  <c r="BD275" i="1"/>
  <c r="BC275" i="1"/>
  <c r="BS275" i="1"/>
  <c r="BM275" i="1"/>
  <c r="BL275" i="1"/>
  <c r="BK275" i="1"/>
  <c r="BJ275" i="1"/>
  <c r="BI275" i="1"/>
  <c r="BH275" i="1"/>
  <c r="BN275" i="1" l="1"/>
  <c r="GK254" i="1"/>
  <c r="HA254" i="1"/>
  <c r="GX254" i="1"/>
  <c r="GE254" i="1"/>
  <c r="GD254" i="1"/>
  <c r="GC254" i="1"/>
  <c r="GR254" i="1"/>
  <c r="GQ254" i="1"/>
  <c r="GP254" i="1"/>
  <c r="GO254" i="1"/>
  <c r="GN254" i="1"/>
  <c r="GM254" i="1"/>
  <c r="EE252" i="1"/>
  <c r="ED252" i="1"/>
  <c r="EC252" i="1"/>
  <c r="ER252" i="1"/>
  <c r="EQ252" i="1"/>
  <c r="EP252" i="1"/>
  <c r="EO252" i="1"/>
  <c r="EN252" i="1"/>
  <c r="EM252" i="1"/>
  <c r="EK252" i="1"/>
  <c r="FA252" i="1"/>
  <c r="EX252" i="1"/>
  <c r="EF252" i="1" l="1"/>
  <c r="GS254" i="1"/>
  <c r="ES252" i="1"/>
  <c r="BO275" i="1"/>
  <c r="BP275" i="1" s="1"/>
  <c r="BQ275" i="1" s="1"/>
  <c r="GF254" i="1"/>
  <c r="ET252" i="1" l="1"/>
  <c r="EU252" i="1" s="1"/>
  <c r="EV252" i="1" s="1"/>
  <c r="EW252" i="1" s="1"/>
  <c r="GT254" i="1"/>
  <c r="GU254" i="1" s="1"/>
  <c r="GV254" i="1" s="1"/>
  <c r="GW254" i="1" s="1"/>
  <c r="EG252" i="1"/>
  <c r="EH252" i="1" s="1"/>
  <c r="EI252" i="1" s="1"/>
  <c r="EJ252" i="1" s="1"/>
  <c r="EY252" i="1" s="1"/>
  <c r="BR275" i="1"/>
  <c r="BT275" i="1" s="1"/>
  <c r="GG254" i="1"/>
  <c r="GH254" i="1" s="1"/>
  <c r="GI254" i="1" s="1"/>
  <c r="FB252" i="1" l="1"/>
  <c r="EZ251" i="1"/>
  <c r="GJ254" i="1"/>
  <c r="GY254" i="1" s="1"/>
  <c r="BW275" i="1"/>
  <c r="BU274" i="1"/>
  <c r="HB254" i="1" l="1"/>
  <c r="GZ253" i="1"/>
  <c r="BH276" i="1"/>
  <c r="BF276" i="1"/>
  <c r="BV276" i="1"/>
  <c r="BE276" i="1"/>
  <c r="BD276" i="1"/>
  <c r="BC276" i="1"/>
  <c r="BS276" i="1"/>
  <c r="BM276" i="1"/>
  <c r="BL276" i="1"/>
  <c r="BK276" i="1"/>
  <c r="BJ276" i="1"/>
  <c r="BI276" i="1"/>
  <c r="ED253" i="1"/>
  <c r="EC253" i="1"/>
  <c r="ER253" i="1"/>
  <c r="EQ253" i="1"/>
  <c r="EP253" i="1"/>
  <c r="EO253" i="1"/>
  <c r="EN253" i="1"/>
  <c r="EM253" i="1"/>
  <c r="EK253" i="1"/>
  <c r="FA253" i="1"/>
  <c r="EE253" i="1"/>
  <c r="EX253" i="1"/>
  <c r="BN276" i="1" l="1"/>
  <c r="EF253" i="1"/>
  <c r="EG253" i="1" s="1"/>
  <c r="ES253" i="1"/>
  <c r="GK255" i="1"/>
  <c r="HA255" i="1"/>
  <c r="GX255" i="1"/>
  <c r="GE255" i="1"/>
  <c r="GD255" i="1"/>
  <c r="GC255" i="1"/>
  <c r="GR255" i="1"/>
  <c r="GQ255" i="1"/>
  <c r="GP255" i="1"/>
  <c r="GO255" i="1"/>
  <c r="GN255" i="1"/>
  <c r="GM255" i="1"/>
  <c r="EH253" i="1" l="1"/>
  <c r="EI253" i="1" s="1"/>
  <c r="EJ253" i="1" s="1"/>
  <c r="ET253" i="1"/>
  <c r="EU253" i="1" s="1"/>
  <c r="EV253" i="1" s="1"/>
  <c r="BO276" i="1"/>
  <c r="GF255" i="1"/>
  <c r="GG255" i="1" s="1"/>
  <c r="GS255" i="1"/>
  <c r="BP276" i="1"/>
  <c r="BQ276" i="1" s="1"/>
  <c r="EW253" i="1" l="1"/>
  <c r="EY253" i="1" s="1"/>
  <c r="BR276" i="1"/>
  <c r="BT276" i="1" s="1"/>
  <c r="BW276" i="1" s="1"/>
  <c r="GT255" i="1"/>
  <c r="GU255" i="1" s="1"/>
  <c r="GV255" i="1" s="1"/>
  <c r="GH255" i="1"/>
  <c r="GI255" i="1" s="1"/>
  <c r="GJ255" i="1" s="1"/>
  <c r="BU275" i="1" l="1"/>
  <c r="GW255" i="1"/>
  <c r="GY255" i="1" s="1"/>
  <c r="FB253" i="1"/>
  <c r="EZ252" i="1"/>
  <c r="BI277" i="1"/>
  <c r="BH277" i="1"/>
  <c r="BF277" i="1"/>
  <c r="BV277" i="1"/>
  <c r="BE277" i="1"/>
  <c r="BD277" i="1"/>
  <c r="BC277" i="1"/>
  <c r="BS277" i="1"/>
  <c r="BM277" i="1"/>
  <c r="BL277" i="1"/>
  <c r="BK277" i="1"/>
  <c r="BJ277" i="1"/>
  <c r="HB255" i="1" l="1"/>
  <c r="GZ254" i="1"/>
  <c r="BN277" i="1"/>
  <c r="ED254" i="1"/>
  <c r="EC254" i="1"/>
  <c r="ER254" i="1"/>
  <c r="EQ254" i="1"/>
  <c r="EP254" i="1"/>
  <c r="EO254" i="1"/>
  <c r="EN254" i="1"/>
  <c r="EM254" i="1"/>
  <c r="EK254" i="1"/>
  <c r="FA254" i="1"/>
  <c r="EX254" i="1"/>
  <c r="EE254" i="1"/>
  <c r="BO277" i="1" l="1"/>
  <c r="ES254" i="1"/>
  <c r="EF254" i="1"/>
  <c r="EG254" i="1" s="1"/>
  <c r="GK256" i="1"/>
  <c r="HA256" i="1"/>
  <c r="GX256" i="1"/>
  <c r="GE256" i="1"/>
  <c r="GD256" i="1"/>
  <c r="GC256" i="1"/>
  <c r="GR256" i="1"/>
  <c r="GQ256" i="1"/>
  <c r="GP256" i="1"/>
  <c r="GO256" i="1"/>
  <c r="GN256" i="1"/>
  <c r="GM256" i="1"/>
  <c r="GF256" i="1" l="1"/>
  <c r="EH254" i="1"/>
  <c r="EI254" i="1" s="1"/>
  <c r="EJ254" i="1" s="1"/>
  <c r="ET254" i="1"/>
  <c r="EU254" i="1" s="1"/>
  <c r="EV254" i="1" s="1"/>
  <c r="EW254" i="1" s="1"/>
  <c r="BP277" i="1"/>
  <c r="BQ277" i="1" s="1"/>
  <c r="BR277" i="1" s="1"/>
  <c r="BT277" i="1" s="1"/>
  <c r="GS256" i="1"/>
  <c r="BW277" i="1" l="1"/>
  <c r="BU276" i="1"/>
  <c r="EY254" i="1"/>
  <c r="GT256" i="1"/>
  <c r="GU256" i="1" s="1"/>
  <c r="GV256" i="1" s="1"/>
  <c r="GG256" i="1"/>
  <c r="GH256" i="1" s="1"/>
  <c r="GI256" i="1" s="1"/>
  <c r="GW256" i="1" l="1"/>
  <c r="GJ256" i="1"/>
  <c r="FB254" i="1"/>
  <c r="EZ253" i="1"/>
  <c r="BJ278" i="1"/>
  <c r="BI278" i="1"/>
  <c r="BH278" i="1"/>
  <c r="BF278" i="1"/>
  <c r="BV278" i="1"/>
  <c r="BE278" i="1"/>
  <c r="BD278" i="1"/>
  <c r="BC278" i="1"/>
  <c r="BS278" i="1"/>
  <c r="BK278" i="1"/>
  <c r="BL278" i="1"/>
  <c r="BM278" i="1"/>
  <c r="GY256" i="1" l="1"/>
  <c r="ED255" i="1"/>
  <c r="EC255" i="1"/>
  <c r="ER255" i="1"/>
  <c r="EQ255" i="1"/>
  <c r="EP255" i="1"/>
  <c r="EO255" i="1"/>
  <c r="EN255" i="1"/>
  <c r="EM255" i="1"/>
  <c r="EK255" i="1"/>
  <c r="FA255" i="1"/>
  <c r="EX255" i="1"/>
  <c r="EE255" i="1"/>
  <c r="HB256" i="1"/>
  <c r="GZ255" i="1"/>
  <c r="BN278" i="1"/>
  <c r="EF255" i="1" l="1"/>
  <c r="GK257" i="1"/>
  <c r="HA257" i="1"/>
  <c r="GX257" i="1"/>
  <c r="GE257" i="1"/>
  <c r="GD257" i="1"/>
  <c r="GC257" i="1"/>
  <c r="GR257" i="1"/>
  <c r="GQ257" i="1"/>
  <c r="GP257" i="1"/>
  <c r="GO257" i="1"/>
  <c r="GN257" i="1"/>
  <c r="GM257" i="1"/>
  <c r="ES255" i="1"/>
  <c r="BO278" i="1"/>
  <c r="BP278" i="1" s="1"/>
  <c r="BQ278" i="1" s="1"/>
  <c r="GS257" i="1" l="1"/>
  <c r="GF257" i="1"/>
  <c r="BR278" i="1"/>
  <c r="BT278" i="1" s="1"/>
  <c r="EG255" i="1"/>
  <c r="EH255" i="1" s="1"/>
  <c r="EI255" i="1" s="1"/>
  <c r="ET255" i="1"/>
  <c r="EU255" i="1" s="1"/>
  <c r="EV255" i="1" s="1"/>
  <c r="BW278" i="1" l="1"/>
  <c r="BU277" i="1"/>
  <c r="EJ255" i="1"/>
  <c r="GG257" i="1"/>
  <c r="GH257" i="1" s="1"/>
  <c r="GI257" i="1" s="1"/>
  <c r="EW255" i="1"/>
  <c r="GT257" i="1"/>
  <c r="EY255" i="1" l="1"/>
  <c r="GU257" i="1"/>
  <c r="GV257" i="1" s="1"/>
  <c r="GW257" i="1" s="1"/>
  <c r="GJ257" i="1"/>
  <c r="BK279" i="1"/>
  <c r="BJ279" i="1"/>
  <c r="BI279" i="1"/>
  <c r="BH279" i="1"/>
  <c r="BF279" i="1"/>
  <c r="BV279" i="1"/>
  <c r="BE279" i="1"/>
  <c r="BD279" i="1"/>
  <c r="BC279" i="1"/>
  <c r="BS279" i="1"/>
  <c r="BM279" i="1"/>
  <c r="BL279" i="1"/>
  <c r="BN279" i="1" l="1"/>
  <c r="FB255" i="1"/>
  <c r="EZ254" i="1"/>
  <c r="GY257" i="1"/>
  <c r="HB257" i="1" l="1"/>
  <c r="GZ256" i="1"/>
  <c r="ED256" i="1"/>
  <c r="EC256" i="1"/>
  <c r="ER256" i="1"/>
  <c r="EQ256" i="1"/>
  <c r="EP256" i="1"/>
  <c r="EO256" i="1"/>
  <c r="EN256" i="1"/>
  <c r="EM256" i="1"/>
  <c r="EK256" i="1"/>
  <c r="FA256" i="1"/>
  <c r="EX256" i="1"/>
  <c r="EE256" i="1"/>
  <c r="BO279" i="1"/>
  <c r="BP279" i="1" s="1"/>
  <c r="BQ279" i="1" s="1"/>
  <c r="BR279" i="1" l="1"/>
  <c r="BT279" i="1" s="1"/>
  <c r="EF256" i="1"/>
  <c r="ES256" i="1"/>
  <c r="BW279" i="1"/>
  <c r="BU278" i="1"/>
  <c r="GM258" i="1"/>
  <c r="GK258" i="1"/>
  <c r="HA258" i="1"/>
  <c r="GX258" i="1"/>
  <c r="GE258" i="1"/>
  <c r="GD258" i="1"/>
  <c r="GC258" i="1"/>
  <c r="GR258" i="1"/>
  <c r="GQ258" i="1"/>
  <c r="GO258" i="1"/>
  <c r="GN258" i="1"/>
  <c r="GP258" i="1"/>
  <c r="BL280" i="1" l="1"/>
  <c r="BK280" i="1"/>
  <c r="BJ280" i="1"/>
  <c r="BI280" i="1"/>
  <c r="BH280" i="1"/>
  <c r="BF280" i="1"/>
  <c r="BV280" i="1"/>
  <c r="BE280" i="1"/>
  <c r="BD280" i="1"/>
  <c r="BC280" i="1"/>
  <c r="BS280" i="1"/>
  <c r="BM280" i="1"/>
  <c r="ET256" i="1"/>
  <c r="GF258" i="1"/>
  <c r="GG258" i="1" s="1"/>
  <c r="GS258" i="1"/>
  <c r="GT258" i="1" s="1"/>
  <c r="EG256" i="1"/>
  <c r="EU256" i="1" l="1"/>
  <c r="EV256" i="1" s="1"/>
  <c r="EW256" i="1" s="1"/>
  <c r="GU258" i="1"/>
  <c r="GV258" i="1" s="1"/>
  <c r="GW258" i="1" s="1"/>
  <c r="BN280" i="1"/>
  <c r="BO280" i="1" s="1"/>
  <c r="EH256" i="1"/>
  <c r="EI256" i="1" s="1"/>
  <c r="EJ256" i="1" s="1"/>
  <c r="GH258" i="1"/>
  <c r="GI258" i="1" s="1"/>
  <c r="GJ258" i="1" s="1"/>
  <c r="GY258" i="1" s="1"/>
  <c r="EY256" i="1" l="1"/>
  <c r="HB258" i="1"/>
  <c r="GZ257" i="1"/>
  <c r="FB256" i="1"/>
  <c r="EZ255" i="1"/>
  <c r="BP280" i="1"/>
  <c r="BQ280" i="1" s="1"/>
  <c r="BR280" i="1" s="1"/>
  <c r="BT280" i="1" s="1"/>
  <c r="BW280" i="1" l="1"/>
  <c r="BU279" i="1"/>
  <c r="ED257" i="1"/>
  <c r="EC257" i="1"/>
  <c r="ER257" i="1"/>
  <c r="EQ257" i="1"/>
  <c r="EP257" i="1"/>
  <c r="EO257" i="1"/>
  <c r="EN257" i="1"/>
  <c r="EM257" i="1"/>
  <c r="EK257" i="1"/>
  <c r="FA257" i="1"/>
  <c r="EX257" i="1"/>
  <c r="EE257" i="1"/>
  <c r="GN259" i="1"/>
  <c r="GM259" i="1"/>
  <c r="GK259" i="1"/>
  <c r="HA259" i="1"/>
  <c r="GX259" i="1"/>
  <c r="GE259" i="1"/>
  <c r="GD259" i="1"/>
  <c r="GC259" i="1"/>
  <c r="GR259" i="1"/>
  <c r="GQ259" i="1"/>
  <c r="GP259" i="1"/>
  <c r="GO259" i="1"/>
  <c r="EF257" i="1" l="1"/>
  <c r="ES257" i="1"/>
  <c r="ET257" i="1" s="1"/>
  <c r="GF259" i="1"/>
  <c r="GS259" i="1"/>
  <c r="BM281" i="1"/>
  <c r="BL281" i="1"/>
  <c r="BK281" i="1"/>
  <c r="BJ281" i="1"/>
  <c r="BI281" i="1"/>
  <c r="BH281" i="1"/>
  <c r="BF281" i="1"/>
  <c r="BV281" i="1"/>
  <c r="BE281" i="1"/>
  <c r="BD281" i="1"/>
  <c r="BC281" i="1"/>
  <c r="BS281" i="1"/>
  <c r="BN281" i="1" l="1"/>
  <c r="GT259" i="1"/>
  <c r="GU259" i="1" s="1"/>
  <c r="GV259" i="1" s="1"/>
  <c r="GW259" i="1" s="1"/>
  <c r="EU257" i="1"/>
  <c r="EV257" i="1" s="1"/>
  <c r="EW257" i="1" s="1"/>
  <c r="GG259" i="1"/>
  <c r="EG257" i="1"/>
  <c r="BO281" i="1" l="1"/>
  <c r="BP281" i="1" s="1"/>
  <c r="BQ281" i="1" s="1"/>
  <c r="BR281" i="1" s="1"/>
  <c r="BT281" i="1" s="1"/>
  <c r="EH257" i="1"/>
  <c r="EI257" i="1" s="1"/>
  <c r="EJ257" i="1" s="1"/>
  <c r="EY257" i="1" s="1"/>
  <c r="GH259" i="1"/>
  <c r="GI259" i="1" s="1"/>
  <c r="GJ259" i="1" s="1"/>
  <c r="GY259" i="1" s="1"/>
  <c r="HB259" i="1" l="1"/>
  <c r="GZ258" i="1"/>
  <c r="FB257" i="1"/>
  <c r="EZ256" i="1"/>
  <c r="BW281" i="1"/>
  <c r="BU280" i="1"/>
  <c r="EE258" i="1" l="1"/>
  <c r="ED258" i="1"/>
  <c r="EC258" i="1"/>
  <c r="ER258" i="1"/>
  <c r="EQ258" i="1"/>
  <c r="EP258" i="1"/>
  <c r="EO258" i="1"/>
  <c r="EN258" i="1"/>
  <c r="EM258" i="1"/>
  <c r="EK258" i="1"/>
  <c r="FA258" i="1"/>
  <c r="EX258" i="1"/>
  <c r="BM282" i="1"/>
  <c r="BL282" i="1"/>
  <c r="BK282" i="1"/>
  <c r="BJ282" i="1"/>
  <c r="BI282" i="1"/>
  <c r="BH282" i="1"/>
  <c r="BF282" i="1"/>
  <c r="BV282" i="1"/>
  <c r="BE282" i="1"/>
  <c r="BD282" i="1"/>
  <c r="BC282" i="1"/>
  <c r="BS282" i="1"/>
  <c r="GN260" i="1"/>
  <c r="GM260" i="1"/>
  <c r="GK260" i="1"/>
  <c r="HA260" i="1"/>
  <c r="GX260" i="1"/>
  <c r="GE260" i="1"/>
  <c r="GD260" i="1"/>
  <c r="GC260" i="1"/>
  <c r="GR260" i="1"/>
  <c r="GQ260" i="1"/>
  <c r="GP260" i="1"/>
  <c r="GO260" i="1"/>
  <c r="GF260" i="1" l="1"/>
  <c r="ES258" i="1"/>
  <c r="BN282" i="1"/>
  <c r="GS260" i="1"/>
  <c r="EF258" i="1"/>
  <c r="EG258" i="1" s="1"/>
  <c r="EH258" i="1" s="1"/>
  <c r="EI258" i="1" s="1"/>
  <c r="GT260" i="1" l="1"/>
  <c r="BO282" i="1"/>
  <c r="BP282" i="1" s="1"/>
  <c r="BQ282" i="1" s="1"/>
  <c r="GG260" i="1"/>
  <c r="GU260" i="1"/>
  <c r="GV260" i="1" s="1"/>
  <c r="ET258" i="1"/>
  <c r="EU258" i="1" s="1"/>
  <c r="EV258" i="1" s="1"/>
  <c r="EJ258" i="1"/>
  <c r="GH260" i="1"/>
  <c r="GI260" i="1" s="1"/>
  <c r="GJ260" i="1" l="1"/>
  <c r="GW260" i="1"/>
  <c r="EW258" i="1"/>
  <c r="EY258" i="1" s="1"/>
  <c r="BR282" i="1"/>
  <c r="BT282" i="1" s="1"/>
  <c r="GY260" i="1" l="1"/>
  <c r="FB258" i="1"/>
  <c r="EZ257" i="1"/>
  <c r="BW282" i="1"/>
  <c r="BU281" i="1"/>
  <c r="GZ259" i="1" l="1"/>
  <c r="HB260" i="1"/>
  <c r="BM283" i="1"/>
  <c r="BL283" i="1"/>
  <c r="BK283" i="1"/>
  <c r="BJ283" i="1"/>
  <c r="BI283" i="1"/>
  <c r="BH283" i="1"/>
  <c r="BF283" i="1"/>
  <c r="BV283" i="1"/>
  <c r="BE283" i="1"/>
  <c r="BD283" i="1"/>
  <c r="BC283" i="1"/>
  <c r="BS283" i="1"/>
  <c r="EE259" i="1"/>
  <c r="ED259" i="1"/>
  <c r="EC259" i="1"/>
  <c r="ER259" i="1"/>
  <c r="EQ259" i="1"/>
  <c r="EP259" i="1"/>
  <c r="EO259" i="1"/>
  <c r="EN259" i="1"/>
  <c r="EM259" i="1"/>
  <c r="EK259" i="1"/>
  <c r="FA259" i="1"/>
  <c r="EX259" i="1"/>
  <c r="GO261" i="1" l="1"/>
  <c r="GM261" i="1"/>
  <c r="GE261" i="1"/>
  <c r="GF261" i="1" s="1"/>
  <c r="GD261" i="1"/>
  <c r="GK261" i="1"/>
  <c r="GR261" i="1"/>
  <c r="GS261" i="1" s="1"/>
  <c r="GT261" i="1" s="1"/>
  <c r="GU261" i="1" s="1"/>
  <c r="GV261" i="1" s="1"/>
  <c r="GN261" i="1"/>
  <c r="GX261" i="1"/>
  <c r="GQ261" i="1"/>
  <c r="HA261" i="1"/>
  <c r="GP261" i="1"/>
  <c r="GC261" i="1"/>
  <c r="ES259" i="1"/>
  <c r="BN283" i="1"/>
  <c r="BO283" i="1" s="1"/>
  <c r="EF259" i="1"/>
  <c r="GG261" i="1" l="1"/>
  <c r="BP283" i="1"/>
  <c r="BQ283" i="1" s="1"/>
  <c r="GW261" i="1"/>
  <c r="GH261" i="1"/>
  <c r="GI261" i="1" s="1"/>
  <c r="GJ261" i="1" s="1"/>
  <c r="GY261" i="1" s="1"/>
  <c r="EG259" i="1"/>
  <c r="ET259" i="1"/>
  <c r="EU259" i="1" s="1"/>
  <c r="EV259" i="1" s="1"/>
  <c r="BR283" i="1"/>
  <c r="BT283" i="1" s="1"/>
  <c r="EW259" i="1" l="1"/>
  <c r="HB261" i="1"/>
  <c r="GZ260" i="1"/>
  <c r="BW283" i="1"/>
  <c r="BU282" i="1"/>
  <c r="EH259" i="1"/>
  <c r="EI259" i="1" s="1"/>
  <c r="EJ259" i="1" s="1"/>
  <c r="EY259" i="1" s="1"/>
  <c r="FB259" i="1" l="1"/>
  <c r="EZ258" i="1"/>
  <c r="BM284" i="1"/>
  <c r="BL284" i="1"/>
  <c r="BK284" i="1"/>
  <c r="BJ284" i="1"/>
  <c r="BI284" i="1"/>
  <c r="BH284" i="1"/>
  <c r="BF284" i="1"/>
  <c r="BV284" i="1"/>
  <c r="BE284" i="1"/>
  <c r="BD284" i="1"/>
  <c r="BC284" i="1"/>
  <c r="BS284" i="1"/>
  <c r="GN262" i="1"/>
  <c r="GM262" i="1"/>
  <c r="GK262" i="1"/>
  <c r="HA262" i="1"/>
  <c r="GX262" i="1"/>
  <c r="GE262" i="1"/>
  <c r="GD262" i="1"/>
  <c r="GC262" i="1"/>
  <c r="GR262" i="1"/>
  <c r="GQ262" i="1"/>
  <c r="GP262" i="1"/>
  <c r="GO262" i="1"/>
  <c r="GS262" i="1" l="1"/>
  <c r="BN284" i="1"/>
  <c r="GF262" i="1"/>
  <c r="GG262" i="1" s="1"/>
  <c r="EE260" i="1"/>
  <c r="ED260" i="1"/>
  <c r="EC260" i="1"/>
  <c r="ER260" i="1"/>
  <c r="EQ260" i="1"/>
  <c r="EP260" i="1"/>
  <c r="EO260" i="1"/>
  <c r="EN260" i="1"/>
  <c r="EM260" i="1"/>
  <c r="EK260" i="1"/>
  <c r="FA260" i="1"/>
  <c r="EX260" i="1"/>
  <c r="BO284" i="1" l="1"/>
  <c r="ES260" i="1"/>
  <c r="BP284" i="1"/>
  <c r="BQ284" i="1" s="1"/>
  <c r="EF260" i="1"/>
  <c r="EG260" i="1" s="1"/>
  <c r="EH260" i="1" s="1"/>
  <c r="EI260" i="1" s="1"/>
  <c r="GH262" i="1"/>
  <c r="GI262" i="1" s="1"/>
  <c r="GJ262" i="1" s="1"/>
  <c r="GT262" i="1"/>
  <c r="GU262" i="1" s="1"/>
  <c r="GV262" i="1" s="1"/>
  <c r="GW262" i="1" l="1"/>
  <c r="GY262" i="1" s="1"/>
  <c r="BR284" i="1"/>
  <c r="BT284" i="1" s="1"/>
  <c r="BW284" i="1"/>
  <c r="BU283" i="1"/>
  <c r="EJ260" i="1"/>
  <c r="ET260" i="1"/>
  <c r="EU260" i="1" s="1"/>
  <c r="EV260" i="1" s="1"/>
  <c r="EW260" i="1" s="1"/>
  <c r="EY260" i="1" l="1"/>
  <c r="BM285" i="1"/>
  <c r="BL285" i="1"/>
  <c r="BK285" i="1"/>
  <c r="BJ285" i="1"/>
  <c r="BI285" i="1"/>
  <c r="BH285" i="1"/>
  <c r="BF285" i="1"/>
  <c r="BV285" i="1"/>
  <c r="BE285" i="1"/>
  <c r="BD285" i="1"/>
  <c r="BS285" i="1"/>
  <c r="BC285" i="1"/>
  <c r="HB262" i="1"/>
  <c r="GZ261" i="1"/>
  <c r="GN263" i="1" l="1"/>
  <c r="GM263" i="1"/>
  <c r="GK263" i="1"/>
  <c r="HA263" i="1"/>
  <c r="GX263" i="1"/>
  <c r="GE263" i="1"/>
  <c r="GD263" i="1"/>
  <c r="GC263" i="1"/>
  <c r="GR263" i="1"/>
  <c r="GQ263" i="1"/>
  <c r="GP263" i="1"/>
  <c r="GO263" i="1"/>
  <c r="BN285" i="1"/>
  <c r="FB260" i="1"/>
  <c r="EZ259" i="1"/>
  <c r="GF263" i="1" l="1"/>
  <c r="GS263" i="1"/>
  <c r="GT263" i="1" s="1"/>
  <c r="BO285" i="1"/>
  <c r="EE261" i="1"/>
  <c r="ED261" i="1"/>
  <c r="EC261" i="1"/>
  <c r="ER261" i="1"/>
  <c r="EQ261" i="1"/>
  <c r="EP261" i="1"/>
  <c r="EO261" i="1"/>
  <c r="EN261" i="1"/>
  <c r="EM261" i="1"/>
  <c r="EK261" i="1"/>
  <c r="FA261" i="1"/>
  <c r="EX261" i="1"/>
  <c r="ES261" i="1" l="1"/>
  <c r="EF261" i="1"/>
  <c r="EG261" i="1" s="1"/>
  <c r="EH261" i="1" s="1"/>
  <c r="EI261" i="1" s="1"/>
  <c r="GG263" i="1"/>
  <c r="GH263" i="1" s="1"/>
  <c r="GI263" i="1" s="1"/>
  <c r="BP285" i="1"/>
  <c r="BQ285" i="1" s="1"/>
  <c r="BR285" i="1" s="1"/>
  <c r="BT285" i="1" s="1"/>
  <c r="GU263" i="1"/>
  <c r="GV263" i="1" s="1"/>
  <c r="GW263" i="1" s="1"/>
  <c r="GJ263" i="1" l="1"/>
  <c r="BW285" i="1"/>
  <c r="BU284" i="1"/>
  <c r="GY263" i="1"/>
  <c r="EJ261" i="1"/>
  <c r="ET261" i="1"/>
  <c r="EU261" i="1" s="1"/>
  <c r="EV261" i="1" s="1"/>
  <c r="EW261" i="1" l="1"/>
  <c r="EY261" i="1" s="1"/>
  <c r="HB263" i="1"/>
  <c r="GZ262" i="1"/>
  <c r="BM286" i="1"/>
  <c r="BL286" i="1"/>
  <c r="BK286" i="1"/>
  <c r="BJ286" i="1"/>
  <c r="BI286" i="1"/>
  <c r="BH286" i="1"/>
  <c r="BF286" i="1"/>
  <c r="BV286" i="1"/>
  <c r="BE286" i="1"/>
  <c r="BS286" i="1"/>
  <c r="BD286" i="1"/>
  <c r="BC286" i="1"/>
  <c r="FB261" i="1" l="1"/>
  <c r="EZ260" i="1"/>
  <c r="GN264" i="1"/>
  <c r="GM264" i="1"/>
  <c r="GK264" i="1"/>
  <c r="HA264" i="1"/>
  <c r="GX264" i="1"/>
  <c r="GE264" i="1"/>
  <c r="GD264" i="1"/>
  <c r="GC264" i="1"/>
  <c r="GR264" i="1"/>
  <c r="GP264" i="1"/>
  <c r="GO264" i="1"/>
  <c r="GQ264" i="1"/>
  <c r="BN286" i="1"/>
  <c r="GF264" i="1" l="1"/>
  <c r="GG264" i="1" s="1"/>
  <c r="GS264" i="1"/>
  <c r="BO286" i="1"/>
  <c r="BP286" i="1" s="1"/>
  <c r="BQ286" i="1" s="1"/>
  <c r="EE262" i="1"/>
  <c r="ED262" i="1"/>
  <c r="EC262" i="1"/>
  <c r="ER262" i="1"/>
  <c r="EQ262" i="1"/>
  <c r="EP262" i="1"/>
  <c r="EO262" i="1"/>
  <c r="EN262" i="1"/>
  <c r="EM262" i="1"/>
  <c r="EK262" i="1"/>
  <c r="FA262" i="1"/>
  <c r="EX262" i="1"/>
  <c r="EF262" i="1" l="1"/>
  <c r="EG262" i="1" s="1"/>
  <c r="EH262" i="1" s="1"/>
  <c r="EI262" i="1" s="1"/>
  <c r="GT264" i="1"/>
  <c r="ES262" i="1"/>
  <c r="GH264" i="1"/>
  <c r="GI264" i="1" s="1"/>
  <c r="GJ264" i="1" s="1"/>
  <c r="BR286" i="1"/>
  <c r="BT286" i="1" s="1"/>
  <c r="BW286" i="1" l="1"/>
  <c r="BU285" i="1"/>
  <c r="GU264" i="1"/>
  <c r="GV264" i="1" s="1"/>
  <c r="GW264" i="1" s="1"/>
  <c r="GY264" i="1" s="1"/>
  <c r="ET262" i="1"/>
  <c r="EJ262" i="1"/>
  <c r="HB264" i="1" l="1"/>
  <c r="GZ263" i="1"/>
  <c r="EU262" i="1"/>
  <c r="EV262" i="1" s="1"/>
  <c r="EW262" i="1" s="1"/>
  <c r="EY262" i="1" s="1"/>
  <c r="BS287" i="1"/>
  <c r="BM287" i="1"/>
  <c r="BL287" i="1"/>
  <c r="BK287" i="1"/>
  <c r="BJ287" i="1"/>
  <c r="BI287" i="1"/>
  <c r="BH287" i="1"/>
  <c r="BF287" i="1"/>
  <c r="BD287" i="1"/>
  <c r="BC287" i="1"/>
  <c r="BV287" i="1"/>
  <c r="BE287" i="1"/>
  <c r="FB262" i="1" l="1"/>
  <c r="EZ261" i="1"/>
  <c r="GO265" i="1"/>
  <c r="GN265" i="1"/>
  <c r="GM265" i="1"/>
  <c r="GK265" i="1"/>
  <c r="HA265" i="1"/>
  <c r="GX265" i="1"/>
  <c r="GE265" i="1"/>
  <c r="GD265" i="1"/>
  <c r="GC265" i="1"/>
  <c r="GR265" i="1"/>
  <c r="GQ265" i="1"/>
  <c r="GP265" i="1"/>
  <c r="BN287" i="1"/>
  <c r="GS265" i="1" l="1"/>
  <c r="GF265" i="1"/>
  <c r="BO287" i="1"/>
  <c r="BP287" i="1" s="1"/>
  <c r="BQ287" i="1" s="1"/>
  <c r="EE263" i="1"/>
  <c r="ED263" i="1"/>
  <c r="EC263" i="1"/>
  <c r="ER263" i="1"/>
  <c r="EQ263" i="1"/>
  <c r="EP263" i="1"/>
  <c r="EO263" i="1"/>
  <c r="EN263" i="1"/>
  <c r="EM263" i="1"/>
  <c r="EK263" i="1"/>
  <c r="FA263" i="1"/>
  <c r="EX263" i="1"/>
  <c r="BR287" i="1" l="1"/>
  <c r="BT287" i="1" s="1"/>
  <c r="GG265" i="1"/>
  <c r="GH265" i="1" s="1"/>
  <c r="GI265" i="1" s="1"/>
  <c r="GJ265" i="1" s="1"/>
  <c r="ES263" i="1"/>
  <c r="EF263" i="1"/>
  <c r="EG263" i="1" s="1"/>
  <c r="EH263" i="1" s="1"/>
  <c r="EI263" i="1" s="1"/>
  <c r="GT265" i="1"/>
  <c r="EJ263" i="1" l="1"/>
  <c r="GU265" i="1"/>
  <c r="GV265" i="1" s="1"/>
  <c r="GW265" i="1" s="1"/>
  <c r="GY265" i="1" s="1"/>
  <c r="ET263" i="1"/>
  <c r="BW287" i="1"/>
  <c r="BU286" i="1"/>
  <c r="HB265" i="1" l="1"/>
  <c r="GZ264" i="1"/>
  <c r="BC288" i="1"/>
  <c r="BS288" i="1"/>
  <c r="BM288" i="1"/>
  <c r="BL288" i="1"/>
  <c r="BK288" i="1"/>
  <c r="BJ288" i="1"/>
  <c r="BI288" i="1"/>
  <c r="BH288" i="1"/>
  <c r="BV288" i="1"/>
  <c r="BF288" i="1"/>
  <c r="BE288" i="1"/>
  <c r="BD288" i="1"/>
  <c r="EU263" i="1"/>
  <c r="EV263" i="1" s="1"/>
  <c r="EW263" i="1" s="1"/>
  <c r="EY263" i="1" s="1"/>
  <c r="BN288" i="1" l="1"/>
  <c r="FB263" i="1"/>
  <c r="EZ262" i="1"/>
  <c r="GN266" i="1"/>
  <c r="GM266" i="1"/>
  <c r="GK266" i="1"/>
  <c r="HA266" i="1"/>
  <c r="GX266" i="1"/>
  <c r="GE266" i="1"/>
  <c r="GD266" i="1"/>
  <c r="GC266" i="1"/>
  <c r="GR266" i="1"/>
  <c r="GQ266" i="1"/>
  <c r="GP266" i="1"/>
  <c r="GO266" i="1"/>
  <c r="EE264" i="1" l="1"/>
  <c r="ED264" i="1"/>
  <c r="EC264" i="1"/>
  <c r="ER264" i="1"/>
  <c r="EQ264" i="1"/>
  <c r="EP264" i="1"/>
  <c r="EO264" i="1"/>
  <c r="EN264" i="1"/>
  <c r="EM264" i="1"/>
  <c r="EK264" i="1"/>
  <c r="FA264" i="1"/>
  <c r="EX264" i="1"/>
  <c r="GF266" i="1"/>
  <c r="GG266" i="1" s="1"/>
  <c r="GH266" i="1" s="1"/>
  <c r="GI266" i="1" s="1"/>
  <c r="BO288" i="1"/>
  <c r="BP288" i="1" s="1"/>
  <c r="BQ288" i="1" s="1"/>
  <c r="GS266" i="1"/>
  <c r="BR288" i="1" l="1"/>
  <c r="BT288" i="1" s="1"/>
  <c r="BW288" i="1" s="1"/>
  <c r="ES264" i="1"/>
  <c r="GT266" i="1"/>
  <c r="GU266" i="1" s="1"/>
  <c r="GV266" i="1" s="1"/>
  <c r="EF264" i="1"/>
  <c r="EG264" i="1" s="1"/>
  <c r="EH264" i="1" s="1"/>
  <c r="EI264" i="1" s="1"/>
  <c r="GJ266" i="1"/>
  <c r="BU287" i="1" l="1"/>
  <c r="GW266" i="1"/>
  <c r="GY266" i="1"/>
  <c r="BD289" i="1"/>
  <c r="BC289" i="1"/>
  <c r="BS289" i="1"/>
  <c r="BM289" i="1"/>
  <c r="BL289" i="1"/>
  <c r="BK289" i="1"/>
  <c r="BJ289" i="1"/>
  <c r="BI289" i="1"/>
  <c r="BV289" i="1"/>
  <c r="BH289" i="1"/>
  <c r="BF289" i="1"/>
  <c r="BE289" i="1"/>
  <c r="EJ264" i="1"/>
  <c r="ET264" i="1"/>
  <c r="EU264" i="1" s="1"/>
  <c r="EV264" i="1" s="1"/>
  <c r="EW264" i="1" s="1"/>
  <c r="BN289" i="1" l="1"/>
  <c r="EY264" i="1"/>
  <c r="HB266" i="1"/>
  <c r="GZ265" i="1"/>
  <c r="GO267" i="1" l="1"/>
  <c r="GN267" i="1"/>
  <c r="GM267" i="1"/>
  <c r="GK267" i="1"/>
  <c r="HA267" i="1"/>
  <c r="GX267" i="1"/>
  <c r="GE267" i="1"/>
  <c r="GD267" i="1"/>
  <c r="GC267" i="1"/>
  <c r="GR267" i="1"/>
  <c r="GQ267" i="1"/>
  <c r="GP267" i="1"/>
  <c r="FB264" i="1"/>
  <c r="EZ263" i="1"/>
  <c r="BO289" i="1"/>
  <c r="BP289" i="1" s="1"/>
  <c r="BQ289" i="1" s="1"/>
  <c r="BR289" i="1" s="1"/>
  <c r="BT289" i="1" s="1"/>
  <c r="BW289" i="1" l="1"/>
  <c r="BU288" i="1"/>
  <c r="GS267" i="1"/>
  <c r="GF267" i="1"/>
  <c r="EX265" i="1"/>
  <c r="EE265" i="1"/>
  <c r="ED265" i="1"/>
  <c r="EC265" i="1"/>
  <c r="ER265" i="1"/>
  <c r="EQ265" i="1"/>
  <c r="EP265" i="1"/>
  <c r="EO265" i="1"/>
  <c r="EN265" i="1"/>
  <c r="EM265" i="1"/>
  <c r="EK265" i="1"/>
  <c r="FA265" i="1"/>
  <c r="ES265" i="1" l="1"/>
  <c r="GG267" i="1"/>
  <c r="GH267" i="1" s="1"/>
  <c r="GI267" i="1" s="1"/>
  <c r="GJ267" i="1" s="1"/>
  <c r="EF265" i="1"/>
  <c r="GT267" i="1"/>
  <c r="GU267" i="1" s="1"/>
  <c r="GV267" i="1" s="1"/>
  <c r="BV290" i="1"/>
  <c r="BE290" i="1"/>
  <c r="BD290" i="1"/>
  <c r="BC290" i="1"/>
  <c r="BS290" i="1"/>
  <c r="BM290" i="1"/>
  <c r="BL290" i="1"/>
  <c r="BK290" i="1"/>
  <c r="BJ290" i="1"/>
  <c r="BI290" i="1"/>
  <c r="BH290" i="1"/>
  <c r="BF290" i="1"/>
  <c r="EG265" i="1" l="1"/>
  <c r="EH265" i="1" s="1"/>
  <c r="EI265" i="1" s="1"/>
  <c r="EJ265" i="1" s="1"/>
  <c r="GW267" i="1"/>
  <c r="GY267" i="1" s="1"/>
  <c r="BN290" i="1"/>
  <c r="ET265" i="1"/>
  <c r="EU265" i="1" s="1"/>
  <c r="EV265" i="1" s="1"/>
  <c r="HB267" i="1" l="1"/>
  <c r="GZ266" i="1"/>
  <c r="BO290" i="1"/>
  <c r="EW265" i="1"/>
  <c r="EY265" i="1" s="1"/>
  <c r="BP290" i="1" l="1"/>
  <c r="BQ290" i="1" s="1"/>
  <c r="BR290" i="1" s="1"/>
  <c r="BT290" i="1" s="1"/>
  <c r="FB265" i="1"/>
  <c r="EZ264" i="1"/>
  <c r="GP268" i="1"/>
  <c r="GO268" i="1"/>
  <c r="GN268" i="1"/>
  <c r="GM268" i="1"/>
  <c r="GK268" i="1"/>
  <c r="HA268" i="1"/>
  <c r="GX268" i="1"/>
  <c r="GE268" i="1"/>
  <c r="GD268" i="1"/>
  <c r="GC268" i="1"/>
  <c r="GR268" i="1"/>
  <c r="GQ268" i="1"/>
  <c r="BW290" i="1" l="1"/>
  <c r="BU289" i="1"/>
  <c r="EE266" i="1"/>
  <c r="ED266" i="1"/>
  <c r="EC266" i="1"/>
  <c r="ER266" i="1"/>
  <c r="EQ266" i="1"/>
  <c r="EP266" i="1"/>
  <c r="EO266" i="1"/>
  <c r="EN266" i="1"/>
  <c r="EM266" i="1"/>
  <c r="EK266" i="1"/>
  <c r="FA266" i="1"/>
  <c r="EX266" i="1"/>
  <c r="BF291" i="1"/>
  <c r="BV291" i="1"/>
  <c r="BE291" i="1"/>
  <c r="BD291" i="1"/>
  <c r="BC291" i="1"/>
  <c r="BS291" i="1"/>
  <c r="BM291" i="1"/>
  <c r="BL291" i="1"/>
  <c r="BK291" i="1"/>
  <c r="BJ291" i="1"/>
  <c r="BI291" i="1"/>
  <c r="BH291" i="1"/>
  <c r="GF268" i="1"/>
  <c r="GS268" i="1"/>
  <c r="GT268" i="1" l="1"/>
  <c r="GU268" i="1" s="1"/>
  <c r="GV268" i="1" s="1"/>
  <c r="GG268" i="1"/>
  <c r="GH268" i="1" s="1"/>
  <c r="GI268" i="1" s="1"/>
  <c r="ES266" i="1"/>
  <c r="EF266" i="1"/>
  <c r="BN291" i="1"/>
  <c r="GJ268" i="1" l="1"/>
  <c r="BO291" i="1"/>
  <c r="EG266" i="1"/>
  <c r="BP291" i="1"/>
  <c r="BQ291" i="1" s="1"/>
  <c r="EH266" i="1"/>
  <c r="EI266" i="1" s="1"/>
  <c r="ET266" i="1"/>
  <c r="EU266" i="1" s="1"/>
  <c r="EV266" i="1" s="1"/>
  <c r="GW268" i="1"/>
  <c r="GY268" i="1" s="1"/>
  <c r="EJ266" i="1" l="1"/>
  <c r="BR291" i="1"/>
  <c r="BT291" i="1" s="1"/>
  <c r="HB268" i="1"/>
  <c r="GZ267" i="1"/>
  <c r="BW291" i="1"/>
  <c r="BU290" i="1"/>
  <c r="EW266" i="1"/>
  <c r="EY266" i="1" s="1"/>
  <c r="FB266" i="1" l="1"/>
  <c r="EZ265" i="1"/>
  <c r="BH292" i="1"/>
  <c r="BF292" i="1"/>
  <c r="BV292" i="1"/>
  <c r="BE292" i="1"/>
  <c r="BD292" i="1"/>
  <c r="BC292" i="1"/>
  <c r="BS292" i="1"/>
  <c r="BM292" i="1"/>
  <c r="BL292" i="1"/>
  <c r="BK292" i="1"/>
  <c r="BJ292" i="1"/>
  <c r="BI292" i="1"/>
  <c r="GP269" i="1"/>
  <c r="GO269" i="1"/>
  <c r="GN269" i="1"/>
  <c r="GM269" i="1"/>
  <c r="GK269" i="1"/>
  <c r="HA269" i="1"/>
  <c r="GX269" i="1"/>
  <c r="GE269" i="1"/>
  <c r="GD269" i="1"/>
  <c r="GC269" i="1"/>
  <c r="GR269" i="1"/>
  <c r="GQ269" i="1"/>
  <c r="BN292" i="1" l="1"/>
  <c r="GS269" i="1"/>
  <c r="GF269" i="1"/>
  <c r="EX267" i="1"/>
  <c r="EE267" i="1"/>
  <c r="ED267" i="1"/>
  <c r="EC267" i="1"/>
  <c r="ER267" i="1"/>
  <c r="EQ267" i="1"/>
  <c r="EP267" i="1"/>
  <c r="EO267" i="1"/>
  <c r="EN267" i="1"/>
  <c r="EM267" i="1"/>
  <c r="EK267" i="1"/>
  <c r="FA267" i="1"/>
  <c r="GT269" i="1" l="1"/>
  <c r="GU269" i="1" s="1"/>
  <c r="GV269" i="1" s="1"/>
  <c r="GW269" i="1" s="1"/>
  <c r="GG269" i="1"/>
  <c r="GH269" i="1" s="1"/>
  <c r="GI269" i="1" s="1"/>
  <c r="EF267" i="1"/>
  <c r="BO292" i="1"/>
  <c r="BP292" i="1" s="1"/>
  <c r="BQ292" i="1" s="1"/>
  <c r="ES267" i="1"/>
  <c r="BR292" i="1" l="1"/>
  <c r="BT292" i="1" s="1"/>
  <c r="BW292" i="1" s="1"/>
  <c r="GJ269" i="1"/>
  <c r="BU291" i="1"/>
  <c r="GY269" i="1"/>
  <c r="EG267" i="1"/>
  <c r="EH267" i="1" s="1"/>
  <c r="EI267" i="1" s="1"/>
  <c r="ET267" i="1"/>
  <c r="EU267" i="1" s="1"/>
  <c r="EV267" i="1" s="1"/>
  <c r="HB269" i="1" l="1"/>
  <c r="GZ268" i="1"/>
  <c r="EJ267" i="1"/>
  <c r="EW267" i="1"/>
  <c r="BI293" i="1"/>
  <c r="BH293" i="1"/>
  <c r="BF293" i="1"/>
  <c r="BV293" i="1"/>
  <c r="BE293" i="1"/>
  <c r="BD293" i="1"/>
  <c r="BC293" i="1"/>
  <c r="BS293" i="1"/>
  <c r="BM293" i="1"/>
  <c r="BL293" i="1"/>
  <c r="BK293" i="1"/>
  <c r="BJ293" i="1"/>
  <c r="EY267" i="1" l="1"/>
  <c r="FB267" i="1"/>
  <c r="EZ266" i="1"/>
  <c r="BN293" i="1"/>
  <c r="GO270" i="1"/>
  <c r="GN270" i="1"/>
  <c r="GM270" i="1"/>
  <c r="GK270" i="1"/>
  <c r="HA270" i="1"/>
  <c r="GX270" i="1"/>
  <c r="GE270" i="1"/>
  <c r="GD270" i="1"/>
  <c r="GC270" i="1"/>
  <c r="GR270" i="1"/>
  <c r="GQ270" i="1"/>
  <c r="GP270" i="1"/>
  <c r="GF270" i="1" l="1"/>
  <c r="GS270" i="1"/>
  <c r="BO293" i="1"/>
  <c r="BP293" i="1" s="1"/>
  <c r="BQ293" i="1" s="1"/>
  <c r="EX268" i="1"/>
  <c r="EE268" i="1"/>
  <c r="ED268" i="1"/>
  <c r="EC268" i="1"/>
  <c r="ER268" i="1"/>
  <c r="EQ268" i="1"/>
  <c r="EP268" i="1"/>
  <c r="EO268" i="1"/>
  <c r="EN268" i="1"/>
  <c r="EM268" i="1"/>
  <c r="FA268" i="1"/>
  <c r="EK268" i="1"/>
  <c r="EF268" i="1" l="1"/>
  <c r="GT270" i="1"/>
  <c r="BR293" i="1"/>
  <c r="BT293" i="1" s="1"/>
  <c r="GU270" i="1"/>
  <c r="GV270" i="1" s="1"/>
  <c r="ES268" i="1"/>
  <c r="GG270" i="1"/>
  <c r="GH270" i="1" s="1"/>
  <c r="GI270" i="1" s="1"/>
  <c r="GW270" i="1" l="1"/>
  <c r="GJ270" i="1"/>
  <c r="ET268" i="1"/>
  <c r="EU268" i="1" s="1"/>
  <c r="EV268" i="1" s="1"/>
  <c r="BW293" i="1"/>
  <c r="BU292" i="1"/>
  <c r="EG268" i="1"/>
  <c r="GY270" i="1" l="1"/>
  <c r="HB270" i="1"/>
  <c r="GZ269" i="1"/>
  <c r="EH268" i="1"/>
  <c r="EI268" i="1" s="1"/>
  <c r="EJ268" i="1" s="1"/>
  <c r="EW268" i="1"/>
  <c r="BJ294" i="1"/>
  <c r="BI294" i="1"/>
  <c r="BH294" i="1"/>
  <c r="BF294" i="1"/>
  <c r="BV294" i="1"/>
  <c r="BE294" i="1"/>
  <c r="BD294" i="1"/>
  <c r="BC294" i="1"/>
  <c r="BS294" i="1"/>
  <c r="BM294" i="1"/>
  <c r="BL294" i="1"/>
  <c r="BK294" i="1"/>
  <c r="EY268" i="1" l="1"/>
  <c r="FB268" i="1" s="1"/>
  <c r="BN294" i="1"/>
  <c r="GP271" i="1"/>
  <c r="GO271" i="1"/>
  <c r="GN271" i="1"/>
  <c r="GM271" i="1"/>
  <c r="GK271" i="1"/>
  <c r="HA271" i="1"/>
  <c r="GX271" i="1"/>
  <c r="GE271" i="1"/>
  <c r="GD271" i="1"/>
  <c r="GC271" i="1"/>
  <c r="GR271" i="1"/>
  <c r="GQ271" i="1"/>
  <c r="EZ267" i="1" l="1"/>
  <c r="GF271" i="1"/>
  <c r="GG271" i="1" s="1"/>
  <c r="BO294" i="1"/>
  <c r="BP294" i="1" s="1"/>
  <c r="BQ294" i="1" s="1"/>
  <c r="BR294" i="1" s="1"/>
  <c r="BT294" i="1" s="1"/>
  <c r="GS271" i="1"/>
  <c r="GT271" i="1" s="1"/>
  <c r="EX269" i="1"/>
  <c r="EE269" i="1"/>
  <c r="ED269" i="1"/>
  <c r="EC269" i="1"/>
  <c r="ER269" i="1"/>
  <c r="EQ269" i="1"/>
  <c r="EP269" i="1"/>
  <c r="EO269" i="1"/>
  <c r="EN269" i="1"/>
  <c r="EM269" i="1"/>
  <c r="FA269" i="1"/>
  <c r="EK269" i="1"/>
  <c r="BW294" i="1" l="1"/>
  <c r="BU293" i="1"/>
  <c r="GU271" i="1"/>
  <c r="GV271" i="1" s="1"/>
  <c r="GW271" i="1" s="1"/>
  <c r="EF269" i="1"/>
  <c r="GH271" i="1"/>
  <c r="GI271" i="1" s="1"/>
  <c r="GJ271" i="1" s="1"/>
  <c r="ES269" i="1"/>
  <c r="GY271" i="1" l="1"/>
  <c r="HB271" i="1" s="1"/>
  <c r="GZ270" i="1"/>
  <c r="ET269" i="1"/>
  <c r="EG269" i="1"/>
  <c r="EH269" i="1" s="1"/>
  <c r="EI269" i="1" s="1"/>
  <c r="BK295" i="1"/>
  <c r="BJ295" i="1"/>
  <c r="BI295" i="1"/>
  <c r="BH295" i="1"/>
  <c r="BF295" i="1"/>
  <c r="BV295" i="1"/>
  <c r="BE295" i="1"/>
  <c r="BD295" i="1"/>
  <c r="BC295" i="1"/>
  <c r="BS295" i="1"/>
  <c r="BM295" i="1"/>
  <c r="BL295" i="1"/>
  <c r="EU269" i="1" l="1"/>
  <c r="EV269" i="1" s="1"/>
  <c r="EW269" i="1" s="1"/>
  <c r="EJ269" i="1"/>
  <c r="BN295" i="1"/>
  <c r="GO272" i="1"/>
  <c r="GN272" i="1"/>
  <c r="GM272" i="1"/>
  <c r="GK272" i="1"/>
  <c r="HA272" i="1"/>
  <c r="GX272" i="1"/>
  <c r="GE272" i="1"/>
  <c r="GD272" i="1"/>
  <c r="GC272" i="1"/>
  <c r="GR272" i="1"/>
  <c r="GP272" i="1"/>
  <c r="GQ272" i="1"/>
  <c r="GS272" i="1" l="1"/>
  <c r="GT272" i="1" s="1"/>
  <c r="EY269" i="1"/>
  <c r="BO295" i="1"/>
  <c r="BP295" i="1" s="1"/>
  <c r="BQ295" i="1" s="1"/>
  <c r="GF272" i="1"/>
  <c r="BR295" i="1" l="1"/>
  <c r="BT295" i="1" s="1"/>
  <c r="BW295" i="1" s="1"/>
  <c r="GG272" i="1"/>
  <c r="GH272" i="1" s="1"/>
  <c r="GI272" i="1" s="1"/>
  <c r="GU272" i="1"/>
  <c r="GV272" i="1" s="1"/>
  <c r="GW272" i="1" s="1"/>
  <c r="FB269" i="1"/>
  <c r="EZ268" i="1"/>
  <c r="BU294" i="1" l="1"/>
  <c r="GJ272" i="1"/>
  <c r="GY272" i="1" s="1"/>
  <c r="EX270" i="1"/>
  <c r="EE270" i="1"/>
  <c r="ED270" i="1"/>
  <c r="EC270" i="1"/>
  <c r="ER270" i="1"/>
  <c r="EQ270" i="1"/>
  <c r="EP270" i="1"/>
  <c r="EO270" i="1"/>
  <c r="EN270" i="1"/>
  <c r="EM270" i="1"/>
  <c r="EK270" i="1"/>
  <c r="FA270" i="1"/>
  <c r="BL296" i="1"/>
  <c r="BK296" i="1"/>
  <c r="BJ296" i="1"/>
  <c r="BI296" i="1"/>
  <c r="BH296" i="1"/>
  <c r="BF296" i="1"/>
  <c r="BV296" i="1"/>
  <c r="BE296" i="1"/>
  <c r="BD296" i="1"/>
  <c r="BC296" i="1"/>
  <c r="BS296" i="1"/>
  <c r="BM296" i="1"/>
  <c r="ES270" i="1" l="1"/>
  <c r="BN296" i="1"/>
  <c r="BO296" i="1" s="1"/>
  <c r="EF270" i="1"/>
  <c r="HB272" i="1"/>
  <c r="GZ271" i="1"/>
  <c r="GP273" i="1" l="1"/>
  <c r="GO273" i="1"/>
  <c r="GN273" i="1"/>
  <c r="GM273" i="1"/>
  <c r="GK273" i="1"/>
  <c r="HA273" i="1"/>
  <c r="GX273" i="1"/>
  <c r="GE273" i="1"/>
  <c r="GD273" i="1"/>
  <c r="GC273" i="1"/>
  <c r="GR273" i="1"/>
  <c r="GQ273" i="1"/>
  <c r="BP296" i="1"/>
  <c r="BQ296" i="1" s="1"/>
  <c r="BR296" i="1" s="1"/>
  <c r="BT296" i="1" s="1"/>
  <c r="ET270" i="1"/>
  <c r="EU270" i="1" s="1"/>
  <c r="EV270" i="1" s="1"/>
  <c r="EG270" i="1"/>
  <c r="EH270" i="1" s="1"/>
  <c r="EI270" i="1" s="1"/>
  <c r="EJ270" i="1" l="1"/>
  <c r="EW270" i="1"/>
  <c r="BW296" i="1"/>
  <c r="BU295" i="1"/>
  <c r="GF273" i="1"/>
  <c r="GS273" i="1"/>
  <c r="GT273" i="1" s="1"/>
  <c r="EY270" i="1" l="1"/>
  <c r="EZ269" i="1"/>
  <c r="FB270" i="1"/>
  <c r="EM271" i="1" s="1"/>
  <c r="EX271" i="1"/>
  <c r="EE271" i="1"/>
  <c r="ED271" i="1"/>
  <c r="EC271" i="1"/>
  <c r="ER271" i="1"/>
  <c r="EQ271" i="1"/>
  <c r="EP271" i="1"/>
  <c r="EO271" i="1"/>
  <c r="EN271" i="1"/>
  <c r="GU273" i="1"/>
  <c r="GV273" i="1" s="1"/>
  <c r="GW273" i="1" s="1"/>
  <c r="GG273" i="1"/>
  <c r="GH273" i="1" s="1"/>
  <c r="GI273" i="1" s="1"/>
  <c r="BM297" i="1"/>
  <c r="BL297" i="1"/>
  <c r="BK297" i="1"/>
  <c r="BJ297" i="1"/>
  <c r="BI297" i="1"/>
  <c r="BH297" i="1"/>
  <c r="BF297" i="1"/>
  <c r="BV297" i="1"/>
  <c r="BE297" i="1"/>
  <c r="BD297" i="1"/>
  <c r="BC297" i="1"/>
  <c r="BS297" i="1"/>
  <c r="EK271" i="1" l="1"/>
  <c r="FA271" i="1"/>
  <c r="GJ273" i="1"/>
  <c r="GY273" i="1" s="1"/>
  <c r="HB273" i="1" s="1"/>
  <c r="GZ272" i="1"/>
  <c r="BN297" i="1"/>
  <c r="ES271" i="1"/>
  <c r="ET271" i="1" s="1"/>
  <c r="EF271" i="1"/>
  <c r="EG271" i="1" l="1"/>
  <c r="EU271" i="1"/>
  <c r="EV271" i="1" s="1"/>
  <c r="EW271" i="1" s="1"/>
  <c r="BO297" i="1"/>
  <c r="BP297" i="1" s="1"/>
  <c r="BQ297" i="1" s="1"/>
  <c r="GP274" i="1"/>
  <c r="GO274" i="1"/>
  <c r="GN274" i="1"/>
  <c r="GM274" i="1"/>
  <c r="GK274" i="1"/>
  <c r="HA274" i="1"/>
  <c r="GX274" i="1"/>
  <c r="GE274" i="1"/>
  <c r="GD274" i="1"/>
  <c r="GC274" i="1"/>
  <c r="GR274" i="1"/>
  <c r="GQ274" i="1"/>
  <c r="EH271" i="1" l="1"/>
  <c r="EI271" i="1" s="1"/>
  <c r="EJ271" i="1" s="1"/>
  <c r="EY271" i="1" s="1"/>
  <c r="GS274" i="1"/>
  <c r="GF274" i="1"/>
  <c r="BR297" i="1"/>
  <c r="BT297" i="1" s="1"/>
  <c r="FB271" i="1" l="1"/>
  <c r="EZ270" i="1"/>
  <c r="BW297" i="1"/>
  <c r="BU296" i="1"/>
  <c r="GG274" i="1"/>
  <c r="GT274" i="1"/>
  <c r="GU274" i="1" s="1"/>
  <c r="GV274" i="1" s="1"/>
  <c r="GW274" i="1" l="1"/>
  <c r="BM298" i="1"/>
  <c r="BL298" i="1"/>
  <c r="BK298" i="1"/>
  <c r="BJ298" i="1"/>
  <c r="BI298" i="1"/>
  <c r="BH298" i="1"/>
  <c r="BF298" i="1"/>
  <c r="BV298" i="1"/>
  <c r="BE298" i="1"/>
  <c r="BD298" i="1"/>
  <c r="BC298" i="1"/>
  <c r="BS298" i="1"/>
  <c r="GH274" i="1"/>
  <c r="GI274" i="1" s="1"/>
  <c r="GJ274" i="1" s="1"/>
  <c r="GY274" i="1" s="1"/>
  <c r="EX272" i="1"/>
  <c r="EE272" i="1"/>
  <c r="ED272" i="1"/>
  <c r="EC272" i="1"/>
  <c r="ER272" i="1"/>
  <c r="EQ272" i="1"/>
  <c r="EP272" i="1"/>
  <c r="EO272" i="1"/>
  <c r="EN272" i="1"/>
  <c r="EM272" i="1"/>
  <c r="EK272" i="1"/>
  <c r="FA272" i="1"/>
  <c r="HB274" i="1" l="1"/>
  <c r="GZ273" i="1"/>
  <c r="ES272" i="1"/>
  <c r="BN298" i="1"/>
  <c r="EF272" i="1"/>
  <c r="EG272" i="1" s="1"/>
  <c r="EH272" i="1" s="1"/>
  <c r="EI272" i="1" s="1"/>
  <c r="BO298" i="1" l="1"/>
  <c r="BP298" i="1" s="1"/>
  <c r="BQ298" i="1" s="1"/>
  <c r="EJ272" i="1"/>
  <c r="ET272" i="1"/>
  <c r="EU272" i="1" s="1"/>
  <c r="EV272" i="1" s="1"/>
  <c r="GQ275" i="1"/>
  <c r="GP275" i="1"/>
  <c r="GO275" i="1"/>
  <c r="GN275" i="1"/>
  <c r="GM275" i="1"/>
  <c r="GK275" i="1"/>
  <c r="HA275" i="1"/>
  <c r="GX275" i="1"/>
  <c r="GE275" i="1"/>
  <c r="GD275" i="1"/>
  <c r="GR275" i="1"/>
  <c r="GC275" i="1"/>
  <c r="BR298" i="1" l="1"/>
  <c r="BT298" i="1" s="1"/>
  <c r="BW298" i="1" s="1"/>
  <c r="EW272" i="1"/>
  <c r="EY272" i="1" s="1"/>
  <c r="GS275" i="1"/>
  <c r="GF275" i="1"/>
  <c r="BU297" i="1" l="1"/>
  <c r="FB272" i="1"/>
  <c r="EZ271" i="1"/>
  <c r="GT275" i="1"/>
  <c r="GG275" i="1"/>
  <c r="GH275" i="1" s="1"/>
  <c r="GI275" i="1" s="1"/>
  <c r="BM299" i="1"/>
  <c r="BL299" i="1"/>
  <c r="BK299" i="1"/>
  <c r="BJ299" i="1"/>
  <c r="BI299" i="1"/>
  <c r="BH299" i="1"/>
  <c r="BF299" i="1"/>
  <c r="BV299" i="1"/>
  <c r="BE299" i="1"/>
  <c r="BD299" i="1"/>
  <c r="BC299" i="1"/>
  <c r="BS299" i="1"/>
  <c r="BN299" i="1" l="1"/>
  <c r="GJ275" i="1"/>
  <c r="GU275" i="1"/>
  <c r="GV275" i="1" s="1"/>
  <c r="GW275" i="1" s="1"/>
  <c r="EX273" i="1"/>
  <c r="EE273" i="1"/>
  <c r="ED273" i="1"/>
  <c r="EC273" i="1"/>
  <c r="ER273" i="1"/>
  <c r="EQ273" i="1"/>
  <c r="EP273" i="1"/>
  <c r="EO273" i="1"/>
  <c r="EN273" i="1"/>
  <c r="EM273" i="1"/>
  <c r="EK273" i="1"/>
  <c r="FA273" i="1"/>
  <c r="ES273" i="1" l="1"/>
  <c r="BO299" i="1"/>
  <c r="BP299" i="1" s="1"/>
  <c r="BQ299" i="1" s="1"/>
  <c r="EF273" i="1"/>
  <c r="GY275" i="1"/>
  <c r="HB275" i="1" l="1"/>
  <c r="GZ274" i="1"/>
  <c r="BR299" i="1"/>
  <c r="BT299" i="1" s="1"/>
  <c r="EG273" i="1"/>
  <c r="ET273" i="1"/>
  <c r="EU273" i="1" l="1"/>
  <c r="EV273" i="1" s="1"/>
  <c r="EW273" i="1" s="1"/>
  <c r="EH273" i="1"/>
  <c r="EI273" i="1" s="1"/>
  <c r="EJ273" i="1" s="1"/>
  <c r="EY273" i="1" s="1"/>
  <c r="BW299" i="1"/>
  <c r="BU298" i="1"/>
  <c r="GR276" i="1"/>
  <c r="GQ276" i="1"/>
  <c r="GP276" i="1"/>
  <c r="GO276" i="1"/>
  <c r="GN276" i="1"/>
  <c r="GM276" i="1"/>
  <c r="GK276" i="1"/>
  <c r="HA276" i="1"/>
  <c r="GX276" i="1"/>
  <c r="GE276" i="1"/>
  <c r="GD276" i="1"/>
  <c r="GC276" i="1"/>
  <c r="FB273" i="1" l="1"/>
  <c r="EZ272" i="1"/>
  <c r="GS276" i="1"/>
  <c r="BM300" i="1"/>
  <c r="BL300" i="1"/>
  <c r="BK300" i="1"/>
  <c r="BJ300" i="1"/>
  <c r="BI300" i="1"/>
  <c r="BH300" i="1"/>
  <c r="BF300" i="1"/>
  <c r="BV300" i="1"/>
  <c r="BE300" i="1"/>
  <c r="BD300" i="1"/>
  <c r="BC300" i="1"/>
  <c r="BS300" i="1"/>
  <c r="GF276" i="1"/>
  <c r="GG276" i="1" l="1"/>
  <c r="GH276" i="1" s="1"/>
  <c r="GI276" i="1" s="1"/>
  <c r="GJ276" i="1" s="1"/>
  <c r="GT276" i="1"/>
  <c r="BN300" i="1"/>
  <c r="EX274" i="1"/>
  <c r="EE274" i="1"/>
  <c r="ED274" i="1"/>
  <c r="EC274" i="1"/>
  <c r="ER274" i="1"/>
  <c r="EQ274" i="1"/>
  <c r="EP274" i="1"/>
  <c r="EO274" i="1"/>
  <c r="EN274" i="1"/>
  <c r="EM274" i="1"/>
  <c r="FA274" i="1"/>
  <c r="EK274" i="1"/>
  <c r="ES274" i="1" l="1"/>
  <c r="BO300" i="1"/>
  <c r="BP300" i="1" s="1"/>
  <c r="BQ300" i="1" s="1"/>
  <c r="GU276" i="1"/>
  <c r="GV276" i="1" s="1"/>
  <c r="GW276" i="1" s="1"/>
  <c r="GY276" i="1" s="1"/>
  <c r="EF274" i="1"/>
  <c r="HB276" i="1" l="1"/>
  <c r="GZ275" i="1"/>
  <c r="EG274" i="1"/>
  <c r="EH274" i="1" s="1"/>
  <c r="EI274" i="1" s="1"/>
  <c r="EJ274" i="1" s="1"/>
  <c r="ET274" i="1"/>
  <c r="EU274" i="1" s="1"/>
  <c r="EV274" i="1" s="1"/>
  <c r="BR300" i="1"/>
  <c r="BT300" i="1" s="1"/>
  <c r="EW274" i="1" l="1"/>
  <c r="EY274" i="1" s="1"/>
  <c r="BW300" i="1"/>
  <c r="BU299" i="1"/>
  <c r="GR277" i="1"/>
  <c r="GQ277" i="1"/>
  <c r="GP277" i="1"/>
  <c r="GO277" i="1"/>
  <c r="GN277" i="1"/>
  <c r="GM277" i="1"/>
  <c r="GK277" i="1"/>
  <c r="HA277" i="1"/>
  <c r="GX277" i="1"/>
  <c r="GE277" i="1"/>
  <c r="GD277" i="1"/>
  <c r="GC277" i="1"/>
  <c r="EZ273" i="1" l="1"/>
  <c r="FB274" i="1"/>
  <c r="EX275" i="1" s="1"/>
  <c r="GF277" i="1"/>
  <c r="BM301" i="1"/>
  <c r="BL301" i="1"/>
  <c r="BK301" i="1"/>
  <c r="BJ301" i="1"/>
  <c r="BI301" i="1"/>
  <c r="BH301" i="1"/>
  <c r="BF301" i="1"/>
  <c r="BV301" i="1"/>
  <c r="BE301" i="1"/>
  <c r="BD301" i="1"/>
  <c r="BS301" i="1"/>
  <c r="BC301" i="1"/>
  <c r="GS277" i="1"/>
  <c r="ED275" i="1"/>
  <c r="ER275" i="1"/>
  <c r="EQ275" i="1"/>
  <c r="EP275" i="1"/>
  <c r="EO275" i="1"/>
  <c r="EN275" i="1"/>
  <c r="FA275" i="1"/>
  <c r="EM275" i="1"/>
  <c r="EK275" i="1" l="1"/>
  <c r="EC275" i="1"/>
  <c r="EE275" i="1"/>
  <c r="EF275" i="1" s="1"/>
  <c r="EG275" i="1" s="1"/>
  <c r="BN301" i="1"/>
  <c r="BO301" i="1" s="1"/>
  <c r="GT277" i="1"/>
  <c r="GG277" i="1"/>
  <c r="GH277" i="1" s="1"/>
  <c r="GI277" i="1" s="1"/>
  <c r="ES275" i="1"/>
  <c r="GU277" i="1"/>
  <c r="GV277" i="1" s="1"/>
  <c r="GJ277" i="1" l="1"/>
  <c r="GW277" i="1"/>
  <c r="ET275" i="1"/>
  <c r="EU275" i="1" s="1"/>
  <c r="EV275" i="1" s="1"/>
  <c r="BP301" i="1"/>
  <c r="BQ301" i="1" s="1"/>
  <c r="BR301" i="1" s="1"/>
  <c r="BT301" i="1" s="1"/>
  <c r="EH275" i="1"/>
  <c r="EI275" i="1" s="1"/>
  <c r="EJ275" i="1" s="1"/>
  <c r="GY277" i="1" l="1"/>
  <c r="BW301" i="1"/>
  <c r="BU300" i="1"/>
  <c r="EW275" i="1"/>
  <c r="EY275" i="1" s="1"/>
  <c r="HB277" i="1" l="1"/>
  <c r="GZ276" i="1"/>
  <c r="FB275" i="1"/>
  <c r="EZ274" i="1"/>
  <c r="BM302" i="1"/>
  <c r="BL302" i="1"/>
  <c r="BK302" i="1"/>
  <c r="BJ302" i="1"/>
  <c r="BI302" i="1"/>
  <c r="BH302" i="1"/>
  <c r="BF302" i="1"/>
  <c r="BV302" i="1"/>
  <c r="BE302" i="1"/>
  <c r="BS302" i="1"/>
  <c r="BD302" i="1"/>
  <c r="BC302" i="1"/>
  <c r="GC278" i="1" l="1"/>
  <c r="GO278" i="1"/>
  <c r="GE278" i="1"/>
  <c r="GF278" i="1" s="1"/>
  <c r="GG278" i="1" s="1"/>
  <c r="GQ278" i="1"/>
  <c r="GN278" i="1"/>
  <c r="GR278" i="1"/>
  <c r="GS278" i="1" s="1"/>
  <c r="GT278" i="1" s="1"/>
  <c r="GU278" i="1" s="1"/>
  <c r="GV278" i="1" s="1"/>
  <c r="GW278" i="1" s="1"/>
  <c r="GM278" i="1"/>
  <c r="GX278" i="1"/>
  <c r="GP278" i="1"/>
  <c r="GK278" i="1"/>
  <c r="GD278" i="1"/>
  <c r="HA278" i="1"/>
  <c r="BN302" i="1"/>
  <c r="FA276" i="1"/>
  <c r="EX276" i="1"/>
  <c r="EE276" i="1"/>
  <c r="ED276" i="1"/>
  <c r="EC276" i="1"/>
  <c r="ER276" i="1"/>
  <c r="EQ276" i="1"/>
  <c r="EP276" i="1"/>
  <c r="EO276" i="1"/>
  <c r="EN276" i="1"/>
  <c r="EM276" i="1"/>
  <c r="EK276" i="1"/>
  <c r="GH278" i="1" l="1"/>
  <c r="GI278" i="1" s="1"/>
  <c r="GJ278" i="1" s="1"/>
  <c r="GY278" i="1"/>
  <c r="EF276" i="1"/>
  <c r="ES276" i="1"/>
  <c r="BO302" i="1"/>
  <c r="BP302" i="1" s="1"/>
  <c r="BQ302" i="1" s="1"/>
  <c r="HB278" i="1"/>
  <c r="GZ277" i="1"/>
  <c r="BR302" i="1" l="1"/>
  <c r="BT302" i="1" s="1"/>
  <c r="BW302" i="1" s="1"/>
  <c r="GD279" i="1"/>
  <c r="GC279" i="1"/>
  <c r="GR279" i="1"/>
  <c r="GQ279" i="1"/>
  <c r="GP279" i="1"/>
  <c r="GO279" i="1"/>
  <c r="GN279" i="1"/>
  <c r="GM279" i="1"/>
  <c r="GK279" i="1"/>
  <c r="HA279" i="1"/>
  <c r="GE279" i="1"/>
  <c r="GX279" i="1"/>
  <c r="EG276" i="1"/>
  <c r="EH276" i="1" s="1"/>
  <c r="EI276" i="1" s="1"/>
  <c r="EJ276" i="1" s="1"/>
  <c r="ET276" i="1"/>
  <c r="EU276" i="1" s="1"/>
  <c r="EV276" i="1" s="1"/>
  <c r="BU301" i="1" l="1"/>
  <c r="GF279" i="1"/>
  <c r="GG279" i="1" s="1"/>
  <c r="BS303" i="1"/>
  <c r="BM303" i="1"/>
  <c r="BL303" i="1"/>
  <c r="BK303" i="1"/>
  <c r="BJ303" i="1"/>
  <c r="BI303" i="1"/>
  <c r="BH303" i="1"/>
  <c r="BF303" i="1"/>
  <c r="BE303" i="1"/>
  <c r="BD303" i="1"/>
  <c r="BC303" i="1"/>
  <c r="BV303" i="1"/>
  <c r="GS279" i="1"/>
  <c r="EW276" i="1"/>
  <c r="EY276" i="1" s="1"/>
  <c r="FB276" i="1" l="1"/>
  <c r="EZ275" i="1"/>
  <c r="BN303" i="1"/>
  <c r="GT279" i="1"/>
  <c r="GU279" i="1" s="1"/>
  <c r="GV279" i="1" s="1"/>
  <c r="GH279" i="1"/>
  <c r="GI279" i="1" s="1"/>
  <c r="GJ279" i="1" s="1"/>
  <c r="GW279" i="1" l="1"/>
  <c r="GY279" i="1" s="1"/>
  <c r="BO303" i="1"/>
  <c r="BP303" i="1" s="1"/>
  <c r="BQ303" i="1" s="1"/>
  <c r="EK277" i="1"/>
  <c r="FA277" i="1"/>
  <c r="EX277" i="1"/>
  <c r="EE277" i="1"/>
  <c r="ED277" i="1"/>
  <c r="EC277" i="1"/>
  <c r="ER277" i="1"/>
  <c r="EQ277" i="1"/>
  <c r="EP277" i="1"/>
  <c r="EO277" i="1"/>
  <c r="EN277" i="1"/>
  <c r="EM277" i="1"/>
  <c r="HB279" i="1" l="1"/>
  <c r="GZ278" i="1"/>
  <c r="ES277" i="1"/>
  <c r="ET277" i="1" s="1"/>
  <c r="EF277" i="1"/>
  <c r="EG277" i="1" s="1"/>
  <c r="BR303" i="1"/>
  <c r="BT303" i="1" s="1"/>
  <c r="BW303" i="1" l="1"/>
  <c r="BU302" i="1"/>
  <c r="EH277" i="1"/>
  <c r="EI277" i="1" s="1"/>
  <c r="EJ277" i="1" s="1"/>
  <c r="EU277" i="1"/>
  <c r="EV277" i="1" s="1"/>
  <c r="EW277" i="1" s="1"/>
  <c r="GE280" i="1"/>
  <c r="GD280" i="1"/>
  <c r="GC280" i="1"/>
  <c r="GR280" i="1"/>
  <c r="GQ280" i="1"/>
  <c r="GP280" i="1"/>
  <c r="GO280" i="1"/>
  <c r="GN280" i="1"/>
  <c r="GM280" i="1"/>
  <c r="GK280" i="1"/>
  <c r="HA280" i="1"/>
  <c r="GX280" i="1"/>
  <c r="EY277" i="1" l="1"/>
  <c r="GS280" i="1"/>
  <c r="GF280" i="1"/>
  <c r="GG280" i="1" s="1"/>
  <c r="BC304" i="1"/>
  <c r="BS304" i="1"/>
  <c r="BM304" i="1"/>
  <c r="BL304" i="1"/>
  <c r="BK304" i="1"/>
  <c r="BJ304" i="1"/>
  <c r="BI304" i="1"/>
  <c r="BH304" i="1"/>
  <c r="BF304" i="1"/>
  <c r="BE304" i="1"/>
  <c r="BD304" i="1"/>
  <c r="BV304" i="1"/>
  <c r="BN304" i="1" l="1"/>
  <c r="GH280" i="1"/>
  <c r="GI280" i="1" s="1"/>
  <c r="GJ280" i="1" s="1"/>
  <c r="GT280" i="1"/>
  <c r="GU280" i="1" s="1"/>
  <c r="GV280" i="1" s="1"/>
  <c r="FB277" i="1"/>
  <c r="EZ276" i="1"/>
  <c r="EM278" i="1" l="1"/>
  <c r="EK278" i="1"/>
  <c r="FA278" i="1"/>
  <c r="EX278" i="1"/>
  <c r="EE278" i="1"/>
  <c r="ED278" i="1"/>
  <c r="EC278" i="1"/>
  <c r="ER278" i="1"/>
  <c r="EQ278" i="1"/>
  <c r="EP278" i="1"/>
  <c r="EO278" i="1"/>
  <c r="EN278" i="1"/>
  <c r="GW280" i="1"/>
  <c r="GY280" i="1" s="1"/>
  <c r="BO304" i="1"/>
  <c r="BP304" i="1" s="1"/>
  <c r="BQ304" i="1" s="1"/>
  <c r="BR304" i="1" s="1"/>
  <c r="BT304" i="1" s="1"/>
  <c r="HB280" i="1" l="1"/>
  <c r="GZ279" i="1"/>
  <c r="BW304" i="1"/>
  <c r="BU303" i="1"/>
  <c r="EF278" i="1"/>
  <c r="ES278" i="1"/>
  <c r="GE281" i="1" l="1"/>
  <c r="GD281" i="1"/>
  <c r="GC281" i="1"/>
  <c r="GR281" i="1"/>
  <c r="GQ281" i="1"/>
  <c r="GP281" i="1"/>
  <c r="GO281" i="1"/>
  <c r="GN281" i="1"/>
  <c r="GM281" i="1"/>
  <c r="GK281" i="1"/>
  <c r="HA281" i="1"/>
  <c r="GX281" i="1"/>
  <c r="ET278" i="1"/>
  <c r="BD305" i="1"/>
  <c r="BC305" i="1"/>
  <c r="BS305" i="1"/>
  <c r="BM305" i="1"/>
  <c r="BL305" i="1"/>
  <c r="BK305" i="1"/>
  <c r="BJ305" i="1"/>
  <c r="BI305" i="1"/>
  <c r="BE305" i="1"/>
  <c r="BV305" i="1"/>
  <c r="BH305" i="1"/>
  <c r="BF305" i="1"/>
  <c r="EG278" i="1"/>
  <c r="EH278" i="1" s="1"/>
  <c r="EI278" i="1" s="1"/>
  <c r="EJ278" i="1" l="1"/>
  <c r="GS281" i="1"/>
  <c r="GT281" i="1" s="1"/>
  <c r="EU278" i="1"/>
  <c r="EV278" i="1" s="1"/>
  <c r="EW278" i="1" s="1"/>
  <c r="BN305" i="1"/>
  <c r="GF281" i="1"/>
  <c r="GG281" i="1" s="1"/>
  <c r="GH281" i="1" l="1"/>
  <c r="GI281" i="1" s="1"/>
  <c r="GJ281" i="1" s="1"/>
  <c r="BO305" i="1"/>
  <c r="BP305" i="1" s="1"/>
  <c r="BQ305" i="1" s="1"/>
  <c r="GU281" i="1"/>
  <c r="GV281" i="1" s="1"/>
  <c r="GW281" i="1" s="1"/>
  <c r="EY278" i="1"/>
  <c r="GY281" i="1" l="1"/>
  <c r="FB278" i="1"/>
  <c r="EZ277" i="1"/>
  <c r="BR305" i="1"/>
  <c r="BT305" i="1" s="1"/>
  <c r="EN279" i="1" l="1"/>
  <c r="EM279" i="1"/>
  <c r="EK279" i="1"/>
  <c r="FA279" i="1"/>
  <c r="EX279" i="1"/>
  <c r="EE279" i="1"/>
  <c r="ED279" i="1"/>
  <c r="EC279" i="1"/>
  <c r="ER279" i="1"/>
  <c r="EQ279" i="1"/>
  <c r="EP279" i="1"/>
  <c r="EO279" i="1"/>
  <c r="BW305" i="1"/>
  <c r="BU304" i="1"/>
  <c r="HB281" i="1"/>
  <c r="GZ280" i="1"/>
  <c r="GX282" i="1" l="1"/>
  <c r="GE282" i="1"/>
  <c r="GD282" i="1"/>
  <c r="GC282" i="1"/>
  <c r="GR282" i="1"/>
  <c r="GQ282" i="1"/>
  <c r="GP282" i="1"/>
  <c r="GO282" i="1"/>
  <c r="GN282" i="1"/>
  <c r="GM282" i="1"/>
  <c r="GK282" i="1"/>
  <c r="HA282" i="1"/>
  <c r="EF279" i="1"/>
  <c r="ES279" i="1"/>
  <c r="BV306" i="1"/>
  <c r="BE306" i="1"/>
  <c r="BD306" i="1"/>
  <c r="BC306" i="1"/>
  <c r="BS306" i="1"/>
  <c r="BM306" i="1"/>
  <c r="BL306" i="1"/>
  <c r="BK306" i="1"/>
  <c r="BJ306" i="1"/>
  <c r="BI306" i="1"/>
  <c r="BF306" i="1"/>
  <c r="BH306" i="1"/>
  <c r="ET279" i="1" l="1"/>
  <c r="EU279" i="1" s="1"/>
  <c r="EV279" i="1" s="1"/>
  <c r="EW279" i="1" s="1"/>
  <c r="EG279" i="1"/>
  <c r="EH279" i="1" s="1"/>
  <c r="EI279" i="1" s="1"/>
  <c r="BN306" i="1"/>
  <c r="GS282" i="1"/>
  <c r="GT282" i="1" s="1"/>
  <c r="GF282" i="1"/>
  <c r="EJ279" i="1" l="1"/>
  <c r="EY279" i="1" s="1"/>
  <c r="FB279" i="1"/>
  <c r="EZ278" i="1"/>
  <c r="BO306" i="1"/>
  <c r="BP306" i="1" s="1"/>
  <c r="BQ306" i="1" s="1"/>
  <c r="BR306" i="1" s="1"/>
  <c r="BT306" i="1" s="1"/>
  <c r="GG282" i="1"/>
  <c r="GH282" i="1" s="1"/>
  <c r="GI282" i="1" s="1"/>
  <c r="GU282" i="1"/>
  <c r="GV282" i="1" s="1"/>
  <c r="GW282" i="1" s="1"/>
  <c r="BW306" i="1" l="1"/>
  <c r="BU305" i="1"/>
  <c r="GJ282" i="1"/>
  <c r="GY282" i="1" s="1"/>
  <c r="EO280" i="1"/>
  <c r="EN280" i="1"/>
  <c r="EM280" i="1"/>
  <c r="EK280" i="1"/>
  <c r="FA280" i="1"/>
  <c r="EX280" i="1"/>
  <c r="EE280" i="1"/>
  <c r="ED280" i="1"/>
  <c r="EC280" i="1"/>
  <c r="ER280" i="1"/>
  <c r="EQ280" i="1"/>
  <c r="EP280" i="1"/>
  <c r="HB282" i="1" l="1"/>
  <c r="GZ281" i="1"/>
  <c r="ES280" i="1"/>
  <c r="BF307" i="1"/>
  <c r="BV307" i="1"/>
  <c r="BE307" i="1"/>
  <c r="BD307" i="1"/>
  <c r="BC307" i="1"/>
  <c r="BS307" i="1"/>
  <c r="BM307" i="1"/>
  <c r="BL307" i="1"/>
  <c r="BK307" i="1"/>
  <c r="BJ307" i="1"/>
  <c r="BI307" i="1"/>
  <c r="BH307" i="1"/>
  <c r="EF280" i="1"/>
  <c r="EG280" i="1" l="1"/>
  <c r="EH280" i="1" s="1"/>
  <c r="EI280" i="1" s="1"/>
  <c r="EJ280" i="1" s="1"/>
  <c r="ET280" i="1"/>
  <c r="EU280" i="1" s="1"/>
  <c r="EV280" i="1" s="1"/>
  <c r="EW280" i="1" s="1"/>
  <c r="BN307" i="1"/>
  <c r="BO307" i="1" s="1"/>
  <c r="GX283" i="1"/>
  <c r="GE283" i="1"/>
  <c r="GD283" i="1"/>
  <c r="GC283" i="1"/>
  <c r="GR283" i="1"/>
  <c r="GQ283" i="1"/>
  <c r="GP283" i="1"/>
  <c r="GO283" i="1"/>
  <c r="GN283" i="1"/>
  <c r="GM283" i="1"/>
  <c r="HA283" i="1"/>
  <c r="GK283" i="1"/>
  <c r="EY280" i="1" l="1"/>
  <c r="GF283" i="1"/>
  <c r="BP307" i="1"/>
  <c r="BQ307" i="1" s="1"/>
  <c r="BR307" i="1" s="1"/>
  <c r="BT307" i="1" s="1"/>
  <c r="GS283" i="1"/>
  <c r="GT283" i="1" l="1"/>
  <c r="GU283" i="1" s="1"/>
  <c r="GV283" i="1" s="1"/>
  <c r="GW283" i="1" s="1"/>
  <c r="BW307" i="1"/>
  <c r="BU306" i="1"/>
  <c r="GG283" i="1"/>
  <c r="GH283" i="1" s="1"/>
  <c r="GI283" i="1" s="1"/>
  <c r="FB280" i="1"/>
  <c r="EZ279" i="1"/>
  <c r="EP281" i="1" l="1"/>
  <c r="EO281" i="1"/>
  <c r="EN281" i="1"/>
  <c r="EM281" i="1"/>
  <c r="EK281" i="1"/>
  <c r="FA281" i="1"/>
  <c r="EX281" i="1"/>
  <c r="EE281" i="1"/>
  <c r="ED281" i="1"/>
  <c r="EC281" i="1"/>
  <c r="ER281" i="1"/>
  <c r="EQ281" i="1"/>
  <c r="GJ283" i="1"/>
  <c r="GY283" i="1" s="1"/>
  <c r="BH308" i="1"/>
  <c r="BF308" i="1"/>
  <c r="BV308" i="1"/>
  <c r="BE308" i="1"/>
  <c r="BD308" i="1"/>
  <c r="BC308" i="1"/>
  <c r="BS308" i="1"/>
  <c r="BM308" i="1"/>
  <c r="BL308" i="1"/>
  <c r="BK308" i="1"/>
  <c r="BJ308" i="1"/>
  <c r="BI308" i="1"/>
  <c r="EF281" i="1" l="1"/>
  <c r="HB283" i="1"/>
  <c r="GZ282" i="1"/>
  <c r="ES281" i="1"/>
  <c r="BN308" i="1"/>
  <c r="BO308" i="1" l="1"/>
  <c r="BP308" i="1" s="1"/>
  <c r="BQ308" i="1" s="1"/>
  <c r="EG281" i="1"/>
  <c r="ET281" i="1"/>
  <c r="EU281" i="1" s="1"/>
  <c r="EV281" i="1" s="1"/>
  <c r="GX284" i="1"/>
  <c r="GE284" i="1"/>
  <c r="GD284" i="1"/>
  <c r="GC284" i="1"/>
  <c r="GR284" i="1"/>
  <c r="GQ284" i="1"/>
  <c r="GP284" i="1"/>
  <c r="GO284" i="1"/>
  <c r="GN284" i="1"/>
  <c r="HA284" i="1"/>
  <c r="GM284" i="1"/>
  <c r="GK284" i="1"/>
  <c r="BR308" i="1" l="1"/>
  <c r="BT308" i="1" s="1"/>
  <c r="BW308" i="1" s="1"/>
  <c r="GS284" i="1"/>
  <c r="EH281" i="1"/>
  <c r="EI281" i="1" s="1"/>
  <c r="EJ281" i="1" s="1"/>
  <c r="GF284" i="1"/>
  <c r="EW281" i="1"/>
  <c r="BU307" i="1" l="1"/>
  <c r="EY281" i="1"/>
  <c r="FB281" i="1"/>
  <c r="EZ280" i="1"/>
  <c r="GG284" i="1"/>
  <c r="GH284" i="1" s="1"/>
  <c r="GI284" i="1" s="1"/>
  <c r="GT284" i="1"/>
  <c r="BI309" i="1"/>
  <c r="BH309" i="1"/>
  <c r="BF309" i="1"/>
  <c r="BV309" i="1"/>
  <c r="BE309" i="1"/>
  <c r="BD309" i="1"/>
  <c r="BC309" i="1"/>
  <c r="BS309" i="1"/>
  <c r="BM309" i="1"/>
  <c r="BL309" i="1"/>
  <c r="BK309" i="1"/>
  <c r="BJ309" i="1"/>
  <c r="GU284" i="1" l="1"/>
  <c r="GV284" i="1" s="1"/>
  <c r="GW284" i="1" s="1"/>
  <c r="GJ284" i="1"/>
  <c r="BN309" i="1"/>
  <c r="EQ282" i="1"/>
  <c r="EP282" i="1"/>
  <c r="EO282" i="1"/>
  <c r="EN282" i="1"/>
  <c r="EM282" i="1"/>
  <c r="EK282" i="1"/>
  <c r="FA282" i="1"/>
  <c r="EX282" i="1"/>
  <c r="EE282" i="1"/>
  <c r="ED282" i="1"/>
  <c r="EC282" i="1"/>
  <c r="ER282" i="1"/>
  <c r="EF282" i="1" l="1"/>
  <c r="BO309" i="1"/>
  <c r="BP309" i="1" s="1"/>
  <c r="BQ309" i="1" s="1"/>
  <c r="GY284" i="1"/>
  <c r="ES282" i="1"/>
  <c r="ET282" i="1" s="1"/>
  <c r="HB284" i="1" l="1"/>
  <c r="GZ283" i="1"/>
  <c r="BR309" i="1"/>
  <c r="BT309" i="1" s="1"/>
  <c r="EU282" i="1"/>
  <c r="EV282" i="1" s="1"/>
  <c r="EW282" i="1" s="1"/>
  <c r="EG282" i="1"/>
  <c r="EH282" i="1" s="1"/>
  <c r="EI282" i="1" s="1"/>
  <c r="EJ282" i="1" l="1"/>
  <c r="EY282" i="1" s="1"/>
  <c r="FB282" i="1"/>
  <c r="EZ281" i="1"/>
  <c r="BW309" i="1"/>
  <c r="BU308" i="1"/>
  <c r="HA285" i="1"/>
  <c r="GX285" i="1"/>
  <c r="GE285" i="1"/>
  <c r="GD285" i="1"/>
  <c r="GC285" i="1"/>
  <c r="GR285" i="1"/>
  <c r="GQ285" i="1"/>
  <c r="GP285" i="1"/>
  <c r="GO285" i="1"/>
  <c r="GN285" i="1"/>
  <c r="GM285" i="1"/>
  <c r="GK285" i="1"/>
  <c r="GS285" i="1" l="1"/>
  <c r="GF285" i="1"/>
  <c r="BJ310" i="1"/>
  <c r="BI310" i="1"/>
  <c r="BH310" i="1"/>
  <c r="BF310" i="1"/>
  <c r="BV310" i="1"/>
  <c r="BE310" i="1"/>
  <c r="BD310" i="1"/>
  <c r="BC310" i="1"/>
  <c r="BS310" i="1"/>
  <c r="BM310" i="1"/>
  <c r="BL310" i="1"/>
  <c r="BK310" i="1"/>
  <c r="ER283" i="1"/>
  <c r="EQ283" i="1"/>
  <c r="EP283" i="1"/>
  <c r="EO283" i="1"/>
  <c r="EN283" i="1"/>
  <c r="EM283" i="1"/>
  <c r="EK283" i="1"/>
  <c r="FA283" i="1"/>
  <c r="EX283" i="1"/>
  <c r="EE283" i="1"/>
  <c r="ED283" i="1"/>
  <c r="EC283" i="1"/>
  <c r="EF283" i="1" l="1"/>
  <c r="GT285" i="1"/>
  <c r="GG285" i="1"/>
  <c r="ES283" i="1"/>
  <c r="GU285" i="1"/>
  <c r="GV285" i="1" s="1"/>
  <c r="BN310" i="1"/>
  <c r="GW285" i="1" l="1"/>
  <c r="GH285" i="1"/>
  <c r="GI285" i="1" s="1"/>
  <c r="GJ285" i="1" s="1"/>
  <c r="GY285" i="1" s="1"/>
  <c r="BO310" i="1"/>
  <c r="EG283" i="1"/>
  <c r="EH283" i="1" s="1"/>
  <c r="EI283" i="1" s="1"/>
  <c r="EJ283" i="1" s="1"/>
  <c r="BP310" i="1"/>
  <c r="BQ310" i="1" s="1"/>
  <c r="ET283" i="1"/>
  <c r="EU283" i="1" s="1"/>
  <c r="EV283" i="1" s="1"/>
  <c r="BR310" i="1" l="1"/>
  <c r="BT310" i="1" s="1"/>
  <c r="BW310" i="1" s="1"/>
  <c r="HB285" i="1"/>
  <c r="GZ284" i="1"/>
  <c r="EW283" i="1"/>
  <c r="EY283" i="1" s="1"/>
  <c r="BU309" i="1" l="1"/>
  <c r="FB283" i="1"/>
  <c r="EZ282" i="1"/>
  <c r="GK286" i="1"/>
  <c r="HA286" i="1"/>
  <c r="GX286" i="1"/>
  <c r="GE286" i="1"/>
  <c r="GD286" i="1"/>
  <c r="GC286" i="1"/>
  <c r="GR286" i="1"/>
  <c r="GQ286" i="1"/>
  <c r="GP286" i="1"/>
  <c r="GO286" i="1"/>
  <c r="GN286" i="1"/>
  <c r="GM286" i="1"/>
  <c r="BK311" i="1"/>
  <c r="BJ311" i="1"/>
  <c r="BI311" i="1"/>
  <c r="BH311" i="1"/>
  <c r="BF311" i="1"/>
  <c r="BV311" i="1"/>
  <c r="BE311" i="1"/>
  <c r="BD311" i="1"/>
  <c r="BC311" i="1"/>
  <c r="BS311" i="1"/>
  <c r="BM311" i="1"/>
  <c r="BL311" i="1"/>
  <c r="GS286" i="1" l="1"/>
  <c r="BN311" i="1"/>
  <c r="GF286" i="1"/>
  <c r="GG286" i="1" s="1"/>
  <c r="ER284" i="1"/>
  <c r="EQ284" i="1"/>
  <c r="EP284" i="1"/>
  <c r="EO284" i="1"/>
  <c r="EN284" i="1"/>
  <c r="EM284" i="1"/>
  <c r="EK284" i="1"/>
  <c r="FA284" i="1"/>
  <c r="EX284" i="1"/>
  <c r="EE284" i="1"/>
  <c r="ED284" i="1"/>
  <c r="EC284" i="1"/>
  <c r="ES284" i="1" l="1"/>
  <c r="GH286" i="1"/>
  <c r="GI286" i="1" s="1"/>
  <c r="GJ286" i="1" s="1"/>
  <c r="BO311" i="1"/>
  <c r="BP311" i="1" s="1"/>
  <c r="BQ311" i="1" s="1"/>
  <c r="BR311" i="1" s="1"/>
  <c r="BT311" i="1" s="1"/>
  <c r="GT286" i="1"/>
  <c r="GU286" i="1" s="1"/>
  <c r="GV286" i="1" s="1"/>
  <c r="EF284" i="1"/>
  <c r="GW286" i="1" l="1"/>
  <c r="BW311" i="1"/>
  <c r="BU310" i="1"/>
  <c r="GY286" i="1"/>
  <c r="EG284" i="1"/>
  <c r="EH284" i="1" s="1"/>
  <c r="EI284" i="1" s="1"/>
  <c r="ET284" i="1"/>
  <c r="EJ284" i="1" l="1"/>
  <c r="EU284" i="1"/>
  <c r="EV284" i="1" s="1"/>
  <c r="EW284" i="1" s="1"/>
  <c r="HB286" i="1"/>
  <c r="GZ285" i="1"/>
  <c r="BL312" i="1"/>
  <c r="BK312" i="1"/>
  <c r="BJ312" i="1"/>
  <c r="BI312" i="1"/>
  <c r="BH312" i="1"/>
  <c r="BF312" i="1"/>
  <c r="BV312" i="1"/>
  <c r="BE312" i="1"/>
  <c r="BD312" i="1"/>
  <c r="BC312" i="1"/>
  <c r="BS312" i="1"/>
  <c r="BM312" i="1"/>
  <c r="GM287" i="1" l="1"/>
  <c r="GK287" i="1"/>
  <c r="HA287" i="1"/>
  <c r="GX287" i="1"/>
  <c r="GE287" i="1"/>
  <c r="GD287" i="1"/>
  <c r="GC287" i="1"/>
  <c r="GR287" i="1"/>
  <c r="GQ287" i="1"/>
  <c r="GP287" i="1"/>
  <c r="GO287" i="1"/>
  <c r="GN287" i="1"/>
  <c r="BN312" i="1"/>
  <c r="EY284" i="1"/>
  <c r="FB284" i="1" l="1"/>
  <c r="EZ283" i="1"/>
  <c r="BO312" i="1"/>
  <c r="BP312" i="1" s="1"/>
  <c r="BQ312" i="1" s="1"/>
  <c r="GS287" i="1"/>
  <c r="GT287" i="1" s="1"/>
  <c r="GF287" i="1"/>
  <c r="GG287" i="1" s="1"/>
  <c r="BR312" i="1" l="1"/>
  <c r="BT312" i="1" s="1"/>
  <c r="GH287" i="1"/>
  <c r="GI287" i="1" s="1"/>
  <c r="GJ287" i="1" s="1"/>
  <c r="EC285" i="1"/>
  <c r="ER285" i="1"/>
  <c r="EQ285" i="1"/>
  <c r="EP285" i="1"/>
  <c r="EO285" i="1"/>
  <c r="EN285" i="1"/>
  <c r="EM285" i="1"/>
  <c r="EK285" i="1"/>
  <c r="FA285" i="1"/>
  <c r="EX285" i="1"/>
  <c r="EE285" i="1"/>
  <c r="ED285" i="1"/>
  <c r="GU287" i="1"/>
  <c r="GV287" i="1" s="1"/>
  <c r="GW287" i="1" s="1"/>
  <c r="GY287" i="1" l="1"/>
  <c r="HB287" i="1"/>
  <c r="GZ286" i="1"/>
  <c r="EF285" i="1"/>
  <c r="ES285" i="1"/>
  <c r="ET285" i="1" s="1"/>
  <c r="BW312" i="1"/>
  <c r="BU311" i="1"/>
  <c r="EG285" i="1" l="1"/>
  <c r="BM313" i="1"/>
  <c r="BL313" i="1"/>
  <c r="BK313" i="1"/>
  <c r="BJ313" i="1"/>
  <c r="BI313" i="1"/>
  <c r="BH313" i="1"/>
  <c r="BF313" i="1"/>
  <c r="BV313" i="1"/>
  <c r="BE313" i="1"/>
  <c r="BD313" i="1"/>
  <c r="BC313" i="1"/>
  <c r="BS313" i="1"/>
  <c r="EH285" i="1"/>
  <c r="EI285" i="1" s="1"/>
  <c r="EU285" i="1"/>
  <c r="EV285" i="1" s="1"/>
  <c r="EW285" i="1" s="1"/>
  <c r="GN288" i="1"/>
  <c r="GM288" i="1"/>
  <c r="GK288" i="1"/>
  <c r="HA288" i="1"/>
  <c r="GX288" i="1"/>
  <c r="GE288" i="1"/>
  <c r="GD288" i="1"/>
  <c r="GC288" i="1"/>
  <c r="GR288" i="1"/>
  <c r="GO288" i="1"/>
  <c r="GQ288" i="1"/>
  <c r="GP288" i="1"/>
  <c r="EJ285" i="1" l="1"/>
  <c r="EY285" i="1" s="1"/>
  <c r="FB285" i="1" s="1"/>
  <c r="GS288" i="1"/>
  <c r="GF288" i="1"/>
  <c r="GG288" i="1" s="1"/>
  <c r="BN313" i="1"/>
  <c r="EZ284" i="1" l="1"/>
  <c r="GH288" i="1"/>
  <c r="GI288" i="1" s="1"/>
  <c r="GJ288" i="1" s="1"/>
  <c r="BO313" i="1"/>
  <c r="GT288" i="1"/>
  <c r="ED286" i="1"/>
  <c r="EC286" i="1"/>
  <c r="ER286" i="1"/>
  <c r="EQ286" i="1"/>
  <c r="EP286" i="1"/>
  <c r="EO286" i="1"/>
  <c r="EN286" i="1"/>
  <c r="EM286" i="1"/>
  <c r="EK286" i="1"/>
  <c r="FA286" i="1"/>
  <c r="EX286" i="1"/>
  <c r="EE286" i="1"/>
  <c r="ES286" i="1" l="1"/>
  <c r="GU288" i="1"/>
  <c r="GV288" i="1" s="1"/>
  <c r="GW288" i="1" s="1"/>
  <c r="GY288" i="1" s="1"/>
  <c r="BP313" i="1"/>
  <c r="BQ313" i="1" s="1"/>
  <c r="BR313" i="1" s="1"/>
  <c r="BT313" i="1" s="1"/>
  <c r="EF286" i="1"/>
  <c r="BW313" i="1" l="1"/>
  <c r="BU312" i="1"/>
  <c r="HB288" i="1"/>
  <c r="GZ287" i="1"/>
  <c r="EG286" i="1"/>
  <c r="EH286" i="1" s="1"/>
  <c r="EI286" i="1" s="1"/>
  <c r="ET286" i="1"/>
  <c r="EU286" i="1" s="1"/>
  <c r="EV286" i="1" s="1"/>
  <c r="EJ286" i="1" l="1"/>
  <c r="EW286" i="1"/>
  <c r="GO289" i="1"/>
  <c r="GN289" i="1"/>
  <c r="GM289" i="1"/>
  <c r="GK289" i="1"/>
  <c r="HA289" i="1"/>
  <c r="GX289" i="1"/>
  <c r="GE289" i="1"/>
  <c r="GD289" i="1"/>
  <c r="GC289" i="1"/>
  <c r="GR289" i="1"/>
  <c r="GQ289" i="1"/>
  <c r="GP289" i="1"/>
  <c r="BM314" i="1"/>
  <c r="BL314" i="1"/>
  <c r="BK314" i="1"/>
  <c r="BJ314" i="1"/>
  <c r="BI314" i="1"/>
  <c r="BH314" i="1"/>
  <c r="BF314" i="1"/>
  <c r="BV314" i="1"/>
  <c r="BE314" i="1"/>
  <c r="BD314" i="1"/>
  <c r="BC314" i="1"/>
  <c r="BS314" i="1"/>
  <c r="BN314" i="1" l="1"/>
  <c r="BO314" i="1" s="1"/>
  <c r="BP314" i="1" s="1"/>
  <c r="BQ314" i="1" s="1"/>
  <c r="GS289" i="1"/>
  <c r="GF289" i="1"/>
  <c r="EY286" i="1"/>
  <c r="FB286" i="1" l="1"/>
  <c r="EZ285" i="1"/>
  <c r="GG289" i="1"/>
  <c r="GT289" i="1"/>
  <c r="GU289" i="1" s="1"/>
  <c r="GV289" i="1" s="1"/>
  <c r="BR314" i="1"/>
  <c r="BT314" i="1" s="1"/>
  <c r="GW289" i="1" l="1"/>
  <c r="BW314" i="1"/>
  <c r="BU313" i="1"/>
  <c r="EE287" i="1"/>
  <c r="ED287" i="1"/>
  <c r="EC287" i="1"/>
  <c r="ER287" i="1"/>
  <c r="EQ287" i="1"/>
  <c r="EP287" i="1"/>
  <c r="EO287" i="1"/>
  <c r="EN287" i="1"/>
  <c r="EM287" i="1"/>
  <c r="EK287" i="1"/>
  <c r="FA287" i="1"/>
  <c r="EX287" i="1"/>
  <c r="GH289" i="1"/>
  <c r="GI289" i="1" s="1"/>
  <c r="GJ289" i="1" s="1"/>
  <c r="GY289" i="1" s="1"/>
  <c r="HB289" i="1" l="1"/>
  <c r="GZ288" i="1"/>
  <c r="EF287" i="1"/>
  <c r="ES287" i="1"/>
  <c r="ET287" i="1" s="1"/>
  <c r="BM315" i="1"/>
  <c r="BL315" i="1"/>
  <c r="BK315" i="1"/>
  <c r="BJ315" i="1"/>
  <c r="BI315" i="1"/>
  <c r="BH315" i="1"/>
  <c r="BF315" i="1"/>
  <c r="BV315" i="1"/>
  <c r="BE315" i="1"/>
  <c r="BD315" i="1"/>
  <c r="BC315" i="1"/>
  <c r="BS315" i="1"/>
  <c r="BN315" i="1" l="1"/>
  <c r="EU287" i="1"/>
  <c r="EV287" i="1" s="1"/>
  <c r="EW287" i="1" s="1"/>
  <c r="EG287" i="1"/>
  <c r="GP290" i="1"/>
  <c r="GO290" i="1"/>
  <c r="GN290" i="1"/>
  <c r="GM290" i="1"/>
  <c r="GK290" i="1"/>
  <c r="HA290" i="1"/>
  <c r="GX290" i="1"/>
  <c r="GE290" i="1"/>
  <c r="GD290" i="1"/>
  <c r="GC290" i="1"/>
  <c r="GR290" i="1"/>
  <c r="GQ290" i="1"/>
  <c r="EH287" i="1" l="1"/>
  <c r="EI287" i="1" s="1"/>
  <c r="EJ287" i="1" s="1"/>
  <c r="EY287" i="1" s="1"/>
  <c r="GF290" i="1"/>
  <c r="GS290" i="1"/>
  <c r="BO315" i="1"/>
  <c r="BP315" i="1" s="1"/>
  <c r="BQ315" i="1" s="1"/>
  <c r="FB287" i="1" l="1"/>
  <c r="EZ286" i="1"/>
  <c r="GG290" i="1"/>
  <c r="GH290" i="1" s="1"/>
  <c r="GI290" i="1" s="1"/>
  <c r="BR315" i="1"/>
  <c r="BT315" i="1" s="1"/>
  <c r="GT290" i="1"/>
  <c r="GU290" i="1" s="1"/>
  <c r="GV290" i="1" s="1"/>
  <c r="BW315" i="1" l="1"/>
  <c r="BU314" i="1"/>
  <c r="GJ290" i="1"/>
  <c r="GW290" i="1"/>
  <c r="EE288" i="1"/>
  <c r="ED288" i="1"/>
  <c r="EC288" i="1"/>
  <c r="ER288" i="1"/>
  <c r="EQ288" i="1"/>
  <c r="EP288" i="1"/>
  <c r="EO288" i="1"/>
  <c r="EN288" i="1"/>
  <c r="EM288" i="1"/>
  <c r="EK288" i="1"/>
  <c r="FA288" i="1"/>
  <c r="EX288" i="1"/>
  <c r="ES288" i="1" l="1"/>
  <c r="GY290" i="1"/>
  <c r="EF288" i="1"/>
  <c r="EG288" i="1" s="1"/>
  <c r="EH288" i="1" s="1"/>
  <c r="EI288" i="1" s="1"/>
  <c r="BM316" i="1"/>
  <c r="BL316" i="1"/>
  <c r="BK316" i="1"/>
  <c r="BJ316" i="1"/>
  <c r="BI316" i="1"/>
  <c r="BH316" i="1"/>
  <c r="BF316" i="1"/>
  <c r="BV316" i="1"/>
  <c r="BE316" i="1"/>
  <c r="BD316" i="1"/>
  <c r="BC316" i="1"/>
  <c r="BS316" i="1"/>
  <c r="BN316" i="1" l="1"/>
  <c r="EJ288" i="1"/>
  <c r="ET288" i="1"/>
  <c r="HB290" i="1"/>
  <c r="GZ289" i="1"/>
  <c r="EU288" i="1"/>
  <c r="EV288" i="1" s="1"/>
  <c r="EW288" i="1" l="1"/>
  <c r="GQ291" i="1"/>
  <c r="GP291" i="1"/>
  <c r="GO291" i="1"/>
  <c r="GN291" i="1"/>
  <c r="GM291" i="1"/>
  <c r="GK291" i="1"/>
  <c r="HA291" i="1"/>
  <c r="GX291" i="1"/>
  <c r="GE291" i="1"/>
  <c r="GD291" i="1"/>
  <c r="GR291" i="1"/>
  <c r="GC291" i="1"/>
  <c r="EY288" i="1"/>
  <c r="BO316" i="1"/>
  <c r="BP316" i="1" s="1"/>
  <c r="BQ316" i="1" s="1"/>
  <c r="GF291" i="1" l="1"/>
  <c r="FB288" i="1"/>
  <c r="EZ287" i="1"/>
  <c r="BR316" i="1"/>
  <c r="BT316" i="1" s="1"/>
  <c r="GS291" i="1"/>
  <c r="EX289" i="1" l="1"/>
  <c r="EE289" i="1"/>
  <c r="ED289" i="1"/>
  <c r="EC289" i="1"/>
  <c r="ER289" i="1"/>
  <c r="EQ289" i="1"/>
  <c r="EP289" i="1"/>
  <c r="EO289" i="1"/>
  <c r="EN289" i="1"/>
  <c r="EM289" i="1"/>
  <c r="EK289" i="1"/>
  <c r="FA289" i="1"/>
  <c r="BW316" i="1"/>
  <c r="BU315" i="1"/>
  <c r="GG291" i="1"/>
  <c r="GT291" i="1"/>
  <c r="GH291" i="1" l="1"/>
  <c r="GI291" i="1" s="1"/>
  <c r="GJ291" i="1" s="1"/>
  <c r="BM317" i="1"/>
  <c r="BL317" i="1"/>
  <c r="BK317" i="1"/>
  <c r="BJ317" i="1"/>
  <c r="BI317" i="1"/>
  <c r="BH317" i="1"/>
  <c r="BF317" i="1"/>
  <c r="BV317" i="1"/>
  <c r="BE317" i="1"/>
  <c r="BD317" i="1"/>
  <c r="BS317" i="1"/>
  <c r="BC317" i="1"/>
  <c r="ES289" i="1"/>
  <c r="EF289" i="1"/>
  <c r="GU291" i="1"/>
  <c r="GV291" i="1" s="1"/>
  <c r="GW291" i="1" s="1"/>
  <c r="GY291" i="1" l="1"/>
  <c r="HB291" i="1"/>
  <c r="GZ290" i="1"/>
  <c r="BN317" i="1"/>
  <c r="EG289" i="1"/>
  <c r="EH289" i="1" s="1"/>
  <c r="EI289" i="1" s="1"/>
  <c r="ET289" i="1"/>
  <c r="EU289" i="1" s="1"/>
  <c r="EV289" i="1" s="1"/>
  <c r="BO317" i="1" l="1"/>
  <c r="EJ289" i="1"/>
  <c r="EW289" i="1"/>
  <c r="GR292" i="1"/>
  <c r="GQ292" i="1"/>
  <c r="GP292" i="1"/>
  <c r="GO292" i="1"/>
  <c r="GN292" i="1"/>
  <c r="GM292" i="1"/>
  <c r="GK292" i="1"/>
  <c r="HA292" i="1"/>
  <c r="GX292" i="1"/>
  <c r="GE292" i="1"/>
  <c r="GD292" i="1"/>
  <c r="GC292" i="1"/>
  <c r="EY289" i="1" l="1"/>
  <c r="GS292" i="1"/>
  <c r="FB289" i="1"/>
  <c r="EZ288" i="1"/>
  <c r="BP317" i="1"/>
  <c r="BQ317" i="1" s="1"/>
  <c r="BR317" i="1" s="1"/>
  <c r="BT317" i="1" s="1"/>
  <c r="GF292" i="1"/>
  <c r="BW317" i="1" l="1"/>
  <c r="BU316" i="1"/>
  <c r="EX290" i="1"/>
  <c r="EE290" i="1"/>
  <c r="ED290" i="1"/>
  <c r="EC290" i="1"/>
  <c r="ER290" i="1"/>
  <c r="EQ290" i="1"/>
  <c r="EP290" i="1"/>
  <c r="EO290" i="1"/>
  <c r="EN290" i="1"/>
  <c r="EM290" i="1"/>
  <c r="EK290" i="1"/>
  <c r="FA290" i="1"/>
  <c r="GT292" i="1"/>
  <c r="GU292" i="1" s="1"/>
  <c r="GV292" i="1" s="1"/>
  <c r="GW292" i="1" s="1"/>
  <c r="GG292" i="1"/>
  <c r="ES290" i="1" l="1"/>
  <c r="GH292" i="1"/>
  <c r="GI292" i="1" s="1"/>
  <c r="GJ292" i="1" s="1"/>
  <c r="GY292" i="1" s="1"/>
  <c r="EF290" i="1"/>
  <c r="BM318" i="1"/>
  <c r="BL318" i="1"/>
  <c r="BK318" i="1"/>
  <c r="BJ318" i="1"/>
  <c r="BI318" i="1"/>
  <c r="BH318" i="1"/>
  <c r="BF318" i="1"/>
  <c r="BV318" i="1"/>
  <c r="BE318" i="1"/>
  <c r="BS318" i="1"/>
  <c r="BD318" i="1"/>
  <c r="BC318" i="1"/>
  <c r="HB292" i="1" l="1"/>
  <c r="GZ291" i="1"/>
  <c r="ET290" i="1"/>
  <c r="EG290" i="1"/>
  <c r="BN318" i="1"/>
  <c r="BO318" i="1" l="1"/>
  <c r="BP318" i="1" s="1"/>
  <c r="BQ318" i="1" s="1"/>
  <c r="BR318" i="1" s="1"/>
  <c r="BT318" i="1" s="1"/>
  <c r="EH290" i="1"/>
  <c r="EI290" i="1" s="1"/>
  <c r="EJ290" i="1" s="1"/>
  <c r="EU290" i="1"/>
  <c r="EV290" i="1" s="1"/>
  <c r="EW290" i="1" s="1"/>
  <c r="GR293" i="1"/>
  <c r="GQ293" i="1"/>
  <c r="GP293" i="1"/>
  <c r="GO293" i="1"/>
  <c r="GN293" i="1"/>
  <c r="GM293" i="1"/>
  <c r="GK293" i="1"/>
  <c r="HA293" i="1"/>
  <c r="GX293" i="1"/>
  <c r="GE293" i="1"/>
  <c r="GD293" i="1"/>
  <c r="GC293" i="1"/>
  <c r="EY290" i="1" l="1"/>
  <c r="BW318" i="1"/>
  <c r="BU317" i="1"/>
  <c r="GS293" i="1"/>
  <c r="GT293" i="1" s="1"/>
  <c r="GU293" i="1" s="1"/>
  <c r="GV293" i="1" s="1"/>
  <c r="GF293" i="1"/>
  <c r="GG293" i="1" l="1"/>
  <c r="GW293" i="1"/>
  <c r="BS319" i="1"/>
  <c r="BM319" i="1"/>
  <c r="BL319" i="1"/>
  <c r="BK319" i="1"/>
  <c r="BJ319" i="1"/>
  <c r="BI319" i="1"/>
  <c r="BH319" i="1"/>
  <c r="BF319" i="1"/>
  <c r="BV319" i="1"/>
  <c r="BE319" i="1"/>
  <c r="BD319" i="1"/>
  <c r="BC319" i="1"/>
  <c r="GH293" i="1"/>
  <c r="GI293" i="1" s="1"/>
  <c r="FB290" i="1"/>
  <c r="EZ289" i="1"/>
  <c r="GJ293" i="1" l="1"/>
  <c r="GY293" i="1" s="1"/>
  <c r="HB293" i="1" s="1"/>
  <c r="GZ292" i="1"/>
  <c r="BN319" i="1"/>
  <c r="EX291" i="1"/>
  <c r="EE291" i="1"/>
  <c r="ED291" i="1"/>
  <c r="EC291" i="1"/>
  <c r="ER291" i="1"/>
  <c r="EQ291" i="1"/>
  <c r="EP291" i="1"/>
  <c r="EO291" i="1"/>
  <c r="EN291" i="1"/>
  <c r="EM291" i="1"/>
  <c r="FA291" i="1"/>
  <c r="EK291" i="1"/>
  <c r="ES291" i="1" l="1"/>
  <c r="EF291" i="1"/>
  <c r="BO319" i="1"/>
  <c r="BP319" i="1" s="1"/>
  <c r="BQ319" i="1" s="1"/>
  <c r="GC294" i="1"/>
  <c r="GR294" i="1"/>
  <c r="GQ294" i="1"/>
  <c r="GP294" i="1"/>
  <c r="GO294" i="1"/>
  <c r="GN294" i="1"/>
  <c r="GM294" i="1"/>
  <c r="GK294" i="1"/>
  <c r="HA294" i="1"/>
  <c r="GX294" i="1"/>
  <c r="GE294" i="1"/>
  <c r="GD294" i="1"/>
  <c r="ET291" i="1" l="1"/>
  <c r="EU291" i="1" s="1"/>
  <c r="EV291" i="1" s="1"/>
  <c r="EW291" i="1" s="1"/>
  <c r="BR319" i="1"/>
  <c r="BT319" i="1" s="1"/>
  <c r="GF294" i="1"/>
  <c r="GG294" i="1" s="1"/>
  <c r="GS294" i="1"/>
  <c r="EG291" i="1"/>
  <c r="BW319" i="1" l="1"/>
  <c r="BU318" i="1"/>
  <c r="GT294" i="1"/>
  <c r="EH291" i="1"/>
  <c r="EI291" i="1" s="1"/>
  <c r="EJ291" i="1" s="1"/>
  <c r="EY291" i="1" s="1"/>
  <c r="GH294" i="1"/>
  <c r="GI294" i="1" s="1"/>
  <c r="GJ294" i="1" s="1"/>
  <c r="FB291" i="1" l="1"/>
  <c r="EZ290" i="1"/>
  <c r="GU294" i="1"/>
  <c r="GV294" i="1" s="1"/>
  <c r="GW294" i="1" s="1"/>
  <c r="GY294" i="1" s="1"/>
  <c r="BC320" i="1"/>
  <c r="BS320" i="1"/>
  <c r="BM320" i="1"/>
  <c r="BL320" i="1"/>
  <c r="BK320" i="1"/>
  <c r="BJ320" i="1"/>
  <c r="BI320" i="1"/>
  <c r="BH320" i="1"/>
  <c r="BV320" i="1"/>
  <c r="BF320" i="1"/>
  <c r="BE320" i="1"/>
  <c r="BD320" i="1"/>
  <c r="HB294" i="1" l="1"/>
  <c r="GZ293" i="1"/>
  <c r="BN320" i="1"/>
  <c r="BO320" i="1" s="1"/>
  <c r="FA292" i="1"/>
  <c r="EX292" i="1"/>
  <c r="EE292" i="1"/>
  <c r="ED292" i="1"/>
  <c r="EC292" i="1"/>
  <c r="ER292" i="1"/>
  <c r="EQ292" i="1"/>
  <c r="EP292" i="1"/>
  <c r="EO292" i="1"/>
  <c r="EN292" i="1"/>
  <c r="EM292" i="1"/>
  <c r="EK292" i="1"/>
  <c r="ES292" i="1" l="1"/>
  <c r="ET292" i="1" s="1"/>
  <c r="EF292" i="1"/>
  <c r="BP320" i="1"/>
  <c r="BQ320" i="1" s="1"/>
  <c r="BR320" i="1" s="1"/>
  <c r="BT320" i="1" s="1"/>
  <c r="GD295" i="1"/>
  <c r="GC295" i="1"/>
  <c r="GR295" i="1"/>
  <c r="GQ295" i="1"/>
  <c r="GP295" i="1"/>
  <c r="GO295" i="1"/>
  <c r="GN295" i="1"/>
  <c r="GM295" i="1"/>
  <c r="GK295" i="1"/>
  <c r="HA295" i="1"/>
  <c r="GX295" i="1"/>
  <c r="GE295" i="1"/>
  <c r="BW320" i="1" l="1"/>
  <c r="BU319" i="1"/>
  <c r="GS295" i="1"/>
  <c r="EG292" i="1"/>
  <c r="GF295" i="1"/>
  <c r="EU292" i="1"/>
  <c r="EV292" i="1" s="1"/>
  <c r="EW292" i="1" s="1"/>
  <c r="GG295" i="1" l="1"/>
  <c r="EH292" i="1"/>
  <c r="EI292" i="1" s="1"/>
  <c r="EJ292" i="1" s="1"/>
  <c r="EY292" i="1" s="1"/>
  <c r="GH295" i="1"/>
  <c r="GI295" i="1" s="1"/>
  <c r="GT295" i="1"/>
  <c r="BD321" i="1"/>
  <c r="BC321" i="1"/>
  <c r="BS321" i="1"/>
  <c r="BM321" i="1"/>
  <c r="BL321" i="1"/>
  <c r="BK321" i="1"/>
  <c r="BJ321" i="1"/>
  <c r="BI321" i="1"/>
  <c r="BV321" i="1"/>
  <c r="BH321" i="1"/>
  <c r="BF321" i="1"/>
  <c r="BE321" i="1"/>
  <c r="GJ295" i="1" l="1"/>
  <c r="FB292" i="1"/>
  <c r="EZ291" i="1"/>
  <c r="GU295" i="1"/>
  <c r="GV295" i="1" s="1"/>
  <c r="GW295" i="1" s="1"/>
  <c r="GY295" i="1" s="1"/>
  <c r="BN321" i="1"/>
  <c r="HB295" i="1" l="1"/>
  <c r="GZ294" i="1"/>
  <c r="EK293" i="1"/>
  <c r="FA293" i="1"/>
  <c r="EX293" i="1"/>
  <c r="EE293" i="1"/>
  <c r="ED293" i="1"/>
  <c r="EC293" i="1"/>
  <c r="ER293" i="1"/>
  <c r="EQ293" i="1"/>
  <c r="EP293" i="1"/>
  <c r="EO293" i="1"/>
  <c r="EN293" i="1"/>
  <c r="EM293" i="1"/>
  <c r="BO321" i="1"/>
  <c r="BP321" i="1" s="1"/>
  <c r="BQ321" i="1" s="1"/>
  <c r="BR321" i="1" s="1"/>
  <c r="BT321" i="1" s="1"/>
  <c r="BW321" i="1" l="1"/>
  <c r="BU320" i="1"/>
  <c r="EF293" i="1"/>
  <c r="GE296" i="1"/>
  <c r="GD296" i="1"/>
  <c r="GC296" i="1"/>
  <c r="GR296" i="1"/>
  <c r="GQ296" i="1"/>
  <c r="GP296" i="1"/>
  <c r="GO296" i="1"/>
  <c r="GN296" i="1"/>
  <c r="GM296" i="1"/>
  <c r="GK296" i="1"/>
  <c r="HA296" i="1"/>
  <c r="GX296" i="1"/>
  <c r="ES293" i="1"/>
  <c r="GS296" i="1" l="1"/>
  <c r="GF296" i="1"/>
  <c r="GG296" i="1" s="1"/>
  <c r="EG293" i="1"/>
  <c r="EH293" i="1" s="1"/>
  <c r="EI293" i="1" s="1"/>
  <c r="BV322" i="1"/>
  <c r="BE322" i="1"/>
  <c r="BD322" i="1"/>
  <c r="BC322" i="1"/>
  <c r="BS322" i="1"/>
  <c r="BM322" i="1"/>
  <c r="BL322" i="1"/>
  <c r="BK322" i="1"/>
  <c r="BJ322" i="1"/>
  <c r="BH322" i="1"/>
  <c r="BF322" i="1"/>
  <c r="BI322" i="1"/>
  <c r="ET293" i="1"/>
  <c r="EU293" i="1" s="1"/>
  <c r="EV293" i="1" s="1"/>
  <c r="EJ293" i="1" l="1"/>
  <c r="GT296" i="1"/>
  <c r="GU296" i="1" s="1"/>
  <c r="GV296" i="1" s="1"/>
  <c r="EW293" i="1"/>
  <c r="GH296" i="1"/>
  <c r="GI296" i="1" s="1"/>
  <c r="GJ296" i="1" s="1"/>
  <c r="BN322" i="1"/>
  <c r="BO322" i="1" s="1"/>
  <c r="GW296" i="1" l="1"/>
  <c r="GY296" i="1" s="1"/>
  <c r="BP322" i="1"/>
  <c r="BQ322" i="1" s="1"/>
  <c r="BR322" i="1" s="1"/>
  <c r="BT322" i="1" s="1"/>
  <c r="EY293" i="1"/>
  <c r="HB296" i="1" l="1"/>
  <c r="GZ295" i="1"/>
  <c r="BW322" i="1"/>
  <c r="BU321" i="1"/>
  <c r="FB293" i="1"/>
  <c r="EZ292" i="1"/>
  <c r="GE297" i="1"/>
  <c r="GD297" i="1"/>
  <c r="GC297" i="1"/>
  <c r="GR297" i="1"/>
  <c r="GQ297" i="1"/>
  <c r="GP297" i="1"/>
  <c r="GO297" i="1"/>
  <c r="GN297" i="1"/>
  <c r="GM297" i="1"/>
  <c r="GK297" i="1"/>
  <c r="HA297" i="1"/>
  <c r="GX297" i="1"/>
  <c r="GF297" i="1" l="1"/>
  <c r="GG297" i="1" s="1"/>
  <c r="GH297" i="1" s="1"/>
  <c r="GI297" i="1" s="1"/>
  <c r="EM294" i="1"/>
  <c r="EK294" i="1"/>
  <c r="FA294" i="1"/>
  <c r="EX294" i="1"/>
  <c r="EE294" i="1"/>
  <c r="ED294" i="1"/>
  <c r="EC294" i="1"/>
  <c r="ER294" i="1"/>
  <c r="EQ294" i="1"/>
  <c r="EP294" i="1"/>
  <c r="EO294" i="1"/>
  <c r="EN294" i="1"/>
  <c r="BF323" i="1"/>
  <c r="BV323" i="1"/>
  <c r="BE323" i="1"/>
  <c r="BD323" i="1"/>
  <c r="BC323" i="1"/>
  <c r="BS323" i="1"/>
  <c r="BM323" i="1"/>
  <c r="BL323" i="1"/>
  <c r="BK323" i="1"/>
  <c r="BJ323" i="1"/>
  <c r="BI323" i="1"/>
  <c r="BH323" i="1"/>
  <c r="GS297" i="1"/>
  <c r="GT297" i="1" l="1"/>
  <c r="GU297" i="1" s="1"/>
  <c r="GV297" i="1" s="1"/>
  <c r="ES294" i="1"/>
  <c r="ET294" i="1" s="1"/>
  <c r="EF294" i="1"/>
  <c r="BN323" i="1"/>
  <c r="BO323" i="1" s="1"/>
  <c r="BP323" i="1" s="1"/>
  <c r="BQ323" i="1" s="1"/>
  <c r="GJ297" i="1"/>
  <c r="GW297" i="1" l="1"/>
  <c r="GY297" i="1"/>
  <c r="BR323" i="1"/>
  <c r="BT323" i="1" s="1"/>
  <c r="EG294" i="1"/>
  <c r="EU294" i="1"/>
  <c r="EV294" i="1" s="1"/>
  <c r="EW294" i="1" s="1"/>
  <c r="HB297" i="1" l="1"/>
  <c r="GZ296" i="1"/>
  <c r="BW323" i="1"/>
  <c r="BU322" i="1"/>
  <c r="EH294" i="1"/>
  <c r="EI294" i="1" s="1"/>
  <c r="EJ294" i="1" s="1"/>
  <c r="EY294" i="1" s="1"/>
  <c r="FB294" i="1" l="1"/>
  <c r="EZ293" i="1"/>
  <c r="BH324" i="1"/>
  <c r="BF324" i="1"/>
  <c r="BV324" i="1"/>
  <c r="BE324" i="1"/>
  <c r="BD324" i="1"/>
  <c r="BC324" i="1"/>
  <c r="BS324" i="1"/>
  <c r="BM324" i="1"/>
  <c r="BL324" i="1"/>
  <c r="BK324" i="1"/>
  <c r="BJ324" i="1"/>
  <c r="BI324" i="1"/>
  <c r="GX298" i="1"/>
  <c r="GE298" i="1"/>
  <c r="GD298" i="1"/>
  <c r="GC298" i="1"/>
  <c r="GR298" i="1"/>
  <c r="GQ298" i="1"/>
  <c r="GP298" i="1"/>
  <c r="GO298" i="1"/>
  <c r="GN298" i="1"/>
  <c r="GM298" i="1"/>
  <c r="GK298" i="1"/>
  <c r="HA298" i="1"/>
  <c r="BN324" i="1" l="1"/>
  <c r="GS298" i="1"/>
  <c r="GT298" i="1" s="1"/>
  <c r="GF298" i="1"/>
  <c r="GG298" i="1" s="1"/>
  <c r="EN295" i="1"/>
  <c r="EM295" i="1"/>
  <c r="EK295" i="1"/>
  <c r="FA295" i="1"/>
  <c r="EX295" i="1"/>
  <c r="EE295" i="1"/>
  <c r="ED295" i="1"/>
  <c r="EC295" i="1"/>
  <c r="ER295" i="1"/>
  <c r="EQ295" i="1"/>
  <c r="EP295" i="1"/>
  <c r="EO295" i="1"/>
  <c r="GU298" i="1" l="1"/>
  <c r="GV298" i="1" s="1"/>
  <c r="GH298" i="1"/>
  <c r="GI298" i="1" s="1"/>
  <c r="GJ298" i="1" s="1"/>
  <c r="EF295" i="1"/>
  <c r="ES295" i="1"/>
  <c r="BO324" i="1"/>
  <c r="GW298" i="1"/>
  <c r="BP324" i="1" l="1"/>
  <c r="BQ324" i="1" s="1"/>
  <c r="BR324" i="1" s="1"/>
  <c r="BT324" i="1" s="1"/>
  <c r="GY298" i="1"/>
  <c r="ET295" i="1"/>
  <c r="EU295" i="1" s="1"/>
  <c r="EV295" i="1" s="1"/>
  <c r="EG295" i="1"/>
  <c r="EH295" i="1" s="1"/>
  <c r="EI295" i="1" s="1"/>
  <c r="BU323" i="1" l="1"/>
  <c r="BW324" i="1"/>
  <c r="BK325" i="1" s="1"/>
  <c r="EJ295" i="1"/>
  <c r="EW295" i="1"/>
  <c r="HB298" i="1"/>
  <c r="GZ297" i="1"/>
  <c r="BI325" i="1"/>
  <c r="BH325" i="1"/>
  <c r="BF325" i="1"/>
  <c r="BV325" i="1"/>
  <c r="BE325" i="1"/>
  <c r="BD325" i="1"/>
  <c r="BL325" i="1" l="1"/>
  <c r="BM325" i="1"/>
  <c r="BS325" i="1"/>
  <c r="BC325" i="1"/>
  <c r="BJ325" i="1"/>
  <c r="BN325" i="1"/>
  <c r="GX299" i="1"/>
  <c r="GE299" i="1"/>
  <c r="GD299" i="1"/>
  <c r="GC299" i="1"/>
  <c r="GR299" i="1"/>
  <c r="GQ299" i="1"/>
  <c r="GP299" i="1"/>
  <c r="GO299" i="1"/>
  <c r="GN299" i="1"/>
  <c r="GM299" i="1"/>
  <c r="HA299" i="1"/>
  <c r="GK299" i="1"/>
  <c r="EY295" i="1"/>
  <c r="GS299" i="1" l="1"/>
  <c r="GT299" i="1" s="1"/>
  <c r="FB295" i="1"/>
  <c r="EZ294" i="1"/>
  <c r="BO325" i="1"/>
  <c r="BP325" i="1" s="1"/>
  <c r="BQ325" i="1" s="1"/>
  <c r="GF299" i="1"/>
  <c r="BR325" i="1" l="1"/>
  <c r="BT325" i="1" s="1"/>
  <c r="BW325" i="1" s="1"/>
  <c r="GG299" i="1"/>
  <c r="GH299" i="1" s="1"/>
  <c r="GI299" i="1" s="1"/>
  <c r="EO296" i="1"/>
  <c r="EN296" i="1"/>
  <c r="EM296" i="1"/>
  <c r="EK296" i="1"/>
  <c r="FA296" i="1"/>
  <c r="EX296" i="1"/>
  <c r="EE296" i="1"/>
  <c r="ED296" i="1"/>
  <c r="EC296" i="1"/>
  <c r="ER296" i="1"/>
  <c r="EQ296" i="1"/>
  <c r="EP296" i="1"/>
  <c r="GU299" i="1"/>
  <c r="GV299" i="1" s="1"/>
  <c r="GW299" i="1" s="1"/>
  <c r="BU324" i="1" l="1"/>
  <c r="ES296" i="1"/>
  <c r="ET296" i="1" s="1"/>
  <c r="GJ299" i="1"/>
  <c r="GY299" i="1" s="1"/>
  <c r="EF296" i="1"/>
  <c r="EG296" i="1" s="1"/>
  <c r="BJ326" i="1"/>
  <c r="BI326" i="1"/>
  <c r="BH326" i="1"/>
  <c r="BF326" i="1"/>
  <c r="BV326" i="1"/>
  <c r="BE326" i="1"/>
  <c r="BD326" i="1"/>
  <c r="BC326" i="1"/>
  <c r="BS326" i="1"/>
  <c r="BM326" i="1"/>
  <c r="BL326" i="1"/>
  <c r="BK326" i="1"/>
  <c r="EH296" i="1" l="1"/>
  <c r="EI296" i="1" s="1"/>
  <c r="EJ296" i="1" s="1"/>
  <c r="HB299" i="1"/>
  <c r="GZ298" i="1"/>
  <c r="BN326" i="1"/>
  <c r="EU296" i="1"/>
  <c r="EV296" i="1" s="1"/>
  <c r="EW296" i="1" s="1"/>
  <c r="EY296" i="1" l="1"/>
  <c r="BO326" i="1"/>
  <c r="GX300" i="1"/>
  <c r="GE300" i="1"/>
  <c r="GD300" i="1"/>
  <c r="GC300" i="1"/>
  <c r="GR300" i="1"/>
  <c r="GQ300" i="1"/>
  <c r="GP300" i="1"/>
  <c r="GO300" i="1"/>
  <c r="GN300" i="1"/>
  <c r="HA300" i="1"/>
  <c r="GM300" i="1"/>
  <c r="GK300" i="1"/>
  <c r="BP326" i="1"/>
  <c r="BQ326" i="1" s="1"/>
  <c r="BR326" i="1" l="1"/>
  <c r="BT326" i="1" s="1"/>
  <c r="BW326" i="1" s="1"/>
  <c r="GS300" i="1"/>
  <c r="GF300" i="1"/>
  <c r="FB296" i="1"/>
  <c r="EZ295" i="1"/>
  <c r="BU325" i="1" l="1"/>
  <c r="EP297" i="1"/>
  <c r="EO297" i="1"/>
  <c r="EN297" i="1"/>
  <c r="EM297" i="1"/>
  <c r="EK297" i="1"/>
  <c r="FA297" i="1"/>
  <c r="EX297" i="1"/>
  <c r="EE297" i="1"/>
  <c r="ED297" i="1"/>
  <c r="EC297" i="1"/>
  <c r="ER297" i="1"/>
  <c r="EQ297" i="1"/>
  <c r="GG300" i="1"/>
  <c r="GH300" i="1" s="1"/>
  <c r="GI300" i="1" s="1"/>
  <c r="GT300" i="1"/>
  <c r="GU300" i="1" s="1"/>
  <c r="GV300" i="1" s="1"/>
  <c r="BK327" i="1"/>
  <c r="BJ327" i="1"/>
  <c r="BI327" i="1"/>
  <c r="BH327" i="1"/>
  <c r="BF327" i="1"/>
  <c r="BV327" i="1"/>
  <c r="BE327" i="1"/>
  <c r="BD327" i="1"/>
  <c r="BC327" i="1"/>
  <c r="BS327" i="1"/>
  <c r="BM327" i="1"/>
  <c r="BL327" i="1"/>
  <c r="BN327" i="1" l="1"/>
  <c r="ES297" i="1"/>
  <c r="EF297" i="1"/>
  <c r="EG297" i="1" s="1"/>
  <c r="GW300" i="1"/>
  <c r="GJ300" i="1"/>
  <c r="GY300" i="1" l="1"/>
  <c r="HB300" i="1" s="1"/>
  <c r="GZ299" i="1"/>
  <c r="EH297" i="1"/>
  <c r="EI297" i="1" s="1"/>
  <c r="EJ297" i="1" s="1"/>
  <c r="BO327" i="1"/>
  <c r="ET297" i="1"/>
  <c r="EU297" i="1" s="1"/>
  <c r="EV297" i="1" s="1"/>
  <c r="HA301" i="1" l="1"/>
  <c r="GX301" i="1"/>
  <c r="GE301" i="1"/>
  <c r="GD301" i="1"/>
  <c r="GC301" i="1"/>
  <c r="GR301" i="1"/>
  <c r="GQ301" i="1"/>
  <c r="GP301" i="1"/>
  <c r="GO301" i="1"/>
  <c r="GN301" i="1"/>
  <c r="GM301" i="1"/>
  <c r="GK301" i="1"/>
  <c r="BP327" i="1"/>
  <c r="BQ327" i="1" s="1"/>
  <c r="BR327" i="1" s="1"/>
  <c r="BT327" i="1" s="1"/>
  <c r="EW297" i="1"/>
  <c r="EY297" i="1" s="1"/>
  <c r="FB297" i="1" l="1"/>
  <c r="EZ296" i="1"/>
  <c r="BW327" i="1"/>
  <c r="BU326" i="1"/>
  <c r="GS301" i="1"/>
  <c r="GF301" i="1"/>
  <c r="GG301" i="1" l="1"/>
  <c r="GH301" i="1" s="1"/>
  <c r="GI301" i="1" s="1"/>
  <c r="GT301" i="1"/>
  <c r="GU301" i="1" s="1"/>
  <c r="GV301" i="1" s="1"/>
  <c r="BL328" i="1"/>
  <c r="BK328" i="1"/>
  <c r="BJ328" i="1"/>
  <c r="BI328" i="1"/>
  <c r="BH328" i="1"/>
  <c r="BF328" i="1"/>
  <c r="BV328" i="1"/>
  <c r="BE328" i="1"/>
  <c r="BD328" i="1"/>
  <c r="BC328" i="1"/>
  <c r="BS328" i="1"/>
  <c r="BM328" i="1"/>
  <c r="EQ298" i="1"/>
  <c r="EP298" i="1"/>
  <c r="EO298" i="1"/>
  <c r="EN298" i="1"/>
  <c r="EM298" i="1"/>
  <c r="EK298" i="1"/>
  <c r="FA298" i="1"/>
  <c r="EX298" i="1"/>
  <c r="EE298" i="1"/>
  <c r="ED298" i="1"/>
  <c r="ER298" i="1"/>
  <c r="EC298" i="1"/>
  <c r="GJ301" i="1" l="1"/>
  <c r="ES298" i="1"/>
  <c r="GW301" i="1"/>
  <c r="GY301" i="1" s="1"/>
  <c r="BN328" i="1"/>
  <c r="EF298" i="1"/>
  <c r="EG298" i="1" s="1"/>
  <c r="HB301" i="1" l="1"/>
  <c r="GZ300" i="1"/>
  <c r="EH298" i="1"/>
  <c r="EI298" i="1" s="1"/>
  <c r="BO328" i="1"/>
  <c r="ET298" i="1"/>
  <c r="EU298" i="1" s="1"/>
  <c r="EV298" i="1" s="1"/>
  <c r="EJ298" i="1"/>
  <c r="EW298" i="1" l="1"/>
  <c r="EY298" i="1"/>
  <c r="BP328" i="1"/>
  <c r="BQ328" i="1" s="1"/>
  <c r="BR328" i="1" s="1"/>
  <c r="BT328" i="1" s="1"/>
  <c r="GK302" i="1"/>
  <c r="HA302" i="1"/>
  <c r="GX302" i="1"/>
  <c r="GE302" i="1"/>
  <c r="GD302" i="1"/>
  <c r="GC302" i="1"/>
  <c r="GR302" i="1"/>
  <c r="GQ302" i="1"/>
  <c r="GP302" i="1"/>
  <c r="GO302" i="1"/>
  <c r="GN302" i="1"/>
  <c r="GM302" i="1"/>
  <c r="BW328" i="1" l="1"/>
  <c r="BU327" i="1"/>
  <c r="GS302" i="1"/>
  <c r="GT302" i="1" s="1"/>
  <c r="GF302" i="1"/>
  <c r="FB298" i="1"/>
  <c r="EZ297" i="1"/>
  <c r="ER299" i="1" l="1"/>
  <c r="EQ299" i="1"/>
  <c r="EP299" i="1"/>
  <c r="EO299" i="1"/>
  <c r="EN299" i="1"/>
  <c r="EM299" i="1"/>
  <c r="EK299" i="1"/>
  <c r="FA299" i="1"/>
  <c r="EX299" i="1"/>
  <c r="EE299" i="1"/>
  <c r="ED299" i="1"/>
  <c r="EC299" i="1"/>
  <c r="GG302" i="1"/>
  <c r="GH302" i="1" s="1"/>
  <c r="GI302" i="1" s="1"/>
  <c r="GU302" i="1"/>
  <c r="GV302" i="1" s="1"/>
  <c r="GW302" i="1" s="1"/>
  <c r="BM329" i="1"/>
  <c r="BL329" i="1"/>
  <c r="BK329" i="1"/>
  <c r="BJ329" i="1"/>
  <c r="BI329" i="1"/>
  <c r="BH329" i="1"/>
  <c r="BF329" i="1"/>
  <c r="BV329" i="1"/>
  <c r="BE329" i="1"/>
  <c r="BD329" i="1"/>
  <c r="BC329" i="1"/>
  <c r="BS329" i="1"/>
  <c r="GJ302" i="1" l="1"/>
  <c r="GY302" i="1" s="1"/>
  <c r="HB302" i="1" s="1"/>
  <c r="EF299" i="1"/>
  <c r="EG299" i="1" s="1"/>
  <c r="BN329" i="1"/>
  <c r="ES299" i="1"/>
  <c r="ET299" i="1" s="1"/>
  <c r="EU299" i="1" s="1"/>
  <c r="EV299" i="1" s="1"/>
  <c r="GZ301" i="1" l="1"/>
  <c r="EW299" i="1"/>
  <c r="BO329" i="1"/>
  <c r="EH299" i="1"/>
  <c r="EI299" i="1" s="1"/>
  <c r="EJ299" i="1" s="1"/>
  <c r="EY299" i="1" s="1"/>
  <c r="GM303" i="1"/>
  <c r="GK303" i="1"/>
  <c r="HA303" i="1"/>
  <c r="GX303" i="1"/>
  <c r="GE303" i="1"/>
  <c r="GD303" i="1"/>
  <c r="GC303" i="1"/>
  <c r="GR303" i="1"/>
  <c r="GQ303" i="1"/>
  <c r="GP303" i="1"/>
  <c r="GO303" i="1"/>
  <c r="GN303" i="1"/>
  <c r="FB299" i="1" l="1"/>
  <c r="EZ298" i="1"/>
  <c r="GS303" i="1"/>
  <c r="GT303" i="1" s="1"/>
  <c r="GF303" i="1"/>
  <c r="GG303" i="1" s="1"/>
  <c r="BP329" i="1"/>
  <c r="BQ329" i="1" s="1"/>
  <c r="BR329" i="1" s="1"/>
  <c r="BT329" i="1" s="1"/>
  <c r="BW329" i="1" l="1"/>
  <c r="BU328" i="1"/>
  <c r="GH303" i="1"/>
  <c r="GI303" i="1" s="1"/>
  <c r="GJ303" i="1" s="1"/>
  <c r="GU303" i="1"/>
  <c r="GV303" i="1" s="1"/>
  <c r="GW303" i="1" s="1"/>
  <c r="ER300" i="1"/>
  <c r="EQ300" i="1"/>
  <c r="EP300" i="1"/>
  <c r="EO300" i="1"/>
  <c r="EN300" i="1"/>
  <c r="EM300" i="1"/>
  <c r="EK300" i="1"/>
  <c r="FA300" i="1"/>
  <c r="EX300" i="1"/>
  <c r="ED300" i="1"/>
  <c r="EC300" i="1"/>
  <c r="EE300" i="1"/>
  <c r="GY303" i="1" l="1"/>
  <c r="EF300" i="1"/>
  <c r="EG300" i="1" s="1"/>
  <c r="ES300" i="1"/>
  <c r="ET300" i="1" s="1"/>
  <c r="EU300" i="1" s="1"/>
  <c r="EV300" i="1" s="1"/>
  <c r="BM330" i="1"/>
  <c r="BL330" i="1"/>
  <c r="BK330" i="1"/>
  <c r="BJ330" i="1"/>
  <c r="BI330" i="1"/>
  <c r="BH330" i="1"/>
  <c r="BF330" i="1"/>
  <c r="BV330" i="1"/>
  <c r="BE330" i="1"/>
  <c r="BD330" i="1"/>
  <c r="BC330" i="1"/>
  <c r="BS330" i="1"/>
  <c r="BN330" i="1" l="1"/>
  <c r="BO330" i="1"/>
  <c r="BP330" i="1" s="1"/>
  <c r="BQ330" i="1" s="1"/>
  <c r="EH300" i="1"/>
  <c r="EI300" i="1" s="1"/>
  <c r="EJ300" i="1" s="1"/>
  <c r="EW300" i="1"/>
  <c r="HB303" i="1"/>
  <c r="GZ302" i="1"/>
  <c r="EY300" i="1" l="1"/>
  <c r="FB300" i="1" s="1"/>
  <c r="GN304" i="1"/>
  <c r="GM304" i="1"/>
  <c r="GK304" i="1"/>
  <c r="HA304" i="1"/>
  <c r="GX304" i="1"/>
  <c r="GE304" i="1"/>
  <c r="GD304" i="1"/>
  <c r="GC304" i="1"/>
  <c r="GR304" i="1"/>
  <c r="GQ304" i="1"/>
  <c r="GP304" i="1"/>
  <c r="GO304" i="1"/>
  <c r="BR330" i="1"/>
  <c r="BT330" i="1" s="1"/>
  <c r="EZ299" i="1" l="1"/>
  <c r="GS304" i="1"/>
  <c r="GT304" i="1" s="1"/>
  <c r="BW330" i="1"/>
  <c r="BU329" i="1"/>
  <c r="GF304" i="1"/>
  <c r="GG304" i="1" s="1"/>
  <c r="EC301" i="1"/>
  <c r="ER301" i="1"/>
  <c r="EQ301" i="1"/>
  <c r="EP301" i="1"/>
  <c r="EO301" i="1"/>
  <c r="EN301" i="1"/>
  <c r="EM301" i="1"/>
  <c r="EK301" i="1"/>
  <c r="FA301" i="1"/>
  <c r="EX301" i="1"/>
  <c r="ED301" i="1"/>
  <c r="EE301" i="1"/>
  <c r="ES301" i="1" l="1"/>
  <c r="GH304" i="1"/>
  <c r="GI304" i="1" s="1"/>
  <c r="GJ304" i="1" s="1"/>
  <c r="EF301" i="1"/>
  <c r="EG301" i="1" s="1"/>
  <c r="BM331" i="1"/>
  <c r="BL331" i="1"/>
  <c r="BK331" i="1"/>
  <c r="BJ331" i="1"/>
  <c r="BI331" i="1"/>
  <c r="BH331" i="1"/>
  <c r="BF331" i="1"/>
  <c r="BV331" i="1"/>
  <c r="BE331" i="1"/>
  <c r="BD331" i="1"/>
  <c r="BC331" i="1"/>
  <c r="BS331" i="1"/>
  <c r="GU304" i="1"/>
  <c r="GV304" i="1" s="1"/>
  <c r="GW304" i="1" s="1"/>
  <c r="GY304" i="1" l="1"/>
  <c r="BN331" i="1"/>
  <c r="EH301" i="1"/>
  <c r="EI301" i="1" s="1"/>
  <c r="EJ301" i="1" s="1"/>
  <c r="ET301" i="1"/>
  <c r="EU301" i="1" s="1"/>
  <c r="EV301" i="1" s="1"/>
  <c r="BO331" i="1" l="1"/>
  <c r="BP331" i="1" s="1"/>
  <c r="BQ331" i="1" s="1"/>
  <c r="EW301" i="1"/>
  <c r="EY301" i="1" s="1"/>
  <c r="HB304" i="1"/>
  <c r="GZ303" i="1"/>
  <c r="FB301" i="1" l="1"/>
  <c r="EZ300" i="1"/>
  <c r="GO305" i="1"/>
  <c r="GN305" i="1"/>
  <c r="GM305" i="1"/>
  <c r="GK305" i="1"/>
  <c r="HA305" i="1"/>
  <c r="GX305" i="1"/>
  <c r="GE305" i="1"/>
  <c r="GD305" i="1"/>
  <c r="GC305" i="1"/>
  <c r="GQ305" i="1"/>
  <c r="GP305" i="1"/>
  <c r="GR305" i="1"/>
  <c r="BR331" i="1"/>
  <c r="BT331" i="1" s="1"/>
  <c r="GS305" i="1" l="1"/>
  <c r="GT305" i="1" s="1"/>
  <c r="BW331" i="1"/>
  <c r="BU330" i="1"/>
  <c r="GF305" i="1"/>
  <c r="ED302" i="1"/>
  <c r="EC302" i="1"/>
  <c r="ER302" i="1"/>
  <c r="EQ302" i="1"/>
  <c r="EP302" i="1"/>
  <c r="EO302" i="1"/>
  <c r="EN302" i="1"/>
  <c r="EM302" i="1"/>
  <c r="EK302" i="1"/>
  <c r="FA302" i="1"/>
  <c r="EX302" i="1"/>
  <c r="EE302" i="1"/>
  <c r="ES302" i="1" l="1"/>
  <c r="EF302" i="1"/>
  <c r="GG305" i="1"/>
  <c r="GH305" i="1" s="1"/>
  <c r="GI305" i="1" s="1"/>
  <c r="BM332" i="1"/>
  <c r="BL332" i="1"/>
  <c r="BK332" i="1"/>
  <c r="BJ332" i="1"/>
  <c r="BI332" i="1"/>
  <c r="BH332" i="1"/>
  <c r="BF332" i="1"/>
  <c r="BV332" i="1"/>
  <c r="BE332" i="1"/>
  <c r="BD332" i="1"/>
  <c r="BC332" i="1"/>
  <c r="BS332" i="1"/>
  <c r="GU305" i="1"/>
  <c r="GV305" i="1" s="1"/>
  <c r="GW305" i="1" s="1"/>
  <c r="BN332" i="1" l="1"/>
  <c r="BO332" i="1" s="1"/>
  <c r="EG302" i="1"/>
  <c r="EH302" i="1" s="1"/>
  <c r="EI302" i="1" s="1"/>
  <c r="ET302" i="1"/>
  <c r="GJ305" i="1"/>
  <c r="GY305" i="1" s="1"/>
  <c r="EU302" i="1" l="1"/>
  <c r="EV302" i="1" s="1"/>
  <c r="EW302" i="1" s="1"/>
  <c r="EJ302" i="1"/>
  <c r="HB305" i="1"/>
  <c r="GZ304" i="1"/>
  <c r="BP332" i="1"/>
  <c r="BQ332" i="1" s="1"/>
  <c r="BR332" i="1" s="1"/>
  <c r="BT332" i="1" s="1"/>
  <c r="BW332" i="1" l="1"/>
  <c r="BU331" i="1"/>
  <c r="EY302" i="1"/>
  <c r="GP306" i="1"/>
  <c r="GO306" i="1"/>
  <c r="GN306" i="1"/>
  <c r="GM306" i="1"/>
  <c r="GK306" i="1"/>
  <c r="HA306" i="1"/>
  <c r="GX306" i="1"/>
  <c r="GE306" i="1"/>
  <c r="GD306" i="1"/>
  <c r="GC306" i="1"/>
  <c r="GQ306" i="1"/>
  <c r="GR306" i="1"/>
  <c r="GS306" i="1" l="1"/>
  <c r="GT306" i="1" s="1"/>
  <c r="GF306" i="1"/>
  <c r="FB302" i="1"/>
  <c r="EZ301" i="1"/>
  <c r="BM333" i="1"/>
  <c r="BL333" i="1"/>
  <c r="BK333" i="1"/>
  <c r="BJ333" i="1"/>
  <c r="BI333" i="1"/>
  <c r="BH333" i="1"/>
  <c r="BF333" i="1"/>
  <c r="BV333" i="1"/>
  <c r="BE333" i="1"/>
  <c r="BD333" i="1"/>
  <c r="BS333" i="1"/>
  <c r="BC333" i="1"/>
  <c r="GG306" i="1" l="1"/>
  <c r="GH306" i="1" s="1"/>
  <c r="GI306" i="1" s="1"/>
  <c r="GJ306" i="1" s="1"/>
  <c r="EE303" i="1"/>
  <c r="ED303" i="1"/>
  <c r="EC303" i="1"/>
  <c r="ER303" i="1"/>
  <c r="EQ303" i="1"/>
  <c r="EP303" i="1"/>
  <c r="EO303" i="1"/>
  <c r="EN303" i="1"/>
  <c r="EM303" i="1"/>
  <c r="EK303" i="1"/>
  <c r="FA303" i="1"/>
  <c r="EX303" i="1"/>
  <c r="BN333" i="1"/>
  <c r="BO333" i="1" s="1"/>
  <c r="BP333" i="1" s="1"/>
  <c r="BQ333" i="1" s="1"/>
  <c r="GU306" i="1"/>
  <c r="GV306" i="1" s="1"/>
  <c r="GW306" i="1" s="1"/>
  <c r="GY306" i="1" l="1"/>
  <c r="EF303" i="1"/>
  <c r="ES303" i="1"/>
  <c r="BR333" i="1"/>
  <c r="BT333" i="1" s="1"/>
  <c r="BW333" i="1" l="1"/>
  <c r="BU332" i="1"/>
  <c r="ET303" i="1"/>
  <c r="EU303" i="1" s="1"/>
  <c r="EV303" i="1" s="1"/>
  <c r="EG303" i="1"/>
  <c r="HB306" i="1"/>
  <c r="GZ305" i="1"/>
  <c r="EW303" i="1" l="1"/>
  <c r="GQ307" i="1"/>
  <c r="GP307" i="1"/>
  <c r="GO307" i="1"/>
  <c r="GN307" i="1"/>
  <c r="GM307" i="1"/>
  <c r="GK307" i="1"/>
  <c r="HA307" i="1"/>
  <c r="GX307" i="1"/>
  <c r="GE307" i="1"/>
  <c r="GD307" i="1"/>
  <c r="GR307" i="1"/>
  <c r="GC307" i="1"/>
  <c r="BM334" i="1"/>
  <c r="BL334" i="1"/>
  <c r="BK334" i="1"/>
  <c r="BJ334" i="1"/>
  <c r="BI334" i="1"/>
  <c r="BH334" i="1"/>
  <c r="BF334" i="1"/>
  <c r="BV334" i="1"/>
  <c r="BE334" i="1"/>
  <c r="BS334" i="1"/>
  <c r="BD334" i="1"/>
  <c r="BC334" i="1"/>
  <c r="EH303" i="1"/>
  <c r="EI303" i="1" s="1"/>
  <c r="EJ303" i="1" s="1"/>
  <c r="EY303" i="1" s="1"/>
  <c r="FB303" i="1" l="1"/>
  <c r="EZ302" i="1"/>
  <c r="BN334" i="1"/>
  <c r="GS307" i="1"/>
  <c r="GT307" i="1" s="1"/>
  <c r="GF307" i="1"/>
  <c r="GU307" i="1" l="1"/>
  <c r="GV307" i="1" s="1"/>
  <c r="GG307" i="1"/>
  <c r="GH307" i="1" s="1"/>
  <c r="GI307" i="1" s="1"/>
  <c r="GW307" i="1"/>
  <c r="BO334" i="1"/>
  <c r="BP334" i="1" s="1"/>
  <c r="BQ334" i="1" s="1"/>
  <c r="EE304" i="1"/>
  <c r="ED304" i="1"/>
  <c r="EC304" i="1"/>
  <c r="ER304" i="1"/>
  <c r="EQ304" i="1"/>
  <c r="EP304" i="1"/>
  <c r="EO304" i="1"/>
  <c r="EN304" i="1"/>
  <c r="EM304" i="1"/>
  <c r="EK304" i="1"/>
  <c r="FA304" i="1"/>
  <c r="EX304" i="1"/>
  <c r="ES304" i="1" l="1"/>
  <c r="ET304" i="1" s="1"/>
  <c r="EF304" i="1"/>
  <c r="EG304" i="1" s="1"/>
  <c r="EH304" i="1" s="1"/>
  <c r="EI304" i="1" s="1"/>
  <c r="BR334" i="1"/>
  <c r="BT334" i="1" s="1"/>
  <c r="GJ307" i="1"/>
  <c r="GY307" i="1" s="1"/>
  <c r="HB307" i="1" l="1"/>
  <c r="GZ306" i="1"/>
  <c r="BW334" i="1"/>
  <c r="BU333" i="1"/>
  <c r="EJ304" i="1"/>
  <c r="EU304" i="1"/>
  <c r="EV304" i="1" s="1"/>
  <c r="EW304" i="1" s="1"/>
  <c r="EY304" i="1" l="1"/>
  <c r="BS335" i="1"/>
  <c r="BM335" i="1"/>
  <c r="BL335" i="1"/>
  <c r="BK335" i="1"/>
  <c r="BJ335" i="1"/>
  <c r="BI335" i="1"/>
  <c r="BH335" i="1"/>
  <c r="BF335" i="1"/>
  <c r="BV335" i="1"/>
  <c r="BE335" i="1"/>
  <c r="BD335" i="1"/>
  <c r="BC335" i="1"/>
  <c r="GR308" i="1"/>
  <c r="GQ308" i="1"/>
  <c r="GP308" i="1"/>
  <c r="GO308" i="1"/>
  <c r="GN308" i="1"/>
  <c r="GM308" i="1"/>
  <c r="GK308" i="1"/>
  <c r="HA308" i="1"/>
  <c r="GX308" i="1"/>
  <c r="GE308" i="1"/>
  <c r="GD308" i="1"/>
  <c r="GC308" i="1"/>
  <c r="GF308" i="1" l="1"/>
  <c r="BN335" i="1"/>
  <c r="GS308" i="1"/>
  <c r="FB304" i="1"/>
  <c r="EZ303" i="1"/>
  <c r="GT308" i="1" l="1"/>
  <c r="BO335" i="1"/>
  <c r="BP335" i="1" s="1"/>
  <c r="BQ335" i="1" s="1"/>
  <c r="GU308" i="1"/>
  <c r="GV308" i="1" s="1"/>
  <c r="GG308" i="1"/>
  <c r="GH308" i="1" s="1"/>
  <c r="GI308" i="1" s="1"/>
  <c r="EX305" i="1"/>
  <c r="EE305" i="1"/>
  <c r="ED305" i="1"/>
  <c r="EC305" i="1"/>
  <c r="ER305" i="1"/>
  <c r="EQ305" i="1"/>
  <c r="EP305" i="1"/>
  <c r="EO305" i="1"/>
  <c r="EN305" i="1"/>
  <c r="EM305" i="1"/>
  <c r="EK305" i="1"/>
  <c r="FA305" i="1"/>
  <c r="GW308" i="1" l="1"/>
  <c r="GJ308" i="1"/>
  <c r="GY308" i="1" s="1"/>
  <c r="ES305" i="1"/>
  <c r="EF305" i="1"/>
  <c r="BR335" i="1"/>
  <c r="BT335" i="1" s="1"/>
  <c r="EG305" i="1" l="1"/>
  <c r="EH305" i="1" s="1"/>
  <c r="EI305" i="1" s="1"/>
  <c r="BW335" i="1"/>
  <c r="BU334" i="1"/>
  <c r="ET305" i="1"/>
  <c r="EU305" i="1" s="1"/>
  <c r="EV305" i="1" s="1"/>
  <c r="HB308" i="1"/>
  <c r="GZ307" i="1"/>
  <c r="GR309" i="1" l="1"/>
  <c r="GQ309" i="1"/>
  <c r="GP309" i="1"/>
  <c r="GO309" i="1"/>
  <c r="GN309" i="1"/>
  <c r="GM309" i="1"/>
  <c r="GK309" i="1"/>
  <c r="HA309" i="1"/>
  <c r="GX309" i="1"/>
  <c r="GE309" i="1"/>
  <c r="GD309" i="1"/>
  <c r="GC309" i="1"/>
  <c r="EJ305" i="1"/>
  <c r="EW305" i="1"/>
  <c r="BC336" i="1"/>
  <c r="BS336" i="1"/>
  <c r="BM336" i="1"/>
  <c r="BL336" i="1"/>
  <c r="BK336" i="1"/>
  <c r="BJ336" i="1"/>
  <c r="BI336" i="1"/>
  <c r="BH336" i="1"/>
  <c r="BV336" i="1"/>
  <c r="BF336" i="1"/>
  <c r="BE336" i="1"/>
  <c r="BD336" i="1"/>
  <c r="EY305" i="1" l="1"/>
  <c r="GF309" i="1"/>
  <c r="FB305" i="1"/>
  <c r="EZ304" i="1"/>
  <c r="BN336" i="1"/>
  <c r="GS309" i="1"/>
  <c r="GT309" i="1" s="1"/>
  <c r="GU309" i="1" s="1"/>
  <c r="GV309" i="1" s="1"/>
  <c r="GW309" i="1" l="1"/>
  <c r="EX306" i="1"/>
  <c r="EE306" i="1"/>
  <c r="ED306" i="1"/>
  <c r="EC306" i="1"/>
  <c r="ER306" i="1"/>
  <c r="EQ306" i="1"/>
  <c r="EP306" i="1"/>
  <c r="EO306" i="1"/>
  <c r="EN306" i="1"/>
  <c r="EM306" i="1"/>
  <c r="FA306" i="1"/>
  <c r="EK306" i="1"/>
  <c r="BO336" i="1"/>
  <c r="BP336" i="1" s="1"/>
  <c r="BQ336" i="1" s="1"/>
  <c r="BR336" i="1" s="1"/>
  <c r="BT336" i="1" s="1"/>
  <c r="GG309" i="1"/>
  <c r="GH309" i="1" s="1"/>
  <c r="GI309" i="1" s="1"/>
  <c r="BW336" i="1" l="1"/>
  <c r="BU335" i="1"/>
  <c r="ES306" i="1"/>
  <c r="ET306" i="1" s="1"/>
  <c r="GJ309" i="1"/>
  <c r="GY309" i="1" s="1"/>
  <c r="EF306" i="1"/>
  <c r="EG306" i="1" s="1"/>
  <c r="EH306" i="1" l="1"/>
  <c r="EI306" i="1" s="1"/>
  <c r="EJ306" i="1" s="1"/>
  <c r="HB309" i="1"/>
  <c r="GZ308" i="1"/>
  <c r="EU306" i="1"/>
  <c r="EV306" i="1" s="1"/>
  <c r="EW306" i="1" s="1"/>
  <c r="BD337" i="1"/>
  <c r="BC337" i="1"/>
  <c r="BS337" i="1"/>
  <c r="BM337" i="1"/>
  <c r="BL337" i="1"/>
  <c r="BK337" i="1"/>
  <c r="BJ337" i="1"/>
  <c r="BI337" i="1"/>
  <c r="BV337" i="1"/>
  <c r="BH337" i="1"/>
  <c r="BF337" i="1"/>
  <c r="BE337" i="1"/>
  <c r="GC310" i="1" l="1"/>
  <c r="GR310" i="1"/>
  <c r="GQ310" i="1"/>
  <c r="GP310" i="1"/>
  <c r="GO310" i="1"/>
  <c r="GN310" i="1"/>
  <c r="GM310" i="1"/>
  <c r="GK310" i="1"/>
  <c r="HA310" i="1"/>
  <c r="GX310" i="1"/>
  <c r="GE310" i="1"/>
  <c r="GD310" i="1"/>
  <c r="BN337" i="1"/>
  <c r="EY306" i="1"/>
  <c r="FB306" i="1" l="1"/>
  <c r="EZ305" i="1"/>
  <c r="GF310" i="1"/>
  <c r="GG310" i="1" s="1"/>
  <c r="BO337" i="1"/>
  <c r="BP337" i="1" s="1"/>
  <c r="BQ337" i="1" s="1"/>
  <c r="GS310" i="1"/>
  <c r="GT310" i="1" l="1"/>
  <c r="GU310" i="1" s="1"/>
  <c r="GV310" i="1" s="1"/>
  <c r="BR337" i="1"/>
  <c r="BT337" i="1" s="1"/>
  <c r="GH310" i="1"/>
  <c r="GI310" i="1" s="1"/>
  <c r="GJ310" i="1" s="1"/>
  <c r="EX307" i="1"/>
  <c r="EE307" i="1"/>
  <c r="ED307" i="1"/>
  <c r="EC307" i="1"/>
  <c r="ER307" i="1"/>
  <c r="EQ307" i="1"/>
  <c r="EP307" i="1"/>
  <c r="EO307" i="1"/>
  <c r="EN307" i="1"/>
  <c r="FA307" i="1"/>
  <c r="EM307" i="1"/>
  <c r="EK307" i="1"/>
  <c r="GW310" i="1" l="1"/>
  <c r="GY310" i="1" s="1"/>
  <c r="ES307" i="1"/>
  <c r="ET307" i="1" s="1"/>
  <c r="BW337" i="1"/>
  <c r="BU336" i="1"/>
  <c r="EF307" i="1"/>
  <c r="EG307" i="1" s="1"/>
  <c r="HB310" i="1" l="1"/>
  <c r="GZ309" i="1"/>
  <c r="BV338" i="1"/>
  <c r="BE338" i="1"/>
  <c r="BD338" i="1"/>
  <c r="BC338" i="1"/>
  <c r="BS338" i="1"/>
  <c r="BM338" i="1"/>
  <c r="BL338" i="1"/>
  <c r="BK338" i="1"/>
  <c r="BJ338" i="1"/>
  <c r="BI338" i="1"/>
  <c r="BH338" i="1"/>
  <c r="BF338" i="1"/>
  <c r="EH307" i="1"/>
  <c r="EI307" i="1" s="1"/>
  <c r="EJ307" i="1" s="1"/>
  <c r="EU307" i="1"/>
  <c r="EV307" i="1" s="1"/>
  <c r="EW307" i="1" s="1"/>
  <c r="GD311" i="1"/>
  <c r="GC311" i="1"/>
  <c r="GR311" i="1"/>
  <c r="GQ311" i="1"/>
  <c r="GP311" i="1"/>
  <c r="GO311" i="1"/>
  <c r="GN311" i="1"/>
  <c r="GM311" i="1"/>
  <c r="GK311" i="1"/>
  <c r="HA311" i="1"/>
  <c r="GX311" i="1"/>
  <c r="GE311" i="1"/>
  <c r="EY307" i="1" l="1"/>
  <c r="FB307" i="1" s="1"/>
  <c r="EZ306" i="1"/>
  <c r="BN338" i="1"/>
  <c r="BO338" i="1" s="1"/>
  <c r="GS311" i="1"/>
  <c r="GT311" i="1" s="1"/>
  <c r="GF311" i="1"/>
  <c r="GG311" i="1" s="1"/>
  <c r="GU311" i="1" l="1"/>
  <c r="GV311" i="1" s="1"/>
  <c r="GW311" i="1" s="1"/>
  <c r="GH311" i="1"/>
  <c r="GI311" i="1" s="1"/>
  <c r="GJ311" i="1" s="1"/>
  <c r="GY311" i="1" s="1"/>
  <c r="BP338" i="1"/>
  <c r="BQ338" i="1" s="1"/>
  <c r="BR338" i="1" s="1"/>
  <c r="BT338" i="1" s="1"/>
  <c r="FA308" i="1"/>
  <c r="EX308" i="1"/>
  <c r="EE308" i="1"/>
  <c r="ED308" i="1"/>
  <c r="EC308" i="1"/>
  <c r="ER308" i="1"/>
  <c r="EQ308" i="1"/>
  <c r="EP308" i="1"/>
  <c r="EO308" i="1"/>
  <c r="EM308" i="1"/>
  <c r="EK308" i="1"/>
  <c r="EN308" i="1"/>
  <c r="HB311" i="1" l="1"/>
  <c r="GZ310" i="1"/>
  <c r="BW338" i="1"/>
  <c r="BU337" i="1"/>
  <c r="ES308" i="1"/>
  <c r="EF308" i="1"/>
  <c r="ET308" i="1" l="1"/>
  <c r="EU308" i="1" s="1"/>
  <c r="EV308" i="1" s="1"/>
  <c r="EW308" i="1" s="1"/>
  <c r="EG308" i="1"/>
  <c r="EH308" i="1" s="1"/>
  <c r="EI308" i="1" s="1"/>
  <c r="BF339" i="1"/>
  <c r="BV339" i="1"/>
  <c r="BE339" i="1"/>
  <c r="BD339" i="1"/>
  <c r="BC339" i="1"/>
  <c r="BS339" i="1"/>
  <c r="BM339" i="1"/>
  <c r="BL339" i="1"/>
  <c r="BK339" i="1"/>
  <c r="BJ339" i="1"/>
  <c r="BI339" i="1"/>
  <c r="BH339" i="1"/>
  <c r="GE312" i="1"/>
  <c r="GD312" i="1"/>
  <c r="GC312" i="1"/>
  <c r="GR312" i="1"/>
  <c r="GQ312" i="1"/>
  <c r="GP312" i="1"/>
  <c r="GO312" i="1"/>
  <c r="GN312" i="1"/>
  <c r="GM312" i="1"/>
  <c r="GK312" i="1"/>
  <c r="HA312" i="1"/>
  <c r="GX312" i="1"/>
  <c r="BN339" i="1" l="1"/>
  <c r="BO339" i="1" s="1"/>
  <c r="GF312" i="1"/>
  <c r="GG312" i="1" s="1"/>
  <c r="EJ308" i="1"/>
  <c r="EY308" i="1" s="1"/>
  <c r="GS312" i="1"/>
  <c r="GT312" i="1" l="1"/>
  <c r="GU312" i="1" s="1"/>
  <c r="GV312" i="1" s="1"/>
  <c r="GH312" i="1"/>
  <c r="GI312" i="1" s="1"/>
  <c r="GJ312" i="1" s="1"/>
  <c r="FB308" i="1"/>
  <c r="EZ307" i="1"/>
  <c r="BP339" i="1"/>
  <c r="BQ339" i="1" s="1"/>
  <c r="BR339" i="1" s="1"/>
  <c r="BT339" i="1" s="1"/>
  <c r="BW339" i="1" l="1"/>
  <c r="BU338" i="1"/>
  <c r="EK309" i="1"/>
  <c r="FA309" i="1"/>
  <c r="EX309" i="1"/>
  <c r="EE309" i="1"/>
  <c r="ED309" i="1"/>
  <c r="EC309" i="1"/>
  <c r="ER309" i="1"/>
  <c r="EQ309" i="1"/>
  <c r="EP309" i="1"/>
  <c r="EO309" i="1"/>
  <c r="EN309" i="1"/>
  <c r="EM309" i="1"/>
  <c r="GW312" i="1"/>
  <c r="GY312" i="1" s="1"/>
  <c r="HB312" i="1" l="1"/>
  <c r="GZ311" i="1"/>
  <c r="BH340" i="1"/>
  <c r="BF340" i="1"/>
  <c r="BV340" i="1"/>
  <c r="BE340" i="1"/>
  <c r="BD340" i="1"/>
  <c r="BC340" i="1"/>
  <c r="BS340" i="1"/>
  <c r="BM340" i="1"/>
  <c r="BL340" i="1"/>
  <c r="BI340" i="1"/>
  <c r="BK340" i="1"/>
  <c r="BJ340" i="1"/>
  <c r="ES309" i="1"/>
  <c r="ET309" i="1" s="1"/>
  <c r="EF309" i="1"/>
  <c r="BN340" i="1" l="1"/>
  <c r="EG309" i="1"/>
  <c r="EU309" i="1"/>
  <c r="EV309" i="1" s="1"/>
  <c r="EW309" i="1" s="1"/>
  <c r="GE313" i="1"/>
  <c r="GD313" i="1"/>
  <c r="GC313" i="1"/>
  <c r="GR313" i="1"/>
  <c r="GQ313" i="1"/>
  <c r="GP313" i="1"/>
  <c r="GO313" i="1"/>
  <c r="GN313" i="1"/>
  <c r="GM313" i="1"/>
  <c r="GK313" i="1"/>
  <c r="HA313" i="1"/>
  <c r="GX313" i="1"/>
  <c r="GS313" i="1" l="1"/>
  <c r="GT313" i="1" s="1"/>
  <c r="BO340" i="1"/>
  <c r="BP340" i="1" s="1"/>
  <c r="BQ340" i="1" s="1"/>
  <c r="GF313" i="1"/>
  <c r="EH309" i="1"/>
  <c r="EI309" i="1" s="1"/>
  <c r="EJ309" i="1" s="1"/>
  <c r="EY309" i="1" s="1"/>
  <c r="BR340" i="1" l="1"/>
  <c r="BT340" i="1" s="1"/>
  <c r="BW340" i="1" s="1"/>
  <c r="FB309" i="1"/>
  <c r="EZ308" i="1"/>
  <c r="GG313" i="1"/>
  <c r="GH313" i="1" s="1"/>
  <c r="GI313" i="1" s="1"/>
  <c r="GU313" i="1"/>
  <c r="GV313" i="1" s="1"/>
  <c r="GW313" i="1" s="1"/>
  <c r="BU339" i="1" l="1"/>
  <c r="GJ313" i="1"/>
  <c r="GY313" i="1" s="1"/>
  <c r="EM310" i="1"/>
  <c r="EK310" i="1"/>
  <c r="FA310" i="1"/>
  <c r="EX310" i="1"/>
  <c r="EE310" i="1"/>
  <c r="ED310" i="1"/>
  <c r="EC310" i="1"/>
  <c r="ER310" i="1"/>
  <c r="EQ310" i="1"/>
  <c r="EP310" i="1"/>
  <c r="EO310" i="1"/>
  <c r="EN310" i="1"/>
  <c r="BI341" i="1"/>
  <c r="BH341" i="1"/>
  <c r="BF341" i="1"/>
  <c r="BV341" i="1"/>
  <c r="BE341" i="1"/>
  <c r="BD341" i="1"/>
  <c r="BC341" i="1"/>
  <c r="BS341" i="1"/>
  <c r="BM341" i="1"/>
  <c r="BL341" i="1"/>
  <c r="BK341" i="1"/>
  <c r="BJ341" i="1"/>
  <c r="ES310" i="1" l="1"/>
  <c r="BN341" i="1"/>
  <c r="EF310" i="1"/>
  <c r="HB313" i="1"/>
  <c r="GZ312" i="1"/>
  <c r="EG310" i="1" l="1"/>
  <c r="EH310" i="1" s="1"/>
  <c r="EI310" i="1" s="1"/>
  <c r="ET310" i="1"/>
  <c r="GX314" i="1"/>
  <c r="GE314" i="1"/>
  <c r="GD314" i="1"/>
  <c r="GC314" i="1"/>
  <c r="GR314" i="1"/>
  <c r="GQ314" i="1"/>
  <c r="GP314" i="1"/>
  <c r="GO314" i="1"/>
  <c r="GN314" i="1"/>
  <c r="GM314" i="1"/>
  <c r="GK314" i="1"/>
  <c r="HA314" i="1"/>
  <c r="BO341" i="1"/>
  <c r="BP341" i="1" s="1"/>
  <c r="BQ341" i="1" s="1"/>
  <c r="EU310" i="1" l="1"/>
  <c r="EV310" i="1" s="1"/>
  <c r="EW310" i="1" s="1"/>
  <c r="BR341" i="1"/>
  <c r="BT341" i="1" s="1"/>
  <c r="GF314" i="1"/>
  <c r="GS314" i="1"/>
  <c r="EJ310" i="1"/>
  <c r="EY310" i="1" l="1"/>
  <c r="BW341" i="1"/>
  <c r="BU340" i="1"/>
  <c r="GT314" i="1"/>
  <c r="GG314" i="1"/>
  <c r="GH314" i="1" s="1"/>
  <c r="GI314" i="1" s="1"/>
  <c r="GU314" i="1" l="1"/>
  <c r="GV314" i="1" s="1"/>
  <c r="GW314" i="1" s="1"/>
  <c r="GJ314" i="1"/>
  <c r="BF342" i="1"/>
  <c r="BV342" i="1"/>
  <c r="BC342" i="1"/>
  <c r="BS342" i="1"/>
  <c r="BM342" i="1"/>
  <c r="BL342" i="1"/>
  <c r="BK342" i="1"/>
  <c r="BJ342" i="1"/>
  <c r="BI342" i="1"/>
  <c r="BH342" i="1"/>
  <c r="BE342" i="1"/>
  <c r="BD342" i="1"/>
  <c r="FB310" i="1"/>
  <c r="EZ309" i="1"/>
  <c r="EN311" i="1" l="1"/>
  <c r="EM311" i="1"/>
  <c r="EK311" i="1"/>
  <c r="FA311" i="1"/>
  <c r="EX311" i="1"/>
  <c r="EE311" i="1"/>
  <c r="ED311" i="1"/>
  <c r="EC311" i="1"/>
  <c r="ER311" i="1"/>
  <c r="EQ311" i="1"/>
  <c r="EP311" i="1"/>
  <c r="EO311" i="1"/>
  <c r="BN342" i="1"/>
  <c r="BO342" i="1" s="1"/>
  <c r="GY314" i="1"/>
  <c r="HB314" i="1" l="1"/>
  <c r="GZ313" i="1"/>
  <c r="ES311" i="1"/>
  <c r="BP342" i="1"/>
  <c r="BQ342" i="1" s="1"/>
  <c r="BR342" i="1" s="1"/>
  <c r="BT342" i="1" s="1"/>
  <c r="EF311" i="1"/>
  <c r="EG311" i="1" s="1"/>
  <c r="EH311" i="1" l="1"/>
  <c r="EI311" i="1" s="1"/>
  <c r="EJ311" i="1" s="1"/>
  <c r="BW342" i="1"/>
  <c r="BU341" i="1"/>
  <c r="ET311" i="1"/>
  <c r="GX315" i="1"/>
  <c r="GE315" i="1"/>
  <c r="GD315" i="1"/>
  <c r="GC315" i="1"/>
  <c r="GR315" i="1"/>
  <c r="GQ315" i="1"/>
  <c r="GP315" i="1"/>
  <c r="GO315" i="1"/>
  <c r="GN315" i="1"/>
  <c r="GM315" i="1"/>
  <c r="HA315" i="1"/>
  <c r="GK315" i="1"/>
  <c r="GS315" i="1" l="1"/>
  <c r="EU311" i="1"/>
  <c r="EV311" i="1" s="1"/>
  <c r="EW311" i="1" s="1"/>
  <c r="EY311" i="1" s="1"/>
  <c r="GF315" i="1"/>
  <c r="BH343" i="1"/>
  <c r="BF343" i="1"/>
  <c r="BV343" i="1"/>
  <c r="BE343" i="1"/>
  <c r="BD343" i="1"/>
  <c r="BC343" i="1"/>
  <c r="BS343" i="1"/>
  <c r="BM343" i="1"/>
  <c r="BL343" i="1"/>
  <c r="BK343" i="1"/>
  <c r="BJ343" i="1"/>
  <c r="BI343" i="1"/>
  <c r="FB311" i="1" l="1"/>
  <c r="EZ310" i="1"/>
  <c r="GT315" i="1"/>
  <c r="GU315" i="1" s="1"/>
  <c r="GV315" i="1" s="1"/>
  <c r="GW315" i="1" s="1"/>
  <c r="BN343" i="1"/>
  <c r="BO343" i="1" s="1"/>
  <c r="GG315" i="1"/>
  <c r="BP343" i="1" l="1"/>
  <c r="BQ343" i="1" s="1"/>
  <c r="GH315" i="1"/>
  <c r="GI315" i="1" s="1"/>
  <c r="GJ315" i="1" s="1"/>
  <c r="GY315" i="1" s="1"/>
  <c r="BR343" i="1"/>
  <c r="BT343" i="1" s="1"/>
  <c r="EO312" i="1"/>
  <c r="EN312" i="1"/>
  <c r="EM312" i="1"/>
  <c r="EK312" i="1"/>
  <c r="FA312" i="1"/>
  <c r="EX312" i="1"/>
  <c r="EE312" i="1"/>
  <c r="ED312" i="1"/>
  <c r="EC312" i="1"/>
  <c r="ER312" i="1"/>
  <c r="EQ312" i="1"/>
  <c r="EP312" i="1"/>
  <c r="HB315" i="1" l="1"/>
  <c r="GZ314" i="1"/>
  <c r="ES312" i="1"/>
  <c r="ET312" i="1" s="1"/>
  <c r="EF312" i="1"/>
  <c r="BW343" i="1"/>
  <c r="BU342" i="1"/>
  <c r="EG312" i="1" l="1"/>
  <c r="EH312" i="1" s="1"/>
  <c r="EI312" i="1" s="1"/>
  <c r="EJ312" i="1" s="1"/>
  <c r="BI344" i="1"/>
  <c r="BH344" i="1"/>
  <c r="BF344" i="1"/>
  <c r="BV344" i="1"/>
  <c r="BE344" i="1"/>
  <c r="BD344" i="1"/>
  <c r="BC344" i="1"/>
  <c r="BS344" i="1"/>
  <c r="BM344" i="1"/>
  <c r="BL344" i="1"/>
  <c r="BK344" i="1"/>
  <c r="BJ344" i="1"/>
  <c r="EU312" i="1"/>
  <c r="EV312" i="1" s="1"/>
  <c r="EW312" i="1" s="1"/>
  <c r="GX316" i="1"/>
  <c r="GE316" i="1"/>
  <c r="GD316" i="1"/>
  <c r="GC316" i="1"/>
  <c r="GR316" i="1"/>
  <c r="GQ316" i="1"/>
  <c r="GP316" i="1"/>
  <c r="GO316" i="1"/>
  <c r="GN316" i="1"/>
  <c r="HA316" i="1"/>
  <c r="GM316" i="1"/>
  <c r="GK316" i="1"/>
  <c r="EY312" i="1" l="1"/>
  <c r="FB312" i="1" s="1"/>
  <c r="BN344" i="1"/>
  <c r="BO344" i="1" s="1"/>
  <c r="GF316" i="1"/>
  <c r="GG316" i="1" s="1"/>
  <c r="GS316" i="1"/>
  <c r="EZ311" i="1" l="1"/>
  <c r="GH316" i="1"/>
  <c r="GI316" i="1" s="1"/>
  <c r="GT316" i="1"/>
  <c r="GJ316" i="1"/>
  <c r="BP344" i="1"/>
  <c r="BQ344" i="1" s="1"/>
  <c r="BR344" i="1" s="1"/>
  <c r="BT344" i="1" s="1"/>
  <c r="EP313" i="1"/>
  <c r="EO313" i="1"/>
  <c r="EN313" i="1"/>
  <c r="EM313" i="1"/>
  <c r="EK313" i="1"/>
  <c r="FA313" i="1"/>
  <c r="EX313" i="1"/>
  <c r="EE313" i="1"/>
  <c r="ED313" i="1"/>
  <c r="EC313" i="1"/>
  <c r="ER313" i="1"/>
  <c r="EQ313" i="1"/>
  <c r="BW344" i="1" l="1"/>
  <c r="BU343" i="1"/>
  <c r="EF313" i="1"/>
  <c r="GU316" i="1"/>
  <c r="GV316" i="1" s="1"/>
  <c r="GW316" i="1" s="1"/>
  <c r="GY316" i="1" s="1"/>
  <c r="ES313" i="1"/>
  <c r="ET313" i="1" s="1"/>
  <c r="HB316" i="1" l="1"/>
  <c r="GZ315" i="1"/>
  <c r="EU313" i="1"/>
  <c r="EV313" i="1" s="1"/>
  <c r="EW313" i="1" s="1"/>
  <c r="EG313" i="1"/>
  <c r="EH313" i="1" s="1"/>
  <c r="EI313" i="1" s="1"/>
  <c r="BJ345" i="1"/>
  <c r="BI345" i="1"/>
  <c r="BH345" i="1"/>
  <c r="BF345" i="1"/>
  <c r="BV345" i="1"/>
  <c r="BE345" i="1"/>
  <c r="BD345" i="1"/>
  <c r="BC345" i="1"/>
  <c r="BS345" i="1"/>
  <c r="BM345" i="1"/>
  <c r="BL345" i="1"/>
  <c r="BK345" i="1"/>
  <c r="EJ313" i="1" l="1"/>
  <c r="EY313" i="1" s="1"/>
  <c r="HA317" i="1"/>
  <c r="GX317" i="1"/>
  <c r="GE317" i="1"/>
  <c r="GD317" i="1"/>
  <c r="GC317" i="1"/>
  <c r="GR317" i="1"/>
  <c r="GQ317" i="1"/>
  <c r="GP317" i="1"/>
  <c r="GO317" i="1"/>
  <c r="GN317" i="1"/>
  <c r="GM317" i="1"/>
  <c r="GK317" i="1"/>
  <c r="BN345" i="1"/>
  <c r="BO345" i="1" l="1"/>
  <c r="BP345" i="1" s="1"/>
  <c r="BQ345" i="1" s="1"/>
  <c r="GF317" i="1"/>
  <c r="GS317" i="1"/>
  <c r="FB313" i="1"/>
  <c r="EZ312" i="1"/>
  <c r="BR345" i="1" l="1"/>
  <c r="BT345" i="1" s="1"/>
  <c r="BW345" i="1" s="1"/>
  <c r="GG317" i="1"/>
  <c r="GH317" i="1" s="1"/>
  <c r="GI317" i="1" s="1"/>
  <c r="EQ314" i="1"/>
  <c r="EP314" i="1"/>
  <c r="EO314" i="1"/>
  <c r="EN314" i="1"/>
  <c r="EM314" i="1"/>
  <c r="EK314" i="1"/>
  <c r="FA314" i="1"/>
  <c r="EX314" i="1"/>
  <c r="EE314" i="1"/>
  <c r="ED314" i="1"/>
  <c r="ER314" i="1"/>
  <c r="EC314" i="1"/>
  <c r="GT317" i="1"/>
  <c r="GU317" i="1" s="1"/>
  <c r="GV317" i="1" s="1"/>
  <c r="BU344" i="1" l="1"/>
  <c r="EF314" i="1"/>
  <c r="GW317" i="1"/>
  <c r="BK346" i="1"/>
  <c r="BJ346" i="1"/>
  <c r="BI346" i="1"/>
  <c r="BH346" i="1"/>
  <c r="BF346" i="1"/>
  <c r="BV346" i="1"/>
  <c r="BE346" i="1"/>
  <c r="BD346" i="1"/>
  <c r="BC346" i="1"/>
  <c r="BS346" i="1"/>
  <c r="BM346" i="1"/>
  <c r="BL346" i="1"/>
  <c r="GJ317" i="1"/>
  <c r="ES314" i="1"/>
  <c r="BN346" i="1" l="1"/>
  <c r="BO346" i="1" s="1"/>
  <c r="EG314" i="1"/>
  <c r="EH314" i="1" s="1"/>
  <c r="EI314" i="1" s="1"/>
  <c r="ET314" i="1"/>
  <c r="EU314" i="1" s="1"/>
  <c r="EV314" i="1" s="1"/>
  <c r="GY317" i="1"/>
  <c r="EJ314" i="1" l="1"/>
  <c r="EW314" i="1"/>
  <c r="EY314" i="1" s="1"/>
  <c r="HB317" i="1"/>
  <c r="GZ316" i="1"/>
  <c r="BP346" i="1"/>
  <c r="BQ346" i="1" s="1"/>
  <c r="BR346" i="1" s="1"/>
  <c r="BT346" i="1" s="1"/>
  <c r="BW346" i="1" l="1"/>
  <c r="BU345" i="1"/>
  <c r="FB314" i="1"/>
  <c r="EZ313" i="1"/>
  <c r="GK318" i="1"/>
  <c r="HA318" i="1"/>
  <c r="GX318" i="1"/>
  <c r="GE318" i="1"/>
  <c r="GD318" i="1"/>
  <c r="GC318" i="1"/>
  <c r="GR318" i="1"/>
  <c r="GQ318" i="1"/>
  <c r="GP318" i="1"/>
  <c r="GO318" i="1"/>
  <c r="GN318" i="1"/>
  <c r="GM318" i="1"/>
  <c r="GS318" i="1" l="1"/>
  <c r="GF318" i="1"/>
  <c r="ER315" i="1"/>
  <c r="EQ315" i="1"/>
  <c r="EP315" i="1"/>
  <c r="EO315" i="1"/>
  <c r="EN315" i="1"/>
  <c r="EM315" i="1"/>
  <c r="EK315" i="1"/>
  <c r="FA315" i="1"/>
  <c r="EX315" i="1"/>
  <c r="EE315" i="1"/>
  <c r="ED315" i="1"/>
  <c r="EC315" i="1"/>
  <c r="BL347" i="1"/>
  <c r="BK347" i="1"/>
  <c r="BJ347" i="1"/>
  <c r="BI347" i="1"/>
  <c r="BH347" i="1"/>
  <c r="BF347" i="1"/>
  <c r="BV347" i="1"/>
  <c r="BE347" i="1"/>
  <c r="BD347" i="1"/>
  <c r="BC347" i="1"/>
  <c r="BS347" i="1"/>
  <c r="BM347" i="1"/>
  <c r="GG318" i="1" l="1"/>
  <c r="GH318" i="1" s="1"/>
  <c r="GI318" i="1" s="1"/>
  <c r="GJ318" i="1" s="1"/>
  <c r="GT318" i="1"/>
  <c r="GU318" i="1" s="1"/>
  <c r="GV318" i="1" s="1"/>
  <c r="GW318" i="1" s="1"/>
  <c r="BN347" i="1"/>
  <c r="BO347" i="1" s="1"/>
  <c r="ES315" i="1"/>
  <c r="EF315" i="1"/>
  <c r="GY318" i="1" l="1"/>
  <c r="EG315" i="1"/>
  <c r="ET315" i="1"/>
  <c r="BP347" i="1"/>
  <c r="BQ347" i="1" s="1"/>
  <c r="BR347" i="1" s="1"/>
  <c r="BT347" i="1" s="1"/>
  <c r="BW347" i="1" l="1"/>
  <c r="BU346" i="1"/>
  <c r="EH315" i="1"/>
  <c r="EI315" i="1" s="1"/>
  <c r="EJ315" i="1" s="1"/>
  <c r="EU315" i="1"/>
  <c r="EV315" i="1" s="1"/>
  <c r="EW315" i="1" s="1"/>
  <c r="HB318" i="1"/>
  <c r="GZ317" i="1"/>
  <c r="EY315" i="1" l="1"/>
  <c r="GM319" i="1"/>
  <c r="GK319" i="1"/>
  <c r="HA319" i="1"/>
  <c r="GX319" i="1"/>
  <c r="GE319" i="1"/>
  <c r="GD319" i="1"/>
  <c r="GC319" i="1"/>
  <c r="GR319" i="1"/>
  <c r="GQ319" i="1"/>
  <c r="GP319" i="1"/>
  <c r="GO319" i="1"/>
  <c r="GN319" i="1"/>
  <c r="BM348" i="1"/>
  <c r="BL348" i="1"/>
  <c r="BK348" i="1"/>
  <c r="BJ348" i="1"/>
  <c r="BI348" i="1"/>
  <c r="BH348" i="1"/>
  <c r="BF348" i="1"/>
  <c r="BV348" i="1"/>
  <c r="BE348" i="1"/>
  <c r="BD348" i="1"/>
  <c r="BC348" i="1"/>
  <c r="BS348" i="1"/>
  <c r="GS319" i="1" l="1"/>
  <c r="GF319" i="1"/>
  <c r="BN348" i="1"/>
  <c r="BO348" i="1" s="1"/>
  <c r="FB315" i="1"/>
  <c r="EZ314" i="1"/>
  <c r="ER316" i="1" l="1"/>
  <c r="EQ316" i="1"/>
  <c r="EP316" i="1"/>
  <c r="EO316" i="1"/>
  <c r="EN316" i="1"/>
  <c r="EM316" i="1"/>
  <c r="EK316" i="1"/>
  <c r="FA316" i="1"/>
  <c r="EX316" i="1"/>
  <c r="EE316" i="1"/>
  <c r="ED316" i="1"/>
  <c r="EC316" i="1"/>
  <c r="BP348" i="1"/>
  <c r="BQ348" i="1" s="1"/>
  <c r="BR348" i="1" s="1"/>
  <c r="BT348" i="1" s="1"/>
  <c r="GG319" i="1"/>
  <c r="GH319" i="1" s="1"/>
  <c r="GI319" i="1" s="1"/>
  <c r="GJ319" i="1" s="1"/>
  <c r="GT319" i="1"/>
  <c r="GU319" i="1" l="1"/>
  <c r="GV319" i="1" s="1"/>
  <c r="GW319" i="1" s="1"/>
  <c r="GY319" i="1" s="1"/>
  <c r="BW348" i="1"/>
  <c r="BU347" i="1"/>
  <c r="EF316" i="1"/>
  <c r="ES316" i="1"/>
  <c r="ET316" i="1" s="1"/>
  <c r="EU316" i="1" l="1"/>
  <c r="EV316" i="1" s="1"/>
  <c r="EG316" i="1"/>
  <c r="BM349" i="1"/>
  <c r="BL349" i="1"/>
  <c r="BK349" i="1"/>
  <c r="BJ349" i="1"/>
  <c r="BI349" i="1"/>
  <c r="BH349" i="1"/>
  <c r="BF349" i="1"/>
  <c r="BV349" i="1"/>
  <c r="BE349" i="1"/>
  <c r="BD349" i="1"/>
  <c r="BC349" i="1"/>
  <c r="BS349" i="1"/>
  <c r="EW316" i="1"/>
  <c r="HB319" i="1"/>
  <c r="GZ318" i="1"/>
  <c r="EH316" i="1" l="1"/>
  <c r="EI316" i="1" s="1"/>
  <c r="EJ316" i="1" s="1"/>
  <c r="EY316" i="1" s="1"/>
  <c r="BN349" i="1"/>
  <c r="BO349" i="1" s="1"/>
  <c r="BP349" i="1" s="1"/>
  <c r="BQ349" i="1" s="1"/>
  <c r="GN320" i="1"/>
  <c r="GM320" i="1"/>
  <c r="GK320" i="1"/>
  <c r="HA320" i="1"/>
  <c r="GX320" i="1"/>
  <c r="GE320" i="1"/>
  <c r="GD320" i="1"/>
  <c r="GC320" i="1"/>
  <c r="GR320" i="1"/>
  <c r="GQ320" i="1"/>
  <c r="GP320" i="1"/>
  <c r="GO320" i="1"/>
  <c r="FB316" i="1" l="1"/>
  <c r="EZ315" i="1"/>
  <c r="GS320" i="1"/>
  <c r="GF320" i="1"/>
  <c r="GG320" i="1" s="1"/>
  <c r="BR349" i="1"/>
  <c r="BT349" i="1" s="1"/>
  <c r="BW349" i="1" l="1"/>
  <c r="BU348" i="1"/>
  <c r="GH320" i="1"/>
  <c r="GI320" i="1" s="1"/>
  <c r="GJ320" i="1" s="1"/>
  <c r="GT320" i="1"/>
  <c r="EC317" i="1"/>
  <c r="ER317" i="1"/>
  <c r="EQ317" i="1"/>
  <c r="EP317" i="1"/>
  <c r="EO317" i="1"/>
  <c r="EN317" i="1"/>
  <c r="EM317" i="1"/>
  <c r="EK317" i="1"/>
  <c r="FA317" i="1"/>
  <c r="EX317" i="1"/>
  <c r="EE317" i="1"/>
  <c r="ED317" i="1"/>
  <c r="BM350" i="1" l="1"/>
  <c r="BL350" i="1"/>
  <c r="BK350" i="1"/>
  <c r="BJ350" i="1"/>
  <c r="BI350" i="1"/>
  <c r="BH350" i="1"/>
  <c r="BF350" i="1"/>
  <c r="BV350" i="1"/>
  <c r="BE350" i="1"/>
  <c r="BD350" i="1"/>
  <c r="BC350" i="1"/>
  <c r="BS350" i="1"/>
  <c r="ES317" i="1"/>
  <c r="ET317" i="1" s="1"/>
  <c r="EF317" i="1"/>
  <c r="EG317" i="1" s="1"/>
  <c r="GU320" i="1"/>
  <c r="GV320" i="1" s="1"/>
  <c r="GW320" i="1" s="1"/>
  <c r="GY320" i="1" s="1"/>
  <c r="HB320" i="1" l="1"/>
  <c r="GZ319" i="1"/>
  <c r="BN350" i="1"/>
  <c r="BO350" i="1" s="1"/>
  <c r="BP350" i="1" s="1"/>
  <c r="BQ350" i="1" s="1"/>
  <c r="EH317" i="1"/>
  <c r="EI317" i="1" s="1"/>
  <c r="EJ317" i="1" s="1"/>
  <c r="EU317" i="1"/>
  <c r="EV317" i="1" s="1"/>
  <c r="EW317" i="1" s="1"/>
  <c r="EY317" i="1" l="1"/>
  <c r="BR350" i="1"/>
  <c r="BT350" i="1" s="1"/>
  <c r="GO321" i="1"/>
  <c r="GN321" i="1"/>
  <c r="GM321" i="1"/>
  <c r="GK321" i="1"/>
  <c r="HA321" i="1"/>
  <c r="GX321" i="1"/>
  <c r="GE321" i="1"/>
  <c r="GD321" i="1"/>
  <c r="GC321" i="1"/>
  <c r="GR321" i="1"/>
  <c r="GQ321" i="1"/>
  <c r="GP321" i="1"/>
  <c r="GS321" i="1" l="1"/>
  <c r="GT321" i="1" s="1"/>
  <c r="BW350" i="1"/>
  <c r="BU349" i="1"/>
  <c r="GF321" i="1"/>
  <c r="FB317" i="1"/>
  <c r="EZ316" i="1"/>
  <c r="ED318" i="1" l="1"/>
  <c r="EC318" i="1"/>
  <c r="ER318" i="1"/>
  <c r="EQ318" i="1"/>
  <c r="EP318" i="1"/>
  <c r="EO318" i="1"/>
  <c r="EN318" i="1"/>
  <c r="EM318" i="1"/>
  <c r="EK318" i="1"/>
  <c r="FA318" i="1"/>
  <c r="EE318" i="1"/>
  <c r="EX318" i="1"/>
  <c r="BM351" i="1"/>
  <c r="BL351" i="1"/>
  <c r="BK351" i="1"/>
  <c r="BJ351" i="1"/>
  <c r="BI351" i="1"/>
  <c r="BH351" i="1"/>
  <c r="BF351" i="1"/>
  <c r="BV351" i="1"/>
  <c r="BE351" i="1"/>
  <c r="BD351" i="1"/>
  <c r="BC351" i="1"/>
  <c r="BS351" i="1"/>
  <c r="GG321" i="1"/>
  <c r="GH321" i="1" s="1"/>
  <c r="GI321" i="1" s="1"/>
  <c r="GJ321" i="1" s="1"/>
  <c r="GU321" i="1"/>
  <c r="GV321" i="1" s="1"/>
  <c r="GW321" i="1" s="1"/>
  <c r="GY321" i="1" l="1"/>
  <c r="HB321" i="1" s="1"/>
  <c r="GZ320" i="1"/>
  <c r="EF318" i="1"/>
  <c r="BN351" i="1"/>
  <c r="BO351" i="1" s="1"/>
  <c r="ES318" i="1"/>
  <c r="ET318" i="1" l="1"/>
  <c r="BP351" i="1"/>
  <c r="BQ351" i="1" s="1"/>
  <c r="BR351" i="1" s="1"/>
  <c r="BT351" i="1" s="1"/>
  <c r="EG318" i="1"/>
  <c r="EH318" i="1" s="1"/>
  <c r="EI318" i="1" s="1"/>
  <c r="GP322" i="1"/>
  <c r="GO322" i="1"/>
  <c r="GN322" i="1"/>
  <c r="GM322" i="1"/>
  <c r="GK322" i="1"/>
  <c r="HA322" i="1"/>
  <c r="GX322" i="1"/>
  <c r="GE322" i="1"/>
  <c r="GD322" i="1"/>
  <c r="GC322" i="1"/>
  <c r="GR322" i="1"/>
  <c r="GQ322" i="1"/>
  <c r="BW351" i="1" l="1"/>
  <c r="BU350" i="1"/>
  <c r="GF322" i="1"/>
  <c r="EU318" i="1"/>
  <c r="EV318" i="1" s="1"/>
  <c r="EW318" i="1" s="1"/>
  <c r="EJ318" i="1"/>
  <c r="GS322" i="1"/>
  <c r="EY318" i="1" l="1"/>
  <c r="GT322" i="1"/>
  <c r="GU322" i="1" s="1"/>
  <c r="GV322" i="1" s="1"/>
  <c r="GG322" i="1"/>
  <c r="GH322" i="1" s="1"/>
  <c r="GI322" i="1" s="1"/>
  <c r="BM352" i="1"/>
  <c r="BL352" i="1"/>
  <c r="BK352" i="1"/>
  <c r="BJ352" i="1"/>
  <c r="BI352" i="1"/>
  <c r="BH352" i="1"/>
  <c r="BF352" i="1"/>
  <c r="BV352" i="1"/>
  <c r="BE352" i="1"/>
  <c r="BD352" i="1"/>
  <c r="BS352" i="1"/>
  <c r="BC352" i="1"/>
  <c r="GJ322" i="1" l="1"/>
  <c r="GW322" i="1"/>
  <c r="FB318" i="1"/>
  <c r="EZ317" i="1"/>
  <c r="BN352" i="1"/>
  <c r="BO352" i="1" s="1"/>
  <c r="EE319" i="1" l="1"/>
  <c r="ED319" i="1"/>
  <c r="EC319" i="1"/>
  <c r="ER319" i="1"/>
  <c r="EQ319" i="1"/>
  <c r="EP319" i="1"/>
  <c r="EO319" i="1"/>
  <c r="EN319" i="1"/>
  <c r="EM319" i="1"/>
  <c r="EK319" i="1"/>
  <c r="FA319" i="1"/>
  <c r="EX319" i="1"/>
  <c r="BP352" i="1"/>
  <c r="BQ352" i="1" s="1"/>
  <c r="BR352" i="1" s="1"/>
  <c r="BT352" i="1" s="1"/>
  <c r="GY322" i="1"/>
  <c r="BW352" i="1" l="1"/>
  <c r="BU351" i="1"/>
  <c r="HB322" i="1"/>
  <c r="GZ321" i="1"/>
  <c r="ES319" i="1"/>
  <c r="EF319" i="1"/>
  <c r="EG319" i="1" s="1"/>
  <c r="EH319" i="1" l="1"/>
  <c r="EI319" i="1" s="1"/>
  <c r="EJ319" i="1" s="1"/>
  <c r="ET319" i="1"/>
  <c r="EU319" i="1" s="1"/>
  <c r="EV319" i="1" s="1"/>
  <c r="GQ323" i="1"/>
  <c r="GP323" i="1"/>
  <c r="GO323" i="1"/>
  <c r="GN323" i="1"/>
  <c r="GM323" i="1"/>
  <c r="GK323" i="1"/>
  <c r="HA323" i="1"/>
  <c r="GX323" i="1"/>
  <c r="GE323" i="1"/>
  <c r="GD323" i="1"/>
  <c r="GR323" i="1"/>
  <c r="GC323" i="1"/>
  <c r="BM353" i="1"/>
  <c r="BL353" i="1"/>
  <c r="BK353" i="1"/>
  <c r="BJ353" i="1"/>
  <c r="BI353" i="1"/>
  <c r="BH353" i="1"/>
  <c r="BF353" i="1"/>
  <c r="BV353" i="1"/>
  <c r="BE353" i="1"/>
  <c r="BS353" i="1"/>
  <c r="BD353" i="1"/>
  <c r="BC353" i="1"/>
  <c r="GS323" i="1" l="1"/>
  <c r="GF323" i="1"/>
  <c r="EW319" i="1"/>
  <c r="EY319" i="1" s="1"/>
  <c r="BN353" i="1"/>
  <c r="BO353" i="1" s="1"/>
  <c r="FB319" i="1" l="1"/>
  <c r="EZ318" i="1"/>
  <c r="GT323" i="1"/>
  <c r="GU323" i="1" s="1"/>
  <c r="GV323" i="1" s="1"/>
  <c r="GW323" i="1" s="1"/>
  <c r="BP353" i="1"/>
  <c r="BQ353" i="1" s="1"/>
  <c r="BR353" i="1" s="1"/>
  <c r="BT353" i="1" s="1"/>
  <c r="GG323" i="1"/>
  <c r="BW353" i="1" l="1"/>
  <c r="BU352" i="1"/>
  <c r="GH323" i="1"/>
  <c r="GI323" i="1" s="1"/>
  <c r="GJ323" i="1" s="1"/>
  <c r="GY323" i="1" s="1"/>
  <c r="EE320" i="1"/>
  <c r="ED320" i="1"/>
  <c r="EC320" i="1"/>
  <c r="ER320" i="1"/>
  <c r="EQ320" i="1"/>
  <c r="EP320" i="1"/>
  <c r="EO320" i="1"/>
  <c r="EN320" i="1"/>
  <c r="EM320" i="1"/>
  <c r="EK320" i="1"/>
  <c r="FA320" i="1"/>
  <c r="EX320" i="1"/>
  <c r="HB323" i="1" l="1"/>
  <c r="GZ322" i="1"/>
  <c r="ES320" i="1"/>
  <c r="ET320" i="1" s="1"/>
  <c r="EF320" i="1"/>
  <c r="EG320" i="1" s="1"/>
  <c r="BS354" i="1"/>
  <c r="BM354" i="1"/>
  <c r="BL354" i="1"/>
  <c r="BK354" i="1"/>
  <c r="BJ354" i="1"/>
  <c r="BI354" i="1"/>
  <c r="BH354" i="1"/>
  <c r="BF354" i="1"/>
  <c r="BV354" i="1"/>
  <c r="BE354" i="1"/>
  <c r="BD354" i="1"/>
  <c r="BC354" i="1"/>
  <c r="EH320" i="1" l="1"/>
  <c r="EI320" i="1" s="1"/>
  <c r="EJ320" i="1" s="1"/>
  <c r="BN354" i="1"/>
  <c r="EU320" i="1"/>
  <c r="EV320" i="1" s="1"/>
  <c r="EW320" i="1" s="1"/>
  <c r="GR324" i="1"/>
  <c r="GQ324" i="1"/>
  <c r="GP324" i="1"/>
  <c r="GO324" i="1"/>
  <c r="GN324" i="1"/>
  <c r="GM324" i="1"/>
  <c r="GK324" i="1"/>
  <c r="HA324" i="1"/>
  <c r="GX324" i="1"/>
  <c r="GE324" i="1"/>
  <c r="GC324" i="1"/>
  <c r="GD324" i="1"/>
  <c r="GS324" i="1" l="1"/>
  <c r="BO354" i="1"/>
  <c r="EY320" i="1"/>
  <c r="GF324" i="1"/>
  <c r="BP354" i="1" l="1"/>
  <c r="BQ354" i="1" s="1"/>
  <c r="BR354" i="1" s="1"/>
  <c r="BT354" i="1" s="1"/>
  <c r="GG324" i="1"/>
  <c r="GH324" i="1" s="1"/>
  <c r="GI324" i="1" s="1"/>
  <c r="FB320" i="1"/>
  <c r="EZ319" i="1"/>
  <c r="GT324" i="1"/>
  <c r="GU324" i="1" s="1"/>
  <c r="GV324" i="1" s="1"/>
  <c r="GJ324" i="1" l="1"/>
  <c r="BW354" i="1"/>
  <c r="BU353" i="1"/>
  <c r="GW324" i="1"/>
  <c r="EX321" i="1"/>
  <c r="EE321" i="1"/>
  <c r="ED321" i="1"/>
  <c r="EC321" i="1"/>
  <c r="ER321" i="1"/>
  <c r="EQ321" i="1"/>
  <c r="EP321" i="1"/>
  <c r="EO321" i="1"/>
  <c r="EN321" i="1"/>
  <c r="EM321" i="1"/>
  <c r="EK321" i="1"/>
  <c r="FA321" i="1"/>
  <c r="GY324" i="1" l="1"/>
  <c r="HB324" i="1"/>
  <c r="GZ323" i="1"/>
  <c r="ES321" i="1"/>
  <c r="ET321" i="1" s="1"/>
  <c r="EF321" i="1"/>
  <c r="EG321" i="1" s="1"/>
  <c r="EH321" i="1" s="1"/>
  <c r="EI321" i="1" s="1"/>
  <c r="BC355" i="1"/>
  <c r="BS355" i="1"/>
  <c r="BM355" i="1"/>
  <c r="BL355" i="1"/>
  <c r="BK355" i="1"/>
  <c r="BJ355" i="1"/>
  <c r="BI355" i="1"/>
  <c r="BH355" i="1"/>
  <c r="BF355" i="1"/>
  <c r="BE355" i="1"/>
  <c r="BD355" i="1"/>
  <c r="BV355" i="1"/>
  <c r="BN355" i="1" l="1"/>
  <c r="BO355" i="1" s="1"/>
  <c r="EJ321" i="1"/>
  <c r="EU321" i="1"/>
  <c r="EV321" i="1" s="1"/>
  <c r="EW321" i="1" s="1"/>
  <c r="GR325" i="1"/>
  <c r="GQ325" i="1"/>
  <c r="GP325" i="1"/>
  <c r="GO325" i="1"/>
  <c r="GN325" i="1"/>
  <c r="GM325" i="1"/>
  <c r="GK325" i="1"/>
  <c r="HA325" i="1"/>
  <c r="GX325" i="1"/>
  <c r="GD325" i="1"/>
  <c r="GE325" i="1"/>
  <c r="GC325" i="1"/>
  <c r="GS325" i="1" l="1"/>
  <c r="GT325" i="1" s="1"/>
  <c r="GU325" i="1" s="1"/>
  <c r="GV325" i="1" s="1"/>
  <c r="EY321" i="1"/>
  <c r="GF325" i="1"/>
  <c r="GG325" i="1" s="1"/>
  <c r="BP355" i="1"/>
  <c r="BQ355" i="1" s="1"/>
  <c r="BR355" i="1" s="1"/>
  <c r="BT355" i="1" s="1"/>
  <c r="BW355" i="1" l="1"/>
  <c r="BU354" i="1"/>
  <c r="FB321" i="1"/>
  <c r="EZ320" i="1"/>
  <c r="GH325" i="1"/>
  <c r="GI325" i="1" s="1"/>
  <c r="GJ325" i="1" s="1"/>
  <c r="GW325" i="1"/>
  <c r="GY325" i="1" l="1"/>
  <c r="HB325" i="1" s="1"/>
  <c r="BD356" i="1"/>
  <c r="BC356" i="1"/>
  <c r="BS356" i="1"/>
  <c r="BM356" i="1"/>
  <c r="BL356" i="1"/>
  <c r="BK356" i="1"/>
  <c r="BJ356" i="1"/>
  <c r="BI356" i="1"/>
  <c r="BF356" i="1"/>
  <c r="BE356" i="1"/>
  <c r="BH356" i="1"/>
  <c r="BV356" i="1"/>
  <c r="EX322" i="1"/>
  <c r="EE322" i="1"/>
  <c r="ED322" i="1"/>
  <c r="EC322" i="1"/>
  <c r="ER322" i="1"/>
  <c r="EQ322" i="1"/>
  <c r="EP322" i="1"/>
  <c r="EO322" i="1"/>
  <c r="EN322" i="1"/>
  <c r="EM322" i="1"/>
  <c r="FA322" i="1"/>
  <c r="EK322" i="1"/>
  <c r="GZ324" i="1" l="1"/>
  <c r="ES322" i="1"/>
  <c r="BN356" i="1"/>
  <c r="BO356" i="1" s="1"/>
  <c r="EF322" i="1"/>
  <c r="GC326" i="1"/>
  <c r="GR326" i="1"/>
  <c r="GQ326" i="1"/>
  <c r="GP326" i="1"/>
  <c r="GO326" i="1"/>
  <c r="GN326" i="1"/>
  <c r="GM326" i="1"/>
  <c r="GK326" i="1"/>
  <c r="HA326" i="1"/>
  <c r="GX326" i="1"/>
  <c r="GE326" i="1"/>
  <c r="GD326" i="1"/>
  <c r="GS326" i="1" l="1"/>
  <c r="BP356" i="1"/>
  <c r="BQ356" i="1" s="1"/>
  <c r="BR356" i="1" s="1"/>
  <c r="BT356" i="1" s="1"/>
  <c r="EG322" i="1"/>
  <c r="EH322" i="1" s="1"/>
  <c r="EI322" i="1" s="1"/>
  <c r="ET322" i="1"/>
  <c r="GF326" i="1"/>
  <c r="GG326" i="1" s="1"/>
  <c r="EU322" i="1"/>
  <c r="EV322" i="1" s="1"/>
  <c r="EW322" i="1" l="1"/>
  <c r="BW356" i="1"/>
  <c r="BU355" i="1"/>
  <c r="EJ322" i="1"/>
  <c r="GH326" i="1"/>
  <c r="GI326" i="1" s="1"/>
  <c r="GJ326" i="1" s="1"/>
  <c r="GT326" i="1"/>
  <c r="GU326" i="1" s="1"/>
  <c r="GV326" i="1" s="1"/>
  <c r="EY322" i="1" l="1"/>
  <c r="FB322" i="1" s="1"/>
  <c r="GW326" i="1"/>
  <c r="GY326" i="1" s="1"/>
  <c r="BV357" i="1"/>
  <c r="BE357" i="1"/>
  <c r="BD357" i="1"/>
  <c r="BC357" i="1"/>
  <c r="BS357" i="1"/>
  <c r="BM357" i="1"/>
  <c r="BL357" i="1"/>
  <c r="BK357" i="1"/>
  <c r="BJ357" i="1"/>
  <c r="BI357" i="1"/>
  <c r="BH357" i="1"/>
  <c r="BF357" i="1"/>
  <c r="EZ321" i="1" l="1"/>
  <c r="HB326" i="1"/>
  <c r="GZ325" i="1"/>
  <c r="BN357" i="1"/>
  <c r="BO357" i="1" s="1"/>
  <c r="EX323" i="1"/>
  <c r="EE323" i="1"/>
  <c r="ED323" i="1"/>
  <c r="EC323" i="1"/>
  <c r="ER323" i="1"/>
  <c r="EQ323" i="1"/>
  <c r="EP323" i="1"/>
  <c r="EO323" i="1"/>
  <c r="EN323" i="1"/>
  <c r="FA323" i="1"/>
  <c r="EM323" i="1"/>
  <c r="EK323" i="1"/>
  <c r="ES323" i="1" l="1"/>
  <c r="EF323" i="1"/>
  <c r="BP357" i="1"/>
  <c r="BQ357" i="1" s="1"/>
  <c r="BR357" i="1" s="1"/>
  <c r="BT357" i="1" s="1"/>
  <c r="GD327" i="1"/>
  <c r="GC327" i="1"/>
  <c r="GR327" i="1"/>
  <c r="GQ327" i="1"/>
  <c r="GP327" i="1"/>
  <c r="GO327" i="1"/>
  <c r="GN327" i="1"/>
  <c r="GM327" i="1"/>
  <c r="GK327" i="1"/>
  <c r="HA327" i="1"/>
  <c r="GX327" i="1"/>
  <c r="GE327" i="1"/>
  <c r="BW357" i="1" l="1"/>
  <c r="BU356" i="1"/>
  <c r="EG323" i="1"/>
  <c r="EH323" i="1" s="1"/>
  <c r="EI323" i="1" s="1"/>
  <c r="EJ323" i="1" s="1"/>
  <c r="GS327" i="1"/>
  <c r="ET323" i="1"/>
  <c r="EU323" i="1" s="1"/>
  <c r="EV323" i="1" s="1"/>
  <c r="GF327" i="1"/>
  <c r="GG327" i="1" s="1"/>
  <c r="EW323" i="1" l="1"/>
  <c r="EY323" i="1" s="1"/>
  <c r="GT327" i="1"/>
  <c r="GU327" i="1" s="1"/>
  <c r="GV327" i="1" s="1"/>
  <c r="BF358" i="1"/>
  <c r="BV358" i="1"/>
  <c r="BE358" i="1"/>
  <c r="BD358" i="1"/>
  <c r="BC358" i="1"/>
  <c r="BS358" i="1"/>
  <c r="BM358" i="1"/>
  <c r="BL358" i="1"/>
  <c r="BK358" i="1"/>
  <c r="BJ358" i="1"/>
  <c r="BI358" i="1"/>
  <c r="BH358" i="1"/>
  <c r="GH327" i="1"/>
  <c r="GI327" i="1" s="1"/>
  <c r="GJ327" i="1" s="1"/>
  <c r="FB323" i="1" l="1"/>
  <c r="EZ322" i="1"/>
  <c r="GW327" i="1"/>
  <c r="GY327" i="1" s="1"/>
  <c r="BN358" i="1"/>
  <c r="BO358" i="1" s="1"/>
  <c r="HB327" i="1" l="1"/>
  <c r="GZ326" i="1"/>
  <c r="FA324" i="1"/>
  <c r="EX324" i="1"/>
  <c r="EE324" i="1"/>
  <c r="ED324" i="1"/>
  <c r="EC324" i="1"/>
  <c r="ER324" i="1"/>
  <c r="EQ324" i="1"/>
  <c r="EP324" i="1"/>
  <c r="EO324" i="1"/>
  <c r="EN324" i="1"/>
  <c r="EM324" i="1"/>
  <c r="EK324" i="1"/>
  <c r="BP358" i="1"/>
  <c r="BQ358" i="1" s="1"/>
  <c r="BR358" i="1" s="1"/>
  <c r="BT358" i="1" s="1"/>
  <c r="ES324" i="1" l="1"/>
  <c r="BW358" i="1"/>
  <c r="BU357" i="1"/>
  <c r="EF324" i="1"/>
  <c r="GE328" i="1"/>
  <c r="GD328" i="1"/>
  <c r="GC328" i="1"/>
  <c r="GR328" i="1"/>
  <c r="GQ328" i="1"/>
  <c r="GP328" i="1"/>
  <c r="GO328" i="1"/>
  <c r="GN328" i="1"/>
  <c r="GM328" i="1"/>
  <c r="GK328" i="1"/>
  <c r="HA328" i="1"/>
  <c r="GX328" i="1"/>
  <c r="GF328" i="1" l="1"/>
  <c r="GG328" i="1" s="1"/>
  <c r="BH359" i="1"/>
  <c r="BF359" i="1"/>
  <c r="BV359" i="1"/>
  <c r="BE359" i="1"/>
  <c r="BD359" i="1"/>
  <c r="BC359" i="1"/>
  <c r="BS359" i="1"/>
  <c r="BM359" i="1"/>
  <c r="BL359" i="1"/>
  <c r="BK359" i="1"/>
  <c r="BJ359" i="1"/>
  <c r="BI359" i="1"/>
  <c r="GS328" i="1"/>
  <c r="EG324" i="1"/>
  <c r="EH324" i="1" s="1"/>
  <c r="EI324" i="1" s="1"/>
  <c r="EJ324" i="1" s="1"/>
  <c r="ET324" i="1"/>
  <c r="EU324" i="1" l="1"/>
  <c r="EV324" i="1" s="1"/>
  <c r="EW324" i="1" s="1"/>
  <c r="EY324" i="1" s="1"/>
  <c r="BN359" i="1"/>
  <c r="GH328" i="1"/>
  <c r="GI328" i="1" s="1"/>
  <c r="GJ328" i="1" s="1"/>
  <c r="GT328" i="1"/>
  <c r="EZ323" i="1" l="1"/>
  <c r="FB324" i="1"/>
  <c r="EK325" i="1" s="1"/>
  <c r="GU328" i="1"/>
  <c r="GV328" i="1" s="1"/>
  <c r="GW328" i="1" s="1"/>
  <c r="GY328" i="1" s="1"/>
  <c r="ED325" i="1"/>
  <c r="EC325" i="1"/>
  <c r="ER325" i="1"/>
  <c r="EQ325" i="1"/>
  <c r="EP325" i="1"/>
  <c r="EO325" i="1"/>
  <c r="EN325" i="1"/>
  <c r="BO359" i="1"/>
  <c r="BP359" i="1" s="1"/>
  <c r="BQ359" i="1" s="1"/>
  <c r="BR359" i="1" s="1"/>
  <c r="BT359" i="1" s="1"/>
  <c r="EE325" i="1" l="1"/>
  <c r="EX325" i="1"/>
  <c r="EM325" i="1"/>
  <c r="FA325" i="1"/>
  <c r="HB328" i="1"/>
  <c r="GZ327" i="1"/>
  <c r="ES325" i="1"/>
  <c r="EF325" i="1"/>
  <c r="BW359" i="1"/>
  <c r="BU358" i="1"/>
  <c r="BI360" i="1" l="1"/>
  <c r="BH360" i="1"/>
  <c r="BF360" i="1"/>
  <c r="BV360" i="1"/>
  <c r="BE360" i="1"/>
  <c r="BD360" i="1"/>
  <c r="BC360" i="1"/>
  <c r="BS360" i="1"/>
  <c r="BM360" i="1"/>
  <c r="BL360" i="1"/>
  <c r="BK360" i="1"/>
  <c r="BJ360" i="1"/>
  <c r="ET325" i="1"/>
  <c r="EU325" i="1" s="1"/>
  <c r="EV325" i="1" s="1"/>
  <c r="EG325" i="1"/>
  <c r="EH325" i="1" s="1"/>
  <c r="EI325" i="1" s="1"/>
  <c r="EJ325" i="1" s="1"/>
  <c r="GE329" i="1"/>
  <c r="GD329" i="1"/>
  <c r="GC329" i="1"/>
  <c r="GR329" i="1"/>
  <c r="GQ329" i="1"/>
  <c r="GP329" i="1"/>
  <c r="GO329" i="1"/>
  <c r="GN329" i="1"/>
  <c r="GM329" i="1"/>
  <c r="GK329" i="1"/>
  <c r="HA329" i="1"/>
  <c r="GX329" i="1"/>
  <c r="GS329" i="1" l="1"/>
  <c r="GF329" i="1"/>
  <c r="GG329" i="1" s="1"/>
  <c r="GH329" i="1" s="1"/>
  <c r="GI329" i="1" s="1"/>
  <c r="EW325" i="1"/>
  <c r="EY325" i="1" s="1"/>
  <c r="BN360" i="1"/>
  <c r="BO360" i="1" s="1"/>
  <c r="BP360" i="1" s="1"/>
  <c r="BQ360" i="1" s="1"/>
  <c r="FB325" i="1" l="1"/>
  <c r="EZ324" i="1"/>
  <c r="BR360" i="1"/>
  <c r="BT360" i="1" s="1"/>
  <c r="GJ329" i="1"/>
  <c r="GT329" i="1"/>
  <c r="GU329" i="1" s="1"/>
  <c r="GV329" i="1" s="1"/>
  <c r="GW329" i="1" l="1"/>
  <c r="GY329" i="1"/>
  <c r="BW360" i="1"/>
  <c r="BU359" i="1"/>
  <c r="EM326" i="1"/>
  <c r="EK326" i="1"/>
  <c r="FA326" i="1"/>
  <c r="EX326" i="1"/>
  <c r="EE326" i="1"/>
  <c r="ED326" i="1"/>
  <c r="EC326" i="1"/>
  <c r="ER326" i="1"/>
  <c r="EQ326" i="1"/>
  <c r="EN326" i="1"/>
  <c r="EP326" i="1"/>
  <c r="EO326" i="1"/>
  <c r="EF326" i="1" l="1"/>
  <c r="ES326" i="1"/>
  <c r="BJ361" i="1"/>
  <c r="BI361" i="1"/>
  <c r="BH361" i="1"/>
  <c r="BF361" i="1"/>
  <c r="BV361" i="1"/>
  <c r="BE361" i="1"/>
  <c r="BD361" i="1"/>
  <c r="BC361" i="1"/>
  <c r="BS361" i="1"/>
  <c r="BM361" i="1"/>
  <c r="BL361" i="1"/>
  <c r="BK361" i="1"/>
  <c r="HB329" i="1"/>
  <c r="GZ328" i="1"/>
  <c r="GX330" i="1" l="1"/>
  <c r="GE330" i="1"/>
  <c r="GD330" i="1"/>
  <c r="GC330" i="1"/>
  <c r="GR330" i="1"/>
  <c r="GQ330" i="1"/>
  <c r="GP330" i="1"/>
  <c r="GO330" i="1"/>
  <c r="GN330" i="1"/>
  <c r="GM330" i="1"/>
  <c r="GK330" i="1"/>
  <c r="HA330" i="1"/>
  <c r="ET326" i="1"/>
  <c r="BN361" i="1"/>
  <c r="BO361" i="1" s="1"/>
  <c r="EG326" i="1"/>
  <c r="EH326" i="1" s="1"/>
  <c r="EI326" i="1" s="1"/>
  <c r="EJ326" i="1" s="1"/>
  <c r="EU326" i="1" l="1"/>
  <c r="EV326" i="1" s="1"/>
  <c r="EW326" i="1" s="1"/>
  <c r="EY326" i="1" s="1"/>
  <c r="GF330" i="1"/>
  <c r="GS330" i="1"/>
  <c r="BP361" i="1"/>
  <c r="BQ361" i="1" s="1"/>
  <c r="BR361" i="1" s="1"/>
  <c r="BT361" i="1" s="1"/>
  <c r="BW361" i="1" l="1"/>
  <c r="BU360" i="1"/>
  <c r="FB326" i="1"/>
  <c r="EZ325" i="1"/>
  <c r="GG330" i="1"/>
  <c r="GH330" i="1" s="1"/>
  <c r="GI330" i="1" s="1"/>
  <c r="GT330" i="1"/>
  <c r="GJ330" i="1" l="1"/>
  <c r="EN327" i="1"/>
  <c r="EM327" i="1"/>
  <c r="EK327" i="1"/>
  <c r="FA327" i="1"/>
  <c r="EX327" i="1"/>
  <c r="EE327" i="1"/>
  <c r="ED327" i="1"/>
  <c r="EC327" i="1"/>
  <c r="ER327" i="1"/>
  <c r="EQ327" i="1"/>
  <c r="EP327" i="1"/>
  <c r="EO327" i="1"/>
  <c r="GU330" i="1"/>
  <c r="GV330" i="1" s="1"/>
  <c r="GW330" i="1" s="1"/>
  <c r="GY330" i="1" s="1"/>
  <c r="BK362" i="1"/>
  <c r="BJ362" i="1"/>
  <c r="BI362" i="1"/>
  <c r="BH362" i="1"/>
  <c r="BF362" i="1"/>
  <c r="BV362" i="1"/>
  <c r="BE362" i="1"/>
  <c r="BD362" i="1"/>
  <c r="BC362" i="1"/>
  <c r="BS362" i="1"/>
  <c r="BM362" i="1"/>
  <c r="BL362" i="1"/>
  <c r="HB330" i="1" l="1"/>
  <c r="GZ329" i="1"/>
  <c r="ES327" i="1"/>
  <c r="EF327" i="1"/>
  <c r="BN362" i="1"/>
  <c r="BO362" i="1" l="1"/>
  <c r="EG327" i="1"/>
  <c r="ET327" i="1"/>
  <c r="EU327" i="1" s="1"/>
  <c r="EV327" i="1" s="1"/>
  <c r="GX331" i="1"/>
  <c r="GE331" i="1"/>
  <c r="GD331" i="1"/>
  <c r="GC331" i="1"/>
  <c r="GR331" i="1"/>
  <c r="GQ331" i="1"/>
  <c r="GP331" i="1"/>
  <c r="GO331" i="1"/>
  <c r="GN331" i="1"/>
  <c r="GM331" i="1"/>
  <c r="GK331" i="1"/>
  <c r="HA331" i="1"/>
  <c r="EW327" i="1" l="1"/>
  <c r="GS331" i="1"/>
  <c r="BP362" i="1"/>
  <c r="BQ362" i="1" s="1"/>
  <c r="BR362" i="1" s="1"/>
  <c r="BT362" i="1" s="1"/>
  <c r="GF331" i="1"/>
  <c r="GG331" i="1" s="1"/>
  <c r="EH327" i="1"/>
  <c r="EI327" i="1" s="1"/>
  <c r="EJ327" i="1" s="1"/>
  <c r="EY327" i="1" s="1"/>
  <c r="FB327" i="1" l="1"/>
  <c r="EZ326" i="1"/>
  <c r="BW362" i="1"/>
  <c r="BU361" i="1"/>
  <c r="GH331" i="1"/>
  <c r="GI331" i="1" s="1"/>
  <c r="GJ331" i="1" s="1"/>
  <c r="GT331" i="1"/>
  <c r="GU331" i="1" s="1"/>
  <c r="GV331" i="1" s="1"/>
  <c r="BL363" i="1" l="1"/>
  <c r="BK363" i="1"/>
  <c r="BJ363" i="1"/>
  <c r="BI363" i="1"/>
  <c r="BH363" i="1"/>
  <c r="BF363" i="1"/>
  <c r="BV363" i="1"/>
  <c r="BE363" i="1"/>
  <c r="BD363" i="1"/>
  <c r="BC363" i="1"/>
  <c r="BS363" i="1"/>
  <c r="BM363" i="1"/>
  <c r="GW331" i="1"/>
  <c r="GY331" i="1" s="1"/>
  <c r="EO328" i="1"/>
  <c r="EN328" i="1"/>
  <c r="EM328" i="1"/>
  <c r="EK328" i="1"/>
  <c r="FA328" i="1"/>
  <c r="EX328" i="1"/>
  <c r="EE328" i="1"/>
  <c r="ED328" i="1"/>
  <c r="EC328" i="1"/>
  <c r="ER328" i="1"/>
  <c r="EQ328" i="1"/>
  <c r="EP328" i="1"/>
  <c r="HB331" i="1" l="1"/>
  <c r="GZ330" i="1"/>
  <c r="ES328" i="1"/>
  <c r="ET328" i="1" s="1"/>
  <c r="EF328" i="1"/>
  <c r="BN363" i="1"/>
  <c r="BO363" i="1" s="1"/>
  <c r="EG328" i="1" l="1"/>
  <c r="GX332" i="1"/>
  <c r="GE332" i="1"/>
  <c r="GD332" i="1"/>
  <c r="GC332" i="1"/>
  <c r="GR332" i="1"/>
  <c r="GQ332" i="1"/>
  <c r="GP332" i="1"/>
  <c r="GO332" i="1"/>
  <c r="GN332" i="1"/>
  <c r="GK332" i="1"/>
  <c r="HA332" i="1"/>
  <c r="GM332" i="1"/>
  <c r="BP363" i="1"/>
  <c r="BQ363" i="1" s="1"/>
  <c r="BR363" i="1" s="1"/>
  <c r="BT363" i="1" s="1"/>
  <c r="EU328" i="1"/>
  <c r="EV328" i="1" s="1"/>
  <c r="EW328" i="1" s="1"/>
  <c r="BW363" i="1" l="1"/>
  <c r="BU362" i="1"/>
  <c r="EH328" i="1"/>
  <c r="EI328" i="1" s="1"/>
  <c r="EJ328" i="1" s="1"/>
  <c r="EY328" i="1" s="1"/>
  <c r="GS332" i="1"/>
  <c r="GF332" i="1"/>
  <c r="FB328" i="1" l="1"/>
  <c r="EZ327" i="1"/>
  <c r="GG332" i="1"/>
  <c r="GT332" i="1"/>
  <c r="GU332" i="1" s="1"/>
  <c r="GV332" i="1" s="1"/>
  <c r="BM364" i="1"/>
  <c r="BL364" i="1"/>
  <c r="BK364" i="1"/>
  <c r="BJ364" i="1"/>
  <c r="BI364" i="1"/>
  <c r="BH364" i="1"/>
  <c r="BF364" i="1"/>
  <c r="BV364" i="1"/>
  <c r="BE364" i="1"/>
  <c r="BD364" i="1"/>
  <c r="BC364" i="1"/>
  <c r="BS364" i="1"/>
  <c r="GH332" i="1" l="1"/>
  <c r="GI332" i="1" s="1"/>
  <c r="GJ332" i="1" s="1"/>
  <c r="BN364" i="1"/>
  <c r="GW332" i="1"/>
  <c r="EP329" i="1"/>
  <c r="EO329" i="1"/>
  <c r="EN329" i="1"/>
  <c r="EM329" i="1"/>
  <c r="EK329" i="1"/>
  <c r="FA329" i="1"/>
  <c r="EX329" i="1"/>
  <c r="EE329" i="1"/>
  <c r="ED329" i="1"/>
  <c r="EC329" i="1"/>
  <c r="ER329" i="1"/>
  <c r="EQ329" i="1"/>
  <c r="GY332" i="1" l="1"/>
  <c r="HB332" i="1" s="1"/>
  <c r="GZ331" i="1"/>
  <c r="BO364" i="1"/>
  <c r="BP364" i="1" s="1"/>
  <c r="BQ364" i="1" s="1"/>
  <c r="EF329" i="1"/>
  <c r="ES329" i="1"/>
  <c r="ET329" i="1" s="1"/>
  <c r="EU329" i="1" l="1"/>
  <c r="EV329" i="1" s="1"/>
  <c r="EG329" i="1"/>
  <c r="BR364" i="1"/>
  <c r="BT364" i="1" s="1"/>
  <c r="HA333" i="1"/>
  <c r="GX333" i="1"/>
  <c r="GE333" i="1"/>
  <c r="GD333" i="1"/>
  <c r="GC333" i="1"/>
  <c r="GR333" i="1"/>
  <c r="GQ333" i="1"/>
  <c r="GP333" i="1"/>
  <c r="GO333" i="1"/>
  <c r="GN333" i="1"/>
  <c r="GM333" i="1"/>
  <c r="GK333" i="1"/>
  <c r="EW329" i="1"/>
  <c r="EH329" i="1"/>
  <c r="EI329" i="1" s="1"/>
  <c r="EJ329" i="1" l="1"/>
  <c r="EY329" i="1" s="1"/>
  <c r="FB329" i="1" s="1"/>
  <c r="GF333" i="1"/>
  <c r="GG333" i="1" s="1"/>
  <c r="GS333" i="1"/>
  <c r="BW364" i="1"/>
  <c r="BU363" i="1"/>
  <c r="EZ328" i="1" l="1"/>
  <c r="GH333" i="1"/>
  <c r="GI333" i="1" s="1"/>
  <c r="GJ333" i="1" s="1"/>
  <c r="GT333" i="1"/>
  <c r="BM365" i="1"/>
  <c r="BL365" i="1"/>
  <c r="BK365" i="1"/>
  <c r="BJ365" i="1"/>
  <c r="BI365" i="1"/>
  <c r="BH365" i="1"/>
  <c r="BF365" i="1"/>
  <c r="BV365" i="1"/>
  <c r="BE365" i="1"/>
  <c r="BD365" i="1"/>
  <c r="BC365" i="1"/>
  <c r="BS365" i="1"/>
  <c r="EQ330" i="1"/>
  <c r="EP330" i="1"/>
  <c r="EO330" i="1"/>
  <c r="EN330" i="1"/>
  <c r="EM330" i="1"/>
  <c r="EK330" i="1"/>
  <c r="FA330" i="1"/>
  <c r="EX330" i="1"/>
  <c r="EE330" i="1"/>
  <c r="ED330" i="1"/>
  <c r="ER330" i="1"/>
  <c r="EC330" i="1"/>
  <c r="EF330" i="1" l="1"/>
  <c r="ES330" i="1"/>
  <c r="BN365" i="1"/>
  <c r="BO365" i="1" s="1"/>
  <c r="GU333" i="1"/>
  <c r="GV333" i="1" s="1"/>
  <c r="GW333" i="1" s="1"/>
  <c r="GY333" i="1" s="1"/>
  <c r="HB333" i="1" l="1"/>
  <c r="GZ332" i="1"/>
  <c r="BP365" i="1"/>
  <c r="BQ365" i="1" s="1"/>
  <c r="BR365" i="1" s="1"/>
  <c r="BT365" i="1" s="1"/>
  <c r="ET330" i="1"/>
  <c r="EG330" i="1"/>
  <c r="EH330" i="1" s="1"/>
  <c r="EI330" i="1" s="1"/>
  <c r="BW365" i="1" l="1"/>
  <c r="BU364" i="1"/>
  <c r="EJ330" i="1"/>
  <c r="EU330" i="1"/>
  <c r="EV330" i="1" s="1"/>
  <c r="EW330" i="1" s="1"/>
  <c r="GK334" i="1"/>
  <c r="HA334" i="1"/>
  <c r="GX334" i="1"/>
  <c r="GE334" i="1"/>
  <c r="GD334" i="1"/>
  <c r="GC334" i="1"/>
  <c r="GR334" i="1"/>
  <c r="GQ334" i="1"/>
  <c r="GP334" i="1"/>
  <c r="GO334" i="1"/>
  <c r="GN334" i="1"/>
  <c r="GM334" i="1"/>
  <c r="GS334" i="1" l="1"/>
  <c r="EY330" i="1"/>
  <c r="GF334" i="1"/>
  <c r="BM366" i="1"/>
  <c r="BL366" i="1"/>
  <c r="BK366" i="1"/>
  <c r="BJ366" i="1"/>
  <c r="BI366" i="1"/>
  <c r="BH366" i="1"/>
  <c r="BF366" i="1"/>
  <c r="BV366" i="1"/>
  <c r="BE366" i="1"/>
  <c r="BD366" i="1"/>
  <c r="BC366" i="1"/>
  <c r="BS366" i="1"/>
  <c r="BN366" i="1" l="1"/>
  <c r="FB330" i="1"/>
  <c r="EZ329" i="1"/>
  <c r="GT334" i="1"/>
  <c r="GG334" i="1"/>
  <c r="GH334" i="1" l="1"/>
  <c r="GI334" i="1" s="1"/>
  <c r="GJ334" i="1" s="1"/>
  <c r="GU334" i="1"/>
  <c r="GV334" i="1" s="1"/>
  <c r="GW334" i="1" s="1"/>
  <c r="ER331" i="1"/>
  <c r="EQ331" i="1"/>
  <c r="EP331" i="1"/>
  <c r="EO331" i="1"/>
  <c r="EN331" i="1"/>
  <c r="EM331" i="1"/>
  <c r="EK331" i="1"/>
  <c r="FA331" i="1"/>
  <c r="EX331" i="1"/>
  <c r="EE331" i="1"/>
  <c r="ED331" i="1"/>
  <c r="EC331" i="1"/>
  <c r="BO366" i="1"/>
  <c r="BP366" i="1" s="1"/>
  <c r="BQ366" i="1" s="1"/>
  <c r="GY334" i="1" l="1"/>
  <c r="EF331" i="1"/>
  <c r="ES331" i="1"/>
  <c r="ET331" i="1" s="1"/>
  <c r="BR366" i="1"/>
  <c r="BT366" i="1" s="1"/>
  <c r="EU331" i="1" l="1"/>
  <c r="EV331" i="1" s="1"/>
  <c r="BW366" i="1"/>
  <c r="BU365" i="1"/>
  <c r="EG331" i="1"/>
  <c r="EH331" i="1" s="1"/>
  <c r="EI331" i="1" s="1"/>
  <c r="EJ331" i="1" s="1"/>
  <c r="EW331" i="1"/>
  <c r="HB334" i="1"/>
  <c r="GZ333" i="1"/>
  <c r="EY331" i="1" l="1"/>
  <c r="FB331" i="1" s="1"/>
  <c r="GM335" i="1"/>
  <c r="GK335" i="1"/>
  <c r="HA335" i="1"/>
  <c r="GX335" i="1"/>
  <c r="GE335" i="1"/>
  <c r="GD335" i="1"/>
  <c r="GC335" i="1"/>
  <c r="GR335" i="1"/>
  <c r="GQ335" i="1"/>
  <c r="GP335" i="1"/>
  <c r="GO335" i="1"/>
  <c r="GN335" i="1"/>
  <c r="BM367" i="1"/>
  <c r="BL367" i="1"/>
  <c r="BK367" i="1"/>
  <c r="BJ367" i="1"/>
  <c r="BI367" i="1"/>
  <c r="BH367" i="1"/>
  <c r="BF367" i="1"/>
  <c r="BV367" i="1"/>
  <c r="BE367" i="1"/>
  <c r="BD367" i="1"/>
  <c r="BC367" i="1"/>
  <c r="BS367" i="1"/>
  <c r="EZ330" i="1" l="1"/>
  <c r="BN367" i="1"/>
  <c r="BO367" i="1" s="1"/>
  <c r="GF335" i="1"/>
  <c r="GS335" i="1"/>
  <c r="GT335" i="1" s="1"/>
  <c r="ER332" i="1"/>
  <c r="EQ332" i="1"/>
  <c r="EP332" i="1"/>
  <c r="EO332" i="1"/>
  <c r="EN332" i="1"/>
  <c r="EM332" i="1"/>
  <c r="EK332" i="1"/>
  <c r="FA332" i="1"/>
  <c r="EX332" i="1"/>
  <c r="EE332" i="1"/>
  <c r="ED332" i="1"/>
  <c r="EC332" i="1"/>
  <c r="ES332" i="1" l="1"/>
  <c r="ET332" i="1" s="1"/>
  <c r="EU332" i="1" s="1"/>
  <c r="EV332" i="1" s="1"/>
  <c r="EF332" i="1"/>
  <c r="GU335" i="1"/>
  <c r="GV335" i="1" s="1"/>
  <c r="GW335" i="1" s="1"/>
  <c r="GG335" i="1"/>
  <c r="BP367" i="1"/>
  <c r="BQ367" i="1" s="1"/>
  <c r="BR367" i="1" s="1"/>
  <c r="BT367" i="1" s="1"/>
  <c r="BW367" i="1" l="1"/>
  <c r="BU366" i="1"/>
  <c r="GH335" i="1"/>
  <c r="GI335" i="1" s="1"/>
  <c r="GJ335" i="1" s="1"/>
  <c r="GY335" i="1" s="1"/>
  <c r="EG332" i="1"/>
  <c r="EW332" i="1"/>
  <c r="HB335" i="1" l="1"/>
  <c r="GZ334" i="1"/>
  <c r="EH332" i="1"/>
  <c r="EI332" i="1" s="1"/>
  <c r="EJ332" i="1" s="1"/>
  <c r="EY332" i="1" s="1"/>
  <c r="BM368" i="1"/>
  <c r="BL368" i="1"/>
  <c r="BK368" i="1"/>
  <c r="BJ368" i="1"/>
  <c r="BI368" i="1"/>
  <c r="BH368" i="1"/>
  <c r="BF368" i="1"/>
  <c r="BV368" i="1"/>
  <c r="BE368" i="1"/>
  <c r="BD368" i="1"/>
  <c r="BS368" i="1"/>
  <c r="BC368" i="1"/>
  <c r="FB332" i="1" l="1"/>
  <c r="EZ331" i="1"/>
  <c r="BN368" i="1"/>
  <c r="BO368" i="1" s="1"/>
  <c r="GN336" i="1"/>
  <c r="GM336" i="1"/>
  <c r="GK336" i="1"/>
  <c r="HA336" i="1"/>
  <c r="GX336" i="1"/>
  <c r="GE336" i="1"/>
  <c r="GD336" i="1"/>
  <c r="GC336" i="1"/>
  <c r="GR336" i="1"/>
  <c r="GQ336" i="1"/>
  <c r="GP336" i="1"/>
  <c r="GO336" i="1"/>
  <c r="GF336" i="1" l="1"/>
  <c r="GG336" i="1" s="1"/>
  <c r="GS336" i="1"/>
  <c r="GT336" i="1" s="1"/>
  <c r="BP368" i="1"/>
  <c r="BQ368" i="1" s="1"/>
  <c r="BR368" i="1" s="1"/>
  <c r="BT368" i="1" s="1"/>
  <c r="EC333" i="1"/>
  <c r="ER333" i="1"/>
  <c r="EQ333" i="1"/>
  <c r="EP333" i="1"/>
  <c r="EO333" i="1"/>
  <c r="EN333" i="1"/>
  <c r="EM333" i="1"/>
  <c r="EK333" i="1"/>
  <c r="FA333" i="1"/>
  <c r="EX333" i="1"/>
  <c r="EE333" i="1"/>
  <c r="ED333" i="1"/>
  <c r="BW368" i="1" l="1"/>
  <c r="BU367" i="1"/>
  <c r="GU336" i="1"/>
  <c r="GV336" i="1" s="1"/>
  <c r="GH336" i="1"/>
  <c r="GI336" i="1" s="1"/>
  <c r="GJ336" i="1" s="1"/>
  <c r="ES333" i="1"/>
  <c r="GW336" i="1"/>
  <c r="EF333" i="1"/>
  <c r="GY336" i="1" l="1"/>
  <c r="HB336" i="1" s="1"/>
  <c r="EG333" i="1"/>
  <c r="EH333" i="1" s="1"/>
  <c r="EI333" i="1" s="1"/>
  <c r="ET333" i="1"/>
  <c r="BM369" i="1"/>
  <c r="BL369" i="1"/>
  <c r="BK369" i="1"/>
  <c r="BJ369" i="1"/>
  <c r="BI369" i="1"/>
  <c r="BH369" i="1"/>
  <c r="BF369" i="1"/>
  <c r="BV369" i="1"/>
  <c r="BE369" i="1"/>
  <c r="BS369" i="1"/>
  <c r="BD369" i="1"/>
  <c r="BC369" i="1"/>
  <c r="GZ335" i="1" l="1"/>
  <c r="EU333" i="1"/>
  <c r="EV333" i="1" s="1"/>
  <c r="EW333" i="1" s="1"/>
  <c r="GO337" i="1"/>
  <c r="GN337" i="1"/>
  <c r="GM337" i="1"/>
  <c r="GK337" i="1"/>
  <c r="HA337" i="1"/>
  <c r="GX337" i="1"/>
  <c r="GE337" i="1"/>
  <c r="GD337" i="1"/>
  <c r="GC337" i="1"/>
  <c r="GR337" i="1"/>
  <c r="GQ337" i="1"/>
  <c r="GP337" i="1"/>
  <c r="BN369" i="1"/>
  <c r="BO369" i="1" s="1"/>
  <c r="BP369" i="1" s="1"/>
  <c r="BQ369" i="1" s="1"/>
  <c r="EJ333" i="1"/>
  <c r="GS337" i="1" l="1"/>
  <c r="GF337" i="1"/>
  <c r="EY333" i="1"/>
  <c r="BR369" i="1"/>
  <c r="BT369" i="1" s="1"/>
  <c r="GG337" i="1" l="1"/>
  <c r="BW369" i="1"/>
  <c r="BU368" i="1"/>
  <c r="GT337" i="1"/>
  <c r="FB333" i="1"/>
  <c r="EZ332" i="1"/>
  <c r="GU337" i="1"/>
  <c r="GV337" i="1" s="1"/>
  <c r="GW337" i="1" l="1"/>
  <c r="ED334" i="1"/>
  <c r="EC334" i="1"/>
  <c r="ER334" i="1"/>
  <c r="EQ334" i="1"/>
  <c r="EP334" i="1"/>
  <c r="EO334" i="1"/>
  <c r="EN334" i="1"/>
  <c r="EM334" i="1"/>
  <c r="EK334" i="1"/>
  <c r="FA334" i="1"/>
  <c r="EE334" i="1"/>
  <c r="EX334" i="1"/>
  <c r="GH337" i="1"/>
  <c r="GI337" i="1" s="1"/>
  <c r="GJ337" i="1" s="1"/>
  <c r="GY337" i="1" s="1"/>
  <c r="BS370" i="1"/>
  <c r="BM370" i="1"/>
  <c r="BL370" i="1"/>
  <c r="BK370" i="1"/>
  <c r="BJ370" i="1"/>
  <c r="BI370" i="1"/>
  <c r="BH370" i="1"/>
  <c r="BF370" i="1"/>
  <c r="BV370" i="1"/>
  <c r="BE370" i="1"/>
  <c r="BD370" i="1"/>
  <c r="BC370" i="1"/>
  <c r="HB337" i="1" l="1"/>
  <c r="GZ336" i="1"/>
  <c r="BN370" i="1"/>
  <c r="ES334" i="1"/>
  <c r="EF334" i="1"/>
  <c r="ET334" i="1" l="1"/>
  <c r="EU334" i="1"/>
  <c r="EV334" i="1" s="1"/>
  <c r="BO370" i="1"/>
  <c r="BP370" i="1" s="1"/>
  <c r="BQ370" i="1" s="1"/>
  <c r="EG334" i="1"/>
  <c r="GP338" i="1"/>
  <c r="GO338" i="1"/>
  <c r="GN338" i="1"/>
  <c r="GM338" i="1"/>
  <c r="GK338" i="1"/>
  <c r="HA338" i="1"/>
  <c r="GX338" i="1"/>
  <c r="GE338" i="1"/>
  <c r="GD338" i="1"/>
  <c r="GC338" i="1"/>
  <c r="GR338" i="1"/>
  <c r="GQ338" i="1"/>
  <c r="BR370" i="1" l="1"/>
  <c r="BT370" i="1" s="1"/>
  <c r="BW370" i="1" s="1"/>
  <c r="EW334" i="1"/>
  <c r="EH334" i="1"/>
  <c r="EI334" i="1" s="1"/>
  <c r="EJ334" i="1" s="1"/>
  <c r="EY334" i="1" s="1"/>
  <c r="GS338" i="1"/>
  <c r="GF338" i="1"/>
  <c r="GG338" i="1" s="1"/>
  <c r="BU369" i="1" l="1"/>
  <c r="FB334" i="1"/>
  <c r="EZ333" i="1"/>
  <c r="GH338" i="1"/>
  <c r="GI338" i="1" s="1"/>
  <c r="GJ338" i="1" s="1"/>
  <c r="BC371" i="1"/>
  <c r="BS371" i="1"/>
  <c r="BM371" i="1"/>
  <c r="BL371" i="1"/>
  <c r="BK371" i="1"/>
  <c r="BJ371" i="1"/>
  <c r="BI371" i="1"/>
  <c r="BH371" i="1"/>
  <c r="BV371" i="1"/>
  <c r="BF371" i="1"/>
  <c r="BE371" i="1"/>
  <c r="BD371" i="1"/>
  <c r="GT338" i="1"/>
  <c r="GU338" i="1" s="1"/>
  <c r="GV338" i="1" s="1"/>
  <c r="GW338" i="1" s="1"/>
  <c r="GY338" i="1" l="1"/>
  <c r="EE335" i="1"/>
  <c r="ED335" i="1"/>
  <c r="EC335" i="1"/>
  <c r="ER335" i="1"/>
  <c r="EQ335" i="1"/>
  <c r="EP335" i="1"/>
  <c r="EO335" i="1"/>
  <c r="EN335" i="1"/>
  <c r="EM335" i="1"/>
  <c r="EK335" i="1"/>
  <c r="FA335" i="1"/>
  <c r="EX335" i="1"/>
  <c r="BN371" i="1"/>
  <c r="BO371" i="1" s="1"/>
  <c r="BP371" i="1" l="1"/>
  <c r="BQ371" i="1" s="1"/>
  <c r="BR371" i="1" s="1"/>
  <c r="BT371" i="1" s="1"/>
  <c r="EF335" i="1"/>
  <c r="ES335" i="1"/>
  <c r="HB338" i="1"/>
  <c r="GZ337" i="1"/>
  <c r="BW371" i="1" l="1"/>
  <c r="BU370" i="1"/>
  <c r="ET335" i="1"/>
  <c r="EU335" i="1" s="1"/>
  <c r="EV335" i="1" s="1"/>
  <c r="EG335" i="1"/>
  <c r="EH335" i="1" s="1"/>
  <c r="EI335" i="1" s="1"/>
  <c r="GQ339" i="1"/>
  <c r="GP339" i="1"/>
  <c r="GO339" i="1"/>
  <c r="GN339" i="1"/>
  <c r="GM339" i="1"/>
  <c r="GK339" i="1"/>
  <c r="HA339" i="1"/>
  <c r="GX339" i="1"/>
  <c r="GE339" i="1"/>
  <c r="GD339" i="1"/>
  <c r="GR339" i="1"/>
  <c r="GC339" i="1"/>
  <c r="EW335" i="1" l="1"/>
  <c r="GS339" i="1"/>
  <c r="EJ335" i="1"/>
  <c r="EY335" i="1" s="1"/>
  <c r="BD372" i="1"/>
  <c r="BC372" i="1"/>
  <c r="BS372" i="1"/>
  <c r="BM372" i="1"/>
  <c r="BL372" i="1"/>
  <c r="BK372" i="1"/>
  <c r="BJ372" i="1"/>
  <c r="BI372" i="1"/>
  <c r="BV372" i="1"/>
  <c r="BH372" i="1"/>
  <c r="BF372" i="1"/>
  <c r="BE372" i="1"/>
  <c r="GF339" i="1"/>
  <c r="GG339" i="1" l="1"/>
  <c r="GH339" i="1" s="1"/>
  <c r="GI339" i="1" s="1"/>
  <c r="GJ339" i="1" s="1"/>
  <c r="GT339" i="1"/>
  <c r="GU339" i="1" s="1"/>
  <c r="GV339" i="1" s="1"/>
  <c r="BN372" i="1"/>
  <c r="BO372" i="1" s="1"/>
  <c r="FB335" i="1"/>
  <c r="EZ334" i="1"/>
  <c r="GW339" i="1" l="1"/>
  <c r="GY339" i="1"/>
  <c r="HB339" i="1" s="1"/>
  <c r="EE336" i="1"/>
  <c r="ED336" i="1"/>
  <c r="EC336" i="1"/>
  <c r="ER336" i="1"/>
  <c r="EQ336" i="1"/>
  <c r="EP336" i="1"/>
  <c r="EO336" i="1"/>
  <c r="EN336" i="1"/>
  <c r="EM336" i="1"/>
  <c r="EK336" i="1"/>
  <c r="FA336" i="1"/>
  <c r="EX336" i="1"/>
  <c r="BP372" i="1"/>
  <c r="BQ372" i="1" s="1"/>
  <c r="BR372" i="1" s="1"/>
  <c r="BT372" i="1" s="1"/>
  <c r="GZ338" i="1" l="1"/>
  <c r="ES336" i="1"/>
  <c r="EF336" i="1"/>
  <c r="EG336" i="1" s="1"/>
  <c r="EH336" i="1" s="1"/>
  <c r="EI336" i="1" s="1"/>
  <c r="BW372" i="1"/>
  <c r="BU371" i="1"/>
  <c r="GR340" i="1"/>
  <c r="GQ340" i="1"/>
  <c r="GP340" i="1"/>
  <c r="GO340" i="1"/>
  <c r="GN340" i="1"/>
  <c r="GM340" i="1"/>
  <c r="GK340" i="1"/>
  <c r="HA340" i="1"/>
  <c r="GX340" i="1"/>
  <c r="GE340" i="1"/>
  <c r="GD340" i="1"/>
  <c r="GC340" i="1"/>
  <c r="GF340" i="1" l="1"/>
  <c r="GS340" i="1"/>
  <c r="BV373" i="1"/>
  <c r="BE373" i="1"/>
  <c r="BD373" i="1"/>
  <c r="BC373" i="1"/>
  <c r="BS373" i="1"/>
  <c r="BM373" i="1"/>
  <c r="BL373" i="1"/>
  <c r="BK373" i="1"/>
  <c r="BJ373" i="1"/>
  <c r="BI373" i="1"/>
  <c r="BH373" i="1"/>
  <c r="BF373" i="1"/>
  <c r="EJ336" i="1"/>
  <c r="ET336" i="1"/>
  <c r="EU336" i="1" l="1"/>
  <c r="EV336" i="1" s="1"/>
  <c r="EW336" i="1" s="1"/>
  <c r="EY336" i="1" s="1"/>
  <c r="BN373" i="1"/>
  <c r="GT340" i="1"/>
  <c r="GU340" i="1" s="1"/>
  <c r="GV340" i="1" s="1"/>
  <c r="GG340" i="1"/>
  <c r="GH340" i="1" s="1"/>
  <c r="GI340" i="1" s="1"/>
  <c r="GJ340" i="1" l="1"/>
  <c r="FB336" i="1"/>
  <c r="EZ335" i="1"/>
  <c r="BO373" i="1"/>
  <c r="BP373" i="1" s="1"/>
  <c r="BQ373" i="1" s="1"/>
  <c r="BR373" i="1" s="1"/>
  <c r="BT373" i="1" s="1"/>
  <c r="GW340" i="1"/>
  <c r="GY340" i="1" s="1"/>
  <c r="HB340" i="1" l="1"/>
  <c r="GZ339" i="1"/>
  <c r="BW373" i="1"/>
  <c r="BU372" i="1"/>
  <c r="EX337" i="1"/>
  <c r="EE337" i="1"/>
  <c r="ED337" i="1"/>
  <c r="EC337" i="1"/>
  <c r="ER337" i="1"/>
  <c r="EQ337" i="1"/>
  <c r="EP337" i="1"/>
  <c r="EO337" i="1"/>
  <c r="EN337" i="1"/>
  <c r="EM337" i="1"/>
  <c r="EK337" i="1"/>
  <c r="FA337" i="1"/>
  <c r="ES337" i="1" l="1"/>
  <c r="BF374" i="1"/>
  <c r="BV374" i="1"/>
  <c r="BE374" i="1"/>
  <c r="BD374" i="1"/>
  <c r="BC374" i="1"/>
  <c r="BS374" i="1"/>
  <c r="BM374" i="1"/>
  <c r="BL374" i="1"/>
  <c r="BK374" i="1"/>
  <c r="BH374" i="1"/>
  <c r="BJ374" i="1"/>
  <c r="BI374" i="1"/>
  <c r="EF337" i="1"/>
  <c r="GM341" i="1"/>
  <c r="HA341" i="1"/>
  <c r="GX341" i="1"/>
  <c r="GR341" i="1"/>
  <c r="GQ341" i="1"/>
  <c r="GP341" i="1"/>
  <c r="GO341" i="1"/>
  <c r="GN341" i="1"/>
  <c r="GK341" i="1"/>
  <c r="GE341" i="1"/>
  <c r="GD341" i="1"/>
  <c r="GC341" i="1"/>
  <c r="BN374" i="1" l="1"/>
  <c r="GF341" i="1"/>
  <c r="ET337" i="1"/>
  <c r="GS341" i="1"/>
  <c r="EG337" i="1"/>
  <c r="EH337" i="1" s="1"/>
  <c r="EI337" i="1" s="1"/>
  <c r="EU337" i="1"/>
  <c r="EV337" i="1" s="1"/>
  <c r="EW337" i="1" l="1"/>
  <c r="GG341" i="1"/>
  <c r="GT341" i="1"/>
  <c r="GU341" i="1" s="1"/>
  <c r="GV341" i="1" s="1"/>
  <c r="GH341" i="1"/>
  <c r="GI341" i="1" s="1"/>
  <c r="BO374" i="1"/>
  <c r="BP374" i="1" s="1"/>
  <c r="BQ374" i="1" s="1"/>
  <c r="EJ337" i="1"/>
  <c r="EY337" i="1" s="1"/>
  <c r="BR374" i="1" l="1"/>
  <c r="BT374" i="1" s="1"/>
  <c r="BW374" i="1" s="1"/>
  <c r="GJ341" i="1"/>
  <c r="BU373" i="1"/>
  <c r="FB337" i="1"/>
  <c r="EZ336" i="1"/>
  <c r="GW341" i="1"/>
  <c r="GY341" i="1" l="1"/>
  <c r="HB341" i="1"/>
  <c r="GZ340" i="1"/>
  <c r="EX338" i="1"/>
  <c r="EE338" i="1"/>
  <c r="ED338" i="1"/>
  <c r="EC338" i="1"/>
  <c r="ER338" i="1"/>
  <c r="EQ338" i="1"/>
  <c r="EP338" i="1"/>
  <c r="EO338" i="1"/>
  <c r="EN338" i="1"/>
  <c r="EM338" i="1"/>
  <c r="FA338" i="1"/>
  <c r="EK338" i="1"/>
  <c r="BH375" i="1"/>
  <c r="BF375" i="1"/>
  <c r="BV375" i="1"/>
  <c r="BE375" i="1"/>
  <c r="BD375" i="1"/>
  <c r="BC375" i="1"/>
  <c r="BS375" i="1"/>
  <c r="BM375" i="1"/>
  <c r="BL375" i="1"/>
  <c r="BK375" i="1"/>
  <c r="BJ375" i="1"/>
  <c r="BI375" i="1"/>
  <c r="BN375" i="1" l="1"/>
  <c r="ES338" i="1"/>
  <c r="EF338" i="1"/>
  <c r="EG338" i="1" s="1"/>
  <c r="GQ342" i="1"/>
  <c r="GP342" i="1"/>
  <c r="GO342" i="1"/>
  <c r="GN342" i="1"/>
  <c r="GM342" i="1"/>
  <c r="GK342" i="1"/>
  <c r="HA342" i="1"/>
  <c r="GX342" i="1"/>
  <c r="GE342" i="1"/>
  <c r="GD342" i="1"/>
  <c r="GR342" i="1"/>
  <c r="GC342" i="1"/>
  <c r="ET338" i="1" l="1"/>
  <c r="EU338" i="1" s="1"/>
  <c r="EV338" i="1" s="1"/>
  <c r="EW338" i="1" s="1"/>
  <c r="EH338" i="1"/>
  <c r="EI338" i="1" s="1"/>
  <c r="EJ338" i="1" s="1"/>
  <c r="GS342" i="1"/>
  <c r="GT342" i="1" s="1"/>
  <c r="GF342" i="1"/>
  <c r="GG342" i="1" s="1"/>
  <c r="BO375" i="1"/>
  <c r="BP375" i="1" s="1"/>
  <c r="BQ375" i="1" s="1"/>
  <c r="BR375" i="1" l="1"/>
  <c r="BT375" i="1" s="1"/>
  <c r="BW375" i="1" s="1"/>
  <c r="EY338" i="1"/>
  <c r="GH342" i="1"/>
  <c r="GI342" i="1" s="1"/>
  <c r="GJ342" i="1" s="1"/>
  <c r="GU342" i="1"/>
  <c r="GV342" i="1" s="1"/>
  <c r="GW342" i="1" s="1"/>
  <c r="BU374" i="1" l="1"/>
  <c r="GY342" i="1"/>
  <c r="FB338" i="1"/>
  <c r="EZ337" i="1"/>
  <c r="BI376" i="1"/>
  <c r="BH376" i="1"/>
  <c r="BF376" i="1"/>
  <c r="BV376" i="1"/>
  <c r="BE376" i="1"/>
  <c r="BD376" i="1"/>
  <c r="BC376" i="1"/>
  <c r="BS376" i="1"/>
  <c r="BM376" i="1"/>
  <c r="BL376" i="1"/>
  <c r="BK376" i="1"/>
  <c r="BJ376" i="1"/>
  <c r="EX339" i="1" l="1"/>
  <c r="EE339" i="1"/>
  <c r="ED339" i="1"/>
  <c r="EC339" i="1"/>
  <c r="ER339" i="1"/>
  <c r="EQ339" i="1"/>
  <c r="EP339" i="1"/>
  <c r="EO339" i="1"/>
  <c r="EN339" i="1"/>
  <c r="FA339" i="1"/>
  <c r="EM339" i="1"/>
  <c r="EK339" i="1"/>
  <c r="BN376" i="1"/>
  <c r="HB342" i="1"/>
  <c r="GZ341" i="1"/>
  <c r="GR343" i="1" l="1"/>
  <c r="GQ343" i="1"/>
  <c r="GP343" i="1"/>
  <c r="GO343" i="1"/>
  <c r="GN343" i="1"/>
  <c r="GM343" i="1"/>
  <c r="GK343" i="1"/>
  <c r="HA343" i="1"/>
  <c r="GX343" i="1"/>
  <c r="GE343" i="1"/>
  <c r="GD343" i="1"/>
  <c r="GC343" i="1"/>
  <c r="ES339" i="1"/>
  <c r="EF339" i="1"/>
  <c r="BO376" i="1"/>
  <c r="BP376" i="1" s="1"/>
  <c r="BQ376" i="1" s="1"/>
  <c r="BR376" i="1" s="1"/>
  <c r="BT376" i="1" s="1"/>
  <c r="BW376" i="1" l="1"/>
  <c r="BU375" i="1"/>
  <c r="EG339" i="1"/>
  <c r="GF343" i="1"/>
  <c r="ET339" i="1"/>
  <c r="EU339" i="1" s="1"/>
  <c r="EV339" i="1" s="1"/>
  <c r="GS343" i="1"/>
  <c r="GT343" i="1" s="1"/>
  <c r="EH339" i="1" l="1"/>
  <c r="EI339" i="1" s="1"/>
  <c r="EJ339" i="1" s="1"/>
  <c r="GU343" i="1"/>
  <c r="GV343" i="1" s="1"/>
  <c r="GW343" i="1" s="1"/>
  <c r="GG343" i="1"/>
  <c r="GH343" i="1" s="1"/>
  <c r="GI343" i="1" s="1"/>
  <c r="EW339" i="1"/>
  <c r="BJ377" i="1"/>
  <c r="BI377" i="1"/>
  <c r="BH377" i="1"/>
  <c r="BF377" i="1"/>
  <c r="BV377" i="1"/>
  <c r="BE377" i="1"/>
  <c r="BD377" i="1"/>
  <c r="BC377" i="1"/>
  <c r="BS377" i="1"/>
  <c r="BM377" i="1"/>
  <c r="BL377" i="1"/>
  <c r="BK377" i="1"/>
  <c r="EY339" i="1" l="1"/>
  <c r="FB339" i="1" s="1"/>
  <c r="GJ343" i="1"/>
  <c r="GY343" i="1" s="1"/>
  <c r="BN377" i="1"/>
  <c r="EZ338" i="1" l="1"/>
  <c r="BO377" i="1"/>
  <c r="BP377" i="1" s="1"/>
  <c r="BQ377" i="1" s="1"/>
  <c r="HB343" i="1"/>
  <c r="GZ342" i="1"/>
  <c r="FA340" i="1"/>
  <c r="EX340" i="1"/>
  <c r="EE340" i="1"/>
  <c r="ED340" i="1"/>
  <c r="EC340" i="1"/>
  <c r="ER340" i="1"/>
  <c r="EQ340" i="1"/>
  <c r="EP340" i="1"/>
  <c r="EO340" i="1"/>
  <c r="EN340" i="1"/>
  <c r="EM340" i="1"/>
  <c r="EK340" i="1"/>
  <c r="ES340" i="1" l="1"/>
  <c r="BR377" i="1"/>
  <c r="BT377" i="1" s="1"/>
  <c r="EF340" i="1"/>
  <c r="EG340" i="1" s="1"/>
  <c r="GR344" i="1"/>
  <c r="GQ344" i="1"/>
  <c r="GP344" i="1"/>
  <c r="GO344" i="1"/>
  <c r="GN344" i="1"/>
  <c r="GM344" i="1"/>
  <c r="GK344" i="1"/>
  <c r="HA344" i="1"/>
  <c r="GX344" i="1"/>
  <c r="GE344" i="1"/>
  <c r="GD344" i="1"/>
  <c r="GC344" i="1"/>
  <c r="BW377" i="1" l="1"/>
  <c r="BU376" i="1"/>
  <c r="GS344" i="1"/>
  <c r="GT344" i="1" s="1"/>
  <c r="GU344" i="1" s="1"/>
  <c r="GV344" i="1" s="1"/>
  <c r="GF344" i="1"/>
  <c r="GG344" i="1" s="1"/>
  <c r="ET340" i="1"/>
  <c r="EU340" i="1" s="1"/>
  <c r="EV340" i="1" s="1"/>
  <c r="EH340" i="1"/>
  <c r="EI340" i="1" s="1"/>
  <c r="EJ340" i="1" s="1"/>
  <c r="EW340" i="1" l="1"/>
  <c r="EY340" i="1"/>
  <c r="FB340" i="1" s="1"/>
  <c r="GH344" i="1"/>
  <c r="GI344" i="1" s="1"/>
  <c r="GJ344" i="1" s="1"/>
  <c r="GW344" i="1"/>
  <c r="BK378" i="1"/>
  <c r="BJ378" i="1"/>
  <c r="BI378" i="1"/>
  <c r="BH378" i="1"/>
  <c r="BF378" i="1"/>
  <c r="BV378" i="1"/>
  <c r="BE378" i="1"/>
  <c r="BD378" i="1"/>
  <c r="BC378" i="1"/>
  <c r="BS378" i="1"/>
  <c r="BM378" i="1"/>
  <c r="BL378" i="1"/>
  <c r="EZ339" i="1" l="1"/>
  <c r="GY344" i="1"/>
  <c r="GZ343" i="1" s="1"/>
  <c r="EK341" i="1"/>
  <c r="FA341" i="1"/>
  <c r="EX341" i="1"/>
  <c r="EE341" i="1"/>
  <c r="ED341" i="1"/>
  <c r="EC341" i="1"/>
  <c r="ER341" i="1"/>
  <c r="EQ341" i="1"/>
  <c r="EP341" i="1"/>
  <c r="EO341" i="1"/>
  <c r="EN341" i="1"/>
  <c r="EM341" i="1"/>
  <c r="BN378" i="1"/>
  <c r="HB344" i="1" l="1"/>
  <c r="ES341" i="1"/>
  <c r="EF341" i="1"/>
  <c r="BO378" i="1"/>
  <c r="BP378" i="1" s="1"/>
  <c r="BQ378" i="1" s="1"/>
  <c r="GC345" i="1"/>
  <c r="GR345" i="1"/>
  <c r="GQ345" i="1"/>
  <c r="GP345" i="1"/>
  <c r="GO345" i="1"/>
  <c r="GN345" i="1"/>
  <c r="GM345" i="1"/>
  <c r="GK345" i="1"/>
  <c r="HA345" i="1"/>
  <c r="GX345" i="1"/>
  <c r="GE345" i="1"/>
  <c r="GD345" i="1"/>
  <c r="GS345" i="1" l="1"/>
  <c r="EG341" i="1"/>
  <c r="EH341" i="1" s="1"/>
  <c r="EI341" i="1" s="1"/>
  <c r="GF345" i="1"/>
  <c r="BR378" i="1"/>
  <c r="BT378" i="1" s="1"/>
  <c r="ET341" i="1"/>
  <c r="EU341" i="1" s="1"/>
  <c r="EV341" i="1" s="1"/>
  <c r="EW341" i="1" l="1"/>
  <c r="GG345" i="1"/>
  <c r="GH345" i="1" s="1"/>
  <c r="GI345" i="1" s="1"/>
  <c r="EJ341" i="1"/>
  <c r="BW378" i="1"/>
  <c r="BU377" i="1"/>
  <c r="GT345" i="1"/>
  <c r="GU345" i="1" s="1"/>
  <c r="GV345" i="1" s="1"/>
  <c r="EY341" i="1" l="1"/>
  <c r="BL379" i="1"/>
  <c r="BK379" i="1"/>
  <c r="BJ379" i="1"/>
  <c r="BI379" i="1"/>
  <c r="BH379" i="1"/>
  <c r="BF379" i="1"/>
  <c r="BV379" i="1"/>
  <c r="BE379" i="1"/>
  <c r="BD379" i="1"/>
  <c r="BC379" i="1"/>
  <c r="BS379" i="1"/>
  <c r="BM379" i="1"/>
  <c r="GW345" i="1"/>
  <c r="FB341" i="1"/>
  <c r="EZ340" i="1"/>
  <c r="GJ345" i="1"/>
  <c r="EX342" i="1" l="1"/>
  <c r="EE342" i="1"/>
  <c r="ED342" i="1"/>
  <c r="EC342" i="1"/>
  <c r="ER342" i="1"/>
  <c r="EQ342" i="1"/>
  <c r="EP342" i="1"/>
  <c r="EO342" i="1"/>
  <c r="EN342" i="1"/>
  <c r="EK342" i="1"/>
  <c r="FA342" i="1"/>
  <c r="EM342" i="1"/>
  <c r="BN379" i="1"/>
  <c r="GY345" i="1"/>
  <c r="ES342" i="1" l="1"/>
  <c r="HB345" i="1"/>
  <c r="GZ344" i="1"/>
  <c r="BO379" i="1"/>
  <c r="EF342" i="1"/>
  <c r="EG342" i="1" l="1"/>
  <c r="EH342" i="1" s="1"/>
  <c r="EI342" i="1" s="1"/>
  <c r="EJ342" i="1" s="1"/>
  <c r="ET342" i="1"/>
  <c r="EU342" i="1" s="1"/>
  <c r="EV342" i="1" s="1"/>
  <c r="GD346" i="1"/>
  <c r="GC346" i="1"/>
  <c r="GR346" i="1"/>
  <c r="GQ346" i="1"/>
  <c r="GP346" i="1"/>
  <c r="GO346" i="1"/>
  <c r="GN346" i="1"/>
  <c r="GM346" i="1"/>
  <c r="GK346" i="1"/>
  <c r="HA346" i="1"/>
  <c r="GX346" i="1"/>
  <c r="GE346" i="1"/>
  <c r="BP379" i="1"/>
  <c r="BQ379" i="1" s="1"/>
  <c r="BR379" i="1" s="1"/>
  <c r="BT379" i="1" s="1"/>
  <c r="BW379" i="1" l="1"/>
  <c r="BU378" i="1"/>
  <c r="GS346" i="1"/>
  <c r="GT346" i="1" s="1"/>
  <c r="EW342" i="1"/>
  <c r="EY342" i="1" s="1"/>
  <c r="GF346" i="1"/>
  <c r="FB342" i="1" l="1"/>
  <c r="EZ341" i="1"/>
  <c r="GG346" i="1"/>
  <c r="GH346" i="1" s="1"/>
  <c r="GI346" i="1" s="1"/>
  <c r="GU346" i="1"/>
  <c r="GV346" i="1" s="1"/>
  <c r="GW346" i="1" s="1"/>
  <c r="BM380" i="1"/>
  <c r="BL380" i="1"/>
  <c r="BK380" i="1"/>
  <c r="BJ380" i="1"/>
  <c r="BI380" i="1"/>
  <c r="BH380" i="1"/>
  <c r="BF380" i="1"/>
  <c r="BV380" i="1"/>
  <c r="BE380" i="1"/>
  <c r="BD380" i="1"/>
  <c r="BC380" i="1"/>
  <c r="BS380" i="1"/>
  <c r="GJ346" i="1" l="1"/>
  <c r="GY346" i="1" s="1"/>
  <c r="HB346" i="1" s="1"/>
  <c r="BN380" i="1"/>
  <c r="BO380" i="1" s="1"/>
  <c r="FA343" i="1"/>
  <c r="EX343" i="1"/>
  <c r="EE343" i="1"/>
  <c r="ED343" i="1"/>
  <c r="EC343" i="1"/>
  <c r="ER343" i="1"/>
  <c r="EQ343" i="1"/>
  <c r="EP343" i="1"/>
  <c r="EO343" i="1"/>
  <c r="EN343" i="1"/>
  <c r="EM343" i="1"/>
  <c r="EK343" i="1"/>
  <c r="GZ345" i="1" l="1"/>
  <c r="ES343" i="1"/>
  <c r="EF343" i="1"/>
  <c r="BP380" i="1"/>
  <c r="BQ380" i="1" s="1"/>
  <c r="BR380" i="1" s="1"/>
  <c r="BT380" i="1" s="1"/>
  <c r="GE347" i="1"/>
  <c r="GD347" i="1"/>
  <c r="GC347" i="1"/>
  <c r="GR347" i="1"/>
  <c r="GQ347" i="1"/>
  <c r="GP347" i="1"/>
  <c r="GO347" i="1"/>
  <c r="GN347" i="1"/>
  <c r="GM347" i="1"/>
  <c r="GK347" i="1"/>
  <c r="HA347" i="1"/>
  <c r="GX347" i="1"/>
  <c r="BW380" i="1" l="1"/>
  <c r="BU379" i="1"/>
  <c r="GS347" i="1"/>
  <c r="GT347" i="1" s="1"/>
  <c r="EG343" i="1"/>
  <c r="EH343" i="1" s="1"/>
  <c r="EI343" i="1" s="1"/>
  <c r="EJ343" i="1" s="1"/>
  <c r="GF347" i="1"/>
  <c r="GG347" i="1" s="1"/>
  <c r="ET343" i="1"/>
  <c r="EU343" i="1" s="1"/>
  <c r="EV343" i="1" s="1"/>
  <c r="EW343" i="1" l="1"/>
  <c r="EY343" i="1" s="1"/>
  <c r="GU347" i="1"/>
  <c r="GV347" i="1" s="1"/>
  <c r="GW347" i="1" s="1"/>
  <c r="GH347" i="1"/>
  <c r="GI347" i="1" s="1"/>
  <c r="GJ347" i="1" s="1"/>
  <c r="BM381" i="1"/>
  <c r="BL381" i="1"/>
  <c r="BK381" i="1"/>
  <c r="BJ381" i="1"/>
  <c r="BI381" i="1"/>
  <c r="BH381" i="1"/>
  <c r="BF381" i="1"/>
  <c r="BV381" i="1"/>
  <c r="BE381" i="1"/>
  <c r="BD381" i="1"/>
  <c r="BC381" i="1"/>
  <c r="BS381" i="1"/>
  <c r="GY347" i="1" l="1"/>
  <c r="EZ342" i="1"/>
  <c r="FB343" i="1"/>
  <c r="EN344" i="1" s="1"/>
  <c r="HB347" i="1"/>
  <c r="GZ346" i="1"/>
  <c r="BN381" i="1"/>
  <c r="BO381" i="1" s="1"/>
  <c r="EE344" i="1"/>
  <c r="ED344" i="1"/>
  <c r="EC344" i="1"/>
  <c r="ER344" i="1"/>
  <c r="EQ344" i="1"/>
  <c r="EP344" i="1"/>
  <c r="EX344" i="1" l="1"/>
  <c r="EK344" i="1"/>
  <c r="FA344" i="1"/>
  <c r="EO344" i="1"/>
  <c r="BP381" i="1"/>
  <c r="BQ381" i="1" s="1"/>
  <c r="BR381" i="1" s="1"/>
  <c r="BT381" i="1" s="1"/>
  <c r="EM344" i="1"/>
  <c r="EF344" i="1"/>
  <c r="ES344" i="1"/>
  <c r="GE348" i="1"/>
  <c r="GD348" i="1"/>
  <c r="GC348" i="1"/>
  <c r="GR348" i="1"/>
  <c r="GQ348" i="1"/>
  <c r="GP348" i="1"/>
  <c r="GO348" i="1"/>
  <c r="GN348" i="1"/>
  <c r="GM348" i="1"/>
  <c r="GK348" i="1"/>
  <c r="HA348" i="1"/>
  <c r="GX348" i="1"/>
  <c r="GF348" i="1" l="1"/>
  <c r="GG348" i="1" s="1"/>
  <c r="GH348" i="1" s="1"/>
  <c r="GI348" i="1" s="1"/>
  <c r="GS348" i="1"/>
  <c r="GT348" i="1" s="1"/>
  <c r="EG344" i="1"/>
  <c r="BW381" i="1"/>
  <c r="BU380" i="1"/>
  <c r="ET344" i="1"/>
  <c r="EU344" i="1" s="1"/>
  <c r="EV344" i="1" s="1"/>
  <c r="EH344" i="1"/>
  <c r="EI344" i="1" s="1"/>
  <c r="EJ344" i="1" l="1"/>
  <c r="BM382" i="1"/>
  <c r="BL382" i="1"/>
  <c r="BK382" i="1"/>
  <c r="BJ382" i="1"/>
  <c r="BI382" i="1"/>
  <c r="BH382" i="1"/>
  <c r="BF382" i="1"/>
  <c r="BV382" i="1"/>
  <c r="BE382" i="1"/>
  <c r="BD382" i="1"/>
  <c r="BC382" i="1"/>
  <c r="BS382" i="1"/>
  <c r="GU348" i="1"/>
  <c r="GV348" i="1" s="1"/>
  <c r="GW348" i="1" s="1"/>
  <c r="EW344" i="1"/>
  <c r="EY344" i="1" s="1"/>
  <c r="GJ348" i="1"/>
  <c r="FB344" i="1" l="1"/>
  <c r="EZ343" i="1"/>
  <c r="BN382" i="1"/>
  <c r="GY348" i="1"/>
  <c r="BO382" i="1" l="1"/>
  <c r="BP382" i="1" s="1"/>
  <c r="BQ382" i="1" s="1"/>
  <c r="HB348" i="1"/>
  <c r="GZ347" i="1"/>
  <c r="EM345" i="1"/>
  <c r="EK345" i="1"/>
  <c r="FA345" i="1"/>
  <c r="EX345" i="1"/>
  <c r="EE345" i="1"/>
  <c r="ED345" i="1"/>
  <c r="EC345" i="1"/>
  <c r="ER345" i="1"/>
  <c r="EQ345" i="1"/>
  <c r="EP345" i="1"/>
  <c r="EO345" i="1"/>
  <c r="EN345" i="1"/>
  <c r="BR382" i="1" l="1"/>
  <c r="BT382" i="1" s="1"/>
  <c r="BW382" i="1" s="1"/>
  <c r="ES345" i="1"/>
  <c r="EF345" i="1"/>
  <c r="GX349" i="1"/>
  <c r="GE349" i="1"/>
  <c r="GD349" i="1"/>
  <c r="GC349" i="1"/>
  <c r="GR349" i="1"/>
  <c r="GQ349" i="1"/>
  <c r="GP349" i="1"/>
  <c r="GO349" i="1"/>
  <c r="GN349" i="1"/>
  <c r="GM349" i="1"/>
  <c r="GK349" i="1"/>
  <c r="HA349" i="1"/>
  <c r="BU381" i="1" l="1"/>
  <c r="ET345" i="1"/>
  <c r="GS349" i="1"/>
  <c r="EG345" i="1"/>
  <c r="GF349" i="1"/>
  <c r="BM383" i="1"/>
  <c r="BL383" i="1"/>
  <c r="BK383" i="1"/>
  <c r="BJ383" i="1"/>
  <c r="BI383" i="1"/>
  <c r="BH383" i="1"/>
  <c r="BF383" i="1"/>
  <c r="BV383" i="1"/>
  <c r="BE383" i="1"/>
  <c r="BD383" i="1"/>
  <c r="BC383" i="1"/>
  <c r="BS383" i="1"/>
  <c r="BN383" i="1" l="1"/>
  <c r="EU345" i="1"/>
  <c r="EV345" i="1" s="1"/>
  <c r="EW345" i="1" s="1"/>
  <c r="EH345" i="1"/>
  <c r="EI345" i="1" s="1"/>
  <c r="EJ345" i="1" s="1"/>
  <c r="EY345" i="1" s="1"/>
  <c r="GT349" i="1"/>
  <c r="GG349" i="1"/>
  <c r="FB345" i="1" l="1"/>
  <c r="EZ344" i="1"/>
  <c r="GH349" i="1"/>
  <c r="GI349" i="1" s="1"/>
  <c r="GJ349" i="1" s="1"/>
  <c r="GU349" i="1"/>
  <c r="GV349" i="1" s="1"/>
  <c r="GW349" i="1" s="1"/>
  <c r="BO383" i="1"/>
  <c r="BP383" i="1" s="1"/>
  <c r="BQ383" i="1" s="1"/>
  <c r="BR383" i="1" l="1"/>
  <c r="BT383" i="1" s="1"/>
  <c r="BW383" i="1" s="1"/>
  <c r="GY349" i="1"/>
  <c r="EN346" i="1"/>
  <c r="EM346" i="1"/>
  <c r="EK346" i="1"/>
  <c r="FA346" i="1"/>
  <c r="EX346" i="1"/>
  <c r="EE346" i="1"/>
  <c r="ED346" i="1"/>
  <c r="EC346" i="1"/>
  <c r="ER346" i="1"/>
  <c r="EQ346" i="1"/>
  <c r="EP346" i="1"/>
  <c r="EO346" i="1"/>
  <c r="BU382" i="1" l="1"/>
  <c r="ES346" i="1"/>
  <c r="EF346" i="1"/>
  <c r="HB349" i="1"/>
  <c r="GZ348" i="1"/>
  <c r="BM384" i="1"/>
  <c r="BL384" i="1"/>
  <c r="BK384" i="1"/>
  <c r="BJ384" i="1"/>
  <c r="BI384" i="1"/>
  <c r="BH384" i="1"/>
  <c r="BF384" i="1"/>
  <c r="BV384" i="1"/>
  <c r="BE384" i="1"/>
  <c r="BD384" i="1"/>
  <c r="BS384" i="1"/>
  <c r="BC384" i="1"/>
  <c r="EG346" i="1" l="1"/>
  <c r="EH346" i="1" s="1"/>
  <c r="EI346" i="1" s="1"/>
  <c r="EJ346" i="1" s="1"/>
  <c r="BN384" i="1"/>
  <c r="BO384" i="1" s="1"/>
  <c r="GX350" i="1"/>
  <c r="GE350" i="1"/>
  <c r="GD350" i="1"/>
  <c r="GC350" i="1"/>
  <c r="GR350" i="1"/>
  <c r="GQ350" i="1"/>
  <c r="GP350" i="1"/>
  <c r="GO350" i="1"/>
  <c r="GN350" i="1"/>
  <c r="GM350" i="1"/>
  <c r="HA350" i="1"/>
  <c r="GK350" i="1"/>
  <c r="ET346" i="1"/>
  <c r="EU346" i="1" s="1"/>
  <c r="EV346" i="1" s="1"/>
  <c r="EW346" i="1" l="1"/>
  <c r="EY346" i="1"/>
  <c r="GS350" i="1"/>
  <c r="BP384" i="1"/>
  <c r="BQ384" i="1" s="1"/>
  <c r="BR384" i="1" s="1"/>
  <c r="BT384" i="1" s="1"/>
  <c r="GF350" i="1"/>
  <c r="BW384" i="1" l="1"/>
  <c r="BU383" i="1"/>
  <c r="GG350" i="1"/>
  <c r="GH350" i="1" s="1"/>
  <c r="GI350" i="1" s="1"/>
  <c r="GT350" i="1"/>
  <c r="FB346" i="1"/>
  <c r="EZ345" i="1"/>
  <c r="EO347" i="1" l="1"/>
  <c r="EN347" i="1"/>
  <c r="EM347" i="1"/>
  <c r="EK347" i="1"/>
  <c r="FA347" i="1"/>
  <c r="EX347" i="1"/>
  <c r="EE347" i="1"/>
  <c r="ED347" i="1"/>
  <c r="EC347" i="1"/>
  <c r="ER347" i="1"/>
  <c r="EQ347" i="1"/>
  <c r="EP347" i="1"/>
  <c r="GU350" i="1"/>
  <c r="GV350" i="1" s="1"/>
  <c r="GW350" i="1" s="1"/>
  <c r="GJ350" i="1"/>
  <c r="BM385" i="1"/>
  <c r="BL385" i="1"/>
  <c r="BK385" i="1"/>
  <c r="BJ385" i="1"/>
  <c r="BI385" i="1"/>
  <c r="BH385" i="1"/>
  <c r="BF385" i="1"/>
  <c r="BV385" i="1"/>
  <c r="BE385" i="1"/>
  <c r="BS385" i="1"/>
  <c r="BD385" i="1"/>
  <c r="BC385" i="1"/>
  <c r="GY350" i="1" l="1"/>
  <c r="ES347" i="1"/>
  <c r="BN385" i="1"/>
  <c r="EF347" i="1"/>
  <c r="EG347" i="1" l="1"/>
  <c r="EH347" i="1" s="1"/>
  <c r="EI347" i="1" s="1"/>
  <c r="EJ347" i="1" s="1"/>
  <c r="ET347" i="1"/>
  <c r="EU347" i="1" s="1"/>
  <c r="EV347" i="1" s="1"/>
  <c r="EW347" i="1" s="1"/>
  <c r="BO385" i="1"/>
  <c r="HB350" i="1"/>
  <c r="GZ349" i="1"/>
  <c r="EY347" i="1" l="1"/>
  <c r="FB347" i="1" s="1"/>
  <c r="EZ346" i="1"/>
  <c r="BP385" i="1"/>
  <c r="BQ385" i="1" s="1"/>
  <c r="BR385" i="1" s="1"/>
  <c r="BT385" i="1" s="1"/>
  <c r="GX351" i="1"/>
  <c r="GE351" i="1"/>
  <c r="GD351" i="1"/>
  <c r="GC351" i="1"/>
  <c r="GR351" i="1"/>
  <c r="GQ351" i="1"/>
  <c r="GP351" i="1"/>
  <c r="GO351" i="1"/>
  <c r="GN351" i="1"/>
  <c r="HA351" i="1"/>
  <c r="GM351" i="1"/>
  <c r="GK351" i="1"/>
  <c r="GS351" i="1" l="1"/>
  <c r="GT351" i="1" s="1"/>
  <c r="GF351" i="1"/>
  <c r="EP348" i="1"/>
  <c r="EO348" i="1"/>
  <c r="EN348" i="1"/>
  <c r="EM348" i="1"/>
  <c r="EK348" i="1"/>
  <c r="FA348" i="1"/>
  <c r="EX348" i="1"/>
  <c r="EE348" i="1"/>
  <c r="ED348" i="1"/>
  <c r="EC348" i="1"/>
  <c r="ER348" i="1"/>
  <c r="EQ348" i="1"/>
  <c r="BW385" i="1"/>
  <c r="BU384" i="1"/>
  <c r="BS386" i="1" l="1"/>
  <c r="BM386" i="1"/>
  <c r="BL386" i="1"/>
  <c r="BK386" i="1"/>
  <c r="BJ386" i="1"/>
  <c r="BI386" i="1"/>
  <c r="BH386" i="1"/>
  <c r="BF386" i="1"/>
  <c r="BV386" i="1"/>
  <c r="BE386" i="1"/>
  <c r="BD386" i="1"/>
  <c r="BC386" i="1"/>
  <c r="EF348" i="1"/>
  <c r="ES348" i="1"/>
  <c r="ET348" i="1" s="1"/>
  <c r="GG351" i="1"/>
  <c r="GU351" i="1"/>
  <c r="GV351" i="1" s="1"/>
  <c r="GW351" i="1" s="1"/>
  <c r="EG348" i="1" l="1"/>
  <c r="EH348" i="1" s="1"/>
  <c r="EI348" i="1" s="1"/>
  <c r="EU348" i="1"/>
  <c r="EV348" i="1" s="1"/>
  <c r="EW348" i="1" s="1"/>
  <c r="GH351" i="1"/>
  <c r="GI351" i="1" s="1"/>
  <c r="GJ351" i="1" s="1"/>
  <c r="GY351" i="1" s="1"/>
  <c r="BN386" i="1"/>
  <c r="HB351" i="1" l="1"/>
  <c r="GZ350" i="1"/>
  <c r="BO386" i="1"/>
  <c r="BP386" i="1" s="1"/>
  <c r="BQ386" i="1" s="1"/>
  <c r="EJ348" i="1"/>
  <c r="EY348" i="1" s="1"/>
  <c r="BR386" i="1" l="1"/>
  <c r="BT386" i="1" s="1"/>
  <c r="HA352" i="1"/>
  <c r="GX352" i="1"/>
  <c r="GE352" i="1"/>
  <c r="GD352" i="1"/>
  <c r="GC352" i="1"/>
  <c r="GR352" i="1"/>
  <c r="GQ352" i="1"/>
  <c r="GP352" i="1"/>
  <c r="GO352" i="1"/>
  <c r="GN352" i="1"/>
  <c r="GM352" i="1"/>
  <c r="GK352" i="1"/>
  <c r="FB348" i="1"/>
  <c r="EZ347" i="1"/>
  <c r="GS352" i="1" l="1"/>
  <c r="EQ349" i="1"/>
  <c r="EP349" i="1"/>
  <c r="EO349" i="1"/>
  <c r="EN349" i="1"/>
  <c r="EM349" i="1"/>
  <c r="EK349" i="1"/>
  <c r="FA349" i="1"/>
  <c r="EX349" i="1"/>
  <c r="EE349" i="1"/>
  <c r="ED349" i="1"/>
  <c r="ER349" i="1"/>
  <c r="EC349" i="1"/>
  <c r="GF352" i="1"/>
  <c r="BW386" i="1"/>
  <c r="BU385" i="1"/>
  <c r="BC387" i="1" l="1"/>
  <c r="BS387" i="1"/>
  <c r="BM387" i="1"/>
  <c r="BL387" i="1"/>
  <c r="BK387" i="1"/>
  <c r="BJ387" i="1"/>
  <c r="BI387" i="1"/>
  <c r="BH387" i="1"/>
  <c r="BV387" i="1"/>
  <c r="BF387" i="1"/>
  <c r="BE387" i="1"/>
  <c r="BD387" i="1"/>
  <c r="ES349" i="1"/>
  <c r="EF349" i="1"/>
  <c r="GT352" i="1"/>
  <c r="GG352" i="1"/>
  <c r="GH352" i="1" l="1"/>
  <c r="GI352" i="1" s="1"/>
  <c r="GJ352" i="1" s="1"/>
  <c r="BN387" i="1"/>
  <c r="BO387" i="1" s="1"/>
  <c r="ET349" i="1"/>
  <c r="GU352" i="1"/>
  <c r="GV352" i="1" s="1"/>
  <c r="GW352" i="1" s="1"/>
  <c r="EG349" i="1"/>
  <c r="EH349" i="1" s="1"/>
  <c r="EI349" i="1" s="1"/>
  <c r="GY352" i="1" l="1"/>
  <c r="EJ349" i="1"/>
  <c r="EU349" i="1"/>
  <c r="EV349" i="1" s="1"/>
  <c r="EW349" i="1" s="1"/>
  <c r="BP387" i="1"/>
  <c r="BQ387" i="1" s="1"/>
  <c r="BR387" i="1" s="1"/>
  <c r="BT387" i="1" s="1"/>
  <c r="BW387" i="1" l="1"/>
  <c r="BU386" i="1"/>
  <c r="EY349" i="1"/>
  <c r="HB352" i="1"/>
  <c r="GZ351" i="1"/>
  <c r="GK353" i="1" l="1"/>
  <c r="HA353" i="1"/>
  <c r="GX353" i="1"/>
  <c r="GE353" i="1"/>
  <c r="GD353" i="1"/>
  <c r="GC353" i="1"/>
  <c r="GR353" i="1"/>
  <c r="GQ353" i="1"/>
  <c r="GP353" i="1"/>
  <c r="GO353" i="1"/>
  <c r="GN353" i="1"/>
  <c r="GM353" i="1"/>
  <c r="FB349" i="1"/>
  <c r="EZ348" i="1"/>
  <c r="BD388" i="1"/>
  <c r="BC388" i="1"/>
  <c r="BS388" i="1"/>
  <c r="BM388" i="1"/>
  <c r="BL388" i="1"/>
  <c r="BK388" i="1"/>
  <c r="BJ388" i="1"/>
  <c r="BI388" i="1"/>
  <c r="BV388" i="1"/>
  <c r="BH388" i="1"/>
  <c r="BF388" i="1"/>
  <c r="BE388" i="1"/>
  <c r="ER350" i="1" l="1"/>
  <c r="EQ350" i="1"/>
  <c r="EP350" i="1"/>
  <c r="EO350" i="1"/>
  <c r="EN350" i="1"/>
  <c r="EM350" i="1"/>
  <c r="EK350" i="1"/>
  <c r="FA350" i="1"/>
  <c r="EX350" i="1"/>
  <c r="EE350" i="1"/>
  <c r="ED350" i="1"/>
  <c r="EC350" i="1"/>
  <c r="GF353" i="1"/>
  <c r="GS353" i="1"/>
  <c r="BN388" i="1"/>
  <c r="EF350" i="1" l="1"/>
  <c r="BO388" i="1"/>
  <c r="GT353" i="1"/>
  <c r="GU353" i="1" s="1"/>
  <c r="GV353" i="1" s="1"/>
  <c r="GG353" i="1"/>
  <c r="ES350" i="1"/>
  <c r="ET350" i="1" s="1"/>
  <c r="GW353" i="1" l="1"/>
  <c r="EU350" i="1"/>
  <c r="EV350" i="1" s="1"/>
  <c r="BP388" i="1"/>
  <c r="BQ388" i="1" s="1"/>
  <c r="BR388" i="1" s="1"/>
  <c r="BT388" i="1" s="1"/>
  <c r="GH353" i="1"/>
  <c r="GI353" i="1" s="1"/>
  <c r="GJ353" i="1" s="1"/>
  <c r="GY353" i="1" s="1"/>
  <c r="EW350" i="1"/>
  <c r="EG350" i="1"/>
  <c r="EH350" i="1" l="1"/>
  <c r="EI350" i="1" s="1"/>
  <c r="EJ350" i="1" s="1"/>
  <c r="EY350" i="1" s="1"/>
  <c r="HB353" i="1"/>
  <c r="GZ352" i="1"/>
  <c r="BW388" i="1"/>
  <c r="BU387" i="1"/>
  <c r="EZ349" i="1" l="1"/>
  <c r="FB350" i="1"/>
  <c r="EP351" i="1" s="1"/>
  <c r="BV389" i="1"/>
  <c r="BE389" i="1"/>
  <c r="BD389" i="1"/>
  <c r="BC389" i="1"/>
  <c r="BS389" i="1"/>
  <c r="BM389" i="1"/>
  <c r="BL389" i="1"/>
  <c r="BK389" i="1"/>
  <c r="BJ389" i="1"/>
  <c r="BI389" i="1"/>
  <c r="BH389" i="1"/>
  <c r="BF389" i="1"/>
  <c r="ER351" i="1"/>
  <c r="EQ351" i="1"/>
  <c r="ED351" i="1"/>
  <c r="EC351" i="1"/>
  <c r="GM354" i="1"/>
  <c r="GK354" i="1"/>
  <c r="HA354" i="1"/>
  <c r="GX354" i="1"/>
  <c r="GE354" i="1"/>
  <c r="GD354" i="1"/>
  <c r="GC354" i="1"/>
  <c r="GR354" i="1"/>
  <c r="GQ354" i="1"/>
  <c r="GP354" i="1"/>
  <c r="GO354" i="1"/>
  <c r="GN354" i="1"/>
  <c r="EE351" i="1" l="1"/>
  <c r="EX351" i="1"/>
  <c r="FA351" i="1"/>
  <c r="EK351" i="1"/>
  <c r="EM351" i="1"/>
  <c r="EO351" i="1"/>
  <c r="EN351" i="1"/>
  <c r="GF354" i="1"/>
  <c r="GS354" i="1"/>
  <c r="ES351" i="1"/>
  <c r="ET351" i="1" s="1"/>
  <c r="EU351" i="1" s="1"/>
  <c r="EV351" i="1" s="1"/>
  <c r="EF351" i="1"/>
  <c r="BN389" i="1"/>
  <c r="BO389" i="1" s="1"/>
  <c r="BP389" i="1" s="1"/>
  <c r="BQ389" i="1" s="1"/>
  <c r="EG351" i="1" l="1"/>
  <c r="EH351" i="1" s="1"/>
  <c r="EI351" i="1" s="1"/>
  <c r="GG354" i="1"/>
  <c r="EW351" i="1"/>
  <c r="GT354" i="1"/>
  <c r="GU354" i="1" s="1"/>
  <c r="GV354" i="1" s="1"/>
  <c r="BR389" i="1"/>
  <c r="BT389" i="1" s="1"/>
  <c r="GH354" i="1"/>
  <c r="GI354" i="1" s="1"/>
  <c r="GJ354" i="1" l="1"/>
  <c r="BW389" i="1"/>
  <c r="BU388" i="1"/>
  <c r="GW354" i="1"/>
  <c r="GY354" i="1" s="1"/>
  <c r="EJ351" i="1"/>
  <c r="EY351" i="1" s="1"/>
  <c r="HB354" i="1" l="1"/>
  <c r="GZ353" i="1"/>
  <c r="BF390" i="1"/>
  <c r="BV390" i="1"/>
  <c r="BE390" i="1"/>
  <c r="BD390" i="1"/>
  <c r="BC390" i="1"/>
  <c r="BS390" i="1"/>
  <c r="BM390" i="1"/>
  <c r="BL390" i="1"/>
  <c r="BK390" i="1"/>
  <c r="BJ390" i="1"/>
  <c r="BI390" i="1"/>
  <c r="BH390" i="1"/>
  <c r="FB351" i="1"/>
  <c r="EZ350" i="1"/>
  <c r="EC352" i="1" l="1"/>
  <c r="ER352" i="1"/>
  <c r="EQ352" i="1"/>
  <c r="EP352" i="1"/>
  <c r="EO352" i="1"/>
  <c r="EN352" i="1"/>
  <c r="EM352" i="1"/>
  <c r="EK352" i="1"/>
  <c r="FA352" i="1"/>
  <c r="EX352" i="1"/>
  <c r="ED352" i="1"/>
  <c r="EE352" i="1"/>
  <c r="BN390" i="1"/>
  <c r="GN355" i="1"/>
  <c r="GM355" i="1"/>
  <c r="GK355" i="1"/>
  <c r="HA355" i="1"/>
  <c r="GX355" i="1"/>
  <c r="GE355" i="1"/>
  <c r="GD355" i="1"/>
  <c r="GC355" i="1"/>
  <c r="GR355" i="1"/>
  <c r="GQ355" i="1"/>
  <c r="GP355" i="1"/>
  <c r="GO355" i="1"/>
  <c r="BO390" i="1" l="1"/>
  <c r="BP390" i="1" s="1"/>
  <c r="BQ390" i="1" s="1"/>
  <c r="EF352" i="1"/>
  <c r="GS355" i="1"/>
  <c r="GT355" i="1" s="1"/>
  <c r="GF355" i="1"/>
  <c r="GG355" i="1" s="1"/>
  <c r="ES352" i="1"/>
  <c r="ET352" i="1" l="1"/>
  <c r="GH355" i="1"/>
  <c r="GI355" i="1" s="1"/>
  <c r="GJ355" i="1" s="1"/>
  <c r="GU355" i="1"/>
  <c r="GV355" i="1" s="1"/>
  <c r="GW355" i="1" s="1"/>
  <c r="EG352" i="1"/>
  <c r="EH352" i="1"/>
  <c r="EI352" i="1" s="1"/>
  <c r="BR390" i="1"/>
  <c r="BT390" i="1" s="1"/>
  <c r="EJ352" i="1" l="1"/>
  <c r="GY355" i="1"/>
  <c r="BW390" i="1"/>
  <c r="BU389" i="1"/>
  <c r="EU352" i="1"/>
  <c r="EV352" i="1" s="1"/>
  <c r="EW352" i="1" s="1"/>
  <c r="EY352" i="1" s="1"/>
  <c r="FB352" i="1" l="1"/>
  <c r="EZ351" i="1"/>
  <c r="HB355" i="1"/>
  <c r="GZ354" i="1"/>
  <c r="BH391" i="1"/>
  <c r="BF391" i="1"/>
  <c r="BV391" i="1"/>
  <c r="BE391" i="1"/>
  <c r="BD391" i="1"/>
  <c r="BC391" i="1"/>
  <c r="BS391" i="1"/>
  <c r="BM391" i="1"/>
  <c r="BL391" i="1"/>
  <c r="BJ391" i="1"/>
  <c r="BI391" i="1"/>
  <c r="BK391" i="1"/>
  <c r="BN391" i="1" l="1"/>
  <c r="GO356" i="1"/>
  <c r="GN356" i="1"/>
  <c r="GM356" i="1"/>
  <c r="GK356" i="1"/>
  <c r="HA356" i="1"/>
  <c r="GX356" i="1"/>
  <c r="GE356" i="1"/>
  <c r="GD356" i="1"/>
  <c r="GC356" i="1"/>
  <c r="GR356" i="1"/>
  <c r="GQ356" i="1"/>
  <c r="GP356" i="1"/>
  <c r="ED353" i="1"/>
  <c r="EC353" i="1"/>
  <c r="ER353" i="1"/>
  <c r="EQ353" i="1"/>
  <c r="EP353" i="1"/>
  <c r="EO353" i="1"/>
  <c r="EN353" i="1"/>
  <c r="EM353" i="1"/>
  <c r="EK353" i="1"/>
  <c r="FA353" i="1"/>
  <c r="EX353" i="1"/>
  <c r="EE353" i="1"/>
  <c r="EF353" i="1" l="1"/>
  <c r="EG353" i="1" s="1"/>
  <c r="ES353" i="1"/>
  <c r="BO391" i="1"/>
  <c r="BP391" i="1" s="1"/>
  <c r="BQ391" i="1" s="1"/>
  <c r="GS356" i="1"/>
  <c r="GF356" i="1"/>
  <c r="GG356" i="1" l="1"/>
  <c r="GH356" i="1" s="1"/>
  <c r="GI356" i="1" s="1"/>
  <c r="GJ356" i="1" s="1"/>
  <c r="ET353" i="1"/>
  <c r="EU353" i="1" s="1"/>
  <c r="EV353" i="1" s="1"/>
  <c r="EW353" i="1" s="1"/>
  <c r="BR391" i="1"/>
  <c r="BT391" i="1" s="1"/>
  <c r="GT356" i="1"/>
  <c r="EH353" i="1"/>
  <c r="EI353" i="1" s="1"/>
  <c r="EJ353" i="1" s="1"/>
  <c r="EY353" i="1" l="1"/>
  <c r="FB353" i="1" s="1"/>
  <c r="GU356" i="1"/>
  <c r="GV356" i="1" s="1"/>
  <c r="GW356" i="1" s="1"/>
  <c r="GY356" i="1" s="1"/>
  <c r="BW391" i="1"/>
  <c r="BU390" i="1"/>
  <c r="EZ352" i="1" l="1"/>
  <c r="HB356" i="1"/>
  <c r="GZ355" i="1"/>
  <c r="BI392" i="1"/>
  <c r="BH392" i="1"/>
  <c r="BF392" i="1"/>
  <c r="BV392" i="1"/>
  <c r="BE392" i="1"/>
  <c r="BD392" i="1"/>
  <c r="BC392" i="1"/>
  <c r="BS392" i="1"/>
  <c r="BM392" i="1"/>
  <c r="BL392" i="1"/>
  <c r="BK392" i="1"/>
  <c r="BJ392" i="1"/>
  <c r="EE354" i="1"/>
  <c r="ED354" i="1"/>
  <c r="EC354" i="1"/>
  <c r="ER354" i="1"/>
  <c r="EQ354" i="1"/>
  <c r="EP354" i="1"/>
  <c r="EO354" i="1"/>
  <c r="EN354" i="1"/>
  <c r="EM354" i="1"/>
  <c r="EK354" i="1"/>
  <c r="FA354" i="1"/>
  <c r="EX354" i="1"/>
  <c r="BN392" i="1" l="1"/>
  <c r="EF354" i="1"/>
  <c r="ES354" i="1"/>
  <c r="GP357" i="1"/>
  <c r="GO357" i="1"/>
  <c r="GN357" i="1"/>
  <c r="GM357" i="1"/>
  <c r="GK357" i="1"/>
  <c r="HA357" i="1"/>
  <c r="GX357" i="1"/>
  <c r="GE357" i="1"/>
  <c r="GD357" i="1"/>
  <c r="GC357" i="1"/>
  <c r="GQ357" i="1"/>
  <c r="GR357" i="1"/>
  <c r="ET354" i="1" l="1"/>
  <c r="EU354" i="1" s="1"/>
  <c r="EV354" i="1" s="1"/>
  <c r="GS357" i="1"/>
  <c r="BO392" i="1"/>
  <c r="EG354" i="1"/>
  <c r="EH354" i="1" s="1"/>
  <c r="EI354" i="1" s="1"/>
  <c r="GF357" i="1"/>
  <c r="BP392" i="1"/>
  <c r="BQ392" i="1" s="1"/>
  <c r="BR392" i="1" l="1"/>
  <c r="BT392" i="1" s="1"/>
  <c r="BW392" i="1" s="1"/>
  <c r="GG357" i="1"/>
  <c r="GH357" i="1" s="1"/>
  <c r="GI357" i="1" s="1"/>
  <c r="GJ357" i="1" s="1"/>
  <c r="EJ354" i="1"/>
  <c r="GT357" i="1"/>
  <c r="GU357" i="1" s="1"/>
  <c r="GV357" i="1" s="1"/>
  <c r="EW354" i="1"/>
  <c r="BU391" i="1" l="1"/>
  <c r="GW357" i="1"/>
  <c r="GY357" i="1" s="1"/>
  <c r="EY354" i="1"/>
  <c r="BJ393" i="1"/>
  <c r="BI393" i="1"/>
  <c r="BH393" i="1"/>
  <c r="BF393" i="1"/>
  <c r="BV393" i="1"/>
  <c r="BE393" i="1"/>
  <c r="BD393" i="1"/>
  <c r="BC393" i="1"/>
  <c r="BS393" i="1"/>
  <c r="BM393" i="1"/>
  <c r="BL393" i="1"/>
  <c r="BK393" i="1"/>
  <c r="HB357" i="1" l="1"/>
  <c r="GZ356" i="1"/>
  <c r="BN393" i="1"/>
  <c r="FB354" i="1"/>
  <c r="EZ353" i="1"/>
  <c r="EE355" i="1" l="1"/>
  <c r="ED355" i="1"/>
  <c r="EC355" i="1"/>
  <c r="ER355" i="1"/>
  <c r="EQ355" i="1"/>
  <c r="EP355" i="1"/>
  <c r="EO355" i="1"/>
  <c r="EN355" i="1"/>
  <c r="EM355" i="1"/>
  <c r="EK355" i="1"/>
  <c r="FA355" i="1"/>
  <c r="EX355" i="1"/>
  <c r="BO393" i="1"/>
  <c r="BP393" i="1" s="1"/>
  <c r="BQ393" i="1" s="1"/>
  <c r="GQ358" i="1"/>
  <c r="GP358" i="1"/>
  <c r="GO358" i="1"/>
  <c r="GN358" i="1"/>
  <c r="GM358" i="1"/>
  <c r="GK358" i="1"/>
  <c r="HA358" i="1"/>
  <c r="GX358" i="1"/>
  <c r="GE358" i="1"/>
  <c r="GD358" i="1"/>
  <c r="GR358" i="1"/>
  <c r="GC358" i="1"/>
  <c r="GS358" i="1" l="1"/>
  <c r="GT358" i="1" s="1"/>
  <c r="BR393" i="1"/>
  <c r="BT393" i="1" s="1"/>
  <c r="GF358" i="1"/>
  <c r="ES355" i="1"/>
  <c r="EF355" i="1"/>
  <c r="EG355" i="1" s="1"/>
  <c r="EH355" i="1" s="1"/>
  <c r="EI355" i="1" s="1"/>
  <c r="ET355" i="1" l="1"/>
  <c r="EU355" i="1" s="1"/>
  <c r="EV355" i="1" s="1"/>
  <c r="EW355" i="1" s="1"/>
  <c r="GG358" i="1"/>
  <c r="GH358" i="1" s="1"/>
  <c r="GI358" i="1" s="1"/>
  <c r="EJ355" i="1"/>
  <c r="BW393" i="1"/>
  <c r="BU392" i="1"/>
  <c r="GU358" i="1"/>
  <c r="GV358" i="1" s="1"/>
  <c r="GW358" i="1" s="1"/>
  <c r="GJ358" i="1" l="1"/>
  <c r="GY358" i="1"/>
  <c r="EY355" i="1"/>
  <c r="BK394" i="1"/>
  <c r="BJ394" i="1"/>
  <c r="BI394" i="1"/>
  <c r="BH394" i="1"/>
  <c r="BF394" i="1"/>
  <c r="BV394" i="1"/>
  <c r="BE394" i="1"/>
  <c r="BD394" i="1"/>
  <c r="BC394" i="1"/>
  <c r="BS394" i="1"/>
  <c r="BM394" i="1"/>
  <c r="BL394" i="1"/>
  <c r="BN394" i="1" l="1"/>
  <c r="BO394" i="1" s="1"/>
  <c r="FB355" i="1"/>
  <c r="EZ354" i="1"/>
  <c r="HB358" i="1"/>
  <c r="GZ357" i="1"/>
  <c r="EX356" i="1" l="1"/>
  <c r="EE356" i="1"/>
  <c r="ED356" i="1"/>
  <c r="EC356" i="1"/>
  <c r="ER356" i="1"/>
  <c r="EQ356" i="1"/>
  <c r="EP356" i="1"/>
  <c r="EO356" i="1"/>
  <c r="EN356" i="1"/>
  <c r="EM356" i="1"/>
  <c r="EK356" i="1"/>
  <c r="FA356" i="1"/>
  <c r="GR359" i="1"/>
  <c r="GQ359" i="1"/>
  <c r="GP359" i="1"/>
  <c r="GO359" i="1"/>
  <c r="GN359" i="1"/>
  <c r="GM359" i="1"/>
  <c r="GK359" i="1"/>
  <c r="HA359" i="1"/>
  <c r="GX359" i="1"/>
  <c r="GE359" i="1"/>
  <c r="GD359" i="1"/>
  <c r="GC359" i="1"/>
  <c r="BP394" i="1"/>
  <c r="BQ394" i="1" s="1"/>
  <c r="BR394" i="1" s="1"/>
  <c r="BT394" i="1" s="1"/>
  <c r="BW394" i="1" l="1"/>
  <c r="BU393" i="1"/>
  <c r="GS359" i="1"/>
  <c r="GF359" i="1"/>
  <c r="ES356" i="1"/>
  <c r="EF356" i="1"/>
  <c r="EG356" i="1" s="1"/>
  <c r="GT359" i="1" l="1"/>
  <c r="GU359" i="1" s="1"/>
  <c r="GV359" i="1" s="1"/>
  <c r="GW359" i="1" s="1"/>
  <c r="ET356" i="1"/>
  <c r="GG359" i="1"/>
  <c r="GH359" i="1" s="1"/>
  <c r="GI359" i="1" s="1"/>
  <c r="EH356" i="1"/>
  <c r="EI356" i="1" s="1"/>
  <c r="EJ356" i="1" s="1"/>
  <c r="BL395" i="1"/>
  <c r="BK395" i="1"/>
  <c r="BJ395" i="1"/>
  <c r="BI395" i="1"/>
  <c r="BH395" i="1"/>
  <c r="BF395" i="1"/>
  <c r="BV395" i="1"/>
  <c r="BE395" i="1"/>
  <c r="BD395" i="1"/>
  <c r="BC395" i="1"/>
  <c r="BS395" i="1"/>
  <c r="BM395" i="1"/>
  <c r="EU356" i="1" l="1"/>
  <c r="EV356" i="1" s="1"/>
  <c r="EW356" i="1" s="1"/>
  <c r="EY356" i="1" s="1"/>
  <c r="GJ359" i="1"/>
  <c r="GY359" i="1" s="1"/>
  <c r="BN395" i="1"/>
  <c r="FB356" i="1" l="1"/>
  <c r="EZ355" i="1"/>
  <c r="HB359" i="1"/>
  <c r="GZ358" i="1"/>
  <c r="BO395" i="1"/>
  <c r="BP395" i="1" s="1"/>
  <c r="BQ395" i="1" s="1"/>
  <c r="GR360" i="1" l="1"/>
  <c r="GQ360" i="1"/>
  <c r="GP360" i="1"/>
  <c r="GO360" i="1"/>
  <c r="GN360" i="1"/>
  <c r="GM360" i="1"/>
  <c r="GK360" i="1"/>
  <c r="HA360" i="1"/>
  <c r="GX360" i="1"/>
  <c r="GE360" i="1"/>
  <c r="GD360" i="1"/>
  <c r="GC360" i="1"/>
  <c r="BR395" i="1"/>
  <c r="BT395" i="1" s="1"/>
  <c r="EX357" i="1"/>
  <c r="EE357" i="1"/>
  <c r="ED357" i="1"/>
  <c r="EC357" i="1"/>
  <c r="ER357" i="1"/>
  <c r="EQ357" i="1"/>
  <c r="EP357" i="1"/>
  <c r="EO357" i="1"/>
  <c r="EN357" i="1"/>
  <c r="EM357" i="1"/>
  <c r="FA357" i="1"/>
  <c r="EK357" i="1"/>
  <c r="BW395" i="1" l="1"/>
  <c r="BU394" i="1"/>
  <c r="EF357" i="1"/>
  <c r="GF360" i="1"/>
  <c r="ES357" i="1"/>
  <c r="GS360" i="1"/>
  <c r="GG360" i="1" l="1"/>
  <c r="ET357" i="1"/>
  <c r="EU357" i="1" s="1"/>
  <c r="EV357" i="1" s="1"/>
  <c r="GH360" i="1"/>
  <c r="GI360" i="1" s="1"/>
  <c r="EG357" i="1"/>
  <c r="EH357" i="1" s="1"/>
  <c r="EI357" i="1" s="1"/>
  <c r="GT360" i="1"/>
  <c r="GU360" i="1" s="1"/>
  <c r="GV360" i="1" s="1"/>
  <c r="BM396" i="1"/>
  <c r="BL396" i="1"/>
  <c r="BK396" i="1"/>
  <c r="BJ396" i="1"/>
  <c r="BI396" i="1"/>
  <c r="BH396" i="1"/>
  <c r="BF396" i="1"/>
  <c r="BV396" i="1"/>
  <c r="BE396" i="1"/>
  <c r="BD396" i="1"/>
  <c r="BC396" i="1"/>
  <c r="BS396" i="1"/>
  <c r="EW357" i="1" l="1"/>
  <c r="GJ360" i="1"/>
  <c r="EJ357" i="1"/>
  <c r="BN396" i="1"/>
  <c r="GW360" i="1"/>
  <c r="GY360" i="1" s="1"/>
  <c r="EY357" i="1" l="1"/>
  <c r="HB360" i="1"/>
  <c r="GZ359" i="1"/>
  <c r="FB357" i="1"/>
  <c r="EZ356" i="1"/>
  <c r="BO396" i="1"/>
  <c r="BP396" i="1" l="1"/>
  <c r="BQ396" i="1" s="1"/>
  <c r="BR396" i="1" s="1"/>
  <c r="BT396" i="1" s="1"/>
  <c r="EX358" i="1"/>
  <c r="EE358" i="1"/>
  <c r="ED358" i="1"/>
  <c r="EC358" i="1"/>
  <c r="ER358" i="1"/>
  <c r="EQ358" i="1"/>
  <c r="EP358" i="1"/>
  <c r="EO358" i="1"/>
  <c r="EN358" i="1"/>
  <c r="FA358" i="1"/>
  <c r="EM358" i="1"/>
  <c r="EK358" i="1"/>
  <c r="GC361" i="1"/>
  <c r="GR361" i="1"/>
  <c r="GQ361" i="1"/>
  <c r="GP361" i="1"/>
  <c r="GO361" i="1"/>
  <c r="GN361" i="1"/>
  <c r="GM361" i="1"/>
  <c r="GK361" i="1"/>
  <c r="HA361" i="1"/>
  <c r="GX361" i="1"/>
  <c r="GE361" i="1"/>
  <c r="GD361" i="1"/>
  <c r="BW396" i="1" l="1"/>
  <c r="BU395" i="1"/>
  <c r="GF361" i="1"/>
  <c r="GS361" i="1"/>
  <c r="ES358" i="1"/>
  <c r="EF358" i="1"/>
  <c r="EG358" i="1" s="1"/>
  <c r="EH358" i="1" s="1"/>
  <c r="EI358" i="1" s="1"/>
  <c r="GG361" i="1" l="1"/>
  <c r="GH361" i="1" s="1"/>
  <c r="GI361" i="1" s="1"/>
  <c r="GJ361" i="1" s="1"/>
  <c r="GT361" i="1"/>
  <c r="GU361" i="1" s="1"/>
  <c r="GV361" i="1" s="1"/>
  <c r="ET358" i="1"/>
  <c r="EU358" i="1" s="1"/>
  <c r="EV358" i="1" s="1"/>
  <c r="EJ358" i="1"/>
  <c r="BM397" i="1"/>
  <c r="BL397" i="1"/>
  <c r="BK397" i="1"/>
  <c r="BJ397" i="1"/>
  <c r="BI397" i="1"/>
  <c r="BH397" i="1"/>
  <c r="BF397" i="1"/>
  <c r="BV397" i="1"/>
  <c r="BE397" i="1"/>
  <c r="BD397" i="1"/>
  <c r="BC397" i="1"/>
  <c r="BS397" i="1"/>
  <c r="GW361" i="1" l="1"/>
  <c r="GY361" i="1"/>
  <c r="EW358" i="1"/>
  <c r="EY358" i="1" s="1"/>
  <c r="BN397" i="1"/>
  <c r="BO397" i="1" s="1"/>
  <c r="BP397" i="1" l="1"/>
  <c r="BQ397" i="1" s="1"/>
  <c r="FB358" i="1"/>
  <c r="EZ357" i="1"/>
  <c r="BR397" i="1"/>
  <c r="BT397" i="1" s="1"/>
  <c r="HB361" i="1"/>
  <c r="GZ360" i="1"/>
  <c r="GD362" i="1" l="1"/>
  <c r="GC362" i="1"/>
  <c r="GR362" i="1"/>
  <c r="GQ362" i="1"/>
  <c r="GP362" i="1"/>
  <c r="GO362" i="1"/>
  <c r="GN362" i="1"/>
  <c r="GM362" i="1"/>
  <c r="GK362" i="1"/>
  <c r="HA362" i="1"/>
  <c r="GX362" i="1"/>
  <c r="GE362" i="1"/>
  <c r="FA359" i="1"/>
  <c r="EX359" i="1"/>
  <c r="EE359" i="1"/>
  <c r="ED359" i="1"/>
  <c r="EC359" i="1"/>
  <c r="ER359" i="1"/>
  <c r="EQ359" i="1"/>
  <c r="EP359" i="1"/>
  <c r="EO359" i="1"/>
  <c r="EN359" i="1"/>
  <c r="EM359" i="1"/>
  <c r="EK359" i="1"/>
  <c r="BW397" i="1"/>
  <c r="BU396" i="1"/>
  <c r="GS362" i="1" l="1"/>
  <c r="GF362" i="1"/>
  <c r="GG362" i="1" s="1"/>
  <c r="ES359" i="1"/>
  <c r="ET359" i="1" s="1"/>
  <c r="EF359" i="1"/>
  <c r="BM398" i="1"/>
  <c r="BL398" i="1"/>
  <c r="BK398" i="1"/>
  <c r="BJ398" i="1"/>
  <c r="BI398" i="1"/>
  <c r="BH398" i="1"/>
  <c r="BF398" i="1"/>
  <c r="BV398" i="1"/>
  <c r="BE398" i="1"/>
  <c r="BD398" i="1"/>
  <c r="BC398" i="1"/>
  <c r="BS398" i="1"/>
  <c r="EU359" i="1" l="1"/>
  <c r="EV359" i="1" s="1"/>
  <c r="EW359" i="1" s="1"/>
  <c r="EG359" i="1"/>
  <c r="BN398" i="1"/>
  <c r="BO398" i="1" s="1"/>
  <c r="BP398" i="1" s="1"/>
  <c r="BQ398" i="1" s="1"/>
  <c r="EH359" i="1"/>
  <c r="EI359" i="1" s="1"/>
  <c r="GH362" i="1"/>
  <c r="GI362" i="1" s="1"/>
  <c r="GJ362" i="1" s="1"/>
  <c r="GT362" i="1"/>
  <c r="GU362" i="1" s="1"/>
  <c r="GV362" i="1" s="1"/>
  <c r="EJ359" i="1" l="1"/>
  <c r="EY359" i="1" s="1"/>
  <c r="FB359" i="1" s="1"/>
  <c r="GW362" i="1"/>
  <c r="GY362" i="1" s="1"/>
  <c r="BR398" i="1"/>
  <c r="BT398" i="1" s="1"/>
  <c r="EZ358" i="1" l="1"/>
  <c r="HB362" i="1"/>
  <c r="GZ361" i="1"/>
  <c r="BW398" i="1"/>
  <c r="BU397" i="1"/>
  <c r="EK360" i="1"/>
  <c r="FA360" i="1"/>
  <c r="EX360" i="1"/>
  <c r="EE360" i="1"/>
  <c r="ED360" i="1"/>
  <c r="EC360" i="1"/>
  <c r="ER360" i="1"/>
  <c r="EQ360" i="1"/>
  <c r="EP360" i="1"/>
  <c r="EM360" i="1"/>
  <c r="EN360" i="1"/>
  <c r="EO360" i="1"/>
  <c r="ES360" i="1" l="1"/>
  <c r="ET360" i="1" s="1"/>
  <c r="EF360" i="1"/>
  <c r="BM399" i="1"/>
  <c r="BL399" i="1"/>
  <c r="BK399" i="1"/>
  <c r="BJ399" i="1"/>
  <c r="BI399" i="1"/>
  <c r="BH399" i="1"/>
  <c r="BF399" i="1"/>
  <c r="BV399" i="1"/>
  <c r="BE399" i="1"/>
  <c r="BD399" i="1"/>
  <c r="BC399" i="1"/>
  <c r="BS399" i="1"/>
  <c r="GE363" i="1"/>
  <c r="GD363" i="1"/>
  <c r="GC363" i="1"/>
  <c r="GR363" i="1"/>
  <c r="GQ363" i="1"/>
  <c r="GP363" i="1"/>
  <c r="GO363" i="1"/>
  <c r="GN363" i="1"/>
  <c r="GM363" i="1"/>
  <c r="GK363" i="1"/>
  <c r="HA363" i="1"/>
  <c r="GX363" i="1"/>
  <c r="GS363" i="1" l="1"/>
  <c r="GT363" i="1" s="1"/>
  <c r="GF363" i="1"/>
  <c r="BN399" i="1"/>
  <c r="EG360" i="1"/>
  <c r="EH360" i="1" s="1"/>
  <c r="EI360" i="1" s="1"/>
  <c r="EU360" i="1"/>
  <c r="EV360" i="1" s="1"/>
  <c r="EW360" i="1" s="1"/>
  <c r="EJ360" i="1" l="1"/>
  <c r="EY360" i="1" s="1"/>
  <c r="BO399" i="1"/>
  <c r="BP399" i="1" s="1"/>
  <c r="BQ399" i="1" s="1"/>
  <c r="BR399" i="1" s="1"/>
  <c r="BT399" i="1" s="1"/>
  <c r="GG363" i="1"/>
  <c r="GH363" i="1" s="1"/>
  <c r="GI363" i="1" s="1"/>
  <c r="GJ363" i="1" s="1"/>
  <c r="GU363" i="1"/>
  <c r="GV363" i="1" s="1"/>
  <c r="GW363" i="1" s="1"/>
  <c r="GY363" i="1" l="1"/>
  <c r="BW399" i="1"/>
  <c r="BU398" i="1"/>
  <c r="FB360" i="1"/>
  <c r="EZ359" i="1"/>
  <c r="EM361" i="1" l="1"/>
  <c r="EK361" i="1"/>
  <c r="FA361" i="1"/>
  <c r="EX361" i="1"/>
  <c r="EE361" i="1"/>
  <c r="ED361" i="1"/>
  <c r="EC361" i="1"/>
  <c r="ER361" i="1"/>
  <c r="EQ361" i="1"/>
  <c r="EP361" i="1"/>
  <c r="EO361" i="1"/>
  <c r="EN361" i="1"/>
  <c r="BM400" i="1"/>
  <c r="BL400" i="1"/>
  <c r="BK400" i="1"/>
  <c r="BJ400" i="1"/>
  <c r="BI400" i="1"/>
  <c r="BH400" i="1"/>
  <c r="BF400" i="1"/>
  <c r="BV400" i="1"/>
  <c r="BE400" i="1"/>
  <c r="BD400" i="1"/>
  <c r="BC400" i="1"/>
  <c r="BS400" i="1"/>
  <c r="HB363" i="1"/>
  <c r="GZ362" i="1"/>
  <c r="GE364" i="1" l="1"/>
  <c r="GD364" i="1"/>
  <c r="GC364" i="1"/>
  <c r="GR364" i="1"/>
  <c r="GQ364" i="1"/>
  <c r="GP364" i="1"/>
  <c r="GO364" i="1"/>
  <c r="GN364" i="1"/>
  <c r="GM364" i="1"/>
  <c r="GK364" i="1"/>
  <c r="HA364" i="1"/>
  <c r="GX364" i="1"/>
  <c r="ES361" i="1"/>
  <c r="EF361" i="1"/>
  <c r="BN400" i="1"/>
  <c r="ET361" i="1" l="1"/>
  <c r="EU361" i="1" s="1"/>
  <c r="EV361" i="1" s="1"/>
  <c r="EW361" i="1" s="1"/>
  <c r="GS364" i="1"/>
  <c r="GT364" i="1" s="1"/>
  <c r="BO400" i="1"/>
  <c r="EG361" i="1"/>
  <c r="EH361" i="1" s="1"/>
  <c r="EI361" i="1" s="1"/>
  <c r="GF364" i="1"/>
  <c r="GG364" i="1" s="1"/>
  <c r="GH364" i="1" s="1"/>
  <c r="GI364" i="1" s="1"/>
  <c r="EJ361" i="1" l="1"/>
  <c r="EY361" i="1" s="1"/>
  <c r="BP400" i="1"/>
  <c r="BQ400" i="1" s="1"/>
  <c r="BR400" i="1" s="1"/>
  <c r="BT400" i="1" s="1"/>
  <c r="FB361" i="1"/>
  <c r="EZ360" i="1"/>
  <c r="GJ364" i="1"/>
  <c r="GU364" i="1"/>
  <c r="GV364" i="1" s="1"/>
  <c r="GW364" i="1" s="1"/>
  <c r="BW400" i="1" l="1"/>
  <c r="BU399" i="1"/>
  <c r="GY364" i="1"/>
  <c r="BM401" i="1"/>
  <c r="BL401" i="1"/>
  <c r="BK401" i="1"/>
  <c r="BJ401" i="1"/>
  <c r="BI401" i="1"/>
  <c r="BH401" i="1"/>
  <c r="BF401" i="1"/>
  <c r="BV401" i="1"/>
  <c r="BE401" i="1"/>
  <c r="BS401" i="1"/>
  <c r="BD401" i="1"/>
  <c r="BC401" i="1"/>
  <c r="EN362" i="1"/>
  <c r="EM362" i="1"/>
  <c r="EK362" i="1"/>
  <c r="FA362" i="1"/>
  <c r="EX362" i="1"/>
  <c r="EE362" i="1"/>
  <c r="ED362" i="1"/>
  <c r="EC362" i="1"/>
  <c r="ER362" i="1"/>
  <c r="EQ362" i="1"/>
  <c r="EP362" i="1"/>
  <c r="EO362" i="1"/>
  <c r="EF362" i="1" l="1"/>
  <c r="BN401" i="1"/>
  <c r="ES362" i="1"/>
  <c r="HB364" i="1"/>
  <c r="GZ363" i="1"/>
  <c r="GX365" i="1" l="1"/>
  <c r="GE365" i="1"/>
  <c r="GD365" i="1"/>
  <c r="GC365" i="1"/>
  <c r="GR365" i="1"/>
  <c r="GQ365" i="1"/>
  <c r="GP365" i="1"/>
  <c r="GO365" i="1"/>
  <c r="GN365" i="1"/>
  <c r="GM365" i="1"/>
  <c r="GK365" i="1"/>
  <c r="HA365" i="1"/>
  <c r="ET362" i="1"/>
  <c r="BO401" i="1"/>
  <c r="EG362" i="1"/>
  <c r="EH362" i="1" s="1"/>
  <c r="EI362" i="1" s="1"/>
  <c r="EU362" i="1" l="1"/>
  <c r="EV362" i="1" s="1"/>
  <c r="EW362" i="1" s="1"/>
  <c r="BP401" i="1"/>
  <c r="BQ401" i="1" s="1"/>
  <c r="BR401" i="1" s="1"/>
  <c r="BT401" i="1" s="1"/>
  <c r="EJ362" i="1"/>
  <c r="GS365" i="1"/>
  <c r="GT365" i="1" s="1"/>
  <c r="GF365" i="1"/>
  <c r="GG365" i="1" s="1"/>
  <c r="GH365" i="1" s="1"/>
  <c r="GI365" i="1" s="1"/>
  <c r="EY362" i="1" l="1"/>
  <c r="FB362" i="1" s="1"/>
  <c r="BW401" i="1"/>
  <c r="BE402" i="1" s="1"/>
  <c r="BU400" i="1"/>
  <c r="GJ365" i="1"/>
  <c r="GU365" i="1"/>
  <c r="GV365" i="1" s="1"/>
  <c r="GW365" i="1" s="1"/>
  <c r="BJ402" i="1" l="1"/>
  <c r="BK402" i="1"/>
  <c r="BL402" i="1"/>
  <c r="BM402" i="1"/>
  <c r="BN402" i="1" s="1"/>
  <c r="BS402" i="1"/>
  <c r="EZ361" i="1"/>
  <c r="BV402" i="1"/>
  <c r="BF402" i="1"/>
  <c r="BH402" i="1"/>
  <c r="BI402" i="1"/>
  <c r="BC402" i="1"/>
  <c r="BD402" i="1"/>
  <c r="EO363" i="1"/>
  <c r="EN363" i="1"/>
  <c r="EM363" i="1"/>
  <c r="EK363" i="1"/>
  <c r="FA363" i="1"/>
  <c r="EX363" i="1"/>
  <c r="EE363" i="1"/>
  <c r="ED363" i="1"/>
  <c r="EC363" i="1"/>
  <c r="ER363" i="1"/>
  <c r="EQ363" i="1"/>
  <c r="EP363" i="1"/>
  <c r="GY365" i="1"/>
  <c r="HB365" i="1" l="1"/>
  <c r="GZ364" i="1"/>
  <c r="BO402" i="1"/>
  <c r="ES363" i="1"/>
  <c r="EF363" i="1"/>
  <c r="ET363" i="1" l="1"/>
  <c r="BP402" i="1"/>
  <c r="BQ402" i="1" s="1"/>
  <c r="BR402" i="1" s="1"/>
  <c r="BT402" i="1" s="1"/>
  <c r="EG363" i="1"/>
  <c r="EH363" i="1" s="1"/>
  <c r="EI363" i="1" s="1"/>
  <c r="GX366" i="1"/>
  <c r="GE366" i="1"/>
  <c r="GD366" i="1"/>
  <c r="GC366" i="1"/>
  <c r="GR366" i="1"/>
  <c r="GQ366" i="1"/>
  <c r="GP366" i="1"/>
  <c r="GO366" i="1"/>
  <c r="GN366" i="1"/>
  <c r="GM366" i="1"/>
  <c r="HA366" i="1"/>
  <c r="GK366" i="1"/>
  <c r="BW402" i="1" l="1"/>
  <c r="BU401" i="1"/>
  <c r="GS366" i="1"/>
  <c r="GT366" i="1" s="1"/>
  <c r="GF366" i="1"/>
  <c r="GG366" i="1" s="1"/>
  <c r="EJ363" i="1"/>
  <c r="EU363" i="1"/>
  <c r="EV363" i="1" s="1"/>
  <c r="EW363" i="1" s="1"/>
  <c r="GH366" i="1" l="1"/>
  <c r="GI366" i="1" s="1"/>
  <c r="GJ366" i="1" s="1"/>
  <c r="EY363" i="1"/>
  <c r="GU366" i="1"/>
  <c r="GV366" i="1" s="1"/>
  <c r="GW366" i="1" s="1"/>
  <c r="BC403" i="1"/>
  <c r="BS403" i="1"/>
  <c r="BM403" i="1"/>
  <c r="BL403" i="1"/>
  <c r="BK403" i="1"/>
  <c r="BJ403" i="1"/>
  <c r="BI403" i="1"/>
  <c r="BH403" i="1"/>
  <c r="BV403" i="1"/>
  <c r="BF403" i="1"/>
  <c r="BE403" i="1"/>
  <c r="BD403" i="1"/>
  <c r="FB363" i="1" l="1"/>
  <c r="EZ362" i="1"/>
  <c r="GY366" i="1"/>
  <c r="BN403" i="1"/>
  <c r="HB366" i="1" l="1"/>
  <c r="GZ365" i="1"/>
  <c r="BO403" i="1"/>
  <c r="BP403" i="1" s="1"/>
  <c r="BQ403" i="1" s="1"/>
  <c r="EP364" i="1"/>
  <c r="EO364" i="1"/>
  <c r="EN364" i="1"/>
  <c r="EM364" i="1"/>
  <c r="EK364" i="1"/>
  <c r="FA364" i="1"/>
  <c r="EX364" i="1"/>
  <c r="EE364" i="1"/>
  <c r="ED364" i="1"/>
  <c r="EC364" i="1"/>
  <c r="ER364" i="1"/>
  <c r="EQ364" i="1"/>
  <c r="BR403" i="1" l="1"/>
  <c r="BT403" i="1" s="1"/>
  <c r="EF364" i="1"/>
  <c r="ES364" i="1"/>
  <c r="ET364" i="1" s="1"/>
  <c r="GX367" i="1"/>
  <c r="GE367" i="1"/>
  <c r="GD367" i="1"/>
  <c r="GC367" i="1"/>
  <c r="GR367" i="1"/>
  <c r="GQ367" i="1"/>
  <c r="GP367" i="1"/>
  <c r="GO367" i="1"/>
  <c r="GN367" i="1"/>
  <c r="HA367" i="1"/>
  <c r="GM367" i="1"/>
  <c r="GK367" i="1"/>
  <c r="GF367" i="1" l="1"/>
  <c r="GS367" i="1"/>
  <c r="GT367" i="1" s="1"/>
  <c r="EU364" i="1"/>
  <c r="EV364" i="1" s="1"/>
  <c r="EW364" i="1" s="1"/>
  <c r="BW403" i="1"/>
  <c r="BU402" i="1"/>
  <c r="EG364" i="1"/>
  <c r="EH364" i="1" s="1"/>
  <c r="EI364" i="1" s="1"/>
  <c r="EJ364" i="1" l="1"/>
  <c r="EY364" i="1" s="1"/>
  <c r="BD404" i="1"/>
  <c r="BC404" i="1"/>
  <c r="BS404" i="1"/>
  <c r="BM404" i="1"/>
  <c r="BL404" i="1"/>
  <c r="BK404" i="1"/>
  <c r="BJ404" i="1"/>
  <c r="BI404" i="1"/>
  <c r="BV404" i="1"/>
  <c r="BH404" i="1"/>
  <c r="BF404" i="1"/>
  <c r="BE404" i="1"/>
  <c r="GU367" i="1"/>
  <c r="GV367" i="1" s="1"/>
  <c r="GW367" i="1" s="1"/>
  <c r="GG367" i="1"/>
  <c r="GH367" i="1" s="1"/>
  <c r="GI367" i="1" s="1"/>
  <c r="GJ367" i="1" s="1"/>
  <c r="GY367" i="1" l="1"/>
  <c r="HB367" i="1" s="1"/>
  <c r="BN404" i="1"/>
  <c r="FB364" i="1"/>
  <c r="EZ363" i="1"/>
  <c r="GZ366" i="1" l="1"/>
  <c r="EQ365" i="1"/>
  <c r="EP365" i="1"/>
  <c r="EO365" i="1"/>
  <c r="EN365" i="1"/>
  <c r="EM365" i="1"/>
  <c r="EK365" i="1"/>
  <c r="FA365" i="1"/>
  <c r="EX365" i="1"/>
  <c r="EE365" i="1"/>
  <c r="ED365" i="1"/>
  <c r="ER365" i="1"/>
  <c r="EC365" i="1"/>
  <c r="HA368" i="1"/>
  <c r="GX368" i="1"/>
  <c r="GE368" i="1"/>
  <c r="GD368" i="1"/>
  <c r="GC368" i="1"/>
  <c r="GR368" i="1"/>
  <c r="GQ368" i="1"/>
  <c r="GP368" i="1"/>
  <c r="GO368" i="1"/>
  <c r="GN368" i="1"/>
  <c r="GM368" i="1"/>
  <c r="GK368" i="1"/>
  <c r="BO404" i="1"/>
  <c r="BP404" i="1" s="1"/>
  <c r="BQ404" i="1" s="1"/>
  <c r="BR404" i="1" s="1"/>
  <c r="BT404" i="1" s="1"/>
  <c r="BW404" i="1" l="1"/>
  <c r="BU403" i="1"/>
  <c r="GF368" i="1"/>
  <c r="EF365" i="1"/>
  <c r="ES365" i="1"/>
  <c r="GS368" i="1"/>
  <c r="EG365" i="1" l="1"/>
  <c r="EH365" i="1" s="1"/>
  <c r="EI365" i="1" s="1"/>
  <c r="EJ365" i="1" s="1"/>
  <c r="GT368" i="1"/>
  <c r="BV405" i="1"/>
  <c r="BE405" i="1"/>
  <c r="BD405" i="1"/>
  <c r="BC405" i="1"/>
  <c r="BS405" i="1"/>
  <c r="BM405" i="1"/>
  <c r="BL405" i="1"/>
  <c r="BK405" i="1"/>
  <c r="BJ405" i="1"/>
  <c r="BI405" i="1"/>
  <c r="BH405" i="1"/>
  <c r="BF405" i="1"/>
  <c r="ET365" i="1"/>
  <c r="EU365" i="1" s="1"/>
  <c r="EV365" i="1" s="1"/>
  <c r="GG368" i="1"/>
  <c r="GH368" i="1" s="1"/>
  <c r="GI368" i="1" s="1"/>
  <c r="GJ368" i="1" l="1"/>
  <c r="GU368" i="1"/>
  <c r="GV368" i="1" s="1"/>
  <c r="GW368" i="1" s="1"/>
  <c r="EW365" i="1"/>
  <c r="EY365" i="1" s="1"/>
  <c r="BN405" i="1"/>
  <c r="BO405" i="1" s="1"/>
  <c r="FB365" i="1" l="1"/>
  <c r="EZ364" i="1"/>
  <c r="BP405" i="1"/>
  <c r="BQ405" i="1" s="1"/>
  <c r="BR405" i="1" s="1"/>
  <c r="BT405" i="1" s="1"/>
  <c r="GY368" i="1"/>
  <c r="BW405" i="1" l="1"/>
  <c r="BU404" i="1"/>
  <c r="HB368" i="1"/>
  <c r="GZ367" i="1"/>
  <c r="ER366" i="1"/>
  <c r="EQ366" i="1"/>
  <c r="EP366" i="1"/>
  <c r="EO366" i="1"/>
  <c r="EN366" i="1"/>
  <c r="EM366" i="1"/>
  <c r="EK366" i="1"/>
  <c r="FA366" i="1"/>
  <c r="EX366" i="1"/>
  <c r="EE366" i="1"/>
  <c r="ED366" i="1"/>
  <c r="EC366" i="1"/>
  <c r="EF366" i="1" l="1"/>
  <c r="ES366" i="1"/>
  <c r="BF406" i="1"/>
  <c r="BV406" i="1"/>
  <c r="BE406" i="1"/>
  <c r="BD406" i="1"/>
  <c r="BC406" i="1"/>
  <c r="BS406" i="1"/>
  <c r="BM406" i="1"/>
  <c r="BL406" i="1"/>
  <c r="BK406" i="1"/>
  <c r="BJ406" i="1"/>
  <c r="BI406" i="1"/>
  <c r="BH406" i="1"/>
  <c r="GK369" i="1"/>
  <c r="HA369" i="1"/>
  <c r="GX369" i="1"/>
  <c r="GE369" i="1"/>
  <c r="GD369" i="1"/>
  <c r="GC369" i="1"/>
  <c r="GR369" i="1"/>
  <c r="GQ369" i="1"/>
  <c r="GP369" i="1"/>
  <c r="GO369" i="1"/>
  <c r="GN369" i="1"/>
  <c r="GM369" i="1"/>
  <c r="BN406" i="1" l="1"/>
  <c r="GS369" i="1"/>
  <c r="GF369" i="1"/>
  <c r="EG366" i="1"/>
  <c r="ET366" i="1"/>
  <c r="EU366" i="1" s="1"/>
  <c r="EV366" i="1" s="1"/>
  <c r="EH366" i="1" l="1"/>
  <c r="EI366" i="1" s="1"/>
  <c r="EJ366" i="1" s="1"/>
  <c r="EW366" i="1"/>
  <c r="GG369" i="1"/>
  <c r="GT369" i="1"/>
  <c r="BO406" i="1"/>
  <c r="BP406" i="1" s="1"/>
  <c r="BQ406" i="1" s="1"/>
  <c r="BR406" i="1" l="1"/>
  <c r="BT406" i="1" s="1"/>
  <c r="GU369" i="1"/>
  <c r="GV369" i="1" s="1"/>
  <c r="GW369" i="1" s="1"/>
  <c r="EY366" i="1"/>
  <c r="BW406" i="1"/>
  <c r="BU405" i="1"/>
  <c r="FB366" i="1"/>
  <c r="EZ365" i="1"/>
  <c r="GH369" i="1"/>
  <c r="GI369" i="1" s="1"/>
  <c r="GJ369" i="1" s="1"/>
  <c r="GY369" i="1" l="1"/>
  <c r="HB369" i="1" s="1"/>
  <c r="ER367" i="1"/>
  <c r="EQ367" i="1"/>
  <c r="EP367" i="1"/>
  <c r="EO367" i="1"/>
  <c r="EN367" i="1"/>
  <c r="EM367" i="1"/>
  <c r="EK367" i="1"/>
  <c r="FA367" i="1"/>
  <c r="EX367" i="1"/>
  <c r="EE367" i="1"/>
  <c r="ED367" i="1"/>
  <c r="EC367" i="1"/>
  <c r="BH407" i="1"/>
  <c r="BF407" i="1"/>
  <c r="BV407" i="1"/>
  <c r="BE407" i="1"/>
  <c r="BD407" i="1"/>
  <c r="BC407" i="1"/>
  <c r="BS407" i="1"/>
  <c r="BM407" i="1"/>
  <c r="BL407" i="1"/>
  <c r="BK407" i="1"/>
  <c r="BJ407" i="1"/>
  <c r="BI407" i="1"/>
  <c r="GZ368" i="1" l="1"/>
  <c r="EF367" i="1"/>
  <c r="EG367" i="1" s="1"/>
  <c r="ES367" i="1"/>
  <c r="ET367" i="1" s="1"/>
  <c r="EU367" i="1" s="1"/>
  <c r="EV367" i="1" s="1"/>
  <c r="BN407" i="1"/>
  <c r="GM370" i="1"/>
  <c r="GK370" i="1"/>
  <c r="HA370" i="1"/>
  <c r="GX370" i="1"/>
  <c r="GE370" i="1"/>
  <c r="GD370" i="1"/>
  <c r="GC370" i="1"/>
  <c r="GR370" i="1"/>
  <c r="GQ370" i="1"/>
  <c r="GP370" i="1"/>
  <c r="GO370" i="1"/>
  <c r="GN370" i="1"/>
  <c r="GF370" i="1" l="1"/>
  <c r="EW367" i="1"/>
  <c r="BO407" i="1"/>
  <c r="GS370" i="1"/>
  <c r="EH367" i="1"/>
  <c r="EI367" i="1" s="1"/>
  <c r="EJ367" i="1" s="1"/>
  <c r="EY367" i="1" s="1"/>
  <c r="FB367" i="1" l="1"/>
  <c r="EZ366" i="1"/>
  <c r="GT370" i="1"/>
  <c r="BP407" i="1"/>
  <c r="BQ407" i="1" s="1"/>
  <c r="BR407" i="1" s="1"/>
  <c r="BT407" i="1" s="1"/>
  <c r="GG370" i="1"/>
  <c r="BW407" i="1" l="1"/>
  <c r="BU406" i="1"/>
  <c r="GH370" i="1"/>
  <c r="GI370" i="1" s="1"/>
  <c r="GJ370" i="1" s="1"/>
  <c r="GU370" i="1"/>
  <c r="GV370" i="1" s="1"/>
  <c r="GW370" i="1" s="1"/>
  <c r="EC368" i="1"/>
  <c r="ER368" i="1"/>
  <c r="EQ368" i="1"/>
  <c r="EP368" i="1"/>
  <c r="EO368" i="1"/>
  <c r="EN368" i="1"/>
  <c r="EM368" i="1"/>
  <c r="EK368" i="1"/>
  <c r="FA368" i="1"/>
  <c r="EX368" i="1"/>
  <c r="EE368" i="1"/>
  <c r="ED368" i="1"/>
  <c r="GY370" i="1" l="1"/>
  <c r="EF368" i="1"/>
  <c r="EG368" i="1" s="1"/>
  <c r="BI408" i="1"/>
  <c r="BH408" i="1"/>
  <c r="BF408" i="1"/>
  <c r="BV408" i="1"/>
  <c r="BE408" i="1"/>
  <c r="BD408" i="1"/>
  <c r="BC408" i="1"/>
  <c r="BS408" i="1"/>
  <c r="BM408" i="1"/>
  <c r="BL408" i="1"/>
  <c r="BK408" i="1"/>
  <c r="BJ408" i="1"/>
  <c r="ES368" i="1"/>
  <c r="BN408" i="1" l="1"/>
  <c r="ET368" i="1"/>
  <c r="EU368" i="1" s="1"/>
  <c r="EV368" i="1" s="1"/>
  <c r="EH368" i="1"/>
  <c r="EI368" i="1" s="1"/>
  <c r="EJ368" i="1" s="1"/>
  <c r="HB370" i="1"/>
  <c r="GZ369" i="1"/>
  <c r="GN371" i="1" l="1"/>
  <c r="GM371" i="1"/>
  <c r="GK371" i="1"/>
  <c r="HA371" i="1"/>
  <c r="GX371" i="1"/>
  <c r="GE371" i="1"/>
  <c r="GD371" i="1"/>
  <c r="GC371" i="1"/>
  <c r="GR371" i="1"/>
  <c r="GQ371" i="1"/>
  <c r="GP371" i="1"/>
  <c r="GO371" i="1"/>
  <c r="EW368" i="1"/>
  <c r="EY368" i="1" s="1"/>
  <c r="BO408" i="1"/>
  <c r="BP408" i="1" s="1"/>
  <c r="BQ408" i="1" s="1"/>
  <c r="FB368" i="1" l="1"/>
  <c r="EZ367" i="1"/>
  <c r="GS371" i="1"/>
  <c r="GT371" i="1" s="1"/>
  <c r="GF371" i="1"/>
  <c r="GG371" i="1" s="1"/>
  <c r="BR408" i="1"/>
  <c r="BT408" i="1" s="1"/>
  <c r="GH371" i="1" l="1"/>
  <c r="GI371" i="1" s="1"/>
  <c r="GJ371" i="1" s="1"/>
  <c r="BW408" i="1"/>
  <c r="BU407" i="1"/>
  <c r="GU371" i="1"/>
  <c r="GV371" i="1" s="1"/>
  <c r="GW371" i="1" s="1"/>
  <c r="ED369" i="1"/>
  <c r="EC369" i="1"/>
  <c r="ER369" i="1"/>
  <c r="EQ369" i="1"/>
  <c r="EP369" i="1"/>
  <c r="EO369" i="1"/>
  <c r="EN369" i="1"/>
  <c r="EM369" i="1"/>
  <c r="EK369" i="1"/>
  <c r="FA369" i="1"/>
  <c r="EE369" i="1"/>
  <c r="EX369" i="1"/>
  <c r="GY371" i="1" l="1"/>
  <c r="ES369" i="1"/>
  <c r="ET369" i="1" s="1"/>
  <c r="BJ409" i="1"/>
  <c r="BI409" i="1"/>
  <c r="BH409" i="1"/>
  <c r="BF409" i="1"/>
  <c r="BV409" i="1"/>
  <c r="BE409" i="1"/>
  <c r="BD409" i="1"/>
  <c r="BC409" i="1"/>
  <c r="BS409" i="1"/>
  <c r="BK409" i="1"/>
  <c r="BL409" i="1"/>
  <c r="BM409" i="1"/>
  <c r="EF369" i="1"/>
  <c r="EG369" i="1" s="1"/>
  <c r="EH369" i="1" l="1"/>
  <c r="EI369" i="1" s="1"/>
  <c r="BN409" i="1"/>
  <c r="BO409" i="1" s="1"/>
  <c r="EU369" i="1"/>
  <c r="EV369" i="1" s="1"/>
  <c r="EW369" i="1" s="1"/>
  <c r="EJ369" i="1"/>
  <c r="HB371" i="1"/>
  <c r="GZ370" i="1"/>
  <c r="GO372" i="1" l="1"/>
  <c r="GN372" i="1"/>
  <c r="GM372" i="1"/>
  <c r="GK372" i="1"/>
  <c r="HA372" i="1"/>
  <c r="GX372" i="1"/>
  <c r="GE372" i="1"/>
  <c r="GD372" i="1"/>
  <c r="GC372" i="1"/>
  <c r="GR372" i="1"/>
  <c r="GQ372" i="1"/>
  <c r="GP372" i="1"/>
  <c r="EY369" i="1"/>
  <c r="BP409" i="1"/>
  <c r="BQ409" i="1" s="1"/>
  <c r="BR409" i="1" s="1"/>
  <c r="BT409" i="1" s="1"/>
  <c r="BW409" i="1" l="1"/>
  <c r="BU408" i="1"/>
  <c r="GS372" i="1"/>
  <c r="FB369" i="1"/>
  <c r="EZ368" i="1"/>
  <c r="GF372" i="1"/>
  <c r="EE370" i="1" l="1"/>
  <c r="ED370" i="1"/>
  <c r="EC370" i="1"/>
  <c r="ER370" i="1"/>
  <c r="EQ370" i="1"/>
  <c r="EP370" i="1"/>
  <c r="EO370" i="1"/>
  <c r="EN370" i="1"/>
  <c r="EM370" i="1"/>
  <c r="EK370" i="1"/>
  <c r="FA370" i="1"/>
  <c r="EX370" i="1"/>
  <c r="GG372" i="1"/>
  <c r="GT372" i="1"/>
  <c r="BK410" i="1"/>
  <c r="BJ410" i="1"/>
  <c r="BI410" i="1"/>
  <c r="BH410" i="1"/>
  <c r="BF410" i="1"/>
  <c r="BV410" i="1"/>
  <c r="BE410" i="1"/>
  <c r="BD410" i="1"/>
  <c r="BC410" i="1"/>
  <c r="BS410" i="1"/>
  <c r="BM410" i="1"/>
  <c r="BL410" i="1"/>
  <c r="GU372" i="1" l="1"/>
  <c r="GV372" i="1" s="1"/>
  <c r="GW372" i="1" s="1"/>
  <c r="GH372" i="1"/>
  <c r="GI372" i="1" s="1"/>
  <c r="GJ372" i="1" s="1"/>
  <c r="ES370" i="1"/>
  <c r="BN410" i="1"/>
  <c r="BO410" i="1" s="1"/>
  <c r="EF370" i="1"/>
  <c r="GY372" i="1" l="1"/>
  <c r="HB372" i="1"/>
  <c r="GZ371" i="1"/>
  <c r="BP410" i="1"/>
  <c r="BQ410" i="1" s="1"/>
  <c r="BR410" i="1" s="1"/>
  <c r="BT410" i="1" s="1"/>
  <c r="EG370" i="1"/>
  <c r="EH370" i="1" s="1"/>
  <c r="EI370" i="1" s="1"/>
  <c r="ET370" i="1"/>
  <c r="BW410" i="1" l="1"/>
  <c r="BU409" i="1"/>
  <c r="EU370" i="1"/>
  <c r="EV370" i="1" s="1"/>
  <c r="EW370" i="1" s="1"/>
  <c r="EJ370" i="1"/>
  <c r="GP373" i="1"/>
  <c r="GO373" i="1"/>
  <c r="GN373" i="1"/>
  <c r="GM373" i="1"/>
  <c r="GK373" i="1"/>
  <c r="HA373" i="1"/>
  <c r="GX373" i="1"/>
  <c r="GE373" i="1"/>
  <c r="GD373" i="1"/>
  <c r="GC373" i="1"/>
  <c r="GR373" i="1"/>
  <c r="GQ373" i="1"/>
  <c r="EY370" i="1" l="1"/>
  <c r="BL411" i="1"/>
  <c r="BK411" i="1"/>
  <c r="BJ411" i="1"/>
  <c r="BI411" i="1"/>
  <c r="BH411" i="1"/>
  <c r="BF411" i="1"/>
  <c r="BV411" i="1"/>
  <c r="BE411" i="1"/>
  <c r="BD411" i="1"/>
  <c r="BC411" i="1"/>
  <c r="BS411" i="1"/>
  <c r="BM411" i="1"/>
  <c r="GF373" i="1"/>
  <c r="GG373" i="1" s="1"/>
  <c r="GH373" i="1" s="1"/>
  <c r="GI373" i="1" s="1"/>
  <c r="GS373" i="1"/>
  <c r="GT373" i="1" l="1"/>
  <c r="GU373" i="1" s="1"/>
  <c r="GV373" i="1" s="1"/>
  <c r="GW373" i="1" s="1"/>
  <c r="BN411" i="1"/>
  <c r="FB370" i="1"/>
  <c r="EZ369" i="1"/>
  <c r="GJ373" i="1"/>
  <c r="EE371" i="1" l="1"/>
  <c r="ED371" i="1"/>
  <c r="EC371" i="1"/>
  <c r="ER371" i="1"/>
  <c r="EQ371" i="1"/>
  <c r="EP371" i="1"/>
  <c r="EO371" i="1"/>
  <c r="EN371" i="1"/>
  <c r="EM371" i="1"/>
  <c r="EK371" i="1"/>
  <c r="FA371" i="1"/>
  <c r="EX371" i="1"/>
  <c r="GY373" i="1"/>
  <c r="BO411" i="1"/>
  <c r="BP411" i="1" l="1"/>
  <c r="BQ411" i="1" s="1"/>
  <c r="BR411" i="1" s="1"/>
  <c r="BT411" i="1" s="1"/>
  <c r="HB373" i="1"/>
  <c r="GZ372" i="1"/>
  <c r="ES371" i="1"/>
  <c r="EF371" i="1"/>
  <c r="EG371" i="1" s="1"/>
  <c r="EH371" i="1" s="1"/>
  <c r="EI371" i="1" s="1"/>
  <c r="BW411" i="1" l="1"/>
  <c r="BU410" i="1"/>
  <c r="EJ371" i="1"/>
  <c r="ET371" i="1"/>
  <c r="EU371" i="1" s="1"/>
  <c r="EV371" i="1" s="1"/>
  <c r="GQ374" i="1"/>
  <c r="GP374" i="1"/>
  <c r="GO374" i="1"/>
  <c r="GN374" i="1"/>
  <c r="GM374" i="1"/>
  <c r="GK374" i="1"/>
  <c r="HA374" i="1"/>
  <c r="GX374" i="1"/>
  <c r="GE374" i="1"/>
  <c r="GD374" i="1"/>
  <c r="GR374" i="1"/>
  <c r="GC374" i="1"/>
  <c r="GF374" i="1" l="1"/>
  <c r="EW371" i="1"/>
  <c r="EY371" i="1" s="1"/>
  <c r="GS374" i="1"/>
  <c r="GT374" i="1" s="1"/>
  <c r="BM412" i="1"/>
  <c r="BL412" i="1"/>
  <c r="BK412" i="1"/>
  <c r="BJ412" i="1"/>
  <c r="BI412" i="1"/>
  <c r="BH412" i="1"/>
  <c r="BF412" i="1"/>
  <c r="BV412" i="1"/>
  <c r="BE412" i="1"/>
  <c r="BD412" i="1"/>
  <c r="BC412" i="1"/>
  <c r="BS412" i="1"/>
  <c r="FB371" i="1" l="1"/>
  <c r="EZ370" i="1"/>
  <c r="GG374" i="1"/>
  <c r="BN412" i="1"/>
  <c r="BO412" i="1" s="1"/>
  <c r="GU374" i="1"/>
  <c r="GV374" i="1" s="1"/>
  <c r="GW374" i="1" s="1"/>
  <c r="GH374" i="1"/>
  <c r="GI374" i="1" s="1"/>
  <c r="GJ374" i="1" l="1"/>
  <c r="GY374" i="1"/>
  <c r="BP412" i="1"/>
  <c r="BQ412" i="1" s="1"/>
  <c r="BR412" i="1" s="1"/>
  <c r="BT412" i="1" s="1"/>
  <c r="EX372" i="1"/>
  <c r="EE372" i="1"/>
  <c r="ED372" i="1"/>
  <c r="EC372" i="1"/>
  <c r="ER372" i="1"/>
  <c r="EQ372" i="1"/>
  <c r="EP372" i="1"/>
  <c r="EO372" i="1"/>
  <c r="EN372" i="1"/>
  <c r="EM372" i="1"/>
  <c r="EK372" i="1"/>
  <c r="FA372" i="1"/>
  <c r="BW412" i="1" l="1"/>
  <c r="BU411" i="1"/>
  <c r="EF372" i="1"/>
  <c r="EG372" i="1" s="1"/>
  <c r="EH372" i="1" s="1"/>
  <c r="EI372" i="1" s="1"/>
  <c r="ES372" i="1"/>
  <c r="ET372" i="1" s="1"/>
  <c r="HB374" i="1"/>
  <c r="GZ373" i="1"/>
  <c r="EU372" i="1" l="1"/>
  <c r="EV372" i="1" s="1"/>
  <c r="GR375" i="1"/>
  <c r="GQ375" i="1"/>
  <c r="GP375" i="1"/>
  <c r="GO375" i="1"/>
  <c r="GN375" i="1"/>
  <c r="GM375" i="1"/>
  <c r="GK375" i="1"/>
  <c r="HA375" i="1"/>
  <c r="GX375" i="1"/>
  <c r="GE375" i="1"/>
  <c r="GD375" i="1"/>
  <c r="GC375" i="1"/>
  <c r="EW372" i="1"/>
  <c r="EJ372" i="1"/>
  <c r="BM413" i="1"/>
  <c r="BL413" i="1"/>
  <c r="BK413" i="1"/>
  <c r="BJ413" i="1"/>
  <c r="BI413" i="1"/>
  <c r="BH413" i="1"/>
  <c r="BF413" i="1"/>
  <c r="BV413" i="1"/>
  <c r="BE413" i="1"/>
  <c r="BD413" i="1"/>
  <c r="BC413" i="1"/>
  <c r="BS413" i="1"/>
  <c r="EY372" i="1" l="1"/>
  <c r="FB372" i="1"/>
  <c r="EZ371" i="1"/>
  <c r="GS375" i="1"/>
  <c r="BN413" i="1"/>
  <c r="GF375" i="1"/>
  <c r="BO413" i="1" l="1"/>
  <c r="BP413" i="1" s="1"/>
  <c r="BQ413" i="1" s="1"/>
  <c r="BR413" i="1" s="1"/>
  <c r="BT413" i="1" s="1"/>
  <c r="GT375" i="1"/>
  <c r="GG375" i="1"/>
  <c r="GH375" i="1" s="1"/>
  <c r="GI375" i="1" s="1"/>
  <c r="GU375" i="1"/>
  <c r="GV375" i="1" s="1"/>
  <c r="EX373" i="1"/>
  <c r="EE373" i="1"/>
  <c r="ED373" i="1"/>
  <c r="EC373" i="1"/>
  <c r="ER373" i="1"/>
  <c r="EQ373" i="1"/>
  <c r="EP373" i="1"/>
  <c r="EO373" i="1"/>
  <c r="EN373" i="1"/>
  <c r="EM373" i="1"/>
  <c r="FA373" i="1"/>
  <c r="EK373" i="1"/>
  <c r="GW375" i="1" l="1"/>
  <c r="BW413" i="1"/>
  <c r="BU412" i="1"/>
  <c r="GJ375" i="1"/>
  <c r="GY375" i="1" s="1"/>
  <c r="ES373" i="1"/>
  <c r="EF373" i="1"/>
  <c r="EG373" i="1" l="1"/>
  <c r="ET373" i="1"/>
  <c r="EU373" i="1" s="1"/>
  <c r="EV373" i="1" s="1"/>
  <c r="HB375" i="1"/>
  <c r="GZ374" i="1"/>
  <c r="BM414" i="1"/>
  <c r="BL414" i="1"/>
  <c r="BK414" i="1"/>
  <c r="BJ414" i="1"/>
  <c r="BI414" i="1"/>
  <c r="BH414" i="1"/>
  <c r="BF414" i="1"/>
  <c r="BV414" i="1"/>
  <c r="BE414" i="1"/>
  <c r="BD414" i="1"/>
  <c r="BC414" i="1"/>
  <c r="BS414" i="1"/>
  <c r="EH373" i="1" l="1"/>
  <c r="EI373" i="1" s="1"/>
  <c r="EJ373" i="1" s="1"/>
  <c r="EW373" i="1"/>
  <c r="BN414" i="1"/>
  <c r="BO414" i="1" s="1"/>
  <c r="GR376" i="1"/>
  <c r="GQ376" i="1"/>
  <c r="GP376" i="1"/>
  <c r="GO376" i="1"/>
  <c r="GN376" i="1"/>
  <c r="GM376" i="1"/>
  <c r="GK376" i="1"/>
  <c r="HA376" i="1"/>
  <c r="GX376" i="1"/>
  <c r="GC376" i="1"/>
  <c r="GE376" i="1"/>
  <c r="GD376" i="1"/>
  <c r="EY373" i="1" l="1"/>
  <c r="FB373" i="1" s="1"/>
  <c r="EZ372" i="1"/>
  <c r="GF376" i="1"/>
  <c r="GS376" i="1"/>
  <c r="GT376" i="1" s="1"/>
  <c r="GU376" i="1" s="1"/>
  <c r="GV376" i="1" s="1"/>
  <c r="BP414" i="1"/>
  <c r="BQ414" i="1" s="1"/>
  <c r="BR414" i="1" s="1"/>
  <c r="BT414" i="1" s="1"/>
  <c r="BW414" i="1" l="1"/>
  <c r="BU413" i="1"/>
  <c r="GW376" i="1"/>
  <c r="GG376" i="1"/>
  <c r="EX374" i="1"/>
  <c r="EE374" i="1"/>
  <c r="ED374" i="1"/>
  <c r="EC374" i="1"/>
  <c r="ER374" i="1"/>
  <c r="EQ374" i="1"/>
  <c r="EP374" i="1"/>
  <c r="EO374" i="1"/>
  <c r="EN374" i="1"/>
  <c r="FA374" i="1"/>
  <c r="EM374" i="1"/>
  <c r="EK374" i="1"/>
  <c r="GH376" i="1" l="1"/>
  <c r="GI376" i="1" s="1"/>
  <c r="GJ376" i="1" s="1"/>
  <c r="GY376" i="1" s="1"/>
  <c r="ES374" i="1"/>
  <c r="ET374" i="1" s="1"/>
  <c r="EF374" i="1"/>
  <c r="EG374" i="1" s="1"/>
  <c r="BM415" i="1"/>
  <c r="BL415" i="1"/>
  <c r="BK415" i="1"/>
  <c r="BJ415" i="1"/>
  <c r="BI415" i="1"/>
  <c r="BH415" i="1"/>
  <c r="BF415" i="1"/>
  <c r="BV415" i="1"/>
  <c r="BE415" i="1"/>
  <c r="BD415" i="1"/>
  <c r="BC415" i="1"/>
  <c r="BS415" i="1"/>
  <c r="HB376" i="1" l="1"/>
  <c r="GZ375" i="1"/>
  <c r="EU374" i="1"/>
  <c r="EV374" i="1" s="1"/>
  <c r="EW374" i="1" s="1"/>
  <c r="BN415" i="1"/>
  <c r="EH374" i="1"/>
  <c r="EI374" i="1" s="1"/>
  <c r="EJ374" i="1" s="1"/>
  <c r="GC377" i="1"/>
  <c r="GR377" i="1"/>
  <c r="GQ377" i="1"/>
  <c r="GP377" i="1"/>
  <c r="GO377" i="1"/>
  <c r="GN377" i="1"/>
  <c r="GM377" i="1"/>
  <c r="GK377" i="1"/>
  <c r="HA377" i="1"/>
  <c r="GX377" i="1"/>
  <c r="GE377" i="1"/>
  <c r="GD377" i="1"/>
  <c r="EY374" i="1" l="1"/>
  <c r="FB374" i="1" s="1"/>
  <c r="EZ373" i="1"/>
  <c r="GS377" i="1"/>
  <c r="BO415" i="1"/>
  <c r="GF377" i="1"/>
  <c r="GG377" i="1" l="1"/>
  <c r="GH377" i="1" s="1"/>
  <c r="GI377" i="1" s="1"/>
  <c r="FA375" i="1"/>
  <c r="EX375" i="1"/>
  <c r="EE375" i="1"/>
  <c r="ED375" i="1"/>
  <c r="EC375" i="1"/>
  <c r="ER375" i="1"/>
  <c r="EQ375" i="1"/>
  <c r="EP375" i="1"/>
  <c r="EO375" i="1"/>
  <c r="EN375" i="1"/>
  <c r="EM375" i="1"/>
  <c r="EK375" i="1"/>
  <c r="BP415" i="1"/>
  <c r="BQ415" i="1" s="1"/>
  <c r="BR415" i="1" s="1"/>
  <c r="BT415" i="1" s="1"/>
  <c r="GT377" i="1"/>
  <c r="GU377" i="1" s="1"/>
  <c r="GV377" i="1" s="1"/>
  <c r="BW415" i="1" l="1"/>
  <c r="BU414" i="1"/>
  <c r="ES375" i="1"/>
  <c r="GJ377" i="1"/>
  <c r="GW377" i="1"/>
  <c r="EF375" i="1"/>
  <c r="EG375" i="1" l="1"/>
  <c r="EH375" i="1" s="1"/>
  <c r="EI375" i="1" s="1"/>
  <c r="EJ375" i="1" s="1"/>
  <c r="ET375" i="1"/>
  <c r="GY377" i="1"/>
  <c r="EU375" i="1"/>
  <c r="EV375" i="1" s="1"/>
  <c r="BM416" i="1"/>
  <c r="BL416" i="1"/>
  <c r="BK416" i="1"/>
  <c r="BJ416" i="1"/>
  <c r="BI416" i="1"/>
  <c r="BH416" i="1"/>
  <c r="BF416" i="1"/>
  <c r="BV416" i="1"/>
  <c r="BE416" i="1"/>
  <c r="BD416" i="1"/>
  <c r="BS416" i="1"/>
  <c r="BC416" i="1"/>
  <c r="EW375" i="1" l="1"/>
  <c r="EY375" i="1"/>
  <c r="FB375" i="1" s="1"/>
  <c r="EZ374" i="1"/>
  <c r="BN416" i="1"/>
  <c r="BO416" i="1" s="1"/>
  <c r="HB377" i="1"/>
  <c r="GZ376" i="1"/>
  <c r="BP416" i="1" l="1"/>
  <c r="BQ416" i="1" s="1"/>
  <c r="GD378" i="1"/>
  <c r="GC378" i="1"/>
  <c r="GR378" i="1"/>
  <c r="GQ378" i="1"/>
  <c r="GP378" i="1"/>
  <c r="GO378" i="1"/>
  <c r="GN378" i="1"/>
  <c r="GM378" i="1"/>
  <c r="GK378" i="1"/>
  <c r="HA378" i="1"/>
  <c r="GX378" i="1"/>
  <c r="GE378" i="1"/>
  <c r="EK376" i="1"/>
  <c r="FA376" i="1"/>
  <c r="EX376" i="1"/>
  <c r="EE376" i="1"/>
  <c r="ED376" i="1"/>
  <c r="EC376" i="1"/>
  <c r="ER376" i="1"/>
  <c r="EQ376" i="1"/>
  <c r="EP376" i="1"/>
  <c r="EO376" i="1"/>
  <c r="EN376" i="1"/>
  <c r="EM376" i="1"/>
  <c r="BR416" i="1"/>
  <c r="BT416" i="1" s="1"/>
  <c r="GF378" i="1" l="1"/>
  <c r="BW416" i="1"/>
  <c r="BU415" i="1"/>
  <c r="GS378" i="1"/>
  <c r="ES376" i="1"/>
  <c r="EF376" i="1"/>
  <c r="EG376" i="1" s="1"/>
  <c r="EH376" i="1" s="1"/>
  <c r="EI376" i="1" s="1"/>
  <c r="ET376" i="1" l="1"/>
  <c r="EU376" i="1"/>
  <c r="EV376" i="1" s="1"/>
  <c r="GT378" i="1"/>
  <c r="GU378" i="1" s="1"/>
  <c r="GV378" i="1" s="1"/>
  <c r="BM417" i="1"/>
  <c r="BL417" i="1"/>
  <c r="BK417" i="1"/>
  <c r="BJ417" i="1"/>
  <c r="BI417" i="1"/>
  <c r="BH417" i="1"/>
  <c r="BF417" i="1"/>
  <c r="BV417" i="1"/>
  <c r="BE417" i="1"/>
  <c r="BS417" i="1"/>
  <c r="BD417" i="1"/>
  <c r="BC417" i="1"/>
  <c r="GG378" i="1"/>
  <c r="GH378" i="1" s="1"/>
  <c r="GI378" i="1" s="1"/>
  <c r="GJ378" i="1" s="1"/>
  <c r="EJ376" i="1"/>
  <c r="EW376" i="1" l="1"/>
  <c r="BN417" i="1"/>
  <c r="EY376" i="1"/>
  <c r="GW378" i="1"/>
  <c r="GY378" i="1" s="1"/>
  <c r="HB378" i="1" l="1"/>
  <c r="GZ377" i="1"/>
  <c r="BO417" i="1"/>
  <c r="BP417" i="1" s="1"/>
  <c r="BQ417" i="1" s="1"/>
  <c r="BR417" i="1" s="1"/>
  <c r="BT417" i="1" s="1"/>
  <c r="FB376" i="1"/>
  <c r="EZ375" i="1"/>
  <c r="BW417" i="1" l="1"/>
  <c r="BU416" i="1"/>
  <c r="EM377" i="1"/>
  <c r="EK377" i="1"/>
  <c r="FA377" i="1"/>
  <c r="EX377" i="1"/>
  <c r="EE377" i="1"/>
  <c r="ED377" i="1"/>
  <c r="EC377" i="1"/>
  <c r="ER377" i="1"/>
  <c r="EQ377" i="1"/>
  <c r="EO377" i="1"/>
  <c r="EN377" i="1"/>
  <c r="EP377" i="1"/>
  <c r="GE379" i="1"/>
  <c r="GD379" i="1"/>
  <c r="GC379" i="1"/>
  <c r="GR379" i="1"/>
  <c r="GQ379" i="1"/>
  <c r="GP379" i="1"/>
  <c r="GO379" i="1"/>
  <c r="GN379" i="1"/>
  <c r="GM379" i="1"/>
  <c r="GK379" i="1"/>
  <c r="HA379" i="1"/>
  <c r="GX379" i="1"/>
  <c r="EF377" i="1" l="1"/>
  <c r="EG377" i="1" s="1"/>
  <c r="GS379" i="1"/>
  <c r="GT379" i="1" s="1"/>
  <c r="ES377" i="1"/>
  <c r="GF379" i="1"/>
  <c r="GG379" i="1" s="1"/>
  <c r="BS418" i="1"/>
  <c r="BM418" i="1"/>
  <c r="BL418" i="1"/>
  <c r="BK418" i="1"/>
  <c r="BJ418" i="1"/>
  <c r="BI418" i="1"/>
  <c r="BH418" i="1"/>
  <c r="BF418" i="1"/>
  <c r="BD418" i="1"/>
  <c r="BC418" i="1"/>
  <c r="BV418" i="1"/>
  <c r="BE418" i="1"/>
  <c r="BN418" i="1" l="1"/>
  <c r="GH379" i="1"/>
  <c r="GI379" i="1" s="1"/>
  <c r="GJ379" i="1" s="1"/>
  <c r="ET377" i="1"/>
  <c r="GU379" i="1"/>
  <c r="GV379" i="1" s="1"/>
  <c r="GW379" i="1" s="1"/>
  <c r="EH377" i="1"/>
  <c r="EI377" i="1" s="1"/>
  <c r="EJ377" i="1" s="1"/>
  <c r="GY379" i="1" l="1"/>
  <c r="EU377" i="1"/>
  <c r="EV377" i="1" s="1"/>
  <c r="EW377" i="1" s="1"/>
  <c r="EY377" i="1" s="1"/>
  <c r="BO418" i="1"/>
  <c r="BP418" i="1" s="1"/>
  <c r="BQ418" i="1" s="1"/>
  <c r="FB377" i="1" l="1"/>
  <c r="EZ376" i="1"/>
  <c r="BR418" i="1"/>
  <c r="BT418" i="1" s="1"/>
  <c r="HB379" i="1"/>
  <c r="GZ378" i="1"/>
  <c r="GE380" i="1" l="1"/>
  <c r="GD380" i="1"/>
  <c r="GC380" i="1"/>
  <c r="GR380" i="1"/>
  <c r="GQ380" i="1"/>
  <c r="GP380" i="1"/>
  <c r="GO380" i="1"/>
  <c r="GN380" i="1"/>
  <c r="GM380" i="1"/>
  <c r="GK380" i="1"/>
  <c r="HA380" i="1"/>
  <c r="GX380" i="1"/>
  <c r="BW418" i="1"/>
  <c r="BU417" i="1"/>
  <c r="EN378" i="1"/>
  <c r="EM378" i="1"/>
  <c r="EK378" i="1"/>
  <c r="FA378" i="1"/>
  <c r="EX378" i="1"/>
  <c r="EE378" i="1"/>
  <c r="ED378" i="1"/>
  <c r="EC378" i="1"/>
  <c r="ER378" i="1"/>
  <c r="EQ378" i="1"/>
  <c r="EP378" i="1"/>
  <c r="EO378" i="1"/>
  <c r="GS380" i="1" l="1"/>
  <c r="GT380" i="1" s="1"/>
  <c r="BC419" i="1"/>
  <c r="BS419" i="1"/>
  <c r="BM419" i="1"/>
  <c r="BL419" i="1"/>
  <c r="BK419" i="1"/>
  <c r="BJ419" i="1"/>
  <c r="BI419" i="1"/>
  <c r="BH419" i="1"/>
  <c r="BV419" i="1"/>
  <c r="BF419" i="1"/>
  <c r="BE419" i="1"/>
  <c r="BD419" i="1"/>
  <c r="EF378" i="1"/>
  <c r="ES378" i="1"/>
  <c r="GF380" i="1"/>
  <c r="GG380" i="1" s="1"/>
  <c r="GH380" i="1" s="1"/>
  <c r="GI380" i="1" s="1"/>
  <c r="GJ380" i="1" l="1"/>
  <c r="ET378" i="1"/>
  <c r="EU378" i="1" s="1"/>
  <c r="EV378" i="1" s="1"/>
  <c r="BN419" i="1"/>
  <c r="BO419" i="1" s="1"/>
  <c r="EG378" i="1"/>
  <c r="GU380" i="1"/>
  <c r="GV380" i="1" s="1"/>
  <c r="GW380" i="1" s="1"/>
  <c r="EW378" i="1" l="1"/>
  <c r="EH378" i="1"/>
  <c r="EI378" i="1" s="1"/>
  <c r="EJ378" i="1" s="1"/>
  <c r="EY378" i="1" s="1"/>
  <c r="BP419" i="1"/>
  <c r="BQ419" i="1" s="1"/>
  <c r="BR419" i="1" s="1"/>
  <c r="BT419" i="1" s="1"/>
  <c r="GY380" i="1"/>
  <c r="BW419" i="1" l="1"/>
  <c r="BU418" i="1"/>
  <c r="FB378" i="1"/>
  <c r="EZ377" i="1"/>
  <c r="HB380" i="1"/>
  <c r="GZ379" i="1"/>
  <c r="EO379" i="1" l="1"/>
  <c r="EN379" i="1"/>
  <c r="EM379" i="1"/>
  <c r="EK379" i="1"/>
  <c r="FA379" i="1"/>
  <c r="EX379" i="1"/>
  <c r="EE379" i="1"/>
  <c r="ED379" i="1"/>
  <c r="EC379" i="1"/>
  <c r="ER379" i="1"/>
  <c r="EQ379" i="1"/>
  <c r="EP379" i="1"/>
  <c r="GX381" i="1"/>
  <c r="GE381" i="1"/>
  <c r="GD381" i="1"/>
  <c r="GC381" i="1"/>
  <c r="GR381" i="1"/>
  <c r="GQ381" i="1"/>
  <c r="GP381" i="1"/>
  <c r="GO381" i="1"/>
  <c r="GN381" i="1"/>
  <c r="GM381" i="1"/>
  <c r="GK381" i="1"/>
  <c r="HA381" i="1"/>
  <c r="BD420" i="1"/>
  <c r="BC420" i="1"/>
  <c r="BS420" i="1"/>
  <c r="BM420" i="1"/>
  <c r="BL420" i="1"/>
  <c r="BK420" i="1"/>
  <c r="BJ420" i="1"/>
  <c r="BI420" i="1"/>
  <c r="BV420" i="1"/>
  <c r="BH420" i="1"/>
  <c r="BF420" i="1"/>
  <c r="BE420" i="1"/>
  <c r="GF381" i="1" l="1"/>
  <c r="BN420" i="1"/>
  <c r="ES379" i="1"/>
  <c r="ET379" i="1" s="1"/>
  <c r="EF379" i="1"/>
  <c r="EG379" i="1" s="1"/>
  <c r="GS381" i="1"/>
  <c r="GT381" i="1" s="1"/>
  <c r="GU381" i="1" s="1"/>
  <c r="GV381" i="1" s="1"/>
  <c r="EU379" i="1" l="1"/>
  <c r="EV379" i="1" s="1"/>
  <c r="EW379" i="1" s="1"/>
  <c r="BO420" i="1"/>
  <c r="BP420" i="1" s="1"/>
  <c r="BQ420" i="1" s="1"/>
  <c r="EH379" i="1"/>
  <c r="EI379" i="1" s="1"/>
  <c r="EJ379" i="1" s="1"/>
  <c r="EY379" i="1" s="1"/>
  <c r="GW381" i="1"/>
  <c r="GG381" i="1"/>
  <c r="GH381" i="1" s="1"/>
  <c r="GI381" i="1" s="1"/>
  <c r="BR420" i="1" l="1"/>
  <c r="BT420" i="1" s="1"/>
  <c r="BW420" i="1" s="1"/>
  <c r="FB379" i="1"/>
  <c r="EZ378" i="1"/>
  <c r="GJ381" i="1"/>
  <c r="GY381" i="1" s="1"/>
  <c r="BU419" i="1" l="1"/>
  <c r="BV421" i="1"/>
  <c r="BE421" i="1"/>
  <c r="BD421" i="1"/>
  <c r="BC421" i="1"/>
  <c r="BS421" i="1"/>
  <c r="BM421" i="1"/>
  <c r="BL421" i="1"/>
  <c r="BK421" i="1"/>
  <c r="BJ421" i="1"/>
  <c r="BI421" i="1"/>
  <c r="BH421" i="1"/>
  <c r="BF421" i="1"/>
  <c r="HB381" i="1"/>
  <c r="GZ380" i="1"/>
  <c r="EP380" i="1"/>
  <c r="EO380" i="1"/>
  <c r="EN380" i="1"/>
  <c r="EM380" i="1"/>
  <c r="EK380" i="1"/>
  <c r="FA380" i="1"/>
  <c r="EX380" i="1"/>
  <c r="EE380" i="1"/>
  <c r="ED380" i="1"/>
  <c r="EC380" i="1"/>
  <c r="ER380" i="1"/>
  <c r="EQ380" i="1"/>
  <c r="ES380" i="1" l="1"/>
  <c r="ET380" i="1" s="1"/>
  <c r="EF380" i="1"/>
  <c r="BN421" i="1"/>
  <c r="GX382" i="1"/>
  <c r="GE382" i="1"/>
  <c r="GD382" i="1"/>
  <c r="GC382" i="1"/>
  <c r="GR382" i="1"/>
  <c r="GQ382" i="1"/>
  <c r="GP382" i="1"/>
  <c r="GO382" i="1"/>
  <c r="GN382" i="1"/>
  <c r="GM382" i="1"/>
  <c r="HA382" i="1"/>
  <c r="GK382" i="1"/>
  <c r="GS382" i="1" l="1"/>
  <c r="EG380" i="1"/>
  <c r="EH380" i="1" s="1"/>
  <c r="EI380" i="1" s="1"/>
  <c r="EJ380" i="1" s="1"/>
  <c r="GF382" i="1"/>
  <c r="BO421" i="1"/>
  <c r="EU380" i="1"/>
  <c r="EV380" i="1" s="1"/>
  <c r="EW380" i="1" s="1"/>
  <c r="EY380" i="1" l="1"/>
  <c r="BP421" i="1"/>
  <c r="BQ421" i="1" s="1"/>
  <c r="BR421" i="1" s="1"/>
  <c r="BT421" i="1" s="1"/>
  <c r="GG382" i="1"/>
  <c r="GH382" i="1" s="1"/>
  <c r="GI382" i="1" s="1"/>
  <c r="GT382" i="1"/>
  <c r="GU382" i="1" s="1"/>
  <c r="GV382" i="1" s="1"/>
  <c r="GW382" i="1" l="1"/>
  <c r="BW421" i="1"/>
  <c r="BU420" i="1"/>
  <c r="GJ382" i="1"/>
  <c r="FB380" i="1"/>
  <c r="EZ379" i="1"/>
  <c r="GY382" i="1" l="1"/>
  <c r="EQ381" i="1"/>
  <c r="EP381" i="1"/>
  <c r="EO381" i="1"/>
  <c r="EN381" i="1"/>
  <c r="EM381" i="1"/>
  <c r="EK381" i="1"/>
  <c r="FA381" i="1"/>
  <c r="EX381" i="1"/>
  <c r="EE381" i="1"/>
  <c r="ED381" i="1"/>
  <c r="ER381" i="1"/>
  <c r="EC381" i="1"/>
  <c r="BF422" i="1"/>
  <c r="BV422" i="1"/>
  <c r="BE422" i="1"/>
  <c r="BD422" i="1"/>
  <c r="BC422" i="1"/>
  <c r="BS422" i="1"/>
  <c r="BM422" i="1"/>
  <c r="BL422" i="1"/>
  <c r="BK422" i="1"/>
  <c r="BJ422" i="1"/>
  <c r="BI422" i="1"/>
  <c r="BH422" i="1"/>
  <c r="HB382" i="1"/>
  <c r="GZ381" i="1"/>
  <c r="ES381" i="1" l="1"/>
  <c r="GX383" i="1"/>
  <c r="GE383" i="1"/>
  <c r="GD383" i="1"/>
  <c r="GC383" i="1"/>
  <c r="GR383" i="1"/>
  <c r="GQ383" i="1"/>
  <c r="GP383" i="1"/>
  <c r="GO383" i="1"/>
  <c r="GN383" i="1"/>
  <c r="GM383" i="1"/>
  <c r="GK383" i="1"/>
  <c r="HA383" i="1"/>
  <c r="EF381" i="1"/>
  <c r="BN422" i="1"/>
  <c r="GS383" i="1" l="1"/>
  <c r="BO422" i="1"/>
  <c r="ET381" i="1"/>
  <c r="GF383" i="1"/>
  <c r="EG381" i="1"/>
  <c r="EH381" i="1" s="1"/>
  <c r="EI381" i="1" s="1"/>
  <c r="EU381" i="1"/>
  <c r="EV381" i="1" s="1"/>
  <c r="EW381" i="1" l="1"/>
  <c r="EJ381" i="1"/>
  <c r="EY381" i="1" s="1"/>
  <c r="GG383" i="1"/>
  <c r="GH383" i="1" s="1"/>
  <c r="GI383" i="1" s="1"/>
  <c r="GT383" i="1"/>
  <c r="BP422" i="1"/>
  <c r="BQ422" i="1" s="1"/>
  <c r="BR422" i="1" s="1"/>
  <c r="BT422" i="1" s="1"/>
  <c r="BW422" i="1" l="1"/>
  <c r="BU421" i="1"/>
  <c r="GJ383" i="1"/>
  <c r="FB381" i="1"/>
  <c r="EZ380" i="1"/>
  <c r="GU383" i="1"/>
  <c r="GV383" i="1" s="1"/>
  <c r="GW383" i="1" s="1"/>
  <c r="ER382" i="1" l="1"/>
  <c r="EQ382" i="1"/>
  <c r="EP382" i="1"/>
  <c r="EO382" i="1"/>
  <c r="EN382" i="1"/>
  <c r="EM382" i="1"/>
  <c r="EK382" i="1"/>
  <c r="FA382" i="1"/>
  <c r="EX382" i="1"/>
  <c r="EE382" i="1"/>
  <c r="ED382" i="1"/>
  <c r="EC382" i="1"/>
  <c r="GY383" i="1"/>
  <c r="BH423" i="1"/>
  <c r="BF423" i="1"/>
  <c r="BV423" i="1"/>
  <c r="BE423" i="1"/>
  <c r="BD423" i="1"/>
  <c r="BC423" i="1"/>
  <c r="BS423" i="1"/>
  <c r="BM423" i="1"/>
  <c r="BL423" i="1"/>
  <c r="BK423" i="1"/>
  <c r="BJ423" i="1"/>
  <c r="BI423" i="1"/>
  <c r="HB383" i="1" l="1"/>
  <c r="GZ382" i="1"/>
  <c r="EF382" i="1"/>
  <c r="BN423" i="1"/>
  <c r="ES382" i="1"/>
  <c r="ET382" i="1" l="1"/>
  <c r="BO423" i="1"/>
  <c r="BP423" i="1" s="1"/>
  <c r="BQ423" i="1" s="1"/>
  <c r="HA384" i="1"/>
  <c r="GX384" i="1"/>
  <c r="GE384" i="1"/>
  <c r="GD384" i="1"/>
  <c r="GC384" i="1"/>
  <c r="GR384" i="1"/>
  <c r="GQ384" i="1"/>
  <c r="GP384" i="1"/>
  <c r="GO384" i="1"/>
  <c r="GK384" i="1"/>
  <c r="GM384" i="1"/>
  <c r="GN384" i="1"/>
  <c r="EG382" i="1"/>
  <c r="EH382" i="1" s="1"/>
  <c r="EI382" i="1" s="1"/>
  <c r="EJ382" i="1" l="1"/>
  <c r="BR423" i="1"/>
  <c r="BT423" i="1" s="1"/>
  <c r="GF384" i="1"/>
  <c r="GG384" i="1" s="1"/>
  <c r="GS384" i="1"/>
  <c r="EU382" i="1"/>
  <c r="EV382" i="1" s="1"/>
  <c r="EW382" i="1" s="1"/>
  <c r="BW423" i="1" l="1"/>
  <c r="BU422" i="1"/>
  <c r="GT384" i="1"/>
  <c r="GU384" i="1" s="1"/>
  <c r="GV384" i="1" s="1"/>
  <c r="GH384" i="1"/>
  <c r="GI384" i="1" s="1"/>
  <c r="GJ384" i="1" s="1"/>
  <c r="EY382" i="1"/>
  <c r="FB382" i="1" l="1"/>
  <c r="EZ381" i="1"/>
  <c r="GW384" i="1"/>
  <c r="GY384" i="1" s="1"/>
  <c r="BI424" i="1"/>
  <c r="BH424" i="1"/>
  <c r="BF424" i="1"/>
  <c r="BV424" i="1"/>
  <c r="BE424" i="1"/>
  <c r="BD424" i="1"/>
  <c r="BC424" i="1"/>
  <c r="BS424" i="1"/>
  <c r="BM424" i="1"/>
  <c r="BL424" i="1"/>
  <c r="BK424" i="1"/>
  <c r="BJ424" i="1"/>
  <c r="HB384" i="1" l="1"/>
  <c r="GZ383" i="1"/>
  <c r="ER383" i="1"/>
  <c r="EQ383" i="1"/>
  <c r="EP383" i="1"/>
  <c r="EO383" i="1"/>
  <c r="EN383" i="1"/>
  <c r="EM383" i="1"/>
  <c r="EK383" i="1"/>
  <c r="FA383" i="1"/>
  <c r="EX383" i="1"/>
  <c r="EE383" i="1"/>
  <c r="ED383" i="1"/>
  <c r="EC383" i="1"/>
  <c r="BN424" i="1"/>
  <c r="EF383" i="1" l="1"/>
  <c r="GK385" i="1"/>
  <c r="HA385" i="1"/>
  <c r="GX385" i="1"/>
  <c r="GE385" i="1"/>
  <c r="GD385" i="1"/>
  <c r="GC385" i="1"/>
  <c r="GR385" i="1"/>
  <c r="GQ385" i="1"/>
  <c r="GP385" i="1"/>
  <c r="GO385" i="1"/>
  <c r="GN385" i="1"/>
  <c r="GM385" i="1"/>
  <c r="ES383" i="1"/>
  <c r="ET383" i="1" s="1"/>
  <c r="EU383" i="1" s="1"/>
  <c r="EV383" i="1" s="1"/>
  <c r="BO424" i="1"/>
  <c r="BP424" i="1" s="1"/>
  <c r="BQ424" i="1" s="1"/>
  <c r="BR424" i="1" l="1"/>
  <c r="BT424" i="1" s="1"/>
  <c r="GF385" i="1"/>
  <c r="EW383" i="1"/>
  <c r="EG383" i="1"/>
  <c r="EH383" i="1" s="1"/>
  <c r="EI383" i="1" s="1"/>
  <c r="GS385" i="1"/>
  <c r="EJ383" i="1" l="1"/>
  <c r="EY383" i="1" s="1"/>
  <c r="FB383" i="1" s="1"/>
  <c r="GT385" i="1"/>
  <c r="GG385" i="1"/>
  <c r="BW424" i="1"/>
  <c r="BU423" i="1"/>
  <c r="EZ382" i="1" l="1"/>
  <c r="GH385" i="1"/>
  <c r="GI385" i="1" s="1"/>
  <c r="GJ385" i="1" s="1"/>
  <c r="BJ425" i="1"/>
  <c r="BI425" i="1"/>
  <c r="BH425" i="1"/>
  <c r="BF425" i="1"/>
  <c r="BV425" i="1"/>
  <c r="BE425" i="1"/>
  <c r="BD425" i="1"/>
  <c r="BC425" i="1"/>
  <c r="BS425" i="1"/>
  <c r="BM425" i="1"/>
  <c r="BL425" i="1"/>
  <c r="BK425" i="1"/>
  <c r="GU385" i="1"/>
  <c r="GV385" i="1" s="1"/>
  <c r="GW385" i="1" s="1"/>
  <c r="EC384" i="1"/>
  <c r="ER384" i="1"/>
  <c r="EQ384" i="1"/>
  <c r="EP384" i="1"/>
  <c r="EO384" i="1"/>
  <c r="EN384" i="1"/>
  <c r="EM384" i="1"/>
  <c r="EK384" i="1"/>
  <c r="FA384" i="1"/>
  <c r="EX384" i="1"/>
  <c r="EE384" i="1"/>
  <c r="ED384" i="1"/>
  <c r="GY385" i="1" l="1"/>
  <c r="BN425" i="1"/>
  <c r="EF384" i="1"/>
  <c r="ES384" i="1"/>
  <c r="ET384" i="1" s="1"/>
  <c r="BO425" i="1" l="1"/>
  <c r="BP425" i="1" s="1"/>
  <c r="BQ425" i="1" s="1"/>
  <c r="BR425" i="1" s="1"/>
  <c r="BT425" i="1" s="1"/>
  <c r="EU384" i="1"/>
  <c r="EV384" i="1" s="1"/>
  <c r="EW384" i="1" s="1"/>
  <c r="EG384" i="1"/>
  <c r="EH384" i="1" s="1"/>
  <c r="EI384" i="1" s="1"/>
  <c r="HB385" i="1"/>
  <c r="GZ384" i="1"/>
  <c r="BW425" i="1" l="1"/>
  <c r="BU424" i="1"/>
  <c r="EJ384" i="1"/>
  <c r="EY384" i="1" s="1"/>
  <c r="GM386" i="1"/>
  <c r="GK386" i="1"/>
  <c r="HA386" i="1"/>
  <c r="GX386" i="1"/>
  <c r="GE386" i="1"/>
  <c r="GD386" i="1"/>
  <c r="GC386" i="1"/>
  <c r="GR386" i="1"/>
  <c r="GQ386" i="1"/>
  <c r="GP386" i="1"/>
  <c r="GO386" i="1"/>
  <c r="GN386" i="1"/>
  <c r="GS386" i="1" l="1"/>
  <c r="GT386" i="1" s="1"/>
  <c r="GF386" i="1"/>
  <c r="FB384" i="1"/>
  <c r="EZ383" i="1"/>
  <c r="BK426" i="1"/>
  <c r="BJ426" i="1"/>
  <c r="BI426" i="1"/>
  <c r="BH426" i="1"/>
  <c r="BF426" i="1"/>
  <c r="BV426" i="1"/>
  <c r="BE426" i="1"/>
  <c r="BD426" i="1"/>
  <c r="BC426" i="1"/>
  <c r="BS426" i="1"/>
  <c r="BM426" i="1"/>
  <c r="BL426" i="1"/>
  <c r="ED385" i="1" l="1"/>
  <c r="EC385" i="1"/>
  <c r="ER385" i="1"/>
  <c r="EQ385" i="1"/>
  <c r="EP385" i="1"/>
  <c r="EO385" i="1"/>
  <c r="EN385" i="1"/>
  <c r="EM385" i="1"/>
  <c r="EK385" i="1"/>
  <c r="FA385" i="1"/>
  <c r="EE385" i="1"/>
  <c r="EX385" i="1"/>
  <c r="BN426" i="1"/>
  <c r="BO426" i="1" s="1"/>
  <c r="BP426" i="1" s="1"/>
  <c r="BQ426" i="1" s="1"/>
  <c r="GG386" i="1"/>
  <c r="GH386" i="1" s="1"/>
  <c r="GI386" i="1" s="1"/>
  <c r="GJ386" i="1" s="1"/>
  <c r="GU386" i="1"/>
  <c r="GV386" i="1" s="1"/>
  <c r="GW386" i="1" s="1"/>
  <c r="GY386" i="1" l="1"/>
  <c r="HB386" i="1"/>
  <c r="GZ385" i="1"/>
  <c r="EF385" i="1"/>
  <c r="EG385" i="1" s="1"/>
  <c r="ES385" i="1"/>
  <c r="BR426" i="1"/>
  <c r="BT426" i="1" s="1"/>
  <c r="BW426" i="1" l="1"/>
  <c r="BU425" i="1"/>
  <c r="ET385" i="1"/>
  <c r="EH385" i="1"/>
  <c r="EI385" i="1" s="1"/>
  <c r="EJ385" i="1" s="1"/>
  <c r="GN387" i="1"/>
  <c r="GM387" i="1"/>
  <c r="GK387" i="1"/>
  <c r="HA387" i="1"/>
  <c r="GX387" i="1"/>
  <c r="GE387" i="1"/>
  <c r="GD387" i="1"/>
  <c r="GC387" i="1"/>
  <c r="GR387" i="1"/>
  <c r="GQ387" i="1"/>
  <c r="GP387" i="1"/>
  <c r="GO387" i="1"/>
  <c r="GF387" i="1" l="1"/>
  <c r="GG387" i="1" s="1"/>
  <c r="EU385" i="1"/>
  <c r="EV385" i="1" s="1"/>
  <c r="EW385" i="1" s="1"/>
  <c r="EY385" i="1" s="1"/>
  <c r="GS387" i="1"/>
  <c r="BL427" i="1"/>
  <c r="BK427" i="1"/>
  <c r="BJ427" i="1"/>
  <c r="BI427" i="1"/>
  <c r="BH427" i="1"/>
  <c r="BF427" i="1"/>
  <c r="BV427" i="1"/>
  <c r="BE427" i="1"/>
  <c r="BD427" i="1"/>
  <c r="BC427" i="1"/>
  <c r="BS427" i="1"/>
  <c r="BM427" i="1"/>
  <c r="FB385" i="1" l="1"/>
  <c r="EZ384" i="1"/>
  <c r="GT387" i="1"/>
  <c r="GU387" i="1" s="1"/>
  <c r="GV387" i="1" s="1"/>
  <c r="GW387" i="1" s="1"/>
  <c r="GH387" i="1"/>
  <c r="GI387" i="1" s="1"/>
  <c r="GJ387" i="1" s="1"/>
  <c r="BN427" i="1"/>
  <c r="BO427" i="1" s="1"/>
  <c r="BP427" i="1" l="1"/>
  <c r="BQ427" i="1" s="1"/>
  <c r="BR427" i="1" s="1"/>
  <c r="BT427" i="1" s="1"/>
  <c r="GY387" i="1"/>
  <c r="EE386" i="1"/>
  <c r="ED386" i="1"/>
  <c r="EC386" i="1"/>
  <c r="ER386" i="1"/>
  <c r="EQ386" i="1"/>
  <c r="EP386" i="1"/>
  <c r="EO386" i="1"/>
  <c r="EN386" i="1"/>
  <c r="EM386" i="1"/>
  <c r="EK386" i="1"/>
  <c r="FA386" i="1"/>
  <c r="EX386" i="1"/>
  <c r="ES386" i="1" l="1"/>
  <c r="HB387" i="1"/>
  <c r="GZ386" i="1"/>
  <c r="BW427" i="1"/>
  <c r="BU426" i="1"/>
  <c r="EF386" i="1"/>
  <c r="BM428" i="1" l="1"/>
  <c r="BL428" i="1"/>
  <c r="BK428" i="1"/>
  <c r="BJ428" i="1"/>
  <c r="BI428" i="1"/>
  <c r="BH428" i="1"/>
  <c r="BF428" i="1"/>
  <c r="BV428" i="1"/>
  <c r="BE428" i="1"/>
  <c r="BD428" i="1"/>
  <c r="BC428" i="1"/>
  <c r="BS428" i="1"/>
  <c r="ET386" i="1"/>
  <c r="EG386" i="1"/>
  <c r="EH386" i="1" s="1"/>
  <c r="EI386" i="1" s="1"/>
  <c r="EJ386" i="1" s="1"/>
  <c r="GO388" i="1"/>
  <c r="GN388" i="1"/>
  <c r="GM388" i="1"/>
  <c r="GK388" i="1"/>
  <c r="HA388" i="1"/>
  <c r="GX388" i="1"/>
  <c r="GE388" i="1"/>
  <c r="GD388" i="1"/>
  <c r="GC388" i="1"/>
  <c r="GR388" i="1"/>
  <c r="GQ388" i="1"/>
  <c r="GP388" i="1"/>
  <c r="EU386" i="1" l="1"/>
  <c r="EV386" i="1" s="1"/>
  <c r="EW386" i="1" s="1"/>
  <c r="EY386" i="1" s="1"/>
  <c r="GF388" i="1"/>
  <c r="GG388" i="1" s="1"/>
  <c r="GS388" i="1"/>
  <c r="GT388" i="1" s="1"/>
  <c r="BN428" i="1"/>
  <c r="FB386" i="1" l="1"/>
  <c r="EZ385" i="1"/>
  <c r="BO428" i="1"/>
  <c r="GH388" i="1"/>
  <c r="GI388" i="1" s="1"/>
  <c r="GJ388" i="1" s="1"/>
  <c r="GU388" i="1"/>
  <c r="GV388" i="1" s="1"/>
  <c r="GW388" i="1" s="1"/>
  <c r="GY388" i="1" l="1"/>
  <c r="BP428" i="1"/>
  <c r="BQ428" i="1" s="1"/>
  <c r="BR428" i="1" s="1"/>
  <c r="BT428" i="1" s="1"/>
  <c r="EE387" i="1"/>
  <c r="ED387" i="1"/>
  <c r="EC387" i="1"/>
  <c r="ER387" i="1"/>
  <c r="EQ387" i="1"/>
  <c r="EP387" i="1"/>
  <c r="EO387" i="1"/>
  <c r="EN387" i="1"/>
  <c r="EM387" i="1"/>
  <c r="EK387" i="1"/>
  <c r="FA387" i="1"/>
  <c r="EX387" i="1"/>
  <c r="BW428" i="1" l="1"/>
  <c r="BU427" i="1"/>
  <c r="ES387" i="1"/>
  <c r="EF387" i="1"/>
  <c r="HB388" i="1"/>
  <c r="GZ387" i="1"/>
  <c r="GP389" i="1" l="1"/>
  <c r="GO389" i="1"/>
  <c r="GN389" i="1"/>
  <c r="GM389" i="1"/>
  <c r="GK389" i="1"/>
  <c r="HA389" i="1"/>
  <c r="GX389" i="1"/>
  <c r="GE389" i="1"/>
  <c r="GD389" i="1"/>
  <c r="GC389" i="1"/>
  <c r="GR389" i="1"/>
  <c r="GQ389" i="1"/>
  <c r="EG387" i="1"/>
  <c r="EH387" i="1" s="1"/>
  <c r="EI387" i="1" s="1"/>
  <c r="ET387" i="1"/>
  <c r="EU387" i="1" s="1"/>
  <c r="EV387" i="1" s="1"/>
  <c r="BM429" i="1"/>
  <c r="BL429" i="1"/>
  <c r="BK429" i="1"/>
  <c r="BJ429" i="1"/>
  <c r="BI429" i="1"/>
  <c r="BH429" i="1"/>
  <c r="BF429" i="1"/>
  <c r="BV429" i="1"/>
  <c r="BE429" i="1"/>
  <c r="BD429" i="1"/>
  <c r="BC429" i="1"/>
  <c r="BS429" i="1"/>
  <c r="EJ387" i="1" l="1"/>
  <c r="GF389" i="1"/>
  <c r="GS389" i="1"/>
  <c r="BN429" i="1"/>
  <c r="EW387" i="1"/>
  <c r="BO429" i="1" l="1"/>
  <c r="GT389" i="1"/>
  <c r="GU389" i="1" s="1"/>
  <c r="GV389" i="1" s="1"/>
  <c r="GG389" i="1"/>
  <c r="GH389" i="1" s="1"/>
  <c r="GI389" i="1" s="1"/>
  <c r="EY387" i="1"/>
  <c r="GJ389" i="1" l="1"/>
  <c r="GW389" i="1"/>
  <c r="FB387" i="1"/>
  <c r="EZ386" i="1"/>
  <c r="BP429" i="1"/>
  <c r="BQ429" i="1" s="1"/>
  <c r="BR429" i="1" s="1"/>
  <c r="BT429" i="1" s="1"/>
  <c r="GY389" i="1" l="1"/>
  <c r="BW429" i="1"/>
  <c r="BU428" i="1"/>
  <c r="EX388" i="1"/>
  <c r="EE388" i="1"/>
  <c r="ED388" i="1"/>
  <c r="EC388" i="1"/>
  <c r="ER388" i="1"/>
  <c r="EQ388" i="1"/>
  <c r="EP388" i="1"/>
  <c r="EO388" i="1"/>
  <c r="EN388" i="1"/>
  <c r="EM388" i="1"/>
  <c r="EK388" i="1"/>
  <c r="FA388" i="1"/>
  <c r="GZ388" i="1" l="1"/>
  <c r="HB389" i="1"/>
  <c r="EF388" i="1"/>
  <c r="EG388" i="1" s="1"/>
  <c r="EH388" i="1" s="1"/>
  <c r="EI388" i="1" s="1"/>
  <c r="ES388" i="1"/>
  <c r="BM430" i="1"/>
  <c r="BL430" i="1"/>
  <c r="BK430" i="1"/>
  <c r="BJ430" i="1"/>
  <c r="BI430" i="1"/>
  <c r="BH430" i="1"/>
  <c r="BF430" i="1"/>
  <c r="BV430" i="1"/>
  <c r="BE430" i="1"/>
  <c r="BD430" i="1"/>
  <c r="BC430" i="1"/>
  <c r="BS430" i="1"/>
  <c r="GP390" i="1" l="1"/>
  <c r="GK390" i="1"/>
  <c r="GX390" i="1"/>
  <c r="GO390" i="1"/>
  <c r="GN390" i="1"/>
  <c r="HA390" i="1"/>
  <c r="GE390" i="1"/>
  <c r="GF390" i="1" s="1"/>
  <c r="GM390" i="1"/>
  <c r="GD390" i="1"/>
  <c r="GC390" i="1"/>
  <c r="GR390" i="1"/>
  <c r="GS390" i="1" s="1"/>
  <c r="GT390" i="1" s="1"/>
  <c r="GQ390" i="1"/>
  <c r="BN430" i="1"/>
  <c r="ET388" i="1"/>
  <c r="EJ388" i="1"/>
  <c r="GG390" i="1" l="1"/>
  <c r="EU388" i="1"/>
  <c r="EV388" i="1" s="1"/>
  <c r="EW388" i="1" s="1"/>
  <c r="EY388" i="1" s="1"/>
  <c r="GH390" i="1"/>
  <c r="GI390" i="1" s="1"/>
  <c r="GJ390" i="1" s="1"/>
  <c r="GU390" i="1"/>
  <c r="GV390" i="1" s="1"/>
  <c r="GW390" i="1" s="1"/>
  <c r="BO430" i="1"/>
  <c r="GY390" i="1" l="1"/>
  <c r="HB390" i="1" s="1"/>
  <c r="FB388" i="1"/>
  <c r="EZ387" i="1"/>
  <c r="BP430" i="1"/>
  <c r="BQ430" i="1" s="1"/>
  <c r="BR430" i="1" s="1"/>
  <c r="BT430" i="1" s="1"/>
  <c r="GZ389" i="1" l="1"/>
  <c r="BW430" i="1"/>
  <c r="BU429" i="1"/>
  <c r="EX389" i="1"/>
  <c r="EE389" i="1"/>
  <c r="ED389" i="1"/>
  <c r="EC389" i="1"/>
  <c r="ER389" i="1"/>
  <c r="EQ389" i="1"/>
  <c r="EP389" i="1"/>
  <c r="EO389" i="1"/>
  <c r="EN389" i="1"/>
  <c r="EM389" i="1"/>
  <c r="FA389" i="1"/>
  <c r="EK389" i="1"/>
  <c r="GR391" i="1"/>
  <c r="GQ391" i="1"/>
  <c r="GP391" i="1"/>
  <c r="GO391" i="1"/>
  <c r="GN391" i="1"/>
  <c r="GM391" i="1"/>
  <c r="GK391" i="1"/>
  <c r="HA391" i="1"/>
  <c r="GX391" i="1"/>
  <c r="GE391" i="1"/>
  <c r="GD391" i="1"/>
  <c r="GC391" i="1"/>
  <c r="GF391" i="1" l="1"/>
  <c r="GG391" i="1" s="1"/>
  <c r="EF389" i="1"/>
  <c r="ES389" i="1"/>
  <c r="GS391" i="1"/>
  <c r="BM431" i="1"/>
  <c r="BL431" i="1"/>
  <c r="BK431" i="1"/>
  <c r="BJ431" i="1"/>
  <c r="BI431" i="1"/>
  <c r="BH431" i="1"/>
  <c r="BF431" i="1"/>
  <c r="BV431" i="1"/>
  <c r="BE431" i="1"/>
  <c r="BD431" i="1"/>
  <c r="BC431" i="1"/>
  <c r="BS431" i="1"/>
  <c r="BN431" i="1" l="1"/>
  <c r="BO431" i="1" s="1"/>
  <c r="ET389" i="1"/>
  <c r="EU389" i="1" s="1"/>
  <c r="EV389" i="1" s="1"/>
  <c r="EW389" i="1" s="1"/>
  <c r="GT391" i="1"/>
  <c r="GU391" i="1" s="1"/>
  <c r="GV391" i="1" s="1"/>
  <c r="EG389" i="1"/>
  <c r="EH389" i="1" s="1"/>
  <c r="EI389" i="1" s="1"/>
  <c r="GH391" i="1"/>
  <c r="GI391" i="1" s="1"/>
  <c r="GJ391" i="1" s="1"/>
  <c r="EJ389" i="1" l="1"/>
  <c r="EY389" i="1" s="1"/>
  <c r="FB389" i="1" s="1"/>
  <c r="GW391" i="1"/>
  <c r="GY391" i="1" s="1"/>
  <c r="BP431" i="1"/>
  <c r="BQ431" i="1" s="1"/>
  <c r="BR431" i="1" s="1"/>
  <c r="BT431" i="1" s="1"/>
  <c r="EZ388" i="1" l="1"/>
  <c r="BW431" i="1"/>
  <c r="BU430" i="1"/>
  <c r="HB391" i="1"/>
  <c r="GZ390" i="1"/>
  <c r="EX390" i="1"/>
  <c r="EE390" i="1"/>
  <c r="ED390" i="1"/>
  <c r="EC390" i="1"/>
  <c r="ER390" i="1"/>
  <c r="EQ390" i="1"/>
  <c r="EP390" i="1"/>
  <c r="EO390" i="1"/>
  <c r="EN390" i="1"/>
  <c r="FA390" i="1"/>
  <c r="EM390" i="1"/>
  <c r="EK390" i="1"/>
  <c r="GR392" i="1" l="1"/>
  <c r="GQ392" i="1"/>
  <c r="GP392" i="1"/>
  <c r="GO392" i="1"/>
  <c r="GN392" i="1"/>
  <c r="GM392" i="1"/>
  <c r="GK392" i="1"/>
  <c r="HA392" i="1"/>
  <c r="GX392" i="1"/>
  <c r="GE392" i="1"/>
  <c r="GD392" i="1"/>
  <c r="GC392" i="1"/>
  <c r="EF390" i="1"/>
  <c r="ES390" i="1"/>
  <c r="BM432" i="1"/>
  <c r="BL432" i="1"/>
  <c r="BK432" i="1"/>
  <c r="BJ432" i="1"/>
  <c r="BI432" i="1"/>
  <c r="BH432" i="1"/>
  <c r="BF432" i="1"/>
  <c r="BV432" i="1"/>
  <c r="BE432" i="1"/>
  <c r="BD432" i="1"/>
  <c r="BS432" i="1"/>
  <c r="BC432" i="1"/>
  <c r="EG390" i="1" l="1"/>
  <c r="EH390" i="1" s="1"/>
  <c r="EI390" i="1" s="1"/>
  <c r="EJ390" i="1" s="1"/>
  <c r="GF392" i="1"/>
  <c r="GG392" i="1" s="1"/>
  <c r="ET390" i="1"/>
  <c r="EU390" i="1" s="1"/>
  <c r="EV390" i="1" s="1"/>
  <c r="GS392" i="1"/>
  <c r="GT392" i="1" s="1"/>
  <c r="BN432" i="1"/>
  <c r="BO432" i="1" s="1"/>
  <c r="EW390" i="1" l="1"/>
  <c r="EY390" i="1"/>
  <c r="GH392" i="1"/>
  <c r="GI392" i="1" s="1"/>
  <c r="BP432" i="1"/>
  <c r="BQ432" i="1" s="1"/>
  <c r="BR432" i="1" s="1"/>
  <c r="BT432" i="1" s="1"/>
  <c r="GU392" i="1"/>
  <c r="GV392" i="1" s="1"/>
  <c r="GW392" i="1" s="1"/>
  <c r="GJ392" i="1"/>
  <c r="BW432" i="1" l="1"/>
  <c r="BU431" i="1"/>
  <c r="GY392" i="1"/>
  <c r="FB390" i="1"/>
  <c r="EZ389" i="1"/>
  <c r="FA391" i="1" l="1"/>
  <c r="EX391" i="1"/>
  <c r="EE391" i="1"/>
  <c r="ED391" i="1"/>
  <c r="EC391" i="1"/>
  <c r="ER391" i="1"/>
  <c r="EQ391" i="1"/>
  <c r="EP391" i="1"/>
  <c r="EO391" i="1"/>
  <c r="EN391" i="1"/>
  <c r="EM391" i="1"/>
  <c r="EK391" i="1"/>
  <c r="HB392" i="1"/>
  <c r="GZ391" i="1"/>
  <c r="BM433" i="1"/>
  <c r="BL433" i="1"/>
  <c r="BK433" i="1"/>
  <c r="BJ433" i="1"/>
  <c r="BI433" i="1"/>
  <c r="BH433" i="1"/>
  <c r="BF433" i="1"/>
  <c r="BV433" i="1"/>
  <c r="BE433" i="1"/>
  <c r="BS433" i="1"/>
  <c r="BD433" i="1"/>
  <c r="BC433" i="1"/>
  <c r="GC393" i="1" l="1"/>
  <c r="GR393" i="1"/>
  <c r="GQ393" i="1"/>
  <c r="GP393" i="1"/>
  <c r="GO393" i="1"/>
  <c r="GN393" i="1"/>
  <c r="GM393" i="1"/>
  <c r="GK393" i="1"/>
  <c r="HA393" i="1"/>
  <c r="GX393" i="1"/>
  <c r="GE393" i="1"/>
  <c r="GD393" i="1"/>
  <c r="BN433" i="1"/>
  <c r="EF391" i="1"/>
  <c r="ES391" i="1"/>
  <c r="BO433" i="1" l="1"/>
  <c r="ET391" i="1"/>
  <c r="EU391" i="1" s="1"/>
  <c r="EV391" i="1" s="1"/>
  <c r="EW391" i="1" s="1"/>
  <c r="GF393" i="1"/>
  <c r="GG393" i="1" s="1"/>
  <c r="GS393" i="1"/>
  <c r="GT393" i="1" s="1"/>
  <c r="EG391" i="1"/>
  <c r="EH391" i="1" s="1"/>
  <c r="EI391" i="1" s="1"/>
  <c r="EJ391" i="1" l="1"/>
  <c r="EY391" i="1" s="1"/>
  <c r="GU393" i="1"/>
  <c r="GV393" i="1" s="1"/>
  <c r="GH393" i="1"/>
  <c r="GI393" i="1" s="1"/>
  <c r="BP433" i="1"/>
  <c r="BQ433" i="1" s="1"/>
  <c r="BR433" i="1" s="1"/>
  <c r="BT433" i="1" s="1"/>
  <c r="GW393" i="1"/>
  <c r="GJ393" i="1"/>
  <c r="GY393" i="1" l="1"/>
  <c r="BW433" i="1"/>
  <c r="BU432" i="1"/>
  <c r="HB393" i="1"/>
  <c r="GZ392" i="1"/>
  <c r="FB391" i="1"/>
  <c r="EZ390" i="1"/>
  <c r="EK392" i="1" l="1"/>
  <c r="FA392" i="1"/>
  <c r="EX392" i="1"/>
  <c r="EE392" i="1"/>
  <c r="ED392" i="1"/>
  <c r="EC392" i="1"/>
  <c r="ER392" i="1"/>
  <c r="EQ392" i="1"/>
  <c r="EP392" i="1"/>
  <c r="EO392" i="1"/>
  <c r="EN392" i="1"/>
  <c r="EM392" i="1"/>
  <c r="GD394" i="1"/>
  <c r="GC394" i="1"/>
  <c r="GR394" i="1"/>
  <c r="GQ394" i="1"/>
  <c r="GP394" i="1"/>
  <c r="GO394" i="1"/>
  <c r="GN394" i="1"/>
  <c r="GM394" i="1"/>
  <c r="GK394" i="1"/>
  <c r="HA394" i="1"/>
  <c r="GX394" i="1"/>
  <c r="GE394" i="1"/>
  <c r="BS434" i="1"/>
  <c r="BM434" i="1"/>
  <c r="BL434" i="1"/>
  <c r="BK434" i="1"/>
  <c r="BJ434" i="1"/>
  <c r="BI434" i="1"/>
  <c r="BH434" i="1"/>
  <c r="BF434" i="1"/>
  <c r="BE434" i="1"/>
  <c r="BD434" i="1"/>
  <c r="BC434" i="1"/>
  <c r="BV434" i="1"/>
  <c r="GS394" i="1" l="1"/>
  <c r="GT394" i="1" s="1"/>
  <c r="BN434" i="1"/>
  <c r="GF394" i="1"/>
  <c r="ES392" i="1"/>
  <c r="EF392" i="1"/>
  <c r="EG392" i="1" s="1"/>
  <c r="EH392" i="1" s="1"/>
  <c r="EI392" i="1" s="1"/>
  <c r="GU394" i="1" l="1"/>
  <c r="GV394" i="1" s="1"/>
  <c r="GW394" i="1" s="1"/>
  <c r="ET392" i="1"/>
  <c r="GG394" i="1"/>
  <c r="GH394" i="1" s="1"/>
  <c r="GI394" i="1" s="1"/>
  <c r="BO434" i="1"/>
  <c r="BP434" i="1" s="1"/>
  <c r="BQ434" i="1" s="1"/>
  <c r="EJ392" i="1"/>
  <c r="GJ394" i="1" l="1"/>
  <c r="GY394" i="1" s="1"/>
  <c r="EU392" i="1"/>
  <c r="EV392" i="1" s="1"/>
  <c r="EW392" i="1" s="1"/>
  <c r="EY392" i="1" s="1"/>
  <c r="BR434" i="1"/>
  <c r="BT434" i="1" s="1"/>
  <c r="FB392" i="1" l="1"/>
  <c r="EZ391" i="1"/>
  <c r="BW434" i="1"/>
  <c r="BU433" i="1"/>
  <c r="HB394" i="1"/>
  <c r="GZ393" i="1"/>
  <c r="BK435" i="1" l="1"/>
  <c r="BH435" i="1"/>
  <c r="BF435" i="1"/>
  <c r="BC435" i="1"/>
  <c r="BV435" i="1"/>
  <c r="BS435" i="1"/>
  <c r="BM435" i="1"/>
  <c r="BL435" i="1"/>
  <c r="BJ435" i="1"/>
  <c r="BI435" i="1"/>
  <c r="BE435" i="1"/>
  <c r="BD435" i="1"/>
  <c r="GE395" i="1"/>
  <c r="GD395" i="1"/>
  <c r="GC395" i="1"/>
  <c r="GR395" i="1"/>
  <c r="GQ395" i="1"/>
  <c r="GP395" i="1"/>
  <c r="GO395" i="1"/>
  <c r="GN395" i="1"/>
  <c r="GM395" i="1"/>
  <c r="GK395" i="1"/>
  <c r="HA395" i="1"/>
  <c r="GX395" i="1"/>
  <c r="EM393" i="1"/>
  <c r="EK393" i="1"/>
  <c r="FA393" i="1"/>
  <c r="EX393" i="1"/>
  <c r="EE393" i="1"/>
  <c r="ED393" i="1"/>
  <c r="EC393" i="1"/>
  <c r="ER393" i="1"/>
  <c r="EQ393" i="1"/>
  <c r="EP393" i="1"/>
  <c r="EO393" i="1"/>
  <c r="EN393" i="1"/>
  <c r="ES393" i="1" l="1"/>
  <c r="GS395" i="1"/>
  <c r="EF393" i="1"/>
  <c r="EG393" i="1" s="1"/>
  <c r="GF395" i="1"/>
  <c r="BN435" i="1"/>
  <c r="GT395" i="1" l="1"/>
  <c r="GU395" i="1" s="1"/>
  <c r="GV395" i="1" s="1"/>
  <c r="GW395" i="1" s="1"/>
  <c r="ET393" i="1"/>
  <c r="EU393" i="1" s="1"/>
  <c r="EV393" i="1" s="1"/>
  <c r="EW393" i="1" s="1"/>
  <c r="EH393" i="1"/>
  <c r="EI393" i="1" s="1"/>
  <c r="EJ393" i="1" s="1"/>
  <c r="GG395" i="1"/>
  <c r="GH395" i="1" s="1"/>
  <c r="GI395" i="1" s="1"/>
  <c r="BO435" i="1"/>
  <c r="EY393" i="1" l="1"/>
  <c r="BP435" i="1"/>
  <c r="BQ435" i="1" s="1"/>
  <c r="BR435" i="1" s="1"/>
  <c r="BT435" i="1" s="1"/>
  <c r="GJ395" i="1"/>
  <c r="GY395" i="1" s="1"/>
  <c r="BW435" i="1" l="1"/>
  <c r="BU434" i="1"/>
  <c r="HB395" i="1"/>
  <c r="GZ394" i="1"/>
  <c r="FB393" i="1"/>
  <c r="EZ392" i="1"/>
  <c r="EN394" i="1" l="1"/>
  <c r="EM394" i="1"/>
  <c r="EK394" i="1"/>
  <c r="FA394" i="1"/>
  <c r="EX394" i="1"/>
  <c r="EE394" i="1"/>
  <c r="ED394" i="1"/>
  <c r="EC394" i="1"/>
  <c r="ER394" i="1"/>
  <c r="EQ394" i="1"/>
  <c r="EP394" i="1"/>
  <c r="EO394" i="1"/>
  <c r="GE396" i="1"/>
  <c r="GD396" i="1"/>
  <c r="GC396" i="1"/>
  <c r="GR396" i="1"/>
  <c r="GQ396" i="1"/>
  <c r="GP396" i="1"/>
  <c r="GO396" i="1"/>
  <c r="GN396" i="1"/>
  <c r="GM396" i="1"/>
  <c r="GK396" i="1"/>
  <c r="HA396" i="1"/>
  <c r="GX396" i="1"/>
  <c r="BC436" i="1"/>
  <c r="BS436" i="1"/>
  <c r="BM436" i="1"/>
  <c r="BL436" i="1"/>
  <c r="BK436" i="1"/>
  <c r="BJ436" i="1"/>
  <c r="BI436" i="1"/>
  <c r="BH436" i="1"/>
  <c r="BV436" i="1"/>
  <c r="BF436" i="1"/>
  <c r="BE436" i="1"/>
  <c r="BD436" i="1"/>
  <c r="BN436" i="1" l="1"/>
  <c r="GS396" i="1"/>
  <c r="EF394" i="1"/>
  <c r="ES394" i="1"/>
  <c r="GF396" i="1"/>
  <c r="GG396" i="1" s="1"/>
  <c r="ET394" i="1" l="1"/>
  <c r="EG394" i="1"/>
  <c r="EH394" i="1" s="1"/>
  <c r="EI394" i="1" s="1"/>
  <c r="BO436" i="1"/>
  <c r="GH396" i="1"/>
  <c r="GI396" i="1" s="1"/>
  <c r="GJ396" i="1" s="1"/>
  <c r="EU394" i="1"/>
  <c r="EV394" i="1" s="1"/>
  <c r="GT396" i="1"/>
  <c r="GU396" i="1" s="1"/>
  <c r="GV396" i="1" s="1"/>
  <c r="BP436" i="1"/>
  <c r="BQ436" i="1" s="1"/>
  <c r="BR436" i="1" l="1"/>
  <c r="BT436" i="1" s="1"/>
  <c r="EJ394" i="1"/>
  <c r="EW394" i="1"/>
  <c r="BW436" i="1"/>
  <c r="BU435" i="1"/>
  <c r="GW396" i="1"/>
  <c r="GY396" i="1" s="1"/>
  <c r="EY394" i="1" l="1"/>
  <c r="HB396" i="1"/>
  <c r="GZ395" i="1"/>
  <c r="BD437" i="1"/>
  <c r="BC437" i="1"/>
  <c r="BS437" i="1"/>
  <c r="BM437" i="1"/>
  <c r="BL437" i="1"/>
  <c r="BK437" i="1"/>
  <c r="BJ437" i="1"/>
  <c r="BI437" i="1"/>
  <c r="BV437" i="1"/>
  <c r="BH437" i="1"/>
  <c r="BF437" i="1"/>
  <c r="BE437" i="1"/>
  <c r="EZ393" i="1" l="1"/>
  <c r="FB394" i="1"/>
  <c r="BN437" i="1"/>
  <c r="BO437" i="1" s="1"/>
  <c r="GX397" i="1"/>
  <c r="GE397" i="1"/>
  <c r="GD397" i="1"/>
  <c r="GC397" i="1"/>
  <c r="GR397" i="1"/>
  <c r="GQ397" i="1"/>
  <c r="GP397" i="1"/>
  <c r="GO397" i="1"/>
  <c r="GN397" i="1"/>
  <c r="GM397" i="1"/>
  <c r="GK397" i="1"/>
  <c r="HA397" i="1"/>
  <c r="EM395" i="1" l="1"/>
  <c r="ED395" i="1"/>
  <c r="FA395" i="1"/>
  <c r="EC395" i="1"/>
  <c r="EK395" i="1"/>
  <c r="EE395" i="1"/>
  <c r="EF395" i="1" s="1"/>
  <c r="EG395" i="1" s="1"/>
  <c r="EO395" i="1"/>
  <c r="EX395" i="1"/>
  <c r="ER395" i="1"/>
  <c r="ES395" i="1" s="1"/>
  <c r="ET395" i="1" s="1"/>
  <c r="EU395" i="1" s="1"/>
  <c r="EV395" i="1" s="1"/>
  <c r="EW395" i="1" s="1"/>
  <c r="EN395" i="1"/>
  <c r="EQ395" i="1"/>
  <c r="EP395" i="1"/>
  <c r="GS397" i="1"/>
  <c r="GF397" i="1"/>
  <c r="GG397" i="1" s="1"/>
  <c r="BP437" i="1"/>
  <c r="BQ437" i="1" s="1"/>
  <c r="BR437" i="1" s="1"/>
  <c r="BT437" i="1" s="1"/>
  <c r="EH395" i="1" l="1"/>
  <c r="EI395" i="1" s="1"/>
  <c r="EJ395" i="1" s="1"/>
  <c r="EY395" i="1"/>
  <c r="FB395" i="1" s="1"/>
  <c r="EZ394" i="1"/>
  <c r="BW437" i="1"/>
  <c r="BU436" i="1"/>
  <c r="GH397" i="1"/>
  <c r="GI397" i="1" s="1"/>
  <c r="GJ397" i="1" s="1"/>
  <c r="GT397" i="1"/>
  <c r="GU397" i="1" l="1"/>
  <c r="GV397" i="1" s="1"/>
  <c r="GW397" i="1" s="1"/>
  <c r="GY397" i="1" s="1"/>
  <c r="BV438" i="1"/>
  <c r="BE438" i="1"/>
  <c r="BD438" i="1"/>
  <c r="BC438" i="1"/>
  <c r="BS438" i="1"/>
  <c r="BM438" i="1"/>
  <c r="BL438" i="1"/>
  <c r="BK438" i="1"/>
  <c r="BJ438" i="1"/>
  <c r="BI438" i="1"/>
  <c r="BH438" i="1"/>
  <c r="BF438" i="1"/>
  <c r="EP396" i="1"/>
  <c r="EO396" i="1"/>
  <c r="EN396" i="1"/>
  <c r="EM396" i="1"/>
  <c r="EK396" i="1"/>
  <c r="FA396" i="1"/>
  <c r="EX396" i="1"/>
  <c r="EE396" i="1"/>
  <c r="ED396" i="1"/>
  <c r="EC396" i="1"/>
  <c r="ER396" i="1"/>
  <c r="EQ396" i="1"/>
  <c r="HB397" i="1" l="1"/>
  <c r="GZ396" i="1"/>
  <c r="ES396" i="1"/>
  <c r="ET396" i="1" s="1"/>
  <c r="EF396" i="1"/>
  <c r="BN438" i="1"/>
  <c r="BO438" i="1" s="1"/>
  <c r="BP438" i="1" l="1"/>
  <c r="BQ438" i="1" s="1"/>
  <c r="BR438" i="1" s="1"/>
  <c r="BT438" i="1" s="1"/>
  <c r="EG396" i="1"/>
  <c r="EU396" i="1"/>
  <c r="EV396" i="1" s="1"/>
  <c r="EW396" i="1" s="1"/>
  <c r="GX398" i="1"/>
  <c r="GE398" i="1"/>
  <c r="GD398" i="1"/>
  <c r="GC398" i="1"/>
  <c r="GR398" i="1"/>
  <c r="GQ398" i="1"/>
  <c r="GP398" i="1"/>
  <c r="GO398" i="1"/>
  <c r="GN398" i="1"/>
  <c r="GM398" i="1"/>
  <c r="HA398" i="1"/>
  <c r="GK398" i="1"/>
  <c r="BW438" i="1" l="1"/>
  <c r="BU437" i="1"/>
  <c r="GS398" i="1"/>
  <c r="GF398" i="1"/>
  <c r="EH396" i="1"/>
  <c r="EI396" i="1" s="1"/>
  <c r="EJ396" i="1" s="1"/>
  <c r="EY396" i="1" s="1"/>
  <c r="FB396" i="1" l="1"/>
  <c r="EZ395" i="1"/>
  <c r="GT398" i="1"/>
  <c r="GU398" i="1" s="1"/>
  <c r="GV398" i="1" s="1"/>
  <c r="GG398" i="1"/>
  <c r="BF439" i="1"/>
  <c r="BV439" i="1"/>
  <c r="BE439" i="1"/>
  <c r="BD439" i="1"/>
  <c r="BC439" i="1"/>
  <c r="BS439" i="1"/>
  <c r="BM439" i="1"/>
  <c r="BL439" i="1"/>
  <c r="BK439" i="1"/>
  <c r="BJ439" i="1"/>
  <c r="BI439" i="1"/>
  <c r="BH439" i="1"/>
  <c r="BN439" i="1" l="1"/>
  <c r="GH398" i="1"/>
  <c r="GI398" i="1" s="1"/>
  <c r="GJ398" i="1" s="1"/>
  <c r="GW398" i="1"/>
  <c r="EQ397" i="1"/>
  <c r="EP397" i="1"/>
  <c r="EO397" i="1"/>
  <c r="EN397" i="1"/>
  <c r="EM397" i="1"/>
  <c r="EK397" i="1"/>
  <c r="FA397" i="1"/>
  <c r="EX397" i="1"/>
  <c r="EE397" i="1"/>
  <c r="ED397" i="1"/>
  <c r="ER397" i="1"/>
  <c r="EC397" i="1"/>
  <c r="GY398" i="1" l="1"/>
  <c r="HB398" i="1"/>
  <c r="GZ397" i="1"/>
  <c r="EF397" i="1"/>
  <c r="BO439" i="1"/>
  <c r="BP439" i="1" s="1"/>
  <c r="BQ439" i="1" s="1"/>
  <c r="ES397" i="1"/>
  <c r="ET397" i="1" s="1"/>
  <c r="EU397" i="1" l="1"/>
  <c r="EV397" i="1" s="1"/>
  <c r="BR439" i="1"/>
  <c r="BT439" i="1" s="1"/>
  <c r="EW397" i="1"/>
  <c r="EG397" i="1"/>
  <c r="EH397" i="1" s="1"/>
  <c r="EI397" i="1" s="1"/>
  <c r="GX399" i="1"/>
  <c r="GE399" i="1"/>
  <c r="GD399" i="1"/>
  <c r="GC399" i="1"/>
  <c r="GR399" i="1"/>
  <c r="GQ399" i="1"/>
  <c r="GP399" i="1"/>
  <c r="GO399" i="1"/>
  <c r="GN399" i="1"/>
  <c r="HA399" i="1"/>
  <c r="GM399" i="1"/>
  <c r="GK399" i="1"/>
  <c r="EJ397" i="1" l="1"/>
  <c r="EY397" i="1" s="1"/>
  <c r="GS399" i="1"/>
  <c r="BW439" i="1"/>
  <c r="BU438" i="1"/>
  <c r="GF399" i="1"/>
  <c r="BH440" i="1" l="1"/>
  <c r="BF440" i="1"/>
  <c r="BV440" i="1"/>
  <c r="BE440" i="1"/>
  <c r="BD440" i="1"/>
  <c r="BC440" i="1"/>
  <c r="BS440" i="1"/>
  <c r="BM440" i="1"/>
  <c r="BL440" i="1"/>
  <c r="BK440" i="1"/>
  <c r="BJ440" i="1"/>
  <c r="BI440" i="1"/>
  <c r="GG399" i="1"/>
  <c r="GH399" i="1" s="1"/>
  <c r="GI399" i="1" s="1"/>
  <c r="GT399" i="1"/>
  <c r="GU399" i="1" s="1"/>
  <c r="GV399" i="1" s="1"/>
  <c r="GW399" i="1" s="1"/>
  <c r="FB397" i="1"/>
  <c r="EZ396" i="1"/>
  <c r="BN440" i="1" l="1"/>
  <c r="BO440" i="1" s="1"/>
  <c r="ER398" i="1"/>
  <c r="EQ398" i="1"/>
  <c r="EP398" i="1"/>
  <c r="EO398" i="1"/>
  <c r="EN398" i="1"/>
  <c r="EM398" i="1"/>
  <c r="EK398" i="1"/>
  <c r="FA398" i="1"/>
  <c r="EX398" i="1"/>
  <c r="EE398" i="1"/>
  <c r="ED398" i="1"/>
  <c r="EC398" i="1"/>
  <c r="GJ399" i="1"/>
  <c r="GY399" i="1" s="1"/>
  <c r="EF398" i="1" l="1"/>
  <c r="EG398" i="1" s="1"/>
  <c r="HB399" i="1"/>
  <c r="GZ398" i="1"/>
  <c r="ES398" i="1"/>
  <c r="ET398" i="1" s="1"/>
  <c r="BP440" i="1"/>
  <c r="BQ440" i="1" s="1"/>
  <c r="BR440" i="1" s="1"/>
  <c r="BT440" i="1" s="1"/>
  <c r="BW440" i="1" l="1"/>
  <c r="BU439" i="1"/>
  <c r="HA400" i="1"/>
  <c r="GX400" i="1"/>
  <c r="GE400" i="1"/>
  <c r="GD400" i="1"/>
  <c r="GC400" i="1"/>
  <c r="GR400" i="1"/>
  <c r="GQ400" i="1"/>
  <c r="GP400" i="1"/>
  <c r="GO400" i="1"/>
  <c r="GN400" i="1"/>
  <c r="GM400" i="1"/>
  <c r="GK400" i="1"/>
  <c r="EU398" i="1"/>
  <c r="EV398" i="1" s="1"/>
  <c r="EW398" i="1" s="1"/>
  <c r="EH398" i="1"/>
  <c r="EI398" i="1" s="1"/>
  <c r="EJ398" i="1" s="1"/>
  <c r="EY398" i="1" l="1"/>
  <c r="FB398" i="1"/>
  <c r="EZ397" i="1"/>
  <c r="GS400" i="1"/>
  <c r="GF400" i="1"/>
  <c r="BI441" i="1"/>
  <c r="BH441" i="1"/>
  <c r="BF441" i="1"/>
  <c r="BV441" i="1"/>
  <c r="BE441" i="1"/>
  <c r="BD441" i="1"/>
  <c r="BC441" i="1"/>
  <c r="BS441" i="1"/>
  <c r="BM441" i="1"/>
  <c r="BK441" i="1"/>
  <c r="BJ441" i="1"/>
  <c r="BL441" i="1"/>
  <c r="BN441" i="1" l="1"/>
  <c r="GG400" i="1"/>
  <c r="GT400" i="1"/>
  <c r="ER399" i="1"/>
  <c r="EQ399" i="1"/>
  <c r="EP399" i="1"/>
  <c r="EO399" i="1"/>
  <c r="EN399" i="1"/>
  <c r="EM399" i="1"/>
  <c r="EK399" i="1"/>
  <c r="FA399" i="1"/>
  <c r="EX399" i="1"/>
  <c r="EE399" i="1"/>
  <c r="ED399" i="1"/>
  <c r="EC399" i="1"/>
  <c r="ES399" i="1" l="1"/>
  <c r="ET399" i="1" s="1"/>
  <c r="GH400" i="1"/>
  <c r="GI400" i="1" s="1"/>
  <c r="GJ400" i="1" s="1"/>
  <c r="EF399" i="1"/>
  <c r="GU400" i="1"/>
  <c r="GV400" i="1" s="1"/>
  <c r="GW400" i="1" s="1"/>
  <c r="BO441" i="1"/>
  <c r="BP441" i="1" s="1"/>
  <c r="BQ441" i="1" s="1"/>
  <c r="GY400" i="1" l="1"/>
  <c r="EU399" i="1"/>
  <c r="EV399" i="1" s="1"/>
  <c r="HB400" i="1"/>
  <c r="GZ399" i="1"/>
  <c r="BR441" i="1"/>
  <c r="BT441" i="1" s="1"/>
  <c r="EG399" i="1"/>
  <c r="EW399" i="1"/>
  <c r="EH399" i="1" l="1"/>
  <c r="EI399" i="1" s="1"/>
  <c r="EJ399" i="1" s="1"/>
  <c r="EY399" i="1" s="1"/>
  <c r="GK401" i="1"/>
  <c r="HA401" i="1"/>
  <c r="GX401" i="1"/>
  <c r="GE401" i="1"/>
  <c r="GD401" i="1"/>
  <c r="GC401" i="1"/>
  <c r="GR401" i="1"/>
  <c r="GQ401" i="1"/>
  <c r="GP401" i="1"/>
  <c r="GN401" i="1"/>
  <c r="GM401" i="1"/>
  <c r="GO401" i="1"/>
  <c r="BW441" i="1"/>
  <c r="BU440" i="1"/>
  <c r="FB399" i="1" l="1"/>
  <c r="EZ398" i="1"/>
  <c r="BJ442" i="1"/>
  <c r="BI442" i="1"/>
  <c r="BH442" i="1"/>
  <c r="BF442" i="1"/>
  <c r="BV442" i="1"/>
  <c r="BE442" i="1"/>
  <c r="BD442" i="1"/>
  <c r="BC442" i="1"/>
  <c r="BS442" i="1"/>
  <c r="BM442" i="1"/>
  <c r="BL442" i="1"/>
  <c r="BK442" i="1"/>
  <c r="GF401" i="1"/>
  <c r="GS401" i="1"/>
  <c r="BN442" i="1" l="1"/>
  <c r="BO442" i="1" s="1"/>
  <c r="GT401" i="1"/>
  <c r="GU401" i="1" s="1"/>
  <c r="GV401" i="1" s="1"/>
  <c r="GG401" i="1"/>
  <c r="GH401" i="1" s="1"/>
  <c r="GI401" i="1" s="1"/>
  <c r="EC400" i="1"/>
  <c r="ER400" i="1"/>
  <c r="EQ400" i="1"/>
  <c r="EP400" i="1"/>
  <c r="EO400" i="1"/>
  <c r="EN400" i="1"/>
  <c r="EM400" i="1"/>
  <c r="EK400" i="1"/>
  <c r="FA400" i="1"/>
  <c r="EX400" i="1"/>
  <c r="EE400" i="1"/>
  <c r="ED400" i="1"/>
  <c r="GW401" i="1" l="1"/>
  <c r="ES400" i="1"/>
  <c r="GJ401" i="1"/>
  <c r="GY401" i="1" s="1"/>
  <c r="EF400" i="1"/>
  <c r="BP442" i="1"/>
  <c r="BQ442" i="1" s="1"/>
  <c r="BR442" i="1" s="1"/>
  <c r="BT442" i="1" s="1"/>
  <c r="BW442" i="1" l="1"/>
  <c r="BU441" i="1"/>
  <c r="EG400" i="1"/>
  <c r="EH400" i="1" s="1"/>
  <c r="EI400" i="1" s="1"/>
  <c r="HB401" i="1"/>
  <c r="GZ400" i="1"/>
  <c r="ET400" i="1"/>
  <c r="EU400" i="1" s="1"/>
  <c r="EV400" i="1" s="1"/>
  <c r="EJ400" i="1" l="1"/>
  <c r="EW400" i="1"/>
  <c r="EY400" i="1" s="1"/>
  <c r="GM402" i="1"/>
  <c r="GK402" i="1"/>
  <c r="HA402" i="1"/>
  <c r="GX402" i="1"/>
  <c r="GE402" i="1"/>
  <c r="GD402" i="1"/>
  <c r="GC402" i="1"/>
  <c r="GR402" i="1"/>
  <c r="GQ402" i="1"/>
  <c r="GP402" i="1"/>
  <c r="GO402" i="1"/>
  <c r="GN402" i="1"/>
  <c r="BK443" i="1"/>
  <c r="BJ443" i="1"/>
  <c r="BI443" i="1"/>
  <c r="BH443" i="1"/>
  <c r="BF443" i="1"/>
  <c r="BV443" i="1"/>
  <c r="BE443" i="1"/>
  <c r="BD443" i="1"/>
  <c r="BC443" i="1"/>
  <c r="BS443" i="1"/>
  <c r="BM443" i="1"/>
  <c r="BL443" i="1"/>
  <c r="FB400" i="1" l="1"/>
  <c r="EZ399" i="1"/>
  <c r="GS402" i="1"/>
  <c r="GF402" i="1"/>
  <c r="BN443" i="1"/>
  <c r="GG402" i="1" l="1"/>
  <c r="GT402" i="1"/>
  <c r="BO443" i="1"/>
  <c r="BP443" i="1" s="1"/>
  <c r="BQ443" i="1" s="1"/>
  <c r="ED401" i="1"/>
  <c r="EC401" i="1"/>
  <c r="ER401" i="1"/>
  <c r="EQ401" i="1"/>
  <c r="EP401" i="1"/>
  <c r="EO401" i="1"/>
  <c r="EN401" i="1"/>
  <c r="EM401" i="1"/>
  <c r="EK401" i="1"/>
  <c r="FA401" i="1"/>
  <c r="EX401" i="1"/>
  <c r="EE401" i="1"/>
  <c r="ES401" i="1" l="1"/>
  <c r="EF401" i="1"/>
  <c r="GH402" i="1"/>
  <c r="GI402" i="1" s="1"/>
  <c r="GJ402" i="1" s="1"/>
  <c r="BR443" i="1"/>
  <c r="BT443" i="1" s="1"/>
  <c r="GU402" i="1"/>
  <c r="GV402" i="1" s="1"/>
  <c r="GW402" i="1" s="1"/>
  <c r="GY402" i="1" l="1"/>
  <c r="EG401" i="1"/>
  <c r="EH401" i="1" s="1"/>
  <c r="EI401" i="1" s="1"/>
  <c r="BW443" i="1"/>
  <c r="BU442" i="1"/>
  <c r="ET401" i="1"/>
  <c r="EJ401" i="1" l="1"/>
  <c r="EU401" i="1"/>
  <c r="EV401" i="1" s="1"/>
  <c r="EW401" i="1" s="1"/>
  <c r="BL444" i="1"/>
  <c r="BK444" i="1"/>
  <c r="BJ444" i="1"/>
  <c r="BI444" i="1"/>
  <c r="BH444" i="1"/>
  <c r="BF444" i="1"/>
  <c r="BV444" i="1"/>
  <c r="BE444" i="1"/>
  <c r="BD444" i="1"/>
  <c r="BC444" i="1"/>
  <c r="BS444" i="1"/>
  <c r="BM444" i="1"/>
  <c r="HB402" i="1"/>
  <c r="GZ401" i="1"/>
  <c r="EY401" i="1" l="1"/>
  <c r="FB401" i="1"/>
  <c r="EZ400" i="1"/>
  <c r="BN444" i="1"/>
  <c r="GN403" i="1"/>
  <c r="GM403" i="1"/>
  <c r="GK403" i="1"/>
  <c r="HA403" i="1"/>
  <c r="GX403" i="1"/>
  <c r="GE403" i="1"/>
  <c r="GD403" i="1"/>
  <c r="GC403" i="1"/>
  <c r="GR403" i="1"/>
  <c r="GQ403" i="1"/>
  <c r="GP403" i="1"/>
  <c r="GO403" i="1"/>
  <c r="GS403" i="1" l="1"/>
  <c r="BO444" i="1"/>
  <c r="BP444" i="1" s="1"/>
  <c r="BQ444" i="1" s="1"/>
  <c r="BR444" i="1" s="1"/>
  <c r="BT444" i="1" s="1"/>
  <c r="GF403" i="1"/>
  <c r="GG403" i="1" s="1"/>
  <c r="EE402" i="1"/>
  <c r="ED402" i="1"/>
  <c r="EC402" i="1"/>
  <c r="ER402" i="1"/>
  <c r="EQ402" i="1"/>
  <c r="EP402" i="1"/>
  <c r="EO402" i="1"/>
  <c r="EN402" i="1"/>
  <c r="EM402" i="1"/>
  <c r="EK402" i="1"/>
  <c r="FA402" i="1"/>
  <c r="EX402" i="1"/>
  <c r="BW444" i="1" l="1"/>
  <c r="BU443" i="1"/>
  <c r="ES402" i="1"/>
  <c r="EF402" i="1"/>
  <c r="GH403" i="1"/>
  <c r="GI403" i="1" s="1"/>
  <c r="GJ403" i="1" s="1"/>
  <c r="GT403" i="1"/>
  <c r="GU403" i="1" s="1"/>
  <c r="GV403" i="1" s="1"/>
  <c r="EG402" i="1" l="1"/>
  <c r="EH402" i="1" s="1"/>
  <c r="EI402" i="1" s="1"/>
  <c r="EJ402" i="1" s="1"/>
  <c r="GW403" i="1"/>
  <c r="GY403" i="1" s="1"/>
  <c r="ET402" i="1"/>
  <c r="BM445" i="1"/>
  <c r="BL445" i="1"/>
  <c r="BK445" i="1"/>
  <c r="BJ445" i="1"/>
  <c r="BI445" i="1"/>
  <c r="BH445" i="1"/>
  <c r="BF445" i="1"/>
  <c r="BV445" i="1"/>
  <c r="BE445" i="1"/>
  <c r="BD445" i="1"/>
  <c r="BC445" i="1"/>
  <c r="BS445" i="1"/>
  <c r="HB403" i="1" l="1"/>
  <c r="GZ402" i="1"/>
  <c r="BN445" i="1"/>
  <c r="BO445" i="1" s="1"/>
  <c r="EU402" i="1"/>
  <c r="EV402" i="1" s="1"/>
  <c r="EW402" i="1" s="1"/>
  <c r="EY402" i="1" s="1"/>
  <c r="FB402" i="1" l="1"/>
  <c r="EZ401" i="1"/>
  <c r="BP445" i="1"/>
  <c r="BQ445" i="1" s="1"/>
  <c r="BR445" i="1" s="1"/>
  <c r="BT445" i="1" s="1"/>
  <c r="GO404" i="1"/>
  <c r="GN404" i="1"/>
  <c r="GM404" i="1"/>
  <c r="GK404" i="1"/>
  <c r="HA404" i="1"/>
  <c r="GX404" i="1"/>
  <c r="GE404" i="1"/>
  <c r="GD404" i="1"/>
  <c r="GC404" i="1"/>
  <c r="GR404" i="1"/>
  <c r="GQ404" i="1"/>
  <c r="GP404" i="1"/>
  <c r="BW445" i="1" l="1"/>
  <c r="BU444" i="1"/>
  <c r="GS404" i="1"/>
  <c r="GF404" i="1"/>
  <c r="GG404" i="1" s="1"/>
  <c r="EE403" i="1"/>
  <c r="ED403" i="1"/>
  <c r="EC403" i="1"/>
  <c r="ER403" i="1"/>
  <c r="EQ403" i="1"/>
  <c r="EP403" i="1"/>
  <c r="EO403" i="1"/>
  <c r="EN403" i="1"/>
  <c r="EM403" i="1"/>
  <c r="EK403" i="1"/>
  <c r="FA403" i="1"/>
  <c r="EX403" i="1"/>
  <c r="EF403" i="1" l="1"/>
  <c r="EG403" i="1"/>
  <c r="EH403" i="1" s="1"/>
  <c r="EI403" i="1" s="1"/>
  <c r="GT404" i="1"/>
  <c r="GU404" i="1" s="1"/>
  <c r="GV404" i="1" s="1"/>
  <c r="ES403" i="1"/>
  <c r="GH404" i="1"/>
  <c r="GI404" i="1" s="1"/>
  <c r="GJ404" i="1" s="1"/>
  <c r="BM446" i="1"/>
  <c r="BL446" i="1"/>
  <c r="BK446" i="1"/>
  <c r="BJ446" i="1"/>
  <c r="BI446" i="1"/>
  <c r="BH446" i="1"/>
  <c r="BF446" i="1"/>
  <c r="BV446" i="1"/>
  <c r="BE446" i="1"/>
  <c r="BD446" i="1"/>
  <c r="BC446" i="1"/>
  <c r="BS446" i="1"/>
  <c r="GW404" i="1" l="1"/>
  <c r="GY404" i="1"/>
  <c r="HB404" i="1" s="1"/>
  <c r="GZ403" i="1"/>
  <c r="ET403" i="1"/>
  <c r="EU403" i="1" s="1"/>
  <c r="EV403" i="1" s="1"/>
  <c r="EW403" i="1" s="1"/>
  <c r="BN446" i="1"/>
  <c r="BO446" i="1" s="1"/>
  <c r="BP446" i="1" s="1"/>
  <c r="BQ446" i="1" s="1"/>
  <c r="EJ403" i="1"/>
  <c r="EY403" i="1" l="1"/>
  <c r="BR446" i="1"/>
  <c r="BT446" i="1" s="1"/>
  <c r="GP405" i="1"/>
  <c r="GO405" i="1"/>
  <c r="GN405" i="1"/>
  <c r="GM405" i="1"/>
  <c r="GK405" i="1"/>
  <c r="HA405" i="1"/>
  <c r="GX405" i="1"/>
  <c r="GE405" i="1"/>
  <c r="GD405" i="1"/>
  <c r="GC405" i="1"/>
  <c r="GR405" i="1"/>
  <c r="GQ405" i="1"/>
  <c r="GS405" i="1" l="1"/>
  <c r="GT405" i="1" s="1"/>
  <c r="BW446" i="1"/>
  <c r="BU445" i="1"/>
  <c r="GF405" i="1"/>
  <c r="FB403" i="1"/>
  <c r="EZ402" i="1"/>
  <c r="EX404" i="1" l="1"/>
  <c r="EE404" i="1"/>
  <c r="ED404" i="1"/>
  <c r="EC404" i="1"/>
  <c r="ER404" i="1"/>
  <c r="EQ404" i="1"/>
  <c r="EP404" i="1"/>
  <c r="EO404" i="1"/>
  <c r="EN404" i="1"/>
  <c r="EM404" i="1"/>
  <c r="EK404" i="1"/>
  <c r="FA404" i="1"/>
  <c r="BM447" i="1"/>
  <c r="BL447" i="1"/>
  <c r="BK447" i="1"/>
  <c r="BJ447" i="1"/>
  <c r="BI447" i="1"/>
  <c r="BH447" i="1"/>
  <c r="BF447" i="1"/>
  <c r="BV447" i="1"/>
  <c r="BE447" i="1"/>
  <c r="BD447" i="1"/>
  <c r="BC447" i="1"/>
  <c r="BS447" i="1"/>
  <c r="GG405" i="1"/>
  <c r="GU405" i="1"/>
  <c r="GV405" i="1" s="1"/>
  <c r="GW405" i="1" s="1"/>
  <c r="GH405" i="1" l="1"/>
  <c r="GI405" i="1" s="1"/>
  <c r="GJ405" i="1" s="1"/>
  <c r="GY405" i="1" s="1"/>
  <c r="BN447" i="1"/>
  <c r="BO447" i="1" s="1"/>
  <c r="ES404" i="1"/>
  <c r="ET404" i="1" s="1"/>
  <c r="EF404" i="1"/>
  <c r="HB405" i="1" l="1"/>
  <c r="GZ404" i="1"/>
  <c r="EU404" i="1"/>
  <c r="EV404" i="1" s="1"/>
  <c r="EG404" i="1"/>
  <c r="BP447" i="1"/>
  <c r="BQ447" i="1" s="1"/>
  <c r="BR447" i="1" s="1"/>
  <c r="BT447" i="1" s="1"/>
  <c r="EW404" i="1"/>
  <c r="BW447" i="1" l="1"/>
  <c r="BU446" i="1"/>
  <c r="EH404" i="1"/>
  <c r="EI404" i="1" s="1"/>
  <c r="EJ404" i="1" s="1"/>
  <c r="EY404" i="1" s="1"/>
  <c r="GQ406" i="1"/>
  <c r="GP406" i="1"/>
  <c r="GO406" i="1"/>
  <c r="GN406" i="1"/>
  <c r="GM406" i="1"/>
  <c r="GK406" i="1"/>
  <c r="HA406" i="1"/>
  <c r="GX406" i="1"/>
  <c r="GE406" i="1"/>
  <c r="GD406" i="1"/>
  <c r="GR406" i="1"/>
  <c r="GC406" i="1"/>
  <c r="FB404" i="1" l="1"/>
  <c r="EZ403" i="1"/>
  <c r="GS406" i="1"/>
  <c r="GF406" i="1"/>
  <c r="BM448" i="1"/>
  <c r="BL448" i="1"/>
  <c r="BK448" i="1"/>
  <c r="BJ448" i="1"/>
  <c r="BI448" i="1"/>
  <c r="BH448" i="1"/>
  <c r="BF448" i="1"/>
  <c r="BV448" i="1"/>
  <c r="BE448" i="1"/>
  <c r="BD448" i="1"/>
  <c r="BC448" i="1"/>
  <c r="BS448" i="1"/>
  <c r="GT406" i="1" l="1"/>
  <c r="GU406" i="1" s="1"/>
  <c r="GV406" i="1" s="1"/>
  <c r="BN448" i="1"/>
  <c r="GG406" i="1"/>
  <c r="GH406" i="1" s="1"/>
  <c r="GI406" i="1" s="1"/>
  <c r="EX405" i="1"/>
  <c r="EE405" i="1"/>
  <c r="ED405" i="1"/>
  <c r="EC405" i="1"/>
  <c r="ER405" i="1"/>
  <c r="EQ405" i="1"/>
  <c r="EP405" i="1"/>
  <c r="EO405" i="1"/>
  <c r="EN405" i="1"/>
  <c r="EM405" i="1"/>
  <c r="FA405" i="1"/>
  <c r="EK405" i="1"/>
  <c r="GW406" i="1" l="1"/>
  <c r="ES405" i="1"/>
  <c r="EF405" i="1"/>
  <c r="BO448" i="1"/>
  <c r="BP448" i="1" s="1"/>
  <c r="BQ448" i="1" s="1"/>
  <c r="GJ406" i="1"/>
  <c r="GY406" i="1" l="1"/>
  <c r="HB406" i="1" s="1"/>
  <c r="EG405" i="1"/>
  <c r="EH405" i="1"/>
  <c r="EI405" i="1" s="1"/>
  <c r="BR448" i="1"/>
  <c r="BT448" i="1" s="1"/>
  <c r="ET405" i="1"/>
  <c r="GZ405" i="1" l="1"/>
  <c r="EU405" i="1"/>
  <c r="EV405" i="1" s="1"/>
  <c r="EW405" i="1" s="1"/>
  <c r="EJ405" i="1"/>
  <c r="GR407" i="1"/>
  <c r="GQ407" i="1"/>
  <c r="GP407" i="1"/>
  <c r="GO407" i="1"/>
  <c r="GN407" i="1"/>
  <c r="GM407" i="1"/>
  <c r="GK407" i="1"/>
  <c r="HA407" i="1"/>
  <c r="GX407" i="1"/>
  <c r="GE407" i="1"/>
  <c r="GD407" i="1"/>
  <c r="GC407" i="1"/>
  <c r="BW448" i="1"/>
  <c r="BU447" i="1"/>
  <c r="EY405" i="1" l="1"/>
  <c r="FB405" i="1" s="1"/>
  <c r="GF407" i="1"/>
  <c r="GG407" i="1" s="1"/>
  <c r="GS407" i="1"/>
  <c r="BM449" i="1"/>
  <c r="BL449" i="1"/>
  <c r="BK449" i="1"/>
  <c r="BJ449" i="1"/>
  <c r="BI449" i="1"/>
  <c r="BH449" i="1"/>
  <c r="BF449" i="1"/>
  <c r="BV449" i="1"/>
  <c r="BE449" i="1"/>
  <c r="BD449" i="1"/>
  <c r="BS449" i="1"/>
  <c r="BC449" i="1"/>
  <c r="EZ404" i="1" l="1"/>
  <c r="BN449" i="1"/>
  <c r="BO449" i="1" s="1"/>
  <c r="GT407" i="1"/>
  <c r="EX406" i="1"/>
  <c r="EE406" i="1"/>
  <c r="ED406" i="1"/>
  <c r="EC406" i="1"/>
  <c r="ER406" i="1"/>
  <c r="EQ406" i="1"/>
  <c r="EP406" i="1"/>
  <c r="EO406" i="1"/>
  <c r="EN406" i="1"/>
  <c r="FA406" i="1"/>
  <c r="EM406" i="1"/>
  <c r="EK406" i="1"/>
  <c r="GH407" i="1"/>
  <c r="GI407" i="1" s="1"/>
  <c r="GJ407" i="1" s="1"/>
  <c r="ES406" i="1" l="1"/>
  <c r="GU407" i="1"/>
  <c r="GV407" i="1" s="1"/>
  <c r="GW407" i="1" s="1"/>
  <c r="GY407" i="1" s="1"/>
  <c r="EF406" i="1"/>
  <c r="BP449" i="1"/>
  <c r="BQ449" i="1" s="1"/>
  <c r="BR449" i="1" s="1"/>
  <c r="BT449" i="1" s="1"/>
  <c r="BW449" i="1" l="1"/>
  <c r="BU448" i="1"/>
  <c r="HB407" i="1"/>
  <c r="GZ406" i="1"/>
  <c r="EG406" i="1"/>
  <c r="EH406" i="1" s="1"/>
  <c r="EI406" i="1" s="1"/>
  <c r="ET406" i="1"/>
  <c r="EU406" i="1" l="1"/>
  <c r="EV406" i="1" s="1"/>
  <c r="EW406" i="1" s="1"/>
  <c r="EJ406" i="1"/>
  <c r="GR408" i="1"/>
  <c r="GQ408" i="1"/>
  <c r="GP408" i="1"/>
  <c r="GO408" i="1"/>
  <c r="GN408" i="1"/>
  <c r="GM408" i="1"/>
  <c r="GK408" i="1"/>
  <c r="HA408" i="1"/>
  <c r="GX408" i="1"/>
  <c r="GE408" i="1"/>
  <c r="GD408" i="1"/>
  <c r="GC408" i="1"/>
  <c r="BM450" i="1"/>
  <c r="BL450" i="1"/>
  <c r="BK450" i="1"/>
  <c r="BJ450" i="1"/>
  <c r="BI450" i="1"/>
  <c r="BH450" i="1"/>
  <c r="BF450" i="1"/>
  <c r="BV450" i="1"/>
  <c r="BE450" i="1"/>
  <c r="BD450" i="1"/>
  <c r="BC450" i="1"/>
  <c r="BS450" i="1"/>
  <c r="BN450" i="1" l="1"/>
  <c r="BO450" i="1" s="1"/>
  <c r="GS408" i="1"/>
  <c r="GF408" i="1"/>
  <c r="EY406" i="1"/>
  <c r="FB406" i="1" l="1"/>
  <c r="EZ405" i="1"/>
  <c r="GT408" i="1"/>
  <c r="GU408" i="1" s="1"/>
  <c r="GV408" i="1" s="1"/>
  <c r="GG408" i="1"/>
  <c r="BP450" i="1"/>
  <c r="BQ450" i="1" s="1"/>
  <c r="BR450" i="1" s="1"/>
  <c r="BT450" i="1" s="1"/>
  <c r="GW408" i="1" l="1"/>
  <c r="BW450" i="1"/>
  <c r="BU449" i="1"/>
  <c r="GH408" i="1"/>
  <c r="GI408" i="1" s="1"/>
  <c r="GJ408" i="1" s="1"/>
  <c r="GY408" i="1" s="1"/>
  <c r="FA407" i="1"/>
  <c r="EX407" i="1"/>
  <c r="EE407" i="1"/>
  <c r="ED407" i="1"/>
  <c r="EC407" i="1"/>
  <c r="ER407" i="1"/>
  <c r="EQ407" i="1"/>
  <c r="EP407" i="1"/>
  <c r="EO407" i="1"/>
  <c r="EN407" i="1"/>
  <c r="EM407" i="1"/>
  <c r="EK407" i="1"/>
  <c r="HB408" i="1" l="1"/>
  <c r="GZ407" i="1"/>
  <c r="ES407" i="1"/>
  <c r="EF407" i="1"/>
  <c r="EG407" i="1" s="1"/>
  <c r="BS451" i="1"/>
  <c r="BM451" i="1"/>
  <c r="BL451" i="1"/>
  <c r="BK451" i="1"/>
  <c r="BJ451" i="1"/>
  <c r="BI451" i="1"/>
  <c r="BH451" i="1"/>
  <c r="BF451" i="1"/>
  <c r="BC451" i="1"/>
  <c r="BV451" i="1"/>
  <c r="BE451" i="1"/>
  <c r="BD451" i="1"/>
  <c r="BN451" i="1" l="1"/>
  <c r="ET407" i="1"/>
  <c r="EU407" i="1" s="1"/>
  <c r="EV407" i="1" s="1"/>
  <c r="EW407" i="1" s="1"/>
  <c r="EH407" i="1"/>
  <c r="EI407" i="1" s="1"/>
  <c r="EJ407" i="1" s="1"/>
  <c r="GC409" i="1"/>
  <c r="GR409" i="1"/>
  <c r="GQ409" i="1"/>
  <c r="GP409" i="1"/>
  <c r="GO409" i="1"/>
  <c r="GN409" i="1"/>
  <c r="GM409" i="1"/>
  <c r="GK409" i="1"/>
  <c r="HA409" i="1"/>
  <c r="GX409" i="1"/>
  <c r="GE409" i="1"/>
  <c r="GD409" i="1"/>
  <c r="EY407" i="1" l="1"/>
  <c r="GS409" i="1"/>
  <c r="GT409" i="1" s="1"/>
  <c r="GU409" i="1" s="1"/>
  <c r="GV409" i="1" s="1"/>
  <c r="GF409" i="1"/>
  <c r="GG409" i="1" s="1"/>
  <c r="BO451" i="1"/>
  <c r="BP451" i="1" s="1"/>
  <c r="BQ451" i="1" s="1"/>
  <c r="BR451" i="1" l="1"/>
  <c r="BT451" i="1" s="1"/>
  <c r="GH409" i="1"/>
  <c r="GI409" i="1" s="1"/>
  <c r="GJ409" i="1" s="1"/>
  <c r="GW409" i="1"/>
  <c r="FB407" i="1"/>
  <c r="EZ406" i="1"/>
  <c r="GY409" i="1" l="1"/>
  <c r="HB409" i="1"/>
  <c r="GZ408" i="1"/>
  <c r="EK408" i="1"/>
  <c r="FA408" i="1"/>
  <c r="EX408" i="1"/>
  <c r="EE408" i="1"/>
  <c r="ED408" i="1"/>
  <c r="EC408" i="1"/>
  <c r="ER408" i="1"/>
  <c r="EQ408" i="1"/>
  <c r="EP408" i="1"/>
  <c r="EO408" i="1"/>
  <c r="EN408" i="1"/>
  <c r="EM408" i="1"/>
  <c r="BW451" i="1"/>
  <c r="BU450" i="1"/>
  <c r="EF408" i="1" l="1"/>
  <c r="BC452" i="1"/>
  <c r="BS452" i="1"/>
  <c r="BM452" i="1"/>
  <c r="BL452" i="1"/>
  <c r="BK452" i="1"/>
  <c r="BJ452" i="1"/>
  <c r="BI452" i="1"/>
  <c r="BH452" i="1"/>
  <c r="BV452" i="1"/>
  <c r="BF452" i="1"/>
  <c r="BE452" i="1"/>
  <c r="BD452" i="1"/>
  <c r="ES408" i="1"/>
  <c r="GD410" i="1"/>
  <c r="GC410" i="1"/>
  <c r="GR410" i="1"/>
  <c r="GQ410" i="1"/>
  <c r="GP410" i="1"/>
  <c r="GO410" i="1"/>
  <c r="GN410" i="1"/>
  <c r="GM410" i="1"/>
  <c r="GK410" i="1"/>
  <c r="HA410" i="1"/>
  <c r="GE410" i="1"/>
  <c r="GX410" i="1"/>
  <c r="GS410" i="1" l="1"/>
  <c r="BN452" i="1"/>
  <c r="BO452" i="1" s="1"/>
  <c r="GF410" i="1"/>
  <c r="ET408" i="1"/>
  <c r="EU408" i="1" s="1"/>
  <c r="EV408" i="1" s="1"/>
  <c r="EG408" i="1"/>
  <c r="EH408" i="1" s="1"/>
  <c r="EI408" i="1" s="1"/>
  <c r="EW408" i="1" l="1"/>
  <c r="GG410" i="1"/>
  <c r="GH410" i="1"/>
  <c r="GI410" i="1" s="1"/>
  <c r="EJ408" i="1"/>
  <c r="EY408" i="1" s="1"/>
  <c r="BP452" i="1"/>
  <c r="BQ452" i="1" s="1"/>
  <c r="BR452" i="1" s="1"/>
  <c r="BT452" i="1" s="1"/>
  <c r="GT410" i="1"/>
  <c r="GJ410" i="1" l="1"/>
  <c r="BW452" i="1"/>
  <c r="BU451" i="1"/>
  <c r="GU410" i="1"/>
  <c r="GV410" i="1" s="1"/>
  <c r="GW410" i="1" s="1"/>
  <c r="GY410" i="1" s="1"/>
  <c r="FB408" i="1"/>
  <c r="EZ407" i="1"/>
  <c r="HB410" i="1" l="1"/>
  <c r="GZ409" i="1"/>
  <c r="EM409" i="1"/>
  <c r="EK409" i="1"/>
  <c r="FA409" i="1"/>
  <c r="EX409" i="1"/>
  <c r="EE409" i="1"/>
  <c r="ED409" i="1"/>
  <c r="EC409" i="1"/>
  <c r="ER409" i="1"/>
  <c r="EQ409" i="1"/>
  <c r="EP409" i="1"/>
  <c r="EO409" i="1"/>
  <c r="EN409" i="1"/>
  <c r="BD453" i="1"/>
  <c r="BC453" i="1"/>
  <c r="BS453" i="1"/>
  <c r="BM453" i="1"/>
  <c r="BL453" i="1"/>
  <c r="BK453" i="1"/>
  <c r="BJ453" i="1"/>
  <c r="BI453" i="1"/>
  <c r="BV453" i="1"/>
  <c r="BH453" i="1"/>
  <c r="BF453" i="1"/>
  <c r="BE453" i="1"/>
  <c r="ES409" i="1" l="1"/>
  <c r="EF409" i="1"/>
  <c r="EG409" i="1" s="1"/>
  <c r="BN453" i="1"/>
  <c r="BO453" i="1" s="1"/>
  <c r="GE411" i="1"/>
  <c r="GD411" i="1"/>
  <c r="GC411" i="1"/>
  <c r="GR411" i="1"/>
  <c r="GQ411" i="1"/>
  <c r="GP411" i="1"/>
  <c r="GO411" i="1"/>
  <c r="GN411" i="1"/>
  <c r="GM411" i="1"/>
  <c r="GK411" i="1"/>
  <c r="HA411" i="1"/>
  <c r="GX411" i="1"/>
  <c r="GF411" i="1" l="1"/>
  <c r="GG411" i="1" s="1"/>
  <c r="BP453" i="1"/>
  <c r="BQ453" i="1" s="1"/>
  <c r="BR453" i="1" s="1"/>
  <c r="BT453" i="1" s="1"/>
  <c r="ET409" i="1"/>
  <c r="GS411" i="1"/>
  <c r="EH409" i="1"/>
  <c r="EI409" i="1" s="1"/>
  <c r="EJ409" i="1" s="1"/>
  <c r="GH411" i="1" l="1"/>
  <c r="GI411" i="1" s="1"/>
  <c r="BW453" i="1"/>
  <c r="BU452" i="1"/>
  <c r="EU409" i="1"/>
  <c r="EV409" i="1" s="1"/>
  <c r="EW409" i="1" s="1"/>
  <c r="EY409" i="1" s="1"/>
  <c r="GT411" i="1"/>
  <c r="GJ411" i="1"/>
  <c r="FB409" i="1" l="1"/>
  <c r="EZ408" i="1"/>
  <c r="GU411" i="1"/>
  <c r="GV411" i="1" s="1"/>
  <c r="GW411" i="1" s="1"/>
  <c r="GY411" i="1" s="1"/>
  <c r="BV454" i="1"/>
  <c r="BE454" i="1"/>
  <c r="BD454" i="1"/>
  <c r="BC454" i="1"/>
  <c r="BS454" i="1"/>
  <c r="BM454" i="1"/>
  <c r="BL454" i="1"/>
  <c r="BK454" i="1"/>
  <c r="BJ454" i="1"/>
  <c r="BI454" i="1"/>
  <c r="BH454" i="1"/>
  <c r="BF454" i="1"/>
  <c r="HB411" i="1" l="1"/>
  <c r="GZ410" i="1"/>
  <c r="BN454" i="1"/>
  <c r="BO454" i="1" s="1"/>
  <c r="EN410" i="1"/>
  <c r="EM410" i="1"/>
  <c r="EK410" i="1"/>
  <c r="FA410" i="1"/>
  <c r="EX410" i="1"/>
  <c r="EE410" i="1"/>
  <c r="ED410" i="1"/>
  <c r="EC410" i="1"/>
  <c r="ER410" i="1"/>
  <c r="EQ410" i="1"/>
  <c r="EP410" i="1"/>
  <c r="EO410" i="1"/>
  <c r="BP454" i="1" l="1"/>
  <c r="BQ454" i="1" s="1"/>
  <c r="ES410" i="1"/>
  <c r="EF410" i="1"/>
  <c r="EG410" i="1" s="1"/>
  <c r="BR454" i="1"/>
  <c r="BT454" i="1" s="1"/>
  <c r="GE412" i="1"/>
  <c r="GD412" i="1"/>
  <c r="GC412" i="1"/>
  <c r="GR412" i="1"/>
  <c r="GQ412" i="1"/>
  <c r="GP412" i="1"/>
  <c r="GO412" i="1"/>
  <c r="GN412" i="1"/>
  <c r="GM412" i="1"/>
  <c r="GK412" i="1"/>
  <c r="HA412" i="1"/>
  <c r="GX412" i="1"/>
  <c r="GS412" i="1" l="1"/>
  <c r="ET410" i="1"/>
  <c r="GF412" i="1"/>
  <c r="GG412" i="1" s="1"/>
  <c r="EH410" i="1"/>
  <c r="EI410" i="1" s="1"/>
  <c r="EJ410" i="1" s="1"/>
  <c r="EU410" i="1"/>
  <c r="EV410" i="1" s="1"/>
  <c r="BW454" i="1"/>
  <c r="BU453" i="1"/>
  <c r="EW410" i="1" l="1"/>
  <c r="EY410" i="1" s="1"/>
  <c r="GH412" i="1"/>
  <c r="GI412" i="1" s="1"/>
  <c r="GJ412" i="1" s="1"/>
  <c r="BF455" i="1"/>
  <c r="BV455" i="1"/>
  <c r="BE455" i="1"/>
  <c r="BD455" i="1"/>
  <c r="BC455" i="1"/>
  <c r="BS455" i="1"/>
  <c r="BM455" i="1"/>
  <c r="BL455" i="1"/>
  <c r="BK455" i="1"/>
  <c r="BJ455" i="1"/>
  <c r="BI455" i="1"/>
  <c r="BH455" i="1"/>
  <c r="GT412" i="1"/>
  <c r="GU412" i="1" s="1"/>
  <c r="GV412" i="1" s="1"/>
  <c r="GW412" i="1" s="1"/>
  <c r="FB410" i="1" l="1"/>
  <c r="EZ409" i="1"/>
  <c r="GY412" i="1"/>
  <c r="HB412" i="1" s="1"/>
  <c r="BN455" i="1"/>
  <c r="EO411" i="1"/>
  <c r="EN411" i="1"/>
  <c r="EM411" i="1"/>
  <c r="EK411" i="1"/>
  <c r="FA411" i="1"/>
  <c r="EX411" i="1"/>
  <c r="EE411" i="1"/>
  <c r="ED411" i="1"/>
  <c r="EC411" i="1"/>
  <c r="ER411" i="1"/>
  <c r="EQ411" i="1"/>
  <c r="EP411" i="1"/>
  <c r="GZ411" i="1" l="1"/>
  <c r="ES411" i="1"/>
  <c r="ET411" i="1" s="1"/>
  <c r="EF411" i="1"/>
  <c r="BO455" i="1"/>
  <c r="BP455" i="1" s="1"/>
  <c r="BQ455" i="1" s="1"/>
  <c r="GX413" i="1"/>
  <c r="GE413" i="1"/>
  <c r="GD413" i="1"/>
  <c r="GC413" i="1"/>
  <c r="GR413" i="1"/>
  <c r="GQ413" i="1"/>
  <c r="GP413" i="1"/>
  <c r="GO413" i="1"/>
  <c r="GN413" i="1"/>
  <c r="GM413" i="1"/>
  <c r="GK413" i="1"/>
  <c r="HA413" i="1"/>
  <c r="GS413" i="1" l="1"/>
  <c r="GT413" i="1" s="1"/>
  <c r="BR455" i="1"/>
  <c r="BT455" i="1" s="1"/>
  <c r="GF413" i="1"/>
  <c r="EG411" i="1"/>
  <c r="EH411" i="1" s="1"/>
  <c r="EI411" i="1" s="1"/>
  <c r="EJ411" i="1" s="1"/>
  <c r="EU411" i="1"/>
  <c r="EV411" i="1" s="1"/>
  <c r="EW411" i="1" s="1"/>
  <c r="EY411" i="1" l="1"/>
  <c r="FB411" i="1"/>
  <c r="EZ410" i="1"/>
  <c r="GG413" i="1"/>
  <c r="GH413" i="1" s="1"/>
  <c r="GI413" i="1" s="1"/>
  <c r="GU413" i="1"/>
  <c r="GV413" i="1" s="1"/>
  <c r="GW413" i="1" s="1"/>
  <c r="BW455" i="1"/>
  <c r="BU454" i="1"/>
  <c r="BH456" i="1" l="1"/>
  <c r="BF456" i="1"/>
  <c r="BV456" i="1"/>
  <c r="BE456" i="1"/>
  <c r="BD456" i="1"/>
  <c r="BC456" i="1"/>
  <c r="BS456" i="1"/>
  <c r="BM456" i="1"/>
  <c r="BL456" i="1"/>
  <c r="BK456" i="1"/>
  <c r="BJ456" i="1"/>
  <c r="BI456" i="1"/>
  <c r="GJ413" i="1"/>
  <c r="GY413" i="1" s="1"/>
  <c r="EP412" i="1"/>
  <c r="EO412" i="1"/>
  <c r="EN412" i="1"/>
  <c r="EM412" i="1"/>
  <c r="EK412" i="1"/>
  <c r="FA412" i="1"/>
  <c r="EX412" i="1"/>
  <c r="EE412" i="1"/>
  <c r="ED412" i="1"/>
  <c r="EC412" i="1"/>
  <c r="ER412" i="1"/>
  <c r="EQ412" i="1"/>
  <c r="HB413" i="1" l="1"/>
  <c r="GZ412" i="1"/>
  <c r="ES412" i="1"/>
  <c r="ET412" i="1" s="1"/>
  <c r="BN456" i="1"/>
  <c r="EF412" i="1"/>
  <c r="BO456" i="1" l="1"/>
  <c r="EG412" i="1"/>
  <c r="EU412" i="1"/>
  <c r="EV412" i="1" s="1"/>
  <c r="EW412" i="1" s="1"/>
  <c r="GX414" i="1"/>
  <c r="GE414" i="1"/>
  <c r="GD414" i="1"/>
  <c r="GC414" i="1"/>
  <c r="GR414" i="1"/>
  <c r="GQ414" i="1"/>
  <c r="GP414" i="1"/>
  <c r="GO414" i="1"/>
  <c r="GN414" i="1"/>
  <c r="GM414" i="1"/>
  <c r="HA414" i="1"/>
  <c r="GK414" i="1"/>
  <c r="GS414" i="1" l="1"/>
  <c r="EH412" i="1"/>
  <c r="EI412" i="1" s="1"/>
  <c r="EJ412" i="1" s="1"/>
  <c r="EY412" i="1" s="1"/>
  <c r="BP456" i="1"/>
  <c r="BQ456" i="1" s="1"/>
  <c r="BR456" i="1" s="1"/>
  <c r="BT456" i="1" s="1"/>
  <c r="GF414" i="1"/>
  <c r="BW456" i="1" l="1"/>
  <c r="BU455" i="1"/>
  <c r="FB412" i="1"/>
  <c r="EZ411" i="1"/>
  <c r="GT414" i="1"/>
  <c r="GG414" i="1"/>
  <c r="GU414" i="1"/>
  <c r="GV414" i="1" s="1"/>
  <c r="GW414" i="1" l="1"/>
  <c r="GH414" i="1"/>
  <c r="GI414" i="1" s="1"/>
  <c r="GJ414" i="1" s="1"/>
  <c r="GY414" i="1" s="1"/>
  <c r="EQ413" i="1"/>
  <c r="EP413" i="1"/>
  <c r="EO413" i="1"/>
  <c r="EN413" i="1"/>
  <c r="EM413" i="1"/>
  <c r="EK413" i="1"/>
  <c r="FA413" i="1"/>
  <c r="EX413" i="1"/>
  <c r="EE413" i="1"/>
  <c r="ED413" i="1"/>
  <c r="EC413" i="1"/>
  <c r="ER413" i="1"/>
  <c r="BI457" i="1"/>
  <c r="BH457" i="1"/>
  <c r="BF457" i="1"/>
  <c r="BV457" i="1"/>
  <c r="BE457" i="1"/>
  <c r="BD457" i="1"/>
  <c r="BC457" i="1"/>
  <c r="BS457" i="1"/>
  <c r="BM457" i="1"/>
  <c r="BL457" i="1"/>
  <c r="BK457" i="1"/>
  <c r="BJ457" i="1"/>
  <c r="HB414" i="1" l="1"/>
  <c r="GZ413" i="1"/>
  <c r="ES413" i="1"/>
  <c r="EF413" i="1"/>
  <c r="EG413" i="1" s="1"/>
  <c r="BN457" i="1"/>
  <c r="ET413" i="1" l="1"/>
  <c r="EU413" i="1" s="1"/>
  <c r="EV413" i="1" s="1"/>
  <c r="EW413" i="1" s="1"/>
  <c r="BO457" i="1"/>
  <c r="BP457" i="1" s="1"/>
  <c r="BQ457" i="1" s="1"/>
  <c r="EH413" i="1"/>
  <c r="EI413" i="1" s="1"/>
  <c r="EJ413" i="1" s="1"/>
  <c r="EY413" i="1" s="1"/>
  <c r="GX415" i="1"/>
  <c r="GE415" i="1"/>
  <c r="GD415" i="1"/>
  <c r="GC415" i="1"/>
  <c r="GR415" i="1"/>
  <c r="GQ415" i="1"/>
  <c r="GP415" i="1"/>
  <c r="GO415" i="1"/>
  <c r="GN415" i="1"/>
  <c r="HA415" i="1"/>
  <c r="GM415" i="1"/>
  <c r="GK415" i="1"/>
  <c r="BR457" i="1" l="1"/>
  <c r="BT457" i="1" s="1"/>
  <c r="FB413" i="1"/>
  <c r="EZ412" i="1"/>
  <c r="BW457" i="1"/>
  <c r="BU456" i="1"/>
  <c r="GS415" i="1"/>
  <c r="GT415" i="1" s="1"/>
  <c r="GF415" i="1"/>
  <c r="GG415" i="1" s="1"/>
  <c r="GH415" i="1" l="1"/>
  <c r="GI415" i="1" s="1"/>
  <c r="GU415" i="1"/>
  <c r="GV415" i="1" s="1"/>
  <c r="GW415" i="1" s="1"/>
  <c r="BJ458" i="1"/>
  <c r="BI458" i="1"/>
  <c r="BH458" i="1"/>
  <c r="BF458" i="1"/>
  <c r="BV458" i="1"/>
  <c r="BE458" i="1"/>
  <c r="BD458" i="1"/>
  <c r="BC458" i="1"/>
  <c r="BS458" i="1"/>
  <c r="BM458" i="1"/>
  <c r="BL458" i="1"/>
  <c r="BK458" i="1"/>
  <c r="GJ415" i="1"/>
  <c r="ER414" i="1"/>
  <c r="EQ414" i="1"/>
  <c r="EP414" i="1"/>
  <c r="EO414" i="1"/>
  <c r="EN414" i="1"/>
  <c r="EM414" i="1"/>
  <c r="EK414" i="1"/>
  <c r="FA414" i="1"/>
  <c r="EX414" i="1"/>
  <c r="EE414" i="1"/>
  <c r="ED414" i="1"/>
  <c r="EC414" i="1"/>
  <c r="BN458" i="1" l="1"/>
  <c r="BO458" i="1" s="1"/>
  <c r="EF414" i="1"/>
  <c r="GY415" i="1"/>
  <c r="ES414" i="1"/>
  <c r="ET414" i="1" l="1"/>
  <c r="EG414" i="1"/>
  <c r="EH414" i="1" s="1"/>
  <c r="EI414" i="1" s="1"/>
  <c r="HB415" i="1"/>
  <c r="GZ414" i="1"/>
  <c r="BP458" i="1"/>
  <c r="BQ458" i="1" s="1"/>
  <c r="BR458" i="1" s="1"/>
  <c r="BT458" i="1" s="1"/>
  <c r="BW458" i="1" l="1"/>
  <c r="BU457" i="1"/>
  <c r="HA416" i="1"/>
  <c r="GX416" i="1"/>
  <c r="GE416" i="1"/>
  <c r="GD416" i="1"/>
  <c r="GC416" i="1"/>
  <c r="GR416" i="1"/>
  <c r="GQ416" i="1"/>
  <c r="GP416" i="1"/>
  <c r="GO416" i="1"/>
  <c r="GN416" i="1"/>
  <c r="GM416" i="1"/>
  <c r="GK416" i="1"/>
  <c r="EJ414" i="1"/>
  <c r="EU414" i="1"/>
  <c r="EV414" i="1" s="1"/>
  <c r="EW414" i="1" s="1"/>
  <c r="GF416" i="1" l="1"/>
  <c r="GG416" i="1" s="1"/>
  <c r="GS416" i="1"/>
  <c r="EY414" i="1"/>
  <c r="BK459" i="1"/>
  <c r="BJ459" i="1"/>
  <c r="BI459" i="1"/>
  <c r="BH459" i="1"/>
  <c r="BF459" i="1"/>
  <c r="BV459" i="1"/>
  <c r="BE459" i="1"/>
  <c r="BD459" i="1"/>
  <c r="BC459" i="1"/>
  <c r="BS459" i="1"/>
  <c r="BL459" i="1"/>
  <c r="BM459" i="1"/>
  <c r="GT416" i="1" l="1"/>
  <c r="FB414" i="1"/>
  <c r="EZ413" i="1"/>
  <c r="GU416" i="1"/>
  <c r="GV416" i="1" s="1"/>
  <c r="BN459" i="1"/>
  <c r="BO459" i="1" s="1"/>
  <c r="GH416" i="1"/>
  <c r="GI416" i="1" s="1"/>
  <c r="GJ416" i="1" s="1"/>
  <c r="GW416" i="1" l="1"/>
  <c r="GY416" i="1" s="1"/>
  <c r="BP459" i="1"/>
  <c r="BQ459" i="1" s="1"/>
  <c r="BR459" i="1" s="1"/>
  <c r="BT459" i="1" s="1"/>
  <c r="ER415" i="1"/>
  <c r="EQ415" i="1"/>
  <c r="EP415" i="1"/>
  <c r="EO415" i="1"/>
  <c r="EN415" i="1"/>
  <c r="EM415" i="1"/>
  <c r="EK415" i="1"/>
  <c r="FA415" i="1"/>
  <c r="EX415" i="1"/>
  <c r="EE415" i="1"/>
  <c r="ED415" i="1"/>
  <c r="EC415" i="1"/>
  <c r="GZ415" i="1" l="1"/>
  <c r="HB416" i="1"/>
  <c r="GN417" i="1" s="1"/>
  <c r="BW459" i="1"/>
  <c r="BU458" i="1"/>
  <c r="EF415" i="1"/>
  <c r="ES415" i="1"/>
  <c r="ET415" i="1" s="1"/>
  <c r="EU415" i="1" s="1"/>
  <c r="EV415" i="1" s="1"/>
  <c r="GK417" i="1"/>
  <c r="HA417" i="1"/>
  <c r="GX417" i="1"/>
  <c r="GE417" i="1"/>
  <c r="GD417" i="1"/>
  <c r="GC417" i="1"/>
  <c r="GO417" i="1" l="1"/>
  <c r="GP417" i="1"/>
  <c r="GQ417" i="1"/>
  <c r="GR417" i="1"/>
  <c r="GM417" i="1"/>
  <c r="GS417" i="1"/>
  <c r="GF417" i="1"/>
  <c r="EW415" i="1"/>
  <c r="EG415" i="1"/>
  <c r="BL460" i="1"/>
  <c r="BK460" i="1"/>
  <c r="BJ460" i="1"/>
  <c r="BI460" i="1"/>
  <c r="BH460" i="1"/>
  <c r="BF460" i="1"/>
  <c r="BV460" i="1"/>
  <c r="BE460" i="1"/>
  <c r="BD460" i="1"/>
  <c r="BC460" i="1"/>
  <c r="BS460" i="1"/>
  <c r="BM460" i="1"/>
  <c r="EH415" i="1" l="1"/>
  <c r="EI415" i="1" s="1"/>
  <c r="EJ415" i="1" s="1"/>
  <c r="EY415" i="1" s="1"/>
  <c r="BN460" i="1"/>
  <c r="GG417" i="1"/>
  <c r="GH417" i="1" s="1"/>
  <c r="GI417" i="1" s="1"/>
  <c r="GT417" i="1"/>
  <c r="GU417" i="1" s="1"/>
  <c r="GV417" i="1" s="1"/>
  <c r="GW417" i="1" l="1"/>
  <c r="GJ417" i="1"/>
  <c r="GY417" i="1"/>
  <c r="FB415" i="1"/>
  <c r="EZ414" i="1"/>
  <c r="BO460" i="1"/>
  <c r="BP460" i="1" s="1"/>
  <c r="BQ460" i="1" s="1"/>
  <c r="BR460" i="1" l="1"/>
  <c r="BT460" i="1" s="1"/>
  <c r="BW460" i="1" s="1"/>
  <c r="EC416" i="1"/>
  <c r="ER416" i="1"/>
  <c r="EQ416" i="1"/>
  <c r="EP416" i="1"/>
  <c r="EO416" i="1"/>
  <c r="EN416" i="1"/>
  <c r="EM416" i="1"/>
  <c r="EK416" i="1"/>
  <c r="FA416" i="1"/>
  <c r="EX416" i="1"/>
  <c r="EE416" i="1"/>
  <c r="ED416" i="1"/>
  <c r="HB417" i="1"/>
  <c r="GZ416" i="1"/>
  <c r="BU459" i="1" l="1"/>
  <c r="GM418" i="1"/>
  <c r="GK418" i="1"/>
  <c r="HA418" i="1"/>
  <c r="GX418" i="1"/>
  <c r="GE418" i="1"/>
  <c r="GD418" i="1"/>
  <c r="GC418" i="1"/>
  <c r="GR418" i="1"/>
  <c r="GQ418" i="1"/>
  <c r="GP418" i="1"/>
  <c r="GO418" i="1"/>
  <c r="GN418" i="1"/>
  <c r="EF416" i="1"/>
  <c r="ES416" i="1"/>
  <c r="ET416" i="1" s="1"/>
  <c r="EU416" i="1" s="1"/>
  <c r="EV416" i="1" s="1"/>
  <c r="BM461" i="1"/>
  <c r="BL461" i="1"/>
  <c r="BK461" i="1"/>
  <c r="BJ461" i="1"/>
  <c r="BI461" i="1"/>
  <c r="BH461" i="1"/>
  <c r="BF461" i="1"/>
  <c r="BV461" i="1"/>
  <c r="BE461" i="1"/>
  <c r="BD461" i="1"/>
  <c r="BC461" i="1"/>
  <c r="BS461" i="1"/>
  <c r="EG416" i="1" l="1"/>
  <c r="GF418" i="1"/>
  <c r="GG418" i="1" s="1"/>
  <c r="BN461" i="1"/>
  <c r="GS418" i="1"/>
  <c r="EW416" i="1"/>
  <c r="GT418" i="1" l="1"/>
  <c r="GU418" i="1" s="1"/>
  <c r="GV418" i="1" s="1"/>
  <c r="GH418" i="1"/>
  <c r="GI418" i="1" s="1"/>
  <c r="GJ418" i="1" s="1"/>
  <c r="EH416" i="1"/>
  <c r="EI416" i="1" s="1"/>
  <c r="EJ416" i="1" s="1"/>
  <c r="EY416" i="1" s="1"/>
  <c r="BO461" i="1"/>
  <c r="BP461" i="1" s="1"/>
  <c r="BQ461" i="1" s="1"/>
  <c r="GW418" i="1" l="1"/>
  <c r="GY418" i="1" s="1"/>
  <c r="FB416" i="1"/>
  <c r="EZ415" i="1"/>
  <c r="BR461" i="1"/>
  <c r="BT461" i="1" s="1"/>
  <c r="HB418" i="1" l="1"/>
  <c r="GZ417" i="1"/>
  <c r="GN419" i="1"/>
  <c r="GM419" i="1"/>
  <c r="GK419" i="1"/>
  <c r="HA419" i="1"/>
  <c r="GX419" i="1"/>
  <c r="GE419" i="1"/>
  <c r="GD419" i="1"/>
  <c r="GC419" i="1"/>
  <c r="GR419" i="1"/>
  <c r="GO419" i="1"/>
  <c r="GQ419" i="1"/>
  <c r="GP419" i="1"/>
  <c r="BW461" i="1"/>
  <c r="BU460" i="1"/>
  <c r="ED417" i="1"/>
  <c r="EC417" i="1"/>
  <c r="ER417" i="1"/>
  <c r="EQ417" i="1"/>
  <c r="EP417" i="1"/>
  <c r="EO417" i="1"/>
  <c r="EN417" i="1"/>
  <c r="EM417" i="1"/>
  <c r="EK417" i="1"/>
  <c r="FA417" i="1"/>
  <c r="EX417" i="1"/>
  <c r="EE417" i="1"/>
  <c r="EF417" i="1" l="1"/>
  <c r="EG417" i="1" s="1"/>
  <c r="GS419" i="1"/>
  <c r="GT419" i="1" s="1"/>
  <c r="BM462" i="1"/>
  <c r="BL462" i="1"/>
  <c r="BK462" i="1"/>
  <c r="BJ462" i="1"/>
  <c r="BI462" i="1"/>
  <c r="BH462" i="1"/>
  <c r="BF462" i="1"/>
  <c r="BV462" i="1"/>
  <c r="BE462" i="1"/>
  <c r="BD462" i="1"/>
  <c r="BC462" i="1"/>
  <c r="BS462" i="1"/>
  <c r="ES417" i="1"/>
  <c r="GF419" i="1"/>
  <c r="GG419" i="1" l="1"/>
  <c r="ET417" i="1"/>
  <c r="EU417" i="1" s="1"/>
  <c r="EV417" i="1" s="1"/>
  <c r="EH417" i="1"/>
  <c r="EI417" i="1" s="1"/>
  <c r="EJ417" i="1" s="1"/>
  <c r="BN462" i="1"/>
  <c r="BO462" i="1" s="1"/>
  <c r="BP462" i="1" s="1"/>
  <c r="BQ462" i="1" s="1"/>
  <c r="GH419" i="1"/>
  <c r="GI419" i="1" s="1"/>
  <c r="GU419" i="1"/>
  <c r="GV419" i="1" s="1"/>
  <c r="GW419" i="1" s="1"/>
  <c r="EW417" i="1" l="1"/>
  <c r="EY417" i="1"/>
  <c r="GJ419" i="1"/>
  <c r="FB417" i="1"/>
  <c r="EZ416" i="1"/>
  <c r="GY419" i="1"/>
  <c r="BR462" i="1"/>
  <c r="BT462" i="1" s="1"/>
  <c r="HB419" i="1" l="1"/>
  <c r="GZ418" i="1"/>
  <c r="BW462" i="1"/>
  <c r="BU461" i="1"/>
  <c r="EE418" i="1"/>
  <c r="ED418" i="1"/>
  <c r="EC418" i="1"/>
  <c r="ER418" i="1"/>
  <c r="EQ418" i="1"/>
  <c r="EP418" i="1"/>
  <c r="EO418" i="1"/>
  <c r="EN418" i="1"/>
  <c r="EM418" i="1"/>
  <c r="EK418" i="1"/>
  <c r="FA418" i="1"/>
  <c r="EX418" i="1"/>
  <c r="EF418" i="1" l="1"/>
  <c r="BM463" i="1"/>
  <c r="BL463" i="1"/>
  <c r="BK463" i="1"/>
  <c r="BJ463" i="1"/>
  <c r="BI463" i="1"/>
  <c r="BH463" i="1"/>
  <c r="BF463" i="1"/>
  <c r="BV463" i="1"/>
  <c r="BE463" i="1"/>
  <c r="BD463" i="1"/>
  <c r="BC463" i="1"/>
  <c r="BS463" i="1"/>
  <c r="ES418" i="1"/>
  <c r="GO420" i="1"/>
  <c r="GN420" i="1"/>
  <c r="GM420" i="1"/>
  <c r="GK420" i="1"/>
  <c r="HA420" i="1"/>
  <c r="GX420" i="1"/>
  <c r="GE420" i="1"/>
  <c r="GD420" i="1"/>
  <c r="GC420" i="1"/>
  <c r="GR420" i="1"/>
  <c r="GQ420" i="1"/>
  <c r="GP420" i="1"/>
  <c r="BN463" i="1" l="1"/>
  <c r="GS420" i="1"/>
  <c r="GT420" i="1" s="1"/>
  <c r="GF420" i="1"/>
  <c r="GG420" i="1" s="1"/>
  <c r="EG418" i="1"/>
  <c r="EH418" i="1" s="1"/>
  <c r="EI418" i="1" s="1"/>
  <c r="ET418" i="1"/>
  <c r="EU418" i="1" s="1"/>
  <c r="EV418" i="1" s="1"/>
  <c r="EW418" i="1" l="1"/>
  <c r="EJ418" i="1"/>
  <c r="EY418" i="1" s="1"/>
  <c r="FB418" i="1"/>
  <c r="EZ417" i="1"/>
  <c r="GH420" i="1"/>
  <c r="GI420" i="1" s="1"/>
  <c r="GJ420" i="1" s="1"/>
  <c r="GU420" i="1"/>
  <c r="GV420" i="1" s="1"/>
  <c r="GW420" i="1" s="1"/>
  <c r="BO463" i="1"/>
  <c r="BP463" i="1" s="1"/>
  <c r="BQ463" i="1" s="1"/>
  <c r="GY420" i="1" l="1"/>
  <c r="HB420" i="1"/>
  <c r="GZ419" i="1"/>
  <c r="BR463" i="1"/>
  <c r="BT463" i="1" s="1"/>
  <c r="EE419" i="1"/>
  <c r="ED419" i="1"/>
  <c r="EC419" i="1"/>
  <c r="ER419" i="1"/>
  <c r="EQ419" i="1"/>
  <c r="EP419" i="1"/>
  <c r="EO419" i="1"/>
  <c r="EN419" i="1"/>
  <c r="EM419" i="1"/>
  <c r="EK419" i="1"/>
  <c r="FA419" i="1"/>
  <c r="EX419" i="1"/>
  <c r="BW463" i="1" l="1"/>
  <c r="BU462" i="1"/>
  <c r="ES419" i="1"/>
  <c r="EF419" i="1"/>
  <c r="EG419" i="1" s="1"/>
  <c r="EH419" i="1" s="1"/>
  <c r="EI419" i="1" s="1"/>
  <c r="GP421" i="1"/>
  <c r="GO421" i="1"/>
  <c r="GN421" i="1"/>
  <c r="GM421" i="1"/>
  <c r="GK421" i="1"/>
  <c r="HA421" i="1"/>
  <c r="GX421" i="1"/>
  <c r="GE421" i="1"/>
  <c r="GD421" i="1"/>
  <c r="GC421" i="1"/>
  <c r="GR421" i="1"/>
  <c r="GQ421" i="1"/>
  <c r="EJ419" i="1" l="1"/>
  <c r="GS421" i="1"/>
  <c r="ET419" i="1"/>
  <c r="EU419" i="1" s="1"/>
  <c r="EV419" i="1" s="1"/>
  <c r="GF421" i="1"/>
  <c r="GG421" i="1" s="1"/>
  <c r="BM464" i="1"/>
  <c r="BL464" i="1"/>
  <c r="BK464" i="1"/>
  <c r="BJ464" i="1"/>
  <c r="BI464" i="1"/>
  <c r="BH464" i="1"/>
  <c r="BF464" i="1"/>
  <c r="BV464" i="1"/>
  <c r="BE464" i="1"/>
  <c r="BD464" i="1"/>
  <c r="BC464" i="1"/>
  <c r="BS464" i="1"/>
  <c r="EW419" i="1" l="1"/>
  <c r="GH421" i="1"/>
  <c r="GI421" i="1" s="1"/>
  <c r="GJ421" i="1" s="1"/>
  <c r="BN464" i="1"/>
  <c r="GT421" i="1"/>
  <c r="EY419" i="1"/>
  <c r="FB419" i="1" l="1"/>
  <c r="EZ418" i="1"/>
  <c r="BO464" i="1"/>
  <c r="GU421" i="1"/>
  <c r="GV421" i="1" s="1"/>
  <c r="GW421" i="1" s="1"/>
  <c r="GY421" i="1" s="1"/>
  <c r="HB421" i="1" l="1"/>
  <c r="GZ420" i="1"/>
  <c r="BP464" i="1"/>
  <c r="BQ464" i="1" s="1"/>
  <c r="BR464" i="1" s="1"/>
  <c r="BT464" i="1" s="1"/>
  <c r="EX420" i="1"/>
  <c r="EE420" i="1"/>
  <c r="ED420" i="1"/>
  <c r="EC420" i="1"/>
  <c r="ER420" i="1"/>
  <c r="EQ420" i="1"/>
  <c r="EP420" i="1"/>
  <c r="EO420" i="1"/>
  <c r="EN420" i="1"/>
  <c r="EM420" i="1"/>
  <c r="EK420" i="1"/>
  <c r="FA420" i="1"/>
  <c r="BW464" i="1" l="1"/>
  <c r="BU463" i="1"/>
  <c r="ES420" i="1"/>
  <c r="EF420" i="1"/>
  <c r="GQ422" i="1"/>
  <c r="GP422" i="1"/>
  <c r="GO422" i="1"/>
  <c r="GN422" i="1"/>
  <c r="GM422" i="1"/>
  <c r="GK422" i="1"/>
  <c r="HA422" i="1"/>
  <c r="GX422" i="1"/>
  <c r="GE422" i="1"/>
  <c r="GD422" i="1"/>
  <c r="GR422" i="1"/>
  <c r="GC422" i="1"/>
  <c r="GS422" i="1" l="1"/>
  <c r="ET420" i="1"/>
  <c r="EG420" i="1"/>
  <c r="EH420" i="1" s="1"/>
  <c r="EI420" i="1" s="1"/>
  <c r="GF422" i="1"/>
  <c r="BM465" i="1"/>
  <c r="BL465" i="1"/>
  <c r="BK465" i="1"/>
  <c r="BJ465" i="1"/>
  <c r="BI465" i="1"/>
  <c r="BH465" i="1"/>
  <c r="BF465" i="1"/>
  <c r="BV465" i="1"/>
  <c r="BE465" i="1"/>
  <c r="BD465" i="1"/>
  <c r="BS465" i="1"/>
  <c r="BC465" i="1"/>
  <c r="BN465" i="1" l="1"/>
  <c r="GG422" i="1"/>
  <c r="GH422" i="1" s="1"/>
  <c r="GI422" i="1" s="1"/>
  <c r="EJ420" i="1"/>
  <c r="EU420" i="1"/>
  <c r="EV420" i="1" s="1"/>
  <c r="EW420" i="1" s="1"/>
  <c r="GT422" i="1"/>
  <c r="GU422" i="1" s="1"/>
  <c r="GV422" i="1" s="1"/>
  <c r="GW422" i="1" l="1"/>
  <c r="EY420" i="1"/>
  <c r="BO465" i="1"/>
  <c r="GJ422" i="1"/>
  <c r="GY422" i="1" s="1"/>
  <c r="HB422" i="1" l="1"/>
  <c r="GZ421" i="1"/>
  <c r="FB420" i="1"/>
  <c r="EZ419" i="1"/>
  <c r="BP465" i="1"/>
  <c r="BQ465" i="1" s="1"/>
  <c r="BR465" i="1" s="1"/>
  <c r="BT465" i="1" s="1"/>
  <c r="BW465" i="1" l="1"/>
  <c r="BU464" i="1"/>
  <c r="EX421" i="1"/>
  <c r="EE421" i="1"/>
  <c r="ED421" i="1"/>
  <c r="EC421" i="1"/>
  <c r="ER421" i="1"/>
  <c r="EQ421" i="1"/>
  <c r="EP421" i="1"/>
  <c r="EO421" i="1"/>
  <c r="EN421" i="1"/>
  <c r="EM421" i="1"/>
  <c r="EK421" i="1"/>
  <c r="FA421" i="1"/>
  <c r="GR423" i="1"/>
  <c r="GQ423" i="1"/>
  <c r="GP423" i="1"/>
  <c r="GO423" i="1"/>
  <c r="GN423" i="1"/>
  <c r="GM423" i="1"/>
  <c r="GK423" i="1"/>
  <c r="HA423" i="1"/>
  <c r="GX423" i="1"/>
  <c r="GE423" i="1"/>
  <c r="GD423" i="1"/>
  <c r="GC423" i="1"/>
  <c r="GS423" i="1" l="1"/>
  <c r="EF421" i="1"/>
  <c r="ES421" i="1"/>
  <c r="GF423" i="1"/>
  <c r="BM466" i="1"/>
  <c r="BL466" i="1"/>
  <c r="BK466" i="1"/>
  <c r="BJ466" i="1"/>
  <c r="BI466" i="1"/>
  <c r="BH466" i="1"/>
  <c r="BF466" i="1"/>
  <c r="BV466" i="1"/>
  <c r="BE466" i="1"/>
  <c r="BS466" i="1"/>
  <c r="BD466" i="1"/>
  <c r="BC466" i="1"/>
  <c r="GG423" i="1" l="1"/>
  <c r="GH423" i="1" s="1"/>
  <c r="GI423" i="1" s="1"/>
  <c r="ET421" i="1"/>
  <c r="GT423" i="1"/>
  <c r="BN466" i="1"/>
  <c r="BO466" i="1" s="1"/>
  <c r="EG421" i="1"/>
  <c r="EH421" i="1" s="1"/>
  <c r="EI421" i="1" s="1"/>
  <c r="GU423" i="1"/>
  <c r="GV423" i="1" s="1"/>
  <c r="GW423" i="1" l="1"/>
  <c r="BP466" i="1"/>
  <c r="BQ466" i="1" s="1"/>
  <c r="BR466" i="1"/>
  <c r="BT466" i="1" s="1"/>
  <c r="EJ421" i="1"/>
  <c r="EU421" i="1"/>
  <c r="EV421" i="1" s="1"/>
  <c r="EW421" i="1" s="1"/>
  <c r="GJ423" i="1"/>
  <c r="GY423" i="1" s="1"/>
  <c r="HB423" i="1" l="1"/>
  <c r="GZ422" i="1"/>
  <c r="EY421" i="1"/>
  <c r="BW466" i="1"/>
  <c r="BU465" i="1"/>
  <c r="BS467" i="1" l="1"/>
  <c r="BM467" i="1"/>
  <c r="BL467" i="1"/>
  <c r="BK467" i="1"/>
  <c r="BJ467" i="1"/>
  <c r="BI467" i="1"/>
  <c r="BH467" i="1"/>
  <c r="BF467" i="1"/>
  <c r="BE467" i="1"/>
  <c r="BD467" i="1"/>
  <c r="BC467" i="1"/>
  <c r="BV467" i="1"/>
  <c r="FB421" i="1"/>
  <c r="EZ420" i="1"/>
  <c r="GR424" i="1"/>
  <c r="GQ424" i="1"/>
  <c r="GP424" i="1"/>
  <c r="GO424" i="1"/>
  <c r="GN424" i="1"/>
  <c r="GM424" i="1"/>
  <c r="GK424" i="1"/>
  <c r="HA424" i="1"/>
  <c r="GX424" i="1"/>
  <c r="GE424" i="1"/>
  <c r="GD424" i="1"/>
  <c r="GC424" i="1"/>
  <c r="EX422" i="1" l="1"/>
  <c r="EE422" i="1"/>
  <c r="ED422" i="1"/>
  <c r="EC422" i="1"/>
  <c r="ER422" i="1"/>
  <c r="EQ422" i="1"/>
  <c r="EP422" i="1"/>
  <c r="EO422" i="1"/>
  <c r="EN422" i="1"/>
  <c r="EM422" i="1"/>
  <c r="EK422" i="1"/>
  <c r="FA422" i="1"/>
  <c r="GS424" i="1"/>
  <c r="GF424" i="1"/>
  <c r="BN467" i="1"/>
  <c r="BO467" i="1" s="1"/>
  <c r="EF422" i="1" l="1"/>
  <c r="EG422" i="1" s="1"/>
  <c r="GT424" i="1"/>
  <c r="GU424" i="1" s="1"/>
  <c r="GV424" i="1" s="1"/>
  <c r="ES422" i="1"/>
  <c r="BP467" i="1"/>
  <c r="BQ467" i="1" s="1"/>
  <c r="BR467" i="1" s="1"/>
  <c r="BT467" i="1" s="1"/>
  <c r="GG424" i="1"/>
  <c r="GH424" i="1" s="1"/>
  <c r="GI424" i="1" s="1"/>
  <c r="BW467" i="1" l="1"/>
  <c r="BU466" i="1"/>
  <c r="EH422" i="1"/>
  <c r="EI422" i="1" s="1"/>
  <c r="EJ422" i="1" s="1"/>
  <c r="GJ424" i="1"/>
  <c r="ET422" i="1"/>
  <c r="EU422" i="1" s="1"/>
  <c r="EV422" i="1" s="1"/>
  <c r="GW424" i="1"/>
  <c r="GY424" i="1" l="1"/>
  <c r="EW422" i="1"/>
  <c r="EY422" i="1" s="1"/>
  <c r="BC468" i="1"/>
  <c r="BS468" i="1"/>
  <c r="BM468" i="1"/>
  <c r="BL468" i="1"/>
  <c r="BK468" i="1"/>
  <c r="BJ468" i="1"/>
  <c r="BI468" i="1"/>
  <c r="BH468" i="1"/>
  <c r="BE468" i="1"/>
  <c r="BD468" i="1"/>
  <c r="BF468" i="1"/>
  <c r="BV468" i="1"/>
  <c r="FB422" i="1" l="1"/>
  <c r="EZ421" i="1"/>
  <c r="HB424" i="1"/>
  <c r="GZ423" i="1"/>
  <c r="BN468" i="1"/>
  <c r="GC425" i="1" l="1"/>
  <c r="GR425" i="1"/>
  <c r="GQ425" i="1"/>
  <c r="GP425" i="1"/>
  <c r="GO425" i="1"/>
  <c r="GN425" i="1"/>
  <c r="GM425" i="1"/>
  <c r="GK425" i="1"/>
  <c r="HA425" i="1"/>
  <c r="GX425" i="1"/>
  <c r="GE425" i="1"/>
  <c r="GD425" i="1"/>
  <c r="BO468" i="1"/>
  <c r="FA423" i="1"/>
  <c r="EX423" i="1"/>
  <c r="EE423" i="1"/>
  <c r="ED423" i="1"/>
  <c r="EC423" i="1"/>
  <c r="ER423" i="1"/>
  <c r="EQ423" i="1"/>
  <c r="EP423" i="1"/>
  <c r="EO423" i="1"/>
  <c r="EN423" i="1"/>
  <c r="EM423" i="1"/>
  <c r="EK423" i="1"/>
  <c r="GF425" i="1" l="1"/>
  <c r="BP468" i="1"/>
  <c r="BQ468" i="1" s="1"/>
  <c r="BR468" i="1" s="1"/>
  <c r="BT468" i="1" s="1"/>
  <c r="EF423" i="1"/>
  <c r="GS425" i="1"/>
  <c r="GT425" i="1" s="1"/>
  <c r="ES423" i="1"/>
  <c r="BW468" i="1" l="1"/>
  <c r="BU467" i="1"/>
  <c r="GU425" i="1"/>
  <c r="GV425" i="1" s="1"/>
  <c r="ET423" i="1"/>
  <c r="EU423" i="1" s="1"/>
  <c r="EV423" i="1" s="1"/>
  <c r="GG425" i="1"/>
  <c r="GH425" i="1" s="1"/>
  <c r="GI425" i="1" s="1"/>
  <c r="EG423" i="1"/>
  <c r="EH423" i="1" s="1"/>
  <c r="EI423" i="1" s="1"/>
  <c r="GW425" i="1"/>
  <c r="EW423" i="1" l="1"/>
  <c r="GJ425" i="1"/>
  <c r="GY425" i="1" s="1"/>
  <c r="HB425" i="1" s="1"/>
  <c r="EJ423" i="1"/>
  <c r="EY423" i="1" s="1"/>
  <c r="BD469" i="1"/>
  <c r="BC469" i="1"/>
  <c r="BS469" i="1"/>
  <c r="BM469" i="1"/>
  <c r="BL469" i="1"/>
  <c r="BK469" i="1"/>
  <c r="BJ469" i="1"/>
  <c r="BI469" i="1"/>
  <c r="BV469" i="1"/>
  <c r="BH469" i="1"/>
  <c r="BF469" i="1"/>
  <c r="BE469" i="1"/>
  <c r="GZ424" i="1" l="1"/>
  <c r="BN469" i="1"/>
  <c r="FB423" i="1"/>
  <c r="EZ422" i="1"/>
  <c r="GD426" i="1"/>
  <c r="GC426" i="1"/>
  <c r="GR426" i="1"/>
  <c r="GQ426" i="1"/>
  <c r="GP426" i="1"/>
  <c r="GO426" i="1"/>
  <c r="GN426" i="1"/>
  <c r="GM426" i="1"/>
  <c r="GK426" i="1"/>
  <c r="HA426" i="1"/>
  <c r="GX426" i="1"/>
  <c r="GE426" i="1"/>
  <c r="GS426" i="1" l="1"/>
  <c r="EK424" i="1"/>
  <c r="FA424" i="1"/>
  <c r="EX424" i="1"/>
  <c r="EE424" i="1"/>
  <c r="ED424" i="1"/>
  <c r="EC424" i="1"/>
  <c r="ER424" i="1"/>
  <c r="EQ424" i="1"/>
  <c r="EP424" i="1"/>
  <c r="EO424" i="1"/>
  <c r="EN424" i="1"/>
  <c r="EM424" i="1"/>
  <c r="GF426" i="1"/>
  <c r="GG426" i="1" s="1"/>
  <c r="BO469" i="1"/>
  <c r="BP469" i="1" s="1"/>
  <c r="BQ469" i="1" s="1"/>
  <c r="BR469" i="1" l="1"/>
  <c r="BT469" i="1" s="1"/>
  <c r="BW469" i="1" s="1"/>
  <c r="ES424" i="1"/>
  <c r="ET424" i="1" s="1"/>
  <c r="GT426" i="1"/>
  <c r="GU426" i="1" s="1"/>
  <c r="GV426" i="1" s="1"/>
  <c r="GW426" i="1" s="1"/>
  <c r="GH426" i="1"/>
  <c r="GI426" i="1" s="1"/>
  <c r="GJ426" i="1" s="1"/>
  <c r="EF424" i="1"/>
  <c r="EG424" i="1" s="1"/>
  <c r="BU468" i="1" l="1"/>
  <c r="GY426" i="1"/>
  <c r="EH424" i="1"/>
  <c r="EI424" i="1" s="1"/>
  <c r="EJ424" i="1" s="1"/>
  <c r="EU424" i="1"/>
  <c r="EV424" i="1" s="1"/>
  <c r="EW424" i="1" s="1"/>
  <c r="BV470" i="1"/>
  <c r="BE470" i="1"/>
  <c r="BD470" i="1"/>
  <c r="BC470" i="1"/>
  <c r="BS470" i="1"/>
  <c r="BM470" i="1"/>
  <c r="BL470" i="1"/>
  <c r="BK470" i="1"/>
  <c r="BJ470" i="1"/>
  <c r="BI470" i="1"/>
  <c r="BH470" i="1"/>
  <c r="BF470" i="1"/>
  <c r="EY424" i="1" l="1"/>
  <c r="BN470" i="1"/>
  <c r="HB426" i="1"/>
  <c r="GZ425" i="1"/>
  <c r="GE427" i="1" l="1"/>
  <c r="GD427" i="1"/>
  <c r="GC427" i="1"/>
  <c r="GR427" i="1"/>
  <c r="GQ427" i="1"/>
  <c r="GP427" i="1"/>
  <c r="GO427" i="1"/>
  <c r="GN427" i="1"/>
  <c r="GM427" i="1"/>
  <c r="GK427" i="1"/>
  <c r="HA427" i="1"/>
  <c r="GX427" i="1"/>
  <c r="BO470" i="1"/>
  <c r="FB424" i="1"/>
  <c r="EZ423" i="1"/>
  <c r="EM425" i="1" l="1"/>
  <c r="EK425" i="1"/>
  <c r="FA425" i="1"/>
  <c r="EX425" i="1"/>
  <c r="EE425" i="1"/>
  <c r="ED425" i="1"/>
  <c r="EC425" i="1"/>
  <c r="ER425" i="1"/>
  <c r="EQ425" i="1"/>
  <c r="EP425" i="1"/>
  <c r="EO425" i="1"/>
  <c r="EN425" i="1"/>
  <c r="GS427" i="1"/>
  <c r="GF427" i="1"/>
  <c r="BP470" i="1"/>
  <c r="BQ470" i="1" s="1"/>
  <c r="BR470" i="1" s="1"/>
  <c r="BT470" i="1" s="1"/>
  <c r="BW470" i="1" l="1"/>
  <c r="BU469" i="1"/>
  <c r="ES425" i="1"/>
  <c r="ET425" i="1" s="1"/>
  <c r="GT427" i="1"/>
  <c r="GU427" i="1" s="1"/>
  <c r="GV427" i="1" s="1"/>
  <c r="GW427" i="1" s="1"/>
  <c r="EF425" i="1"/>
  <c r="GG427" i="1"/>
  <c r="GH427" i="1" s="1"/>
  <c r="GI427" i="1" s="1"/>
  <c r="EG425" i="1" l="1"/>
  <c r="GJ427" i="1"/>
  <c r="GY427" i="1" s="1"/>
  <c r="EH425" i="1"/>
  <c r="EI425" i="1" s="1"/>
  <c r="EU425" i="1"/>
  <c r="EV425" i="1" s="1"/>
  <c r="EW425" i="1" s="1"/>
  <c r="BF471" i="1"/>
  <c r="BV471" i="1"/>
  <c r="BE471" i="1"/>
  <c r="BD471" i="1"/>
  <c r="BC471" i="1"/>
  <c r="BS471" i="1"/>
  <c r="BM471" i="1"/>
  <c r="BL471" i="1"/>
  <c r="BK471" i="1"/>
  <c r="BJ471" i="1"/>
  <c r="BI471" i="1"/>
  <c r="BH471" i="1"/>
  <c r="EJ425" i="1" l="1"/>
  <c r="EY425" i="1" s="1"/>
  <c r="BN471" i="1"/>
  <c r="HB427" i="1"/>
  <c r="GZ426" i="1"/>
  <c r="BO471" i="1" l="1"/>
  <c r="BP471" i="1" s="1"/>
  <c r="BQ471" i="1" s="1"/>
  <c r="GE428" i="1"/>
  <c r="GD428" i="1"/>
  <c r="GC428" i="1"/>
  <c r="GR428" i="1"/>
  <c r="GQ428" i="1"/>
  <c r="GP428" i="1"/>
  <c r="GO428" i="1"/>
  <c r="GN428" i="1"/>
  <c r="GM428" i="1"/>
  <c r="GK428" i="1"/>
  <c r="HA428" i="1"/>
  <c r="GX428" i="1"/>
  <c r="FB425" i="1"/>
  <c r="EZ424" i="1"/>
  <c r="BR471" i="1" l="1"/>
  <c r="BT471" i="1" s="1"/>
  <c r="BW471" i="1" s="1"/>
  <c r="EN426" i="1"/>
  <c r="EM426" i="1"/>
  <c r="EK426" i="1"/>
  <c r="FA426" i="1"/>
  <c r="EX426" i="1"/>
  <c r="EE426" i="1"/>
  <c r="ED426" i="1"/>
  <c r="EC426" i="1"/>
  <c r="ER426" i="1"/>
  <c r="EQ426" i="1"/>
  <c r="EP426" i="1"/>
  <c r="EO426" i="1"/>
  <c r="GS428" i="1"/>
  <c r="GF428" i="1"/>
  <c r="GG428" i="1" s="1"/>
  <c r="BU470" i="1" l="1"/>
  <c r="GH428" i="1"/>
  <c r="GI428" i="1" s="1"/>
  <c r="EF426" i="1"/>
  <c r="ES426" i="1"/>
  <c r="GJ428" i="1"/>
  <c r="GT428" i="1"/>
  <c r="GU428" i="1" s="1"/>
  <c r="GV428" i="1" s="1"/>
  <c r="BH472" i="1"/>
  <c r="BF472" i="1"/>
  <c r="BV472" i="1"/>
  <c r="BE472" i="1"/>
  <c r="BD472" i="1"/>
  <c r="BC472" i="1"/>
  <c r="BS472" i="1"/>
  <c r="BM472" i="1"/>
  <c r="BL472" i="1"/>
  <c r="BK472" i="1"/>
  <c r="BJ472" i="1"/>
  <c r="BI472" i="1"/>
  <c r="GW428" i="1" l="1"/>
  <c r="GY428" i="1" s="1"/>
  <c r="ET426" i="1"/>
  <c r="EU426" i="1" s="1"/>
  <c r="EV426" i="1" s="1"/>
  <c r="EG426" i="1"/>
  <c r="EH426" i="1" s="1"/>
  <c r="EI426" i="1" s="1"/>
  <c r="BN472" i="1"/>
  <c r="HB428" i="1" l="1"/>
  <c r="GZ427" i="1"/>
  <c r="BO472" i="1"/>
  <c r="BP472" i="1" s="1"/>
  <c r="BQ472" i="1" s="1"/>
  <c r="EJ426" i="1"/>
  <c r="EW426" i="1"/>
  <c r="BR472" i="1" l="1"/>
  <c r="BT472" i="1" s="1"/>
  <c r="BW472" i="1" s="1"/>
  <c r="EY426" i="1"/>
  <c r="GX429" i="1"/>
  <c r="GE429" i="1"/>
  <c r="GD429" i="1"/>
  <c r="GC429" i="1"/>
  <c r="GR429" i="1"/>
  <c r="GQ429" i="1"/>
  <c r="GP429" i="1"/>
  <c r="GO429" i="1"/>
  <c r="GN429" i="1"/>
  <c r="GM429" i="1"/>
  <c r="GK429" i="1"/>
  <c r="HA429" i="1"/>
  <c r="BU471" i="1" l="1"/>
  <c r="GS429" i="1"/>
  <c r="GF429" i="1"/>
  <c r="FB426" i="1"/>
  <c r="EZ425" i="1"/>
  <c r="BI473" i="1"/>
  <c r="BH473" i="1"/>
  <c r="BF473" i="1"/>
  <c r="BV473" i="1"/>
  <c r="BE473" i="1"/>
  <c r="BD473" i="1"/>
  <c r="BC473" i="1"/>
  <c r="BS473" i="1"/>
  <c r="BM473" i="1"/>
  <c r="BL473" i="1"/>
  <c r="BK473" i="1"/>
  <c r="BJ473" i="1"/>
  <c r="GG429" i="1" l="1"/>
  <c r="EO427" i="1"/>
  <c r="EN427" i="1"/>
  <c r="EM427" i="1"/>
  <c r="EK427" i="1"/>
  <c r="FA427" i="1"/>
  <c r="EX427" i="1"/>
  <c r="EE427" i="1"/>
  <c r="ED427" i="1"/>
  <c r="EC427" i="1"/>
  <c r="ER427" i="1"/>
  <c r="EQ427" i="1"/>
  <c r="EP427" i="1"/>
  <c r="BN473" i="1"/>
  <c r="GT429" i="1"/>
  <c r="GH429" i="1"/>
  <c r="GI429" i="1" s="1"/>
  <c r="GU429" i="1" l="1"/>
  <c r="GV429" i="1" s="1"/>
  <c r="GW429" i="1" s="1"/>
  <c r="GJ429" i="1"/>
  <c r="ES427" i="1"/>
  <c r="ET427" i="1" s="1"/>
  <c r="EF427" i="1"/>
  <c r="BO473" i="1"/>
  <c r="BP473" i="1" s="1"/>
  <c r="BQ473" i="1" s="1"/>
  <c r="GY429" i="1" l="1"/>
  <c r="BR473" i="1"/>
  <c r="BT473" i="1" s="1"/>
  <c r="EG427" i="1"/>
  <c r="EH427" i="1" s="1"/>
  <c r="EI427" i="1" s="1"/>
  <c r="EU427" i="1"/>
  <c r="EV427" i="1" s="1"/>
  <c r="EW427" i="1" s="1"/>
  <c r="EJ427" i="1" l="1"/>
  <c r="HB429" i="1"/>
  <c r="GZ428" i="1"/>
  <c r="EY427" i="1"/>
  <c r="BW473" i="1"/>
  <c r="BU472" i="1"/>
  <c r="GK430" i="1" l="1"/>
  <c r="GX430" i="1"/>
  <c r="GD430" i="1"/>
  <c r="GP430" i="1"/>
  <c r="GO430" i="1"/>
  <c r="GE430" i="1"/>
  <c r="GF430" i="1" s="1"/>
  <c r="GG430" i="1" s="1"/>
  <c r="GQ430" i="1"/>
  <c r="GM430" i="1"/>
  <c r="GR430" i="1"/>
  <c r="GS430" i="1" s="1"/>
  <c r="GT430" i="1" s="1"/>
  <c r="GU430" i="1" s="1"/>
  <c r="GV430" i="1" s="1"/>
  <c r="HA430" i="1"/>
  <c r="GC430" i="1"/>
  <c r="GN430" i="1"/>
  <c r="BJ474" i="1"/>
  <c r="BI474" i="1"/>
  <c r="BH474" i="1"/>
  <c r="BF474" i="1"/>
  <c r="BV474" i="1"/>
  <c r="BE474" i="1"/>
  <c r="BD474" i="1"/>
  <c r="BC474" i="1"/>
  <c r="BS474" i="1"/>
  <c r="BM474" i="1"/>
  <c r="BL474" i="1"/>
  <c r="BK474" i="1"/>
  <c r="FB427" i="1"/>
  <c r="EZ426" i="1"/>
  <c r="GH430" i="1" l="1"/>
  <c r="GI430" i="1" s="1"/>
  <c r="GJ430" i="1" s="1"/>
  <c r="EP428" i="1"/>
  <c r="EO428" i="1"/>
  <c r="EN428" i="1"/>
  <c r="EM428" i="1"/>
  <c r="EK428" i="1"/>
  <c r="FA428" i="1"/>
  <c r="EX428" i="1"/>
  <c r="EE428" i="1"/>
  <c r="ED428" i="1"/>
  <c r="EC428" i="1"/>
  <c r="ER428" i="1"/>
  <c r="EQ428" i="1"/>
  <c r="BN474" i="1"/>
  <c r="GW430" i="1"/>
  <c r="GY430" i="1" s="1"/>
  <c r="HB430" i="1" l="1"/>
  <c r="GZ429" i="1"/>
  <c r="EF428" i="1"/>
  <c r="EG428" i="1" s="1"/>
  <c r="BO474" i="1"/>
  <c r="ES428" i="1"/>
  <c r="BP474" i="1" l="1"/>
  <c r="BQ474" i="1" s="1"/>
  <c r="BR474" i="1" s="1"/>
  <c r="BT474" i="1" s="1"/>
  <c r="ET428" i="1"/>
  <c r="EH428" i="1"/>
  <c r="EI428" i="1" s="1"/>
  <c r="EJ428" i="1" s="1"/>
  <c r="GX431" i="1"/>
  <c r="GE431" i="1"/>
  <c r="GD431" i="1"/>
  <c r="GC431" i="1"/>
  <c r="GR431" i="1"/>
  <c r="GQ431" i="1"/>
  <c r="GP431" i="1"/>
  <c r="GO431" i="1"/>
  <c r="GN431" i="1"/>
  <c r="HA431" i="1"/>
  <c r="GM431" i="1"/>
  <c r="GK431" i="1"/>
  <c r="BW474" i="1" l="1"/>
  <c r="BU473" i="1"/>
  <c r="GS431" i="1"/>
  <c r="EU428" i="1"/>
  <c r="EV428" i="1" s="1"/>
  <c r="EW428" i="1" s="1"/>
  <c r="EY428" i="1" s="1"/>
  <c r="GF431" i="1"/>
  <c r="FB428" i="1" l="1"/>
  <c r="EZ427" i="1"/>
  <c r="GG431" i="1"/>
  <c r="GH431" i="1" s="1"/>
  <c r="GI431" i="1" s="1"/>
  <c r="BK475" i="1"/>
  <c r="BJ475" i="1"/>
  <c r="BI475" i="1"/>
  <c r="BH475" i="1"/>
  <c r="BF475" i="1"/>
  <c r="BV475" i="1"/>
  <c r="BE475" i="1"/>
  <c r="BD475" i="1"/>
  <c r="BC475" i="1"/>
  <c r="BS475" i="1"/>
  <c r="BM475" i="1"/>
  <c r="BL475" i="1"/>
  <c r="GT431" i="1"/>
  <c r="GU431" i="1" s="1"/>
  <c r="GV431" i="1" s="1"/>
  <c r="GW431" i="1" s="1"/>
  <c r="GJ431" i="1" l="1"/>
  <c r="GY431" i="1" s="1"/>
  <c r="EQ429" i="1"/>
  <c r="EP429" i="1"/>
  <c r="EO429" i="1"/>
  <c r="EN429" i="1"/>
  <c r="EM429" i="1"/>
  <c r="EK429" i="1"/>
  <c r="FA429" i="1"/>
  <c r="EX429" i="1"/>
  <c r="EE429" i="1"/>
  <c r="ED429" i="1"/>
  <c r="ER429" i="1"/>
  <c r="EC429" i="1"/>
  <c r="BN475" i="1"/>
  <c r="BO475" i="1" l="1"/>
  <c r="BP475" i="1" s="1"/>
  <c r="BQ475" i="1" s="1"/>
  <c r="ES429" i="1"/>
  <c r="EF429" i="1"/>
  <c r="HB431" i="1"/>
  <c r="GZ430" i="1"/>
  <c r="HA432" i="1" l="1"/>
  <c r="GX432" i="1"/>
  <c r="GE432" i="1"/>
  <c r="GD432" i="1"/>
  <c r="GC432" i="1"/>
  <c r="GR432" i="1"/>
  <c r="GQ432" i="1"/>
  <c r="GP432" i="1"/>
  <c r="GO432" i="1"/>
  <c r="GN432" i="1"/>
  <c r="GM432" i="1"/>
  <c r="GK432" i="1"/>
  <c r="ET429" i="1"/>
  <c r="EU429" i="1" s="1"/>
  <c r="EV429" i="1" s="1"/>
  <c r="BR475" i="1"/>
  <c r="BT475" i="1" s="1"/>
  <c r="EG429" i="1"/>
  <c r="EH429" i="1" s="1"/>
  <c r="EI429" i="1" s="1"/>
  <c r="BW475" i="1" l="1"/>
  <c r="BU474" i="1"/>
  <c r="EW429" i="1"/>
  <c r="GS432" i="1"/>
  <c r="GT432" i="1" s="1"/>
  <c r="GF432" i="1"/>
  <c r="EJ429" i="1"/>
  <c r="EY429" i="1" s="1"/>
  <c r="GU432" i="1" l="1"/>
  <c r="GV432" i="1" s="1"/>
  <c r="GG432" i="1"/>
  <c r="FB429" i="1"/>
  <c r="EZ428" i="1"/>
  <c r="GH432" i="1"/>
  <c r="GI432" i="1" s="1"/>
  <c r="GW432" i="1"/>
  <c r="BL476" i="1"/>
  <c r="BK476" i="1"/>
  <c r="BJ476" i="1"/>
  <c r="BI476" i="1"/>
  <c r="BH476" i="1"/>
  <c r="BF476" i="1"/>
  <c r="BV476" i="1"/>
  <c r="BE476" i="1"/>
  <c r="BD476" i="1"/>
  <c r="BC476" i="1"/>
  <c r="BS476" i="1"/>
  <c r="BM476" i="1"/>
  <c r="GJ432" i="1" l="1"/>
  <c r="GY432" i="1" s="1"/>
  <c r="HB432" i="1" s="1"/>
  <c r="GZ431" i="1"/>
  <c r="ER430" i="1"/>
  <c r="EQ430" i="1"/>
  <c r="EP430" i="1"/>
  <c r="EO430" i="1"/>
  <c r="EN430" i="1"/>
  <c r="EM430" i="1"/>
  <c r="EK430" i="1"/>
  <c r="FA430" i="1"/>
  <c r="EX430" i="1"/>
  <c r="EE430" i="1"/>
  <c r="ED430" i="1"/>
  <c r="EC430" i="1"/>
  <c r="BN476" i="1"/>
  <c r="BO476" i="1" s="1"/>
  <c r="BP476" i="1" s="1"/>
  <c r="BQ476" i="1" s="1"/>
  <c r="ES430" i="1" l="1"/>
  <c r="ET430" i="1" s="1"/>
  <c r="EF430" i="1"/>
  <c r="EG430" i="1" s="1"/>
  <c r="GK433" i="1"/>
  <c r="HA433" i="1"/>
  <c r="GX433" i="1"/>
  <c r="GE433" i="1"/>
  <c r="GD433" i="1"/>
  <c r="GC433" i="1"/>
  <c r="GR433" i="1"/>
  <c r="GQ433" i="1"/>
  <c r="GP433" i="1"/>
  <c r="GO433" i="1"/>
  <c r="GN433" i="1"/>
  <c r="GM433" i="1"/>
  <c r="BR476" i="1"/>
  <c r="BT476" i="1" s="1"/>
  <c r="EH430" i="1" l="1"/>
  <c r="EI430" i="1" s="1"/>
  <c r="GS433" i="1"/>
  <c r="GF433" i="1"/>
  <c r="EJ430" i="1"/>
  <c r="BW476" i="1"/>
  <c r="BU475" i="1"/>
  <c r="EU430" i="1"/>
  <c r="EV430" i="1" s="1"/>
  <c r="EW430" i="1" s="1"/>
  <c r="BM477" i="1" l="1"/>
  <c r="BL477" i="1"/>
  <c r="BK477" i="1"/>
  <c r="BJ477" i="1"/>
  <c r="BI477" i="1"/>
  <c r="BH477" i="1"/>
  <c r="BF477" i="1"/>
  <c r="BV477" i="1"/>
  <c r="BE477" i="1"/>
  <c r="BD477" i="1"/>
  <c r="BC477" i="1"/>
  <c r="BS477" i="1"/>
  <c r="EY430" i="1"/>
  <c r="GG433" i="1"/>
  <c r="GH433" i="1" s="1"/>
  <c r="GI433" i="1" s="1"/>
  <c r="GT433" i="1"/>
  <c r="GU433" i="1" s="1"/>
  <c r="GV433" i="1" s="1"/>
  <c r="GW433" i="1" l="1"/>
  <c r="GJ433" i="1"/>
  <c r="GY433" i="1" s="1"/>
  <c r="FB430" i="1"/>
  <c r="EZ429" i="1"/>
  <c r="BN477" i="1"/>
  <c r="BO477" i="1" l="1"/>
  <c r="BP477" i="1" s="1"/>
  <c r="BQ477" i="1" s="1"/>
  <c r="BR477" i="1" s="1"/>
  <c r="BT477" i="1" s="1"/>
  <c r="ER431" i="1"/>
  <c r="EQ431" i="1"/>
  <c r="EP431" i="1"/>
  <c r="EO431" i="1"/>
  <c r="EN431" i="1"/>
  <c r="EM431" i="1"/>
  <c r="EK431" i="1"/>
  <c r="FA431" i="1"/>
  <c r="EX431" i="1"/>
  <c r="ED431" i="1"/>
  <c r="EC431" i="1"/>
  <c r="EE431" i="1"/>
  <c r="HB433" i="1"/>
  <c r="GZ432" i="1"/>
  <c r="BW477" i="1" l="1"/>
  <c r="BU476" i="1"/>
  <c r="GM434" i="1"/>
  <c r="GK434" i="1"/>
  <c r="HA434" i="1"/>
  <c r="GX434" i="1"/>
  <c r="GE434" i="1"/>
  <c r="GD434" i="1"/>
  <c r="GC434" i="1"/>
  <c r="GR434" i="1"/>
  <c r="GQ434" i="1"/>
  <c r="GP434" i="1"/>
  <c r="GO434" i="1"/>
  <c r="GN434" i="1"/>
  <c r="EF431" i="1"/>
  <c r="ES431" i="1"/>
  <c r="ET431" i="1" l="1"/>
  <c r="EU431" i="1" s="1"/>
  <c r="EV431" i="1" s="1"/>
  <c r="EW431" i="1" s="1"/>
  <c r="GS434" i="1"/>
  <c r="GF434" i="1"/>
  <c r="GG434" i="1" s="1"/>
  <c r="EG431" i="1"/>
  <c r="EH431" i="1" s="1"/>
  <c r="EI431" i="1" s="1"/>
  <c r="BM478" i="1"/>
  <c r="BL478" i="1"/>
  <c r="BK478" i="1"/>
  <c r="BJ478" i="1"/>
  <c r="BI478" i="1"/>
  <c r="BH478" i="1"/>
  <c r="BF478" i="1"/>
  <c r="BV478" i="1"/>
  <c r="BE478" i="1"/>
  <c r="BD478" i="1"/>
  <c r="BC478" i="1"/>
  <c r="BS478" i="1"/>
  <c r="BN478" i="1" l="1"/>
  <c r="BO478" i="1" s="1"/>
  <c r="BP478" i="1" s="1"/>
  <c r="BQ478" i="1" s="1"/>
  <c r="EJ431" i="1"/>
  <c r="EY431" i="1" s="1"/>
  <c r="GH434" i="1"/>
  <c r="GI434" i="1" s="1"/>
  <c r="GJ434" i="1" s="1"/>
  <c r="GT434" i="1"/>
  <c r="GU434" i="1" l="1"/>
  <c r="GV434" i="1" s="1"/>
  <c r="GW434" i="1" s="1"/>
  <c r="GY434" i="1" s="1"/>
  <c r="FB431" i="1"/>
  <c r="EZ430" i="1"/>
  <c r="BR478" i="1"/>
  <c r="BT478" i="1" s="1"/>
  <c r="HB434" i="1" l="1"/>
  <c r="GZ433" i="1"/>
  <c r="BW478" i="1"/>
  <c r="BU477" i="1"/>
  <c r="EC432" i="1"/>
  <c r="ER432" i="1"/>
  <c r="EQ432" i="1"/>
  <c r="EP432" i="1"/>
  <c r="EO432" i="1"/>
  <c r="EN432" i="1"/>
  <c r="EM432" i="1"/>
  <c r="EK432" i="1"/>
  <c r="FA432" i="1"/>
  <c r="EX432" i="1"/>
  <c r="ED432" i="1"/>
  <c r="EE432" i="1"/>
  <c r="GM435" i="1"/>
  <c r="GK435" i="1"/>
  <c r="HA435" i="1"/>
  <c r="GX435" i="1"/>
  <c r="GE435" i="1"/>
  <c r="GD435" i="1"/>
  <c r="GC435" i="1"/>
  <c r="GR435" i="1"/>
  <c r="GQ435" i="1"/>
  <c r="GP435" i="1"/>
  <c r="GO435" i="1"/>
  <c r="GN435" i="1"/>
  <c r="EF432" i="1" l="1"/>
  <c r="GF435" i="1"/>
  <c r="GS435" i="1"/>
  <c r="ES432" i="1"/>
  <c r="BM479" i="1"/>
  <c r="BL479" i="1"/>
  <c r="BK479" i="1"/>
  <c r="BJ479" i="1"/>
  <c r="BI479" i="1"/>
  <c r="BH479" i="1"/>
  <c r="BF479" i="1"/>
  <c r="BV479" i="1"/>
  <c r="BE479" i="1"/>
  <c r="BD479" i="1"/>
  <c r="BC479" i="1"/>
  <c r="BS479" i="1"/>
  <c r="ET432" i="1" l="1"/>
  <c r="EU432" i="1" s="1"/>
  <c r="EV432" i="1" s="1"/>
  <c r="EW432" i="1" s="1"/>
  <c r="BN479" i="1"/>
  <c r="GG435" i="1"/>
  <c r="GH435" i="1" s="1"/>
  <c r="GI435" i="1" s="1"/>
  <c r="EG432" i="1"/>
  <c r="EH432" i="1" s="1"/>
  <c r="EI432" i="1" s="1"/>
  <c r="GT435" i="1"/>
  <c r="EJ432" i="1" l="1"/>
  <c r="EY432" i="1" s="1"/>
  <c r="FB432" i="1" s="1"/>
  <c r="GJ435" i="1"/>
  <c r="GU435" i="1"/>
  <c r="GV435" i="1" s="1"/>
  <c r="GW435" i="1" s="1"/>
  <c r="BO479" i="1"/>
  <c r="BP479" i="1" s="1"/>
  <c r="BQ479" i="1" s="1"/>
  <c r="GY435" i="1" l="1"/>
  <c r="EZ431" i="1"/>
  <c r="HB435" i="1"/>
  <c r="GZ434" i="1"/>
  <c r="BR479" i="1"/>
  <c r="BT479" i="1" s="1"/>
  <c r="ED433" i="1"/>
  <c r="EC433" i="1"/>
  <c r="ER433" i="1"/>
  <c r="EQ433" i="1"/>
  <c r="EP433" i="1"/>
  <c r="EO433" i="1"/>
  <c r="EN433" i="1"/>
  <c r="EM433" i="1"/>
  <c r="EK433" i="1"/>
  <c r="FA433" i="1"/>
  <c r="EX433" i="1"/>
  <c r="EE433" i="1"/>
  <c r="EF433" i="1" l="1"/>
  <c r="ES433" i="1"/>
  <c r="BW479" i="1"/>
  <c r="BU478" i="1"/>
  <c r="GN436" i="1"/>
  <c r="GM436" i="1"/>
  <c r="GK436" i="1"/>
  <c r="HA436" i="1"/>
  <c r="GX436" i="1"/>
  <c r="GE436" i="1"/>
  <c r="GD436" i="1"/>
  <c r="GC436" i="1"/>
  <c r="GR436" i="1"/>
  <c r="GQ436" i="1"/>
  <c r="GP436" i="1"/>
  <c r="GO436" i="1"/>
  <c r="ET433" i="1" l="1"/>
  <c r="GS436" i="1"/>
  <c r="EG433" i="1"/>
  <c r="EH433" i="1" s="1"/>
  <c r="EI433" i="1" s="1"/>
  <c r="GF436" i="1"/>
  <c r="EU433" i="1"/>
  <c r="EV433" i="1" s="1"/>
  <c r="BM480" i="1"/>
  <c r="BL480" i="1"/>
  <c r="BK480" i="1"/>
  <c r="BJ480" i="1"/>
  <c r="BI480" i="1"/>
  <c r="BH480" i="1"/>
  <c r="BF480" i="1"/>
  <c r="BV480" i="1"/>
  <c r="BE480" i="1"/>
  <c r="BD480" i="1"/>
  <c r="BC480" i="1"/>
  <c r="BS480" i="1"/>
  <c r="EJ433" i="1" l="1"/>
  <c r="EW433" i="1"/>
  <c r="BN480" i="1"/>
  <c r="GG436" i="1"/>
  <c r="GH436" i="1" s="1"/>
  <c r="GI436" i="1" s="1"/>
  <c r="GT436" i="1"/>
  <c r="GU436" i="1" s="1"/>
  <c r="GV436" i="1" s="1"/>
  <c r="EY433" i="1" l="1"/>
  <c r="GW436" i="1"/>
  <c r="BO480" i="1"/>
  <c r="BP480" i="1" s="1"/>
  <c r="BQ480" i="1" s="1"/>
  <c r="GJ436" i="1"/>
  <c r="GY436" i="1" s="1"/>
  <c r="FB433" i="1" l="1"/>
  <c r="EZ432" i="1"/>
  <c r="HB436" i="1"/>
  <c r="GZ435" i="1"/>
  <c r="BR480" i="1"/>
  <c r="BT480" i="1" s="1"/>
  <c r="ED434" i="1" l="1"/>
  <c r="EO434" i="1"/>
  <c r="FA434" i="1"/>
  <c r="EN434" i="1"/>
  <c r="ER434" i="1"/>
  <c r="ES434" i="1" s="1"/>
  <c r="EE434" i="1"/>
  <c r="EF434" i="1" s="1"/>
  <c r="EC434" i="1"/>
  <c r="EQ434" i="1"/>
  <c r="EM434" i="1"/>
  <c r="EP434" i="1"/>
  <c r="EK434" i="1"/>
  <c r="EX434" i="1"/>
  <c r="BW480" i="1"/>
  <c r="BU479" i="1"/>
  <c r="GO437" i="1"/>
  <c r="GN437" i="1"/>
  <c r="GM437" i="1"/>
  <c r="GK437" i="1"/>
  <c r="HA437" i="1"/>
  <c r="GX437" i="1"/>
  <c r="GE437" i="1"/>
  <c r="GD437" i="1"/>
  <c r="GC437" i="1"/>
  <c r="GR437" i="1"/>
  <c r="GQ437" i="1"/>
  <c r="GP437" i="1"/>
  <c r="EG434" i="1" l="1"/>
  <c r="EH434" i="1" s="1"/>
  <c r="EI434" i="1" s="1"/>
  <c r="EJ434" i="1"/>
  <c r="ET434" i="1"/>
  <c r="GF437" i="1"/>
  <c r="GG437" i="1" s="1"/>
  <c r="EU434" i="1"/>
  <c r="EV434" i="1" s="1"/>
  <c r="EW434" i="1" s="1"/>
  <c r="EY434" i="1" s="1"/>
  <c r="GS437" i="1"/>
  <c r="BM481" i="1"/>
  <c r="BL481" i="1"/>
  <c r="BK481" i="1"/>
  <c r="BJ481" i="1"/>
  <c r="BI481" i="1"/>
  <c r="BH481" i="1"/>
  <c r="BF481" i="1"/>
  <c r="BV481" i="1"/>
  <c r="BE481" i="1"/>
  <c r="BD481" i="1"/>
  <c r="BS481" i="1"/>
  <c r="BC481" i="1"/>
  <c r="FB434" i="1" l="1"/>
  <c r="EZ433" i="1"/>
  <c r="BN481" i="1"/>
  <c r="BO481" i="1" s="1"/>
  <c r="GT437" i="1"/>
  <c r="GH437" i="1"/>
  <c r="GI437" i="1" s="1"/>
  <c r="GJ437" i="1" s="1"/>
  <c r="BP481" i="1" l="1"/>
  <c r="BQ481" i="1" s="1"/>
  <c r="GU437" i="1"/>
  <c r="GV437" i="1" s="1"/>
  <c r="GW437" i="1" s="1"/>
  <c r="GY437" i="1" s="1"/>
  <c r="BR481" i="1"/>
  <c r="BT481" i="1" s="1"/>
  <c r="EE435" i="1"/>
  <c r="ED435" i="1"/>
  <c r="ER435" i="1"/>
  <c r="EQ435" i="1"/>
  <c r="EP435" i="1"/>
  <c r="EO435" i="1"/>
  <c r="EN435" i="1"/>
  <c r="EM435" i="1"/>
  <c r="EK435" i="1"/>
  <c r="FA435" i="1"/>
  <c r="EX435" i="1"/>
  <c r="EC435" i="1"/>
  <c r="HB437" i="1" l="1"/>
  <c r="GZ436" i="1"/>
  <c r="ES435" i="1"/>
  <c r="BW481" i="1"/>
  <c r="BU480" i="1"/>
  <c r="EF435" i="1"/>
  <c r="EG435" i="1" l="1"/>
  <c r="BM482" i="1"/>
  <c r="BL482" i="1"/>
  <c r="BK482" i="1"/>
  <c r="BJ482" i="1"/>
  <c r="BI482" i="1"/>
  <c r="BH482" i="1"/>
  <c r="BF482" i="1"/>
  <c r="BV482" i="1"/>
  <c r="BE482" i="1"/>
  <c r="BS482" i="1"/>
  <c r="BD482" i="1"/>
  <c r="BC482" i="1"/>
  <c r="ET435" i="1"/>
  <c r="EU435" i="1" s="1"/>
  <c r="EV435" i="1" s="1"/>
  <c r="GP438" i="1"/>
  <c r="GO438" i="1"/>
  <c r="GN438" i="1"/>
  <c r="GM438" i="1"/>
  <c r="GK438" i="1"/>
  <c r="HA438" i="1"/>
  <c r="GX438" i="1"/>
  <c r="GE438" i="1"/>
  <c r="GD438" i="1"/>
  <c r="GC438" i="1"/>
  <c r="GR438" i="1"/>
  <c r="GQ438" i="1"/>
  <c r="GS438" i="1" l="1"/>
  <c r="EH435" i="1"/>
  <c r="EI435" i="1" s="1"/>
  <c r="EJ435" i="1" s="1"/>
  <c r="EW435" i="1"/>
  <c r="BN482" i="1"/>
  <c r="BO482" i="1" s="1"/>
  <c r="BP482" i="1" s="1"/>
  <c r="BQ482" i="1" s="1"/>
  <c r="GF438" i="1"/>
  <c r="GG438" i="1" s="1"/>
  <c r="EY435" i="1" l="1"/>
  <c r="FB435" i="1" s="1"/>
  <c r="EZ434" i="1"/>
  <c r="GT438" i="1"/>
  <c r="GH438" i="1"/>
  <c r="GI438" i="1" s="1"/>
  <c r="GJ438" i="1" s="1"/>
  <c r="GU438" i="1"/>
  <c r="GV438" i="1" s="1"/>
  <c r="BR482" i="1"/>
  <c r="BT482" i="1" s="1"/>
  <c r="GW438" i="1" l="1"/>
  <c r="GY438" i="1" s="1"/>
  <c r="HB438" i="1" s="1"/>
  <c r="EE436" i="1"/>
  <c r="ED436" i="1"/>
  <c r="EC436" i="1"/>
  <c r="ER436" i="1"/>
  <c r="EQ436" i="1"/>
  <c r="EP436" i="1"/>
  <c r="EO436" i="1"/>
  <c r="EN436" i="1"/>
  <c r="EM436" i="1"/>
  <c r="EK436" i="1"/>
  <c r="FA436" i="1"/>
  <c r="EX436" i="1"/>
  <c r="BW482" i="1"/>
  <c r="BU481" i="1"/>
  <c r="GZ437" i="1" l="1"/>
  <c r="BS483" i="1"/>
  <c r="BM483" i="1"/>
  <c r="BL483" i="1"/>
  <c r="BK483" i="1"/>
  <c r="BJ483" i="1"/>
  <c r="BI483" i="1"/>
  <c r="BH483" i="1"/>
  <c r="BF483" i="1"/>
  <c r="BV483" i="1"/>
  <c r="BE483" i="1"/>
  <c r="BD483" i="1"/>
  <c r="BC483" i="1"/>
  <c r="EF436" i="1"/>
  <c r="ES436" i="1"/>
  <c r="GQ439" i="1"/>
  <c r="GP439" i="1"/>
  <c r="GO439" i="1"/>
  <c r="GN439" i="1"/>
  <c r="GM439" i="1"/>
  <c r="GK439" i="1"/>
  <c r="HA439" i="1"/>
  <c r="GX439" i="1"/>
  <c r="GE439" i="1"/>
  <c r="GD439" i="1"/>
  <c r="GR439" i="1"/>
  <c r="GC439" i="1"/>
  <c r="EG436" i="1" l="1"/>
  <c r="EH436" i="1" s="1"/>
  <c r="EI436" i="1" s="1"/>
  <c r="GS439" i="1"/>
  <c r="GF439" i="1"/>
  <c r="BN483" i="1"/>
  <c r="BO483" i="1" s="1"/>
  <c r="ET436" i="1"/>
  <c r="EU436" i="1" s="1"/>
  <c r="EV436" i="1" s="1"/>
  <c r="GG439" i="1" l="1"/>
  <c r="GH439" i="1" s="1"/>
  <c r="GI439" i="1" s="1"/>
  <c r="GJ439" i="1" s="1"/>
  <c r="EW436" i="1"/>
  <c r="GT439" i="1"/>
  <c r="EJ436" i="1"/>
  <c r="EY436" i="1" s="1"/>
  <c r="BP483" i="1"/>
  <c r="BQ483" i="1" s="1"/>
  <c r="BR483" i="1" s="1"/>
  <c r="BT483" i="1" s="1"/>
  <c r="BW483" i="1" l="1"/>
  <c r="BU482" i="1"/>
  <c r="GU439" i="1"/>
  <c r="GV439" i="1" s="1"/>
  <c r="GW439" i="1" s="1"/>
  <c r="GY439" i="1" s="1"/>
  <c r="FB436" i="1"/>
  <c r="EZ435" i="1"/>
  <c r="HB439" i="1" l="1"/>
  <c r="GZ438" i="1"/>
  <c r="EX437" i="1"/>
  <c r="EE437" i="1"/>
  <c r="ED437" i="1"/>
  <c r="EC437" i="1"/>
  <c r="ER437" i="1"/>
  <c r="EQ437" i="1"/>
  <c r="EP437" i="1"/>
  <c r="EO437" i="1"/>
  <c r="EN437" i="1"/>
  <c r="EM437" i="1"/>
  <c r="EK437" i="1"/>
  <c r="FA437" i="1"/>
  <c r="BC484" i="1"/>
  <c r="BS484" i="1"/>
  <c r="BM484" i="1"/>
  <c r="BL484" i="1"/>
  <c r="BK484" i="1"/>
  <c r="BJ484" i="1"/>
  <c r="BI484" i="1"/>
  <c r="BH484" i="1"/>
  <c r="BV484" i="1"/>
  <c r="BF484" i="1"/>
  <c r="BE484" i="1"/>
  <c r="BD484" i="1"/>
  <c r="EF437" i="1" l="1"/>
  <c r="ES437" i="1"/>
  <c r="BN484" i="1"/>
  <c r="BO484" i="1" s="1"/>
  <c r="GR440" i="1"/>
  <c r="GQ440" i="1"/>
  <c r="GP440" i="1"/>
  <c r="GO440" i="1"/>
  <c r="GN440" i="1"/>
  <c r="GM440" i="1"/>
  <c r="GK440" i="1"/>
  <c r="HA440" i="1"/>
  <c r="GX440" i="1"/>
  <c r="GE440" i="1"/>
  <c r="GD440" i="1"/>
  <c r="GC440" i="1"/>
  <c r="BP484" i="1" l="1"/>
  <c r="BQ484" i="1" s="1"/>
  <c r="BR484" i="1" s="1"/>
  <c r="BT484" i="1" s="1"/>
  <c r="EG437" i="1"/>
  <c r="EH437" i="1" s="1"/>
  <c r="EI437" i="1" s="1"/>
  <c r="GS440" i="1"/>
  <c r="GT440" i="1" s="1"/>
  <c r="ET437" i="1"/>
  <c r="EU437" i="1" s="1"/>
  <c r="EV437" i="1" s="1"/>
  <c r="GF440" i="1"/>
  <c r="GG440" i="1" s="1"/>
  <c r="BW484" i="1" l="1"/>
  <c r="BU483" i="1"/>
  <c r="EW437" i="1"/>
  <c r="GU440" i="1"/>
  <c r="GV440" i="1" s="1"/>
  <c r="GW440" i="1" s="1"/>
  <c r="EJ437" i="1"/>
  <c r="EY437" i="1" s="1"/>
  <c r="GH440" i="1"/>
  <c r="GI440" i="1" s="1"/>
  <c r="GJ440" i="1" s="1"/>
  <c r="GY440" i="1" s="1"/>
  <c r="HB440" i="1" l="1"/>
  <c r="GZ439" i="1"/>
  <c r="FB437" i="1"/>
  <c r="EZ436" i="1"/>
  <c r="BD485" i="1"/>
  <c r="BC485" i="1"/>
  <c r="BS485" i="1"/>
  <c r="BM485" i="1"/>
  <c r="BL485" i="1"/>
  <c r="BK485" i="1"/>
  <c r="BJ485" i="1"/>
  <c r="BI485" i="1"/>
  <c r="BH485" i="1"/>
  <c r="BF485" i="1"/>
  <c r="BE485" i="1"/>
  <c r="BV485" i="1"/>
  <c r="EX438" i="1" l="1"/>
  <c r="EE438" i="1"/>
  <c r="ED438" i="1"/>
  <c r="EC438" i="1"/>
  <c r="ER438" i="1"/>
  <c r="EQ438" i="1"/>
  <c r="EP438" i="1"/>
  <c r="EO438" i="1"/>
  <c r="EN438" i="1"/>
  <c r="EM438" i="1"/>
  <c r="FA438" i="1"/>
  <c r="EK438" i="1"/>
  <c r="BN485" i="1"/>
  <c r="GR441" i="1"/>
  <c r="GQ441" i="1"/>
  <c r="GP441" i="1"/>
  <c r="GO441" i="1"/>
  <c r="GN441" i="1"/>
  <c r="GM441" i="1"/>
  <c r="GK441" i="1"/>
  <c r="HA441" i="1"/>
  <c r="GX441" i="1"/>
  <c r="GE441" i="1"/>
  <c r="GD441" i="1"/>
  <c r="GC441" i="1"/>
  <c r="ES438" i="1" l="1"/>
  <c r="GF441" i="1"/>
  <c r="BO485" i="1"/>
  <c r="EF438" i="1"/>
  <c r="GS441" i="1"/>
  <c r="EG438" i="1" l="1"/>
  <c r="EH438" i="1" s="1"/>
  <c r="EI438" i="1" s="1"/>
  <c r="ET438" i="1"/>
  <c r="EU438" i="1" s="1"/>
  <c r="EV438" i="1" s="1"/>
  <c r="GG441" i="1"/>
  <c r="BP485" i="1"/>
  <c r="BQ485" i="1" s="1"/>
  <c r="BR485" i="1" s="1"/>
  <c r="BT485" i="1" s="1"/>
  <c r="GT441" i="1"/>
  <c r="GU441" i="1" s="1"/>
  <c r="GV441" i="1" s="1"/>
  <c r="BW485" i="1" l="1"/>
  <c r="BU484" i="1"/>
  <c r="EJ438" i="1"/>
  <c r="EW438" i="1"/>
  <c r="GW441" i="1"/>
  <c r="GH441" i="1"/>
  <c r="GI441" i="1" s="1"/>
  <c r="GJ441" i="1" s="1"/>
  <c r="GY441" i="1" s="1"/>
  <c r="HB441" i="1" l="1"/>
  <c r="GZ440" i="1"/>
  <c r="EY438" i="1"/>
  <c r="BV486" i="1"/>
  <c r="BE486" i="1"/>
  <c r="BD486" i="1"/>
  <c r="BC486" i="1"/>
  <c r="BS486" i="1"/>
  <c r="BM486" i="1"/>
  <c r="BL486" i="1"/>
  <c r="BK486" i="1"/>
  <c r="BJ486" i="1"/>
  <c r="BF486" i="1"/>
  <c r="BI486" i="1"/>
  <c r="BH486" i="1"/>
  <c r="FB438" i="1" l="1"/>
  <c r="EZ437" i="1"/>
  <c r="BN486" i="1"/>
  <c r="GC442" i="1"/>
  <c r="GR442" i="1"/>
  <c r="GQ442" i="1"/>
  <c r="GP442" i="1"/>
  <c r="GO442" i="1"/>
  <c r="GN442" i="1"/>
  <c r="GM442" i="1"/>
  <c r="GK442" i="1"/>
  <c r="HA442" i="1"/>
  <c r="GX442" i="1"/>
  <c r="GE442" i="1"/>
  <c r="GD442" i="1"/>
  <c r="BO486" i="1" l="1"/>
  <c r="GS442" i="1"/>
  <c r="GF442" i="1"/>
  <c r="EX439" i="1"/>
  <c r="EE439" i="1"/>
  <c r="ED439" i="1"/>
  <c r="EC439" i="1"/>
  <c r="ER439" i="1"/>
  <c r="EQ439" i="1"/>
  <c r="EP439" i="1"/>
  <c r="EO439" i="1"/>
  <c r="EN439" i="1"/>
  <c r="FA439" i="1"/>
  <c r="EM439" i="1"/>
  <c r="EK439" i="1"/>
  <c r="ES439" i="1" l="1"/>
  <c r="EF439" i="1"/>
  <c r="BP486" i="1"/>
  <c r="BQ486" i="1" s="1"/>
  <c r="BR486" i="1" s="1"/>
  <c r="BT486" i="1" s="1"/>
  <c r="GG442" i="1"/>
  <c r="GH442" i="1" s="1"/>
  <c r="GI442" i="1" s="1"/>
  <c r="GT442" i="1"/>
  <c r="GU442" i="1" s="1"/>
  <c r="GV442" i="1" s="1"/>
  <c r="BW486" i="1" l="1"/>
  <c r="BU485" i="1"/>
  <c r="GJ442" i="1"/>
  <c r="EG439" i="1"/>
  <c r="ET439" i="1"/>
  <c r="GW442" i="1"/>
  <c r="GY442" i="1" l="1"/>
  <c r="EH439" i="1"/>
  <c r="EI439" i="1" s="1"/>
  <c r="EJ439" i="1" s="1"/>
  <c r="EU439" i="1"/>
  <c r="EV439" i="1" s="1"/>
  <c r="EW439" i="1" s="1"/>
  <c r="BF487" i="1"/>
  <c r="BV487" i="1"/>
  <c r="BE487" i="1"/>
  <c r="BD487" i="1"/>
  <c r="BC487" i="1"/>
  <c r="BS487" i="1"/>
  <c r="BM487" i="1"/>
  <c r="BL487" i="1"/>
  <c r="BK487" i="1"/>
  <c r="BJ487" i="1"/>
  <c r="BH487" i="1"/>
  <c r="BI487" i="1"/>
  <c r="EY439" i="1" l="1"/>
  <c r="BN487" i="1"/>
  <c r="HB442" i="1"/>
  <c r="GZ441" i="1"/>
  <c r="GD443" i="1" l="1"/>
  <c r="GC443" i="1"/>
  <c r="GR443" i="1"/>
  <c r="GQ443" i="1"/>
  <c r="GP443" i="1"/>
  <c r="GO443" i="1"/>
  <c r="GN443" i="1"/>
  <c r="GM443" i="1"/>
  <c r="GK443" i="1"/>
  <c r="HA443" i="1"/>
  <c r="GE443" i="1"/>
  <c r="GX443" i="1"/>
  <c r="BO487" i="1"/>
  <c r="BP487" i="1" s="1"/>
  <c r="BQ487" i="1" s="1"/>
  <c r="FB439" i="1"/>
  <c r="EZ438" i="1"/>
  <c r="BR487" i="1" l="1"/>
  <c r="BT487" i="1" s="1"/>
  <c r="GF443" i="1"/>
  <c r="GG443" i="1" s="1"/>
  <c r="GS443" i="1"/>
  <c r="FA440" i="1"/>
  <c r="EX440" i="1"/>
  <c r="EE440" i="1"/>
  <c r="ED440" i="1"/>
  <c r="EC440" i="1"/>
  <c r="ER440" i="1"/>
  <c r="EQ440" i="1"/>
  <c r="EP440" i="1"/>
  <c r="EO440" i="1"/>
  <c r="EN440" i="1"/>
  <c r="EM440" i="1"/>
  <c r="EK440" i="1"/>
  <c r="GT443" i="1" l="1"/>
  <c r="GU443" i="1" s="1"/>
  <c r="GV443" i="1" s="1"/>
  <c r="GW443" i="1" s="1"/>
  <c r="ES440" i="1"/>
  <c r="EF440" i="1"/>
  <c r="EG440" i="1" s="1"/>
  <c r="GH443" i="1"/>
  <c r="GI443" i="1" s="1"/>
  <c r="GJ443" i="1" s="1"/>
  <c r="BW487" i="1"/>
  <c r="BU486" i="1"/>
  <c r="GY443" i="1" l="1"/>
  <c r="HB443" i="1"/>
  <c r="GZ442" i="1"/>
  <c r="EH440" i="1"/>
  <c r="EI440" i="1" s="1"/>
  <c r="EJ440" i="1" s="1"/>
  <c r="BH488" i="1"/>
  <c r="BF488" i="1"/>
  <c r="BV488" i="1"/>
  <c r="BE488" i="1"/>
  <c r="BD488" i="1"/>
  <c r="BC488" i="1"/>
  <c r="BS488" i="1"/>
  <c r="BM488" i="1"/>
  <c r="BL488" i="1"/>
  <c r="BK488" i="1"/>
  <c r="BJ488" i="1"/>
  <c r="BI488" i="1"/>
  <c r="ET440" i="1"/>
  <c r="EU440" i="1" s="1"/>
  <c r="EV440" i="1" s="1"/>
  <c r="EW440" i="1" l="1"/>
  <c r="EY440" i="1" s="1"/>
  <c r="GE444" i="1"/>
  <c r="GD444" i="1"/>
  <c r="GC444" i="1"/>
  <c r="GR444" i="1"/>
  <c r="GQ444" i="1"/>
  <c r="GP444" i="1"/>
  <c r="GO444" i="1"/>
  <c r="GN444" i="1"/>
  <c r="GM444" i="1"/>
  <c r="GK444" i="1"/>
  <c r="HA444" i="1"/>
  <c r="GX444" i="1"/>
  <c r="BN488" i="1"/>
  <c r="BO488" i="1" s="1"/>
  <c r="BP488" i="1" s="1"/>
  <c r="BQ488" i="1" s="1"/>
  <c r="FB440" i="1" l="1"/>
  <c r="EZ439" i="1"/>
  <c r="GS444" i="1"/>
  <c r="GF444" i="1"/>
  <c r="BR488" i="1"/>
  <c r="BT488" i="1" s="1"/>
  <c r="BW488" i="1" l="1"/>
  <c r="BU487" i="1"/>
  <c r="GG444" i="1"/>
  <c r="GH444" i="1" s="1"/>
  <c r="GI444" i="1" s="1"/>
  <c r="GT444" i="1"/>
  <c r="GU444" i="1" s="1"/>
  <c r="GV444" i="1" s="1"/>
  <c r="EK441" i="1"/>
  <c r="FA441" i="1"/>
  <c r="EX441" i="1"/>
  <c r="EE441" i="1"/>
  <c r="ED441" i="1"/>
  <c r="EC441" i="1"/>
  <c r="ER441" i="1"/>
  <c r="EQ441" i="1"/>
  <c r="EP441" i="1"/>
  <c r="EO441" i="1"/>
  <c r="EN441" i="1"/>
  <c r="EM441" i="1"/>
  <c r="GJ444" i="1" l="1"/>
  <c r="GW444" i="1"/>
  <c r="ES441" i="1"/>
  <c r="EF441" i="1"/>
  <c r="BI489" i="1"/>
  <c r="BH489" i="1"/>
  <c r="BF489" i="1"/>
  <c r="BV489" i="1"/>
  <c r="BE489" i="1"/>
  <c r="BD489" i="1"/>
  <c r="BC489" i="1"/>
  <c r="BS489" i="1"/>
  <c r="BM489" i="1"/>
  <c r="BL489" i="1"/>
  <c r="BK489" i="1"/>
  <c r="BJ489" i="1"/>
  <c r="GY444" i="1" l="1"/>
  <c r="EG441" i="1"/>
  <c r="HB444" i="1"/>
  <c r="GZ443" i="1"/>
  <c r="EH441" i="1"/>
  <c r="EI441" i="1" s="1"/>
  <c r="ET441" i="1"/>
  <c r="BN489" i="1"/>
  <c r="EU441" i="1" l="1"/>
  <c r="EV441" i="1" s="1"/>
  <c r="EW441" i="1" s="1"/>
  <c r="EJ441" i="1"/>
  <c r="GE445" i="1"/>
  <c r="GD445" i="1"/>
  <c r="GC445" i="1"/>
  <c r="GR445" i="1"/>
  <c r="GQ445" i="1"/>
  <c r="GP445" i="1"/>
  <c r="GO445" i="1"/>
  <c r="GN445" i="1"/>
  <c r="GM445" i="1"/>
  <c r="GK445" i="1"/>
  <c r="HA445" i="1"/>
  <c r="GX445" i="1"/>
  <c r="BO489" i="1"/>
  <c r="BP489" i="1" s="1"/>
  <c r="BQ489" i="1" s="1"/>
  <c r="EY441" i="1" l="1"/>
  <c r="EZ440" i="1" s="1"/>
  <c r="GS445" i="1"/>
  <c r="GF445" i="1"/>
  <c r="GG445" i="1" s="1"/>
  <c r="GH445" i="1" s="1"/>
  <c r="GI445" i="1" s="1"/>
  <c r="BR489" i="1"/>
  <c r="BT489" i="1" s="1"/>
  <c r="FB441" i="1" l="1"/>
  <c r="EM442" i="1"/>
  <c r="EK442" i="1"/>
  <c r="FA442" i="1"/>
  <c r="EX442" i="1"/>
  <c r="EE442" i="1"/>
  <c r="ED442" i="1"/>
  <c r="EC442" i="1"/>
  <c r="ER442" i="1"/>
  <c r="EQ442" i="1"/>
  <c r="EP442" i="1"/>
  <c r="EO442" i="1"/>
  <c r="EN442" i="1"/>
  <c r="BW489" i="1"/>
  <c r="BU488" i="1"/>
  <c r="GJ445" i="1"/>
  <c r="GT445" i="1"/>
  <c r="GU445" i="1" s="1"/>
  <c r="GV445" i="1" s="1"/>
  <c r="GW445" i="1" l="1"/>
  <c r="BJ490" i="1"/>
  <c r="BI490" i="1"/>
  <c r="BH490" i="1"/>
  <c r="BF490" i="1"/>
  <c r="BV490" i="1"/>
  <c r="BE490" i="1"/>
  <c r="BD490" i="1"/>
  <c r="BC490" i="1"/>
  <c r="BS490" i="1"/>
  <c r="BM490" i="1"/>
  <c r="BL490" i="1"/>
  <c r="BK490" i="1"/>
  <c r="ES442" i="1"/>
  <c r="ET442" i="1" s="1"/>
  <c r="EU442" i="1" s="1"/>
  <c r="EV442" i="1" s="1"/>
  <c r="EF442" i="1"/>
  <c r="EG442" i="1" s="1"/>
  <c r="GY445" i="1"/>
  <c r="BN490" i="1" l="1"/>
  <c r="HB445" i="1"/>
  <c r="GZ444" i="1"/>
  <c r="EH442" i="1"/>
  <c r="EI442" i="1" s="1"/>
  <c r="EJ442" i="1" s="1"/>
  <c r="EW442" i="1"/>
  <c r="EY442" i="1" l="1"/>
  <c r="FB442" i="1" s="1"/>
  <c r="EZ441" i="1"/>
  <c r="GX446" i="1"/>
  <c r="GE446" i="1"/>
  <c r="GD446" i="1"/>
  <c r="GC446" i="1"/>
  <c r="GR446" i="1"/>
  <c r="GQ446" i="1"/>
  <c r="GP446" i="1"/>
  <c r="GO446" i="1"/>
  <c r="GN446" i="1"/>
  <c r="GM446" i="1"/>
  <c r="GK446" i="1"/>
  <c r="HA446" i="1"/>
  <c r="BO490" i="1"/>
  <c r="BP490" i="1" s="1"/>
  <c r="BQ490" i="1" s="1"/>
  <c r="BR490" i="1" s="1"/>
  <c r="BT490" i="1" s="1"/>
  <c r="BW490" i="1" l="1"/>
  <c r="BU489" i="1"/>
  <c r="GF446" i="1"/>
  <c r="GS446" i="1"/>
  <c r="GT446" i="1" s="1"/>
  <c r="EN443" i="1"/>
  <c r="EM443" i="1"/>
  <c r="EK443" i="1"/>
  <c r="FA443" i="1"/>
  <c r="EX443" i="1"/>
  <c r="EE443" i="1"/>
  <c r="ED443" i="1"/>
  <c r="EC443" i="1"/>
  <c r="ER443" i="1"/>
  <c r="EQ443" i="1"/>
  <c r="EP443" i="1"/>
  <c r="EO443" i="1"/>
  <c r="EF443" i="1" l="1"/>
  <c r="GG446" i="1"/>
  <c r="GH446" i="1" s="1"/>
  <c r="GI446" i="1" s="1"/>
  <c r="GU446" i="1"/>
  <c r="GV446" i="1" s="1"/>
  <c r="GW446" i="1" s="1"/>
  <c r="ES443" i="1"/>
  <c r="ET443" i="1" s="1"/>
  <c r="BK491" i="1"/>
  <c r="BJ491" i="1"/>
  <c r="BI491" i="1"/>
  <c r="BH491" i="1"/>
  <c r="BF491" i="1"/>
  <c r="BV491" i="1"/>
  <c r="BE491" i="1"/>
  <c r="BD491" i="1"/>
  <c r="BC491" i="1"/>
  <c r="BS491" i="1"/>
  <c r="BM491" i="1"/>
  <c r="BL491" i="1"/>
  <c r="BN491" i="1" l="1"/>
  <c r="EU443" i="1"/>
  <c r="EV443" i="1" s="1"/>
  <c r="EW443" i="1" s="1"/>
  <c r="EG443" i="1"/>
  <c r="EH443" i="1" s="1"/>
  <c r="EI443" i="1" s="1"/>
  <c r="GJ446" i="1"/>
  <c r="GY446" i="1" s="1"/>
  <c r="EJ443" i="1" l="1"/>
  <c r="EY443" i="1" s="1"/>
  <c r="BO491" i="1"/>
  <c r="HB446" i="1"/>
  <c r="GZ445" i="1"/>
  <c r="BP491" i="1"/>
  <c r="BQ491" i="1" s="1"/>
  <c r="BR491" i="1" l="1"/>
  <c r="BT491" i="1" s="1"/>
  <c r="BW491" i="1" s="1"/>
  <c r="GX447" i="1"/>
  <c r="GE447" i="1"/>
  <c r="GD447" i="1"/>
  <c r="GC447" i="1"/>
  <c r="GR447" i="1"/>
  <c r="GQ447" i="1"/>
  <c r="GP447" i="1"/>
  <c r="GO447" i="1"/>
  <c r="GN447" i="1"/>
  <c r="GM447" i="1"/>
  <c r="HA447" i="1"/>
  <c r="GK447" i="1"/>
  <c r="FB443" i="1"/>
  <c r="EZ442" i="1"/>
  <c r="BU490" i="1" l="1"/>
  <c r="GF447" i="1"/>
  <c r="EO444" i="1"/>
  <c r="EN444" i="1"/>
  <c r="EM444" i="1"/>
  <c r="EK444" i="1"/>
  <c r="FA444" i="1"/>
  <c r="EX444" i="1"/>
  <c r="EE444" i="1"/>
  <c r="ED444" i="1"/>
  <c r="EC444" i="1"/>
  <c r="ER444" i="1"/>
  <c r="EQ444" i="1"/>
  <c r="EP444" i="1"/>
  <c r="GS447" i="1"/>
  <c r="GT447" i="1" s="1"/>
  <c r="BL492" i="1"/>
  <c r="BK492" i="1"/>
  <c r="BJ492" i="1"/>
  <c r="BI492" i="1"/>
  <c r="BH492" i="1"/>
  <c r="BF492" i="1"/>
  <c r="BV492" i="1"/>
  <c r="BE492" i="1"/>
  <c r="BD492" i="1"/>
  <c r="BC492" i="1"/>
  <c r="BS492" i="1"/>
  <c r="BM492" i="1"/>
  <c r="BN492" i="1" l="1"/>
  <c r="ES444" i="1"/>
  <c r="EF444" i="1"/>
  <c r="EG444" i="1" s="1"/>
  <c r="GG447" i="1"/>
  <c r="GU447" i="1"/>
  <c r="GV447" i="1" s="1"/>
  <c r="GW447" i="1" s="1"/>
  <c r="GH447" i="1"/>
  <c r="GI447" i="1" s="1"/>
  <c r="GJ447" i="1" l="1"/>
  <c r="GY447" i="1"/>
  <c r="ET444" i="1"/>
  <c r="EU444" i="1" s="1"/>
  <c r="EV444" i="1" s="1"/>
  <c r="EW444" i="1" s="1"/>
  <c r="EH444" i="1"/>
  <c r="EI444" i="1" s="1"/>
  <c r="EJ444" i="1" s="1"/>
  <c r="BO492" i="1"/>
  <c r="EY444" i="1" l="1"/>
  <c r="FB444" i="1"/>
  <c r="EZ443" i="1"/>
  <c r="BP492" i="1"/>
  <c r="BQ492" i="1" s="1"/>
  <c r="BR492" i="1" s="1"/>
  <c r="BT492" i="1" s="1"/>
  <c r="HB447" i="1"/>
  <c r="GZ446" i="1"/>
  <c r="BW492" i="1" l="1"/>
  <c r="BU491" i="1"/>
  <c r="GX448" i="1"/>
  <c r="GE448" i="1"/>
  <c r="GD448" i="1"/>
  <c r="GC448" i="1"/>
  <c r="GR448" i="1"/>
  <c r="GQ448" i="1"/>
  <c r="GP448" i="1"/>
  <c r="GO448" i="1"/>
  <c r="GN448" i="1"/>
  <c r="HA448" i="1"/>
  <c r="GM448" i="1"/>
  <c r="GK448" i="1"/>
  <c r="EP445" i="1"/>
  <c r="EO445" i="1"/>
  <c r="EN445" i="1"/>
  <c r="EM445" i="1"/>
  <c r="EK445" i="1"/>
  <c r="FA445" i="1"/>
  <c r="EX445" i="1"/>
  <c r="EE445" i="1"/>
  <c r="ED445" i="1"/>
  <c r="EC445" i="1"/>
  <c r="EQ445" i="1"/>
  <c r="ER445" i="1"/>
  <c r="ES445" i="1" l="1"/>
  <c r="EF445" i="1"/>
  <c r="GS448" i="1"/>
  <c r="GT448" i="1" s="1"/>
  <c r="GF448" i="1"/>
  <c r="BM493" i="1"/>
  <c r="BL493" i="1"/>
  <c r="BK493" i="1"/>
  <c r="BJ493" i="1"/>
  <c r="BI493" i="1"/>
  <c r="BH493" i="1"/>
  <c r="BF493" i="1"/>
  <c r="BV493" i="1"/>
  <c r="BE493" i="1"/>
  <c r="BD493" i="1"/>
  <c r="BC493" i="1"/>
  <c r="BS493" i="1"/>
  <c r="GU448" i="1" l="1"/>
  <c r="GV448" i="1" s="1"/>
  <c r="GW448" i="1" s="1"/>
  <c r="BN493" i="1"/>
  <c r="BO493" i="1" s="1"/>
  <c r="ET445" i="1"/>
  <c r="GG448" i="1"/>
  <c r="GH448" i="1" s="1"/>
  <c r="GI448" i="1" s="1"/>
  <c r="EG445" i="1"/>
  <c r="GJ448" i="1" l="1"/>
  <c r="GY448" i="1" s="1"/>
  <c r="EU445" i="1"/>
  <c r="EV445" i="1" s="1"/>
  <c r="EW445" i="1" s="1"/>
  <c r="EH445" i="1"/>
  <c r="EI445" i="1" s="1"/>
  <c r="EJ445" i="1" s="1"/>
  <c r="BP493" i="1"/>
  <c r="BQ493" i="1" s="1"/>
  <c r="BR493" i="1" s="1"/>
  <c r="BT493" i="1" s="1"/>
  <c r="EY445" i="1" l="1"/>
  <c r="BW493" i="1"/>
  <c r="BU492" i="1"/>
  <c r="FB445" i="1"/>
  <c r="EZ444" i="1"/>
  <c r="HB448" i="1"/>
  <c r="GZ447" i="1"/>
  <c r="HA449" i="1" l="1"/>
  <c r="GX449" i="1"/>
  <c r="GE449" i="1"/>
  <c r="GD449" i="1"/>
  <c r="GC449" i="1"/>
  <c r="GR449" i="1"/>
  <c r="GQ449" i="1"/>
  <c r="GP449" i="1"/>
  <c r="GO449" i="1"/>
  <c r="GN449" i="1"/>
  <c r="GM449" i="1"/>
  <c r="GK449" i="1"/>
  <c r="EQ446" i="1"/>
  <c r="EP446" i="1"/>
  <c r="EO446" i="1"/>
  <c r="EN446" i="1"/>
  <c r="EM446" i="1"/>
  <c r="EK446" i="1"/>
  <c r="FA446" i="1"/>
  <c r="EX446" i="1"/>
  <c r="EE446" i="1"/>
  <c r="ED446" i="1"/>
  <c r="ER446" i="1"/>
  <c r="EC446" i="1"/>
  <c r="BM494" i="1"/>
  <c r="BL494" i="1"/>
  <c r="BK494" i="1"/>
  <c r="BJ494" i="1"/>
  <c r="BI494" i="1"/>
  <c r="BH494" i="1"/>
  <c r="BF494" i="1"/>
  <c r="BV494" i="1"/>
  <c r="BE494" i="1"/>
  <c r="BD494" i="1"/>
  <c r="BC494" i="1"/>
  <c r="BS494" i="1"/>
  <c r="BN494" i="1" l="1"/>
  <c r="BO494" i="1" s="1"/>
  <c r="BP494" i="1" s="1"/>
  <c r="BQ494" i="1" s="1"/>
  <c r="EF446" i="1"/>
  <c r="ES446" i="1"/>
  <c r="ET446" i="1" s="1"/>
  <c r="GF449" i="1"/>
  <c r="GG449" i="1" s="1"/>
  <c r="GS449" i="1"/>
  <c r="GT449" i="1" s="1"/>
  <c r="GU449" i="1" s="1"/>
  <c r="GV449" i="1" s="1"/>
  <c r="EU446" i="1" l="1"/>
  <c r="EV446" i="1" s="1"/>
  <c r="EW446" i="1" s="1"/>
  <c r="EG446" i="1"/>
  <c r="EH446" i="1" s="1"/>
  <c r="EI446" i="1" s="1"/>
  <c r="EJ446" i="1" s="1"/>
  <c r="GH449" i="1"/>
  <c r="GI449" i="1" s="1"/>
  <c r="GJ449" i="1" s="1"/>
  <c r="GW449" i="1"/>
  <c r="BR494" i="1"/>
  <c r="BT494" i="1" s="1"/>
  <c r="EY446" i="1" l="1"/>
  <c r="GY449" i="1"/>
  <c r="HB449" i="1" s="1"/>
  <c r="FB446" i="1"/>
  <c r="EZ445" i="1"/>
  <c r="BW494" i="1"/>
  <c r="BU493" i="1"/>
  <c r="GZ448" i="1" l="1"/>
  <c r="ER447" i="1"/>
  <c r="EQ447" i="1"/>
  <c r="EP447" i="1"/>
  <c r="EO447" i="1"/>
  <c r="EN447" i="1"/>
  <c r="EM447" i="1"/>
  <c r="EK447" i="1"/>
  <c r="FA447" i="1"/>
  <c r="EX447" i="1"/>
  <c r="EE447" i="1"/>
  <c r="ED447" i="1"/>
  <c r="EC447" i="1"/>
  <c r="BM495" i="1"/>
  <c r="BL495" i="1"/>
  <c r="BK495" i="1"/>
  <c r="BJ495" i="1"/>
  <c r="BI495" i="1"/>
  <c r="BH495" i="1"/>
  <c r="BF495" i="1"/>
  <c r="BV495" i="1"/>
  <c r="BE495" i="1"/>
  <c r="BD495" i="1"/>
  <c r="BC495" i="1"/>
  <c r="BS495" i="1"/>
  <c r="GK450" i="1"/>
  <c r="HA450" i="1"/>
  <c r="GX450" i="1"/>
  <c r="GE450" i="1"/>
  <c r="GD450" i="1"/>
  <c r="GC450" i="1"/>
  <c r="GR450" i="1"/>
  <c r="GQ450" i="1"/>
  <c r="GP450" i="1"/>
  <c r="GO450" i="1"/>
  <c r="GN450" i="1"/>
  <c r="GM450" i="1"/>
  <c r="GS450" i="1" l="1"/>
  <c r="BN495" i="1"/>
  <c r="BO495" i="1" s="1"/>
  <c r="GF450" i="1"/>
  <c r="EF447" i="1"/>
  <c r="ES447" i="1"/>
  <c r="ET447" i="1" s="1"/>
  <c r="EU447" i="1" s="1"/>
  <c r="EV447" i="1" s="1"/>
  <c r="EG447" i="1" l="1"/>
  <c r="EH447" i="1" s="1"/>
  <c r="EI447" i="1" s="1"/>
  <c r="GG450" i="1"/>
  <c r="GH450" i="1" s="1"/>
  <c r="GI450" i="1" s="1"/>
  <c r="GJ450" i="1" s="1"/>
  <c r="BP495" i="1"/>
  <c r="BQ495" i="1" s="1"/>
  <c r="BR495" i="1" s="1"/>
  <c r="BT495" i="1" s="1"/>
  <c r="GT450" i="1"/>
  <c r="GU450" i="1" s="1"/>
  <c r="GV450" i="1" s="1"/>
  <c r="EW447" i="1"/>
  <c r="GW450" i="1" l="1"/>
  <c r="EJ447" i="1"/>
  <c r="EY447" i="1" s="1"/>
  <c r="FB447" i="1" s="1"/>
  <c r="GY450" i="1"/>
  <c r="BW495" i="1"/>
  <c r="BU494" i="1"/>
  <c r="EZ446" i="1"/>
  <c r="ER448" i="1" l="1"/>
  <c r="EQ448" i="1"/>
  <c r="EP448" i="1"/>
  <c r="EO448" i="1"/>
  <c r="EN448" i="1"/>
  <c r="EM448" i="1"/>
  <c r="EK448" i="1"/>
  <c r="FA448" i="1"/>
  <c r="EX448" i="1"/>
  <c r="EE448" i="1"/>
  <c r="ED448" i="1"/>
  <c r="EC448" i="1"/>
  <c r="BM496" i="1"/>
  <c r="BL496" i="1"/>
  <c r="BK496" i="1"/>
  <c r="BJ496" i="1"/>
  <c r="BI496" i="1"/>
  <c r="BH496" i="1"/>
  <c r="BF496" i="1"/>
  <c r="BV496" i="1"/>
  <c r="BE496" i="1"/>
  <c r="BD496" i="1"/>
  <c r="BC496" i="1"/>
  <c r="BS496" i="1"/>
  <c r="HB450" i="1"/>
  <c r="GZ449" i="1"/>
  <c r="BN496" i="1" l="1"/>
  <c r="EF448" i="1"/>
  <c r="GM451" i="1"/>
  <c r="GK451" i="1"/>
  <c r="HA451" i="1"/>
  <c r="GX451" i="1"/>
  <c r="GE451" i="1"/>
  <c r="GD451" i="1"/>
  <c r="GC451" i="1"/>
  <c r="GR451" i="1"/>
  <c r="GQ451" i="1"/>
  <c r="GO451" i="1"/>
  <c r="GN451" i="1"/>
  <c r="GP451" i="1"/>
  <c r="ES448" i="1"/>
  <c r="ET448" i="1" s="1"/>
  <c r="EU448" i="1" s="1"/>
  <c r="EV448" i="1" s="1"/>
  <c r="GS451" i="1" l="1"/>
  <c r="GF451" i="1"/>
  <c r="EW448" i="1"/>
  <c r="BO496" i="1"/>
  <c r="BP496" i="1" s="1"/>
  <c r="BQ496" i="1" s="1"/>
  <c r="EG448" i="1"/>
  <c r="BR496" i="1" l="1"/>
  <c r="BT496" i="1" s="1"/>
  <c r="BW496" i="1" s="1"/>
  <c r="EH448" i="1"/>
  <c r="EI448" i="1" s="1"/>
  <c r="EJ448" i="1" s="1"/>
  <c r="EY448" i="1" s="1"/>
  <c r="GG451" i="1"/>
  <c r="GH451" i="1" s="1"/>
  <c r="GI451" i="1" s="1"/>
  <c r="GT451" i="1"/>
  <c r="BU495" i="1" l="1"/>
  <c r="GJ451" i="1"/>
  <c r="FB448" i="1"/>
  <c r="EZ447" i="1"/>
  <c r="GU451" i="1"/>
  <c r="GV451" i="1" s="1"/>
  <c r="GW451" i="1" s="1"/>
  <c r="GY451" i="1" s="1"/>
  <c r="BM497" i="1"/>
  <c r="BL497" i="1"/>
  <c r="BK497" i="1"/>
  <c r="BJ497" i="1"/>
  <c r="BI497" i="1"/>
  <c r="BH497" i="1"/>
  <c r="BF497" i="1"/>
  <c r="BV497" i="1"/>
  <c r="BE497" i="1"/>
  <c r="BD497" i="1"/>
  <c r="BS497" i="1"/>
  <c r="BC497" i="1"/>
  <c r="HB451" i="1" l="1"/>
  <c r="GZ450" i="1"/>
  <c r="BN497" i="1"/>
  <c r="BO497" i="1" s="1"/>
  <c r="EC449" i="1"/>
  <c r="ER449" i="1"/>
  <c r="EQ449" i="1"/>
  <c r="EP449" i="1"/>
  <c r="EO449" i="1"/>
  <c r="EN449" i="1"/>
  <c r="EM449" i="1"/>
  <c r="EK449" i="1"/>
  <c r="FA449" i="1"/>
  <c r="EX449" i="1"/>
  <c r="EE449" i="1"/>
  <c r="ED449" i="1"/>
  <c r="BP497" i="1" l="1"/>
  <c r="BQ497" i="1" s="1"/>
  <c r="BR497" i="1" s="1"/>
  <c r="BT497" i="1" s="1"/>
  <c r="ES449" i="1"/>
  <c r="EF449" i="1"/>
  <c r="GN452" i="1"/>
  <c r="GM452" i="1"/>
  <c r="GK452" i="1"/>
  <c r="HA452" i="1"/>
  <c r="GX452" i="1"/>
  <c r="GE452" i="1"/>
  <c r="GD452" i="1"/>
  <c r="GC452" i="1"/>
  <c r="GR452" i="1"/>
  <c r="GQ452" i="1"/>
  <c r="GP452" i="1"/>
  <c r="GO452" i="1"/>
  <c r="BW497" i="1" l="1"/>
  <c r="BU496" i="1"/>
  <c r="EG449" i="1"/>
  <c r="EH449" i="1" s="1"/>
  <c r="EI449" i="1" s="1"/>
  <c r="GS452" i="1"/>
  <c r="ET449" i="1"/>
  <c r="EU449" i="1" s="1"/>
  <c r="EV449" i="1" s="1"/>
  <c r="GF452" i="1"/>
  <c r="EJ449" i="1" l="1"/>
  <c r="EW449" i="1"/>
  <c r="GT452" i="1"/>
  <c r="GG452" i="1"/>
  <c r="GH452" i="1" s="1"/>
  <c r="GI452" i="1" s="1"/>
  <c r="BM498" i="1"/>
  <c r="BL498" i="1"/>
  <c r="BK498" i="1"/>
  <c r="BJ498" i="1"/>
  <c r="BI498" i="1"/>
  <c r="BH498" i="1"/>
  <c r="BF498" i="1"/>
  <c r="BV498" i="1"/>
  <c r="BE498" i="1"/>
  <c r="BS498" i="1"/>
  <c r="BD498" i="1"/>
  <c r="BC498" i="1"/>
  <c r="BN498" i="1" l="1"/>
  <c r="GU452" i="1"/>
  <c r="GV452" i="1" s="1"/>
  <c r="GW452" i="1" s="1"/>
  <c r="GJ452" i="1"/>
  <c r="EY449" i="1"/>
  <c r="GY452" i="1" l="1"/>
  <c r="FB449" i="1"/>
  <c r="EZ448" i="1"/>
  <c r="BO498" i="1"/>
  <c r="BP498" i="1" l="1"/>
  <c r="BQ498" i="1" s="1"/>
  <c r="BR498" i="1" s="1"/>
  <c r="BT498" i="1" s="1"/>
  <c r="ED450" i="1"/>
  <c r="EC450" i="1"/>
  <c r="ER450" i="1"/>
  <c r="EQ450" i="1"/>
  <c r="EP450" i="1"/>
  <c r="EO450" i="1"/>
  <c r="EN450" i="1"/>
  <c r="EM450" i="1"/>
  <c r="EK450" i="1"/>
  <c r="FA450" i="1"/>
  <c r="EX450" i="1"/>
  <c r="EE450" i="1"/>
  <c r="HB452" i="1"/>
  <c r="GZ451" i="1"/>
  <c r="BW498" i="1" l="1"/>
  <c r="BU497" i="1"/>
  <c r="EF450" i="1"/>
  <c r="ES450" i="1"/>
  <c r="GO453" i="1"/>
  <c r="GN453" i="1"/>
  <c r="GM453" i="1"/>
  <c r="GK453" i="1"/>
  <c r="HA453" i="1"/>
  <c r="GX453" i="1"/>
  <c r="GE453" i="1"/>
  <c r="GD453" i="1"/>
  <c r="GC453" i="1"/>
  <c r="GR453" i="1"/>
  <c r="GQ453" i="1"/>
  <c r="GP453" i="1"/>
  <c r="BS499" i="1"/>
  <c r="BM499" i="1"/>
  <c r="BL499" i="1"/>
  <c r="BK499" i="1"/>
  <c r="BJ499" i="1"/>
  <c r="BI499" i="1"/>
  <c r="BH499" i="1"/>
  <c r="BF499" i="1"/>
  <c r="BV499" i="1"/>
  <c r="BE499" i="1"/>
  <c r="BD499" i="1"/>
  <c r="BC499" i="1"/>
  <c r="GF453" i="1" l="1"/>
  <c r="ET450" i="1"/>
  <c r="EU450" i="1" s="1"/>
  <c r="EV450" i="1" s="1"/>
  <c r="EG450" i="1"/>
  <c r="EH450" i="1" s="1"/>
  <c r="EI450" i="1" s="1"/>
  <c r="BN499" i="1"/>
  <c r="GS453" i="1"/>
  <c r="EJ450" i="1" l="1"/>
  <c r="GT453" i="1"/>
  <c r="GU453" i="1" s="1"/>
  <c r="GV453" i="1" s="1"/>
  <c r="GW453" i="1" s="1"/>
  <c r="EW450" i="1"/>
  <c r="EY450" i="1" s="1"/>
  <c r="BO499" i="1"/>
  <c r="BP499" i="1" s="1"/>
  <c r="BQ499" i="1" s="1"/>
  <c r="GG453" i="1"/>
  <c r="FB450" i="1" l="1"/>
  <c r="EZ449" i="1"/>
  <c r="GH453" i="1"/>
  <c r="GI453" i="1" s="1"/>
  <c r="GJ453" i="1" s="1"/>
  <c r="GY453" i="1" s="1"/>
  <c r="BR499" i="1"/>
  <c r="BT499" i="1" s="1"/>
  <c r="HB453" i="1" l="1"/>
  <c r="GZ452" i="1"/>
  <c r="BW499" i="1"/>
  <c r="BU498" i="1"/>
  <c r="EE451" i="1"/>
  <c r="ED451" i="1"/>
  <c r="EC451" i="1"/>
  <c r="ER451" i="1"/>
  <c r="EQ451" i="1"/>
  <c r="EP451" i="1"/>
  <c r="EO451" i="1"/>
  <c r="EN451" i="1"/>
  <c r="EM451" i="1"/>
  <c r="EK451" i="1"/>
  <c r="FA451" i="1"/>
  <c r="EX451" i="1"/>
  <c r="BC500" i="1" l="1"/>
  <c r="BS500" i="1"/>
  <c r="BM500" i="1"/>
  <c r="BL500" i="1"/>
  <c r="BK500" i="1"/>
  <c r="BJ500" i="1"/>
  <c r="BI500" i="1"/>
  <c r="BH500" i="1"/>
  <c r="BV500" i="1"/>
  <c r="BF500" i="1"/>
  <c r="BE500" i="1"/>
  <c r="BD500" i="1"/>
  <c r="EF451" i="1"/>
  <c r="ES451" i="1"/>
  <c r="ET451" i="1" s="1"/>
  <c r="GP454" i="1"/>
  <c r="GO454" i="1"/>
  <c r="GN454" i="1"/>
  <c r="GM454" i="1"/>
  <c r="GK454" i="1"/>
  <c r="HA454" i="1"/>
  <c r="GX454" i="1"/>
  <c r="GE454" i="1"/>
  <c r="GD454" i="1"/>
  <c r="GC454" i="1"/>
  <c r="GR454" i="1"/>
  <c r="GQ454" i="1"/>
  <c r="EG451" i="1" l="1"/>
  <c r="EH451" i="1" s="1"/>
  <c r="EI451" i="1" s="1"/>
  <c r="EJ451" i="1" s="1"/>
  <c r="GS454" i="1"/>
  <c r="GF454" i="1"/>
  <c r="GG454" i="1" s="1"/>
  <c r="BN500" i="1"/>
  <c r="EU451" i="1"/>
  <c r="EV451" i="1" s="1"/>
  <c r="EW451" i="1" s="1"/>
  <c r="EY451" i="1" l="1"/>
  <c r="BO500" i="1"/>
  <c r="BP500" i="1" s="1"/>
  <c r="BQ500" i="1" s="1"/>
  <c r="GH454" i="1"/>
  <c r="GI454" i="1" s="1"/>
  <c r="GJ454" i="1" s="1"/>
  <c r="GT454" i="1"/>
  <c r="GU454" i="1" s="1"/>
  <c r="GV454" i="1" s="1"/>
  <c r="BR500" i="1" l="1"/>
  <c r="BT500" i="1" s="1"/>
  <c r="BW500" i="1" s="1"/>
  <c r="GW454" i="1"/>
  <c r="GY454" i="1" s="1"/>
  <c r="FB451" i="1"/>
  <c r="EZ450" i="1"/>
  <c r="BU499" i="1" l="1"/>
  <c r="HB454" i="1"/>
  <c r="GZ453" i="1"/>
  <c r="EE452" i="1"/>
  <c r="ED452" i="1"/>
  <c r="EC452" i="1"/>
  <c r="ER452" i="1"/>
  <c r="EQ452" i="1"/>
  <c r="EP452" i="1"/>
  <c r="EO452" i="1"/>
  <c r="EN452" i="1"/>
  <c r="EM452" i="1"/>
  <c r="EK452" i="1"/>
  <c r="FA452" i="1"/>
  <c r="EX452" i="1"/>
  <c r="BD501" i="1"/>
  <c r="BC501" i="1"/>
  <c r="BS501" i="1"/>
  <c r="BM501" i="1"/>
  <c r="BL501" i="1"/>
  <c r="BK501" i="1"/>
  <c r="BJ501" i="1"/>
  <c r="BI501" i="1"/>
  <c r="BV501" i="1"/>
  <c r="BH501" i="1"/>
  <c r="BF501" i="1"/>
  <c r="BE501" i="1"/>
  <c r="ES452" i="1" l="1"/>
  <c r="ET452" i="1" s="1"/>
  <c r="EF452" i="1"/>
  <c r="EG452" i="1" s="1"/>
  <c r="EH452" i="1" s="1"/>
  <c r="EI452" i="1" s="1"/>
  <c r="BN501" i="1"/>
  <c r="GQ455" i="1"/>
  <c r="GP455" i="1"/>
  <c r="GO455" i="1"/>
  <c r="GN455" i="1"/>
  <c r="GM455" i="1"/>
  <c r="GK455" i="1"/>
  <c r="HA455" i="1"/>
  <c r="GX455" i="1"/>
  <c r="GE455" i="1"/>
  <c r="GD455" i="1"/>
  <c r="GR455" i="1"/>
  <c r="GC455" i="1"/>
  <c r="BO501" i="1" l="1"/>
  <c r="BP501" i="1" s="1"/>
  <c r="BQ501" i="1" s="1"/>
  <c r="EJ452" i="1"/>
  <c r="GF455" i="1"/>
  <c r="GS455" i="1"/>
  <c r="EU452" i="1"/>
  <c r="EV452" i="1" s="1"/>
  <c r="EW452" i="1" s="1"/>
  <c r="BR501" i="1" l="1"/>
  <c r="BT501" i="1" s="1"/>
  <c r="BW501" i="1" s="1"/>
  <c r="GT455" i="1"/>
  <c r="GU455" i="1" s="1"/>
  <c r="GV455" i="1" s="1"/>
  <c r="EY452" i="1"/>
  <c r="GG455" i="1"/>
  <c r="BU500" i="1" l="1"/>
  <c r="FB452" i="1"/>
  <c r="EZ451" i="1"/>
  <c r="GW455" i="1"/>
  <c r="GH455" i="1"/>
  <c r="GI455" i="1" s="1"/>
  <c r="GJ455" i="1" s="1"/>
  <c r="GY455" i="1" s="1"/>
  <c r="BV502" i="1"/>
  <c r="BE502" i="1"/>
  <c r="BD502" i="1"/>
  <c r="BC502" i="1"/>
  <c r="BS502" i="1"/>
  <c r="BM502" i="1"/>
  <c r="BL502" i="1"/>
  <c r="BK502" i="1"/>
  <c r="BJ502" i="1"/>
  <c r="BI502" i="1"/>
  <c r="BH502" i="1"/>
  <c r="BF502" i="1"/>
  <c r="HB455" i="1" l="1"/>
  <c r="GZ454" i="1"/>
  <c r="BN502" i="1"/>
  <c r="EX453" i="1"/>
  <c r="EE453" i="1"/>
  <c r="ED453" i="1"/>
  <c r="EC453" i="1"/>
  <c r="ER453" i="1"/>
  <c r="EQ453" i="1"/>
  <c r="EP453" i="1"/>
  <c r="EO453" i="1"/>
  <c r="EN453" i="1"/>
  <c r="EM453" i="1"/>
  <c r="EK453" i="1"/>
  <c r="FA453" i="1"/>
  <c r="ES453" i="1" l="1"/>
  <c r="BO502" i="1"/>
  <c r="BP502" i="1" s="1"/>
  <c r="BQ502" i="1" s="1"/>
  <c r="EF453" i="1"/>
  <c r="GR456" i="1"/>
  <c r="GQ456" i="1"/>
  <c r="GP456" i="1"/>
  <c r="GO456" i="1"/>
  <c r="GN456" i="1"/>
  <c r="GM456" i="1"/>
  <c r="GK456" i="1"/>
  <c r="HA456" i="1"/>
  <c r="GX456" i="1"/>
  <c r="GE456" i="1"/>
  <c r="GD456" i="1"/>
  <c r="GC456" i="1"/>
  <c r="BR502" i="1" l="1"/>
  <c r="BT502" i="1" s="1"/>
  <c r="BW502" i="1" s="1"/>
  <c r="GS456" i="1"/>
  <c r="GT456" i="1" s="1"/>
  <c r="GF456" i="1"/>
  <c r="GG456" i="1" s="1"/>
  <c r="EG453" i="1"/>
  <c r="EH453" i="1" s="1"/>
  <c r="EI453" i="1" s="1"/>
  <c r="ET453" i="1"/>
  <c r="EU453" i="1" s="1"/>
  <c r="EV453" i="1" s="1"/>
  <c r="BU501" i="1" l="1"/>
  <c r="EW453" i="1"/>
  <c r="EJ453" i="1"/>
  <c r="EY453" i="1" s="1"/>
  <c r="BF503" i="1"/>
  <c r="BV503" i="1"/>
  <c r="BE503" i="1"/>
  <c r="BD503" i="1"/>
  <c r="BC503" i="1"/>
  <c r="BS503" i="1"/>
  <c r="BM503" i="1"/>
  <c r="BL503" i="1"/>
  <c r="BK503" i="1"/>
  <c r="BI503" i="1"/>
  <c r="BH503" i="1"/>
  <c r="BJ503" i="1"/>
  <c r="GH456" i="1"/>
  <c r="GI456" i="1" s="1"/>
  <c r="GJ456" i="1" s="1"/>
  <c r="GU456" i="1"/>
  <c r="GV456" i="1" s="1"/>
  <c r="GW456" i="1" s="1"/>
  <c r="GY456" i="1" l="1"/>
  <c r="BN503" i="1"/>
  <c r="FB453" i="1"/>
  <c r="EZ452" i="1"/>
  <c r="BO503" i="1" l="1"/>
  <c r="BP503" i="1" s="1"/>
  <c r="BQ503" i="1" s="1"/>
  <c r="BR503" i="1" s="1"/>
  <c r="BT503" i="1" s="1"/>
  <c r="EX454" i="1"/>
  <c r="EE454" i="1"/>
  <c r="ED454" i="1"/>
  <c r="EC454" i="1"/>
  <c r="ER454" i="1"/>
  <c r="EQ454" i="1"/>
  <c r="EP454" i="1"/>
  <c r="EO454" i="1"/>
  <c r="EN454" i="1"/>
  <c r="EM454" i="1"/>
  <c r="FA454" i="1"/>
  <c r="EK454" i="1"/>
  <c r="HB456" i="1"/>
  <c r="GZ455" i="1"/>
  <c r="BW503" i="1" l="1"/>
  <c r="BU502" i="1"/>
  <c r="GR457" i="1"/>
  <c r="GQ457" i="1"/>
  <c r="GP457" i="1"/>
  <c r="GO457" i="1"/>
  <c r="GN457" i="1"/>
  <c r="GM457" i="1"/>
  <c r="GK457" i="1"/>
  <c r="HA457" i="1"/>
  <c r="GX457" i="1"/>
  <c r="GE457" i="1"/>
  <c r="GD457" i="1"/>
  <c r="GC457" i="1"/>
  <c r="ES454" i="1"/>
  <c r="EF454" i="1"/>
  <c r="GS457" i="1" l="1"/>
  <c r="GT457" i="1" s="1"/>
  <c r="GF457" i="1"/>
  <c r="EG454" i="1"/>
  <c r="EH454" i="1" s="1"/>
  <c r="EI454" i="1" s="1"/>
  <c r="ET454" i="1"/>
  <c r="EU454" i="1" s="1"/>
  <c r="EV454" i="1" s="1"/>
  <c r="BH504" i="1"/>
  <c r="BF504" i="1"/>
  <c r="BV504" i="1"/>
  <c r="BE504" i="1"/>
  <c r="BD504" i="1"/>
  <c r="BC504" i="1"/>
  <c r="BS504" i="1"/>
  <c r="BM504" i="1"/>
  <c r="BL504" i="1"/>
  <c r="BK504" i="1"/>
  <c r="BJ504" i="1"/>
  <c r="BI504" i="1"/>
  <c r="GU457" i="1" l="1"/>
  <c r="GV457" i="1" s="1"/>
  <c r="BN504" i="1"/>
  <c r="EW454" i="1"/>
  <c r="GW457" i="1"/>
  <c r="GG457" i="1"/>
  <c r="GH457" i="1" s="1"/>
  <c r="GI457" i="1" s="1"/>
  <c r="EJ454" i="1"/>
  <c r="EY454" i="1" s="1"/>
  <c r="FB454" i="1" l="1"/>
  <c r="EZ453" i="1"/>
  <c r="GJ457" i="1"/>
  <c r="GY457" i="1" s="1"/>
  <c r="BO504" i="1"/>
  <c r="BP504" i="1" s="1"/>
  <c r="BQ504" i="1" s="1"/>
  <c r="BR504" i="1" l="1"/>
  <c r="BT504" i="1" s="1"/>
  <c r="HB457" i="1"/>
  <c r="GZ456" i="1"/>
  <c r="EX455" i="1"/>
  <c r="EE455" i="1"/>
  <c r="ED455" i="1"/>
  <c r="EC455" i="1"/>
  <c r="ER455" i="1"/>
  <c r="EQ455" i="1"/>
  <c r="EP455" i="1"/>
  <c r="EO455" i="1"/>
  <c r="EN455" i="1"/>
  <c r="FA455" i="1"/>
  <c r="EM455" i="1"/>
  <c r="EK455" i="1"/>
  <c r="EF455" i="1" l="1"/>
  <c r="ES455" i="1"/>
  <c r="GC458" i="1"/>
  <c r="GR458" i="1"/>
  <c r="GQ458" i="1"/>
  <c r="GP458" i="1"/>
  <c r="GO458" i="1"/>
  <c r="GN458" i="1"/>
  <c r="GM458" i="1"/>
  <c r="GK458" i="1"/>
  <c r="HA458" i="1"/>
  <c r="GX458" i="1"/>
  <c r="GE458" i="1"/>
  <c r="GD458" i="1"/>
  <c r="BW504" i="1"/>
  <c r="BU503" i="1"/>
  <c r="GS458" i="1" l="1"/>
  <c r="ET455" i="1"/>
  <c r="EU455" i="1" s="1"/>
  <c r="EV455" i="1" s="1"/>
  <c r="EG455" i="1"/>
  <c r="BI505" i="1"/>
  <c r="BH505" i="1"/>
  <c r="BF505" i="1"/>
  <c r="BV505" i="1"/>
  <c r="BE505" i="1"/>
  <c r="BD505" i="1"/>
  <c r="BC505" i="1"/>
  <c r="BS505" i="1"/>
  <c r="BM505" i="1"/>
  <c r="BL505" i="1"/>
  <c r="BK505" i="1"/>
  <c r="BJ505" i="1"/>
  <c r="GF458" i="1"/>
  <c r="EH455" i="1" l="1"/>
  <c r="EI455" i="1" s="1"/>
  <c r="EJ455" i="1" s="1"/>
  <c r="EW455" i="1"/>
  <c r="BN505" i="1"/>
  <c r="GG458" i="1"/>
  <c r="GH458" i="1" s="1"/>
  <c r="GI458" i="1" s="1"/>
  <c r="GT458" i="1"/>
  <c r="GU458" i="1" s="1"/>
  <c r="GV458" i="1" s="1"/>
  <c r="EY455" i="1" l="1"/>
  <c r="FB455" i="1" s="1"/>
  <c r="GJ458" i="1"/>
  <c r="BO505" i="1"/>
  <c r="GW458" i="1"/>
  <c r="EZ454" i="1" l="1"/>
  <c r="BP505" i="1"/>
  <c r="BQ505" i="1" s="1"/>
  <c r="BR505" i="1" s="1"/>
  <c r="BT505" i="1" s="1"/>
  <c r="GY458" i="1"/>
  <c r="FA456" i="1"/>
  <c r="EX456" i="1"/>
  <c r="EE456" i="1"/>
  <c r="ED456" i="1"/>
  <c r="EC456" i="1"/>
  <c r="ER456" i="1"/>
  <c r="EQ456" i="1"/>
  <c r="EP456" i="1"/>
  <c r="EO456" i="1"/>
  <c r="EN456" i="1"/>
  <c r="EM456" i="1"/>
  <c r="EK456" i="1"/>
  <c r="BW505" i="1" l="1"/>
  <c r="BU504" i="1"/>
  <c r="HB458" i="1"/>
  <c r="GZ457" i="1"/>
  <c r="ES456" i="1"/>
  <c r="ET456" i="1" s="1"/>
  <c r="EF456" i="1"/>
  <c r="EU456" i="1" l="1"/>
  <c r="EV456" i="1" s="1"/>
  <c r="EW456" i="1" s="1"/>
  <c r="GD459" i="1"/>
  <c r="GC459" i="1"/>
  <c r="GR459" i="1"/>
  <c r="GQ459" i="1"/>
  <c r="GP459" i="1"/>
  <c r="GO459" i="1"/>
  <c r="GN459" i="1"/>
  <c r="GM459" i="1"/>
  <c r="GK459" i="1"/>
  <c r="HA459" i="1"/>
  <c r="GE459" i="1"/>
  <c r="GX459" i="1"/>
  <c r="EG456" i="1"/>
  <c r="BJ506" i="1"/>
  <c r="BI506" i="1"/>
  <c r="BH506" i="1"/>
  <c r="BF506" i="1"/>
  <c r="BV506" i="1"/>
  <c r="BE506" i="1"/>
  <c r="BD506" i="1"/>
  <c r="BC506" i="1"/>
  <c r="BS506" i="1"/>
  <c r="BM506" i="1"/>
  <c r="BL506" i="1"/>
  <c r="BK506" i="1"/>
  <c r="EH456" i="1" l="1"/>
  <c r="EI456" i="1" s="1"/>
  <c r="EJ456" i="1" s="1"/>
  <c r="EY456" i="1" s="1"/>
  <c r="GF459" i="1"/>
  <c r="GG459" i="1" s="1"/>
  <c r="BN506" i="1"/>
  <c r="GS459" i="1"/>
  <c r="EZ455" i="1" l="1"/>
  <c r="FB456" i="1"/>
  <c r="EK457" i="1" s="1"/>
  <c r="BO506" i="1"/>
  <c r="EN457" i="1"/>
  <c r="EM457" i="1"/>
  <c r="GT459" i="1"/>
  <c r="GU459" i="1" s="1"/>
  <c r="GV459" i="1" s="1"/>
  <c r="GW459" i="1" s="1"/>
  <c r="GH459" i="1"/>
  <c r="GI459" i="1" s="1"/>
  <c r="GJ459" i="1" s="1"/>
  <c r="EO457" i="1" l="1"/>
  <c r="EP457" i="1"/>
  <c r="EQ457" i="1"/>
  <c r="ER457" i="1"/>
  <c r="EC457" i="1"/>
  <c r="ED457" i="1"/>
  <c r="EE457" i="1"/>
  <c r="EF457" i="1" s="1"/>
  <c r="EX457" i="1"/>
  <c r="FA457" i="1"/>
  <c r="GY459" i="1"/>
  <c r="ES457" i="1"/>
  <c r="BP506" i="1"/>
  <c r="BQ506" i="1" s="1"/>
  <c r="BR506" i="1" s="1"/>
  <c r="BT506" i="1" s="1"/>
  <c r="BW506" i="1" l="1"/>
  <c r="BU505" i="1"/>
  <c r="ET457" i="1"/>
  <c r="EU457" i="1" s="1"/>
  <c r="EV457" i="1" s="1"/>
  <c r="EW457" i="1" s="1"/>
  <c r="EG457" i="1"/>
  <c r="EH457" i="1" s="1"/>
  <c r="EI457" i="1" s="1"/>
  <c r="HB459" i="1"/>
  <c r="GZ458" i="1"/>
  <c r="GE460" i="1" l="1"/>
  <c r="GD460" i="1"/>
  <c r="GC460" i="1"/>
  <c r="GR460" i="1"/>
  <c r="GQ460" i="1"/>
  <c r="GP460" i="1"/>
  <c r="GO460" i="1"/>
  <c r="GN460" i="1"/>
  <c r="GM460" i="1"/>
  <c r="GK460" i="1"/>
  <c r="HA460" i="1"/>
  <c r="GX460" i="1"/>
  <c r="EJ457" i="1"/>
  <c r="EY457" i="1" s="1"/>
  <c r="BK507" i="1"/>
  <c r="BJ507" i="1"/>
  <c r="BI507" i="1"/>
  <c r="BH507" i="1"/>
  <c r="BF507" i="1"/>
  <c r="BV507" i="1"/>
  <c r="BE507" i="1"/>
  <c r="BD507" i="1"/>
  <c r="BC507" i="1"/>
  <c r="BS507" i="1"/>
  <c r="BM507" i="1"/>
  <c r="BL507" i="1"/>
  <c r="FB457" i="1" l="1"/>
  <c r="EZ456" i="1"/>
  <c r="GS460" i="1"/>
  <c r="GT460" i="1" s="1"/>
  <c r="BN507" i="1"/>
  <c r="GF460" i="1"/>
  <c r="GG460" i="1" l="1"/>
  <c r="GH460" i="1" s="1"/>
  <c r="GI460" i="1" s="1"/>
  <c r="GJ460" i="1" s="1"/>
  <c r="BO507" i="1"/>
  <c r="BP507" i="1" s="1"/>
  <c r="BQ507" i="1" s="1"/>
  <c r="BR507" i="1" s="1"/>
  <c r="BT507" i="1" s="1"/>
  <c r="GU460" i="1"/>
  <c r="GV460" i="1" s="1"/>
  <c r="GW460" i="1" s="1"/>
  <c r="EM458" i="1"/>
  <c r="EK458" i="1"/>
  <c r="FA458" i="1"/>
  <c r="EX458" i="1"/>
  <c r="EE458" i="1"/>
  <c r="ED458" i="1"/>
  <c r="EC458" i="1"/>
  <c r="ER458" i="1"/>
  <c r="EQ458" i="1"/>
  <c r="EP458" i="1"/>
  <c r="EO458" i="1"/>
  <c r="EN458" i="1"/>
  <c r="GY460" i="1" l="1"/>
  <c r="BW507" i="1"/>
  <c r="BU506" i="1"/>
  <c r="HB460" i="1"/>
  <c r="GZ459" i="1"/>
  <c r="ES458" i="1"/>
  <c r="ET458" i="1" s="1"/>
  <c r="EF458" i="1"/>
  <c r="EG458" i="1" l="1"/>
  <c r="EH458" i="1" s="1"/>
  <c r="EI458" i="1" s="1"/>
  <c r="EJ458" i="1" s="1"/>
  <c r="EU458" i="1"/>
  <c r="EV458" i="1" s="1"/>
  <c r="EW458" i="1" s="1"/>
  <c r="GE461" i="1"/>
  <c r="GD461" i="1"/>
  <c r="GC461" i="1"/>
  <c r="GR461" i="1"/>
  <c r="GQ461" i="1"/>
  <c r="GP461" i="1"/>
  <c r="GO461" i="1"/>
  <c r="GN461" i="1"/>
  <c r="GM461" i="1"/>
  <c r="GK461" i="1"/>
  <c r="HA461" i="1"/>
  <c r="GX461" i="1"/>
  <c r="BL508" i="1"/>
  <c r="BK508" i="1"/>
  <c r="BJ508" i="1"/>
  <c r="BI508" i="1"/>
  <c r="BH508" i="1"/>
  <c r="BF508" i="1"/>
  <c r="BV508" i="1"/>
  <c r="BE508" i="1"/>
  <c r="BD508" i="1"/>
  <c r="BC508" i="1"/>
  <c r="BS508" i="1"/>
  <c r="BM508" i="1"/>
  <c r="EY458" i="1" l="1"/>
  <c r="FB458" i="1" s="1"/>
  <c r="BN508" i="1"/>
  <c r="GF461" i="1"/>
  <c r="GG461" i="1" s="1"/>
  <c r="GH461" i="1" s="1"/>
  <c r="GI461" i="1" s="1"/>
  <c r="GS461" i="1"/>
  <c r="GT461" i="1" s="1"/>
  <c r="EZ457" i="1" l="1"/>
  <c r="GU461" i="1"/>
  <c r="GV461" i="1" s="1"/>
  <c r="GW461" i="1" s="1"/>
  <c r="GJ461" i="1"/>
  <c r="BO508" i="1"/>
  <c r="EN459" i="1"/>
  <c r="EM459" i="1"/>
  <c r="EK459" i="1"/>
  <c r="FA459" i="1"/>
  <c r="EX459" i="1"/>
  <c r="EE459" i="1"/>
  <c r="ED459" i="1"/>
  <c r="EC459" i="1"/>
  <c r="ER459" i="1"/>
  <c r="EQ459" i="1"/>
  <c r="EP459" i="1"/>
  <c r="EO459" i="1"/>
  <c r="ES459" i="1" l="1"/>
  <c r="GY461" i="1"/>
  <c r="BP508" i="1"/>
  <c r="BQ508" i="1" s="1"/>
  <c r="BR508" i="1" s="1"/>
  <c r="BT508" i="1" s="1"/>
  <c r="EF459" i="1"/>
  <c r="BW508" i="1" l="1"/>
  <c r="BU507" i="1"/>
  <c r="HB461" i="1"/>
  <c r="GZ460" i="1"/>
  <c r="EG459" i="1"/>
  <c r="ET459" i="1"/>
  <c r="EU459" i="1" s="1"/>
  <c r="EV459" i="1" s="1"/>
  <c r="EW459" i="1" l="1"/>
  <c r="EH459" i="1"/>
  <c r="EI459" i="1" s="1"/>
  <c r="EJ459" i="1" s="1"/>
  <c r="EY459" i="1" s="1"/>
  <c r="GX462" i="1"/>
  <c r="GE462" i="1"/>
  <c r="GD462" i="1"/>
  <c r="GC462" i="1"/>
  <c r="GR462" i="1"/>
  <c r="GQ462" i="1"/>
  <c r="GP462" i="1"/>
  <c r="GO462" i="1"/>
  <c r="GN462" i="1"/>
  <c r="GM462" i="1"/>
  <c r="GK462" i="1"/>
  <c r="HA462" i="1"/>
  <c r="BM509" i="1"/>
  <c r="BL509" i="1"/>
  <c r="BK509" i="1"/>
  <c r="BJ509" i="1"/>
  <c r="BI509" i="1"/>
  <c r="BH509" i="1"/>
  <c r="BF509" i="1"/>
  <c r="BV509" i="1"/>
  <c r="BE509" i="1"/>
  <c r="BD509" i="1"/>
  <c r="BC509" i="1"/>
  <c r="BS509" i="1"/>
  <c r="FB459" i="1" l="1"/>
  <c r="EZ458" i="1"/>
  <c r="BN509" i="1"/>
  <c r="GF462" i="1"/>
  <c r="GG462" i="1" s="1"/>
  <c r="GH462" i="1" s="1"/>
  <c r="GI462" i="1" s="1"/>
  <c r="GS462" i="1"/>
  <c r="GT462" i="1" l="1"/>
  <c r="GU462" i="1" s="1"/>
  <c r="GV462" i="1" s="1"/>
  <c r="GJ462" i="1"/>
  <c r="BO509" i="1"/>
  <c r="BP509" i="1" s="1"/>
  <c r="BQ509" i="1" s="1"/>
  <c r="EO460" i="1"/>
  <c r="EN460" i="1"/>
  <c r="EM460" i="1"/>
  <c r="EK460" i="1"/>
  <c r="FA460" i="1"/>
  <c r="EX460" i="1"/>
  <c r="EE460" i="1"/>
  <c r="ED460" i="1"/>
  <c r="EC460" i="1"/>
  <c r="ER460" i="1"/>
  <c r="EQ460" i="1"/>
  <c r="EP460" i="1"/>
  <c r="EF460" i="1" l="1"/>
  <c r="GW462" i="1"/>
  <c r="BR509" i="1"/>
  <c r="BT509" i="1" s="1"/>
  <c r="GY462" i="1"/>
  <c r="ES460" i="1"/>
  <c r="HB462" i="1" l="1"/>
  <c r="GZ461" i="1"/>
  <c r="ET460" i="1"/>
  <c r="BW509" i="1"/>
  <c r="BU508" i="1"/>
  <c r="EG460" i="1"/>
  <c r="EU460" i="1" l="1"/>
  <c r="EV460" i="1" s="1"/>
  <c r="EW460" i="1" s="1"/>
  <c r="EH460" i="1"/>
  <c r="EI460" i="1" s="1"/>
  <c r="EJ460" i="1" s="1"/>
  <c r="BM510" i="1"/>
  <c r="BL510" i="1"/>
  <c r="BK510" i="1"/>
  <c r="BJ510" i="1"/>
  <c r="BI510" i="1"/>
  <c r="BH510" i="1"/>
  <c r="BF510" i="1"/>
  <c r="BV510" i="1"/>
  <c r="BE510" i="1"/>
  <c r="BD510" i="1"/>
  <c r="BC510" i="1"/>
  <c r="BS510" i="1"/>
  <c r="GX463" i="1"/>
  <c r="GE463" i="1"/>
  <c r="GD463" i="1"/>
  <c r="GC463" i="1"/>
  <c r="GR463" i="1"/>
  <c r="GQ463" i="1"/>
  <c r="GP463" i="1"/>
  <c r="GO463" i="1"/>
  <c r="GN463" i="1"/>
  <c r="GM463" i="1"/>
  <c r="HA463" i="1"/>
  <c r="GK463" i="1"/>
  <c r="EY460" i="1" l="1"/>
  <c r="FB460" i="1"/>
  <c r="EZ459" i="1"/>
  <c r="BN510" i="1"/>
  <c r="BO510" i="1" s="1"/>
  <c r="GF463" i="1"/>
  <c r="GS463" i="1"/>
  <c r="GG463" i="1" l="1"/>
  <c r="BP510" i="1"/>
  <c r="BQ510" i="1" s="1"/>
  <c r="BR510" i="1" s="1"/>
  <c r="BT510" i="1" s="1"/>
  <c r="GT463" i="1"/>
  <c r="GU463" i="1" s="1"/>
  <c r="GV463" i="1" s="1"/>
  <c r="GH463" i="1"/>
  <c r="GI463" i="1" s="1"/>
  <c r="EP461" i="1"/>
  <c r="EO461" i="1"/>
  <c r="EN461" i="1"/>
  <c r="EM461" i="1"/>
  <c r="EK461" i="1"/>
  <c r="FA461" i="1"/>
  <c r="EX461" i="1"/>
  <c r="EE461" i="1"/>
  <c r="ED461" i="1"/>
  <c r="EC461" i="1"/>
  <c r="ER461" i="1"/>
  <c r="EQ461" i="1"/>
  <c r="GW463" i="1" l="1"/>
  <c r="GJ463" i="1"/>
  <c r="GY463" i="1" s="1"/>
  <c r="EF461" i="1"/>
  <c r="ES461" i="1"/>
  <c r="ET461" i="1" s="1"/>
  <c r="BW510" i="1"/>
  <c r="BU509" i="1"/>
  <c r="EG461" i="1" l="1"/>
  <c r="EH461" i="1"/>
  <c r="EI461" i="1" s="1"/>
  <c r="BM511" i="1"/>
  <c r="BL511" i="1"/>
  <c r="BK511" i="1"/>
  <c r="BJ511" i="1"/>
  <c r="BI511" i="1"/>
  <c r="BH511" i="1"/>
  <c r="BF511" i="1"/>
  <c r="BV511" i="1"/>
  <c r="BE511" i="1"/>
  <c r="BD511" i="1"/>
  <c r="BC511" i="1"/>
  <c r="BS511" i="1"/>
  <c r="EU461" i="1"/>
  <c r="EV461" i="1" s="1"/>
  <c r="EW461" i="1" s="1"/>
  <c r="HB463" i="1"/>
  <c r="GZ462" i="1"/>
  <c r="EJ461" i="1" l="1"/>
  <c r="EY461" i="1" s="1"/>
  <c r="FB461" i="1" s="1"/>
  <c r="EZ460" i="1"/>
  <c r="GX464" i="1"/>
  <c r="GE464" i="1"/>
  <c r="GD464" i="1"/>
  <c r="GC464" i="1"/>
  <c r="GR464" i="1"/>
  <c r="GQ464" i="1"/>
  <c r="GP464" i="1"/>
  <c r="GO464" i="1"/>
  <c r="GN464" i="1"/>
  <c r="HA464" i="1"/>
  <c r="GM464" i="1"/>
  <c r="GK464" i="1"/>
  <c r="BN511" i="1"/>
  <c r="BO511" i="1" s="1"/>
  <c r="BP511" i="1" s="1"/>
  <c r="BQ511" i="1" s="1"/>
  <c r="GS464" i="1" l="1"/>
  <c r="GF464" i="1"/>
  <c r="BR511" i="1"/>
  <c r="BT511" i="1" s="1"/>
  <c r="EQ462" i="1"/>
  <c r="EP462" i="1"/>
  <c r="EO462" i="1"/>
  <c r="EN462" i="1"/>
  <c r="EM462" i="1"/>
  <c r="EK462" i="1"/>
  <c r="FA462" i="1"/>
  <c r="EX462" i="1"/>
  <c r="EE462" i="1"/>
  <c r="ED462" i="1"/>
  <c r="ER462" i="1"/>
  <c r="EC462" i="1"/>
  <c r="BW511" i="1" l="1"/>
  <c r="BU510" i="1"/>
  <c r="GG464" i="1"/>
  <c r="ES462" i="1"/>
  <c r="GT464" i="1"/>
  <c r="GU464" i="1" s="1"/>
  <c r="GV464" i="1" s="1"/>
  <c r="EF462" i="1"/>
  <c r="EG462" i="1" s="1"/>
  <c r="GW464" i="1" l="1"/>
  <c r="GH464" i="1"/>
  <c r="GI464" i="1" s="1"/>
  <c r="GJ464" i="1" s="1"/>
  <c r="GY464" i="1" s="1"/>
  <c r="EH462" i="1"/>
  <c r="EI462" i="1" s="1"/>
  <c r="EJ462" i="1" s="1"/>
  <c r="ET462" i="1"/>
  <c r="EU462" i="1" s="1"/>
  <c r="EV462" i="1" s="1"/>
  <c r="BM512" i="1"/>
  <c r="BL512" i="1"/>
  <c r="BK512" i="1"/>
  <c r="BJ512" i="1"/>
  <c r="BI512" i="1"/>
  <c r="BH512" i="1"/>
  <c r="BF512" i="1"/>
  <c r="BV512" i="1"/>
  <c r="BE512" i="1"/>
  <c r="BD512" i="1"/>
  <c r="BC512" i="1"/>
  <c r="BS512" i="1"/>
  <c r="HB464" i="1" l="1"/>
  <c r="GZ463" i="1"/>
  <c r="BN512" i="1"/>
  <c r="BO512" i="1" s="1"/>
  <c r="EW462" i="1"/>
  <c r="EY462" i="1" s="1"/>
  <c r="FB462" i="1" l="1"/>
  <c r="EZ461" i="1"/>
  <c r="HA465" i="1"/>
  <c r="GX465" i="1"/>
  <c r="GE465" i="1"/>
  <c r="GD465" i="1"/>
  <c r="GC465" i="1"/>
  <c r="GR465" i="1"/>
  <c r="GQ465" i="1"/>
  <c r="GP465" i="1"/>
  <c r="GO465" i="1"/>
  <c r="GN465" i="1"/>
  <c r="GM465" i="1"/>
  <c r="GK465" i="1"/>
  <c r="BP512" i="1"/>
  <c r="BQ512" i="1" s="1"/>
  <c r="BR512" i="1" s="1"/>
  <c r="BT512" i="1" s="1"/>
  <c r="BW512" i="1" l="1"/>
  <c r="BU511" i="1"/>
  <c r="GS465" i="1"/>
  <c r="GT465" i="1" s="1"/>
  <c r="GF465" i="1"/>
  <c r="GG465" i="1" s="1"/>
  <c r="ER463" i="1"/>
  <c r="EQ463" i="1"/>
  <c r="EP463" i="1"/>
  <c r="EO463" i="1"/>
  <c r="EN463" i="1"/>
  <c r="EM463" i="1"/>
  <c r="EK463" i="1"/>
  <c r="FA463" i="1"/>
  <c r="EX463" i="1"/>
  <c r="EE463" i="1"/>
  <c r="ED463" i="1"/>
  <c r="EC463" i="1"/>
  <c r="EF463" i="1" l="1"/>
  <c r="BM513" i="1"/>
  <c r="BL513" i="1"/>
  <c r="BK513" i="1"/>
  <c r="BJ513" i="1"/>
  <c r="BI513" i="1"/>
  <c r="BH513" i="1"/>
  <c r="BF513" i="1"/>
  <c r="BV513" i="1"/>
  <c r="BE513" i="1"/>
  <c r="BD513" i="1"/>
  <c r="BS513" i="1"/>
  <c r="BC513" i="1"/>
  <c r="ES463" i="1"/>
  <c r="GH465" i="1"/>
  <c r="GI465" i="1" s="1"/>
  <c r="GJ465" i="1" s="1"/>
  <c r="GU465" i="1"/>
  <c r="GV465" i="1" s="1"/>
  <c r="GW465" i="1" s="1"/>
  <c r="GY465" i="1" l="1"/>
  <c r="HB465" i="1"/>
  <c r="GZ464" i="1"/>
  <c r="BN513" i="1"/>
  <c r="ET463" i="1"/>
  <c r="EU463" i="1" s="1"/>
  <c r="EV463" i="1" s="1"/>
  <c r="EW463" i="1" s="1"/>
  <c r="EG463" i="1"/>
  <c r="EH463" i="1" s="1"/>
  <c r="EI463" i="1" s="1"/>
  <c r="EJ463" i="1" l="1"/>
  <c r="EY463" i="1" s="1"/>
  <c r="FB463" i="1"/>
  <c r="EZ462" i="1"/>
  <c r="GK466" i="1"/>
  <c r="HA466" i="1"/>
  <c r="GX466" i="1"/>
  <c r="GE466" i="1"/>
  <c r="GD466" i="1"/>
  <c r="GC466" i="1"/>
  <c r="GR466" i="1"/>
  <c r="GQ466" i="1"/>
  <c r="GP466" i="1"/>
  <c r="GO466" i="1"/>
  <c r="GN466" i="1"/>
  <c r="GM466" i="1"/>
  <c r="BO513" i="1"/>
  <c r="BP513" i="1" s="1"/>
  <c r="BQ513" i="1" s="1"/>
  <c r="BR513" i="1" s="1"/>
  <c r="BT513" i="1" s="1"/>
  <c r="BW513" i="1" l="1"/>
  <c r="BU512" i="1"/>
  <c r="GF466" i="1"/>
  <c r="GS466" i="1"/>
  <c r="GT466" i="1" s="1"/>
  <c r="ER464" i="1"/>
  <c r="EQ464" i="1"/>
  <c r="EP464" i="1"/>
  <c r="EO464" i="1"/>
  <c r="EN464" i="1"/>
  <c r="EM464" i="1"/>
  <c r="EK464" i="1"/>
  <c r="FA464" i="1"/>
  <c r="EX464" i="1"/>
  <c r="EC464" i="1"/>
  <c r="EE464" i="1"/>
  <c r="ED464" i="1"/>
  <c r="BM514" i="1" l="1"/>
  <c r="BL514" i="1"/>
  <c r="BK514" i="1"/>
  <c r="BJ514" i="1"/>
  <c r="BI514" i="1"/>
  <c r="BH514" i="1"/>
  <c r="BF514" i="1"/>
  <c r="BV514" i="1"/>
  <c r="BE514" i="1"/>
  <c r="BS514" i="1"/>
  <c r="BD514" i="1"/>
  <c r="BC514" i="1"/>
  <c r="GU466" i="1"/>
  <c r="GV466" i="1" s="1"/>
  <c r="GW466" i="1" s="1"/>
  <c r="EF464" i="1"/>
  <c r="EG464" i="1" s="1"/>
  <c r="EH464" i="1" s="1"/>
  <c r="EI464" i="1" s="1"/>
  <c r="ES464" i="1"/>
  <c r="ET464" i="1" s="1"/>
  <c r="EU464" i="1" s="1"/>
  <c r="EV464" i="1" s="1"/>
  <c r="GG466" i="1"/>
  <c r="GH466" i="1" s="1"/>
  <c r="GI466" i="1" s="1"/>
  <c r="EW464" i="1" l="1"/>
  <c r="BN514" i="1"/>
  <c r="GJ466" i="1"/>
  <c r="GY466" i="1" s="1"/>
  <c r="EJ464" i="1"/>
  <c r="EY464" i="1" s="1"/>
  <c r="FB464" i="1" l="1"/>
  <c r="EZ463" i="1"/>
  <c r="BO514" i="1"/>
  <c r="BP514" i="1" s="1"/>
  <c r="BQ514" i="1" s="1"/>
  <c r="BR514" i="1" s="1"/>
  <c r="BT514" i="1" s="1"/>
  <c r="HB466" i="1"/>
  <c r="GZ465" i="1"/>
  <c r="BW514" i="1" l="1"/>
  <c r="BU513" i="1"/>
  <c r="GM467" i="1"/>
  <c r="GK467" i="1"/>
  <c r="HA467" i="1"/>
  <c r="GX467" i="1"/>
  <c r="GE467" i="1"/>
  <c r="GD467" i="1"/>
  <c r="GC467" i="1"/>
  <c r="GR467" i="1"/>
  <c r="GQ467" i="1"/>
  <c r="GP467" i="1"/>
  <c r="GO467" i="1"/>
  <c r="GN467" i="1"/>
  <c r="EC465" i="1"/>
  <c r="ER465" i="1"/>
  <c r="EQ465" i="1"/>
  <c r="EP465" i="1"/>
  <c r="EO465" i="1"/>
  <c r="EN465" i="1"/>
  <c r="EM465" i="1"/>
  <c r="EK465" i="1"/>
  <c r="FA465" i="1"/>
  <c r="EX465" i="1"/>
  <c r="EE465" i="1"/>
  <c r="ED465" i="1"/>
  <c r="GS467" i="1" l="1"/>
  <c r="GT467" i="1" s="1"/>
  <c r="EF465" i="1"/>
  <c r="GF467" i="1"/>
  <c r="ES465" i="1"/>
  <c r="BS515" i="1"/>
  <c r="BM515" i="1"/>
  <c r="BL515" i="1"/>
  <c r="BK515" i="1"/>
  <c r="BJ515" i="1"/>
  <c r="BI515" i="1"/>
  <c r="BH515" i="1"/>
  <c r="BF515" i="1"/>
  <c r="BV515" i="1"/>
  <c r="BE515" i="1"/>
  <c r="BD515" i="1"/>
  <c r="BC515" i="1"/>
  <c r="BN515" i="1" l="1"/>
  <c r="ET465" i="1"/>
  <c r="EU465" i="1" s="1"/>
  <c r="EV465" i="1" s="1"/>
  <c r="GG467" i="1"/>
  <c r="EG465" i="1"/>
  <c r="GU467" i="1"/>
  <c r="GV467" i="1" s="1"/>
  <c r="GW467" i="1" s="1"/>
  <c r="GH467" i="1" l="1"/>
  <c r="GI467" i="1" s="1"/>
  <c r="GJ467" i="1" s="1"/>
  <c r="GY467" i="1" s="1"/>
  <c r="EH465" i="1"/>
  <c r="EI465" i="1" s="1"/>
  <c r="EJ465" i="1" s="1"/>
  <c r="EW465" i="1"/>
  <c r="BO515" i="1"/>
  <c r="EY465" i="1" l="1"/>
  <c r="FB465" i="1"/>
  <c r="EZ464" i="1"/>
  <c r="HB467" i="1"/>
  <c r="GZ466" i="1"/>
  <c r="BP515" i="1"/>
  <c r="BQ515" i="1" s="1"/>
  <c r="BR515" i="1" s="1"/>
  <c r="BT515" i="1" s="1"/>
  <c r="BW515" i="1" l="1"/>
  <c r="BU514" i="1"/>
  <c r="GN468" i="1"/>
  <c r="GM468" i="1"/>
  <c r="GK468" i="1"/>
  <c r="HA468" i="1"/>
  <c r="GX468" i="1"/>
  <c r="GE468" i="1"/>
  <c r="GD468" i="1"/>
  <c r="GC468" i="1"/>
  <c r="GR468" i="1"/>
  <c r="GQ468" i="1"/>
  <c r="GP468" i="1"/>
  <c r="GO468" i="1"/>
  <c r="ED466" i="1"/>
  <c r="EC466" i="1"/>
  <c r="ER466" i="1"/>
  <c r="EQ466" i="1"/>
  <c r="EP466" i="1"/>
  <c r="EO466" i="1"/>
  <c r="EN466" i="1"/>
  <c r="EM466" i="1"/>
  <c r="EK466" i="1"/>
  <c r="FA466" i="1"/>
  <c r="EX466" i="1"/>
  <c r="EE466" i="1"/>
  <c r="EF466" i="1" l="1"/>
  <c r="GS468" i="1"/>
  <c r="ES466" i="1"/>
  <c r="GF468" i="1"/>
  <c r="BC516" i="1"/>
  <c r="BS516" i="1"/>
  <c r="BM516" i="1"/>
  <c r="BL516" i="1"/>
  <c r="BK516" i="1"/>
  <c r="BJ516" i="1"/>
  <c r="BI516" i="1"/>
  <c r="BH516" i="1"/>
  <c r="BV516" i="1"/>
  <c r="BF516" i="1"/>
  <c r="BE516" i="1"/>
  <c r="BD516" i="1"/>
  <c r="ET466" i="1" l="1"/>
  <c r="GT468" i="1"/>
  <c r="GG468" i="1"/>
  <c r="GH468" i="1" s="1"/>
  <c r="GI468" i="1" s="1"/>
  <c r="EU466" i="1"/>
  <c r="EV466" i="1" s="1"/>
  <c r="GU468" i="1"/>
  <c r="GV468" i="1" s="1"/>
  <c r="EG466" i="1"/>
  <c r="BN516" i="1"/>
  <c r="GW468" i="1" l="1"/>
  <c r="EW466" i="1"/>
  <c r="BO516" i="1"/>
  <c r="EH466" i="1"/>
  <c r="EI466" i="1" s="1"/>
  <c r="EJ466" i="1" s="1"/>
  <c r="EY466" i="1" s="1"/>
  <c r="GJ468" i="1"/>
  <c r="GY468" i="1" s="1"/>
  <c r="FB466" i="1" l="1"/>
  <c r="EZ465" i="1"/>
  <c r="HB468" i="1"/>
  <c r="GZ467" i="1"/>
  <c r="BP516" i="1"/>
  <c r="BQ516" i="1" s="1"/>
  <c r="BR516" i="1" s="1"/>
  <c r="BT516" i="1" s="1"/>
  <c r="BW516" i="1" l="1"/>
  <c r="BU515" i="1"/>
  <c r="GO469" i="1"/>
  <c r="GN469" i="1"/>
  <c r="GM469" i="1"/>
  <c r="GK469" i="1"/>
  <c r="HA469" i="1"/>
  <c r="GX469" i="1"/>
  <c r="GE469" i="1"/>
  <c r="GD469" i="1"/>
  <c r="GC469" i="1"/>
  <c r="GP469" i="1"/>
  <c r="GR469" i="1"/>
  <c r="GQ469" i="1"/>
  <c r="EE467" i="1"/>
  <c r="ED467" i="1"/>
  <c r="EC467" i="1"/>
  <c r="ER467" i="1"/>
  <c r="EQ467" i="1"/>
  <c r="EP467" i="1"/>
  <c r="EO467" i="1"/>
  <c r="EN467" i="1"/>
  <c r="EM467" i="1"/>
  <c r="EK467" i="1"/>
  <c r="FA467" i="1"/>
  <c r="EX467" i="1"/>
  <c r="GS469" i="1" l="1"/>
  <c r="GT469" i="1" s="1"/>
  <c r="EF467" i="1"/>
  <c r="GF469" i="1"/>
  <c r="ES467" i="1"/>
  <c r="BD517" i="1"/>
  <c r="BC517" i="1"/>
  <c r="BS517" i="1"/>
  <c r="BM517" i="1"/>
  <c r="BL517" i="1"/>
  <c r="BK517" i="1"/>
  <c r="BJ517" i="1"/>
  <c r="BI517" i="1"/>
  <c r="BV517" i="1"/>
  <c r="BH517" i="1"/>
  <c r="BF517" i="1"/>
  <c r="BE517" i="1"/>
  <c r="EG467" i="1" l="1"/>
  <c r="BN517" i="1"/>
  <c r="BO517" i="1" s="1"/>
  <c r="ET467" i="1"/>
  <c r="GG469" i="1"/>
  <c r="GU469" i="1"/>
  <c r="GV469" i="1" s="1"/>
  <c r="GW469" i="1" s="1"/>
  <c r="GH469" i="1" l="1"/>
  <c r="GI469" i="1" s="1"/>
  <c r="GJ469" i="1" s="1"/>
  <c r="GY469" i="1" s="1"/>
  <c r="BP517" i="1"/>
  <c r="BQ517" i="1" s="1"/>
  <c r="BR517" i="1" s="1"/>
  <c r="BT517" i="1" s="1"/>
  <c r="EH467" i="1"/>
  <c r="EI467" i="1" s="1"/>
  <c r="EJ467" i="1" s="1"/>
  <c r="EU467" i="1"/>
  <c r="EV467" i="1" s="1"/>
  <c r="EW467" i="1" s="1"/>
  <c r="EY467" i="1" l="1"/>
  <c r="FB467" i="1" s="1"/>
  <c r="EZ466" i="1"/>
  <c r="HB469" i="1"/>
  <c r="GZ468" i="1"/>
  <c r="BW517" i="1"/>
  <c r="BU516" i="1"/>
  <c r="BV518" i="1" l="1"/>
  <c r="BE518" i="1"/>
  <c r="BD518" i="1"/>
  <c r="BC518" i="1"/>
  <c r="BS518" i="1"/>
  <c r="BM518" i="1"/>
  <c r="BL518" i="1"/>
  <c r="BK518" i="1"/>
  <c r="BJ518" i="1"/>
  <c r="BI518" i="1"/>
  <c r="BH518" i="1"/>
  <c r="BF518" i="1"/>
  <c r="GP470" i="1"/>
  <c r="GO470" i="1"/>
  <c r="GN470" i="1"/>
  <c r="GM470" i="1"/>
  <c r="GK470" i="1"/>
  <c r="HA470" i="1"/>
  <c r="GX470" i="1"/>
  <c r="GE470" i="1"/>
  <c r="GD470" i="1"/>
  <c r="GC470" i="1"/>
  <c r="GR470" i="1"/>
  <c r="GQ470" i="1"/>
  <c r="EE468" i="1"/>
  <c r="ED468" i="1"/>
  <c r="EC468" i="1"/>
  <c r="ER468" i="1"/>
  <c r="EQ468" i="1"/>
  <c r="EP468" i="1"/>
  <c r="EO468" i="1"/>
  <c r="EN468" i="1"/>
  <c r="EM468" i="1"/>
  <c r="EK468" i="1"/>
  <c r="FA468" i="1"/>
  <c r="EX468" i="1"/>
  <c r="ES468" i="1" l="1"/>
  <c r="GF470" i="1"/>
  <c r="GG470" i="1" s="1"/>
  <c r="EF468" i="1"/>
  <c r="EG468" i="1" s="1"/>
  <c r="EH468" i="1" s="1"/>
  <c r="EI468" i="1" s="1"/>
  <c r="GS470" i="1"/>
  <c r="BN518" i="1"/>
  <c r="BO518" i="1" s="1"/>
  <c r="BP518" i="1" s="1"/>
  <c r="BQ518" i="1" s="1"/>
  <c r="GT470" i="1" l="1"/>
  <c r="EJ468" i="1"/>
  <c r="ET468" i="1"/>
  <c r="GU470" i="1"/>
  <c r="GV470" i="1" s="1"/>
  <c r="GH470" i="1"/>
  <c r="GI470" i="1" s="1"/>
  <c r="GJ470" i="1" s="1"/>
  <c r="BR518" i="1"/>
  <c r="BT518" i="1" s="1"/>
  <c r="EU468" i="1"/>
  <c r="EV468" i="1" s="1"/>
  <c r="EW468" i="1" l="1"/>
  <c r="GW470" i="1"/>
  <c r="GY470" i="1" s="1"/>
  <c r="EY468" i="1"/>
  <c r="BW518" i="1"/>
  <c r="BU517" i="1"/>
  <c r="GZ469" i="1" l="1"/>
  <c r="HB470" i="1"/>
  <c r="GQ471" i="1" s="1"/>
  <c r="BF519" i="1"/>
  <c r="BV519" i="1"/>
  <c r="BE519" i="1"/>
  <c r="BD519" i="1"/>
  <c r="BC519" i="1"/>
  <c r="BS519" i="1"/>
  <c r="BM519" i="1"/>
  <c r="BL519" i="1"/>
  <c r="BK519" i="1"/>
  <c r="BJ519" i="1"/>
  <c r="BI519" i="1"/>
  <c r="BH519" i="1"/>
  <c r="FB468" i="1"/>
  <c r="EZ467" i="1"/>
  <c r="GP471" i="1"/>
  <c r="GO471" i="1"/>
  <c r="GN471" i="1"/>
  <c r="GM471" i="1"/>
  <c r="GK471" i="1"/>
  <c r="HA471" i="1"/>
  <c r="GX471" i="1"/>
  <c r="GE471" i="1"/>
  <c r="GC471" i="1" l="1"/>
  <c r="GR471" i="1"/>
  <c r="GD471" i="1"/>
  <c r="GS471" i="1"/>
  <c r="BN519" i="1"/>
  <c r="EX469" i="1"/>
  <c r="EE469" i="1"/>
  <c r="ED469" i="1"/>
  <c r="EC469" i="1"/>
  <c r="ER469" i="1"/>
  <c r="EQ469" i="1"/>
  <c r="EP469" i="1"/>
  <c r="EO469" i="1"/>
  <c r="EN469" i="1"/>
  <c r="EM469" i="1"/>
  <c r="EK469" i="1"/>
  <c r="FA469" i="1"/>
  <c r="GF471" i="1"/>
  <c r="ES469" i="1" l="1"/>
  <c r="EF469" i="1"/>
  <c r="EG469" i="1" s="1"/>
  <c r="EH469" i="1" s="1"/>
  <c r="EI469" i="1" s="1"/>
  <c r="GT471" i="1"/>
  <c r="BO519" i="1"/>
  <c r="BP519" i="1" s="1"/>
  <c r="BQ519" i="1" s="1"/>
  <c r="GG471" i="1"/>
  <c r="GU471" i="1"/>
  <c r="GV471" i="1" s="1"/>
  <c r="GW471" i="1" l="1"/>
  <c r="GH471" i="1"/>
  <c r="GI471" i="1" s="1"/>
  <c r="GJ471" i="1" s="1"/>
  <c r="GY471" i="1" s="1"/>
  <c r="EJ469" i="1"/>
  <c r="BR519" i="1"/>
  <c r="BT519" i="1" s="1"/>
  <c r="ET469" i="1"/>
  <c r="EU469" i="1" l="1"/>
  <c r="EV469" i="1" s="1"/>
  <c r="EW469" i="1" s="1"/>
  <c r="EY469" i="1" s="1"/>
  <c r="HB471" i="1"/>
  <c r="GZ470" i="1"/>
  <c r="BW519" i="1"/>
  <c r="BU518" i="1"/>
  <c r="BH520" i="1" l="1"/>
  <c r="BF520" i="1"/>
  <c r="BV520" i="1"/>
  <c r="BE520" i="1"/>
  <c r="BD520" i="1"/>
  <c r="BC520" i="1"/>
  <c r="BS520" i="1"/>
  <c r="BM520" i="1"/>
  <c r="BL520" i="1"/>
  <c r="BK520" i="1"/>
  <c r="BJ520" i="1"/>
  <c r="BI520" i="1"/>
  <c r="FB469" i="1"/>
  <c r="EZ468" i="1"/>
  <c r="GR472" i="1"/>
  <c r="GQ472" i="1"/>
  <c r="GP472" i="1"/>
  <c r="GO472" i="1"/>
  <c r="GN472" i="1"/>
  <c r="GM472" i="1"/>
  <c r="GK472" i="1"/>
  <c r="HA472" i="1"/>
  <c r="GX472" i="1"/>
  <c r="GE472" i="1"/>
  <c r="GD472" i="1"/>
  <c r="GC472" i="1"/>
  <c r="EX470" i="1" l="1"/>
  <c r="EE470" i="1"/>
  <c r="ED470" i="1"/>
  <c r="EC470" i="1"/>
  <c r="ER470" i="1"/>
  <c r="EQ470" i="1"/>
  <c r="EP470" i="1"/>
  <c r="EO470" i="1"/>
  <c r="EN470" i="1"/>
  <c r="EM470" i="1"/>
  <c r="FA470" i="1"/>
  <c r="EK470" i="1"/>
  <c r="BN520" i="1"/>
  <c r="GS472" i="1"/>
  <c r="GF472" i="1"/>
  <c r="ES470" i="1" l="1"/>
  <c r="GT472" i="1"/>
  <c r="EF470" i="1"/>
  <c r="BO520" i="1"/>
  <c r="BP520" i="1" s="1"/>
  <c r="BQ520" i="1" s="1"/>
  <c r="GG472" i="1"/>
  <c r="GU472" i="1"/>
  <c r="GV472" i="1" s="1"/>
  <c r="GW472" i="1" l="1"/>
  <c r="BR520" i="1"/>
  <c r="BT520" i="1" s="1"/>
  <c r="GH472" i="1"/>
  <c r="GI472" i="1" s="1"/>
  <c r="GJ472" i="1" s="1"/>
  <c r="GY472" i="1" s="1"/>
  <c r="EG470" i="1"/>
  <c r="EH470" i="1" s="1"/>
  <c r="EI470" i="1" s="1"/>
  <c r="ET470" i="1"/>
  <c r="EJ470" i="1" l="1"/>
  <c r="HB472" i="1"/>
  <c r="GZ471" i="1"/>
  <c r="EU470" i="1"/>
  <c r="EV470" i="1" s="1"/>
  <c r="EW470" i="1" s="1"/>
  <c r="EY470" i="1" s="1"/>
  <c r="BW520" i="1"/>
  <c r="BU519" i="1"/>
  <c r="FB470" i="1" l="1"/>
  <c r="EZ469" i="1"/>
  <c r="BI521" i="1"/>
  <c r="BH521" i="1"/>
  <c r="BF521" i="1"/>
  <c r="BV521" i="1"/>
  <c r="BE521" i="1"/>
  <c r="BD521" i="1"/>
  <c r="BC521" i="1"/>
  <c r="BS521" i="1"/>
  <c r="BM521" i="1"/>
  <c r="BJ521" i="1"/>
  <c r="BL521" i="1"/>
  <c r="BK521" i="1"/>
  <c r="GR473" i="1"/>
  <c r="GQ473" i="1"/>
  <c r="GP473" i="1"/>
  <c r="GO473" i="1"/>
  <c r="GN473" i="1"/>
  <c r="GM473" i="1"/>
  <c r="GK473" i="1"/>
  <c r="HA473" i="1"/>
  <c r="GX473" i="1"/>
  <c r="GE473" i="1"/>
  <c r="GD473" i="1"/>
  <c r="GC473" i="1"/>
  <c r="GS473" i="1" l="1"/>
  <c r="GT473" i="1" s="1"/>
  <c r="GU473" i="1" s="1"/>
  <c r="GV473" i="1" s="1"/>
  <c r="BN521" i="1"/>
  <c r="GF473" i="1"/>
  <c r="GG473" i="1" s="1"/>
  <c r="GH473" i="1" s="1"/>
  <c r="GI473" i="1" s="1"/>
  <c r="EX471" i="1"/>
  <c r="EE471" i="1"/>
  <c r="ED471" i="1"/>
  <c r="EC471" i="1"/>
  <c r="ER471" i="1"/>
  <c r="EQ471" i="1"/>
  <c r="EP471" i="1"/>
  <c r="EO471" i="1"/>
  <c r="EN471" i="1"/>
  <c r="EM471" i="1"/>
  <c r="EK471" i="1"/>
  <c r="FA471" i="1"/>
  <c r="EF471" i="1" l="1"/>
  <c r="ES471" i="1"/>
  <c r="GJ473" i="1"/>
  <c r="BO521" i="1"/>
  <c r="GW473" i="1"/>
  <c r="GY473" i="1" l="1"/>
  <c r="BP521" i="1"/>
  <c r="BQ521" i="1" s="1"/>
  <c r="BR521" i="1" s="1"/>
  <c r="BT521" i="1" s="1"/>
  <c r="ET471" i="1"/>
  <c r="EG471" i="1"/>
  <c r="BW521" i="1" l="1"/>
  <c r="BU520" i="1"/>
  <c r="EH471" i="1"/>
  <c r="EI471" i="1" s="1"/>
  <c r="EJ471" i="1" s="1"/>
  <c r="HB473" i="1"/>
  <c r="GZ472" i="1"/>
  <c r="EU471" i="1"/>
  <c r="EV471" i="1" s="1"/>
  <c r="EW471" i="1" s="1"/>
  <c r="EY471" i="1" l="1"/>
  <c r="GC474" i="1"/>
  <c r="GR474" i="1"/>
  <c r="GQ474" i="1"/>
  <c r="GP474" i="1"/>
  <c r="GO474" i="1"/>
  <c r="GN474" i="1"/>
  <c r="GM474" i="1"/>
  <c r="GK474" i="1"/>
  <c r="HA474" i="1"/>
  <c r="GX474" i="1"/>
  <c r="GE474" i="1"/>
  <c r="GD474" i="1"/>
  <c r="BJ522" i="1"/>
  <c r="BI522" i="1"/>
  <c r="BH522" i="1"/>
  <c r="BF522" i="1"/>
  <c r="BV522" i="1"/>
  <c r="BE522" i="1"/>
  <c r="BD522" i="1"/>
  <c r="BC522" i="1"/>
  <c r="BS522" i="1"/>
  <c r="BM522" i="1"/>
  <c r="BL522" i="1"/>
  <c r="BK522" i="1"/>
  <c r="GS474" i="1" l="1"/>
  <c r="GT474" i="1" s="1"/>
  <c r="GU474" i="1" s="1"/>
  <c r="GV474" i="1" s="1"/>
  <c r="BN522" i="1"/>
  <c r="GF474" i="1"/>
  <c r="FB471" i="1"/>
  <c r="EZ470" i="1"/>
  <c r="FA472" i="1" l="1"/>
  <c r="EX472" i="1"/>
  <c r="EE472" i="1"/>
  <c r="ED472" i="1"/>
  <c r="EC472" i="1"/>
  <c r="ER472" i="1"/>
  <c r="EQ472" i="1"/>
  <c r="EP472" i="1"/>
  <c r="EO472" i="1"/>
  <c r="EK472" i="1"/>
  <c r="EN472" i="1"/>
  <c r="EM472" i="1"/>
  <c r="BO522" i="1"/>
  <c r="BP522" i="1" s="1"/>
  <c r="BQ522" i="1" s="1"/>
  <c r="GG474" i="1"/>
  <c r="GH474" i="1" s="1"/>
  <c r="GI474" i="1" s="1"/>
  <c r="GJ474" i="1" s="1"/>
  <c r="GW474" i="1"/>
  <c r="GY474" i="1" l="1"/>
  <c r="HB474" i="1"/>
  <c r="GZ473" i="1"/>
  <c r="BR522" i="1"/>
  <c r="BT522" i="1" s="1"/>
  <c r="ES472" i="1"/>
  <c r="ET472" i="1" s="1"/>
  <c r="EF472" i="1"/>
  <c r="EU472" i="1" l="1"/>
  <c r="EV472" i="1" s="1"/>
  <c r="EW472" i="1" s="1"/>
  <c r="EG472" i="1"/>
  <c r="EH472" i="1" s="1"/>
  <c r="EI472" i="1" s="1"/>
  <c r="BW522" i="1"/>
  <c r="BU521" i="1"/>
  <c r="GD475" i="1"/>
  <c r="GC475" i="1"/>
  <c r="GR475" i="1"/>
  <c r="GQ475" i="1"/>
  <c r="GP475" i="1"/>
  <c r="GO475" i="1"/>
  <c r="GN475" i="1"/>
  <c r="GM475" i="1"/>
  <c r="GK475" i="1"/>
  <c r="HA475" i="1"/>
  <c r="GX475" i="1"/>
  <c r="GE475" i="1"/>
  <c r="GS475" i="1" l="1"/>
  <c r="EJ472" i="1"/>
  <c r="EY472" i="1" s="1"/>
  <c r="BK523" i="1"/>
  <c r="BJ523" i="1"/>
  <c r="BI523" i="1"/>
  <c r="BH523" i="1"/>
  <c r="BF523" i="1"/>
  <c r="BV523" i="1"/>
  <c r="BE523" i="1"/>
  <c r="BD523" i="1"/>
  <c r="BC523" i="1"/>
  <c r="BS523" i="1"/>
  <c r="BM523" i="1"/>
  <c r="BL523" i="1"/>
  <c r="GF475" i="1"/>
  <c r="BN523" i="1" l="1"/>
  <c r="FB472" i="1"/>
  <c r="EZ471" i="1"/>
  <c r="GT475" i="1"/>
  <c r="GG475" i="1"/>
  <c r="GH475" i="1" s="1"/>
  <c r="GI475" i="1" s="1"/>
  <c r="GU475" i="1"/>
  <c r="GV475" i="1" s="1"/>
  <c r="GW475" i="1" l="1"/>
  <c r="GJ475" i="1"/>
  <c r="GY475" i="1" s="1"/>
  <c r="EK473" i="1"/>
  <c r="FA473" i="1"/>
  <c r="EX473" i="1"/>
  <c r="EE473" i="1"/>
  <c r="ED473" i="1"/>
  <c r="EC473" i="1"/>
  <c r="ER473" i="1"/>
  <c r="EQ473" i="1"/>
  <c r="EP473" i="1"/>
  <c r="EO473" i="1"/>
  <c r="EN473" i="1"/>
  <c r="EM473" i="1"/>
  <c r="BO523" i="1"/>
  <c r="BP523" i="1" l="1"/>
  <c r="BQ523" i="1" s="1"/>
  <c r="BR523" i="1" s="1"/>
  <c r="BT523" i="1" s="1"/>
  <c r="ES473" i="1"/>
  <c r="EF473" i="1"/>
  <c r="EG473" i="1" s="1"/>
  <c r="HB475" i="1"/>
  <c r="GZ474" i="1"/>
  <c r="BW523" i="1" l="1"/>
  <c r="BU522" i="1"/>
  <c r="GE476" i="1"/>
  <c r="GD476" i="1"/>
  <c r="GC476" i="1"/>
  <c r="GR476" i="1"/>
  <c r="GQ476" i="1"/>
  <c r="GP476" i="1"/>
  <c r="GO476" i="1"/>
  <c r="GN476" i="1"/>
  <c r="GM476" i="1"/>
  <c r="GK476" i="1"/>
  <c r="HA476" i="1"/>
  <c r="GX476" i="1"/>
  <c r="EH473" i="1"/>
  <c r="EI473" i="1" s="1"/>
  <c r="EJ473" i="1" s="1"/>
  <c r="ET473" i="1"/>
  <c r="EU473" i="1" s="1"/>
  <c r="EV473" i="1" s="1"/>
  <c r="EW473" i="1" s="1"/>
  <c r="EY473" i="1" l="1"/>
  <c r="FB473" i="1" s="1"/>
  <c r="GF476" i="1"/>
  <c r="GS476" i="1"/>
  <c r="GT476" i="1" s="1"/>
  <c r="BL524" i="1"/>
  <c r="BK524" i="1"/>
  <c r="BJ524" i="1"/>
  <c r="BI524" i="1"/>
  <c r="BH524" i="1"/>
  <c r="BF524" i="1"/>
  <c r="BV524" i="1"/>
  <c r="BE524" i="1"/>
  <c r="BD524" i="1"/>
  <c r="BC524" i="1"/>
  <c r="BS524" i="1"/>
  <c r="BM524" i="1"/>
  <c r="EZ472" i="1" l="1"/>
  <c r="GG476" i="1"/>
  <c r="GH476" i="1" s="1"/>
  <c r="GI476" i="1" s="1"/>
  <c r="GU476" i="1"/>
  <c r="GV476" i="1" s="1"/>
  <c r="GW476" i="1" s="1"/>
  <c r="BN524" i="1"/>
  <c r="EM474" i="1"/>
  <c r="EK474" i="1"/>
  <c r="FA474" i="1"/>
  <c r="EX474" i="1"/>
  <c r="EE474" i="1"/>
  <c r="ED474" i="1"/>
  <c r="EC474" i="1"/>
  <c r="ER474" i="1"/>
  <c r="EQ474" i="1"/>
  <c r="EP474" i="1"/>
  <c r="EO474" i="1"/>
  <c r="EN474" i="1"/>
  <c r="ES474" i="1" l="1"/>
  <c r="BO524" i="1"/>
  <c r="BP524" i="1" s="1"/>
  <c r="BQ524" i="1" s="1"/>
  <c r="EF474" i="1"/>
  <c r="GJ476" i="1"/>
  <c r="GY476" i="1" s="1"/>
  <c r="BR524" i="1" l="1"/>
  <c r="BT524" i="1" s="1"/>
  <c r="EG474" i="1"/>
  <c r="HB476" i="1"/>
  <c r="GZ475" i="1"/>
  <c r="EH474" i="1"/>
  <c r="EI474" i="1" s="1"/>
  <c r="ET474" i="1"/>
  <c r="EJ474" i="1" l="1"/>
  <c r="GE477" i="1"/>
  <c r="GD477" i="1"/>
  <c r="GC477" i="1"/>
  <c r="GR477" i="1"/>
  <c r="GQ477" i="1"/>
  <c r="GP477" i="1"/>
  <c r="GO477" i="1"/>
  <c r="GN477" i="1"/>
  <c r="GM477" i="1"/>
  <c r="GK477" i="1"/>
  <c r="HA477" i="1"/>
  <c r="GX477" i="1"/>
  <c r="EU474" i="1"/>
  <c r="EV474" i="1" s="1"/>
  <c r="EW474" i="1" s="1"/>
  <c r="EY474" i="1" s="1"/>
  <c r="BW524" i="1"/>
  <c r="BU523" i="1"/>
  <c r="FB474" i="1" l="1"/>
  <c r="EZ473" i="1"/>
  <c r="GF477" i="1"/>
  <c r="GG477" i="1" s="1"/>
  <c r="GH477" i="1" s="1"/>
  <c r="GI477" i="1" s="1"/>
  <c r="BM525" i="1"/>
  <c r="BL525" i="1"/>
  <c r="BK525" i="1"/>
  <c r="BJ525" i="1"/>
  <c r="BI525" i="1"/>
  <c r="BH525" i="1"/>
  <c r="BF525" i="1"/>
  <c r="BV525" i="1"/>
  <c r="BE525" i="1"/>
  <c r="BD525" i="1"/>
  <c r="BC525" i="1"/>
  <c r="BS525" i="1"/>
  <c r="GS477" i="1"/>
  <c r="GJ477" i="1" l="1"/>
  <c r="BN525" i="1"/>
  <c r="GT477" i="1"/>
  <c r="GU477" i="1" s="1"/>
  <c r="GV477" i="1" s="1"/>
  <c r="EN475" i="1"/>
  <c r="EM475" i="1"/>
  <c r="EK475" i="1"/>
  <c r="FA475" i="1"/>
  <c r="EX475" i="1"/>
  <c r="EE475" i="1"/>
  <c r="ED475" i="1"/>
  <c r="EC475" i="1"/>
  <c r="ER475" i="1"/>
  <c r="EQ475" i="1"/>
  <c r="EP475" i="1"/>
  <c r="EO475" i="1"/>
  <c r="ES475" i="1" l="1"/>
  <c r="EF475" i="1"/>
  <c r="BO525" i="1"/>
  <c r="BP525" i="1" s="1"/>
  <c r="BQ525" i="1" s="1"/>
  <c r="GW477" i="1"/>
  <c r="GY477" i="1" s="1"/>
  <c r="BR525" i="1" l="1"/>
  <c r="BT525" i="1" s="1"/>
  <c r="BW525" i="1" s="1"/>
  <c r="ET475" i="1"/>
  <c r="EU475" i="1" s="1"/>
  <c r="EV475" i="1" s="1"/>
  <c r="HB477" i="1"/>
  <c r="GZ476" i="1"/>
  <c r="EG475" i="1"/>
  <c r="BU524" i="1" l="1"/>
  <c r="EW475" i="1"/>
  <c r="EH475" i="1"/>
  <c r="EI475" i="1" s="1"/>
  <c r="EJ475" i="1" s="1"/>
  <c r="EY475" i="1" s="1"/>
  <c r="GX478" i="1"/>
  <c r="GE478" i="1"/>
  <c r="GD478" i="1"/>
  <c r="GC478" i="1"/>
  <c r="GR478" i="1"/>
  <c r="GQ478" i="1"/>
  <c r="GP478" i="1"/>
  <c r="GO478" i="1"/>
  <c r="GN478" i="1"/>
  <c r="GM478" i="1"/>
  <c r="GK478" i="1"/>
  <c r="HA478" i="1"/>
  <c r="BM526" i="1"/>
  <c r="BL526" i="1"/>
  <c r="BK526" i="1"/>
  <c r="BJ526" i="1"/>
  <c r="BI526" i="1"/>
  <c r="BH526" i="1"/>
  <c r="BF526" i="1"/>
  <c r="BV526" i="1"/>
  <c r="BE526" i="1"/>
  <c r="BD526" i="1"/>
  <c r="BC526" i="1"/>
  <c r="BS526" i="1"/>
  <c r="FB475" i="1" l="1"/>
  <c r="EZ474" i="1"/>
  <c r="BN526" i="1"/>
  <c r="BO526" i="1" s="1"/>
  <c r="GS478" i="1"/>
  <c r="GF478" i="1"/>
  <c r="GG478" i="1" l="1"/>
  <c r="GT478" i="1"/>
  <c r="GU478" i="1" s="1"/>
  <c r="GV478" i="1" s="1"/>
  <c r="BP526" i="1"/>
  <c r="BQ526" i="1" s="1"/>
  <c r="BR526" i="1" s="1"/>
  <c r="BT526" i="1" s="1"/>
  <c r="EO476" i="1"/>
  <c r="EN476" i="1"/>
  <c r="EM476" i="1"/>
  <c r="EK476" i="1"/>
  <c r="FA476" i="1"/>
  <c r="EX476" i="1"/>
  <c r="EE476" i="1"/>
  <c r="ED476" i="1"/>
  <c r="EC476" i="1"/>
  <c r="ER476" i="1"/>
  <c r="EQ476" i="1"/>
  <c r="EP476" i="1"/>
  <c r="BW526" i="1" l="1"/>
  <c r="BU525" i="1"/>
  <c r="EF476" i="1"/>
  <c r="GW478" i="1"/>
  <c r="ES476" i="1"/>
  <c r="GH478" i="1"/>
  <c r="GI478" i="1" s="1"/>
  <c r="GJ478" i="1" s="1"/>
  <c r="GY478" i="1" s="1"/>
  <c r="HB478" i="1" l="1"/>
  <c r="GZ477" i="1"/>
  <c r="ET476" i="1"/>
  <c r="EG476" i="1"/>
  <c r="BM527" i="1"/>
  <c r="BL527" i="1"/>
  <c r="BK527" i="1"/>
  <c r="BJ527" i="1"/>
  <c r="BI527" i="1"/>
  <c r="BH527" i="1"/>
  <c r="BF527" i="1"/>
  <c r="BV527" i="1"/>
  <c r="BE527" i="1"/>
  <c r="BD527" i="1"/>
  <c r="BC527" i="1"/>
  <c r="BS527" i="1"/>
  <c r="BN527" i="1" l="1"/>
  <c r="EU476" i="1"/>
  <c r="EV476" i="1" s="1"/>
  <c r="EW476" i="1" s="1"/>
  <c r="EH476" i="1"/>
  <c r="EI476" i="1" s="1"/>
  <c r="EJ476" i="1" s="1"/>
  <c r="GX479" i="1"/>
  <c r="GE479" i="1"/>
  <c r="GD479" i="1"/>
  <c r="GC479" i="1"/>
  <c r="GR479" i="1"/>
  <c r="GQ479" i="1"/>
  <c r="GP479" i="1"/>
  <c r="GO479" i="1"/>
  <c r="GN479" i="1"/>
  <c r="GM479" i="1"/>
  <c r="HA479" i="1"/>
  <c r="GK479" i="1"/>
  <c r="EY476" i="1" l="1"/>
  <c r="FB476" i="1"/>
  <c r="EZ475" i="1"/>
  <c r="GS479" i="1"/>
  <c r="GF479" i="1"/>
  <c r="GG479" i="1" s="1"/>
  <c r="BO527" i="1"/>
  <c r="BP527" i="1" s="1"/>
  <c r="BQ527" i="1" s="1"/>
  <c r="BR527" i="1" l="1"/>
  <c r="BT527" i="1" s="1"/>
  <c r="GT479" i="1"/>
  <c r="GU479" i="1" s="1"/>
  <c r="GV479" i="1" s="1"/>
  <c r="GH479" i="1"/>
  <c r="GI479" i="1" s="1"/>
  <c r="GJ479" i="1" s="1"/>
  <c r="EP477" i="1"/>
  <c r="EO477" i="1"/>
  <c r="EN477" i="1"/>
  <c r="EM477" i="1"/>
  <c r="EK477" i="1"/>
  <c r="FA477" i="1"/>
  <c r="EX477" i="1"/>
  <c r="EE477" i="1"/>
  <c r="ED477" i="1"/>
  <c r="EC477" i="1"/>
  <c r="ER477" i="1"/>
  <c r="EQ477" i="1"/>
  <c r="GW479" i="1" l="1"/>
  <c r="GY479" i="1" s="1"/>
  <c r="EF477" i="1"/>
  <c r="ES477" i="1"/>
  <c r="ET477" i="1" s="1"/>
  <c r="BW527" i="1"/>
  <c r="BU526" i="1"/>
  <c r="HB479" i="1" l="1"/>
  <c r="GZ478" i="1"/>
  <c r="EU477" i="1"/>
  <c r="EV477" i="1" s="1"/>
  <c r="EW477" i="1" s="1"/>
  <c r="BM528" i="1"/>
  <c r="BL528" i="1"/>
  <c r="BK528" i="1"/>
  <c r="BJ528" i="1"/>
  <c r="BI528" i="1"/>
  <c r="BH528" i="1"/>
  <c r="BF528" i="1"/>
  <c r="BV528" i="1"/>
  <c r="BE528" i="1"/>
  <c r="BD528" i="1"/>
  <c r="BC528" i="1"/>
  <c r="BS528" i="1"/>
  <c r="EG477" i="1"/>
  <c r="EH477" i="1" s="1"/>
  <c r="EI477" i="1" s="1"/>
  <c r="BN528" i="1" l="1"/>
  <c r="GX480" i="1"/>
  <c r="GE480" i="1"/>
  <c r="GD480" i="1"/>
  <c r="GC480" i="1"/>
  <c r="GR480" i="1"/>
  <c r="GQ480" i="1"/>
  <c r="GP480" i="1"/>
  <c r="GO480" i="1"/>
  <c r="GN480" i="1"/>
  <c r="HA480" i="1"/>
  <c r="GM480" i="1"/>
  <c r="GK480" i="1"/>
  <c r="EJ477" i="1"/>
  <c r="EY477" i="1" s="1"/>
  <c r="FB477" i="1" l="1"/>
  <c r="EZ476" i="1"/>
  <c r="GS480" i="1"/>
  <c r="GT480" i="1" s="1"/>
  <c r="GF480" i="1"/>
  <c r="BO528" i="1"/>
  <c r="BP528" i="1" s="1"/>
  <c r="BQ528" i="1" s="1"/>
  <c r="BR528" i="1" l="1"/>
  <c r="BT528" i="1" s="1"/>
  <c r="BW528" i="1" s="1"/>
  <c r="GG480" i="1"/>
  <c r="GU480" i="1"/>
  <c r="GV480" i="1" s="1"/>
  <c r="GW480" i="1" s="1"/>
  <c r="EQ478" i="1"/>
  <c r="EP478" i="1"/>
  <c r="EO478" i="1"/>
  <c r="EN478" i="1"/>
  <c r="EM478" i="1"/>
  <c r="EK478" i="1"/>
  <c r="FA478" i="1"/>
  <c r="EX478" i="1"/>
  <c r="EE478" i="1"/>
  <c r="ED478" i="1"/>
  <c r="ER478" i="1"/>
  <c r="EC478" i="1"/>
  <c r="BU527" i="1" l="1"/>
  <c r="GH480" i="1"/>
  <c r="GI480" i="1" s="1"/>
  <c r="GJ480" i="1" s="1"/>
  <c r="GY480" i="1" s="1"/>
  <c r="ES478" i="1"/>
  <c r="EF478" i="1"/>
  <c r="EG478" i="1" s="1"/>
  <c r="BM529" i="1"/>
  <c r="BL529" i="1"/>
  <c r="BK529" i="1"/>
  <c r="BJ529" i="1"/>
  <c r="BI529" i="1"/>
  <c r="BH529" i="1"/>
  <c r="BF529" i="1"/>
  <c r="BV529" i="1"/>
  <c r="BE529" i="1"/>
  <c r="BD529" i="1"/>
  <c r="BC529" i="1"/>
  <c r="BS529" i="1"/>
  <c r="HB480" i="1" l="1"/>
  <c r="GZ479" i="1"/>
  <c r="EH478" i="1"/>
  <c r="EI478" i="1" s="1"/>
  <c r="EJ478" i="1" s="1"/>
  <c r="BN529" i="1"/>
  <c r="ET478" i="1"/>
  <c r="EU478" i="1" l="1"/>
  <c r="EV478" i="1" s="1"/>
  <c r="EW478" i="1" s="1"/>
  <c r="EY478" i="1" s="1"/>
  <c r="BO529" i="1"/>
  <c r="BP529" i="1"/>
  <c r="BQ529" i="1" s="1"/>
  <c r="HA481" i="1"/>
  <c r="GX481" i="1"/>
  <c r="GE481" i="1"/>
  <c r="GD481" i="1"/>
  <c r="GC481" i="1"/>
  <c r="GR481" i="1"/>
  <c r="GQ481" i="1"/>
  <c r="GP481" i="1"/>
  <c r="GO481" i="1"/>
  <c r="GN481" i="1"/>
  <c r="GM481" i="1"/>
  <c r="GK481" i="1"/>
  <c r="BR529" i="1" l="1"/>
  <c r="BT529" i="1" s="1"/>
  <c r="BW529" i="1"/>
  <c r="BU528" i="1"/>
  <c r="FB478" i="1"/>
  <c r="EZ477" i="1"/>
  <c r="GS481" i="1"/>
  <c r="GT481" i="1" s="1"/>
  <c r="GF481" i="1"/>
  <c r="GG481" i="1" l="1"/>
  <c r="ER479" i="1"/>
  <c r="EQ479" i="1"/>
  <c r="EP479" i="1"/>
  <c r="EO479" i="1"/>
  <c r="EN479" i="1"/>
  <c r="EM479" i="1"/>
  <c r="EK479" i="1"/>
  <c r="FA479" i="1"/>
  <c r="EX479" i="1"/>
  <c r="EE479" i="1"/>
  <c r="ED479" i="1"/>
  <c r="EC479" i="1"/>
  <c r="GU481" i="1"/>
  <c r="GV481" i="1" s="1"/>
  <c r="GW481" i="1" s="1"/>
  <c r="BM530" i="1"/>
  <c r="BL530" i="1"/>
  <c r="BK530" i="1"/>
  <c r="BJ530" i="1"/>
  <c r="BI530" i="1"/>
  <c r="BH530" i="1"/>
  <c r="BF530" i="1"/>
  <c r="BV530" i="1"/>
  <c r="BE530" i="1"/>
  <c r="BC530" i="1"/>
  <c r="BS530" i="1"/>
  <c r="BD530" i="1"/>
  <c r="EF479" i="1" l="1"/>
  <c r="BN530" i="1"/>
  <c r="BO530" i="1" s="1"/>
  <c r="GH481" i="1"/>
  <c r="GI481" i="1" s="1"/>
  <c r="GJ481" i="1" s="1"/>
  <c r="GY481" i="1" s="1"/>
  <c r="ES479" i="1"/>
  <c r="ET479" i="1" s="1"/>
  <c r="HB481" i="1" l="1"/>
  <c r="GZ480" i="1"/>
  <c r="EU479" i="1"/>
  <c r="EV479" i="1" s="1"/>
  <c r="EW479" i="1" s="1"/>
  <c r="BP530" i="1"/>
  <c r="BQ530" i="1" s="1"/>
  <c r="BR530" i="1" s="1"/>
  <c r="BT530" i="1" s="1"/>
  <c r="EG479" i="1"/>
  <c r="BW530" i="1" l="1"/>
  <c r="BU529" i="1"/>
  <c r="EH479" i="1"/>
  <c r="EI479" i="1" s="1"/>
  <c r="EJ479" i="1" s="1"/>
  <c r="EY479" i="1" s="1"/>
  <c r="GK482" i="1"/>
  <c r="HA482" i="1"/>
  <c r="GX482" i="1"/>
  <c r="GE482" i="1"/>
  <c r="GD482" i="1"/>
  <c r="GC482" i="1"/>
  <c r="GR482" i="1"/>
  <c r="GQ482" i="1"/>
  <c r="GP482" i="1"/>
  <c r="GO482" i="1"/>
  <c r="GN482" i="1"/>
  <c r="GM482" i="1"/>
  <c r="FB479" i="1" l="1"/>
  <c r="EZ478" i="1"/>
  <c r="GS482" i="1"/>
  <c r="GF482" i="1"/>
  <c r="BS531" i="1"/>
  <c r="BM531" i="1"/>
  <c r="BL531" i="1"/>
  <c r="BK531" i="1"/>
  <c r="BJ531" i="1"/>
  <c r="BI531" i="1"/>
  <c r="BH531" i="1"/>
  <c r="BF531" i="1"/>
  <c r="BV531" i="1"/>
  <c r="BE531" i="1"/>
  <c r="BD531" i="1"/>
  <c r="BC531" i="1"/>
  <c r="BN531" i="1" l="1"/>
  <c r="GT482" i="1"/>
  <c r="GU482" i="1" s="1"/>
  <c r="GV482" i="1" s="1"/>
  <c r="GW482" i="1" s="1"/>
  <c r="GG482" i="1"/>
  <c r="GH482" i="1" s="1"/>
  <c r="GI482" i="1" s="1"/>
  <c r="ER480" i="1"/>
  <c r="EQ480" i="1"/>
  <c r="EP480" i="1"/>
  <c r="EO480" i="1"/>
  <c r="EN480" i="1"/>
  <c r="EM480" i="1"/>
  <c r="EK480" i="1"/>
  <c r="FA480" i="1"/>
  <c r="EX480" i="1"/>
  <c r="EE480" i="1"/>
  <c r="ED480" i="1"/>
  <c r="EC480" i="1"/>
  <c r="ES480" i="1" l="1"/>
  <c r="ET480" i="1" s="1"/>
  <c r="EU480" i="1" s="1"/>
  <c r="EV480" i="1" s="1"/>
  <c r="GJ482" i="1"/>
  <c r="GY482" i="1" s="1"/>
  <c r="BO531" i="1"/>
  <c r="BP531" i="1" s="1"/>
  <c r="BQ531" i="1" s="1"/>
  <c r="EF480" i="1"/>
  <c r="BR531" i="1" l="1"/>
  <c r="BT531" i="1" s="1"/>
  <c r="EG480" i="1"/>
  <c r="HB482" i="1"/>
  <c r="GZ481" i="1"/>
  <c r="EW480" i="1"/>
  <c r="GM483" i="1" l="1"/>
  <c r="GK483" i="1"/>
  <c r="HA483" i="1"/>
  <c r="GX483" i="1"/>
  <c r="GE483" i="1"/>
  <c r="GD483" i="1"/>
  <c r="GC483" i="1"/>
  <c r="GR483" i="1"/>
  <c r="GQ483" i="1"/>
  <c r="GP483" i="1"/>
  <c r="GO483" i="1"/>
  <c r="GN483" i="1"/>
  <c r="BW531" i="1"/>
  <c r="BU530" i="1"/>
  <c r="EH480" i="1"/>
  <c r="EI480" i="1" s="1"/>
  <c r="EJ480" i="1" s="1"/>
  <c r="EY480" i="1" s="1"/>
  <c r="FB480" i="1" l="1"/>
  <c r="EZ479" i="1"/>
  <c r="GS483" i="1"/>
  <c r="GT483" i="1" s="1"/>
  <c r="BC532" i="1"/>
  <c r="BS532" i="1"/>
  <c r="BM532" i="1"/>
  <c r="BL532" i="1"/>
  <c r="BK532" i="1"/>
  <c r="BJ532" i="1"/>
  <c r="BI532" i="1"/>
  <c r="BH532" i="1"/>
  <c r="BV532" i="1"/>
  <c r="BF532" i="1"/>
  <c r="BE532" i="1"/>
  <c r="BD532" i="1"/>
  <c r="GF483" i="1"/>
  <c r="GU483" i="1" l="1"/>
  <c r="GV483" i="1" s="1"/>
  <c r="BN532" i="1"/>
  <c r="GW483" i="1"/>
  <c r="GG483" i="1"/>
  <c r="EC481" i="1"/>
  <c r="ER481" i="1"/>
  <c r="EQ481" i="1"/>
  <c r="EP481" i="1"/>
  <c r="EO481" i="1"/>
  <c r="EN481" i="1"/>
  <c r="EM481" i="1"/>
  <c r="EK481" i="1"/>
  <c r="FA481" i="1"/>
  <c r="EX481" i="1"/>
  <c r="EE481" i="1"/>
  <c r="ED481" i="1"/>
  <c r="GH483" i="1" l="1"/>
  <c r="GI483" i="1" s="1"/>
  <c r="GJ483" i="1" s="1"/>
  <c r="GY483" i="1" s="1"/>
  <c r="BO532" i="1"/>
  <c r="BP532" i="1" s="1"/>
  <c r="BQ532" i="1" s="1"/>
  <c r="BR532" i="1" s="1"/>
  <c r="BT532" i="1" s="1"/>
  <c r="EF481" i="1"/>
  <c r="EG481" i="1" s="1"/>
  <c r="ES481" i="1"/>
  <c r="BW532" i="1" l="1"/>
  <c r="BU531" i="1"/>
  <c r="HB483" i="1"/>
  <c r="GZ482" i="1"/>
  <c r="ET481" i="1"/>
  <c r="EU481" i="1" s="1"/>
  <c r="EV481" i="1" s="1"/>
  <c r="EH481" i="1"/>
  <c r="EI481" i="1" s="1"/>
  <c r="EJ481" i="1" s="1"/>
  <c r="EW481" i="1" l="1"/>
  <c r="EY481" i="1" s="1"/>
  <c r="GN484" i="1"/>
  <c r="GM484" i="1"/>
  <c r="GK484" i="1"/>
  <c r="HA484" i="1"/>
  <c r="GX484" i="1"/>
  <c r="GE484" i="1"/>
  <c r="GD484" i="1"/>
  <c r="GC484" i="1"/>
  <c r="GR484" i="1"/>
  <c r="GQ484" i="1"/>
  <c r="GP484" i="1"/>
  <c r="GO484" i="1"/>
  <c r="BD533" i="1"/>
  <c r="BC533" i="1"/>
  <c r="BS533" i="1"/>
  <c r="BM533" i="1"/>
  <c r="BL533" i="1"/>
  <c r="BK533" i="1"/>
  <c r="BJ533" i="1"/>
  <c r="BI533" i="1"/>
  <c r="BV533" i="1"/>
  <c r="BH533" i="1"/>
  <c r="BF533" i="1"/>
  <c r="BE533" i="1"/>
  <c r="FB481" i="1" l="1"/>
  <c r="EK482" i="1" s="1"/>
  <c r="EZ480" i="1"/>
  <c r="GS484" i="1"/>
  <c r="GF484" i="1"/>
  <c r="BN533" i="1"/>
  <c r="EC482" i="1" l="1"/>
  <c r="EM482" i="1"/>
  <c r="EO482" i="1"/>
  <c r="EP482" i="1"/>
  <c r="ER482" i="1"/>
  <c r="EE482" i="1"/>
  <c r="EF482" i="1" s="1"/>
  <c r="EN482" i="1"/>
  <c r="EQ482" i="1"/>
  <c r="ED482" i="1"/>
  <c r="EX482" i="1"/>
  <c r="FA482" i="1"/>
  <c r="ES482" i="1"/>
  <c r="BO533" i="1"/>
  <c r="GG484" i="1"/>
  <c r="GH484" i="1" s="1"/>
  <c r="GI484" i="1" s="1"/>
  <c r="GT484" i="1"/>
  <c r="GU484" i="1"/>
  <c r="GV484" i="1" s="1"/>
  <c r="GW484" i="1" l="1"/>
  <c r="GJ484" i="1"/>
  <c r="GY484" i="1" s="1"/>
  <c r="BP533" i="1"/>
  <c r="BQ533" i="1" s="1"/>
  <c r="BR533" i="1" s="1"/>
  <c r="BT533" i="1" s="1"/>
  <c r="HB484" i="1"/>
  <c r="GZ483" i="1"/>
  <c r="EG482" i="1"/>
  <c r="EH482" i="1" s="1"/>
  <c r="EI482" i="1" s="1"/>
  <c r="ET482" i="1"/>
  <c r="BU532" i="1" l="1"/>
  <c r="BW533" i="1"/>
  <c r="BJ534" i="1" s="1"/>
  <c r="EU482" i="1"/>
  <c r="EV482" i="1" s="1"/>
  <c r="EW482" i="1" s="1"/>
  <c r="EJ482" i="1"/>
  <c r="BV534" i="1"/>
  <c r="BE534" i="1"/>
  <c r="BD534" i="1"/>
  <c r="BC534" i="1"/>
  <c r="BS534" i="1"/>
  <c r="BM534" i="1"/>
  <c r="BL534" i="1"/>
  <c r="BK534" i="1"/>
  <c r="GO485" i="1"/>
  <c r="GN485" i="1"/>
  <c r="GM485" i="1"/>
  <c r="GK485" i="1"/>
  <c r="HA485" i="1"/>
  <c r="GX485" i="1"/>
  <c r="GE485" i="1"/>
  <c r="GD485" i="1"/>
  <c r="GC485" i="1"/>
  <c r="GR485" i="1"/>
  <c r="GQ485" i="1"/>
  <c r="GP485" i="1"/>
  <c r="BF534" i="1" l="1"/>
  <c r="BH534" i="1"/>
  <c r="BI534" i="1"/>
  <c r="BN534" i="1"/>
  <c r="BO534" i="1" s="1"/>
  <c r="GF485" i="1"/>
  <c r="EY482" i="1"/>
  <c r="GS485" i="1"/>
  <c r="GT485" i="1" s="1"/>
  <c r="FB482" i="1" l="1"/>
  <c r="EZ481" i="1"/>
  <c r="GG485" i="1"/>
  <c r="GH485" i="1" s="1"/>
  <c r="GI485" i="1" s="1"/>
  <c r="GU485" i="1"/>
  <c r="GV485" i="1" s="1"/>
  <c r="GW485" i="1" s="1"/>
  <c r="BP534" i="1"/>
  <c r="BQ534" i="1" s="1"/>
  <c r="BR534" i="1" s="1"/>
  <c r="BT534" i="1" s="1"/>
  <c r="GJ485" i="1" l="1"/>
  <c r="BW534" i="1"/>
  <c r="BU533" i="1"/>
  <c r="GY485" i="1"/>
  <c r="EE483" i="1"/>
  <c r="ED483" i="1"/>
  <c r="EC483" i="1"/>
  <c r="ER483" i="1"/>
  <c r="EQ483" i="1"/>
  <c r="EP483" i="1"/>
  <c r="EO483" i="1"/>
  <c r="EN483" i="1"/>
  <c r="EM483" i="1"/>
  <c r="EK483" i="1"/>
  <c r="FA483" i="1"/>
  <c r="EX483" i="1"/>
  <c r="ES483" i="1" l="1"/>
  <c r="ET483" i="1" s="1"/>
  <c r="EF483" i="1"/>
  <c r="HB485" i="1"/>
  <c r="GZ484" i="1"/>
  <c r="BF535" i="1"/>
  <c r="BV535" i="1"/>
  <c r="BE535" i="1"/>
  <c r="BD535" i="1"/>
  <c r="BC535" i="1"/>
  <c r="BS535" i="1"/>
  <c r="BM535" i="1"/>
  <c r="BL535" i="1"/>
  <c r="BK535" i="1"/>
  <c r="BJ535" i="1"/>
  <c r="BI535" i="1"/>
  <c r="BH535" i="1"/>
  <c r="BN535" i="1" l="1"/>
  <c r="GP486" i="1"/>
  <c r="GO486" i="1"/>
  <c r="GN486" i="1"/>
  <c r="GM486" i="1"/>
  <c r="GK486" i="1"/>
  <c r="HA486" i="1"/>
  <c r="GX486" i="1"/>
  <c r="GE486" i="1"/>
  <c r="GD486" i="1"/>
  <c r="GC486" i="1"/>
  <c r="GR486" i="1"/>
  <c r="GQ486" i="1"/>
  <c r="EG483" i="1"/>
  <c r="EH483" i="1" s="1"/>
  <c r="EI483" i="1" s="1"/>
  <c r="EJ483" i="1" s="1"/>
  <c r="EU483" i="1"/>
  <c r="EV483" i="1" s="1"/>
  <c r="EW483" i="1" s="1"/>
  <c r="EY483" i="1" l="1"/>
  <c r="FB483" i="1" s="1"/>
  <c r="GS486" i="1"/>
  <c r="GF486" i="1"/>
  <c r="GG486" i="1" s="1"/>
  <c r="BO535" i="1"/>
  <c r="BP535" i="1" s="1"/>
  <c r="BQ535" i="1" s="1"/>
  <c r="EZ482" i="1" l="1"/>
  <c r="GH486" i="1"/>
  <c r="GI486" i="1" s="1"/>
  <c r="BR535" i="1"/>
  <c r="BT535" i="1" s="1"/>
  <c r="GJ486" i="1"/>
  <c r="GT486" i="1"/>
  <c r="EE484" i="1"/>
  <c r="ED484" i="1"/>
  <c r="EC484" i="1"/>
  <c r="ER484" i="1"/>
  <c r="EQ484" i="1"/>
  <c r="EP484" i="1"/>
  <c r="EO484" i="1"/>
  <c r="EN484" i="1"/>
  <c r="EM484" i="1"/>
  <c r="EK484" i="1"/>
  <c r="FA484" i="1"/>
  <c r="EX484" i="1"/>
  <c r="GU486" i="1" l="1"/>
  <c r="GV486" i="1" s="1"/>
  <c r="GW486" i="1" s="1"/>
  <c r="GY486" i="1" s="1"/>
  <c r="EF484" i="1"/>
  <c r="EG484" i="1" s="1"/>
  <c r="BW535" i="1"/>
  <c r="BU534" i="1"/>
  <c r="ES484" i="1"/>
  <c r="ET484" i="1" s="1"/>
  <c r="HB486" i="1" l="1"/>
  <c r="GZ485" i="1"/>
  <c r="EU484" i="1"/>
  <c r="EV484" i="1" s="1"/>
  <c r="EW484" i="1" s="1"/>
  <c r="BH536" i="1"/>
  <c r="BF536" i="1"/>
  <c r="BV536" i="1"/>
  <c r="BE536" i="1"/>
  <c r="BD536" i="1"/>
  <c r="BC536" i="1"/>
  <c r="BS536" i="1"/>
  <c r="BM536" i="1"/>
  <c r="BL536" i="1"/>
  <c r="BK536" i="1"/>
  <c r="BJ536" i="1"/>
  <c r="BI536" i="1"/>
  <c r="EH484" i="1"/>
  <c r="EI484" i="1" s="1"/>
  <c r="EJ484" i="1" s="1"/>
  <c r="BN536" i="1" l="1"/>
  <c r="EY484" i="1"/>
  <c r="GQ487" i="1"/>
  <c r="GP487" i="1"/>
  <c r="GO487" i="1"/>
  <c r="GN487" i="1"/>
  <c r="GM487" i="1"/>
  <c r="GK487" i="1"/>
  <c r="HA487" i="1"/>
  <c r="GX487" i="1"/>
  <c r="GE487" i="1"/>
  <c r="GD487" i="1"/>
  <c r="GC487" i="1"/>
  <c r="GR487" i="1"/>
  <c r="FB484" i="1" l="1"/>
  <c r="EZ483" i="1"/>
  <c r="GF487" i="1"/>
  <c r="GS487" i="1"/>
  <c r="GT487" i="1" s="1"/>
  <c r="BO536" i="1"/>
  <c r="BP536" i="1" l="1"/>
  <c r="BQ536" i="1" s="1"/>
  <c r="BR536" i="1" s="1"/>
  <c r="BT536" i="1" s="1"/>
  <c r="GU487" i="1"/>
  <c r="GV487" i="1" s="1"/>
  <c r="GW487" i="1" s="1"/>
  <c r="GG487" i="1"/>
  <c r="GH487" i="1" s="1"/>
  <c r="GI487" i="1" s="1"/>
  <c r="EX485" i="1"/>
  <c r="EE485" i="1"/>
  <c r="ED485" i="1"/>
  <c r="EC485" i="1"/>
  <c r="ER485" i="1"/>
  <c r="EQ485" i="1"/>
  <c r="EP485" i="1"/>
  <c r="EO485" i="1"/>
  <c r="EN485" i="1"/>
  <c r="EM485" i="1"/>
  <c r="EK485" i="1"/>
  <c r="FA485" i="1"/>
  <c r="BW536" i="1" l="1"/>
  <c r="BU535" i="1"/>
  <c r="ES485" i="1"/>
  <c r="ET485" i="1" s="1"/>
  <c r="GJ487" i="1"/>
  <c r="GY487" i="1" s="1"/>
  <c r="EF485" i="1"/>
  <c r="HB487" i="1" l="1"/>
  <c r="GZ486" i="1"/>
  <c r="EG485" i="1"/>
  <c r="EH485" i="1" s="1"/>
  <c r="EI485" i="1" s="1"/>
  <c r="EU485" i="1"/>
  <c r="EV485" i="1" s="1"/>
  <c r="EW485" i="1" s="1"/>
  <c r="BI537" i="1"/>
  <c r="BH537" i="1"/>
  <c r="BF537" i="1"/>
  <c r="BV537" i="1"/>
  <c r="BE537" i="1"/>
  <c r="BD537" i="1"/>
  <c r="BC537" i="1"/>
  <c r="BS537" i="1"/>
  <c r="BM537" i="1"/>
  <c r="BL537" i="1"/>
  <c r="BK537" i="1"/>
  <c r="BJ537" i="1"/>
  <c r="BN537" i="1" l="1"/>
  <c r="EJ485" i="1"/>
  <c r="EY485" i="1" s="1"/>
  <c r="GR488" i="1"/>
  <c r="GQ488" i="1"/>
  <c r="GP488" i="1"/>
  <c r="GO488" i="1"/>
  <c r="GN488" i="1"/>
  <c r="GM488" i="1"/>
  <c r="GK488" i="1"/>
  <c r="HA488" i="1"/>
  <c r="GX488" i="1"/>
  <c r="GE488" i="1"/>
  <c r="GD488" i="1"/>
  <c r="GC488" i="1"/>
  <c r="FB485" i="1" l="1"/>
  <c r="EZ484" i="1"/>
  <c r="GF488" i="1"/>
  <c r="GG488" i="1" s="1"/>
  <c r="BO537" i="1"/>
  <c r="BP537" i="1" s="1"/>
  <c r="BQ537" i="1" s="1"/>
  <c r="GS488" i="1"/>
  <c r="BR537" i="1" l="1"/>
  <c r="BT537" i="1" s="1"/>
  <c r="BW537" i="1" s="1"/>
  <c r="GT488" i="1"/>
  <c r="GH488" i="1"/>
  <c r="GI488" i="1" s="1"/>
  <c r="GJ488" i="1" s="1"/>
  <c r="EX486" i="1"/>
  <c r="EE486" i="1"/>
  <c r="ED486" i="1"/>
  <c r="EC486" i="1"/>
  <c r="ER486" i="1"/>
  <c r="EQ486" i="1"/>
  <c r="EP486" i="1"/>
  <c r="EO486" i="1"/>
  <c r="EN486" i="1"/>
  <c r="EM486" i="1"/>
  <c r="FA486" i="1"/>
  <c r="EK486" i="1"/>
  <c r="BU536" i="1" l="1"/>
  <c r="ES486" i="1"/>
  <c r="GU488" i="1"/>
  <c r="GV488" i="1" s="1"/>
  <c r="GW488" i="1" s="1"/>
  <c r="GY488" i="1" s="1"/>
  <c r="EF486" i="1"/>
  <c r="BJ538" i="1"/>
  <c r="BI538" i="1"/>
  <c r="BH538" i="1"/>
  <c r="BF538" i="1"/>
  <c r="BV538" i="1"/>
  <c r="BE538" i="1"/>
  <c r="BD538" i="1"/>
  <c r="BC538" i="1"/>
  <c r="BS538" i="1"/>
  <c r="BL538" i="1"/>
  <c r="BK538" i="1"/>
  <c r="BM538" i="1"/>
  <c r="HB488" i="1" l="1"/>
  <c r="GZ487" i="1"/>
  <c r="EG486" i="1"/>
  <c r="EH486" i="1" s="1"/>
  <c r="EI486" i="1" s="1"/>
  <c r="BN538" i="1"/>
  <c r="BO538" i="1" s="1"/>
  <c r="ET486" i="1"/>
  <c r="EU486" i="1" s="1"/>
  <c r="EV486" i="1" s="1"/>
  <c r="EW486" i="1" l="1"/>
  <c r="BP538" i="1"/>
  <c r="BQ538" i="1" s="1"/>
  <c r="EJ486" i="1"/>
  <c r="EY486" i="1" s="1"/>
  <c r="GR489" i="1"/>
  <c r="GQ489" i="1"/>
  <c r="GP489" i="1"/>
  <c r="GO489" i="1"/>
  <c r="GN489" i="1"/>
  <c r="GM489" i="1"/>
  <c r="GK489" i="1"/>
  <c r="HA489" i="1"/>
  <c r="GX489" i="1"/>
  <c r="GE489" i="1"/>
  <c r="GD489" i="1"/>
  <c r="GC489" i="1"/>
  <c r="BR538" i="1"/>
  <c r="BT538" i="1" s="1"/>
  <c r="BW538" i="1" l="1"/>
  <c r="BU537" i="1"/>
  <c r="GS489" i="1"/>
  <c r="GT489" i="1" s="1"/>
  <c r="FB486" i="1"/>
  <c r="EZ485" i="1"/>
  <c r="GF489" i="1"/>
  <c r="GG489" i="1" s="1"/>
  <c r="GU489" i="1" l="1"/>
  <c r="GV489" i="1" s="1"/>
  <c r="GH489" i="1"/>
  <c r="GI489" i="1" s="1"/>
  <c r="GJ489" i="1" s="1"/>
  <c r="EX487" i="1"/>
  <c r="EE487" i="1"/>
  <c r="ED487" i="1"/>
  <c r="EC487" i="1"/>
  <c r="ER487" i="1"/>
  <c r="EQ487" i="1"/>
  <c r="EP487" i="1"/>
  <c r="EO487" i="1"/>
  <c r="EN487" i="1"/>
  <c r="FA487" i="1"/>
  <c r="EM487" i="1"/>
  <c r="EK487" i="1"/>
  <c r="GW489" i="1"/>
  <c r="BJ539" i="1"/>
  <c r="BI539" i="1"/>
  <c r="BF539" i="1"/>
  <c r="BV539" i="1"/>
  <c r="BE539" i="1"/>
  <c r="BS539" i="1"/>
  <c r="BM539" i="1"/>
  <c r="BL539" i="1"/>
  <c r="BK539" i="1"/>
  <c r="BH539" i="1"/>
  <c r="BD539" i="1"/>
  <c r="BC539" i="1"/>
  <c r="ES487" i="1" l="1"/>
  <c r="EF487" i="1"/>
  <c r="GY489" i="1"/>
  <c r="BN539" i="1"/>
  <c r="BO539" i="1" s="1"/>
  <c r="BP539" i="1" l="1"/>
  <c r="BQ539" i="1" s="1"/>
  <c r="BR539" i="1"/>
  <c r="BT539" i="1" s="1"/>
  <c r="ET487" i="1"/>
  <c r="HB489" i="1"/>
  <c r="GZ488" i="1"/>
  <c r="EG487" i="1"/>
  <c r="EU487" i="1"/>
  <c r="EV487" i="1" s="1"/>
  <c r="EW487" i="1" l="1"/>
  <c r="GC490" i="1"/>
  <c r="GR490" i="1"/>
  <c r="GQ490" i="1"/>
  <c r="GP490" i="1"/>
  <c r="GO490" i="1"/>
  <c r="GN490" i="1"/>
  <c r="GM490" i="1"/>
  <c r="GK490" i="1"/>
  <c r="HA490" i="1"/>
  <c r="GX490" i="1"/>
  <c r="GE490" i="1"/>
  <c r="GD490" i="1"/>
  <c r="EH487" i="1"/>
  <c r="EI487" i="1" s="1"/>
  <c r="EJ487" i="1" s="1"/>
  <c r="EY487" i="1" s="1"/>
  <c r="BW539" i="1"/>
  <c r="BU538" i="1"/>
  <c r="FB487" i="1" l="1"/>
  <c r="EZ486" i="1"/>
  <c r="BL540" i="1"/>
  <c r="BK540" i="1"/>
  <c r="BJ540" i="1"/>
  <c r="BI540" i="1"/>
  <c r="BH540" i="1"/>
  <c r="BF540" i="1"/>
  <c r="BV540" i="1"/>
  <c r="BE540" i="1"/>
  <c r="BD540" i="1"/>
  <c r="BC540" i="1"/>
  <c r="BS540" i="1"/>
  <c r="BM540" i="1"/>
  <c r="GF490" i="1"/>
  <c r="GG490" i="1" s="1"/>
  <c r="GS490" i="1"/>
  <c r="GT490" i="1" s="1"/>
  <c r="GU490" i="1" s="1"/>
  <c r="GV490" i="1" s="1"/>
  <c r="BN540" i="1" l="1"/>
  <c r="FA488" i="1"/>
  <c r="EX488" i="1"/>
  <c r="EE488" i="1"/>
  <c r="ED488" i="1"/>
  <c r="EC488" i="1"/>
  <c r="ER488" i="1"/>
  <c r="EQ488" i="1"/>
  <c r="EP488" i="1"/>
  <c r="EO488" i="1"/>
  <c r="EN488" i="1"/>
  <c r="EM488" i="1"/>
  <c r="EK488" i="1"/>
  <c r="GW490" i="1"/>
  <c r="GH490" i="1"/>
  <c r="GI490" i="1" s="1"/>
  <c r="GJ490" i="1" s="1"/>
  <c r="GY490" i="1" s="1"/>
  <c r="HB490" i="1" l="1"/>
  <c r="GZ489" i="1"/>
  <c r="EF488" i="1"/>
  <c r="BO540" i="1"/>
  <c r="BP540" i="1" s="1"/>
  <c r="BQ540" i="1" s="1"/>
  <c r="ES488" i="1"/>
  <c r="BR540" i="1" l="1"/>
  <c r="BT540" i="1" s="1"/>
  <c r="BW540" i="1" s="1"/>
  <c r="EG488" i="1"/>
  <c r="EH488" i="1" s="1"/>
  <c r="EI488" i="1" s="1"/>
  <c r="EJ488" i="1" s="1"/>
  <c r="ET488" i="1"/>
  <c r="EU488" i="1" s="1"/>
  <c r="EV488" i="1" s="1"/>
  <c r="GD491" i="1"/>
  <c r="GC491" i="1"/>
  <c r="GR491" i="1"/>
  <c r="GQ491" i="1"/>
  <c r="GP491" i="1"/>
  <c r="GO491" i="1"/>
  <c r="GN491" i="1"/>
  <c r="GM491" i="1"/>
  <c r="GK491" i="1"/>
  <c r="HA491" i="1"/>
  <c r="GX491" i="1"/>
  <c r="GE491" i="1"/>
  <c r="BU539" i="1" l="1"/>
  <c r="GS491" i="1"/>
  <c r="GF491" i="1"/>
  <c r="EW488" i="1"/>
  <c r="EY488" i="1" s="1"/>
  <c r="BM541" i="1"/>
  <c r="BL541" i="1"/>
  <c r="BK541" i="1"/>
  <c r="BJ541" i="1"/>
  <c r="BI541" i="1"/>
  <c r="BH541" i="1"/>
  <c r="BF541" i="1"/>
  <c r="BV541" i="1"/>
  <c r="BE541" i="1"/>
  <c r="BD541" i="1"/>
  <c r="BC541" i="1"/>
  <c r="BS541" i="1"/>
  <c r="FB488" i="1" l="1"/>
  <c r="EZ487" i="1"/>
  <c r="BN541" i="1"/>
  <c r="GG491" i="1"/>
  <c r="GT491" i="1"/>
  <c r="GU491" i="1" s="1"/>
  <c r="GV491" i="1" s="1"/>
  <c r="GW491" i="1" l="1"/>
  <c r="GH491" i="1"/>
  <c r="GI491" i="1" s="1"/>
  <c r="GJ491" i="1" s="1"/>
  <c r="GY491" i="1" s="1"/>
  <c r="EK489" i="1"/>
  <c r="FA489" i="1"/>
  <c r="EX489" i="1"/>
  <c r="EE489" i="1"/>
  <c r="ED489" i="1"/>
  <c r="EC489" i="1"/>
  <c r="ER489" i="1"/>
  <c r="EQ489" i="1"/>
  <c r="EP489" i="1"/>
  <c r="EN489" i="1"/>
  <c r="EM489" i="1"/>
  <c r="EO489" i="1"/>
  <c r="BO541" i="1"/>
  <c r="BP541" i="1" s="1"/>
  <c r="BQ541" i="1" s="1"/>
  <c r="BR541" i="1" s="1"/>
  <c r="BT541" i="1" s="1"/>
  <c r="BW541" i="1" l="1"/>
  <c r="BU540" i="1"/>
  <c r="HB491" i="1"/>
  <c r="GZ490" i="1"/>
  <c r="ES489" i="1"/>
  <c r="EF489" i="1"/>
  <c r="EG489" i="1" l="1"/>
  <c r="EH489" i="1"/>
  <c r="EI489" i="1" s="1"/>
  <c r="ET489" i="1"/>
  <c r="GE492" i="1"/>
  <c r="GD492" i="1"/>
  <c r="GC492" i="1"/>
  <c r="GR492" i="1"/>
  <c r="GQ492" i="1"/>
  <c r="GP492" i="1"/>
  <c r="GO492" i="1"/>
  <c r="GN492" i="1"/>
  <c r="GM492" i="1"/>
  <c r="GK492" i="1"/>
  <c r="HA492" i="1"/>
  <c r="GX492" i="1"/>
  <c r="BM542" i="1"/>
  <c r="BL542" i="1"/>
  <c r="BK542" i="1"/>
  <c r="BJ542" i="1"/>
  <c r="BI542" i="1"/>
  <c r="BH542" i="1"/>
  <c r="BF542" i="1"/>
  <c r="BV542" i="1"/>
  <c r="BE542" i="1"/>
  <c r="BD542" i="1"/>
  <c r="BC542" i="1"/>
  <c r="BS542" i="1"/>
  <c r="EJ489" i="1" l="1"/>
  <c r="GS492" i="1"/>
  <c r="GF492" i="1"/>
  <c r="EU489" i="1"/>
  <c r="EV489" i="1" s="1"/>
  <c r="EW489" i="1" s="1"/>
  <c r="EY489" i="1" s="1"/>
  <c r="BN542" i="1"/>
  <c r="BO542" i="1" s="1"/>
  <c r="BP542" i="1" s="1"/>
  <c r="BQ542" i="1" s="1"/>
  <c r="FB489" i="1" l="1"/>
  <c r="EZ488" i="1"/>
  <c r="BR542" i="1"/>
  <c r="BT542" i="1" s="1"/>
  <c r="GT492" i="1"/>
  <c r="GU492" i="1" s="1"/>
  <c r="GV492" i="1" s="1"/>
  <c r="GW492" i="1" s="1"/>
  <c r="GG492" i="1"/>
  <c r="GH492" i="1" s="1"/>
  <c r="GI492" i="1" s="1"/>
  <c r="GJ492" i="1" l="1"/>
  <c r="GY492" i="1" s="1"/>
  <c r="BW542" i="1"/>
  <c r="BU541" i="1"/>
  <c r="EM490" i="1"/>
  <c r="EK490" i="1"/>
  <c r="FA490" i="1"/>
  <c r="EX490" i="1"/>
  <c r="EE490" i="1"/>
  <c r="ED490" i="1"/>
  <c r="EC490" i="1"/>
  <c r="ER490" i="1"/>
  <c r="EQ490" i="1"/>
  <c r="EP490" i="1"/>
  <c r="EO490" i="1"/>
  <c r="EN490" i="1"/>
  <c r="EF490" i="1" l="1"/>
  <c r="BM543" i="1"/>
  <c r="BL543" i="1"/>
  <c r="BK543" i="1"/>
  <c r="BJ543" i="1"/>
  <c r="BI543" i="1"/>
  <c r="BH543" i="1"/>
  <c r="BF543" i="1"/>
  <c r="BV543" i="1"/>
  <c r="BE543" i="1"/>
  <c r="BD543" i="1"/>
  <c r="BC543" i="1"/>
  <c r="BS543" i="1"/>
  <c r="ES490" i="1"/>
  <c r="HB492" i="1"/>
  <c r="GZ491" i="1"/>
  <c r="GE493" i="1" l="1"/>
  <c r="GD493" i="1"/>
  <c r="GC493" i="1"/>
  <c r="GR493" i="1"/>
  <c r="GQ493" i="1"/>
  <c r="GP493" i="1"/>
  <c r="GO493" i="1"/>
  <c r="GN493" i="1"/>
  <c r="GM493" i="1"/>
  <c r="GK493" i="1"/>
  <c r="HA493" i="1"/>
  <c r="GX493" i="1"/>
  <c r="BN543" i="1"/>
  <c r="BO543" i="1" s="1"/>
  <c r="EG490" i="1"/>
  <c r="EH490" i="1" s="1"/>
  <c r="EI490" i="1" s="1"/>
  <c r="EJ490" i="1" s="1"/>
  <c r="ET490" i="1"/>
  <c r="EU490" i="1" l="1"/>
  <c r="EV490" i="1" s="1"/>
  <c r="EW490" i="1" s="1"/>
  <c r="EY490" i="1" s="1"/>
  <c r="GS493" i="1"/>
  <c r="BP543" i="1"/>
  <c r="BQ543" i="1" s="1"/>
  <c r="BR543" i="1" s="1"/>
  <c r="BT543" i="1" s="1"/>
  <c r="GF493" i="1"/>
  <c r="GG493" i="1" s="1"/>
  <c r="BW543" i="1" l="1"/>
  <c r="BU542" i="1"/>
  <c r="FB490" i="1"/>
  <c r="EZ489" i="1"/>
  <c r="GH493" i="1"/>
  <c r="GI493" i="1" s="1"/>
  <c r="GJ493" i="1" s="1"/>
  <c r="GT493" i="1"/>
  <c r="GU493" i="1" s="1"/>
  <c r="GV493" i="1" s="1"/>
  <c r="EN491" i="1" l="1"/>
  <c r="EM491" i="1"/>
  <c r="EK491" i="1"/>
  <c r="FA491" i="1"/>
  <c r="EX491" i="1"/>
  <c r="EE491" i="1"/>
  <c r="ED491" i="1"/>
  <c r="EC491" i="1"/>
  <c r="ER491" i="1"/>
  <c r="EQ491" i="1"/>
  <c r="EP491" i="1"/>
  <c r="EO491" i="1"/>
  <c r="GW493" i="1"/>
  <c r="GY493" i="1" s="1"/>
  <c r="BM544" i="1"/>
  <c r="BL544" i="1"/>
  <c r="BK544" i="1"/>
  <c r="BJ544" i="1"/>
  <c r="BI544" i="1"/>
  <c r="BH544" i="1"/>
  <c r="BF544" i="1"/>
  <c r="BV544" i="1"/>
  <c r="BE544" i="1"/>
  <c r="BD544" i="1"/>
  <c r="BC544" i="1"/>
  <c r="BS544" i="1"/>
  <c r="HB493" i="1" l="1"/>
  <c r="GZ492" i="1"/>
  <c r="ES491" i="1"/>
  <c r="EF491" i="1"/>
  <c r="EG491" i="1" s="1"/>
  <c r="BN544" i="1"/>
  <c r="BO544" i="1" s="1"/>
  <c r="BP544" i="1" l="1"/>
  <c r="BQ544" i="1" s="1"/>
  <c r="BR544" i="1" s="1"/>
  <c r="BT544" i="1" s="1"/>
  <c r="EH491" i="1"/>
  <c r="EI491" i="1" s="1"/>
  <c r="EJ491" i="1" s="1"/>
  <c r="ET491" i="1"/>
  <c r="GX494" i="1"/>
  <c r="GE494" i="1"/>
  <c r="GD494" i="1"/>
  <c r="GC494" i="1"/>
  <c r="GR494" i="1"/>
  <c r="GQ494" i="1"/>
  <c r="GP494" i="1"/>
  <c r="GO494" i="1"/>
  <c r="GN494" i="1"/>
  <c r="GM494" i="1"/>
  <c r="GK494" i="1"/>
  <c r="HA494" i="1"/>
  <c r="GS494" i="1" l="1"/>
  <c r="BW544" i="1"/>
  <c r="BU543" i="1"/>
  <c r="EU491" i="1"/>
  <c r="EV491" i="1" s="1"/>
  <c r="EW491" i="1" s="1"/>
  <c r="EY491" i="1" s="1"/>
  <c r="GF494" i="1"/>
  <c r="FB491" i="1" l="1"/>
  <c r="EZ490" i="1"/>
  <c r="BM545" i="1"/>
  <c r="BL545" i="1"/>
  <c r="BK545" i="1"/>
  <c r="BJ545" i="1"/>
  <c r="BI545" i="1"/>
  <c r="BH545" i="1"/>
  <c r="BF545" i="1"/>
  <c r="BV545" i="1"/>
  <c r="BE545" i="1"/>
  <c r="BD545" i="1"/>
  <c r="BS545" i="1"/>
  <c r="BC545" i="1"/>
  <c r="GG494" i="1"/>
  <c r="GH494" i="1" s="1"/>
  <c r="GI494" i="1" s="1"/>
  <c r="GT494" i="1"/>
  <c r="GU494" i="1" s="1"/>
  <c r="GV494" i="1" s="1"/>
  <c r="GJ494" i="1" l="1"/>
  <c r="GW494" i="1"/>
  <c r="GY494" i="1" s="1"/>
  <c r="BN545" i="1"/>
  <c r="EO492" i="1"/>
  <c r="EN492" i="1"/>
  <c r="EM492" i="1"/>
  <c r="EK492" i="1"/>
  <c r="FA492" i="1"/>
  <c r="EX492" i="1"/>
  <c r="EE492" i="1"/>
  <c r="ED492" i="1"/>
  <c r="EC492" i="1"/>
  <c r="ER492" i="1"/>
  <c r="EQ492" i="1"/>
  <c r="EP492" i="1"/>
  <c r="EF492" i="1" l="1"/>
  <c r="ES492" i="1"/>
  <c r="ET492" i="1" s="1"/>
  <c r="BO545" i="1"/>
  <c r="HB494" i="1"/>
  <c r="GZ493" i="1"/>
  <c r="BP545" i="1" l="1"/>
  <c r="BQ545" i="1" s="1"/>
  <c r="BR545" i="1" s="1"/>
  <c r="BT545" i="1" s="1"/>
  <c r="GX495" i="1"/>
  <c r="GE495" i="1"/>
  <c r="GD495" i="1"/>
  <c r="GC495" i="1"/>
  <c r="GR495" i="1"/>
  <c r="GQ495" i="1"/>
  <c r="GP495" i="1"/>
  <c r="GO495" i="1"/>
  <c r="GN495" i="1"/>
  <c r="GM495" i="1"/>
  <c r="GK495" i="1"/>
  <c r="HA495" i="1"/>
  <c r="EG492" i="1"/>
  <c r="EH492" i="1" s="1"/>
  <c r="EI492" i="1" s="1"/>
  <c r="EU492" i="1"/>
  <c r="EV492" i="1" s="1"/>
  <c r="EW492" i="1" s="1"/>
  <c r="BW545" i="1" l="1"/>
  <c r="BU544" i="1"/>
  <c r="EJ492" i="1"/>
  <c r="EY492" i="1" s="1"/>
  <c r="GS495" i="1"/>
  <c r="GF495" i="1"/>
  <c r="FB492" i="1" l="1"/>
  <c r="EZ491" i="1"/>
  <c r="GG495" i="1"/>
  <c r="GH495" i="1" s="1"/>
  <c r="GI495" i="1" s="1"/>
  <c r="GT495" i="1"/>
  <c r="GU495" i="1" s="1"/>
  <c r="GV495" i="1" s="1"/>
  <c r="BM546" i="1"/>
  <c r="BL546" i="1"/>
  <c r="BK546" i="1"/>
  <c r="BJ546" i="1"/>
  <c r="BI546" i="1"/>
  <c r="BH546" i="1"/>
  <c r="BF546" i="1"/>
  <c r="BV546" i="1"/>
  <c r="BE546" i="1"/>
  <c r="BS546" i="1"/>
  <c r="BD546" i="1"/>
  <c r="BC546" i="1"/>
  <c r="BN546" i="1" l="1"/>
  <c r="GW495" i="1"/>
  <c r="EP493" i="1"/>
  <c r="EO493" i="1"/>
  <c r="EN493" i="1"/>
  <c r="EM493" i="1"/>
  <c r="EK493" i="1"/>
  <c r="FA493" i="1"/>
  <c r="EX493" i="1"/>
  <c r="EE493" i="1"/>
  <c r="ED493" i="1"/>
  <c r="EC493" i="1"/>
  <c r="ER493" i="1"/>
  <c r="EQ493" i="1"/>
  <c r="GJ495" i="1"/>
  <c r="ES493" i="1" l="1"/>
  <c r="BO546" i="1"/>
  <c r="BP546" i="1" s="1"/>
  <c r="BQ546" i="1" s="1"/>
  <c r="EF493" i="1"/>
  <c r="GY495" i="1"/>
  <c r="BR546" i="1" l="1"/>
  <c r="BT546" i="1" s="1"/>
  <c r="BW546" i="1" s="1"/>
  <c r="HB495" i="1"/>
  <c r="GZ494" i="1"/>
  <c r="EG493" i="1"/>
  <c r="EH493" i="1" s="1"/>
  <c r="EI493" i="1" s="1"/>
  <c r="ET493" i="1"/>
  <c r="BU545" i="1" l="1"/>
  <c r="EU493" i="1"/>
  <c r="EV493" i="1" s="1"/>
  <c r="EW493" i="1" s="1"/>
  <c r="GX496" i="1"/>
  <c r="GE496" i="1"/>
  <c r="GD496" i="1"/>
  <c r="GC496" i="1"/>
  <c r="GR496" i="1"/>
  <c r="GQ496" i="1"/>
  <c r="GP496" i="1"/>
  <c r="GO496" i="1"/>
  <c r="GN496" i="1"/>
  <c r="GK496" i="1"/>
  <c r="GM496" i="1"/>
  <c r="HA496" i="1"/>
  <c r="EJ493" i="1"/>
  <c r="BS547" i="1"/>
  <c r="BM547" i="1"/>
  <c r="BL547" i="1"/>
  <c r="BK547" i="1"/>
  <c r="BJ547" i="1"/>
  <c r="BI547" i="1"/>
  <c r="BH547" i="1"/>
  <c r="BF547" i="1"/>
  <c r="BE547" i="1"/>
  <c r="BD547" i="1"/>
  <c r="BC547" i="1"/>
  <c r="BV547" i="1"/>
  <c r="EY493" i="1" l="1"/>
  <c r="FB493" i="1" s="1"/>
  <c r="BN547" i="1"/>
  <c r="GS496" i="1"/>
  <c r="GF496" i="1"/>
  <c r="EZ492" i="1" l="1"/>
  <c r="EQ494" i="1"/>
  <c r="EP494" i="1"/>
  <c r="EO494" i="1"/>
  <c r="EN494" i="1"/>
  <c r="EM494" i="1"/>
  <c r="EK494" i="1"/>
  <c r="FA494" i="1"/>
  <c r="EX494" i="1"/>
  <c r="EE494" i="1"/>
  <c r="ED494" i="1"/>
  <c r="ER494" i="1"/>
  <c r="EC494" i="1"/>
  <c r="GG496" i="1"/>
  <c r="GH496" i="1" s="1"/>
  <c r="GI496" i="1" s="1"/>
  <c r="BO547" i="1"/>
  <c r="BP547" i="1" s="1"/>
  <c r="BQ547" i="1" s="1"/>
  <c r="GT496" i="1"/>
  <c r="GU496" i="1" s="1"/>
  <c r="GV496" i="1" s="1"/>
  <c r="BR547" i="1" l="1"/>
  <c r="BT547" i="1" s="1"/>
  <c r="BW547" i="1" s="1"/>
  <c r="GJ496" i="1"/>
  <c r="EF494" i="1"/>
  <c r="GW496" i="1"/>
  <c r="ES494" i="1"/>
  <c r="ET494" i="1" s="1"/>
  <c r="BU546" i="1" l="1"/>
  <c r="EU494" i="1"/>
  <c r="EV494" i="1" s="1"/>
  <c r="EW494" i="1" s="1"/>
  <c r="EG494" i="1"/>
  <c r="EH494" i="1" s="1"/>
  <c r="EI494" i="1" s="1"/>
  <c r="GY496" i="1"/>
  <c r="BC548" i="1"/>
  <c r="BS548" i="1"/>
  <c r="BM548" i="1"/>
  <c r="BL548" i="1"/>
  <c r="BK548" i="1"/>
  <c r="BJ548" i="1"/>
  <c r="BI548" i="1"/>
  <c r="BH548" i="1"/>
  <c r="BF548" i="1"/>
  <c r="BE548" i="1"/>
  <c r="BD548" i="1"/>
  <c r="BV548" i="1"/>
  <c r="EJ494" i="1" l="1"/>
  <c r="EY494" i="1" s="1"/>
  <c r="HB496" i="1"/>
  <c r="GZ495" i="1"/>
  <c r="BN548" i="1"/>
  <c r="HA497" i="1" l="1"/>
  <c r="GX497" i="1"/>
  <c r="GE497" i="1"/>
  <c r="GD497" i="1"/>
  <c r="GC497" i="1"/>
  <c r="GR497" i="1"/>
  <c r="GQ497" i="1"/>
  <c r="GP497" i="1"/>
  <c r="GO497" i="1"/>
  <c r="GN497" i="1"/>
  <c r="GM497" i="1"/>
  <c r="GK497" i="1"/>
  <c r="BO548" i="1"/>
  <c r="BP548" i="1" s="1"/>
  <c r="BQ548" i="1" s="1"/>
  <c r="FB494" i="1"/>
  <c r="EZ493" i="1"/>
  <c r="ER495" i="1" l="1"/>
  <c r="EQ495" i="1"/>
  <c r="EP495" i="1"/>
  <c r="EO495" i="1"/>
  <c r="EN495" i="1"/>
  <c r="EM495" i="1"/>
  <c r="EK495" i="1"/>
  <c r="FA495" i="1"/>
  <c r="EX495" i="1"/>
  <c r="EE495" i="1"/>
  <c r="ED495" i="1"/>
  <c r="EC495" i="1"/>
  <c r="BR548" i="1"/>
  <c r="BT548" i="1" s="1"/>
  <c r="GS497" i="1"/>
  <c r="GT497" i="1" s="1"/>
  <c r="GU497" i="1" s="1"/>
  <c r="GV497" i="1" s="1"/>
  <c r="GF497" i="1"/>
  <c r="GG497" i="1" s="1"/>
  <c r="EF495" i="1" l="1"/>
  <c r="BW548" i="1"/>
  <c r="BU547" i="1"/>
  <c r="GH497" i="1"/>
  <c r="GI497" i="1" s="1"/>
  <c r="GJ497" i="1" s="1"/>
  <c r="GW497" i="1"/>
  <c r="ES495" i="1"/>
  <c r="GY497" i="1" l="1"/>
  <c r="HB497" i="1" s="1"/>
  <c r="BD549" i="1"/>
  <c r="BC549" i="1"/>
  <c r="BS549" i="1"/>
  <c r="BM549" i="1"/>
  <c r="BL549" i="1"/>
  <c r="BK549" i="1"/>
  <c r="BJ549" i="1"/>
  <c r="BI549" i="1"/>
  <c r="BE549" i="1"/>
  <c r="BV549" i="1"/>
  <c r="BH549" i="1"/>
  <c r="BF549" i="1"/>
  <c r="EG495" i="1"/>
  <c r="ET495" i="1"/>
  <c r="EU495" i="1" s="1"/>
  <c r="EV495" i="1" s="1"/>
  <c r="GZ496" i="1" l="1"/>
  <c r="EH495" i="1"/>
  <c r="EI495" i="1" s="1"/>
  <c r="EJ495" i="1" s="1"/>
  <c r="EW495" i="1"/>
  <c r="BN549" i="1"/>
  <c r="GK498" i="1"/>
  <c r="HA498" i="1"/>
  <c r="GX498" i="1"/>
  <c r="GE498" i="1"/>
  <c r="GD498" i="1"/>
  <c r="GC498" i="1"/>
  <c r="GR498" i="1"/>
  <c r="GQ498" i="1"/>
  <c r="GP498" i="1"/>
  <c r="GO498" i="1"/>
  <c r="GN498" i="1"/>
  <c r="GM498" i="1"/>
  <c r="EY495" i="1" l="1"/>
  <c r="EZ494" i="1" s="1"/>
  <c r="FB495" i="1"/>
  <c r="ED496" i="1" s="1"/>
  <c r="GF498" i="1"/>
  <c r="GS498" i="1"/>
  <c r="BO549" i="1"/>
  <c r="EP496" i="1"/>
  <c r="EO496" i="1"/>
  <c r="EN496" i="1"/>
  <c r="EM496" i="1"/>
  <c r="EK496" i="1"/>
  <c r="FA496" i="1"/>
  <c r="EX496" i="1"/>
  <c r="EE496" i="1" l="1"/>
  <c r="EQ496" i="1"/>
  <c r="ER496" i="1"/>
  <c r="EC496" i="1"/>
  <c r="ES496" i="1"/>
  <c r="ET496" i="1" s="1"/>
  <c r="GT498" i="1"/>
  <c r="GU498" i="1" s="1"/>
  <c r="GV498" i="1" s="1"/>
  <c r="BP549" i="1"/>
  <c r="BQ549" i="1" s="1"/>
  <c r="BR549" i="1" s="1"/>
  <c r="BT549" i="1" s="1"/>
  <c r="GG498" i="1"/>
  <c r="GH498" i="1" s="1"/>
  <c r="GI498" i="1" s="1"/>
  <c r="EF496" i="1"/>
  <c r="GJ498" i="1" l="1"/>
  <c r="EU496" i="1"/>
  <c r="EV496" i="1" s="1"/>
  <c r="BW549" i="1"/>
  <c r="BU548" i="1"/>
  <c r="GW498" i="1"/>
  <c r="GY498" i="1" s="1"/>
  <c r="EG496" i="1"/>
  <c r="EW496" i="1"/>
  <c r="HB498" i="1" l="1"/>
  <c r="GZ497" i="1"/>
  <c r="BV550" i="1"/>
  <c r="BE550" i="1"/>
  <c r="BD550" i="1"/>
  <c r="BC550" i="1"/>
  <c r="BS550" i="1"/>
  <c r="BM550" i="1"/>
  <c r="BL550" i="1"/>
  <c r="BK550" i="1"/>
  <c r="BJ550" i="1"/>
  <c r="BI550" i="1"/>
  <c r="BH550" i="1"/>
  <c r="BF550" i="1"/>
  <c r="EH496" i="1"/>
  <c r="EI496" i="1" s="1"/>
  <c r="EJ496" i="1" s="1"/>
  <c r="EY496" i="1" s="1"/>
  <c r="FB496" i="1" l="1"/>
  <c r="EZ495" i="1"/>
  <c r="BN550" i="1"/>
  <c r="GM499" i="1"/>
  <c r="GK499" i="1"/>
  <c r="HA499" i="1"/>
  <c r="GX499" i="1"/>
  <c r="GE499" i="1"/>
  <c r="GD499" i="1"/>
  <c r="GC499" i="1"/>
  <c r="GR499" i="1"/>
  <c r="GQ499" i="1"/>
  <c r="GP499" i="1"/>
  <c r="GO499" i="1"/>
  <c r="GN499" i="1"/>
  <c r="GF499" i="1" l="1"/>
  <c r="GS499" i="1"/>
  <c r="BO550" i="1"/>
  <c r="BP550" i="1" s="1"/>
  <c r="BQ550" i="1" s="1"/>
  <c r="EC497" i="1"/>
  <c r="ER497" i="1"/>
  <c r="EQ497" i="1"/>
  <c r="EP497" i="1"/>
  <c r="EO497" i="1"/>
  <c r="EN497" i="1"/>
  <c r="EM497" i="1"/>
  <c r="EK497" i="1"/>
  <c r="FA497" i="1"/>
  <c r="EX497" i="1"/>
  <c r="EE497" i="1"/>
  <c r="ED497" i="1"/>
  <c r="GT499" i="1" l="1"/>
  <c r="BR550" i="1"/>
  <c r="BT550" i="1" s="1"/>
  <c r="ES497" i="1"/>
  <c r="GU499" i="1"/>
  <c r="GV499" i="1" s="1"/>
  <c r="EF497" i="1"/>
  <c r="EG497" i="1" s="1"/>
  <c r="GG499" i="1"/>
  <c r="GH499" i="1" s="1"/>
  <c r="GI499" i="1" s="1"/>
  <c r="GW499" i="1" l="1"/>
  <c r="GJ499" i="1"/>
  <c r="BW550" i="1"/>
  <c r="BU549" i="1"/>
  <c r="EH497" i="1"/>
  <c r="EI497" i="1" s="1"/>
  <c r="EJ497" i="1" s="1"/>
  <c r="ET497" i="1"/>
  <c r="EU497" i="1" s="1"/>
  <c r="EV497" i="1" s="1"/>
  <c r="GY499" i="1" l="1"/>
  <c r="BF551" i="1"/>
  <c r="BV551" i="1"/>
  <c r="BE551" i="1"/>
  <c r="BD551" i="1"/>
  <c r="BC551" i="1"/>
  <c r="BS551" i="1"/>
  <c r="BM551" i="1"/>
  <c r="BL551" i="1"/>
  <c r="BK551" i="1"/>
  <c r="BJ551" i="1"/>
  <c r="BI551" i="1"/>
  <c r="BH551" i="1"/>
  <c r="EW497" i="1"/>
  <c r="EY497" i="1" s="1"/>
  <c r="HB499" i="1"/>
  <c r="GZ498" i="1"/>
  <c r="FB497" i="1" l="1"/>
  <c r="EZ496" i="1"/>
  <c r="GN500" i="1"/>
  <c r="GM500" i="1"/>
  <c r="GK500" i="1"/>
  <c r="HA500" i="1"/>
  <c r="GX500" i="1"/>
  <c r="GE500" i="1"/>
  <c r="GD500" i="1"/>
  <c r="GC500" i="1"/>
  <c r="GR500" i="1"/>
  <c r="GQ500" i="1"/>
  <c r="GP500" i="1"/>
  <c r="GO500" i="1"/>
  <c r="BN551" i="1"/>
  <c r="GS500" i="1" l="1"/>
  <c r="GT500" i="1" s="1"/>
  <c r="GF500" i="1"/>
  <c r="BO551" i="1"/>
  <c r="BP551" i="1" s="1"/>
  <c r="BQ551" i="1" s="1"/>
  <c r="ED498" i="1"/>
  <c r="EC498" i="1"/>
  <c r="ER498" i="1"/>
  <c r="EQ498" i="1"/>
  <c r="EP498" i="1"/>
  <c r="EO498" i="1"/>
  <c r="EN498" i="1"/>
  <c r="EM498" i="1"/>
  <c r="EK498" i="1"/>
  <c r="FA498" i="1"/>
  <c r="EE498" i="1"/>
  <c r="EX498" i="1"/>
  <c r="BR551" i="1" l="1"/>
  <c r="BT551" i="1" s="1"/>
  <c r="GG500" i="1"/>
  <c r="GH500" i="1" s="1"/>
  <c r="GI500" i="1" s="1"/>
  <c r="GJ500" i="1" s="1"/>
  <c r="ES498" i="1"/>
  <c r="EF498" i="1"/>
  <c r="GU500" i="1"/>
  <c r="GV500" i="1" s="1"/>
  <c r="GW500" i="1" s="1"/>
  <c r="GY500" i="1" l="1"/>
  <c r="BW551" i="1"/>
  <c r="BU550" i="1"/>
  <c r="EG498" i="1"/>
  <c r="ET498" i="1"/>
  <c r="EU498" i="1" s="1"/>
  <c r="EV498" i="1" s="1"/>
  <c r="EH498" i="1" l="1"/>
  <c r="EI498" i="1" s="1"/>
  <c r="EJ498" i="1" s="1"/>
  <c r="BH552" i="1"/>
  <c r="BF552" i="1"/>
  <c r="BV552" i="1"/>
  <c r="BE552" i="1"/>
  <c r="BD552" i="1"/>
  <c r="BC552" i="1"/>
  <c r="BS552" i="1"/>
  <c r="BM552" i="1"/>
  <c r="BL552" i="1"/>
  <c r="BK552" i="1"/>
  <c r="BJ552" i="1"/>
  <c r="BI552" i="1"/>
  <c r="EW498" i="1"/>
  <c r="HB500" i="1"/>
  <c r="GZ499" i="1"/>
  <c r="EY498" i="1" l="1"/>
  <c r="FB498" i="1"/>
  <c r="EZ497" i="1"/>
  <c r="GO501" i="1"/>
  <c r="GN501" i="1"/>
  <c r="GM501" i="1"/>
  <c r="GK501" i="1"/>
  <c r="HA501" i="1"/>
  <c r="GX501" i="1"/>
  <c r="GE501" i="1"/>
  <c r="GD501" i="1"/>
  <c r="GC501" i="1"/>
  <c r="GR501" i="1"/>
  <c r="GQ501" i="1"/>
  <c r="GP501" i="1"/>
  <c r="BN552" i="1"/>
  <c r="GS501" i="1" l="1"/>
  <c r="GF501" i="1"/>
  <c r="GG501" i="1" s="1"/>
  <c r="BO552" i="1"/>
  <c r="BP552" i="1" s="1"/>
  <c r="BQ552" i="1" s="1"/>
  <c r="EE499" i="1"/>
  <c r="ED499" i="1"/>
  <c r="EC499" i="1"/>
  <c r="ER499" i="1"/>
  <c r="EQ499" i="1"/>
  <c r="EP499" i="1"/>
  <c r="EO499" i="1"/>
  <c r="EN499" i="1"/>
  <c r="EM499" i="1"/>
  <c r="EK499" i="1"/>
  <c r="FA499" i="1"/>
  <c r="EX499" i="1"/>
  <c r="ES499" i="1" l="1"/>
  <c r="EF499" i="1"/>
  <c r="EG499" i="1" s="1"/>
  <c r="EH499" i="1" s="1"/>
  <c r="EI499" i="1" s="1"/>
  <c r="BR552" i="1"/>
  <c r="BT552" i="1" s="1"/>
  <c r="GT501" i="1"/>
  <c r="GU501" i="1" s="1"/>
  <c r="GV501" i="1" s="1"/>
  <c r="GH501" i="1"/>
  <c r="GI501" i="1" s="1"/>
  <c r="GJ501" i="1" s="1"/>
  <c r="GW501" i="1" l="1"/>
  <c r="GY501" i="1"/>
  <c r="HB501" i="1" s="1"/>
  <c r="GZ500" i="1"/>
  <c r="EJ499" i="1"/>
  <c r="ET499" i="1"/>
  <c r="BW552" i="1"/>
  <c r="BU551" i="1"/>
  <c r="EU499" i="1"/>
  <c r="EV499" i="1" s="1"/>
  <c r="EW499" i="1" l="1"/>
  <c r="BI553" i="1"/>
  <c r="BH553" i="1"/>
  <c r="BF553" i="1"/>
  <c r="BV553" i="1"/>
  <c r="BE553" i="1"/>
  <c r="BD553" i="1"/>
  <c r="BC553" i="1"/>
  <c r="BS553" i="1"/>
  <c r="BM553" i="1"/>
  <c r="BL553" i="1"/>
  <c r="BK553" i="1"/>
  <c r="BJ553" i="1"/>
  <c r="EY499" i="1"/>
  <c r="GP502" i="1"/>
  <c r="GO502" i="1"/>
  <c r="GN502" i="1"/>
  <c r="GM502" i="1"/>
  <c r="GK502" i="1"/>
  <c r="HA502" i="1"/>
  <c r="GX502" i="1"/>
  <c r="GE502" i="1"/>
  <c r="GD502" i="1"/>
  <c r="GC502" i="1"/>
  <c r="GR502" i="1"/>
  <c r="GQ502" i="1"/>
  <c r="FB499" i="1" l="1"/>
  <c r="EZ498" i="1"/>
  <c r="GS502" i="1"/>
  <c r="BN553" i="1"/>
  <c r="BO553" i="1" s="1"/>
  <c r="GF502" i="1"/>
  <c r="GG502" i="1" l="1"/>
  <c r="BP553" i="1"/>
  <c r="BQ553" i="1" s="1"/>
  <c r="BR553" i="1" s="1"/>
  <c r="BT553" i="1" s="1"/>
  <c r="GH502" i="1"/>
  <c r="GI502" i="1" s="1"/>
  <c r="GT502" i="1"/>
  <c r="GU502" i="1" s="1"/>
  <c r="GV502" i="1" s="1"/>
  <c r="EE500" i="1"/>
  <c r="ED500" i="1"/>
  <c r="EC500" i="1"/>
  <c r="ER500" i="1"/>
  <c r="EQ500" i="1"/>
  <c r="EP500" i="1"/>
  <c r="EO500" i="1"/>
  <c r="EN500" i="1"/>
  <c r="EM500" i="1"/>
  <c r="EK500" i="1"/>
  <c r="FA500" i="1"/>
  <c r="EX500" i="1"/>
  <c r="GJ502" i="1" l="1"/>
  <c r="ES500" i="1"/>
  <c r="ET500" i="1" s="1"/>
  <c r="BW553" i="1"/>
  <c r="BU552" i="1"/>
  <c r="EF500" i="1"/>
  <c r="EG500" i="1" s="1"/>
  <c r="EH500" i="1" s="1"/>
  <c r="EI500" i="1" s="1"/>
  <c r="GW502" i="1"/>
  <c r="GY502" i="1" s="1"/>
  <c r="HB502" i="1" l="1"/>
  <c r="GZ501" i="1"/>
  <c r="EJ500" i="1"/>
  <c r="BJ554" i="1"/>
  <c r="BI554" i="1"/>
  <c r="BH554" i="1"/>
  <c r="BF554" i="1"/>
  <c r="BV554" i="1"/>
  <c r="BE554" i="1"/>
  <c r="BD554" i="1"/>
  <c r="BC554" i="1"/>
  <c r="BS554" i="1"/>
  <c r="BM554" i="1"/>
  <c r="BL554" i="1"/>
  <c r="BK554" i="1"/>
  <c r="EU500" i="1"/>
  <c r="EV500" i="1" s="1"/>
  <c r="EW500" i="1" s="1"/>
  <c r="EY500" i="1" l="1"/>
  <c r="BN554" i="1"/>
  <c r="GQ503" i="1"/>
  <c r="GP503" i="1"/>
  <c r="GO503" i="1"/>
  <c r="GN503" i="1"/>
  <c r="GM503" i="1"/>
  <c r="GK503" i="1"/>
  <c r="HA503" i="1"/>
  <c r="GX503" i="1"/>
  <c r="GE503" i="1"/>
  <c r="GD503" i="1"/>
  <c r="GR503" i="1"/>
  <c r="GC503" i="1"/>
  <c r="GS503" i="1" l="1"/>
  <c r="GF503" i="1"/>
  <c r="BO554" i="1"/>
  <c r="FB500" i="1"/>
  <c r="EZ499" i="1"/>
  <c r="EX501" i="1" l="1"/>
  <c r="EE501" i="1"/>
  <c r="ED501" i="1"/>
  <c r="EC501" i="1"/>
  <c r="ER501" i="1"/>
  <c r="EQ501" i="1"/>
  <c r="EP501" i="1"/>
  <c r="EO501" i="1"/>
  <c r="EN501" i="1"/>
  <c r="EM501" i="1"/>
  <c r="EK501" i="1"/>
  <c r="FA501" i="1"/>
  <c r="GT503" i="1"/>
  <c r="GU503" i="1" s="1"/>
  <c r="GV503" i="1" s="1"/>
  <c r="BP554" i="1"/>
  <c r="BQ554" i="1" s="1"/>
  <c r="BR554" i="1" s="1"/>
  <c r="BT554" i="1" s="1"/>
  <c r="GG503" i="1"/>
  <c r="BW554" i="1" l="1"/>
  <c r="BU553" i="1"/>
  <c r="GW503" i="1"/>
  <c r="ES501" i="1"/>
  <c r="GH503" i="1"/>
  <c r="GI503" i="1" s="1"/>
  <c r="GJ503" i="1" s="1"/>
  <c r="GY503" i="1" s="1"/>
  <c r="EF501" i="1"/>
  <c r="EG501" i="1" s="1"/>
  <c r="EH501" i="1" s="1"/>
  <c r="EI501" i="1" s="1"/>
  <c r="HB503" i="1" l="1"/>
  <c r="GZ502" i="1"/>
  <c r="EJ501" i="1"/>
  <c r="BK555" i="1"/>
  <c r="BJ555" i="1"/>
  <c r="BI555" i="1"/>
  <c r="BH555" i="1"/>
  <c r="BF555" i="1"/>
  <c r="BV555" i="1"/>
  <c r="BE555" i="1"/>
  <c r="BD555" i="1"/>
  <c r="BC555" i="1"/>
  <c r="BS555" i="1"/>
  <c r="BM555" i="1"/>
  <c r="BL555" i="1"/>
  <c r="ET501" i="1"/>
  <c r="EU501" i="1" s="1"/>
  <c r="EV501" i="1" s="1"/>
  <c r="EW501" i="1" s="1"/>
  <c r="EY501" i="1" l="1"/>
  <c r="BN555" i="1"/>
  <c r="GR504" i="1"/>
  <c r="GQ504" i="1"/>
  <c r="GP504" i="1"/>
  <c r="GO504" i="1"/>
  <c r="GN504" i="1"/>
  <c r="GM504" i="1"/>
  <c r="GK504" i="1"/>
  <c r="HA504" i="1"/>
  <c r="GX504" i="1"/>
  <c r="GE504" i="1"/>
  <c r="GD504" i="1"/>
  <c r="GC504" i="1"/>
  <c r="GS504" i="1" l="1"/>
  <c r="GT504" i="1" s="1"/>
  <c r="GU504" i="1" s="1"/>
  <c r="GV504" i="1" s="1"/>
  <c r="GF504" i="1"/>
  <c r="BO555" i="1"/>
  <c r="BP555" i="1" s="1"/>
  <c r="BQ555" i="1" s="1"/>
  <c r="FB501" i="1"/>
  <c r="EZ500" i="1"/>
  <c r="BR555" i="1" l="1"/>
  <c r="BT555" i="1" s="1"/>
  <c r="EX502" i="1"/>
  <c r="EE502" i="1"/>
  <c r="ED502" i="1"/>
  <c r="EC502" i="1"/>
  <c r="ER502" i="1"/>
  <c r="EQ502" i="1"/>
  <c r="EP502" i="1"/>
  <c r="EO502" i="1"/>
  <c r="EN502" i="1"/>
  <c r="EM502" i="1"/>
  <c r="FA502" i="1"/>
  <c r="EK502" i="1"/>
  <c r="GW504" i="1"/>
  <c r="GG504" i="1"/>
  <c r="GH504" i="1" s="1"/>
  <c r="GI504" i="1" s="1"/>
  <c r="GJ504" i="1" l="1"/>
  <c r="GY504" i="1" s="1"/>
  <c r="EF502" i="1"/>
  <c r="ES502" i="1"/>
  <c r="ET502" i="1" s="1"/>
  <c r="BW555" i="1"/>
  <c r="BU554" i="1"/>
  <c r="BL556" i="1" l="1"/>
  <c r="BK556" i="1"/>
  <c r="BJ556" i="1"/>
  <c r="BI556" i="1"/>
  <c r="BH556" i="1"/>
  <c r="BF556" i="1"/>
  <c r="BV556" i="1"/>
  <c r="BE556" i="1"/>
  <c r="BD556" i="1"/>
  <c r="BC556" i="1"/>
  <c r="BS556" i="1"/>
  <c r="BM556" i="1"/>
  <c r="EU502" i="1"/>
  <c r="EV502" i="1" s="1"/>
  <c r="EW502" i="1" s="1"/>
  <c r="EG502" i="1"/>
  <c r="EH502" i="1" s="1"/>
  <c r="EI502" i="1" s="1"/>
  <c r="HB504" i="1"/>
  <c r="GZ503" i="1"/>
  <c r="EJ502" i="1" l="1"/>
  <c r="EY502" i="1" s="1"/>
  <c r="FB502" i="1" s="1"/>
  <c r="BN556" i="1"/>
  <c r="GR505" i="1"/>
  <c r="GQ505" i="1"/>
  <c r="GP505" i="1"/>
  <c r="GO505" i="1"/>
  <c r="GN505" i="1"/>
  <c r="GM505" i="1"/>
  <c r="GK505" i="1"/>
  <c r="HA505" i="1"/>
  <c r="GX505" i="1"/>
  <c r="GD505" i="1"/>
  <c r="GC505" i="1"/>
  <c r="GE505" i="1"/>
  <c r="EZ501" i="1" l="1"/>
  <c r="BO556" i="1"/>
  <c r="BP556" i="1" s="1"/>
  <c r="BQ556" i="1" s="1"/>
  <c r="BR556" i="1" s="1"/>
  <c r="BT556" i="1" s="1"/>
  <c r="GS505" i="1"/>
  <c r="GT505" i="1" s="1"/>
  <c r="GU505" i="1" s="1"/>
  <c r="GV505" i="1" s="1"/>
  <c r="GF505" i="1"/>
  <c r="GG505" i="1" s="1"/>
  <c r="EX503" i="1"/>
  <c r="EE503" i="1"/>
  <c r="ED503" i="1"/>
  <c r="EC503" i="1"/>
  <c r="ER503" i="1"/>
  <c r="EQ503" i="1"/>
  <c r="EP503" i="1"/>
  <c r="EO503" i="1"/>
  <c r="EN503" i="1"/>
  <c r="FA503" i="1"/>
  <c r="EM503" i="1"/>
  <c r="EK503" i="1"/>
  <c r="BW556" i="1" l="1"/>
  <c r="BU555" i="1"/>
  <c r="ES503" i="1"/>
  <c r="EF503" i="1"/>
  <c r="GH505" i="1"/>
  <c r="GI505" i="1" s="1"/>
  <c r="GJ505" i="1" s="1"/>
  <c r="GW505" i="1"/>
  <c r="GY505" i="1" l="1"/>
  <c r="HB505" i="1"/>
  <c r="GZ504" i="1"/>
  <c r="EG503" i="1"/>
  <c r="ET503" i="1"/>
  <c r="BM557" i="1"/>
  <c r="BL557" i="1"/>
  <c r="BK557" i="1"/>
  <c r="BJ557" i="1"/>
  <c r="BI557" i="1"/>
  <c r="BH557" i="1"/>
  <c r="BF557" i="1"/>
  <c r="BV557" i="1"/>
  <c r="BE557" i="1"/>
  <c r="BD557" i="1"/>
  <c r="BC557" i="1"/>
  <c r="BS557" i="1"/>
  <c r="EH503" i="1" l="1"/>
  <c r="EI503" i="1" s="1"/>
  <c r="EJ503" i="1" s="1"/>
  <c r="BN557" i="1"/>
  <c r="EU503" i="1"/>
  <c r="EV503" i="1" s="1"/>
  <c r="EW503" i="1" s="1"/>
  <c r="GC506" i="1"/>
  <c r="GR506" i="1"/>
  <c r="GQ506" i="1"/>
  <c r="GP506" i="1"/>
  <c r="GO506" i="1"/>
  <c r="GN506" i="1"/>
  <c r="GM506" i="1"/>
  <c r="GK506" i="1"/>
  <c r="HA506" i="1"/>
  <c r="GX506" i="1"/>
  <c r="GE506" i="1"/>
  <c r="GD506" i="1"/>
  <c r="EY503" i="1" l="1"/>
  <c r="GS506" i="1"/>
  <c r="BO557" i="1"/>
  <c r="GF506" i="1"/>
  <c r="BP557" i="1" l="1"/>
  <c r="BQ557" i="1" s="1"/>
  <c r="BR557" i="1" s="1"/>
  <c r="BT557" i="1" s="1"/>
  <c r="GG506" i="1"/>
  <c r="GT506" i="1"/>
  <c r="FB503" i="1"/>
  <c r="EZ502" i="1"/>
  <c r="BW557" i="1" l="1"/>
  <c r="BU556" i="1"/>
  <c r="FA504" i="1"/>
  <c r="EX504" i="1"/>
  <c r="EE504" i="1"/>
  <c r="ED504" i="1"/>
  <c r="EC504" i="1"/>
  <c r="ER504" i="1"/>
  <c r="EQ504" i="1"/>
  <c r="EP504" i="1"/>
  <c r="EO504" i="1"/>
  <c r="EN504" i="1"/>
  <c r="EM504" i="1"/>
  <c r="EK504" i="1"/>
  <c r="GH506" i="1"/>
  <c r="GI506" i="1" s="1"/>
  <c r="GJ506" i="1" s="1"/>
  <c r="GU506" i="1"/>
  <c r="GV506" i="1" s="1"/>
  <c r="GW506" i="1" s="1"/>
  <c r="GY506" i="1" l="1"/>
  <c r="HB506" i="1"/>
  <c r="GZ505" i="1"/>
  <c r="ES504" i="1"/>
  <c r="BM558" i="1"/>
  <c r="BL558" i="1"/>
  <c r="BK558" i="1"/>
  <c r="BJ558" i="1"/>
  <c r="BI558" i="1"/>
  <c r="BH558" i="1"/>
  <c r="BF558" i="1"/>
  <c r="BV558" i="1"/>
  <c r="BE558" i="1"/>
  <c r="BD558" i="1"/>
  <c r="BC558" i="1"/>
  <c r="BS558" i="1"/>
  <c r="EF504" i="1"/>
  <c r="BN558" i="1" l="1"/>
  <c r="BO558" i="1" s="1"/>
  <c r="BP558" i="1" s="1"/>
  <c r="BQ558" i="1" s="1"/>
  <c r="ET504" i="1"/>
  <c r="EU504" i="1" s="1"/>
  <c r="EV504" i="1" s="1"/>
  <c r="EG504" i="1"/>
  <c r="GD507" i="1"/>
  <c r="GC507" i="1"/>
  <c r="GR507" i="1"/>
  <c r="GQ507" i="1"/>
  <c r="GP507" i="1"/>
  <c r="GO507" i="1"/>
  <c r="GN507" i="1"/>
  <c r="GM507" i="1"/>
  <c r="GK507" i="1"/>
  <c r="HA507" i="1"/>
  <c r="GX507" i="1"/>
  <c r="GE507" i="1"/>
  <c r="GF507" i="1" l="1"/>
  <c r="EH504" i="1"/>
  <c r="EI504" i="1" s="1"/>
  <c r="EJ504" i="1" s="1"/>
  <c r="EW504" i="1"/>
  <c r="BR558" i="1"/>
  <c r="BT558" i="1" s="1"/>
  <c r="GS507" i="1"/>
  <c r="EY504" i="1" l="1"/>
  <c r="FB504" i="1"/>
  <c r="EZ503" i="1"/>
  <c r="GT507" i="1"/>
  <c r="GU507" i="1" s="1"/>
  <c r="GV507" i="1" s="1"/>
  <c r="GW507" i="1" s="1"/>
  <c r="BW558" i="1"/>
  <c r="BU557" i="1"/>
  <c r="GG507" i="1"/>
  <c r="BM559" i="1" l="1"/>
  <c r="BL559" i="1"/>
  <c r="BK559" i="1"/>
  <c r="BJ559" i="1"/>
  <c r="BI559" i="1"/>
  <c r="BH559" i="1"/>
  <c r="BF559" i="1"/>
  <c r="BV559" i="1"/>
  <c r="BE559" i="1"/>
  <c r="BD559" i="1"/>
  <c r="BC559" i="1"/>
  <c r="BS559" i="1"/>
  <c r="GH507" i="1"/>
  <c r="GI507" i="1" s="1"/>
  <c r="GJ507" i="1" s="1"/>
  <c r="GY507" i="1" s="1"/>
  <c r="EK505" i="1"/>
  <c r="FA505" i="1"/>
  <c r="EX505" i="1"/>
  <c r="EE505" i="1"/>
  <c r="ED505" i="1"/>
  <c r="EC505" i="1"/>
  <c r="ER505" i="1"/>
  <c r="EQ505" i="1"/>
  <c r="EP505" i="1"/>
  <c r="EO505" i="1"/>
  <c r="EN505" i="1"/>
  <c r="EM505" i="1"/>
  <c r="HB507" i="1" l="1"/>
  <c r="GZ506" i="1"/>
  <c r="ES505" i="1"/>
  <c r="EF505" i="1"/>
  <c r="BN559" i="1"/>
  <c r="BO559" i="1" s="1"/>
  <c r="BP559" i="1" s="1"/>
  <c r="BQ559" i="1" s="1"/>
  <c r="BR559" i="1" l="1"/>
  <c r="BT559" i="1" s="1"/>
  <c r="EG505" i="1"/>
  <c r="ET505" i="1"/>
  <c r="GE508" i="1"/>
  <c r="GD508" i="1"/>
  <c r="GC508" i="1"/>
  <c r="GR508" i="1"/>
  <c r="GQ508" i="1"/>
  <c r="GP508" i="1"/>
  <c r="GO508" i="1"/>
  <c r="GN508" i="1"/>
  <c r="GM508" i="1"/>
  <c r="GK508" i="1"/>
  <c r="HA508" i="1"/>
  <c r="GX508" i="1"/>
  <c r="GF508" i="1" l="1"/>
  <c r="GS508" i="1"/>
  <c r="EH505" i="1"/>
  <c r="EI505" i="1" s="1"/>
  <c r="EJ505" i="1" s="1"/>
  <c r="BW559" i="1"/>
  <c r="BU558" i="1"/>
  <c r="EU505" i="1"/>
  <c r="EV505" i="1" s="1"/>
  <c r="EW505" i="1" s="1"/>
  <c r="EY505" i="1" l="1"/>
  <c r="BM560" i="1"/>
  <c r="BL560" i="1"/>
  <c r="BK560" i="1"/>
  <c r="BJ560" i="1"/>
  <c r="BI560" i="1"/>
  <c r="BH560" i="1"/>
  <c r="BF560" i="1"/>
  <c r="BV560" i="1"/>
  <c r="BE560" i="1"/>
  <c r="BD560" i="1"/>
  <c r="BC560" i="1"/>
  <c r="BS560" i="1"/>
  <c r="GT508" i="1"/>
  <c r="GU508" i="1" s="1"/>
  <c r="GV508" i="1" s="1"/>
  <c r="GG508" i="1"/>
  <c r="GH508" i="1" s="1"/>
  <c r="GI508" i="1" s="1"/>
  <c r="GJ508" i="1" l="1"/>
  <c r="GW508" i="1"/>
  <c r="BN560" i="1"/>
  <c r="FB505" i="1"/>
  <c r="EZ504" i="1"/>
  <c r="EM506" i="1" l="1"/>
  <c r="EK506" i="1"/>
  <c r="FA506" i="1"/>
  <c r="EX506" i="1"/>
  <c r="EE506" i="1"/>
  <c r="ED506" i="1"/>
  <c r="EC506" i="1"/>
  <c r="ER506" i="1"/>
  <c r="EQ506" i="1"/>
  <c r="EP506" i="1"/>
  <c r="EO506" i="1"/>
  <c r="EN506" i="1"/>
  <c r="BO560" i="1"/>
  <c r="BP560" i="1" s="1"/>
  <c r="BQ560" i="1" s="1"/>
  <c r="GY508" i="1"/>
  <c r="BR560" i="1" l="1"/>
  <c r="BT560" i="1" s="1"/>
  <c r="HB508" i="1"/>
  <c r="GZ507" i="1"/>
  <c r="ES506" i="1"/>
  <c r="EF506" i="1"/>
  <c r="ET506" i="1" l="1"/>
  <c r="EU506" i="1"/>
  <c r="EV506" i="1" s="1"/>
  <c r="GE509" i="1"/>
  <c r="GD509" i="1"/>
  <c r="GC509" i="1"/>
  <c r="GR509" i="1"/>
  <c r="GQ509" i="1"/>
  <c r="GP509" i="1"/>
  <c r="GO509" i="1"/>
  <c r="GN509" i="1"/>
  <c r="GM509" i="1"/>
  <c r="GK509" i="1"/>
  <c r="HA509" i="1"/>
  <c r="GX509" i="1"/>
  <c r="EG506" i="1"/>
  <c r="EH506" i="1" s="1"/>
  <c r="EI506" i="1" s="1"/>
  <c r="BW560" i="1"/>
  <c r="BU559" i="1"/>
  <c r="EW506" i="1" l="1"/>
  <c r="GS509" i="1"/>
  <c r="GT509" i="1" s="1"/>
  <c r="GF509" i="1"/>
  <c r="GG509" i="1" s="1"/>
  <c r="GH509" i="1" s="1"/>
  <c r="GI509" i="1" s="1"/>
  <c r="EJ506" i="1"/>
  <c r="BM561" i="1"/>
  <c r="BL561" i="1"/>
  <c r="BK561" i="1"/>
  <c r="BJ561" i="1"/>
  <c r="BI561" i="1"/>
  <c r="BH561" i="1"/>
  <c r="BF561" i="1"/>
  <c r="BV561" i="1"/>
  <c r="BE561" i="1"/>
  <c r="BD561" i="1"/>
  <c r="BS561" i="1"/>
  <c r="BC561" i="1"/>
  <c r="EY506" i="1" l="1"/>
  <c r="FB506" i="1"/>
  <c r="EZ505" i="1"/>
  <c r="GJ509" i="1"/>
  <c r="BN561" i="1"/>
  <c r="GU509" i="1"/>
  <c r="GV509" i="1" s="1"/>
  <c r="GW509" i="1" s="1"/>
  <c r="BO561" i="1" l="1"/>
  <c r="GY509" i="1"/>
  <c r="EN507" i="1"/>
  <c r="EM507" i="1"/>
  <c r="EK507" i="1"/>
  <c r="FA507" i="1"/>
  <c r="EX507" i="1"/>
  <c r="EE507" i="1"/>
  <c r="ED507" i="1"/>
  <c r="EC507" i="1"/>
  <c r="ER507" i="1"/>
  <c r="EO507" i="1"/>
  <c r="EQ507" i="1"/>
  <c r="EP507" i="1"/>
  <c r="EF507" i="1" l="1"/>
  <c r="ES507" i="1"/>
  <c r="BP561" i="1"/>
  <c r="BQ561" i="1" s="1"/>
  <c r="BR561" i="1" s="1"/>
  <c r="BT561" i="1" s="1"/>
  <c r="HB509" i="1"/>
  <c r="GZ508" i="1"/>
  <c r="BW561" i="1" l="1"/>
  <c r="BU560" i="1"/>
  <c r="GX510" i="1"/>
  <c r="GE510" i="1"/>
  <c r="GD510" i="1"/>
  <c r="GC510" i="1"/>
  <c r="GR510" i="1"/>
  <c r="GQ510" i="1"/>
  <c r="GP510" i="1"/>
  <c r="GO510" i="1"/>
  <c r="GN510" i="1"/>
  <c r="GM510" i="1"/>
  <c r="GK510" i="1"/>
  <c r="HA510" i="1"/>
  <c r="ET507" i="1"/>
  <c r="EU507" i="1" s="1"/>
  <c r="EV507" i="1" s="1"/>
  <c r="EG507" i="1"/>
  <c r="EH507" i="1" s="1"/>
  <c r="EI507" i="1" s="1"/>
  <c r="EJ507" i="1" l="1"/>
  <c r="GF510" i="1"/>
  <c r="EW507" i="1"/>
  <c r="EY507" i="1" s="1"/>
  <c r="GS510" i="1"/>
  <c r="GT510" i="1" s="1"/>
  <c r="BM562" i="1"/>
  <c r="BL562" i="1"/>
  <c r="BK562" i="1"/>
  <c r="BJ562" i="1"/>
  <c r="BI562" i="1"/>
  <c r="BH562" i="1"/>
  <c r="BF562" i="1"/>
  <c r="BV562" i="1"/>
  <c r="BE562" i="1"/>
  <c r="BS562" i="1"/>
  <c r="BD562" i="1"/>
  <c r="BC562" i="1"/>
  <c r="FB507" i="1" l="1"/>
  <c r="EZ506" i="1"/>
  <c r="BN562" i="1"/>
  <c r="GU510" i="1"/>
  <c r="GV510" i="1" s="1"/>
  <c r="GW510" i="1" s="1"/>
  <c r="GG510" i="1"/>
  <c r="GH510" i="1" s="1"/>
  <c r="GI510" i="1" s="1"/>
  <c r="BO562" i="1" l="1"/>
  <c r="BP562" i="1" s="1"/>
  <c r="BQ562" i="1" s="1"/>
  <c r="GJ510" i="1"/>
  <c r="GY510" i="1" s="1"/>
  <c r="EO508" i="1"/>
  <c r="EN508" i="1"/>
  <c r="EM508" i="1"/>
  <c r="EK508" i="1"/>
  <c r="FA508" i="1"/>
  <c r="EX508" i="1"/>
  <c r="EE508" i="1"/>
  <c r="ED508" i="1"/>
  <c r="EC508" i="1"/>
  <c r="ER508" i="1"/>
  <c r="EQ508" i="1"/>
  <c r="EP508" i="1"/>
  <c r="EF508" i="1" l="1"/>
  <c r="HB510" i="1"/>
  <c r="GZ509" i="1"/>
  <c r="BR562" i="1"/>
  <c r="BT562" i="1" s="1"/>
  <c r="ES508" i="1"/>
  <c r="ET508" i="1" l="1"/>
  <c r="EU508" i="1" s="1"/>
  <c r="EV508" i="1" s="1"/>
  <c r="BW562" i="1"/>
  <c r="BU561" i="1"/>
  <c r="GX511" i="1"/>
  <c r="GE511" i="1"/>
  <c r="GD511" i="1"/>
  <c r="GC511" i="1"/>
  <c r="GR511" i="1"/>
  <c r="GQ511" i="1"/>
  <c r="GP511" i="1"/>
  <c r="GO511" i="1"/>
  <c r="GN511" i="1"/>
  <c r="GM511" i="1"/>
  <c r="HA511" i="1"/>
  <c r="GK511" i="1"/>
  <c r="EG508" i="1"/>
  <c r="EH508" i="1" s="1"/>
  <c r="EI508" i="1" s="1"/>
  <c r="EJ508" i="1" l="1"/>
  <c r="EW508" i="1"/>
  <c r="GS511" i="1"/>
  <c r="GT511" i="1" s="1"/>
  <c r="BS563" i="1"/>
  <c r="BM563" i="1"/>
  <c r="BL563" i="1"/>
  <c r="BK563" i="1"/>
  <c r="BJ563" i="1"/>
  <c r="BI563" i="1"/>
  <c r="BH563" i="1"/>
  <c r="BF563" i="1"/>
  <c r="BV563" i="1"/>
  <c r="BE563" i="1"/>
  <c r="BD563" i="1"/>
  <c r="BC563" i="1"/>
  <c r="GF511" i="1"/>
  <c r="EY508" i="1" l="1"/>
  <c r="BN563" i="1"/>
  <c r="GG511" i="1"/>
  <c r="GU511" i="1"/>
  <c r="GV511" i="1" s="1"/>
  <c r="GW511" i="1" s="1"/>
  <c r="FB508" i="1" l="1"/>
  <c r="EZ507" i="1"/>
  <c r="GH511" i="1"/>
  <c r="GI511" i="1" s="1"/>
  <c r="GJ511" i="1" s="1"/>
  <c r="GY511" i="1" s="1"/>
  <c r="BO563" i="1"/>
  <c r="BP563" i="1" s="1"/>
  <c r="BQ563" i="1" s="1"/>
  <c r="BR563" i="1" l="1"/>
  <c r="BT563" i="1" s="1"/>
  <c r="BW563" i="1" s="1"/>
  <c r="EO509" i="1"/>
  <c r="FA509" i="1"/>
  <c r="ED509" i="1"/>
  <c r="EP509" i="1"/>
  <c r="EK509" i="1"/>
  <c r="EQ509" i="1"/>
  <c r="EN509" i="1"/>
  <c r="EM509" i="1"/>
  <c r="EE509" i="1"/>
  <c r="EF509" i="1" s="1"/>
  <c r="ER509" i="1"/>
  <c r="ES509" i="1" s="1"/>
  <c r="EC509" i="1"/>
  <c r="EX509" i="1"/>
  <c r="BU562" i="1"/>
  <c r="HB511" i="1"/>
  <c r="GZ510" i="1"/>
  <c r="EG509" i="1" l="1"/>
  <c r="ET509" i="1"/>
  <c r="EU509" i="1" s="1"/>
  <c r="EV509" i="1" s="1"/>
  <c r="EH509" i="1"/>
  <c r="EI509" i="1" s="1"/>
  <c r="EJ509" i="1" s="1"/>
  <c r="GX512" i="1"/>
  <c r="GE512" i="1"/>
  <c r="GD512" i="1"/>
  <c r="GC512" i="1"/>
  <c r="GR512" i="1"/>
  <c r="GQ512" i="1"/>
  <c r="GP512" i="1"/>
  <c r="GO512" i="1"/>
  <c r="GN512" i="1"/>
  <c r="HA512" i="1"/>
  <c r="GM512" i="1"/>
  <c r="GK512" i="1"/>
  <c r="BC564" i="1"/>
  <c r="BS564" i="1"/>
  <c r="BM564" i="1"/>
  <c r="BL564" i="1"/>
  <c r="BK564" i="1"/>
  <c r="BJ564" i="1"/>
  <c r="BI564" i="1"/>
  <c r="BH564" i="1"/>
  <c r="BV564" i="1"/>
  <c r="BF564" i="1"/>
  <c r="BE564" i="1"/>
  <c r="BD564" i="1"/>
  <c r="EW509" i="1"/>
  <c r="EY509" i="1" l="1"/>
  <c r="FB509" i="1"/>
  <c r="EZ508" i="1"/>
  <c r="GS512" i="1"/>
  <c r="GT512" i="1" s="1"/>
  <c r="GF512" i="1"/>
  <c r="BN564" i="1"/>
  <c r="BO564" i="1" s="1"/>
  <c r="GG512" i="1" l="1"/>
  <c r="GH512" i="1" s="1"/>
  <c r="GI512" i="1" s="1"/>
  <c r="BP564" i="1"/>
  <c r="BQ564" i="1" s="1"/>
  <c r="BR564" i="1" s="1"/>
  <c r="BT564" i="1" s="1"/>
  <c r="GU512" i="1"/>
  <c r="GV512" i="1" s="1"/>
  <c r="GW512" i="1" s="1"/>
  <c r="EQ510" i="1"/>
  <c r="EP510" i="1"/>
  <c r="EO510" i="1"/>
  <c r="EN510" i="1"/>
  <c r="EM510" i="1"/>
  <c r="EK510" i="1"/>
  <c r="FA510" i="1"/>
  <c r="EX510" i="1"/>
  <c r="EE510" i="1"/>
  <c r="ED510" i="1"/>
  <c r="ER510" i="1"/>
  <c r="EC510" i="1"/>
  <c r="BW564" i="1" l="1"/>
  <c r="BU563" i="1"/>
  <c r="EF510" i="1"/>
  <c r="ES510" i="1"/>
  <c r="ET510" i="1" s="1"/>
  <c r="GJ512" i="1"/>
  <c r="GY512" i="1" s="1"/>
  <c r="EG510" i="1" l="1"/>
  <c r="HB512" i="1"/>
  <c r="GZ511" i="1"/>
  <c r="EU510" i="1"/>
  <c r="EV510" i="1" s="1"/>
  <c r="EW510" i="1" s="1"/>
  <c r="EH510" i="1"/>
  <c r="EI510" i="1" s="1"/>
  <c r="BD565" i="1"/>
  <c r="BC565" i="1"/>
  <c r="BS565" i="1"/>
  <c r="BM565" i="1"/>
  <c r="BL565" i="1"/>
  <c r="BK565" i="1"/>
  <c r="BJ565" i="1"/>
  <c r="BI565" i="1"/>
  <c r="BV565" i="1"/>
  <c r="BH565" i="1"/>
  <c r="BF565" i="1"/>
  <c r="BE565" i="1"/>
  <c r="EJ510" i="1" l="1"/>
  <c r="EY510" i="1"/>
  <c r="BN565" i="1"/>
  <c r="HA513" i="1"/>
  <c r="GX513" i="1"/>
  <c r="GE513" i="1"/>
  <c r="GD513" i="1"/>
  <c r="GC513" i="1"/>
  <c r="GR513" i="1"/>
  <c r="GQ513" i="1"/>
  <c r="GP513" i="1"/>
  <c r="GO513" i="1"/>
  <c r="GM513" i="1"/>
  <c r="GK513" i="1"/>
  <c r="GN513" i="1"/>
  <c r="GF513" i="1" l="1"/>
  <c r="GS513" i="1"/>
  <c r="GT513" i="1" s="1"/>
  <c r="BO565" i="1"/>
  <c r="FB510" i="1"/>
  <c r="EZ509" i="1"/>
  <c r="ER511" i="1" l="1"/>
  <c r="EQ511" i="1"/>
  <c r="EP511" i="1"/>
  <c r="EO511" i="1"/>
  <c r="EN511" i="1"/>
  <c r="EM511" i="1"/>
  <c r="EK511" i="1"/>
  <c r="FA511" i="1"/>
  <c r="EX511" i="1"/>
  <c r="EE511" i="1"/>
  <c r="ED511" i="1"/>
  <c r="EC511" i="1"/>
  <c r="GG513" i="1"/>
  <c r="GH513" i="1" s="1"/>
  <c r="GI513" i="1" s="1"/>
  <c r="GU513" i="1"/>
  <c r="GV513" i="1" s="1"/>
  <c r="GW513" i="1" s="1"/>
  <c r="BP565" i="1"/>
  <c r="BQ565" i="1" s="1"/>
  <c r="BR565" i="1" s="1"/>
  <c r="BT565" i="1" s="1"/>
  <c r="BW565" i="1" l="1"/>
  <c r="BU564" i="1"/>
  <c r="GJ513" i="1"/>
  <c r="GY513" i="1" s="1"/>
  <c r="ES511" i="1"/>
  <c r="ET511" i="1" s="1"/>
  <c r="EF511" i="1"/>
  <c r="EU511" i="1" l="1"/>
  <c r="EV511" i="1" s="1"/>
  <c r="EW511" i="1" s="1"/>
  <c r="BV566" i="1"/>
  <c r="BE566" i="1"/>
  <c r="BD566" i="1"/>
  <c r="BC566" i="1"/>
  <c r="BS566" i="1"/>
  <c r="BM566" i="1"/>
  <c r="BL566" i="1"/>
  <c r="BK566" i="1"/>
  <c r="BJ566" i="1"/>
  <c r="BH566" i="1"/>
  <c r="BF566" i="1"/>
  <c r="BI566" i="1"/>
  <c r="EG511" i="1"/>
  <c r="EH511" i="1" s="1"/>
  <c r="EI511" i="1" s="1"/>
  <c r="HB513" i="1"/>
  <c r="GZ512" i="1"/>
  <c r="BN566" i="1" l="1"/>
  <c r="BO566" i="1" s="1"/>
  <c r="EJ511" i="1"/>
  <c r="EY511" i="1" s="1"/>
  <c r="GK514" i="1"/>
  <c r="HA514" i="1"/>
  <c r="GX514" i="1"/>
  <c r="GE514" i="1"/>
  <c r="GD514" i="1"/>
  <c r="GC514" i="1"/>
  <c r="GR514" i="1"/>
  <c r="GQ514" i="1"/>
  <c r="GP514" i="1"/>
  <c r="GO514" i="1"/>
  <c r="GN514" i="1"/>
  <c r="GM514" i="1"/>
  <c r="GF514" i="1" l="1"/>
  <c r="GS514" i="1"/>
  <c r="FB511" i="1"/>
  <c r="EZ510" i="1"/>
  <c r="BP566" i="1"/>
  <c r="BQ566" i="1" s="1"/>
  <c r="BR566" i="1" s="1"/>
  <c r="BT566" i="1" s="1"/>
  <c r="BW566" i="1" l="1"/>
  <c r="BU565" i="1"/>
  <c r="ER512" i="1"/>
  <c r="EQ512" i="1"/>
  <c r="EP512" i="1"/>
  <c r="EO512" i="1"/>
  <c r="EN512" i="1"/>
  <c r="EM512" i="1"/>
  <c r="EK512" i="1"/>
  <c r="FA512" i="1"/>
  <c r="EX512" i="1"/>
  <c r="EE512" i="1"/>
  <c r="ED512" i="1"/>
  <c r="EC512" i="1"/>
  <c r="GT514" i="1"/>
  <c r="GU514" i="1" s="1"/>
  <c r="GV514" i="1" s="1"/>
  <c r="GW514" i="1" s="1"/>
  <c r="GG514" i="1"/>
  <c r="EF512" i="1" l="1"/>
  <c r="GH514" i="1"/>
  <c r="GI514" i="1" s="1"/>
  <c r="GJ514" i="1" s="1"/>
  <c r="GY514" i="1" s="1"/>
  <c r="ES512" i="1"/>
  <c r="ET512" i="1" s="1"/>
  <c r="EU512" i="1" s="1"/>
  <c r="EV512" i="1" s="1"/>
  <c r="BF567" i="1"/>
  <c r="BV567" i="1"/>
  <c r="BE567" i="1"/>
  <c r="BD567" i="1"/>
  <c r="BC567" i="1"/>
  <c r="BS567" i="1"/>
  <c r="BM567" i="1"/>
  <c r="BL567" i="1"/>
  <c r="BK567" i="1"/>
  <c r="BJ567" i="1"/>
  <c r="BI567" i="1"/>
  <c r="BH567" i="1"/>
  <c r="HB514" i="1" l="1"/>
  <c r="GZ513" i="1"/>
  <c r="BN567" i="1"/>
  <c r="EW512" i="1"/>
  <c r="EG512" i="1"/>
  <c r="EH512" i="1" s="1"/>
  <c r="EI512" i="1" s="1"/>
  <c r="EJ512" i="1" l="1"/>
  <c r="EY512" i="1" s="1"/>
  <c r="FB512" i="1" s="1"/>
  <c r="BO567" i="1"/>
  <c r="GM515" i="1"/>
  <c r="GK515" i="1"/>
  <c r="HA515" i="1"/>
  <c r="GX515" i="1"/>
  <c r="GE515" i="1"/>
  <c r="GD515" i="1"/>
  <c r="GC515" i="1"/>
  <c r="GR515" i="1"/>
  <c r="GQ515" i="1"/>
  <c r="GP515" i="1"/>
  <c r="GO515" i="1"/>
  <c r="GN515" i="1"/>
  <c r="EZ511" i="1" l="1"/>
  <c r="BP567" i="1"/>
  <c r="BQ567" i="1" s="1"/>
  <c r="BR567" i="1" s="1"/>
  <c r="BT567" i="1" s="1"/>
  <c r="GS515" i="1"/>
  <c r="GF515" i="1"/>
  <c r="EC513" i="1"/>
  <c r="ER513" i="1"/>
  <c r="EQ513" i="1"/>
  <c r="EP513" i="1"/>
  <c r="EO513" i="1"/>
  <c r="EN513" i="1"/>
  <c r="EM513" i="1"/>
  <c r="EK513" i="1"/>
  <c r="FA513" i="1"/>
  <c r="EX513" i="1"/>
  <c r="EE513" i="1"/>
  <c r="ED513" i="1"/>
  <c r="BW567" i="1" l="1"/>
  <c r="BU566" i="1"/>
  <c r="GG515" i="1"/>
  <c r="GH515" i="1" s="1"/>
  <c r="GI515" i="1" s="1"/>
  <c r="GJ515" i="1" s="1"/>
  <c r="ES513" i="1"/>
  <c r="ET513" i="1" s="1"/>
  <c r="EU513" i="1" s="1"/>
  <c r="EV513" i="1" s="1"/>
  <c r="EF513" i="1"/>
  <c r="GT515" i="1"/>
  <c r="GU515" i="1" s="1"/>
  <c r="GV515" i="1" s="1"/>
  <c r="EG513" i="1" l="1"/>
  <c r="GW515" i="1"/>
  <c r="GY515" i="1" s="1"/>
  <c r="EH513" i="1"/>
  <c r="EI513" i="1" s="1"/>
  <c r="EW513" i="1"/>
  <c r="BH568" i="1"/>
  <c r="BF568" i="1"/>
  <c r="BV568" i="1"/>
  <c r="BE568" i="1"/>
  <c r="BD568" i="1"/>
  <c r="BC568" i="1"/>
  <c r="BS568" i="1"/>
  <c r="BM568" i="1"/>
  <c r="BL568" i="1"/>
  <c r="BK568" i="1"/>
  <c r="BJ568" i="1"/>
  <c r="BI568" i="1"/>
  <c r="EJ513" i="1" l="1"/>
  <c r="EY513" i="1" s="1"/>
  <c r="HB515" i="1"/>
  <c r="GZ514" i="1"/>
  <c r="FB513" i="1"/>
  <c r="EZ512" i="1"/>
  <c r="BN568" i="1"/>
  <c r="BO568" i="1" s="1"/>
  <c r="BP568" i="1" l="1"/>
  <c r="BQ568" i="1" s="1"/>
  <c r="ED514" i="1"/>
  <c r="EC514" i="1"/>
  <c r="ER514" i="1"/>
  <c r="EQ514" i="1"/>
  <c r="EP514" i="1"/>
  <c r="EO514" i="1"/>
  <c r="EN514" i="1"/>
  <c r="EM514" i="1"/>
  <c r="EK514" i="1"/>
  <c r="FA514" i="1"/>
  <c r="EX514" i="1"/>
  <c r="EE514" i="1"/>
  <c r="BR568" i="1"/>
  <c r="BT568" i="1" s="1"/>
  <c r="GN516" i="1"/>
  <c r="GM516" i="1"/>
  <c r="GK516" i="1"/>
  <c r="HA516" i="1"/>
  <c r="GX516" i="1"/>
  <c r="GE516" i="1"/>
  <c r="GD516" i="1"/>
  <c r="GC516" i="1"/>
  <c r="GR516" i="1"/>
  <c r="GQ516" i="1"/>
  <c r="GP516" i="1"/>
  <c r="GO516" i="1"/>
  <c r="BW568" i="1" l="1"/>
  <c r="BU567" i="1"/>
  <c r="GS516" i="1"/>
  <c r="GT516" i="1" s="1"/>
  <c r="GF516" i="1"/>
  <c r="ES514" i="1"/>
  <c r="EF514" i="1"/>
  <c r="EG514" i="1" s="1"/>
  <c r="EH514" i="1" l="1"/>
  <c r="EI514" i="1" s="1"/>
  <c r="EJ514" i="1" s="1"/>
  <c r="GG516" i="1"/>
  <c r="ET514" i="1"/>
  <c r="EU514" i="1" s="1"/>
  <c r="EV514" i="1" s="1"/>
  <c r="GH516" i="1"/>
  <c r="GI516" i="1" s="1"/>
  <c r="GU516" i="1"/>
  <c r="GV516" i="1" s="1"/>
  <c r="GW516" i="1" s="1"/>
  <c r="BI569" i="1"/>
  <c r="BH569" i="1"/>
  <c r="BF569" i="1"/>
  <c r="BV569" i="1"/>
  <c r="BE569" i="1"/>
  <c r="BD569" i="1"/>
  <c r="BC569" i="1"/>
  <c r="BS569" i="1"/>
  <c r="BM569" i="1"/>
  <c r="BL569" i="1"/>
  <c r="BK569" i="1"/>
  <c r="BJ569" i="1"/>
  <c r="GJ516" i="1" l="1"/>
  <c r="GY516" i="1"/>
  <c r="EW514" i="1"/>
  <c r="EY514" i="1" s="1"/>
  <c r="BN569" i="1"/>
  <c r="FB514" i="1" l="1"/>
  <c r="EZ513" i="1"/>
  <c r="BO569" i="1"/>
  <c r="BP569" i="1" s="1"/>
  <c r="BQ569" i="1" s="1"/>
  <c r="HB516" i="1"/>
  <c r="GZ515" i="1"/>
  <c r="GO517" i="1" l="1"/>
  <c r="GN517" i="1"/>
  <c r="GM517" i="1"/>
  <c r="GK517" i="1"/>
  <c r="HA517" i="1"/>
  <c r="GX517" i="1"/>
  <c r="GE517" i="1"/>
  <c r="GD517" i="1"/>
  <c r="GC517" i="1"/>
  <c r="GR517" i="1"/>
  <c r="GQ517" i="1"/>
  <c r="GP517" i="1"/>
  <c r="BR569" i="1"/>
  <c r="BT569" i="1" s="1"/>
  <c r="EE515" i="1"/>
  <c r="ED515" i="1"/>
  <c r="EC515" i="1"/>
  <c r="ER515" i="1"/>
  <c r="EQ515" i="1"/>
  <c r="EP515" i="1"/>
  <c r="EO515" i="1"/>
  <c r="EN515" i="1"/>
  <c r="EM515" i="1"/>
  <c r="EK515" i="1"/>
  <c r="FA515" i="1"/>
  <c r="EX515" i="1"/>
  <c r="EF515" i="1" l="1"/>
  <c r="GF517" i="1"/>
  <c r="GS517" i="1"/>
  <c r="BW569" i="1"/>
  <c r="BU568" i="1"/>
  <c r="ES515" i="1"/>
  <c r="ET515" i="1" s="1"/>
  <c r="EU515" i="1" s="1"/>
  <c r="EV515" i="1" s="1"/>
  <c r="EG515" i="1" l="1"/>
  <c r="EH515" i="1" s="1"/>
  <c r="EI515" i="1" s="1"/>
  <c r="GT517" i="1"/>
  <c r="GG517" i="1"/>
  <c r="GH517" i="1" s="1"/>
  <c r="GI517" i="1" s="1"/>
  <c r="BJ570" i="1"/>
  <c r="BI570" i="1"/>
  <c r="BH570" i="1"/>
  <c r="BF570" i="1"/>
  <c r="BV570" i="1"/>
  <c r="BE570" i="1"/>
  <c r="BD570" i="1"/>
  <c r="BC570" i="1"/>
  <c r="BS570" i="1"/>
  <c r="BM570" i="1"/>
  <c r="BL570" i="1"/>
  <c r="BK570" i="1"/>
  <c r="EW515" i="1"/>
  <c r="GJ517" i="1" l="1"/>
  <c r="GU517" i="1"/>
  <c r="GV517" i="1" s="1"/>
  <c r="GW517" i="1" s="1"/>
  <c r="GY517" i="1" s="1"/>
  <c r="EJ515" i="1"/>
  <c r="EY515" i="1" s="1"/>
  <c r="BN570" i="1"/>
  <c r="HB517" i="1" l="1"/>
  <c r="GZ516" i="1"/>
  <c r="FB515" i="1"/>
  <c r="EZ514" i="1"/>
  <c r="BO570" i="1"/>
  <c r="BP570" i="1" s="1"/>
  <c r="BQ570" i="1" s="1"/>
  <c r="EE516" i="1" l="1"/>
  <c r="ED516" i="1"/>
  <c r="EC516" i="1"/>
  <c r="ER516" i="1"/>
  <c r="EQ516" i="1"/>
  <c r="EP516" i="1"/>
  <c r="EO516" i="1"/>
  <c r="EN516" i="1"/>
  <c r="EM516" i="1"/>
  <c r="EK516" i="1"/>
  <c r="FA516" i="1"/>
  <c r="EX516" i="1"/>
  <c r="BR570" i="1"/>
  <c r="BT570" i="1" s="1"/>
  <c r="GP518" i="1"/>
  <c r="GO518" i="1"/>
  <c r="GN518" i="1"/>
  <c r="GM518" i="1"/>
  <c r="GK518" i="1"/>
  <c r="HA518" i="1"/>
  <c r="GX518" i="1"/>
  <c r="GE518" i="1"/>
  <c r="GD518" i="1"/>
  <c r="GC518" i="1"/>
  <c r="GR518" i="1"/>
  <c r="GQ518" i="1"/>
  <c r="BW570" i="1" l="1"/>
  <c r="BU569" i="1"/>
  <c r="GS518" i="1"/>
  <c r="GT518" i="1" s="1"/>
  <c r="GF518" i="1"/>
  <c r="GG518" i="1" s="1"/>
  <c r="ES516" i="1"/>
  <c r="EF516" i="1"/>
  <c r="GH518" i="1" l="1"/>
  <c r="GI518" i="1" s="1"/>
  <c r="GJ518" i="1" s="1"/>
  <c r="ET516" i="1"/>
  <c r="EU516" i="1" s="1"/>
  <c r="EV516" i="1" s="1"/>
  <c r="GU518" i="1"/>
  <c r="GV518" i="1" s="1"/>
  <c r="GW518" i="1" s="1"/>
  <c r="EG516" i="1"/>
  <c r="BK571" i="1"/>
  <c r="BJ571" i="1"/>
  <c r="BI571" i="1"/>
  <c r="BH571" i="1"/>
  <c r="BF571" i="1"/>
  <c r="BV571" i="1"/>
  <c r="BE571" i="1"/>
  <c r="BD571" i="1"/>
  <c r="BC571" i="1"/>
  <c r="BS571" i="1"/>
  <c r="BM571" i="1"/>
  <c r="BL571" i="1"/>
  <c r="GY518" i="1" l="1"/>
  <c r="EH516" i="1"/>
  <c r="EI516" i="1" s="1"/>
  <c r="EJ516" i="1" s="1"/>
  <c r="BN571" i="1"/>
  <c r="BO571" i="1" s="1"/>
  <c r="EW516" i="1"/>
  <c r="EY516" i="1" l="1"/>
  <c r="FB516" i="1" s="1"/>
  <c r="EZ515" i="1"/>
  <c r="BP571" i="1"/>
  <c r="BQ571" i="1" s="1"/>
  <c r="BR571" i="1" s="1"/>
  <c r="BT571" i="1" s="1"/>
  <c r="HB518" i="1"/>
  <c r="GZ517" i="1"/>
  <c r="GQ519" i="1" l="1"/>
  <c r="GP519" i="1"/>
  <c r="GO519" i="1"/>
  <c r="GN519" i="1"/>
  <c r="GM519" i="1"/>
  <c r="GK519" i="1"/>
  <c r="HA519" i="1"/>
  <c r="GX519" i="1"/>
  <c r="GE519" i="1"/>
  <c r="GD519" i="1"/>
  <c r="GR519" i="1"/>
  <c r="GC519" i="1"/>
  <c r="BW571" i="1"/>
  <c r="BU570" i="1"/>
  <c r="EX517" i="1"/>
  <c r="EE517" i="1"/>
  <c r="ED517" i="1"/>
  <c r="EC517" i="1"/>
  <c r="ER517" i="1"/>
  <c r="EQ517" i="1"/>
  <c r="EP517" i="1"/>
  <c r="EO517" i="1"/>
  <c r="EN517" i="1"/>
  <c r="EM517" i="1"/>
  <c r="EK517" i="1"/>
  <c r="FA517" i="1"/>
  <c r="GS519" i="1" l="1"/>
  <c r="GT519" i="1" s="1"/>
  <c r="BL572" i="1"/>
  <c r="BK572" i="1"/>
  <c r="BJ572" i="1"/>
  <c r="BI572" i="1"/>
  <c r="BH572" i="1"/>
  <c r="BF572" i="1"/>
  <c r="BV572" i="1"/>
  <c r="BE572" i="1"/>
  <c r="BD572" i="1"/>
  <c r="BC572" i="1"/>
  <c r="BS572" i="1"/>
  <c r="BM572" i="1"/>
  <c r="GF519" i="1"/>
  <c r="ES517" i="1"/>
  <c r="EF517" i="1"/>
  <c r="EG517" i="1" l="1"/>
  <c r="GU519" i="1"/>
  <c r="GV519" i="1" s="1"/>
  <c r="GW519" i="1" s="1"/>
  <c r="ET517" i="1"/>
  <c r="GG519" i="1"/>
  <c r="GH519" i="1" s="1"/>
  <c r="GI519" i="1" s="1"/>
  <c r="BN572" i="1"/>
  <c r="EU517" i="1" l="1"/>
  <c r="EV517" i="1" s="1"/>
  <c r="EW517" i="1" s="1"/>
  <c r="EH517" i="1"/>
  <c r="EI517" i="1" s="1"/>
  <c r="EJ517" i="1" s="1"/>
  <c r="BO572" i="1"/>
  <c r="BP572" i="1" s="1"/>
  <c r="BQ572" i="1" s="1"/>
  <c r="GJ519" i="1"/>
  <c r="GY519" i="1" s="1"/>
  <c r="EY517" i="1" l="1"/>
  <c r="FB517" i="1"/>
  <c r="EZ516" i="1"/>
  <c r="HB519" i="1"/>
  <c r="GZ518" i="1"/>
  <c r="BR572" i="1"/>
  <c r="BT572" i="1" s="1"/>
  <c r="BW572" i="1" l="1"/>
  <c r="BU571" i="1"/>
  <c r="GR520" i="1"/>
  <c r="GQ520" i="1"/>
  <c r="GP520" i="1"/>
  <c r="GO520" i="1"/>
  <c r="GN520" i="1"/>
  <c r="GM520" i="1"/>
  <c r="GK520" i="1"/>
  <c r="HA520" i="1"/>
  <c r="GX520" i="1"/>
  <c r="GE520" i="1"/>
  <c r="GD520" i="1"/>
  <c r="GC520" i="1"/>
  <c r="EX518" i="1"/>
  <c r="EE518" i="1"/>
  <c r="ED518" i="1"/>
  <c r="EC518" i="1"/>
  <c r="ER518" i="1"/>
  <c r="EQ518" i="1"/>
  <c r="EP518" i="1"/>
  <c r="EO518" i="1"/>
  <c r="EN518" i="1"/>
  <c r="EM518" i="1"/>
  <c r="FA518" i="1"/>
  <c r="EK518" i="1"/>
  <c r="GF520" i="1" l="1"/>
  <c r="ES518" i="1"/>
  <c r="ET518" i="1" s="1"/>
  <c r="GS520" i="1"/>
  <c r="GT520" i="1" s="1"/>
  <c r="EF518" i="1"/>
  <c r="BM573" i="1"/>
  <c r="BL573" i="1"/>
  <c r="BK573" i="1"/>
  <c r="BJ573" i="1"/>
  <c r="BI573" i="1"/>
  <c r="BH573" i="1"/>
  <c r="BF573" i="1"/>
  <c r="BV573" i="1"/>
  <c r="BE573" i="1"/>
  <c r="BD573" i="1"/>
  <c r="BC573" i="1"/>
  <c r="BS573" i="1"/>
  <c r="BN573" i="1" l="1"/>
  <c r="EG518" i="1"/>
  <c r="GU520" i="1"/>
  <c r="GV520" i="1" s="1"/>
  <c r="GW520" i="1" s="1"/>
  <c r="EU518" i="1"/>
  <c r="EV518" i="1" s="1"/>
  <c r="EH518" i="1"/>
  <c r="EI518" i="1" s="1"/>
  <c r="GG520" i="1"/>
  <c r="GH520" i="1" s="1"/>
  <c r="GI520" i="1" s="1"/>
  <c r="EW518" i="1"/>
  <c r="EJ518" i="1" l="1"/>
  <c r="EY518" i="1" s="1"/>
  <c r="GJ520" i="1"/>
  <c r="GY520" i="1" s="1"/>
  <c r="HB520" i="1" s="1"/>
  <c r="FB518" i="1"/>
  <c r="EZ517" i="1"/>
  <c r="BO573" i="1"/>
  <c r="GZ519" i="1" l="1"/>
  <c r="EX519" i="1"/>
  <c r="EE519" i="1"/>
  <c r="ED519" i="1"/>
  <c r="EC519" i="1"/>
  <c r="ER519" i="1"/>
  <c r="EQ519" i="1"/>
  <c r="EP519" i="1"/>
  <c r="EO519" i="1"/>
  <c r="EN519" i="1"/>
  <c r="FA519" i="1"/>
  <c r="EM519" i="1"/>
  <c r="EK519" i="1"/>
  <c r="BP573" i="1"/>
  <c r="BQ573" i="1" s="1"/>
  <c r="BR573" i="1" s="1"/>
  <c r="BT573" i="1" s="1"/>
  <c r="GR521" i="1"/>
  <c r="GQ521" i="1"/>
  <c r="GP521" i="1"/>
  <c r="GO521" i="1"/>
  <c r="GN521" i="1"/>
  <c r="GM521" i="1"/>
  <c r="GK521" i="1"/>
  <c r="HA521" i="1"/>
  <c r="GX521" i="1"/>
  <c r="GE521" i="1"/>
  <c r="GD521" i="1"/>
  <c r="GC521" i="1"/>
  <c r="BW573" i="1" l="1"/>
  <c r="BU572" i="1"/>
  <c r="GF521" i="1"/>
  <c r="GS521" i="1"/>
  <c r="GT521" i="1" s="1"/>
  <c r="ES519" i="1"/>
  <c r="EF519" i="1"/>
  <c r="EG519" i="1" s="1"/>
  <c r="EH519" i="1" s="1"/>
  <c r="EI519" i="1" s="1"/>
  <c r="GG521" i="1" l="1"/>
  <c r="GH521" i="1"/>
  <c r="GI521" i="1" s="1"/>
  <c r="ET519" i="1"/>
  <c r="GU521" i="1"/>
  <c r="GV521" i="1" s="1"/>
  <c r="GW521" i="1" s="1"/>
  <c r="EJ519" i="1"/>
  <c r="BM574" i="1"/>
  <c r="BL574" i="1"/>
  <c r="BK574" i="1"/>
  <c r="BJ574" i="1"/>
  <c r="BI574" i="1"/>
  <c r="BH574" i="1"/>
  <c r="BF574" i="1"/>
  <c r="BV574" i="1"/>
  <c r="BE574" i="1"/>
  <c r="BD574" i="1"/>
  <c r="BC574" i="1"/>
  <c r="BS574" i="1"/>
  <c r="GJ521" i="1" l="1"/>
  <c r="GY521" i="1" s="1"/>
  <c r="BN574" i="1"/>
  <c r="BO574" i="1" s="1"/>
  <c r="EU519" i="1"/>
  <c r="EV519" i="1" s="1"/>
  <c r="EW519" i="1" s="1"/>
  <c r="EY519" i="1" s="1"/>
  <c r="FB519" i="1" l="1"/>
  <c r="EZ518" i="1"/>
  <c r="BP574" i="1"/>
  <c r="BQ574" i="1" s="1"/>
  <c r="BR574" i="1" s="1"/>
  <c r="BT574" i="1" s="1"/>
  <c r="HB521" i="1"/>
  <c r="GZ520" i="1"/>
  <c r="BW574" i="1" l="1"/>
  <c r="BU573" i="1"/>
  <c r="GC522" i="1"/>
  <c r="GR522" i="1"/>
  <c r="GQ522" i="1"/>
  <c r="GP522" i="1"/>
  <c r="GO522" i="1"/>
  <c r="GN522" i="1"/>
  <c r="GM522" i="1"/>
  <c r="GK522" i="1"/>
  <c r="HA522" i="1"/>
  <c r="GX522" i="1"/>
  <c r="GE522" i="1"/>
  <c r="GD522" i="1"/>
  <c r="FA520" i="1"/>
  <c r="EX520" i="1"/>
  <c r="EE520" i="1"/>
  <c r="ED520" i="1"/>
  <c r="EC520" i="1"/>
  <c r="ER520" i="1"/>
  <c r="EQ520" i="1"/>
  <c r="EP520" i="1"/>
  <c r="EO520" i="1"/>
  <c r="EN520" i="1"/>
  <c r="EM520" i="1"/>
  <c r="EK520" i="1"/>
  <c r="GF522" i="1" l="1"/>
  <c r="GG522" i="1" s="1"/>
  <c r="ES520" i="1"/>
  <c r="GS522" i="1"/>
  <c r="EF520" i="1"/>
  <c r="EG520" i="1" s="1"/>
  <c r="BM575" i="1"/>
  <c r="BL575" i="1"/>
  <c r="BK575" i="1"/>
  <c r="BJ575" i="1"/>
  <c r="BI575" i="1"/>
  <c r="BH575" i="1"/>
  <c r="BF575" i="1"/>
  <c r="BV575" i="1"/>
  <c r="BE575" i="1"/>
  <c r="BD575" i="1"/>
  <c r="BC575" i="1"/>
  <c r="BS575" i="1"/>
  <c r="BN575" i="1" l="1"/>
  <c r="BO575" i="1" s="1"/>
  <c r="ET520" i="1"/>
  <c r="EU520" i="1" s="1"/>
  <c r="EV520" i="1" s="1"/>
  <c r="EW520" i="1" s="1"/>
  <c r="GT522" i="1"/>
  <c r="GU522" i="1" s="1"/>
  <c r="GV522" i="1" s="1"/>
  <c r="EH520" i="1"/>
  <c r="EI520" i="1" s="1"/>
  <c r="EJ520" i="1" s="1"/>
  <c r="GH522" i="1"/>
  <c r="GI522" i="1" s="1"/>
  <c r="GJ522" i="1" s="1"/>
  <c r="EY520" i="1" l="1"/>
  <c r="FB520" i="1"/>
  <c r="EZ519" i="1"/>
  <c r="GW522" i="1"/>
  <c r="GY522" i="1" s="1"/>
  <c r="BP575" i="1"/>
  <c r="BQ575" i="1" s="1"/>
  <c r="BR575" i="1" s="1"/>
  <c r="BT575" i="1" s="1"/>
  <c r="BW575" i="1" l="1"/>
  <c r="BU574" i="1"/>
  <c r="HB522" i="1"/>
  <c r="GZ521" i="1"/>
  <c r="EK521" i="1"/>
  <c r="FA521" i="1"/>
  <c r="EX521" i="1"/>
  <c r="EE521" i="1"/>
  <c r="ED521" i="1"/>
  <c r="EC521" i="1"/>
  <c r="ER521" i="1"/>
  <c r="EQ521" i="1"/>
  <c r="EP521" i="1"/>
  <c r="EO521" i="1"/>
  <c r="EN521" i="1"/>
  <c r="EM521" i="1"/>
  <c r="ES521" i="1" l="1"/>
  <c r="EF521" i="1"/>
  <c r="GD523" i="1"/>
  <c r="GC523" i="1"/>
  <c r="GR523" i="1"/>
  <c r="GQ523" i="1"/>
  <c r="GP523" i="1"/>
  <c r="GO523" i="1"/>
  <c r="GN523" i="1"/>
  <c r="GM523" i="1"/>
  <c r="GK523" i="1"/>
  <c r="HA523" i="1"/>
  <c r="GE523" i="1"/>
  <c r="GX523" i="1"/>
  <c r="BM576" i="1"/>
  <c r="BL576" i="1"/>
  <c r="BK576" i="1"/>
  <c r="BJ576" i="1"/>
  <c r="BI576" i="1"/>
  <c r="BH576" i="1"/>
  <c r="BF576" i="1"/>
  <c r="BV576" i="1"/>
  <c r="BE576" i="1"/>
  <c r="BD576" i="1"/>
  <c r="BC576" i="1"/>
  <c r="BS576" i="1"/>
  <c r="GS523" i="1" l="1"/>
  <c r="EG521" i="1"/>
  <c r="ET521" i="1"/>
  <c r="BN576" i="1"/>
  <c r="GF523" i="1"/>
  <c r="GG523" i="1" s="1"/>
  <c r="EU521" i="1"/>
  <c r="EV521" i="1" s="1"/>
  <c r="EW521" i="1" l="1"/>
  <c r="GH523" i="1"/>
  <c r="GI523" i="1" s="1"/>
  <c r="BO576" i="1"/>
  <c r="BP576" i="1" s="1"/>
  <c r="BQ576" i="1" s="1"/>
  <c r="EH521" i="1"/>
  <c r="EI521" i="1" s="1"/>
  <c r="EJ521" i="1" s="1"/>
  <c r="EY521" i="1" s="1"/>
  <c r="GJ523" i="1"/>
  <c r="GT523" i="1"/>
  <c r="GU523" i="1" s="1"/>
  <c r="GV523" i="1" s="1"/>
  <c r="GW523" i="1" l="1"/>
  <c r="BR576" i="1"/>
  <c r="BT576" i="1" s="1"/>
  <c r="BW576" i="1" s="1"/>
  <c r="FB521" i="1"/>
  <c r="EZ520" i="1"/>
  <c r="GY523" i="1"/>
  <c r="BU575" i="1" l="1"/>
  <c r="BM577" i="1"/>
  <c r="BL577" i="1"/>
  <c r="BK577" i="1"/>
  <c r="BJ577" i="1"/>
  <c r="BI577" i="1"/>
  <c r="BH577" i="1"/>
  <c r="BF577" i="1"/>
  <c r="BV577" i="1"/>
  <c r="BE577" i="1"/>
  <c r="BD577" i="1"/>
  <c r="BS577" i="1"/>
  <c r="BC577" i="1"/>
  <c r="HB523" i="1"/>
  <c r="GZ522" i="1"/>
  <c r="EM522" i="1"/>
  <c r="EK522" i="1"/>
  <c r="FA522" i="1"/>
  <c r="EX522" i="1"/>
  <c r="EE522" i="1"/>
  <c r="ED522" i="1"/>
  <c r="EC522" i="1"/>
  <c r="ER522" i="1"/>
  <c r="EQ522" i="1"/>
  <c r="EP522" i="1"/>
  <c r="EO522" i="1"/>
  <c r="EN522" i="1"/>
  <c r="GE524" i="1" l="1"/>
  <c r="GD524" i="1"/>
  <c r="GC524" i="1"/>
  <c r="GR524" i="1"/>
  <c r="GQ524" i="1"/>
  <c r="GP524" i="1"/>
  <c r="GO524" i="1"/>
  <c r="GN524" i="1"/>
  <c r="GM524" i="1"/>
  <c r="GK524" i="1"/>
  <c r="HA524" i="1"/>
  <c r="GX524" i="1"/>
  <c r="EF522" i="1"/>
  <c r="ES522" i="1"/>
  <c r="BN577" i="1"/>
  <c r="BO577" i="1" s="1"/>
  <c r="GS524" i="1" l="1"/>
  <c r="EG522" i="1"/>
  <c r="EH522" i="1" s="1"/>
  <c r="EI522" i="1" s="1"/>
  <c r="BP577" i="1"/>
  <c r="BQ577" i="1" s="1"/>
  <c r="BR577" i="1" s="1"/>
  <c r="BT577" i="1" s="1"/>
  <c r="ET522" i="1"/>
  <c r="EU522" i="1" s="1"/>
  <c r="EV522" i="1" s="1"/>
  <c r="GF524" i="1"/>
  <c r="BW577" i="1" l="1"/>
  <c r="BU576" i="1"/>
  <c r="GG524" i="1"/>
  <c r="GH524" i="1" s="1"/>
  <c r="GI524" i="1" s="1"/>
  <c r="EW522" i="1"/>
  <c r="EJ522" i="1"/>
  <c r="EY522" i="1" s="1"/>
  <c r="GT524" i="1"/>
  <c r="GU524" i="1" s="1"/>
  <c r="GV524" i="1" s="1"/>
  <c r="FB522" i="1" l="1"/>
  <c r="EZ521" i="1"/>
  <c r="GJ524" i="1"/>
  <c r="GW524" i="1"/>
  <c r="BM578" i="1"/>
  <c r="BL578" i="1"/>
  <c r="BK578" i="1"/>
  <c r="BJ578" i="1"/>
  <c r="BI578" i="1"/>
  <c r="BH578" i="1"/>
  <c r="BF578" i="1"/>
  <c r="BV578" i="1"/>
  <c r="BE578" i="1"/>
  <c r="BS578" i="1"/>
  <c r="BD578" i="1"/>
  <c r="BC578" i="1"/>
  <c r="GY524" i="1" l="1"/>
  <c r="BN578" i="1"/>
  <c r="HB524" i="1"/>
  <c r="GZ523" i="1"/>
  <c r="EN523" i="1"/>
  <c r="EM523" i="1"/>
  <c r="EK523" i="1"/>
  <c r="FA523" i="1"/>
  <c r="EX523" i="1"/>
  <c r="EE523" i="1"/>
  <c r="ED523" i="1"/>
  <c r="EC523" i="1"/>
  <c r="ER523" i="1"/>
  <c r="EQ523" i="1"/>
  <c r="EP523" i="1"/>
  <c r="EO523" i="1"/>
  <c r="EF523" i="1" l="1"/>
  <c r="ES523" i="1"/>
  <c r="BO578" i="1"/>
  <c r="BP578" i="1" s="1"/>
  <c r="BQ578" i="1" s="1"/>
  <c r="GE525" i="1"/>
  <c r="GD525" i="1"/>
  <c r="GC525" i="1"/>
  <c r="GR525" i="1"/>
  <c r="GQ525" i="1"/>
  <c r="GP525" i="1"/>
  <c r="GO525" i="1"/>
  <c r="GN525" i="1"/>
  <c r="GM525" i="1"/>
  <c r="GK525" i="1"/>
  <c r="HA525" i="1"/>
  <c r="GX525" i="1"/>
  <c r="GS525" i="1" l="1"/>
  <c r="GT525" i="1" s="1"/>
  <c r="BR578" i="1"/>
  <c r="BT578" i="1" s="1"/>
  <c r="GF525" i="1"/>
  <c r="GG525" i="1" s="1"/>
  <c r="GH525" i="1" s="1"/>
  <c r="GI525" i="1" s="1"/>
  <c r="ET523" i="1"/>
  <c r="EU523" i="1" s="1"/>
  <c r="EV523" i="1" s="1"/>
  <c r="EW523" i="1" s="1"/>
  <c r="EG523" i="1"/>
  <c r="EH523" i="1" s="1"/>
  <c r="EI523" i="1" s="1"/>
  <c r="EJ523" i="1" l="1"/>
  <c r="EY523" i="1" s="1"/>
  <c r="BW578" i="1"/>
  <c r="BU577" i="1"/>
  <c r="GJ525" i="1"/>
  <c r="GU525" i="1"/>
  <c r="GV525" i="1" s="1"/>
  <c r="GW525" i="1" s="1"/>
  <c r="GY525" i="1" l="1"/>
  <c r="BS579" i="1"/>
  <c r="BM579" i="1"/>
  <c r="BL579" i="1"/>
  <c r="BK579" i="1"/>
  <c r="BJ579" i="1"/>
  <c r="BI579" i="1"/>
  <c r="BH579" i="1"/>
  <c r="BF579" i="1"/>
  <c r="BV579" i="1"/>
  <c r="BE579" i="1"/>
  <c r="BD579" i="1"/>
  <c r="BC579" i="1"/>
  <c r="FB523" i="1"/>
  <c r="EZ522" i="1"/>
  <c r="BN579" i="1" l="1"/>
  <c r="BO579" i="1" s="1"/>
  <c r="EO524" i="1"/>
  <c r="EN524" i="1"/>
  <c r="EM524" i="1"/>
  <c r="EK524" i="1"/>
  <c r="FA524" i="1"/>
  <c r="EX524" i="1"/>
  <c r="EE524" i="1"/>
  <c r="ED524" i="1"/>
  <c r="EC524" i="1"/>
  <c r="EQ524" i="1"/>
  <c r="EP524" i="1"/>
  <c r="ER524" i="1"/>
  <c r="HB525" i="1"/>
  <c r="GZ524" i="1"/>
  <c r="GX526" i="1" l="1"/>
  <c r="GE526" i="1"/>
  <c r="GD526" i="1"/>
  <c r="GC526" i="1"/>
  <c r="GR526" i="1"/>
  <c r="GQ526" i="1"/>
  <c r="GP526" i="1"/>
  <c r="GO526" i="1"/>
  <c r="GN526" i="1"/>
  <c r="GM526" i="1"/>
  <c r="GK526" i="1"/>
  <c r="HA526" i="1"/>
  <c r="EF524" i="1"/>
  <c r="ES524" i="1"/>
  <c r="BP579" i="1"/>
  <c r="BQ579" i="1" s="1"/>
  <c r="BR579" i="1" s="1"/>
  <c r="BT579" i="1" s="1"/>
  <c r="BW579" i="1" l="1"/>
  <c r="BU578" i="1"/>
  <c r="EG524" i="1"/>
  <c r="EH524" i="1" s="1"/>
  <c r="EI524" i="1" s="1"/>
  <c r="GS526" i="1"/>
  <c r="GF526" i="1"/>
  <c r="GG526" i="1" s="1"/>
  <c r="GH526" i="1" s="1"/>
  <c r="GI526" i="1" s="1"/>
  <c r="ET524" i="1"/>
  <c r="EJ524" i="1" l="1"/>
  <c r="EU524" i="1"/>
  <c r="EV524" i="1" s="1"/>
  <c r="EW524" i="1" s="1"/>
  <c r="GT526" i="1"/>
  <c r="GU526" i="1" s="1"/>
  <c r="GV526" i="1" s="1"/>
  <c r="GW526" i="1" s="1"/>
  <c r="GJ526" i="1"/>
  <c r="BC580" i="1"/>
  <c r="BS580" i="1"/>
  <c r="BM580" i="1"/>
  <c r="BL580" i="1"/>
  <c r="BK580" i="1"/>
  <c r="BJ580" i="1"/>
  <c r="BI580" i="1"/>
  <c r="BH580" i="1"/>
  <c r="BV580" i="1"/>
  <c r="BF580" i="1"/>
  <c r="BE580" i="1"/>
  <c r="BD580" i="1"/>
  <c r="EY524" i="1" l="1"/>
  <c r="FB524" i="1"/>
  <c r="EZ523" i="1"/>
  <c r="GY526" i="1"/>
  <c r="BN580" i="1"/>
  <c r="BO580" i="1" s="1"/>
  <c r="HB526" i="1" l="1"/>
  <c r="GZ525" i="1"/>
  <c r="BP580" i="1"/>
  <c r="BQ580" i="1" s="1"/>
  <c r="BR580" i="1" s="1"/>
  <c r="BT580" i="1" s="1"/>
  <c r="EP525" i="1"/>
  <c r="EO525" i="1"/>
  <c r="EN525" i="1"/>
  <c r="EM525" i="1"/>
  <c r="EK525" i="1"/>
  <c r="FA525" i="1"/>
  <c r="EX525" i="1"/>
  <c r="EE525" i="1"/>
  <c r="ED525" i="1"/>
  <c r="EC525" i="1"/>
  <c r="EQ525" i="1"/>
  <c r="ER525" i="1"/>
  <c r="BW580" i="1" l="1"/>
  <c r="BU579" i="1"/>
  <c r="EF525" i="1"/>
  <c r="ES525" i="1"/>
  <c r="GX527" i="1"/>
  <c r="GE527" i="1"/>
  <c r="GD527" i="1"/>
  <c r="GC527" i="1"/>
  <c r="GR527" i="1"/>
  <c r="GQ527" i="1"/>
  <c r="GP527" i="1"/>
  <c r="GO527" i="1"/>
  <c r="GN527" i="1"/>
  <c r="GM527" i="1"/>
  <c r="HA527" i="1"/>
  <c r="GK527" i="1"/>
  <c r="GF527" i="1" l="1"/>
  <c r="ET525" i="1"/>
  <c r="EU525" i="1" s="1"/>
  <c r="EV525" i="1" s="1"/>
  <c r="GS527" i="1"/>
  <c r="GT527" i="1" s="1"/>
  <c r="EG525" i="1"/>
  <c r="BD581" i="1"/>
  <c r="BC581" i="1"/>
  <c r="BS581" i="1"/>
  <c r="BM581" i="1"/>
  <c r="BL581" i="1"/>
  <c r="BK581" i="1"/>
  <c r="BJ581" i="1"/>
  <c r="BI581" i="1"/>
  <c r="BV581" i="1"/>
  <c r="BH581" i="1"/>
  <c r="BF581" i="1"/>
  <c r="BE581" i="1"/>
  <c r="EW525" i="1" l="1"/>
  <c r="EH525" i="1"/>
  <c r="EI525" i="1" s="1"/>
  <c r="EJ525" i="1" s="1"/>
  <c r="GG527" i="1"/>
  <c r="GH527" i="1" s="1"/>
  <c r="GI527" i="1" s="1"/>
  <c r="GU527" i="1"/>
  <c r="GV527" i="1" s="1"/>
  <c r="GW527" i="1" s="1"/>
  <c r="BN581" i="1"/>
  <c r="BO581" i="1" s="1"/>
  <c r="EY525" i="1" l="1"/>
  <c r="GJ527" i="1"/>
  <c r="GY527" i="1" s="1"/>
  <c r="FB525" i="1"/>
  <c r="EZ524" i="1"/>
  <c r="BP581" i="1"/>
  <c r="BQ581" i="1" s="1"/>
  <c r="BR581" i="1" s="1"/>
  <c r="BT581" i="1" s="1"/>
  <c r="BW581" i="1" l="1"/>
  <c r="BU580" i="1"/>
  <c r="EQ526" i="1"/>
  <c r="EP526" i="1"/>
  <c r="EO526" i="1"/>
  <c r="EN526" i="1"/>
  <c r="EM526" i="1"/>
  <c r="EK526" i="1"/>
  <c r="FA526" i="1"/>
  <c r="EX526" i="1"/>
  <c r="EE526" i="1"/>
  <c r="ED526" i="1"/>
  <c r="ER526" i="1"/>
  <c r="EC526" i="1"/>
  <c r="HB527" i="1"/>
  <c r="GZ526" i="1"/>
  <c r="ES526" i="1" l="1"/>
  <c r="ET526" i="1" s="1"/>
  <c r="GX528" i="1"/>
  <c r="GE528" i="1"/>
  <c r="GD528" i="1"/>
  <c r="GC528" i="1"/>
  <c r="GR528" i="1"/>
  <c r="GQ528" i="1"/>
  <c r="GP528" i="1"/>
  <c r="GO528" i="1"/>
  <c r="GN528" i="1"/>
  <c r="HA528" i="1"/>
  <c r="GM528" i="1"/>
  <c r="GK528" i="1"/>
  <c r="EF526" i="1"/>
  <c r="BV582" i="1"/>
  <c r="BE582" i="1"/>
  <c r="BD582" i="1"/>
  <c r="BC582" i="1"/>
  <c r="BS582" i="1"/>
  <c r="BM582" i="1"/>
  <c r="BL582" i="1"/>
  <c r="BK582" i="1"/>
  <c r="BJ582" i="1"/>
  <c r="BI582" i="1"/>
  <c r="BH582" i="1"/>
  <c r="BF582" i="1"/>
  <c r="GS528" i="1" l="1"/>
  <c r="GT528" i="1" s="1"/>
  <c r="GF528" i="1"/>
  <c r="BN582" i="1"/>
  <c r="BO582" i="1" s="1"/>
  <c r="EG526" i="1"/>
  <c r="EH526" i="1" s="1"/>
  <c r="EI526" i="1" s="1"/>
  <c r="EU526" i="1"/>
  <c r="EV526" i="1" s="1"/>
  <c r="EW526" i="1" s="1"/>
  <c r="EJ526" i="1" l="1"/>
  <c r="EY526" i="1" s="1"/>
  <c r="GG528" i="1"/>
  <c r="BP582" i="1"/>
  <c r="BQ582" i="1" s="1"/>
  <c r="BR582" i="1" s="1"/>
  <c r="BT582" i="1" s="1"/>
  <c r="GU528" i="1"/>
  <c r="GV528" i="1" s="1"/>
  <c r="GW528" i="1" s="1"/>
  <c r="BW582" i="1" l="1"/>
  <c r="BU581" i="1"/>
  <c r="GH528" i="1"/>
  <c r="GI528" i="1" s="1"/>
  <c r="GJ528" i="1" s="1"/>
  <c r="GY528" i="1" s="1"/>
  <c r="FB526" i="1"/>
  <c r="EZ525" i="1"/>
  <c r="HB528" i="1" l="1"/>
  <c r="GZ527" i="1"/>
  <c r="BM583" i="1"/>
  <c r="BK583" i="1"/>
  <c r="BJ583" i="1"/>
  <c r="BH583" i="1"/>
  <c r="BC583" i="1"/>
  <c r="BV583" i="1"/>
  <c r="BS583" i="1"/>
  <c r="BL583" i="1"/>
  <c r="BI583" i="1"/>
  <c r="BF583" i="1"/>
  <c r="BE583" i="1"/>
  <c r="BD583" i="1"/>
  <c r="ER527" i="1"/>
  <c r="EQ527" i="1"/>
  <c r="EP527" i="1"/>
  <c r="EO527" i="1"/>
  <c r="EN527" i="1"/>
  <c r="EM527" i="1"/>
  <c r="EK527" i="1"/>
  <c r="FA527" i="1"/>
  <c r="EX527" i="1"/>
  <c r="EE527" i="1"/>
  <c r="ED527" i="1"/>
  <c r="EC527" i="1"/>
  <c r="EF527" i="1" l="1"/>
  <c r="HA529" i="1"/>
  <c r="GX529" i="1"/>
  <c r="GE529" i="1"/>
  <c r="GD529" i="1"/>
  <c r="GC529" i="1"/>
  <c r="GR529" i="1"/>
  <c r="GQ529" i="1"/>
  <c r="GP529" i="1"/>
  <c r="GO529" i="1"/>
  <c r="GN529" i="1"/>
  <c r="GM529" i="1"/>
  <c r="GK529" i="1"/>
  <c r="ES527" i="1"/>
  <c r="BN583" i="1"/>
  <c r="GF529" i="1" l="1"/>
  <c r="GG529" i="1" s="1"/>
  <c r="BO583" i="1"/>
  <c r="BP583" i="1" s="1"/>
  <c r="BQ583" i="1" s="1"/>
  <c r="BR583" i="1" s="1"/>
  <c r="BT583" i="1" s="1"/>
  <c r="ET527" i="1"/>
  <c r="GS529" i="1"/>
  <c r="GT529" i="1" s="1"/>
  <c r="EG527" i="1"/>
  <c r="EH527" i="1" s="1"/>
  <c r="EI527" i="1" s="1"/>
  <c r="EU527" i="1"/>
  <c r="EV527" i="1" s="1"/>
  <c r="EW527" i="1" l="1"/>
  <c r="BW583" i="1"/>
  <c r="BU582" i="1"/>
  <c r="GU529" i="1"/>
  <c r="GV529" i="1" s="1"/>
  <c r="GW529" i="1" s="1"/>
  <c r="EJ527" i="1"/>
  <c r="EY527" i="1" s="1"/>
  <c r="GH529" i="1"/>
  <c r="GI529" i="1" s="1"/>
  <c r="GJ529" i="1" s="1"/>
  <c r="GY529" i="1" l="1"/>
  <c r="HB529" i="1"/>
  <c r="GZ528" i="1"/>
  <c r="FB527" i="1"/>
  <c r="EZ526" i="1"/>
  <c r="BS584" i="1"/>
  <c r="BM584" i="1"/>
  <c r="BL584" i="1"/>
  <c r="BK584" i="1"/>
  <c r="BJ584" i="1"/>
  <c r="BI584" i="1"/>
  <c r="BV584" i="1"/>
  <c r="BE584" i="1"/>
  <c r="BH584" i="1"/>
  <c r="BF584" i="1"/>
  <c r="BD584" i="1"/>
  <c r="BC584" i="1"/>
  <c r="ER528" i="1" l="1"/>
  <c r="EQ528" i="1"/>
  <c r="EP528" i="1"/>
  <c r="EO528" i="1"/>
  <c r="EN528" i="1"/>
  <c r="EM528" i="1"/>
  <c r="EK528" i="1"/>
  <c r="FA528" i="1"/>
  <c r="EX528" i="1"/>
  <c r="EE528" i="1"/>
  <c r="ED528" i="1"/>
  <c r="EC528" i="1"/>
  <c r="GK530" i="1"/>
  <c r="HA530" i="1"/>
  <c r="GX530" i="1"/>
  <c r="GE530" i="1"/>
  <c r="GD530" i="1"/>
  <c r="GC530" i="1"/>
  <c r="GR530" i="1"/>
  <c r="GQ530" i="1"/>
  <c r="GP530" i="1"/>
  <c r="GO530" i="1"/>
  <c r="GN530" i="1"/>
  <c r="GM530" i="1"/>
  <c r="BN584" i="1"/>
  <c r="GF530" i="1" l="1"/>
  <c r="GG530" i="1" s="1"/>
  <c r="EF528" i="1"/>
  <c r="BO584" i="1"/>
  <c r="GS530" i="1"/>
  <c r="ES528" i="1"/>
  <c r="BP584" i="1" l="1"/>
  <c r="BQ584" i="1" s="1"/>
  <c r="BR584" i="1" s="1"/>
  <c r="BT584" i="1" s="1"/>
  <c r="EG528" i="1"/>
  <c r="GT530" i="1"/>
  <c r="GU530" i="1" s="1"/>
  <c r="GV530" i="1" s="1"/>
  <c r="ET528" i="1"/>
  <c r="EU528" i="1" s="1"/>
  <c r="EV528" i="1" s="1"/>
  <c r="GH530" i="1"/>
  <c r="GI530" i="1" s="1"/>
  <c r="GJ530" i="1" s="1"/>
  <c r="BW584" i="1" l="1"/>
  <c r="BU583" i="1"/>
  <c r="EW528" i="1"/>
  <c r="EH528" i="1"/>
  <c r="EI528" i="1" s="1"/>
  <c r="EJ528" i="1" s="1"/>
  <c r="EY528" i="1" s="1"/>
  <c r="GW530" i="1"/>
  <c r="GY530" i="1" s="1"/>
  <c r="HB530" i="1" l="1"/>
  <c r="GZ529" i="1"/>
  <c r="FB528" i="1"/>
  <c r="EZ527" i="1"/>
  <c r="BC585" i="1"/>
  <c r="BS585" i="1"/>
  <c r="BM585" i="1"/>
  <c r="BL585" i="1"/>
  <c r="BK585" i="1"/>
  <c r="BJ585" i="1"/>
  <c r="BF585" i="1"/>
  <c r="BV585" i="1"/>
  <c r="BI585" i="1"/>
  <c r="BH585" i="1"/>
  <c r="BE585" i="1"/>
  <c r="BD585" i="1"/>
  <c r="BN585" i="1" l="1"/>
  <c r="BO585" i="1" s="1"/>
  <c r="EC529" i="1"/>
  <c r="ER529" i="1"/>
  <c r="EQ529" i="1"/>
  <c r="EP529" i="1"/>
  <c r="EO529" i="1"/>
  <c r="EN529" i="1"/>
  <c r="EM529" i="1"/>
  <c r="EK529" i="1"/>
  <c r="FA529" i="1"/>
  <c r="EX529" i="1"/>
  <c r="EE529" i="1"/>
  <c r="ED529" i="1"/>
  <c r="GM531" i="1"/>
  <c r="GK531" i="1"/>
  <c r="HA531" i="1"/>
  <c r="GX531" i="1"/>
  <c r="GE531" i="1"/>
  <c r="GD531" i="1"/>
  <c r="GC531" i="1"/>
  <c r="GR531" i="1"/>
  <c r="GQ531" i="1"/>
  <c r="GN531" i="1"/>
  <c r="GP531" i="1"/>
  <c r="GO531" i="1"/>
  <c r="EF529" i="1" l="1"/>
  <c r="GS531" i="1"/>
  <c r="GT531" i="1" s="1"/>
  <c r="ES529" i="1"/>
  <c r="GF531" i="1"/>
  <c r="BP585" i="1"/>
  <c r="BQ585" i="1" s="1"/>
  <c r="BR585" i="1" s="1"/>
  <c r="BT585" i="1" s="1"/>
  <c r="BW585" i="1" l="1"/>
  <c r="BU584" i="1"/>
  <c r="GG531" i="1"/>
  <c r="GH531" i="1" s="1"/>
  <c r="GI531" i="1" s="1"/>
  <c r="GJ531" i="1" s="1"/>
  <c r="GU531" i="1"/>
  <c r="GV531" i="1" s="1"/>
  <c r="GW531" i="1" s="1"/>
  <c r="ET529" i="1"/>
  <c r="EU529" i="1" s="1"/>
  <c r="EV529" i="1" s="1"/>
  <c r="EG529" i="1"/>
  <c r="EH529" i="1" s="1"/>
  <c r="EI529" i="1" s="1"/>
  <c r="EJ529" i="1" l="1"/>
  <c r="GY531" i="1"/>
  <c r="HB531" i="1" s="1"/>
  <c r="EW529" i="1"/>
  <c r="EY529" i="1" s="1"/>
  <c r="BD586" i="1"/>
  <c r="BC586" i="1"/>
  <c r="BS586" i="1"/>
  <c r="BM586" i="1"/>
  <c r="BL586" i="1"/>
  <c r="BK586" i="1"/>
  <c r="BH586" i="1"/>
  <c r="BV586" i="1"/>
  <c r="BJ586" i="1"/>
  <c r="BI586" i="1"/>
  <c r="BF586" i="1"/>
  <c r="BE586" i="1"/>
  <c r="GZ530" i="1" l="1"/>
  <c r="FB529" i="1"/>
  <c r="EZ528" i="1"/>
  <c r="GN532" i="1"/>
  <c r="GM532" i="1"/>
  <c r="GK532" i="1"/>
  <c r="HA532" i="1"/>
  <c r="GX532" i="1"/>
  <c r="GE532" i="1"/>
  <c r="GD532" i="1"/>
  <c r="GC532" i="1"/>
  <c r="GR532" i="1"/>
  <c r="GQ532" i="1"/>
  <c r="GP532" i="1"/>
  <c r="GO532" i="1"/>
  <c r="BN586" i="1"/>
  <c r="GS532" i="1" l="1"/>
  <c r="GT532" i="1" s="1"/>
  <c r="GF532" i="1"/>
  <c r="BO586" i="1"/>
  <c r="BP586" i="1" s="1"/>
  <c r="BQ586" i="1" s="1"/>
  <c r="ED530" i="1"/>
  <c r="EC530" i="1"/>
  <c r="ER530" i="1"/>
  <c r="EQ530" i="1"/>
  <c r="EP530" i="1"/>
  <c r="EO530" i="1"/>
  <c r="EN530" i="1"/>
  <c r="EM530" i="1"/>
  <c r="EK530" i="1"/>
  <c r="FA530" i="1"/>
  <c r="EX530" i="1"/>
  <c r="EE530" i="1"/>
  <c r="GG532" i="1" l="1"/>
  <c r="ES530" i="1"/>
  <c r="BR586" i="1"/>
  <c r="BT586" i="1" s="1"/>
  <c r="EF530" i="1"/>
  <c r="GU532" i="1"/>
  <c r="GV532" i="1" s="1"/>
  <c r="GW532" i="1" s="1"/>
  <c r="BW586" i="1" l="1"/>
  <c r="BU585" i="1"/>
  <c r="ET530" i="1"/>
  <c r="EU530" i="1" s="1"/>
  <c r="EV530" i="1" s="1"/>
  <c r="EG530" i="1"/>
  <c r="EH530" i="1" s="1"/>
  <c r="EI530" i="1" s="1"/>
  <c r="GH532" i="1"/>
  <c r="GI532" i="1" s="1"/>
  <c r="GJ532" i="1" s="1"/>
  <c r="GY532" i="1" s="1"/>
  <c r="HB532" i="1" l="1"/>
  <c r="GZ531" i="1"/>
  <c r="EJ530" i="1"/>
  <c r="EW530" i="1"/>
  <c r="BV587" i="1"/>
  <c r="BE587" i="1"/>
  <c r="BD587" i="1"/>
  <c r="BC587" i="1"/>
  <c r="BS587" i="1"/>
  <c r="BM587" i="1"/>
  <c r="BL587" i="1"/>
  <c r="BI587" i="1"/>
  <c r="BK587" i="1"/>
  <c r="BJ587" i="1"/>
  <c r="BH587" i="1"/>
  <c r="BF587" i="1"/>
  <c r="EY530" i="1" l="1"/>
  <c r="FB530" i="1"/>
  <c r="EZ529" i="1"/>
  <c r="BN587" i="1"/>
  <c r="GO533" i="1"/>
  <c r="GN533" i="1"/>
  <c r="GM533" i="1"/>
  <c r="GK533" i="1"/>
  <c r="HA533" i="1"/>
  <c r="GX533" i="1"/>
  <c r="GE533" i="1"/>
  <c r="GD533" i="1"/>
  <c r="GC533" i="1"/>
  <c r="GR533" i="1"/>
  <c r="GQ533" i="1"/>
  <c r="GP533" i="1"/>
  <c r="GS533" i="1" l="1"/>
  <c r="GF533" i="1"/>
  <c r="BO587" i="1"/>
  <c r="BP587" i="1" s="1"/>
  <c r="BQ587" i="1" s="1"/>
  <c r="EE531" i="1"/>
  <c r="ED531" i="1"/>
  <c r="EC531" i="1"/>
  <c r="ER531" i="1"/>
  <c r="EQ531" i="1"/>
  <c r="EP531" i="1"/>
  <c r="EO531" i="1"/>
  <c r="EN531" i="1"/>
  <c r="EM531" i="1"/>
  <c r="EK531" i="1"/>
  <c r="FA531" i="1"/>
  <c r="EX531" i="1"/>
  <c r="BR587" i="1" l="1"/>
  <c r="BT587" i="1" s="1"/>
  <c r="GG533" i="1"/>
  <c r="GH533" i="1" s="1"/>
  <c r="GI533" i="1" s="1"/>
  <c r="GJ533" i="1" s="1"/>
  <c r="GT533" i="1"/>
  <c r="GU533" i="1" s="1"/>
  <c r="GV533" i="1" s="1"/>
  <c r="GW533" i="1" s="1"/>
  <c r="ES531" i="1"/>
  <c r="EF531" i="1"/>
  <c r="GY533" i="1" l="1"/>
  <c r="EG531" i="1"/>
  <c r="ET531" i="1"/>
  <c r="EU531" i="1" s="1"/>
  <c r="EV531" i="1" s="1"/>
  <c r="BW587" i="1"/>
  <c r="BU586" i="1"/>
  <c r="EW531" i="1" l="1"/>
  <c r="EH531" i="1"/>
  <c r="EI531" i="1" s="1"/>
  <c r="EJ531" i="1" s="1"/>
  <c r="EY531" i="1" s="1"/>
  <c r="BF588" i="1"/>
  <c r="BV588" i="1"/>
  <c r="BE588" i="1"/>
  <c r="BD588" i="1"/>
  <c r="BC588" i="1"/>
  <c r="BS588" i="1"/>
  <c r="BM588" i="1"/>
  <c r="BJ588" i="1"/>
  <c r="BL588" i="1"/>
  <c r="BK588" i="1"/>
  <c r="BI588" i="1"/>
  <c r="BH588" i="1"/>
  <c r="HB533" i="1"/>
  <c r="GZ532" i="1"/>
  <c r="FB531" i="1" l="1"/>
  <c r="EZ530" i="1"/>
  <c r="GP534" i="1"/>
  <c r="GO534" i="1"/>
  <c r="GN534" i="1"/>
  <c r="GM534" i="1"/>
  <c r="GK534" i="1"/>
  <c r="HA534" i="1"/>
  <c r="GX534" i="1"/>
  <c r="GE534" i="1"/>
  <c r="GD534" i="1"/>
  <c r="GC534" i="1"/>
  <c r="GR534" i="1"/>
  <c r="GQ534" i="1"/>
  <c r="BN588" i="1"/>
  <c r="GS534" i="1" l="1"/>
  <c r="GF534" i="1"/>
  <c r="GG534" i="1" s="1"/>
  <c r="BO588" i="1"/>
  <c r="BP588" i="1" s="1"/>
  <c r="BQ588" i="1" s="1"/>
  <c r="EE532" i="1"/>
  <c r="ED532" i="1"/>
  <c r="EC532" i="1"/>
  <c r="ER532" i="1"/>
  <c r="EQ532" i="1"/>
  <c r="EP532" i="1"/>
  <c r="EO532" i="1"/>
  <c r="EN532" i="1"/>
  <c r="EM532" i="1"/>
  <c r="EK532" i="1"/>
  <c r="FA532" i="1"/>
  <c r="EX532" i="1"/>
  <c r="ES532" i="1" l="1"/>
  <c r="EF532" i="1"/>
  <c r="EG532" i="1" s="1"/>
  <c r="GT534" i="1"/>
  <c r="BR588" i="1"/>
  <c r="BT588" i="1" s="1"/>
  <c r="GH534" i="1"/>
  <c r="GI534" i="1" s="1"/>
  <c r="GJ534" i="1" s="1"/>
  <c r="GU534" i="1"/>
  <c r="GV534" i="1" s="1"/>
  <c r="GW534" i="1" l="1"/>
  <c r="GY534" i="1" s="1"/>
  <c r="BW588" i="1"/>
  <c r="BU587" i="1"/>
  <c r="EH532" i="1"/>
  <c r="EI532" i="1" s="1"/>
  <c r="EJ532" i="1" s="1"/>
  <c r="ET532" i="1"/>
  <c r="EU532" i="1" s="1"/>
  <c r="EV532" i="1" s="1"/>
  <c r="GZ533" i="1" l="1"/>
  <c r="HB534" i="1"/>
  <c r="GQ535" i="1" s="1"/>
  <c r="EW532" i="1"/>
  <c r="EY532" i="1" s="1"/>
  <c r="BH589" i="1"/>
  <c r="BF589" i="1"/>
  <c r="BV589" i="1"/>
  <c r="BE589" i="1"/>
  <c r="BD589" i="1"/>
  <c r="BC589" i="1"/>
  <c r="BS589" i="1"/>
  <c r="BK589" i="1"/>
  <c r="BM589" i="1"/>
  <c r="BL589" i="1"/>
  <c r="BJ589" i="1"/>
  <c r="BI589" i="1"/>
  <c r="GO535" i="1"/>
  <c r="GN535" i="1"/>
  <c r="GM535" i="1"/>
  <c r="GK535" i="1"/>
  <c r="HA535" i="1"/>
  <c r="GX535" i="1"/>
  <c r="GE535" i="1"/>
  <c r="GD535" i="1"/>
  <c r="GP535" i="1" l="1"/>
  <c r="GC535" i="1"/>
  <c r="GR535" i="1"/>
  <c r="GS535" i="1"/>
  <c r="GT535" i="1" s="1"/>
  <c r="BN589" i="1"/>
  <c r="GF535" i="1"/>
  <c r="FB532" i="1"/>
  <c r="EZ531" i="1"/>
  <c r="EX533" i="1" l="1"/>
  <c r="EE533" i="1"/>
  <c r="ED533" i="1"/>
  <c r="EC533" i="1"/>
  <c r="ER533" i="1"/>
  <c r="EQ533" i="1"/>
  <c r="EP533" i="1"/>
  <c r="EO533" i="1"/>
  <c r="EN533" i="1"/>
  <c r="EM533" i="1"/>
  <c r="EK533" i="1"/>
  <c r="FA533" i="1"/>
  <c r="GG535" i="1"/>
  <c r="GH535" i="1" s="1"/>
  <c r="GI535" i="1" s="1"/>
  <c r="GJ535" i="1" s="1"/>
  <c r="BO589" i="1"/>
  <c r="BP589" i="1" s="1"/>
  <c r="BQ589" i="1" s="1"/>
  <c r="BR589" i="1" s="1"/>
  <c r="BT589" i="1" s="1"/>
  <c r="GU535" i="1"/>
  <c r="GV535" i="1" s="1"/>
  <c r="GW535" i="1" s="1"/>
  <c r="GY535" i="1" l="1"/>
  <c r="BW589" i="1"/>
  <c r="BU588" i="1"/>
  <c r="HB535" i="1"/>
  <c r="GZ534" i="1"/>
  <c r="ES533" i="1"/>
  <c r="EF533" i="1"/>
  <c r="EG533" i="1" s="1"/>
  <c r="EH533" i="1" s="1"/>
  <c r="EI533" i="1" s="1"/>
  <c r="ET533" i="1" l="1"/>
  <c r="EU533" i="1" s="1"/>
  <c r="EV533" i="1" s="1"/>
  <c r="EW533" i="1" s="1"/>
  <c r="EJ533" i="1"/>
  <c r="GR536" i="1"/>
  <c r="GQ536" i="1"/>
  <c r="GP536" i="1"/>
  <c r="GO536" i="1"/>
  <c r="GN536" i="1"/>
  <c r="GM536" i="1"/>
  <c r="GK536" i="1"/>
  <c r="HA536" i="1"/>
  <c r="GX536" i="1"/>
  <c r="GE536" i="1"/>
  <c r="GD536" i="1"/>
  <c r="GC536" i="1"/>
  <c r="BI590" i="1"/>
  <c r="BH590" i="1"/>
  <c r="BF590" i="1"/>
  <c r="BV590" i="1"/>
  <c r="BE590" i="1"/>
  <c r="BD590" i="1"/>
  <c r="BC590" i="1"/>
  <c r="BS590" i="1"/>
  <c r="BL590" i="1"/>
  <c r="BM590" i="1"/>
  <c r="BK590" i="1"/>
  <c r="BJ590" i="1"/>
  <c r="GF536" i="1" l="1"/>
  <c r="BN590" i="1"/>
  <c r="EY533" i="1"/>
  <c r="GS536" i="1"/>
  <c r="GT536" i="1" l="1"/>
  <c r="FB533" i="1"/>
  <c r="EZ532" i="1"/>
  <c r="BO590" i="1"/>
  <c r="GG536" i="1"/>
  <c r="GH536" i="1" l="1"/>
  <c r="GI536" i="1" s="1"/>
  <c r="GJ536" i="1" s="1"/>
  <c r="EX534" i="1"/>
  <c r="EE534" i="1"/>
  <c r="ED534" i="1"/>
  <c r="EC534" i="1"/>
  <c r="ER534" i="1"/>
  <c r="EQ534" i="1"/>
  <c r="EP534" i="1"/>
  <c r="EO534" i="1"/>
  <c r="EN534" i="1"/>
  <c r="EM534" i="1"/>
  <c r="FA534" i="1"/>
  <c r="EK534" i="1"/>
  <c r="GU536" i="1"/>
  <c r="GV536" i="1" s="1"/>
  <c r="GW536" i="1" s="1"/>
  <c r="BP590" i="1"/>
  <c r="BQ590" i="1" s="1"/>
  <c r="BR590" i="1" s="1"/>
  <c r="BT590" i="1" s="1"/>
  <c r="GY536" i="1" l="1"/>
  <c r="HB536" i="1" s="1"/>
  <c r="BW590" i="1"/>
  <c r="BU589" i="1"/>
  <c r="ES534" i="1"/>
  <c r="EF534" i="1"/>
  <c r="GZ535" i="1" l="1"/>
  <c r="EG534" i="1"/>
  <c r="EH534" i="1" s="1"/>
  <c r="EI534" i="1" s="1"/>
  <c r="ET534" i="1"/>
  <c r="EU534" i="1" s="1"/>
  <c r="EV534" i="1" s="1"/>
  <c r="GR537" i="1"/>
  <c r="GQ537" i="1"/>
  <c r="GP537" i="1"/>
  <c r="GO537" i="1"/>
  <c r="GN537" i="1"/>
  <c r="GM537" i="1"/>
  <c r="GK537" i="1"/>
  <c r="HA537" i="1"/>
  <c r="GX537" i="1"/>
  <c r="GE537" i="1"/>
  <c r="GD537" i="1"/>
  <c r="GC537" i="1"/>
  <c r="BJ591" i="1"/>
  <c r="BI591" i="1"/>
  <c r="BH591" i="1"/>
  <c r="BF591" i="1"/>
  <c r="BV591" i="1"/>
  <c r="BE591" i="1"/>
  <c r="BD591" i="1"/>
  <c r="BC591" i="1"/>
  <c r="BS591" i="1"/>
  <c r="BM591" i="1"/>
  <c r="BL591" i="1"/>
  <c r="BK591" i="1"/>
  <c r="EJ534" i="1" l="1"/>
  <c r="BN591" i="1"/>
  <c r="GF537" i="1"/>
  <c r="GS537" i="1"/>
  <c r="GT537" i="1" s="1"/>
  <c r="EW534" i="1"/>
  <c r="EY534" i="1" s="1"/>
  <c r="FB534" i="1" l="1"/>
  <c r="EZ533" i="1"/>
  <c r="GU537" i="1"/>
  <c r="GV537" i="1" s="1"/>
  <c r="GW537" i="1" s="1"/>
  <c r="GG537" i="1"/>
  <c r="BO591" i="1"/>
  <c r="BP591" i="1" l="1"/>
  <c r="BQ591" i="1" s="1"/>
  <c r="BR591" i="1" s="1"/>
  <c r="BT591" i="1" s="1"/>
  <c r="GH537" i="1"/>
  <c r="GI537" i="1" s="1"/>
  <c r="GJ537" i="1" s="1"/>
  <c r="GY537" i="1" s="1"/>
  <c r="EX535" i="1"/>
  <c r="EE535" i="1"/>
  <c r="ED535" i="1"/>
  <c r="EC535" i="1"/>
  <c r="ER535" i="1"/>
  <c r="EQ535" i="1"/>
  <c r="EP535" i="1"/>
  <c r="EO535" i="1"/>
  <c r="EN535" i="1"/>
  <c r="FA535" i="1"/>
  <c r="EM535" i="1"/>
  <c r="EK535" i="1"/>
  <c r="HB537" i="1" l="1"/>
  <c r="GZ536" i="1"/>
  <c r="BW591" i="1"/>
  <c r="BU590" i="1"/>
  <c r="EF535" i="1"/>
  <c r="EG535" i="1" s="1"/>
  <c r="ES535" i="1"/>
  <c r="BK592" i="1" l="1"/>
  <c r="BJ592" i="1"/>
  <c r="BI592" i="1"/>
  <c r="BH592" i="1"/>
  <c r="BF592" i="1"/>
  <c r="BV592" i="1"/>
  <c r="BE592" i="1"/>
  <c r="BD592" i="1"/>
  <c r="BC592" i="1"/>
  <c r="BS592" i="1"/>
  <c r="BM592" i="1"/>
  <c r="BL592" i="1"/>
  <c r="ET535" i="1"/>
  <c r="EU535" i="1" s="1"/>
  <c r="EV535" i="1" s="1"/>
  <c r="EH535" i="1"/>
  <c r="EI535" i="1" s="1"/>
  <c r="EJ535" i="1" s="1"/>
  <c r="GC538" i="1"/>
  <c r="GR538" i="1"/>
  <c r="GQ538" i="1"/>
  <c r="GP538" i="1"/>
  <c r="GO538" i="1"/>
  <c r="GN538" i="1"/>
  <c r="GM538" i="1"/>
  <c r="GK538" i="1"/>
  <c r="HA538" i="1"/>
  <c r="GX538" i="1"/>
  <c r="GE538" i="1"/>
  <c r="GD538" i="1"/>
  <c r="GF538" i="1" l="1"/>
  <c r="BN592" i="1"/>
  <c r="BO592" i="1" s="1"/>
  <c r="GS538" i="1"/>
  <c r="EW535" i="1"/>
  <c r="EY535" i="1" s="1"/>
  <c r="FB535" i="1" l="1"/>
  <c r="EZ534" i="1"/>
  <c r="GT538" i="1"/>
  <c r="BP592" i="1"/>
  <c r="BQ592" i="1" s="1"/>
  <c r="BR592" i="1" s="1"/>
  <c r="BT592" i="1" s="1"/>
  <c r="GG538" i="1"/>
  <c r="BW592" i="1" l="1"/>
  <c r="BU591" i="1"/>
  <c r="GH538" i="1"/>
  <c r="GI538" i="1" s="1"/>
  <c r="GJ538" i="1" s="1"/>
  <c r="FA536" i="1"/>
  <c r="EX536" i="1"/>
  <c r="EE536" i="1"/>
  <c r="ED536" i="1"/>
  <c r="EC536" i="1"/>
  <c r="ER536" i="1"/>
  <c r="EQ536" i="1"/>
  <c r="EP536" i="1"/>
  <c r="EO536" i="1"/>
  <c r="EN536" i="1"/>
  <c r="EM536" i="1"/>
  <c r="EK536" i="1"/>
  <c r="GU538" i="1"/>
  <c r="GV538" i="1" s="1"/>
  <c r="GW538" i="1" s="1"/>
  <c r="GY538" i="1" l="1"/>
  <c r="EF536" i="1"/>
  <c r="BL593" i="1"/>
  <c r="BK593" i="1"/>
  <c r="BJ593" i="1"/>
  <c r="BI593" i="1"/>
  <c r="BH593" i="1"/>
  <c r="BF593" i="1"/>
  <c r="BV593" i="1"/>
  <c r="BE593" i="1"/>
  <c r="BD593" i="1"/>
  <c r="BC593" i="1"/>
  <c r="BS593" i="1"/>
  <c r="BM593" i="1"/>
  <c r="ES536" i="1"/>
  <c r="ET536" i="1" s="1"/>
  <c r="EG536" i="1" l="1"/>
  <c r="EH536" i="1" s="1"/>
  <c r="EI536" i="1" s="1"/>
  <c r="EJ536" i="1" s="1"/>
  <c r="EU536" i="1"/>
  <c r="EV536" i="1" s="1"/>
  <c r="EW536" i="1" s="1"/>
  <c r="BN593" i="1"/>
  <c r="HB538" i="1"/>
  <c r="GZ537" i="1"/>
  <c r="EY536" i="1" l="1"/>
  <c r="BO593" i="1"/>
  <c r="BP593" i="1" s="1"/>
  <c r="BQ593" i="1" s="1"/>
  <c r="BR593" i="1" s="1"/>
  <c r="BT593" i="1" s="1"/>
  <c r="GD539" i="1"/>
  <c r="GC539" i="1"/>
  <c r="GR539" i="1"/>
  <c r="GQ539" i="1"/>
  <c r="GP539" i="1"/>
  <c r="GO539" i="1"/>
  <c r="GN539" i="1"/>
  <c r="GM539" i="1"/>
  <c r="GK539" i="1"/>
  <c r="HA539" i="1"/>
  <c r="GX539" i="1"/>
  <c r="GE539" i="1"/>
  <c r="BW593" i="1" l="1"/>
  <c r="BU592" i="1"/>
  <c r="GF539" i="1"/>
  <c r="FB536" i="1"/>
  <c r="EZ535" i="1"/>
  <c r="GS539" i="1"/>
  <c r="GT539" i="1" l="1"/>
  <c r="EK537" i="1"/>
  <c r="FA537" i="1"/>
  <c r="EX537" i="1"/>
  <c r="EE537" i="1"/>
  <c r="ED537" i="1"/>
  <c r="EC537" i="1"/>
  <c r="ER537" i="1"/>
  <c r="EQ537" i="1"/>
  <c r="EP537" i="1"/>
  <c r="EO537" i="1"/>
  <c r="EN537" i="1"/>
  <c r="EM537" i="1"/>
  <c r="GG539" i="1"/>
  <c r="BM594" i="1"/>
  <c r="BL594" i="1"/>
  <c r="BK594" i="1"/>
  <c r="BJ594" i="1"/>
  <c r="BI594" i="1"/>
  <c r="BH594" i="1"/>
  <c r="BF594" i="1"/>
  <c r="BV594" i="1"/>
  <c r="BE594" i="1"/>
  <c r="BD594" i="1"/>
  <c r="BC594" i="1"/>
  <c r="BS594" i="1"/>
  <c r="GH539" i="1" l="1"/>
  <c r="GI539" i="1" s="1"/>
  <c r="GJ539" i="1" s="1"/>
  <c r="EF537" i="1"/>
  <c r="BN594" i="1"/>
  <c r="ES537" i="1"/>
  <c r="ET537" i="1" s="1"/>
  <c r="GU539" i="1"/>
  <c r="GV539" i="1" s="1"/>
  <c r="GW539" i="1" s="1"/>
  <c r="GY539" i="1" l="1"/>
  <c r="HB539" i="1" s="1"/>
  <c r="GZ538" i="1"/>
  <c r="EU537" i="1"/>
  <c r="EV537" i="1" s="1"/>
  <c r="EW537" i="1" s="1"/>
  <c r="BO594" i="1"/>
  <c r="EG537" i="1"/>
  <c r="BP594" i="1" l="1"/>
  <c r="BQ594" i="1" s="1"/>
  <c r="BR594" i="1" s="1"/>
  <c r="BT594" i="1" s="1"/>
  <c r="EH537" i="1"/>
  <c r="EI537" i="1" s="1"/>
  <c r="EJ537" i="1" s="1"/>
  <c r="EY537" i="1" s="1"/>
  <c r="GE540" i="1"/>
  <c r="GD540" i="1"/>
  <c r="GC540" i="1"/>
  <c r="GR540" i="1"/>
  <c r="GQ540" i="1"/>
  <c r="GP540" i="1"/>
  <c r="GO540" i="1"/>
  <c r="GN540" i="1"/>
  <c r="GM540" i="1"/>
  <c r="GK540" i="1"/>
  <c r="HA540" i="1"/>
  <c r="GX540" i="1"/>
  <c r="FB537" i="1" l="1"/>
  <c r="EZ536" i="1"/>
  <c r="BW594" i="1"/>
  <c r="BU593" i="1"/>
  <c r="GS540" i="1"/>
  <c r="GF540" i="1"/>
  <c r="GG540" i="1" s="1"/>
  <c r="GH540" i="1" l="1"/>
  <c r="GI540" i="1" s="1"/>
  <c r="GJ540" i="1" s="1"/>
  <c r="GT540" i="1"/>
  <c r="GU540" i="1" s="1"/>
  <c r="GV540" i="1" s="1"/>
  <c r="GW540" i="1" s="1"/>
  <c r="BM595" i="1"/>
  <c r="BL595" i="1"/>
  <c r="BK595" i="1"/>
  <c r="BJ595" i="1"/>
  <c r="BI595" i="1"/>
  <c r="BH595" i="1"/>
  <c r="BF595" i="1"/>
  <c r="BV595" i="1"/>
  <c r="BE595" i="1"/>
  <c r="BD595" i="1"/>
  <c r="BC595" i="1"/>
  <c r="BS595" i="1"/>
  <c r="EM538" i="1"/>
  <c r="EK538" i="1"/>
  <c r="FA538" i="1"/>
  <c r="EX538" i="1"/>
  <c r="EE538" i="1"/>
  <c r="ED538" i="1"/>
  <c r="EC538" i="1"/>
  <c r="ER538" i="1"/>
  <c r="EQ538" i="1"/>
  <c r="EP538" i="1"/>
  <c r="EO538" i="1"/>
  <c r="EN538" i="1"/>
  <c r="GY540" i="1" l="1"/>
  <c r="ES538" i="1"/>
  <c r="ET538" i="1" s="1"/>
  <c r="EF538" i="1"/>
  <c r="BN595" i="1"/>
  <c r="BO595" i="1" s="1"/>
  <c r="BP595" i="1" s="1"/>
  <c r="BQ595" i="1" s="1"/>
  <c r="BR595" i="1" l="1"/>
  <c r="BT595" i="1" s="1"/>
  <c r="EU538" i="1"/>
  <c r="EV538" i="1" s="1"/>
  <c r="EW538" i="1" s="1"/>
  <c r="EG538" i="1"/>
  <c r="EH538" i="1" s="1"/>
  <c r="EI538" i="1" s="1"/>
  <c r="HB540" i="1"/>
  <c r="GZ539" i="1"/>
  <c r="EJ538" i="1" l="1"/>
  <c r="EY538" i="1" s="1"/>
  <c r="GE541" i="1"/>
  <c r="GD541" i="1"/>
  <c r="GC541" i="1"/>
  <c r="GR541" i="1"/>
  <c r="GQ541" i="1"/>
  <c r="GP541" i="1"/>
  <c r="GO541" i="1"/>
  <c r="GN541" i="1"/>
  <c r="GM541" i="1"/>
  <c r="GK541" i="1"/>
  <c r="HA541" i="1"/>
  <c r="GX541" i="1"/>
  <c r="BW595" i="1"/>
  <c r="BU594" i="1"/>
  <c r="BM596" i="1" l="1"/>
  <c r="BL596" i="1"/>
  <c r="BK596" i="1"/>
  <c r="BJ596" i="1"/>
  <c r="BI596" i="1"/>
  <c r="BH596" i="1"/>
  <c r="BF596" i="1"/>
  <c r="BV596" i="1"/>
  <c r="BE596" i="1"/>
  <c r="BD596" i="1"/>
  <c r="BC596" i="1"/>
  <c r="BS596" i="1"/>
  <c r="GS541" i="1"/>
  <c r="GF541" i="1"/>
  <c r="FB538" i="1"/>
  <c r="EZ537" i="1"/>
  <c r="GT541" i="1" l="1"/>
  <c r="GU541" i="1" s="1"/>
  <c r="GV541" i="1" s="1"/>
  <c r="GW541" i="1" s="1"/>
  <c r="EN539" i="1"/>
  <c r="EM539" i="1"/>
  <c r="EK539" i="1"/>
  <c r="FA539" i="1"/>
  <c r="EX539" i="1"/>
  <c r="EE539" i="1"/>
  <c r="ED539" i="1"/>
  <c r="EC539" i="1"/>
  <c r="ER539" i="1"/>
  <c r="EQ539" i="1"/>
  <c r="EP539" i="1"/>
  <c r="EO539" i="1"/>
  <c r="GG541" i="1"/>
  <c r="BN596" i="1"/>
  <c r="GH541" i="1" l="1"/>
  <c r="GI541" i="1" s="1"/>
  <c r="GJ541" i="1" s="1"/>
  <c r="GY541" i="1" s="1"/>
  <c r="EF539" i="1"/>
  <c r="EG539" i="1" s="1"/>
  <c r="ES539" i="1"/>
  <c r="ET539" i="1" s="1"/>
  <c r="BO596" i="1"/>
  <c r="BP596" i="1" s="1"/>
  <c r="BQ596" i="1" s="1"/>
  <c r="GZ540" i="1" l="1"/>
  <c r="HB541" i="1"/>
  <c r="HA542" i="1" s="1"/>
  <c r="BR596" i="1"/>
  <c r="BT596" i="1" s="1"/>
  <c r="EU539" i="1"/>
  <c r="EV539" i="1" s="1"/>
  <c r="EW539" i="1" s="1"/>
  <c r="EH539" i="1"/>
  <c r="EI539" i="1" s="1"/>
  <c r="EJ539" i="1" s="1"/>
  <c r="GE542" i="1"/>
  <c r="GD542" i="1"/>
  <c r="GC542" i="1"/>
  <c r="GR542" i="1"/>
  <c r="GQ542" i="1"/>
  <c r="GP542" i="1"/>
  <c r="GX542" i="1" l="1"/>
  <c r="GK542" i="1"/>
  <c r="GM542" i="1"/>
  <c r="GN542" i="1"/>
  <c r="GO542" i="1"/>
  <c r="EY539" i="1"/>
  <c r="FB539" i="1"/>
  <c r="EZ538" i="1"/>
  <c r="GS542" i="1"/>
  <c r="GF542" i="1"/>
  <c r="BW596" i="1"/>
  <c r="BU595" i="1"/>
  <c r="GG542" i="1" l="1"/>
  <c r="BM597" i="1"/>
  <c r="BL597" i="1"/>
  <c r="BK597" i="1"/>
  <c r="BJ597" i="1"/>
  <c r="BI597" i="1"/>
  <c r="BH597" i="1"/>
  <c r="BF597" i="1"/>
  <c r="BV597" i="1"/>
  <c r="BE597" i="1"/>
  <c r="BD597" i="1"/>
  <c r="BS597" i="1"/>
  <c r="BC597" i="1"/>
  <c r="GH542" i="1"/>
  <c r="GI542" i="1" s="1"/>
  <c r="GT542" i="1"/>
  <c r="GU542" i="1" s="1"/>
  <c r="GV542" i="1" s="1"/>
  <c r="EO540" i="1"/>
  <c r="EN540" i="1"/>
  <c r="EM540" i="1"/>
  <c r="EK540" i="1"/>
  <c r="FA540" i="1"/>
  <c r="EX540" i="1"/>
  <c r="EE540" i="1"/>
  <c r="ED540" i="1"/>
  <c r="EC540" i="1"/>
  <c r="ER540" i="1"/>
  <c r="EQ540" i="1"/>
  <c r="EP540" i="1"/>
  <c r="GW542" i="1" l="1"/>
  <c r="GJ542" i="1"/>
  <c r="GY542" i="1" s="1"/>
  <c r="EF540" i="1"/>
  <c r="BN597" i="1"/>
  <c r="BO597" i="1" s="1"/>
  <c r="ES540" i="1"/>
  <c r="ET540" i="1" l="1"/>
  <c r="BP597" i="1"/>
  <c r="BQ597" i="1" s="1"/>
  <c r="BR597" i="1" s="1"/>
  <c r="BT597" i="1" s="1"/>
  <c r="EG540" i="1"/>
  <c r="HB542" i="1"/>
  <c r="GZ541" i="1"/>
  <c r="BW597" i="1" l="1"/>
  <c r="BU596" i="1"/>
  <c r="GX543" i="1"/>
  <c r="GE543" i="1"/>
  <c r="GD543" i="1"/>
  <c r="GC543" i="1"/>
  <c r="GR543" i="1"/>
  <c r="GQ543" i="1"/>
  <c r="GP543" i="1"/>
  <c r="GO543" i="1"/>
  <c r="GN543" i="1"/>
  <c r="GM543" i="1"/>
  <c r="HA543" i="1"/>
  <c r="GK543" i="1"/>
  <c r="EH540" i="1"/>
  <c r="EI540" i="1" s="1"/>
  <c r="EJ540" i="1" s="1"/>
  <c r="EU540" i="1"/>
  <c r="EV540" i="1" s="1"/>
  <c r="EW540" i="1" s="1"/>
  <c r="EY540" i="1" l="1"/>
  <c r="FB540" i="1" s="1"/>
  <c r="EZ539" i="1"/>
  <c r="GF543" i="1"/>
  <c r="GS543" i="1"/>
  <c r="BM598" i="1"/>
  <c r="BL598" i="1"/>
  <c r="BK598" i="1"/>
  <c r="BJ598" i="1"/>
  <c r="BI598" i="1"/>
  <c r="BH598" i="1"/>
  <c r="BF598" i="1"/>
  <c r="BV598" i="1"/>
  <c r="BE598" i="1"/>
  <c r="BC598" i="1"/>
  <c r="BS598" i="1"/>
  <c r="BD598" i="1"/>
  <c r="BN598" i="1" l="1"/>
  <c r="GT543" i="1"/>
  <c r="GG543" i="1"/>
  <c r="EP541" i="1"/>
  <c r="EO541" i="1"/>
  <c r="EN541" i="1"/>
  <c r="EM541" i="1"/>
  <c r="EK541" i="1"/>
  <c r="FA541" i="1"/>
  <c r="EX541" i="1"/>
  <c r="EE541" i="1"/>
  <c r="ED541" i="1"/>
  <c r="EC541" i="1"/>
  <c r="ER541" i="1"/>
  <c r="EQ541" i="1"/>
  <c r="GH543" i="1" l="1"/>
  <c r="GI543" i="1" s="1"/>
  <c r="GJ543" i="1" s="1"/>
  <c r="GU543" i="1"/>
  <c r="GV543" i="1" s="1"/>
  <c r="GW543" i="1" s="1"/>
  <c r="BO598" i="1"/>
  <c r="BP598" i="1" s="1"/>
  <c r="BQ598" i="1" s="1"/>
  <c r="ES541" i="1"/>
  <c r="ET541" i="1" s="1"/>
  <c r="EF541" i="1"/>
  <c r="BR598" i="1" l="1"/>
  <c r="BT598" i="1" s="1"/>
  <c r="BW598" i="1" s="1"/>
  <c r="GY543" i="1"/>
  <c r="EU541" i="1"/>
  <c r="EV541" i="1" s="1"/>
  <c r="EW541" i="1" s="1"/>
  <c r="EG541" i="1"/>
  <c r="EH541" i="1" s="1"/>
  <c r="EI541" i="1" s="1"/>
  <c r="BU597" i="1" l="1"/>
  <c r="EJ541" i="1"/>
  <c r="EY541" i="1" s="1"/>
  <c r="HB543" i="1"/>
  <c r="GZ542" i="1"/>
  <c r="BM599" i="1"/>
  <c r="BL599" i="1"/>
  <c r="BK599" i="1"/>
  <c r="BJ599" i="1"/>
  <c r="BI599" i="1"/>
  <c r="BH599" i="1"/>
  <c r="BF599" i="1"/>
  <c r="BD599" i="1"/>
  <c r="BS599" i="1"/>
  <c r="BE599" i="1"/>
  <c r="BC599" i="1"/>
  <c r="BV599" i="1"/>
  <c r="GX544" i="1" l="1"/>
  <c r="GE544" i="1"/>
  <c r="GD544" i="1"/>
  <c r="GC544" i="1"/>
  <c r="GR544" i="1"/>
  <c r="GQ544" i="1"/>
  <c r="GP544" i="1"/>
  <c r="GO544" i="1"/>
  <c r="GN544" i="1"/>
  <c r="HA544" i="1"/>
  <c r="GM544" i="1"/>
  <c r="GK544" i="1"/>
  <c r="BN599" i="1"/>
  <c r="BO599" i="1" s="1"/>
  <c r="FB541" i="1"/>
  <c r="EZ540" i="1"/>
  <c r="EQ542" i="1" l="1"/>
  <c r="EP542" i="1"/>
  <c r="EO542" i="1"/>
  <c r="EN542" i="1"/>
  <c r="EM542" i="1"/>
  <c r="EK542" i="1"/>
  <c r="FA542" i="1"/>
  <c r="EX542" i="1"/>
  <c r="EE542" i="1"/>
  <c r="ED542" i="1"/>
  <c r="ER542" i="1"/>
  <c r="EC542" i="1"/>
  <c r="GS544" i="1"/>
  <c r="GT544" i="1" s="1"/>
  <c r="GU544" i="1" s="1"/>
  <c r="GV544" i="1" s="1"/>
  <c r="GF544" i="1"/>
  <c r="BP599" i="1"/>
  <c r="BQ599" i="1" s="1"/>
  <c r="BR599" i="1" s="1"/>
  <c r="BT599" i="1" s="1"/>
  <c r="BW599" i="1" l="1"/>
  <c r="BU598" i="1"/>
  <c r="GG544" i="1"/>
  <c r="GH544" i="1" s="1"/>
  <c r="GI544" i="1" s="1"/>
  <c r="GJ544" i="1" s="1"/>
  <c r="EF542" i="1"/>
  <c r="ES542" i="1"/>
  <c r="GW544" i="1"/>
  <c r="GY544" i="1" l="1"/>
  <c r="HB544" i="1" s="1"/>
  <c r="GZ543" i="1"/>
  <c r="ET542" i="1"/>
  <c r="EU542" i="1" s="1"/>
  <c r="EV542" i="1" s="1"/>
  <c r="EG542" i="1"/>
  <c r="BS600" i="1"/>
  <c r="BM600" i="1"/>
  <c r="BL600" i="1"/>
  <c r="BK600" i="1"/>
  <c r="BJ600" i="1"/>
  <c r="BI600" i="1"/>
  <c r="BH600" i="1"/>
  <c r="BV600" i="1"/>
  <c r="BE600" i="1"/>
  <c r="BD600" i="1"/>
  <c r="BC600" i="1"/>
  <c r="BF600" i="1"/>
  <c r="EH542" i="1" l="1"/>
  <c r="EI542" i="1" s="1"/>
  <c r="EJ542" i="1" s="1"/>
  <c r="EW542" i="1"/>
  <c r="BN600" i="1"/>
  <c r="BO600" i="1" s="1"/>
  <c r="HA545" i="1"/>
  <c r="GX545" i="1"/>
  <c r="GE545" i="1"/>
  <c r="GD545" i="1"/>
  <c r="GC545" i="1"/>
  <c r="GR545" i="1"/>
  <c r="GQ545" i="1"/>
  <c r="GP545" i="1"/>
  <c r="GO545" i="1"/>
  <c r="GN545" i="1"/>
  <c r="GM545" i="1"/>
  <c r="GK545" i="1"/>
  <c r="EY542" i="1" l="1"/>
  <c r="FB542" i="1"/>
  <c r="EZ541" i="1"/>
  <c r="GF545" i="1"/>
  <c r="GS545" i="1"/>
  <c r="BP600" i="1"/>
  <c r="BQ600" i="1" s="1"/>
  <c r="BR600" i="1" s="1"/>
  <c r="BT600" i="1" s="1"/>
  <c r="BW600" i="1" l="1"/>
  <c r="BU599" i="1"/>
  <c r="GT545" i="1"/>
  <c r="GG545" i="1"/>
  <c r="GH545" i="1" s="1"/>
  <c r="GI545" i="1" s="1"/>
  <c r="ER543" i="1"/>
  <c r="EQ543" i="1"/>
  <c r="EP543" i="1"/>
  <c r="EO543" i="1"/>
  <c r="EN543" i="1"/>
  <c r="EM543" i="1"/>
  <c r="EK543" i="1"/>
  <c r="FA543" i="1"/>
  <c r="EX543" i="1"/>
  <c r="EE543" i="1"/>
  <c r="ED543" i="1"/>
  <c r="EC543" i="1"/>
  <c r="GU545" i="1" l="1"/>
  <c r="GV545" i="1" s="1"/>
  <c r="GW545" i="1" s="1"/>
  <c r="ES543" i="1"/>
  <c r="ET543" i="1" s="1"/>
  <c r="EU543" i="1" s="1"/>
  <c r="EV543" i="1" s="1"/>
  <c r="GJ545" i="1"/>
  <c r="EF543" i="1"/>
  <c r="BC601" i="1"/>
  <c r="BS601" i="1"/>
  <c r="BM601" i="1"/>
  <c r="BL601" i="1"/>
  <c r="BK601" i="1"/>
  <c r="BJ601" i="1"/>
  <c r="BI601" i="1"/>
  <c r="BF601" i="1"/>
  <c r="BV601" i="1"/>
  <c r="BH601" i="1"/>
  <c r="BE601" i="1"/>
  <c r="BD601" i="1"/>
  <c r="EG543" i="1" l="1"/>
  <c r="EH543" i="1" s="1"/>
  <c r="EI543" i="1" s="1"/>
  <c r="EJ543" i="1" s="1"/>
  <c r="BN601" i="1"/>
  <c r="GY545" i="1"/>
  <c r="EW543" i="1"/>
  <c r="EY543" i="1" l="1"/>
  <c r="FB543" i="1" s="1"/>
  <c r="HB545" i="1"/>
  <c r="GZ544" i="1"/>
  <c r="BO601" i="1"/>
  <c r="BP601" i="1" s="1"/>
  <c r="BQ601" i="1" s="1"/>
  <c r="EZ542" i="1" l="1"/>
  <c r="BR601" i="1"/>
  <c r="BT601" i="1" s="1"/>
  <c r="BW601" i="1" s="1"/>
  <c r="GK546" i="1"/>
  <c r="HA546" i="1"/>
  <c r="GX546" i="1"/>
  <c r="GE546" i="1"/>
  <c r="GD546" i="1"/>
  <c r="GC546" i="1"/>
  <c r="GR546" i="1"/>
  <c r="GQ546" i="1"/>
  <c r="GP546" i="1"/>
  <c r="GO546" i="1"/>
  <c r="GN546" i="1"/>
  <c r="GM546" i="1"/>
  <c r="ER544" i="1"/>
  <c r="EQ544" i="1"/>
  <c r="EP544" i="1"/>
  <c r="EO544" i="1"/>
  <c r="EN544" i="1"/>
  <c r="EM544" i="1"/>
  <c r="EK544" i="1"/>
  <c r="FA544" i="1"/>
  <c r="EX544" i="1"/>
  <c r="ED544" i="1"/>
  <c r="EC544" i="1"/>
  <c r="EE544" i="1"/>
  <c r="BU600" i="1" l="1"/>
  <c r="ES544" i="1"/>
  <c r="ET544" i="1" s="1"/>
  <c r="EU544" i="1" s="1"/>
  <c r="EV544" i="1" s="1"/>
  <c r="EF544" i="1"/>
  <c r="GS546" i="1"/>
  <c r="GF546" i="1"/>
  <c r="BD602" i="1"/>
  <c r="BC602" i="1"/>
  <c r="BS602" i="1"/>
  <c r="BM602" i="1"/>
  <c r="BL602" i="1"/>
  <c r="BK602" i="1"/>
  <c r="BJ602" i="1"/>
  <c r="BH602" i="1"/>
  <c r="BV602" i="1"/>
  <c r="BI602" i="1"/>
  <c r="BF602" i="1"/>
  <c r="BE602" i="1"/>
  <c r="GG546" i="1" l="1"/>
  <c r="GH546" i="1" s="1"/>
  <c r="GI546" i="1" s="1"/>
  <c r="GT546" i="1"/>
  <c r="EG544" i="1"/>
  <c r="BN602" i="1"/>
  <c r="EW544" i="1"/>
  <c r="BO602" i="1" l="1"/>
  <c r="BP602" i="1" s="1"/>
  <c r="BQ602" i="1" s="1"/>
  <c r="EH544" i="1"/>
  <c r="EI544" i="1" s="1"/>
  <c r="EJ544" i="1" s="1"/>
  <c r="EY544" i="1" s="1"/>
  <c r="GU546" i="1"/>
  <c r="GV546" i="1" s="1"/>
  <c r="GW546" i="1" s="1"/>
  <c r="GJ546" i="1"/>
  <c r="FB544" i="1" l="1"/>
  <c r="EZ543" i="1"/>
  <c r="GY546" i="1"/>
  <c r="BR602" i="1"/>
  <c r="BT602" i="1" s="1"/>
  <c r="HB546" i="1" l="1"/>
  <c r="GZ545" i="1"/>
  <c r="BW602" i="1"/>
  <c r="BU601" i="1"/>
  <c r="EC545" i="1"/>
  <c r="ER545" i="1"/>
  <c r="EQ545" i="1"/>
  <c r="EP545" i="1"/>
  <c r="EO545" i="1"/>
  <c r="EN545" i="1"/>
  <c r="EM545" i="1"/>
  <c r="EK545" i="1"/>
  <c r="FA545" i="1"/>
  <c r="EX545" i="1"/>
  <c r="EE545" i="1"/>
  <c r="ED545" i="1"/>
  <c r="ES545" i="1" l="1"/>
  <c r="BV603" i="1"/>
  <c r="BE603" i="1"/>
  <c r="BD603" i="1"/>
  <c r="BC603" i="1"/>
  <c r="BS603" i="1"/>
  <c r="BM603" i="1"/>
  <c r="BL603" i="1"/>
  <c r="BK603" i="1"/>
  <c r="BI603" i="1"/>
  <c r="BJ603" i="1"/>
  <c r="BH603" i="1"/>
  <c r="BF603" i="1"/>
  <c r="EF545" i="1"/>
  <c r="GM547" i="1"/>
  <c r="GK547" i="1"/>
  <c r="HA547" i="1"/>
  <c r="GX547" i="1"/>
  <c r="GE547" i="1"/>
  <c r="GD547" i="1"/>
  <c r="GC547" i="1"/>
  <c r="GR547" i="1"/>
  <c r="GQ547" i="1"/>
  <c r="GP547" i="1"/>
  <c r="GO547" i="1"/>
  <c r="GN547" i="1"/>
  <c r="BN603" i="1" l="1"/>
  <c r="GS547" i="1"/>
  <c r="GF547" i="1"/>
  <c r="EG545" i="1"/>
  <c r="EH545" i="1" s="1"/>
  <c r="EI545" i="1" s="1"/>
  <c r="ET545" i="1"/>
  <c r="EU545" i="1" s="1"/>
  <c r="EV545" i="1" s="1"/>
  <c r="EJ545" i="1" l="1"/>
  <c r="GG547" i="1"/>
  <c r="GH547" i="1"/>
  <c r="GI547" i="1" s="1"/>
  <c r="BO603" i="1"/>
  <c r="BP603" i="1" s="1"/>
  <c r="BQ603" i="1" s="1"/>
  <c r="EW545" i="1"/>
  <c r="GT547" i="1"/>
  <c r="GU547" i="1" s="1"/>
  <c r="GV547" i="1" s="1"/>
  <c r="BR603" i="1" l="1"/>
  <c r="BT603" i="1" s="1"/>
  <c r="BW603" i="1" s="1"/>
  <c r="GJ547" i="1"/>
  <c r="BU602" i="1"/>
  <c r="GW547" i="1"/>
  <c r="GY547" i="1" s="1"/>
  <c r="EY545" i="1"/>
  <c r="HB547" i="1" l="1"/>
  <c r="GZ546" i="1"/>
  <c r="FB545" i="1"/>
  <c r="EZ544" i="1"/>
  <c r="BF604" i="1"/>
  <c r="BV604" i="1"/>
  <c r="BE604" i="1"/>
  <c r="BD604" i="1"/>
  <c r="BC604" i="1"/>
  <c r="BS604" i="1"/>
  <c r="BM604" i="1"/>
  <c r="BL604" i="1"/>
  <c r="BJ604" i="1"/>
  <c r="BK604" i="1"/>
  <c r="BI604" i="1"/>
  <c r="BH604" i="1"/>
  <c r="BN604" i="1" l="1"/>
  <c r="ED546" i="1"/>
  <c r="EC546" i="1"/>
  <c r="ER546" i="1"/>
  <c r="EQ546" i="1"/>
  <c r="EP546" i="1"/>
  <c r="EO546" i="1"/>
  <c r="EN546" i="1"/>
  <c r="EM546" i="1"/>
  <c r="EK546" i="1"/>
  <c r="FA546" i="1"/>
  <c r="EX546" i="1"/>
  <c r="EE546" i="1"/>
  <c r="GN548" i="1"/>
  <c r="GM548" i="1"/>
  <c r="GK548" i="1"/>
  <c r="HA548" i="1"/>
  <c r="GX548" i="1"/>
  <c r="GE548" i="1"/>
  <c r="GD548" i="1"/>
  <c r="GC548" i="1"/>
  <c r="GR548" i="1"/>
  <c r="GQ548" i="1"/>
  <c r="GP548" i="1"/>
  <c r="GO548" i="1"/>
  <c r="EF546" i="1" l="1"/>
  <c r="GS548" i="1"/>
  <c r="GT548" i="1" s="1"/>
  <c r="ES546" i="1"/>
  <c r="BO604" i="1"/>
  <c r="BP604" i="1" s="1"/>
  <c r="BQ604" i="1" s="1"/>
  <c r="GF548" i="1"/>
  <c r="ET546" i="1" l="1"/>
  <c r="EU546" i="1" s="1"/>
  <c r="EV546" i="1" s="1"/>
  <c r="EW546" i="1" s="1"/>
  <c r="GU548" i="1"/>
  <c r="GV548" i="1" s="1"/>
  <c r="GW548" i="1" s="1"/>
  <c r="BR604" i="1"/>
  <c r="BT604" i="1" s="1"/>
  <c r="EG546" i="1"/>
  <c r="EH546" i="1" s="1"/>
  <c r="EI546" i="1" s="1"/>
  <c r="GG548" i="1"/>
  <c r="GH548" i="1" s="1"/>
  <c r="GI548" i="1" s="1"/>
  <c r="BW604" i="1" l="1"/>
  <c r="BU603" i="1"/>
  <c r="EJ546" i="1"/>
  <c r="EY546" i="1" s="1"/>
  <c r="GJ548" i="1"/>
  <c r="GY548" i="1" s="1"/>
  <c r="HB548" i="1" l="1"/>
  <c r="GZ547" i="1"/>
  <c r="FB546" i="1"/>
  <c r="EZ545" i="1"/>
  <c r="BH605" i="1"/>
  <c r="BF605" i="1"/>
  <c r="BV605" i="1"/>
  <c r="BE605" i="1"/>
  <c r="BD605" i="1"/>
  <c r="BC605" i="1"/>
  <c r="BS605" i="1"/>
  <c r="BM605" i="1"/>
  <c r="BK605" i="1"/>
  <c r="BL605" i="1"/>
  <c r="BJ605" i="1"/>
  <c r="BI605" i="1"/>
  <c r="BN605" i="1" l="1"/>
  <c r="BO605" i="1" s="1"/>
  <c r="EE547" i="1"/>
  <c r="ED547" i="1"/>
  <c r="EC547" i="1"/>
  <c r="ER547" i="1"/>
  <c r="EQ547" i="1"/>
  <c r="EP547" i="1"/>
  <c r="EO547" i="1"/>
  <c r="EN547" i="1"/>
  <c r="EM547" i="1"/>
  <c r="EK547" i="1"/>
  <c r="FA547" i="1"/>
  <c r="EX547" i="1"/>
  <c r="GO549" i="1"/>
  <c r="GN549" i="1"/>
  <c r="GM549" i="1"/>
  <c r="GK549" i="1"/>
  <c r="HA549" i="1"/>
  <c r="GX549" i="1"/>
  <c r="GE549" i="1"/>
  <c r="GD549" i="1"/>
  <c r="GC549" i="1"/>
  <c r="GQ549" i="1"/>
  <c r="GP549" i="1"/>
  <c r="GR549" i="1"/>
  <c r="ES547" i="1" l="1"/>
  <c r="ET547" i="1" s="1"/>
  <c r="GS549" i="1"/>
  <c r="GT549" i="1" s="1"/>
  <c r="GF549" i="1"/>
  <c r="EF547" i="1"/>
  <c r="BP605" i="1"/>
  <c r="BQ605" i="1" s="1"/>
  <c r="BR605" i="1" s="1"/>
  <c r="BT605" i="1" s="1"/>
  <c r="BW605" i="1" l="1"/>
  <c r="BU604" i="1"/>
  <c r="EG547" i="1"/>
  <c r="GU549" i="1"/>
  <c r="GV549" i="1" s="1"/>
  <c r="GW549" i="1" s="1"/>
  <c r="GG549" i="1"/>
  <c r="EU547" i="1"/>
  <c r="EV547" i="1" s="1"/>
  <c r="EW547" i="1" s="1"/>
  <c r="GH549" i="1" l="1"/>
  <c r="GI549" i="1" s="1"/>
  <c r="GJ549" i="1" s="1"/>
  <c r="GY549" i="1" s="1"/>
  <c r="EH547" i="1"/>
  <c r="EI547" i="1" s="1"/>
  <c r="EJ547" i="1" s="1"/>
  <c r="EY547" i="1" s="1"/>
  <c r="BI606" i="1"/>
  <c r="BH606" i="1"/>
  <c r="BF606" i="1"/>
  <c r="BV606" i="1"/>
  <c r="BE606" i="1"/>
  <c r="BD606" i="1"/>
  <c r="BC606" i="1"/>
  <c r="BS606" i="1"/>
  <c r="BL606" i="1"/>
  <c r="BM606" i="1"/>
  <c r="BK606" i="1"/>
  <c r="BJ606" i="1"/>
  <c r="FB547" i="1" l="1"/>
  <c r="EZ546" i="1"/>
  <c r="HB549" i="1"/>
  <c r="GZ548" i="1"/>
  <c r="BN606" i="1"/>
  <c r="GP550" i="1" l="1"/>
  <c r="GO550" i="1"/>
  <c r="GN550" i="1"/>
  <c r="GM550" i="1"/>
  <c r="GK550" i="1"/>
  <c r="HA550" i="1"/>
  <c r="GX550" i="1"/>
  <c r="GE550" i="1"/>
  <c r="GD550" i="1"/>
  <c r="GC550" i="1"/>
  <c r="GR550" i="1"/>
  <c r="GQ550" i="1"/>
  <c r="BO606" i="1"/>
  <c r="BP606" i="1" s="1"/>
  <c r="BQ606" i="1" s="1"/>
  <c r="EE548" i="1"/>
  <c r="ED548" i="1"/>
  <c r="EC548" i="1"/>
  <c r="ER548" i="1"/>
  <c r="EQ548" i="1"/>
  <c r="EP548" i="1"/>
  <c r="EO548" i="1"/>
  <c r="EN548" i="1"/>
  <c r="EM548" i="1"/>
  <c r="EK548" i="1"/>
  <c r="FA548" i="1"/>
  <c r="EX548" i="1"/>
  <c r="GF550" i="1" l="1"/>
  <c r="GS550" i="1"/>
  <c r="ES548" i="1"/>
  <c r="BR606" i="1"/>
  <c r="BT606" i="1" s="1"/>
  <c r="EF548" i="1"/>
  <c r="EG548" i="1" s="1"/>
  <c r="EH548" i="1" s="1"/>
  <c r="EI548" i="1" s="1"/>
  <c r="BW606" i="1" l="1"/>
  <c r="BU605" i="1"/>
  <c r="ET548" i="1"/>
  <c r="EU548" i="1" s="1"/>
  <c r="EV548" i="1" s="1"/>
  <c r="GT550" i="1"/>
  <c r="EJ548" i="1"/>
  <c r="GG550" i="1"/>
  <c r="GH550" i="1" s="1"/>
  <c r="GI550" i="1" s="1"/>
  <c r="GJ550" i="1" l="1"/>
  <c r="BJ607" i="1"/>
  <c r="BI607" i="1"/>
  <c r="BH607" i="1"/>
  <c r="BF607" i="1"/>
  <c r="BV607" i="1"/>
  <c r="BE607" i="1"/>
  <c r="BD607" i="1"/>
  <c r="BC607" i="1"/>
  <c r="BS607" i="1"/>
  <c r="BM607" i="1"/>
  <c r="BL607" i="1"/>
  <c r="BK607" i="1"/>
  <c r="GU550" i="1"/>
  <c r="GV550" i="1" s="1"/>
  <c r="GW550" i="1" s="1"/>
  <c r="GY550" i="1" s="1"/>
  <c r="EW548" i="1"/>
  <c r="EY548" i="1" s="1"/>
  <c r="HB550" i="1" l="1"/>
  <c r="GZ549" i="1"/>
  <c r="BN607" i="1"/>
  <c r="FB548" i="1"/>
  <c r="EZ547" i="1"/>
  <c r="EX549" i="1" l="1"/>
  <c r="EE549" i="1"/>
  <c r="ED549" i="1"/>
  <c r="EC549" i="1"/>
  <c r="ER549" i="1"/>
  <c r="EQ549" i="1"/>
  <c r="EP549" i="1"/>
  <c r="EO549" i="1"/>
  <c r="EN549" i="1"/>
  <c r="EM549" i="1"/>
  <c r="EK549" i="1"/>
  <c r="FA549" i="1"/>
  <c r="BO607" i="1"/>
  <c r="GQ551" i="1"/>
  <c r="GP551" i="1"/>
  <c r="GO551" i="1"/>
  <c r="GN551" i="1"/>
  <c r="GM551" i="1"/>
  <c r="GK551" i="1"/>
  <c r="HA551" i="1"/>
  <c r="GX551" i="1"/>
  <c r="GE551" i="1"/>
  <c r="GD551" i="1"/>
  <c r="GR551" i="1"/>
  <c r="GC551" i="1"/>
  <c r="BP607" i="1" l="1"/>
  <c r="BQ607" i="1" s="1"/>
  <c r="BR607" i="1" s="1"/>
  <c r="BT607" i="1" s="1"/>
  <c r="GS551" i="1"/>
  <c r="ES549" i="1"/>
  <c r="EF549" i="1"/>
  <c r="EG549" i="1" s="1"/>
  <c r="EH549" i="1" s="1"/>
  <c r="EI549" i="1" s="1"/>
  <c r="GF551" i="1"/>
  <c r="GG551" i="1" s="1"/>
  <c r="BW607" i="1" l="1"/>
  <c r="BU606" i="1"/>
  <c r="ET549" i="1"/>
  <c r="EU549" i="1" s="1"/>
  <c r="EV549" i="1" s="1"/>
  <c r="EW549" i="1" s="1"/>
  <c r="EJ549" i="1"/>
  <c r="GH551" i="1"/>
  <c r="GI551" i="1" s="1"/>
  <c r="GJ551" i="1" s="1"/>
  <c r="GT551" i="1"/>
  <c r="GU551" i="1" s="1"/>
  <c r="GV551" i="1" s="1"/>
  <c r="GW551" i="1" l="1"/>
  <c r="GY551" i="1" s="1"/>
  <c r="BK608" i="1"/>
  <c r="BJ608" i="1"/>
  <c r="BI608" i="1"/>
  <c r="BH608" i="1"/>
  <c r="BF608" i="1"/>
  <c r="BV608" i="1"/>
  <c r="BE608" i="1"/>
  <c r="BD608" i="1"/>
  <c r="BC608" i="1"/>
  <c r="BS608" i="1"/>
  <c r="BM608" i="1"/>
  <c r="BL608" i="1"/>
  <c r="EY549" i="1"/>
  <c r="HB551" i="1" l="1"/>
  <c r="GZ550" i="1"/>
  <c r="BN608" i="1"/>
  <c r="BO608" i="1" s="1"/>
  <c r="FB549" i="1"/>
  <c r="EZ548" i="1"/>
  <c r="BP608" i="1" l="1"/>
  <c r="BQ608" i="1" s="1"/>
  <c r="EX550" i="1"/>
  <c r="EE550" i="1"/>
  <c r="ED550" i="1"/>
  <c r="EC550" i="1"/>
  <c r="ER550" i="1"/>
  <c r="EQ550" i="1"/>
  <c r="EP550" i="1"/>
  <c r="EO550" i="1"/>
  <c r="EN550" i="1"/>
  <c r="EM550" i="1"/>
  <c r="FA550" i="1"/>
  <c r="EK550" i="1"/>
  <c r="BR608" i="1"/>
  <c r="BT608" i="1" s="1"/>
  <c r="GR552" i="1"/>
  <c r="GQ552" i="1"/>
  <c r="GP552" i="1"/>
  <c r="GO552" i="1"/>
  <c r="GN552" i="1"/>
  <c r="GM552" i="1"/>
  <c r="GK552" i="1"/>
  <c r="HA552" i="1"/>
  <c r="GX552" i="1"/>
  <c r="GE552" i="1"/>
  <c r="GD552" i="1"/>
  <c r="GC552" i="1"/>
  <c r="BW608" i="1" l="1"/>
  <c r="BU607" i="1"/>
  <c r="GF552" i="1"/>
  <c r="GG552" i="1" s="1"/>
  <c r="GS552" i="1"/>
  <c r="EF550" i="1"/>
  <c r="ES550" i="1"/>
  <c r="ET550" i="1" s="1"/>
  <c r="EU550" i="1" s="1"/>
  <c r="EV550" i="1" s="1"/>
  <c r="GT552" i="1" l="1"/>
  <c r="EG550" i="1"/>
  <c r="EH550" i="1" s="1"/>
  <c r="EI550" i="1" s="1"/>
  <c r="GH552" i="1"/>
  <c r="GI552" i="1" s="1"/>
  <c r="GJ552" i="1" s="1"/>
  <c r="EW550" i="1"/>
  <c r="BL609" i="1"/>
  <c r="BK609" i="1"/>
  <c r="BJ609" i="1"/>
  <c r="BI609" i="1"/>
  <c r="BH609" i="1"/>
  <c r="BF609" i="1"/>
  <c r="BV609" i="1"/>
  <c r="BE609" i="1"/>
  <c r="BD609" i="1"/>
  <c r="BC609" i="1"/>
  <c r="BS609" i="1"/>
  <c r="BM609" i="1"/>
  <c r="GU552" i="1" l="1"/>
  <c r="GV552" i="1" s="1"/>
  <c r="GW552" i="1" s="1"/>
  <c r="GY552" i="1" s="1"/>
  <c r="BN609" i="1"/>
  <c r="EJ550" i="1"/>
  <c r="EY550" i="1" s="1"/>
  <c r="HB552" i="1" l="1"/>
  <c r="GZ551" i="1"/>
  <c r="FB550" i="1"/>
  <c r="EZ549" i="1"/>
  <c r="BO609" i="1"/>
  <c r="BP609" i="1" s="1"/>
  <c r="BQ609" i="1" s="1"/>
  <c r="BR609" i="1" l="1"/>
  <c r="BT609" i="1" s="1"/>
  <c r="EX551" i="1"/>
  <c r="EE551" i="1"/>
  <c r="ED551" i="1"/>
  <c r="EC551" i="1"/>
  <c r="ER551" i="1"/>
  <c r="EQ551" i="1"/>
  <c r="EP551" i="1"/>
  <c r="EO551" i="1"/>
  <c r="EN551" i="1"/>
  <c r="FA551" i="1"/>
  <c r="EM551" i="1"/>
  <c r="EK551" i="1"/>
  <c r="GR553" i="1"/>
  <c r="GQ553" i="1"/>
  <c r="GP553" i="1"/>
  <c r="GO553" i="1"/>
  <c r="GN553" i="1"/>
  <c r="GM553" i="1"/>
  <c r="GK553" i="1"/>
  <c r="HA553" i="1"/>
  <c r="GX553" i="1"/>
  <c r="GE553" i="1"/>
  <c r="GD553" i="1"/>
  <c r="GC553" i="1"/>
  <c r="GF553" i="1" l="1"/>
  <c r="EF551" i="1"/>
  <c r="EG551" i="1" s="1"/>
  <c r="GS553" i="1"/>
  <c r="GT553" i="1" s="1"/>
  <c r="ES551" i="1"/>
  <c r="BW609" i="1"/>
  <c r="BU608" i="1"/>
  <c r="ET551" i="1" l="1"/>
  <c r="EU551" i="1" s="1"/>
  <c r="EV551" i="1" s="1"/>
  <c r="EW551" i="1" s="1"/>
  <c r="GU553" i="1"/>
  <c r="GV553" i="1" s="1"/>
  <c r="GW553" i="1" s="1"/>
  <c r="BM610" i="1"/>
  <c r="BL610" i="1"/>
  <c r="BK610" i="1"/>
  <c r="BJ610" i="1"/>
  <c r="BI610" i="1"/>
  <c r="BH610" i="1"/>
  <c r="BF610" i="1"/>
  <c r="BV610" i="1"/>
  <c r="BE610" i="1"/>
  <c r="BD610" i="1"/>
  <c r="BC610" i="1"/>
  <c r="BS610" i="1"/>
  <c r="GG553" i="1"/>
  <c r="GH553" i="1" s="1"/>
  <c r="GI553" i="1" s="1"/>
  <c r="EH551" i="1"/>
  <c r="EI551" i="1" s="1"/>
  <c r="EJ551" i="1" s="1"/>
  <c r="EY551" i="1" s="1"/>
  <c r="GJ553" i="1" l="1"/>
  <c r="FB551" i="1"/>
  <c r="EZ550" i="1"/>
  <c r="GY553" i="1"/>
  <c r="BN610" i="1"/>
  <c r="BO610" i="1" s="1"/>
  <c r="BP610" i="1" l="1"/>
  <c r="BQ610" i="1" s="1"/>
  <c r="BR610" i="1" s="1"/>
  <c r="BT610" i="1" s="1"/>
  <c r="FA552" i="1"/>
  <c r="EX552" i="1"/>
  <c r="EE552" i="1"/>
  <c r="ED552" i="1"/>
  <c r="EC552" i="1"/>
  <c r="ER552" i="1"/>
  <c r="EQ552" i="1"/>
  <c r="EP552" i="1"/>
  <c r="EO552" i="1"/>
  <c r="EM552" i="1"/>
  <c r="EK552" i="1"/>
  <c r="EN552" i="1"/>
  <c r="HB553" i="1"/>
  <c r="GZ552" i="1"/>
  <c r="BW610" i="1" l="1"/>
  <c r="BU609" i="1"/>
  <c r="ES552" i="1"/>
  <c r="GC554" i="1"/>
  <c r="GR554" i="1"/>
  <c r="GQ554" i="1"/>
  <c r="GP554" i="1"/>
  <c r="GO554" i="1"/>
  <c r="GN554" i="1"/>
  <c r="GM554" i="1"/>
  <c r="GK554" i="1"/>
  <c r="HA554" i="1"/>
  <c r="GX554" i="1"/>
  <c r="GE554" i="1"/>
  <c r="GD554" i="1"/>
  <c r="EF552" i="1"/>
  <c r="EG552" i="1" l="1"/>
  <c r="EH552" i="1" s="1"/>
  <c r="EI552" i="1" s="1"/>
  <c r="EJ552" i="1" s="1"/>
  <c r="GS554" i="1"/>
  <c r="ET552" i="1"/>
  <c r="EU552" i="1" s="1"/>
  <c r="EV552" i="1" s="1"/>
  <c r="GF554" i="1"/>
  <c r="GG554" i="1" s="1"/>
  <c r="BM611" i="1"/>
  <c r="BL611" i="1"/>
  <c r="BK611" i="1"/>
  <c r="BJ611" i="1"/>
  <c r="BI611" i="1"/>
  <c r="BH611" i="1"/>
  <c r="BF611" i="1"/>
  <c r="BV611" i="1"/>
  <c r="BE611" i="1"/>
  <c r="BD611" i="1"/>
  <c r="BC611" i="1"/>
  <c r="BS611" i="1"/>
  <c r="BN611" i="1" l="1"/>
  <c r="GH554" i="1"/>
  <c r="GI554" i="1" s="1"/>
  <c r="GJ554" i="1" s="1"/>
  <c r="EW552" i="1"/>
  <c r="EY552" i="1" s="1"/>
  <c r="GT554" i="1"/>
  <c r="FB552" i="1" l="1"/>
  <c r="EZ551" i="1"/>
  <c r="GU554" i="1"/>
  <c r="GV554" i="1" s="1"/>
  <c r="GW554" i="1" s="1"/>
  <c r="GY554" i="1" s="1"/>
  <c r="BO611" i="1"/>
  <c r="HB554" i="1" l="1"/>
  <c r="GZ553" i="1"/>
  <c r="EK553" i="1"/>
  <c r="FA553" i="1"/>
  <c r="EX553" i="1"/>
  <c r="EE553" i="1"/>
  <c r="ED553" i="1"/>
  <c r="EC553" i="1"/>
  <c r="ER553" i="1"/>
  <c r="EQ553" i="1"/>
  <c r="EP553" i="1"/>
  <c r="EO553" i="1"/>
  <c r="EN553" i="1"/>
  <c r="EM553" i="1"/>
  <c r="BP611" i="1"/>
  <c r="BQ611" i="1" s="1"/>
  <c r="BR611" i="1" s="1"/>
  <c r="BT611" i="1" s="1"/>
  <c r="BW611" i="1" l="1"/>
  <c r="BU610" i="1"/>
  <c r="EF553" i="1"/>
  <c r="EG553" i="1" s="1"/>
  <c r="GD555" i="1"/>
  <c r="GC555" i="1"/>
  <c r="GR555" i="1"/>
  <c r="GQ555" i="1"/>
  <c r="GP555" i="1"/>
  <c r="GO555" i="1"/>
  <c r="GN555" i="1"/>
  <c r="GM555" i="1"/>
  <c r="GK555" i="1"/>
  <c r="HA555" i="1"/>
  <c r="GX555" i="1"/>
  <c r="GE555" i="1"/>
  <c r="ES553" i="1"/>
  <c r="GS555" i="1" l="1"/>
  <c r="ET553" i="1"/>
  <c r="EH553" i="1"/>
  <c r="EI553" i="1" s="1"/>
  <c r="EJ553" i="1" s="1"/>
  <c r="GF555" i="1"/>
  <c r="BM612" i="1"/>
  <c r="BL612" i="1"/>
  <c r="BK612" i="1"/>
  <c r="BJ612" i="1"/>
  <c r="BI612" i="1"/>
  <c r="BH612" i="1"/>
  <c r="BF612" i="1"/>
  <c r="BV612" i="1"/>
  <c r="BE612" i="1"/>
  <c r="BD612" i="1"/>
  <c r="BC612" i="1"/>
  <c r="BS612" i="1"/>
  <c r="BN612" i="1" l="1"/>
  <c r="EU553" i="1"/>
  <c r="EV553" i="1" s="1"/>
  <c r="EW553" i="1" s="1"/>
  <c r="EY553" i="1" s="1"/>
  <c r="GG555" i="1"/>
  <c r="GT555" i="1"/>
  <c r="GU555" i="1" s="1"/>
  <c r="GV555" i="1" s="1"/>
  <c r="GH555" i="1"/>
  <c r="GI555" i="1" s="1"/>
  <c r="GJ555" i="1" l="1"/>
  <c r="GW555" i="1"/>
  <c r="GY555" i="1"/>
  <c r="FB553" i="1"/>
  <c r="EZ552" i="1"/>
  <c r="BO612" i="1"/>
  <c r="BP612" i="1" l="1"/>
  <c r="BQ612" i="1" s="1"/>
  <c r="BR612" i="1" s="1"/>
  <c r="BT612" i="1" s="1"/>
  <c r="EM554" i="1"/>
  <c r="EK554" i="1"/>
  <c r="FA554" i="1"/>
  <c r="EX554" i="1"/>
  <c r="EE554" i="1"/>
  <c r="ED554" i="1"/>
  <c r="EC554" i="1"/>
  <c r="ER554" i="1"/>
  <c r="EQ554" i="1"/>
  <c r="EP554" i="1"/>
  <c r="EO554" i="1"/>
  <c r="EN554" i="1"/>
  <c r="HB555" i="1"/>
  <c r="GZ554" i="1"/>
  <c r="BW612" i="1" l="1"/>
  <c r="BU611" i="1"/>
  <c r="EF554" i="1"/>
  <c r="ES554" i="1"/>
  <c r="GE556" i="1"/>
  <c r="GD556" i="1"/>
  <c r="GC556" i="1"/>
  <c r="GR556" i="1"/>
  <c r="GQ556" i="1"/>
  <c r="GP556" i="1"/>
  <c r="GO556" i="1"/>
  <c r="GN556" i="1"/>
  <c r="GM556" i="1"/>
  <c r="GK556" i="1"/>
  <c r="HA556" i="1"/>
  <c r="GX556" i="1"/>
  <c r="EG554" i="1" l="1"/>
  <c r="EH554" i="1" s="1"/>
  <c r="EI554" i="1" s="1"/>
  <c r="EJ554" i="1" s="1"/>
  <c r="GF556" i="1"/>
  <c r="GS556" i="1"/>
  <c r="ET554" i="1"/>
  <c r="BM613" i="1"/>
  <c r="BL613" i="1"/>
  <c r="BK613" i="1"/>
  <c r="BJ613" i="1"/>
  <c r="BI613" i="1"/>
  <c r="BH613" i="1"/>
  <c r="BF613" i="1"/>
  <c r="BV613" i="1"/>
  <c r="BE613" i="1"/>
  <c r="BD613" i="1"/>
  <c r="BS613" i="1"/>
  <c r="BC613" i="1"/>
  <c r="GT556" i="1" l="1"/>
  <c r="GU556" i="1" s="1"/>
  <c r="GV556" i="1" s="1"/>
  <c r="GW556" i="1" s="1"/>
  <c r="BN613" i="1"/>
  <c r="BO613" i="1" s="1"/>
  <c r="GG556" i="1"/>
  <c r="GH556" i="1" s="1"/>
  <c r="GI556" i="1" s="1"/>
  <c r="GJ556" i="1" s="1"/>
  <c r="GY556" i="1" s="1"/>
  <c r="EU554" i="1"/>
  <c r="EV554" i="1" s="1"/>
  <c r="EW554" i="1" s="1"/>
  <c r="EY554" i="1" s="1"/>
  <c r="FB554" i="1" l="1"/>
  <c r="EZ553" i="1"/>
  <c r="HB556" i="1"/>
  <c r="GZ555" i="1"/>
  <c r="BP613" i="1"/>
  <c r="BQ613" i="1" s="1"/>
  <c r="BR613" i="1" s="1"/>
  <c r="BT613" i="1" s="1"/>
  <c r="BW613" i="1" l="1"/>
  <c r="BU612" i="1"/>
  <c r="GE557" i="1"/>
  <c r="GD557" i="1"/>
  <c r="GC557" i="1"/>
  <c r="GR557" i="1"/>
  <c r="GQ557" i="1"/>
  <c r="GP557" i="1"/>
  <c r="GO557" i="1"/>
  <c r="GN557" i="1"/>
  <c r="GM557" i="1"/>
  <c r="GK557" i="1"/>
  <c r="HA557" i="1"/>
  <c r="GX557" i="1"/>
  <c r="EN555" i="1"/>
  <c r="EM555" i="1"/>
  <c r="EK555" i="1"/>
  <c r="FA555" i="1"/>
  <c r="EX555" i="1"/>
  <c r="EE555" i="1"/>
  <c r="ED555" i="1"/>
  <c r="EC555" i="1"/>
  <c r="ER555" i="1"/>
  <c r="EQ555" i="1"/>
  <c r="EP555" i="1"/>
  <c r="EO555" i="1"/>
  <c r="ES555" i="1" l="1"/>
  <c r="ET555" i="1" s="1"/>
  <c r="EF555" i="1"/>
  <c r="GS557" i="1"/>
  <c r="GF557" i="1"/>
  <c r="BM614" i="1"/>
  <c r="BL614" i="1"/>
  <c r="BK614" i="1"/>
  <c r="BJ614" i="1"/>
  <c r="BI614" i="1"/>
  <c r="BH614" i="1"/>
  <c r="BF614" i="1"/>
  <c r="BV614" i="1"/>
  <c r="BE614" i="1"/>
  <c r="BC614" i="1"/>
  <c r="BS614" i="1"/>
  <c r="BD614" i="1"/>
  <c r="GG557" i="1" l="1"/>
  <c r="BN614" i="1"/>
  <c r="BO614" i="1" s="1"/>
  <c r="GT557" i="1"/>
  <c r="GU557" i="1" s="1"/>
  <c r="GV557" i="1" s="1"/>
  <c r="EG555" i="1"/>
  <c r="EH555" i="1" s="1"/>
  <c r="EI555" i="1" s="1"/>
  <c r="EU555" i="1"/>
  <c r="EV555" i="1" s="1"/>
  <c r="EW555" i="1" s="1"/>
  <c r="EJ555" i="1" l="1"/>
  <c r="EY555" i="1" s="1"/>
  <c r="BP614" i="1"/>
  <c r="BQ614" i="1" s="1"/>
  <c r="BR614" i="1" s="1"/>
  <c r="BT614" i="1" s="1"/>
  <c r="GW557" i="1"/>
  <c r="GH557" i="1"/>
  <c r="GI557" i="1" s="1"/>
  <c r="GJ557" i="1" s="1"/>
  <c r="GY557" i="1" s="1"/>
  <c r="HB557" i="1" l="1"/>
  <c r="GZ556" i="1"/>
  <c r="BW614" i="1"/>
  <c r="BU613" i="1"/>
  <c r="FB555" i="1"/>
  <c r="EZ554" i="1"/>
  <c r="BM615" i="1" l="1"/>
  <c r="BL615" i="1"/>
  <c r="BK615" i="1"/>
  <c r="BJ615" i="1"/>
  <c r="BI615" i="1"/>
  <c r="BH615" i="1"/>
  <c r="BF615" i="1"/>
  <c r="BD615" i="1"/>
  <c r="BV615" i="1"/>
  <c r="BS615" i="1"/>
  <c r="BE615" i="1"/>
  <c r="BC615" i="1"/>
  <c r="EO556" i="1"/>
  <c r="EN556" i="1"/>
  <c r="EM556" i="1"/>
  <c r="EK556" i="1"/>
  <c r="FA556" i="1"/>
  <c r="EX556" i="1"/>
  <c r="EE556" i="1"/>
  <c r="ED556" i="1"/>
  <c r="EC556" i="1"/>
  <c r="ER556" i="1"/>
  <c r="EQ556" i="1"/>
  <c r="EP556" i="1"/>
  <c r="GX558" i="1"/>
  <c r="GE558" i="1"/>
  <c r="GD558" i="1"/>
  <c r="GC558" i="1"/>
  <c r="GR558" i="1"/>
  <c r="GQ558" i="1"/>
  <c r="GP558" i="1"/>
  <c r="GO558" i="1"/>
  <c r="GN558" i="1"/>
  <c r="GM558" i="1"/>
  <c r="GK558" i="1"/>
  <c r="HA558" i="1"/>
  <c r="GF558" i="1" l="1"/>
  <c r="EF556" i="1"/>
  <c r="EG556" i="1" s="1"/>
  <c r="GS558" i="1"/>
  <c r="ES556" i="1"/>
  <c r="ET556" i="1" s="1"/>
  <c r="BN615" i="1"/>
  <c r="BO615" i="1" s="1"/>
  <c r="BP615" i="1" s="1"/>
  <c r="BQ615" i="1" s="1"/>
  <c r="EU556" i="1" l="1"/>
  <c r="EV556" i="1" s="1"/>
  <c r="EW556" i="1" s="1"/>
  <c r="GG558" i="1"/>
  <c r="GT558" i="1"/>
  <c r="EH556" i="1"/>
  <c r="EI556" i="1" s="1"/>
  <c r="EJ556" i="1" s="1"/>
  <c r="GH558" i="1"/>
  <c r="GI558" i="1" s="1"/>
  <c r="BR615" i="1"/>
  <c r="BT615" i="1" s="1"/>
  <c r="EY556" i="1" l="1"/>
  <c r="GJ558" i="1"/>
  <c r="FB556" i="1"/>
  <c r="EZ555" i="1"/>
  <c r="BW615" i="1"/>
  <c r="BU614" i="1"/>
  <c r="GU558" i="1"/>
  <c r="GV558" i="1" s="1"/>
  <c r="GW558" i="1" s="1"/>
  <c r="GY558" i="1" s="1"/>
  <c r="HB558" i="1" l="1"/>
  <c r="GZ557" i="1"/>
  <c r="BS616" i="1"/>
  <c r="BM616" i="1"/>
  <c r="BL616" i="1"/>
  <c r="BK616" i="1"/>
  <c r="BJ616" i="1"/>
  <c r="BI616" i="1"/>
  <c r="BH616" i="1"/>
  <c r="BV616" i="1"/>
  <c r="BE616" i="1"/>
  <c r="BF616" i="1"/>
  <c r="BD616" i="1"/>
  <c r="BC616" i="1"/>
  <c r="EP557" i="1"/>
  <c r="EO557" i="1"/>
  <c r="EN557" i="1"/>
  <c r="EM557" i="1"/>
  <c r="EK557" i="1"/>
  <c r="FA557" i="1"/>
  <c r="EX557" i="1"/>
  <c r="EE557" i="1"/>
  <c r="ED557" i="1"/>
  <c r="EC557" i="1"/>
  <c r="ER557" i="1"/>
  <c r="EQ557" i="1"/>
  <c r="EF557" i="1" l="1"/>
  <c r="ES557" i="1"/>
  <c r="ET557" i="1" s="1"/>
  <c r="BN616" i="1"/>
  <c r="GX559" i="1"/>
  <c r="GE559" i="1"/>
  <c r="GD559" i="1"/>
  <c r="GC559" i="1"/>
  <c r="GR559" i="1"/>
  <c r="GQ559" i="1"/>
  <c r="GP559" i="1"/>
  <c r="GO559" i="1"/>
  <c r="GN559" i="1"/>
  <c r="GM559" i="1"/>
  <c r="HA559" i="1"/>
  <c r="GK559" i="1"/>
  <c r="GF559" i="1" l="1"/>
  <c r="EU557" i="1"/>
  <c r="EV557" i="1" s="1"/>
  <c r="BO616" i="1"/>
  <c r="EG557" i="1"/>
  <c r="GS559" i="1"/>
  <c r="EW557" i="1"/>
  <c r="EH557" i="1"/>
  <c r="EI557" i="1" s="1"/>
  <c r="EJ557" i="1" l="1"/>
  <c r="EY557" i="1" s="1"/>
  <c r="FB557" i="1"/>
  <c r="EZ556" i="1"/>
  <c r="GT559" i="1"/>
  <c r="GU559" i="1" s="1"/>
  <c r="GV559" i="1" s="1"/>
  <c r="BP616" i="1"/>
  <c r="BQ616" i="1" s="1"/>
  <c r="BR616" i="1" s="1"/>
  <c r="BT616" i="1" s="1"/>
  <c r="GG559" i="1"/>
  <c r="GH559" i="1" l="1"/>
  <c r="GI559" i="1" s="1"/>
  <c r="GJ559" i="1" s="1"/>
  <c r="BW616" i="1"/>
  <c r="BU615" i="1"/>
  <c r="GW559" i="1"/>
  <c r="EQ558" i="1"/>
  <c r="EP558" i="1"/>
  <c r="EO558" i="1"/>
  <c r="EN558" i="1"/>
  <c r="EM558" i="1"/>
  <c r="EK558" i="1"/>
  <c r="FA558" i="1"/>
  <c r="EX558" i="1"/>
  <c r="EE558" i="1"/>
  <c r="ED558" i="1"/>
  <c r="ER558" i="1"/>
  <c r="EC558" i="1"/>
  <c r="GY559" i="1" l="1"/>
  <c r="HB559" i="1"/>
  <c r="GZ558" i="1"/>
  <c r="ES558" i="1"/>
  <c r="BC617" i="1"/>
  <c r="BS617" i="1"/>
  <c r="BM617" i="1"/>
  <c r="BL617" i="1"/>
  <c r="BK617" i="1"/>
  <c r="BJ617" i="1"/>
  <c r="BI617" i="1"/>
  <c r="BF617" i="1"/>
  <c r="BH617" i="1"/>
  <c r="BE617" i="1"/>
  <c r="BD617" i="1"/>
  <c r="BV617" i="1"/>
  <c r="EF558" i="1"/>
  <c r="BN617" i="1" l="1"/>
  <c r="BO617" i="1" s="1"/>
  <c r="ET558" i="1"/>
  <c r="EG558" i="1"/>
  <c r="EH558" i="1" s="1"/>
  <c r="EI558" i="1" s="1"/>
  <c r="GX560" i="1"/>
  <c r="GE560" i="1"/>
  <c r="GD560" i="1"/>
  <c r="GC560" i="1"/>
  <c r="GR560" i="1"/>
  <c r="GQ560" i="1"/>
  <c r="GP560" i="1"/>
  <c r="GO560" i="1"/>
  <c r="GN560" i="1"/>
  <c r="HA560" i="1"/>
  <c r="GM560" i="1"/>
  <c r="GK560" i="1"/>
  <c r="GS560" i="1" l="1"/>
  <c r="GF560" i="1"/>
  <c r="EJ558" i="1"/>
  <c r="EU558" i="1"/>
  <c r="EV558" i="1" s="1"/>
  <c r="EW558" i="1" s="1"/>
  <c r="BP617" i="1"/>
  <c r="BQ617" i="1" s="1"/>
  <c r="BR617" i="1" s="1"/>
  <c r="BT617" i="1" s="1"/>
  <c r="BW617" i="1" l="1"/>
  <c r="BU616" i="1"/>
  <c r="EY558" i="1"/>
  <c r="GG560" i="1"/>
  <c r="GT560" i="1"/>
  <c r="GU560" i="1" l="1"/>
  <c r="GV560" i="1" s="1"/>
  <c r="GW560" i="1" s="1"/>
  <c r="GH560" i="1"/>
  <c r="GI560" i="1" s="1"/>
  <c r="GJ560" i="1" s="1"/>
  <c r="GY560" i="1" s="1"/>
  <c r="FB558" i="1"/>
  <c r="EZ557" i="1"/>
  <c r="BD618" i="1"/>
  <c r="BC618" i="1"/>
  <c r="BS618" i="1"/>
  <c r="BM618" i="1"/>
  <c r="BL618" i="1"/>
  <c r="BK618" i="1"/>
  <c r="BJ618" i="1"/>
  <c r="BH618" i="1"/>
  <c r="BE618" i="1"/>
  <c r="BI618" i="1"/>
  <c r="BF618" i="1"/>
  <c r="BV618" i="1"/>
  <c r="HB560" i="1" l="1"/>
  <c r="GZ559" i="1"/>
  <c r="ER559" i="1"/>
  <c r="EQ559" i="1"/>
  <c r="EP559" i="1"/>
  <c r="EO559" i="1"/>
  <c r="EN559" i="1"/>
  <c r="EM559" i="1"/>
  <c r="EK559" i="1"/>
  <c r="FA559" i="1"/>
  <c r="EX559" i="1"/>
  <c r="EE559" i="1"/>
  <c r="ED559" i="1"/>
  <c r="EC559" i="1"/>
  <c r="BN618" i="1"/>
  <c r="ES559" i="1" l="1"/>
  <c r="EF559" i="1"/>
  <c r="HA561" i="1"/>
  <c r="GX561" i="1"/>
  <c r="GE561" i="1"/>
  <c r="GD561" i="1"/>
  <c r="GC561" i="1"/>
  <c r="GR561" i="1"/>
  <c r="GQ561" i="1"/>
  <c r="GP561" i="1"/>
  <c r="GO561" i="1"/>
  <c r="GN561" i="1"/>
  <c r="GM561" i="1"/>
  <c r="GK561" i="1"/>
  <c r="BO618" i="1"/>
  <c r="BP618" i="1" s="1"/>
  <c r="BQ618" i="1" s="1"/>
  <c r="BR618" i="1" s="1"/>
  <c r="BT618" i="1" s="1"/>
  <c r="BW618" i="1" l="1"/>
  <c r="BU617" i="1"/>
  <c r="GS561" i="1"/>
  <c r="GF561" i="1"/>
  <c r="EG559" i="1"/>
  <c r="EH559" i="1" s="1"/>
  <c r="EI559" i="1" s="1"/>
  <c r="ET559" i="1"/>
  <c r="EU559" i="1" l="1"/>
  <c r="EV559" i="1" s="1"/>
  <c r="EW559" i="1" s="1"/>
  <c r="EJ559" i="1"/>
  <c r="GT561" i="1"/>
  <c r="BV619" i="1"/>
  <c r="BE619" i="1"/>
  <c r="BD619" i="1"/>
  <c r="BC619" i="1"/>
  <c r="BS619" i="1"/>
  <c r="BM619" i="1"/>
  <c r="BL619" i="1"/>
  <c r="BK619" i="1"/>
  <c r="BI619" i="1"/>
  <c r="BJ619" i="1"/>
  <c r="BH619" i="1"/>
  <c r="BF619" i="1"/>
  <c r="GG561" i="1"/>
  <c r="EY559" i="1" l="1"/>
  <c r="BN619" i="1"/>
  <c r="BO619" i="1" s="1"/>
  <c r="GU561" i="1"/>
  <c r="GV561" i="1" s="1"/>
  <c r="GW561" i="1" s="1"/>
  <c r="GH561" i="1"/>
  <c r="GI561" i="1" s="1"/>
  <c r="GJ561" i="1" s="1"/>
  <c r="GY561" i="1" l="1"/>
  <c r="HB561" i="1"/>
  <c r="GZ560" i="1"/>
  <c r="BP619" i="1"/>
  <c r="BQ619" i="1" s="1"/>
  <c r="BR619" i="1" s="1"/>
  <c r="BT619" i="1" s="1"/>
  <c r="FB559" i="1"/>
  <c r="EZ558" i="1"/>
  <c r="ER560" i="1" l="1"/>
  <c r="EQ560" i="1"/>
  <c r="EP560" i="1"/>
  <c r="EO560" i="1"/>
  <c r="EN560" i="1"/>
  <c r="EM560" i="1"/>
  <c r="EK560" i="1"/>
  <c r="FA560" i="1"/>
  <c r="EX560" i="1"/>
  <c r="EE560" i="1"/>
  <c r="ED560" i="1"/>
  <c r="EC560" i="1"/>
  <c r="GK562" i="1"/>
  <c r="HA562" i="1"/>
  <c r="GX562" i="1"/>
  <c r="GE562" i="1"/>
  <c r="GD562" i="1"/>
  <c r="GC562" i="1"/>
  <c r="GR562" i="1"/>
  <c r="GQ562" i="1"/>
  <c r="GP562" i="1"/>
  <c r="GO562" i="1"/>
  <c r="GN562" i="1"/>
  <c r="GM562" i="1"/>
  <c r="BW619" i="1"/>
  <c r="BU618" i="1"/>
  <c r="GF562" i="1" l="1"/>
  <c r="EF560" i="1"/>
  <c r="EG560" i="1" s="1"/>
  <c r="BF620" i="1"/>
  <c r="BV620" i="1"/>
  <c r="BE620" i="1"/>
  <c r="BD620" i="1"/>
  <c r="BC620" i="1"/>
  <c r="BS620" i="1"/>
  <c r="BM620" i="1"/>
  <c r="BL620" i="1"/>
  <c r="BJ620" i="1"/>
  <c r="BK620" i="1"/>
  <c r="BI620" i="1"/>
  <c r="BH620" i="1"/>
  <c r="GS562" i="1"/>
  <c r="ES560" i="1"/>
  <c r="ET560" i="1" s="1"/>
  <c r="EU560" i="1" s="1"/>
  <c r="EV560" i="1" s="1"/>
  <c r="BN620" i="1" l="1"/>
  <c r="EW560" i="1"/>
  <c r="GT562" i="1"/>
  <c r="EH560" i="1"/>
  <c r="EI560" i="1" s="1"/>
  <c r="EJ560" i="1" s="1"/>
  <c r="EY560" i="1" s="1"/>
  <c r="GG562" i="1"/>
  <c r="FB560" i="1" l="1"/>
  <c r="EZ559" i="1"/>
  <c r="GU562" i="1"/>
  <c r="GV562" i="1" s="1"/>
  <c r="GW562" i="1" s="1"/>
  <c r="GH562" i="1"/>
  <c r="GI562" i="1" s="1"/>
  <c r="GJ562" i="1" s="1"/>
  <c r="BO620" i="1"/>
  <c r="GY562" i="1" l="1"/>
  <c r="HB562" i="1"/>
  <c r="GZ561" i="1"/>
  <c r="BP620" i="1"/>
  <c r="BQ620" i="1" s="1"/>
  <c r="BR620" i="1" s="1"/>
  <c r="BT620" i="1" s="1"/>
  <c r="EC561" i="1"/>
  <c r="ER561" i="1"/>
  <c r="EQ561" i="1"/>
  <c r="EP561" i="1"/>
  <c r="EO561" i="1"/>
  <c r="EN561" i="1"/>
  <c r="EM561" i="1"/>
  <c r="EK561" i="1"/>
  <c r="FA561" i="1"/>
  <c r="EX561" i="1"/>
  <c r="EE561" i="1"/>
  <c r="ED561" i="1"/>
  <c r="BW620" i="1" l="1"/>
  <c r="BU619" i="1"/>
  <c r="EF561" i="1"/>
  <c r="ES561" i="1"/>
  <c r="ET561" i="1" s="1"/>
  <c r="EU561" i="1" s="1"/>
  <c r="EV561" i="1" s="1"/>
  <c r="GM563" i="1"/>
  <c r="GK563" i="1"/>
  <c r="HA563" i="1"/>
  <c r="GX563" i="1"/>
  <c r="GE563" i="1"/>
  <c r="GD563" i="1"/>
  <c r="GC563" i="1"/>
  <c r="GR563" i="1"/>
  <c r="GQ563" i="1"/>
  <c r="GP563" i="1"/>
  <c r="GO563" i="1"/>
  <c r="GN563" i="1"/>
  <c r="GF563" i="1" l="1"/>
  <c r="EG561" i="1"/>
  <c r="EH561" i="1" s="1"/>
  <c r="EI561" i="1" s="1"/>
  <c r="GS563" i="1"/>
  <c r="GT563" i="1" s="1"/>
  <c r="EW561" i="1"/>
  <c r="BH621" i="1"/>
  <c r="BF621" i="1"/>
  <c r="BV621" i="1"/>
  <c r="BE621" i="1"/>
  <c r="BD621" i="1"/>
  <c r="BC621" i="1"/>
  <c r="BS621" i="1"/>
  <c r="BM621" i="1"/>
  <c r="BK621" i="1"/>
  <c r="BL621" i="1"/>
  <c r="BJ621" i="1"/>
  <c r="BI621" i="1"/>
  <c r="EJ561" i="1" l="1"/>
  <c r="EY561" i="1" s="1"/>
  <c r="FB561" i="1" s="1"/>
  <c r="GU563" i="1"/>
  <c r="GV563" i="1" s="1"/>
  <c r="GW563" i="1" s="1"/>
  <c r="BN621" i="1"/>
  <c r="GG563" i="1"/>
  <c r="EZ560" i="1" l="1"/>
  <c r="GH563" i="1"/>
  <c r="GI563" i="1" s="1"/>
  <c r="GJ563" i="1" s="1"/>
  <c r="GY563" i="1" s="1"/>
  <c r="BO621" i="1"/>
  <c r="ED562" i="1"/>
  <c r="EC562" i="1"/>
  <c r="ER562" i="1"/>
  <c r="EQ562" i="1"/>
  <c r="EP562" i="1"/>
  <c r="EO562" i="1"/>
  <c r="EN562" i="1"/>
  <c r="EM562" i="1"/>
  <c r="EK562" i="1"/>
  <c r="FA562" i="1"/>
  <c r="EE562" i="1"/>
  <c r="EX562" i="1"/>
  <c r="HB563" i="1" l="1"/>
  <c r="GZ562" i="1"/>
  <c r="EF562" i="1"/>
  <c r="EG562" i="1" s="1"/>
  <c r="ES562" i="1"/>
  <c r="BP621" i="1"/>
  <c r="BQ621" i="1" s="1"/>
  <c r="BR621" i="1" s="1"/>
  <c r="BT621" i="1" s="1"/>
  <c r="BW621" i="1" l="1"/>
  <c r="BU620" i="1"/>
  <c r="EH562" i="1"/>
  <c r="EI562" i="1" s="1"/>
  <c r="EJ562" i="1" s="1"/>
  <c r="GN564" i="1"/>
  <c r="GM564" i="1"/>
  <c r="GK564" i="1"/>
  <c r="HA564" i="1"/>
  <c r="GX564" i="1"/>
  <c r="GE564" i="1"/>
  <c r="GD564" i="1"/>
  <c r="GC564" i="1"/>
  <c r="GR564" i="1"/>
  <c r="GQ564" i="1"/>
  <c r="GP564" i="1"/>
  <c r="GO564" i="1"/>
  <c r="ET562" i="1"/>
  <c r="EU562" i="1" s="1"/>
  <c r="EV562" i="1" s="1"/>
  <c r="EW562" i="1" l="1"/>
  <c r="EY562" i="1" s="1"/>
  <c r="GS564" i="1"/>
  <c r="GT564" i="1" s="1"/>
  <c r="GF564" i="1"/>
  <c r="GG564" i="1" s="1"/>
  <c r="BI622" i="1"/>
  <c r="BH622" i="1"/>
  <c r="BF622" i="1"/>
  <c r="BV622" i="1"/>
  <c r="BE622" i="1"/>
  <c r="BD622" i="1"/>
  <c r="BC622" i="1"/>
  <c r="BS622" i="1"/>
  <c r="BL622" i="1"/>
  <c r="BM622" i="1"/>
  <c r="BK622" i="1"/>
  <c r="BJ622" i="1"/>
  <c r="EZ561" i="1" l="1"/>
  <c r="FB562" i="1"/>
  <c r="FA563" i="1" s="1"/>
  <c r="GH564" i="1"/>
  <c r="GI564" i="1" s="1"/>
  <c r="GJ564" i="1" s="1"/>
  <c r="BN622" i="1"/>
  <c r="GU564" i="1"/>
  <c r="GV564" i="1" s="1"/>
  <c r="GW564" i="1" s="1"/>
  <c r="EN563" i="1" l="1"/>
  <c r="EO563" i="1"/>
  <c r="EP563" i="1"/>
  <c r="EQ563" i="1"/>
  <c r="ER563" i="1"/>
  <c r="EC563" i="1"/>
  <c r="ED563" i="1"/>
  <c r="EK563" i="1"/>
  <c r="EM563" i="1"/>
  <c r="EE563" i="1"/>
  <c r="EF563" i="1" s="1"/>
  <c r="EX563" i="1"/>
  <c r="ES563" i="1"/>
  <c r="BO622" i="1"/>
  <c r="BP622" i="1" s="1"/>
  <c r="BQ622" i="1" s="1"/>
  <c r="BR622" i="1" s="1"/>
  <c r="BT622" i="1" s="1"/>
  <c r="GY564" i="1"/>
  <c r="BW622" i="1" l="1"/>
  <c r="BU621" i="1"/>
  <c r="EG563" i="1"/>
  <c r="HB564" i="1"/>
  <c r="GZ563" i="1"/>
  <c r="EH563" i="1"/>
  <c r="EI563" i="1" s="1"/>
  <c r="ET563" i="1"/>
  <c r="EU563" i="1" s="1"/>
  <c r="EV563" i="1" s="1"/>
  <c r="EJ563" i="1" l="1"/>
  <c r="EW563" i="1"/>
  <c r="EY563" i="1" s="1"/>
  <c r="GO565" i="1"/>
  <c r="GN565" i="1"/>
  <c r="GM565" i="1"/>
  <c r="GK565" i="1"/>
  <c r="HA565" i="1"/>
  <c r="GX565" i="1"/>
  <c r="GE565" i="1"/>
  <c r="GD565" i="1"/>
  <c r="GC565" i="1"/>
  <c r="GR565" i="1"/>
  <c r="GQ565" i="1"/>
  <c r="GP565" i="1"/>
  <c r="BJ623" i="1"/>
  <c r="BI623" i="1"/>
  <c r="BH623" i="1"/>
  <c r="BF623" i="1"/>
  <c r="BV623" i="1"/>
  <c r="BE623" i="1"/>
  <c r="BD623" i="1"/>
  <c r="BC623" i="1"/>
  <c r="BS623" i="1"/>
  <c r="BM623" i="1"/>
  <c r="BL623" i="1"/>
  <c r="BK623" i="1"/>
  <c r="FB563" i="1" l="1"/>
  <c r="EZ562" i="1"/>
  <c r="GS565" i="1"/>
  <c r="GF565" i="1"/>
  <c r="GG565" i="1" s="1"/>
  <c r="BN623" i="1"/>
  <c r="BO623" i="1" l="1"/>
  <c r="BP623" i="1" s="1"/>
  <c r="BQ623" i="1" s="1"/>
  <c r="BR623" i="1" s="1"/>
  <c r="BT623" i="1" s="1"/>
  <c r="GT565" i="1"/>
  <c r="GU565" i="1"/>
  <c r="GV565" i="1" s="1"/>
  <c r="GH565" i="1"/>
  <c r="GI565" i="1" s="1"/>
  <c r="GJ565" i="1" s="1"/>
  <c r="EE564" i="1"/>
  <c r="ED564" i="1"/>
  <c r="EC564" i="1"/>
  <c r="ER564" i="1"/>
  <c r="EQ564" i="1"/>
  <c r="EP564" i="1"/>
  <c r="EO564" i="1"/>
  <c r="EN564" i="1"/>
  <c r="EM564" i="1"/>
  <c r="EK564" i="1"/>
  <c r="FA564" i="1"/>
  <c r="EX564" i="1"/>
  <c r="GW565" i="1" l="1"/>
  <c r="GY565" i="1" s="1"/>
  <c r="BW623" i="1"/>
  <c r="BU622" i="1"/>
  <c r="ES564" i="1"/>
  <c r="ET564" i="1" s="1"/>
  <c r="EF564" i="1"/>
  <c r="EG564" i="1" s="1"/>
  <c r="EH564" i="1" s="1"/>
  <c r="EI564" i="1" s="1"/>
  <c r="HB565" i="1" l="1"/>
  <c r="GZ564" i="1"/>
  <c r="EJ564" i="1"/>
  <c r="BL624" i="1"/>
  <c r="BK624" i="1"/>
  <c r="BJ624" i="1"/>
  <c r="BI624" i="1"/>
  <c r="BH624" i="1"/>
  <c r="BF624" i="1"/>
  <c r="BV624" i="1"/>
  <c r="BE624" i="1"/>
  <c r="BD624" i="1"/>
  <c r="BC624" i="1"/>
  <c r="BS624" i="1"/>
  <c r="BM624" i="1"/>
  <c r="EU564" i="1"/>
  <c r="EV564" i="1" s="1"/>
  <c r="EW564" i="1" s="1"/>
  <c r="GP566" i="1"/>
  <c r="GO566" i="1"/>
  <c r="GN566" i="1"/>
  <c r="GM566" i="1"/>
  <c r="GK566" i="1"/>
  <c r="HA566" i="1"/>
  <c r="GX566" i="1"/>
  <c r="GE566" i="1"/>
  <c r="GD566" i="1"/>
  <c r="GC566" i="1"/>
  <c r="GR566" i="1"/>
  <c r="GQ566" i="1"/>
  <c r="BN624" i="1" l="1"/>
  <c r="GF566" i="1"/>
  <c r="GS566" i="1"/>
  <c r="EY564" i="1"/>
  <c r="GT566" i="1" l="1"/>
  <c r="GU566" i="1" s="1"/>
  <c r="GV566" i="1" s="1"/>
  <c r="BO624" i="1"/>
  <c r="FB564" i="1"/>
  <c r="EZ563" i="1"/>
  <c r="GG566" i="1"/>
  <c r="GH566" i="1" s="1"/>
  <c r="GI566" i="1" s="1"/>
  <c r="BP624" i="1"/>
  <c r="BQ624" i="1" s="1"/>
  <c r="BR624" i="1" l="1"/>
  <c r="BT624" i="1" s="1"/>
  <c r="BW624" i="1" s="1"/>
  <c r="GJ566" i="1"/>
  <c r="GW566" i="1"/>
  <c r="EX565" i="1"/>
  <c r="EE565" i="1"/>
  <c r="ED565" i="1"/>
  <c r="EC565" i="1"/>
  <c r="ER565" i="1"/>
  <c r="EQ565" i="1"/>
  <c r="EP565" i="1"/>
  <c r="EO565" i="1"/>
  <c r="EN565" i="1"/>
  <c r="EM565" i="1"/>
  <c r="EK565" i="1"/>
  <c r="FA565" i="1"/>
  <c r="BU623" i="1" l="1"/>
  <c r="ES565" i="1"/>
  <c r="ET565" i="1" s="1"/>
  <c r="EF565" i="1"/>
  <c r="GY566" i="1"/>
  <c r="BM625" i="1"/>
  <c r="BL625" i="1"/>
  <c r="BK625" i="1"/>
  <c r="BJ625" i="1"/>
  <c r="BI625" i="1"/>
  <c r="BH625" i="1"/>
  <c r="BF625" i="1"/>
  <c r="BV625" i="1"/>
  <c r="BE625" i="1"/>
  <c r="BD625" i="1"/>
  <c r="BC625" i="1"/>
  <c r="BS625" i="1"/>
  <c r="HB566" i="1" l="1"/>
  <c r="GZ565" i="1"/>
  <c r="BN625" i="1"/>
  <c r="EG565" i="1"/>
  <c r="EH565" i="1" s="1"/>
  <c r="EI565" i="1" s="1"/>
  <c r="EU565" i="1"/>
  <c r="EV565" i="1" s="1"/>
  <c r="EW565" i="1" s="1"/>
  <c r="EJ565" i="1" l="1"/>
  <c r="EY565" i="1" s="1"/>
  <c r="GQ567" i="1"/>
  <c r="GP567" i="1"/>
  <c r="GO567" i="1"/>
  <c r="GN567" i="1"/>
  <c r="GM567" i="1"/>
  <c r="GK567" i="1"/>
  <c r="HA567" i="1"/>
  <c r="GX567" i="1"/>
  <c r="GE567" i="1"/>
  <c r="GD567" i="1"/>
  <c r="GR567" i="1"/>
  <c r="GC567" i="1"/>
  <c r="BO625" i="1"/>
  <c r="GF567" i="1" l="1"/>
  <c r="FB565" i="1"/>
  <c r="EZ564" i="1"/>
  <c r="GS567" i="1"/>
  <c r="BP625" i="1"/>
  <c r="BQ625" i="1" s="1"/>
  <c r="BR625" i="1" s="1"/>
  <c r="BT625" i="1" s="1"/>
  <c r="BW625" i="1" l="1"/>
  <c r="BU624" i="1"/>
  <c r="EX566" i="1"/>
  <c r="EE566" i="1"/>
  <c r="ED566" i="1"/>
  <c r="EC566" i="1"/>
  <c r="ER566" i="1"/>
  <c r="EQ566" i="1"/>
  <c r="EP566" i="1"/>
  <c r="EO566" i="1"/>
  <c r="EN566" i="1"/>
  <c r="EM566" i="1"/>
  <c r="FA566" i="1"/>
  <c r="EK566" i="1"/>
  <c r="GT567" i="1"/>
  <c r="GU567" i="1" s="1"/>
  <c r="GV567" i="1" s="1"/>
  <c r="GG567" i="1"/>
  <c r="GH567" i="1" s="1"/>
  <c r="GI567" i="1" s="1"/>
  <c r="GW567" i="1" l="1"/>
  <c r="GJ567" i="1"/>
  <c r="GY567" i="1" s="1"/>
  <c r="ES566" i="1"/>
  <c r="EF566" i="1"/>
  <c r="BM626" i="1"/>
  <c r="BL626" i="1"/>
  <c r="BK626" i="1"/>
  <c r="BJ626" i="1"/>
  <c r="BI626" i="1"/>
  <c r="BH626" i="1"/>
  <c r="BF626" i="1"/>
  <c r="BV626" i="1"/>
  <c r="BE626" i="1"/>
  <c r="BD626" i="1"/>
  <c r="BS626" i="1"/>
  <c r="BC626" i="1"/>
  <c r="BN626" i="1" l="1"/>
  <c r="ET566" i="1"/>
  <c r="EU566" i="1" s="1"/>
  <c r="EV566" i="1" s="1"/>
  <c r="EG566" i="1"/>
  <c r="EH566" i="1" s="1"/>
  <c r="EI566" i="1" s="1"/>
  <c r="HB567" i="1"/>
  <c r="GZ566" i="1"/>
  <c r="EW566" i="1" l="1"/>
  <c r="EJ566" i="1"/>
  <c r="EY566" i="1" s="1"/>
  <c r="BO626" i="1"/>
  <c r="BP626" i="1" s="1"/>
  <c r="BQ626" i="1" s="1"/>
  <c r="BR626" i="1" s="1"/>
  <c r="BT626" i="1" s="1"/>
  <c r="GR568" i="1"/>
  <c r="GQ568" i="1"/>
  <c r="GP568" i="1"/>
  <c r="GO568" i="1"/>
  <c r="GN568" i="1"/>
  <c r="GM568" i="1"/>
  <c r="GK568" i="1"/>
  <c r="HA568" i="1"/>
  <c r="GX568" i="1"/>
  <c r="GE568" i="1"/>
  <c r="GC568" i="1"/>
  <c r="GD568" i="1"/>
  <c r="BW626" i="1" l="1"/>
  <c r="BU625" i="1"/>
  <c r="GF568" i="1"/>
  <c r="FB566" i="1"/>
  <c r="EZ565" i="1"/>
  <c r="GS568" i="1"/>
  <c r="GT568" i="1" s="1"/>
  <c r="GU568" i="1" l="1"/>
  <c r="GV568" i="1" s="1"/>
  <c r="GW568" i="1" s="1"/>
  <c r="EX567" i="1"/>
  <c r="EE567" i="1"/>
  <c r="ED567" i="1"/>
  <c r="EC567" i="1"/>
  <c r="ER567" i="1"/>
  <c r="EQ567" i="1"/>
  <c r="EP567" i="1"/>
  <c r="EO567" i="1"/>
  <c r="EN567" i="1"/>
  <c r="FA567" i="1"/>
  <c r="EM567" i="1"/>
  <c r="EK567" i="1"/>
  <c r="GG568" i="1"/>
  <c r="BM627" i="1"/>
  <c r="BL627" i="1"/>
  <c r="BK627" i="1"/>
  <c r="BJ627" i="1"/>
  <c r="BI627" i="1"/>
  <c r="BH627" i="1"/>
  <c r="BF627" i="1"/>
  <c r="BV627" i="1"/>
  <c r="BE627" i="1"/>
  <c r="BS627" i="1"/>
  <c r="BC627" i="1"/>
  <c r="BD627" i="1"/>
  <c r="GH568" i="1" l="1"/>
  <c r="GI568" i="1" s="1"/>
  <c r="GJ568" i="1" s="1"/>
  <c r="GY568" i="1" s="1"/>
  <c r="BN627" i="1"/>
  <c r="ES567" i="1"/>
  <c r="ET567" i="1" s="1"/>
  <c r="EF567" i="1"/>
  <c r="HB568" i="1" l="1"/>
  <c r="GZ567" i="1"/>
  <c r="EU567" i="1"/>
  <c r="EV567" i="1" s="1"/>
  <c r="EW567" i="1" s="1"/>
  <c r="EG567" i="1"/>
  <c r="BO627" i="1"/>
  <c r="EH567" i="1" l="1"/>
  <c r="EI567" i="1" s="1"/>
  <c r="EJ567" i="1" s="1"/>
  <c r="EY567" i="1" s="1"/>
  <c r="BP627" i="1"/>
  <c r="BQ627" i="1" s="1"/>
  <c r="BR627" i="1" s="1"/>
  <c r="BT627" i="1" s="1"/>
  <c r="GR569" i="1"/>
  <c r="GQ569" i="1"/>
  <c r="GP569" i="1"/>
  <c r="GO569" i="1"/>
  <c r="GN569" i="1"/>
  <c r="GM569" i="1"/>
  <c r="GK569" i="1"/>
  <c r="HA569" i="1"/>
  <c r="GX569" i="1"/>
  <c r="GE569" i="1"/>
  <c r="GD569" i="1"/>
  <c r="GC569" i="1"/>
  <c r="BW627" i="1" l="1"/>
  <c r="BU626" i="1"/>
  <c r="FB567" i="1"/>
  <c r="EZ566" i="1"/>
  <c r="GF569" i="1"/>
  <c r="GS569" i="1"/>
  <c r="GG569" i="1" l="1"/>
  <c r="GH569" i="1" s="1"/>
  <c r="GI569" i="1" s="1"/>
  <c r="FA568" i="1"/>
  <c r="EX568" i="1"/>
  <c r="EE568" i="1"/>
  <c r="ED568" i="1"/>
  <c r="EC568" i="1"/>
  <c r="ER568" i="1"/>
  <c r="EQ568" i="1"/>
  <c r="EP568" i="1"/>
  <c r="EO568" i="1"/>
  <c r="EN568" i="1"/>
  <c r="EM568" i="1"/>
  <c r="EK568" i="1"/>
  <c r="GT569" i="1"/>
  <c r="GU569" i="1" s="1"/>
  <c r="GV569" i="1" s="1"/>
  <c r="BM628" i="1"/>
  <c r="BL628" i="1"/>
  <c r="BK628" i="1"/>
  <c r="BJ628" i="1"/>
  <c r="BI628" i="1"/>
  <c r="BH628" i="1"/>
  <c r="BF628" i="1"/>
  <c r="BC628" i="1"/>
  <c r="BV628" i="1"/>
  <c r="BS628" i="1"/>
  <c r="BE628" i="1"/>
  <c r="BD628" i="1"/>
  <c r="EF568" i="1" l="1"/>
  <c r="EG568" i="1" s="1"/>
  <c r="BN628" i="1"/>
  <c r="GW569" i="1"/>
  <c r="ES568" i="1"/>
  <c r="ET568" i="1" s="1"/>
  <c r="GJ569" i="1"/>
  <c r="GY569" i="1" s="1"/>
  <c r="BO628" i="1" l="1"/>
  <c r="BP628" i="1" s="1"/>
  <c r="BQ628" i="1" s="1"/>
  <c r="BR628" i="1" s="1"/>
  <c r="BT628" i="1" s="1"/>
  <c r="HB569" i="1"/>
  <c r="GZ568" i="1"/>
  <c r="EU568" i="1"/>
  <c r="EV568" i="1" s="1"/>
  <c r="EW568" i="1" s="1"/>
  <c r="EH568" i="1"/>
  <c r="EI568" i="1" s="1"/>
  <c r="EJ568" i="1" s="1"/>
  <c r="EY568" i="1" l="1"/>
  <c r="FB568" i="1"/>
  <c r="EZ567" i="1"/>
  <c r="BW628" i="1"/>
  <c r="BU627" i="1"/>
  <c r="GC570" i="1"/>
  <c r="GR570" i="1"/>
  <c r="GQ570" i="1"/>
  <c r="GP570" i="1"/>
  <c r="GO570" i="1"/>
  <c r="GN570" i="1"/>
  <c r="GM570" i="1"/>
  <c r="GK570" i="1"/>
  <c r="HA570" i="1"/>
  <c r="GX570" i="1"/>
  <c r="GE570" i="1"/>
  <c r="GD570" i="1"/>
  <c r="GS570" i="1" l="1"/>
  <c r="BM629" i="1"/>
  <c r="BL629" i="1"/>
  <c r="BK629" i="1"/>
  <c r="BJ629" i="1"/>
  <c r="BI629" i="1"/>
  <c r="BH629" i="1"/>
  <c r="BD629" i="1"/>
  <c r="BV629" i="1"/>
  <c r="BS629" i="1"/>
  <c r="BE629" i="1"/>
  <c r="BF629" i="1"/>
  <c r="BC629" i="1"/>
  <c r="EK569" i="1"/>
  <c r="FA569" i="1"/>
  <c r="EX569" i="1"/>
  <c r="EE569" i="1"/>
  <c r="ED569" i="1"/>
  <c r="EC569" i="1"/>
  <c r="ER569" i="1"/>
  <c r="EQ569" i="1"/>
  <c r="EP569" i="1"/>
  <c r="EO569" i="1"/>
  <c r="EN569" i="1"/>
  <c r="EM569" i="1"/>
  <c r="GF570" i="1"/>
  <c r="ES569" i="1" l="1"/>
  <c r="ET569" i="1" s="1"/>
  <c r="GG570" i="1"/>
  <c r="BN629" i="1"/>
  <c r="EF569" i="1"/>
  <c r="GT570" i="1"/>
  <c r="GU570" i="1" s="1"/>
  <c r="GV570" i="1" s="1"/>
  <c r="EG569" i="1" l="1"/>
  <c r="BO629" i="1"/>
  <c r="BP629" i="1" s="1"/>
  <c r="BQ629" i="1" s="1"/>
  <c r="GW570" i="1"/>
  <c r="EU569" i="1"/>
  <c r="EV569" i="1" s="1"/>
  <c r="EW569" i="1" s="1"/>
  <c r="GH570" i="1"/>
  <c r="GI570" i="1" s="1"/>
  <c r="GJ570" i="1" s="1"/>
  <c r="GY570" i="1" s="1"/>
  <c r="HB570" i="1" l="1"/>
  <c r="GZ569" i="1"/>
  <c r="BR629" i="1"/>
  <c r="BT629" i="1" s="1"/>
  <c r="EH569" i="1"/>
  <c r="EI569" i="1" s="1"/>
  <c r="EJ569" i="1" s="1"/>
  <c r="EY569" i="1" s="1"/>
  <c r="FB569" i="1" l="1"/>
  <c r="EZ568" i="1"/>
  <c r="BW629" i="1"/>
  <c r="BU628" i="1"/>
  <c r="GD571" i="1"/>
  <c r="GC571" i="1"/>
  <c r="GR571" i="1"/>
  <c r="GQ571" i="1"/>
  <c r="GP571" i="1"/>
  <c r="GO571" i="1"/>
  <c r="GN571" i="1"/>
  <c r="GM571" i="1"/>
  <c r="GK571" i="1"/>
  <c r="HA571" i="1"/>
  <c r="GX571" i="1"/>
  <c r="GE571" i="1"/>
  <c r="GS571" i="1" l="1"/>
  <c r="GT571" i="1" s="1"/>
  <c r="GF571" i="1"/>
  <c r="GG571" i="1" s="1"/>
  <c r="BS630" i="1"/>
  <c r="BM630" i="1"/>
  <c r="BL630" i="1"/>
  <c r="BK630" i="1"/>
  <c r="BJ630" i="1"/>
  <c r="BI630" i="1"/>
  <c r="BV630" i="1"/>
  <c r="BE630" i="1"/>
  <c r="BH630" i="1"/>
  <c r="BF630" i="1"/>
  <c r="BD630" i="1"/>
  <c r="BC630" i="1"/>
  <c r="EM570" i="1"/>
  <c r="EK570" i="1"/>
  <c r="FA570" i="1"/>
  <c r="EX570" i="1"/>
  <c r="EE570" i="1"/>
  <c r="ED570" i="1"/>
  <c r="EC570" i="1"/>
  <c r="ER570" i="1"/>
  <c r="EQ570" i="1"/>
  <c r="EN570" i="1"/>
  <c r="EP570" i="1"/>
  <c r="EO570" i="1"/>
  <c r="ES570" i="1" l="1"/>
  <c r="ET570" i="1" s="1"/>
  <c r="BN630" i="1"/>
  <c r="EF570" i="1"/>
  <c r="GH571" i="1"/>
  <c r="GI571" i="1" s="1"/>
  <c r="GJ571" i="1" s="1"/>
  <c r="GU571" i="1"/>
  <c r="GV571" i="1" s="1"/>
  <c r="GW571" i="1" s="1"/>
  <c r="GY571" i="1" l="1"/>
  <c r="HB571" i="1"/>
  <c r="GZ570" i="1"/>
  <c r="EG570" i="1"/>
  <c r="BO630" i="1"/>
  <c r="EU570" i="1"/>
  <c r="EV570" i="1" s="1"/>
  <c r="EW570" i="1" s="1"/>
  <c r="BP630" i="1" l="1"/>
  <c r="BQ630" i="1" s="1"/>
  <c r="BR630" i="1" s="1"/>
  <c r="BT630" i="1" s="1"/>
  <c r="EH570" i="1"/>
  <c r="EI570" i="1" s="1"/>
  <c r="EJ570" i="1" s="1"/>
  <c r="EY570" i="1" s="1"/>
  <c r="GE572" i="1"/>
  <c r="GD572" i="1"/>
  <c r="GC572" i="1"/>
  <c r="GR572" i="1"/>
  <c r="GQ572" i="1"/>
  <c r="GP572" i="1"/>
  <c r="GO572" i="1"/>
  <c r="GN572" i="1"/>
  <c r="GM572" i="1"/>
  <c r="GK572" i="1"/>
  <c r="HA572" i="1"/>
  <c r="GX572" i="1"/>
  <c r="FB570" i="1" l="1"/>
  <c r="EZ569" i="1"/>
  <c r="BW630" i="1"/>
  <c r="BU629" i="1"/>
  <c r="GS572" i="1"/>
  <c r="GF572" i="1"/>
  <c r="BC631" i="1" l="1"/>
  <c r="BS631" i="1"/>
  <c r="BM631" i="1"/>
  <c r="BL631" i="1"/>
  <c r="BK631" i="1"/>
  <c r="BJ631" i="1"/>
  <c r="BF631" i="1"/>
  <c r="BV631" i="1"/>
  <c r="BH631" i="1"/>
  <c r="BI631" i="1"/>
  <c r="BE631" i="1"/>
  <c r="BD631" i="1"/>
  <c r="GG572" i="1"/>
  <c r="GH572" i="1" s="1"/>
  <c r="GI572" i="1" s="1"/>
  <c r="GJ572" i="1" s="1"/>
  <c r="GT572" i="1"/>
  <c r="EN571" i="1"/>
  <c r="EM571" i="1"/>
  <c r="EK571" i="1"/>
  <c r="FA571" i="1"/>
  <c r="EX571" i="1"/>
  <c r="EE571" i="1"/>
  <c r="ED571" i="1"/>
  <c r="EC571" i="1"/>
  <c r="ER571" i="1"/>
  <c r="EQ571" i="1"/>
  <c r="EP571" i="1"/>
  <c r="EO571" i="1"/>
  <c r="GU572" i="1" l="1"/>
  <c r="GV572" i="1" s="1"/>
  <c r="GW572" i="1" s="1"/>
  <c r="GY572" i="1" s="1"/>
  <c r="ES571" i="1"/>
  <c r="ET571" i="1" s="1"/>
  <c r="BN631" i="1"/>
  <c r="BO631" i="1" s="1"/>
  <c r="EF571" i="1"/>
  <c r="HB572" i="1" l="1"/>
  <c r="GZ571" i="1"/>
  <c r="EU571" i="1"/>
  <c r="EV571" i="1" s="1"/>
  <c r="EW571" i="1" s="1"/>
  <c r="EG571" i="1"/>
  <c r="EH571" i="1" s="1"/>
  <c r="EI571" i="1" s="1"/>
  <c r="BP631" i="1"/>
  <c r="BQ631" i="1" s="1"/>
  <c r="BR631" i="1" s="1"/>
  <c r="BT631" i="1" s="1"/>
  <c r="GE573" i="1"/>
  <c r="GD573" i="1"/>
  <c r="GC573" i="1"/>
  <c r="GR573" i="1"/>
  <c r="GQ573" i="1"/>
  <c r="GP573" i="1"/>
  <c r="GO573" i="1"/>
  <c r="GN573" i="1"/>
  <c r="GM573" i="1"/>
  <c r="GK573" i="1"/>
  <c r="HA573" i="1"/>
  <c r="GX573" i="1"/>
  <c r="EJ571" i="1" l="1"/>
  <c r="EY571" i="1" s="1"/>
  <c r="BW631" i="1"/>
  <c r="BU630" i="1"/>
  <c r="FB571" i="1"/>
  <c r="EZ570" i="1"/>
  <c r="GS573" i="1"/>
  <c r="GF573" i="1"/>
  <c r="GT573" i="1" l="1"/>
  <c r="GU573" i="1" s="1"/>
  <c r="GV573" i="1" s="1"/>
  <c r="GG573" i="1"/>
  <c r="GH573" i="1" s="1"/>
  <c r="GI573" i="1" s="1"/>
  <c r="EO572" i="1"/>
  <c r="EN572" i="1"/>
  <c r="EM572" i="1"/>
  <c r="EK572" i="1"/>
  <c r="FA572" i="1"/>
  <c r="EX572" i="1"/>
  <c r="EE572" i="1"/>
  <c r="ED572" i="1"/>
  <c r="EC572" i="1"/>
  <c r="ER572" i="1"/>
  <c r="EQ572" i="1"/>
  <c r="EP572" i="1"/>
  <c r="BD632" i="1"/>
  <c r="BC632" i="1"/>
  <c r="BS632" i="1"/>
  <c r="BM632" i="1"/>
  <c r="BL632" i="1"/>
  <c r="BK632" i="1"/>
  <c r="BH632" i="1"/>
  <c r="BV632" i="1"/>
  <c r="BJ632" i="1"/>
  <c r="BI632" i="1"/>
  <c r="BF632" i="1"/>
  <c r="BE632" i="1"/>
  <c r="BN632" i="1" l="1"/>
  <c r="BO632" i="1" s="1"/>
  <c r="EF572" i="1"/>
  <c r="EG572" i="1" s="1"/>
  <c r="GW573" i="1"/>
  <c r="GJ573" i="1"/>
  <c r="ES572" i="1"/>
  <c r="GY573" i="1" l="1"/>
  <c r="HB573" i="1"/>
  <c r="GZ572" i="1"/>
  <c r="ET572" i="1"/>
  <c r="EH572" i="1"/>
  <c r="EI572" i="1" s="1"/>
  <c r="EJ572" i="1" s="1"/>
  <c r="EU572" i="1"/>
  <c r="EV572" i="1" s="1"/>
  <c r="BP632" i="1"/>
  <c r="BQ632" i="1" s="1"/>
  <c r="BR632" i="1" s="1"/>
  <c r="BT632" i="1" s="1"/>
  <c r="EW572" i="1" l="1"/>
  <c r="EY572" i="1"/>
  <c r="BW632" i="1"/>
  <c r="BU631" i="1"/>
  <c r="FB572" i="1"/>
  <c r="EZ571" i="1"/>
  <c r="GX574" i="1"/>
  <c r="GE574" i="1"/>
  <c r="GD574" i="1"/>
  <c r="GC574" i="1"/>
  <c r="GR574" i="1"/>
  <c r="GQ574" i="1"/>
  <c r="GP574" i="1"/>
  <c r="GO574" i="1"/>
  <c r="GN574" i="1"/>
  <c r="GM574" i="1"/>
  <c r="GK574" i="1"/>
  <c r="HA574" i="1"/>
  <c r="EP573" i="1" l="1"/>
  <c r="EO573" i="1"/>
  <c r="EN573" i="1"/>
  <c r="EM573" i="1"/>
  <c r="EK573" i="1"/>
  <c r="FA573" i="1"/>
  <c r="EX573" i="1"/>
  <c r="EE573" i="1"/>
  <c r="ED573" i="1"/>
  <c r="EC573" i="1"/>
  <c r="ER573" i="1"/>
  <c r="EQ573" i="1"/>
  <c r="GF574" i="1"/>
  <c r="BV633" i="1"/>
  <c r="BE633" i="1"/>
  <c r="BD633" i="1"/>
  <c r="BC633" i="1"/>
  <c r="BS633" i="1"/>
  <c r="BM633" i="1"/>
  <c r="BL633" i="1"/>
  <c r="BI633" i="1"/>
  <c r="BJ633" i="1"/>
  <c r="BK633" i="1"/>
  <c r="BH633" i="1"/>
  <c r="BF633" i="1"/>
  <c r="GS574" i="1"/>
  <c r="GG574" i="1" l="1"/>
  <c r="GH574" i="1" s="1"/>
  <c r="GI574" i="1" s="1"/>
  <c r="ES573" i="1"/>
  <c r="EF573" i="1"/>
  <c r="GT574" i="1"/>
  <c r="BN633" i="1"/>
  <c r="BO633" i="1" s="1"/>
  <c r="BP633" i="1" l="1"/>
  <c r="BQ633" i="1" s="1"/>
  <c r="GU574" i="1"/>
  <c r="GV574" i="1" s="1"/>
  <c r="GW574" i="1" s="1"/>
  <c r="EG573" i="1"/>
  <c r="EH573" i="1" s="1"/>
  <c r="EI573" i="1" s="1"/>
  <c r="EJ573" i="1" s="1"/>
  <c r="ET573" i="1"/>
  <c r="BR633" i="1"/>
  <c r="BT633" i="1" s="1"/>
  <c r="GJ574" i="1"/>
  <c r="GY574" i="1" l="1"/>
  <c r="EU573" i="1"/>
  <c r="EV573" i="1" s="1"/>
  <c r="EW573" i="1" s="1"/>
  <c r="EY573" i="1" s="1"/>
  <c r="BW633" i="1"/>
  <c r="BU632" i="1"/>
  <c r="FB573" i="1" l="1"/>
  <c r="EZ572" i="1"/>
  <c r="BF634" i="1"/>
  <c r="BV634" i="1"/>
  <c r="BE634" i="1"/>
  <c r="BD634" i="1"/>
  <c r="BC634" i="1"/>
  <c r="BS634" i="1"/>
  <c r="BM634" i="1"/>
  <c r="BJ634" i="1"/>
  <c r="BL634" i="1"/>
  <c r="BK634" i="1"/>
  <c r="BI634" i="1"/>
  <c r="BH634" i="1"/>
  <c r="HB574" i="1"/>
  <c r="GZ573" i="1"/>
  <c r="GX575" i="1" l="1"/>
  <c r="GE575" i="1"/>
  <c r="GD575" i="1"/>
  <c r="GC575" i="1"/>
  <c r="GR575" i="1"/>
  <c r="GQ575" i="1"/>
  <c r="GP575" i="1"/>
  <c r="GO575" i="1"/>
  <c r="GN575" i="1"/>
  <c r="GM575" i="1"/>
  <c r="GK575" i="1"/>
  <c r="HA575" i="1"/>
  <c r="BN634" i="1"/>
  <c r="EQ574" i="1"/>
  <c r="EP574" i="1"/>
  <c r="EO574" i="1"/>
  <c r="EN574" i="1"/>
  <c r="EM574" i="1"/>
  <c r="EK574" i="1"/>
  <c r="FA574" i="1"/>
  <c r="EX574" i="1"/>
  <c r="EE574" i="1"/>
  <c r="ED574" i="1"/>
  <c r="ER574" i="1"/>
  <c r="EC574" i="1"/>
  <c r="BO634" i="1" l="1"/>
  <c r="BP634" i="1" s="1"/>
  <c r="BQ634" i="1" s="1"/>
  <c r="BR634" i="1" s="1"/>
  <c r="BT634" i="1" s="1"/>
  <c r="ES574" i="1"/>
  <c r="EF574" i="1"/>
  <c r="GF575" i="1"/>
  <c r="GG575" i="1" s="1"/>
  <c r="GS575" i="1"/>
  <c r="GT575" i="1" s="1"/>
  <c r="BW634" i="1" l="1"/>
  <c r="BU633" i="1"/>
  <c r="GU575" i="1"/>
  <c r="GV575" i="1" s="1"/>
  <c r="GW575" i="1" s="1"/>
  <c r="EG574" i="1"/>
  <c r="EH574" i="1" s="1"/>
  <c r="EI574" i="1" s="1"/>
  <c r="GH575" i="1"/>
  <c r="GI575" i="1" s="1"/>
  <c r="GJ575" i="1" s="1"/>
  <c r="ET574" i="1"/>
  <c r="EU574" i="1" s="1"/>
  <c r="EV574" i="1" s="1"/>
  <c r="GY575" i="1" l="1"/>
  <c r="EW574" i="1"/>
  <c r="EJ574" i="1"/>
  <c r="HB575" i="1"/>
  <c r="GZ574" i="1"/>
  <c r="EY574" i="1"/>
  <c r="BH635" i="1"/>
  <c r="BF635" i="1"/>
  <c r="BV635" i="1"/>
  <c r="BE635" i="1"/>
  <c r="BD635" i="1"/>
  <c r="BC635" i="1"/>
  <c r="BS635" i="1"/>
  <c r="BK635" i="1"/>
  <c r="BL635" i="1"/>
  <c r="BM635" i="1"/>
  <c r="BJ635" i="1"/>
  <c r="BI635" i="1"/>
  <c r="BN635" i="1" l="1"/>
  <c r="GX576" i="1"/>
  <c r="GE576" i="1"/>
  <c r="GD576" i="1"/>
  <c r="GC576" i="1"/>
  <c r="GR576" i="1"/>
  <c r="GQ576" i="1"/>
  <c r="GP576" i="1"/>
  <c r="GO576" i="1"/>
  <c r="GN576" i="1"/>
  <c r="GK576" i="1"/>
  <c r="HA576" i="1"/>
  <c r="GM576" i="1"/>
  <c r="FB574" i="1"/>
  <c r="EZ573" i="1"/>
  <c r="ER575" i="1" l="1"/>
  <c r="EQ575" i="1"/>
  <c r="EP575" i="1"/>
  <c r="EO575" i="1"/>
  <c r="EN575" i="1"/>
  <c r="EM575" i="1"/>
  <c r="EK575" i="1"/>
  <c r="FA575" i="1"/>
  <c r="EX575" i="1"/>
  <c r="EE575" i="1"/>
  <c r="ED575" i="1"/>
  <c r="EC575" i="1"/>
  <c r="BO635" i="1"/>
  <c r="BP635" i="1" s="1"/>
  <c r="BQ635" i="1" s="1"/>
  <c r="GS576" i="1"/>
  <c r="GF576" i="1"/>
  <c r="BR635" i="1" l="1"/>
  <c r="BT635" i="1" s="1"/>
  <c r="EF575" i="1"/>
  <c r="GG576" i="1"/>
  <c r="GT576" i="1"/>
  <c r="GU576" i="1" s="1"/>
  <c r="GV576" i="1" s="1"/>
  <c r="ES575" i="1"/>
  <c r="ET575" i="1" s="1"/>
  <c r="GW576" i="1" l="1"/>
  <c r="EU575" i="1"/>
  <c r="EV575" i="1" s="1"/>
  <c r="EW575" i="1" s="1"/>
  <c r="EG575" i="1"/>
  <c r="GH576" i="1"/>
  <c r="GI576" i="1" s="1"/>
  <c r="GJ576" i="1" s="1"/>
  <c r="GY576" i="1" s="1"/>
  <c r="BW635" i="1"/>
  <c r="BU634" i="1"/>
  <c r="HB576" i="1" l="1"/>
  <c r="GZ575" i="1"/>
  <c r="EH575" i="1"/>
  <c r="EI575" i="1" s="1"/>
  <c r="EJ575" i="1" s="1"/>
  <c r="EY575" i="1" s="1"/>
  <c r="BI636" i="1"/>
  <c r="BH636" i="1"/>
  <c r="BF636" i="1"/>
  <c r="BV636" i="1"/>
  <c r="BE636" i="1"/>
  <c r="BD636" i="1"/>
  <c r="BC636" i="1"/>
  <c r="BS636" i="1"/>
  <c r="BL636" i="1"/>
  <c r="BM636" i="1"/>
  <c r="BK636" i="1"/>
  <c r="BJ636" i="1"/>
  <c r="FB575" i="1" l="1"/>
  <c r="EZ574" i="1"/>
  <c r="BN636" i="1"/>
  <c r="HA577" i="1"/>
  <c r="GX577" i="1"/>
  <c r="GE577" i="1"/>
  <c r="GD577" i="1"/>
  <c r="GC577" i="1"/>
  <c r="GR577" i="1"/>
  <c r="GQ577" i="1"/>
  <c r="GP577" i="1"/>
  <c r="GO577" i="1"/>
  <c r="GN577" i="1"/>
  <c r="GM577" i="1"/>
  <c r="GK577" i="1"/>
  <c r="GS577" i="1" l="1"/>
  <c r="GF577" i="1"/>
  <c r="BO636" i="1"/>
  <c r="ER576" i="1"/>
  <c r="EQ576" i="1"/>
  <c r="EP576" i="1"/>
  <c r="EO576" i="1"/>
  <c r="EN576" i="1"/>
  <c r="EM576" i="1"/>
  <c r="EK576" i="1"/>
  <c r="FA576" i="1"/>
  <c r="EX576" i="1"/>
  <c r="EE576" i="1"/>
  <c r="ED576" i="1"/>
  <c r="EC576" i="1"/>
  <c r="ES576" i="1" l="1"/>
  <c r="ET576" i="1" s="1"/>
  <c r="EU576" i="1" s="1"/>
  <c r="EV576" i="1" s="1"/>
  <c r="BP636" i="1"/>
  <c r="BQ636" i="1" s="1"/>
  <c r="BR636" i="1" s="1"/>
  <c r="BT636" i="1" s="1"/>
  <c r="GT577" i="1"/>
  <c r="GU577" i="1" s="1"/>
  <c r="GV577" i="1" s="1"/>
  <c r="GG577" i="1"/>
  <c r="EF576" i="1"/>
  <c r="EG576" i="1" s="1"/>
  <c r="BW636" i="1" l="1"/>
  <c r="BU635" i="1"/>
  <c r="GH577" i="1"/>
  <c r="GI577" i="1" s="1"/>
  <c r="GJ577" i="1" s="1"/>
  <c r="GW577" i="1"/>
  <c r="EH576" i="1"/>
  <c r="EI576" i="1" s="1"/>
  <c r="EJ576" i="1" s="1"/>
  <c r="EW576" i="1"/>
  <c r="GY577" i="1" l="1"/>
  <c r="EY576" i="1"/>
  <c r="FB576" i="1"/>
  <c r="EZ575" i="1"/>
  <c r="HB577" i="1"/>
  <c r="GZ576" i="1"/>
  <c r="BJ637" i="1"/>
  <c r="BI637" i="1"/>
  <c r="BH637" i="1"/>
  <c r="BF637" i="1"/>
  <c r="BV637" i="1"/>
  <c r="BE637" i="1"/>
  <c r="BD637" i="1"/>
  <c r="BC637" i="1"/>
  <c r="BS637" i="1"/>
  <c r="BM637" i="1"/>
  <c r="BL637" i="1"/>
  <c r="BK637" i="1"/>
  <c r="BN637" i="1" l="1"/>
  <c r="BO637" i="1" s="1"/>
  <c r="GK578" i="1"/>
  <c r="HA578" i="1"/>
  <c r="GX578" i="1"/>
  <c r="GE578" i="1"/>
  <c r="GD578" i="1"/>
  <c r="GC578" i="1"/>
  <c r="GR578" i="1"/>
  <c r="GQ578" i="1"/>
  <c r="GP578" i="1"/>
  <c r="GO578" i="1"/>
  <c r="GN578" i="1"/>
  <c r="GM578" i="1"/>
  <c r="EC577" i="1"/>
  <c r="ER577" i="1"/>
  <c r="EQ577" i="1"/>
  <c r="EP577" i="1"/>
  <c r="EO577" i="1"/>
  <c r="EN577" i="1"/>
  <c r="EM577" i="1"/>
  <c r="EK577" i="1"/>
  <c r="FA577" i="1"/>
  <c r="EX577" i="1"/>
  <c r="EE577" i="1"/>
  <c r="ED577" i="1"/>
  <c r="GS578" i="1" l="1"/>
  <c r="GF578" i="1"/>
  <c r="EF577" i="1"/>
  <c r="ES577" i="1"/>
  <c r="BP637" i="1"/>
  <c r="BQ637" i="1" s="1"/>
  <c r="BR637" i="1" s="1"/>
  <c r="BT637" i="1" s="1"/>
  <c r="BW637" i="1" l="1"/>
  <c r="BU636" i="1"/>
  <c r="ET577" i="1"/>
  <c r="EU577" i="1" s="1"/>
  <c r="EV577" i="1" s="1"/>
  <c r="EG577" i="1"/>
  <c r="GG578" i="1"/>
  <c r="GH578" i="1" s="1"/>
  <c r="GI578" i="1" s="1"/>
  <c r="GT578" i="1"/>
  <c r="GU578" i="1" l="1"/>
  <c r="GV578" i="1" s="1"/>
  <c r="GW578" i="1" s="1"/>
  <c r="GJ578" i="1"/>
  <c r="EH577" i="1"/>
  <c r="EI577" i="1" s="1"/>
  <c r="EJ577" i="1" s="1"/>
  <c r="EW577" i="1"/>
  <c r="BK638" i="1"/>
  <c r="BJ638" i="1"/>
  <c r="BI638" i="1"/>
  <c r="BH638" i="1"/>
  <c r="BF638" i="1"/>
  <c r="BV638" i="1"/>
  <c r="BE638" i="1"/>
  <c r="BD638" i="1"/>
  <c r="BC638" i="1"/>
  <c r="BS638" i="1"/>
  <c r="BM638" i="1"/>
  <c r="BL638" i="1"/>
  <c r="EY577" i="1" l="1"/>
  <c r="FB577" i="1" s="1"/>
  <c r="EZ576" i="1"/>
  <c r="GY578" i="1"/>
  <c r="BN638" i="1"/>
  <c r="BO638" i="1" s="1"/>
  <c r="BP638" i="1" l="1"/>
  <c r="BQ638" i="1" s="1"/>
  <c r="BR638" i="1" s="1"/>
  <c r="BT638" i="1" s="1"/>
  <c r="HB578" i="1"/>
  <c r="GZ577" i="1"/>
  <c r="ED578" i="1"/>
  <c r="EC578" i="1"/>
  <c r="ER578" i="1"/>
  <c r="EQ578" i="1"/>
  <c r="EP578" i="1"/>
  <c r="EO578" i="1"/>
  <c r="EN578" i="1"/>
  <c r="EM578" i="1"/>
  <c r="EK578" i="1"/>
  <c r="FA578" i="1"/>
  <c r="EE578" i="1"/>
  <c r="EX578" i="1"/>
  <c r="BW638" i="1" l="1"/>
  <c r="BU637" i="1"/>
  <c r="EF578" i="1"/>
  <c r="ES578" i="1"/>
  <c r="GM579" i="1"/>
  <c r="GK579" i="1"/>
  <c r="HA579" i="1"/>
  <c r="GX579" i="1"/>
  <c r="GE579" i="1"/>
  <c r="GD579" i="1"/>
  <c r="GC579" i="1"/>
  <c r="GR579" i="1"/>
  <c r="GQ579" i="1"/>
  <c r="GP579" i="1"/>
  <c r="GO579" i="1"/>
  <c r="GN579" i="1"/>
  <c r="GF579" i="1" l="1"/>
  <c r="GG579" i="1" s="1"/>
  <c r="ET578" i="1"/>
  <c r="GS579" i="1"/>
  <c r="EG578" i="1"/>
  <c r="EH578" i="1" s="1"/>
  <c r="EI578" i="1" s="1"/>
  <c r="BL639" i="1"/>
  <c r="BK639" i="1"/>
  <c r="BJ639" i="1"/>
  <c r="BI639" i="1"/>
  <c r="BH639" i="1"/>
  <c r="BF639" i="1"/>
  <c r="BV639" i="1"/>
  <c r="BE639" i="1"/>
  <c r="BD639" i="1"/>
  <c r="BC639" i="1"/>
  <c r="BS639" i="1"/>
  <c r="BM639" i="1"/>
  <c r="BN639" i="1" l="1"/>
  <c r="BO639" i="1" s="1"/>
  <c r="GT579" i="1"/>
  <c r="GU579" i="1" s="1"/>
  <c r="GV579" i="1" s="1"/>
  <c r="EJ578" i="1"/>
  <c r="GH579" i="1"/>
  <c r="GI579" i="1" s="1"/>
  <c r="GJ579" i="1" s="1"/>
  <c r="EU578" i="1"/>
  <c r="EV578" i="1" s="1"/>
  <c r="EW578" i="1" s="1"/>
  <c r="EY578" i="1" l="1"/>
  <c r="BP639" i="1"/>
  <c r="BQ639" i="1" s="1"/>
  <c r="BR639" i="1" s="1"/>
  <c r="BT639" i="1" s="1"/>
  <c r="GW579" i="1"/>
  <c r="GY579" i="1" s="1"/>
  <c r="HB579" i="1" l="1"/>
  <c r="GZ578" i="1"/>
  <c r="BW639" i="1"/>
  <c r="BU638" i="1"/>
  <c r="FB578" i="1"/>
  <c r="EZ577" i="1"/>
  <c r="EE579" i="1" l="1"/>
  <c r="ED579" i="1"/>
  <c r="EC579" i="1"/>
  <c r="ER579" i="1"/>
  <c r="EQ579" i="1"/>
  <c r="EP579" i="1"/>
  <c r="EO579" i="1"/>
  <c r="EN579" i="1"/>
  <c r="EM579" i="1"/>
  <c r="EK579" i="1"/>
  <c r="FA579" i="1"/>
  <c r="EX579" i="1"/>
  <c r="BM640" i="1"/>
  <c r="BL640" i="1"/>
  <c r="BK640" i="1"/>
  <c r="BJ640" i="1"/>
  <c r="BI640" i="1"/>
  <c r="BH640" i="1"/>
  <c r="BF640" i="1"/>
  <c r="BV640" i="1"/>
  <c r="BE640" i="1"/>
  <c r="BD640" i="1"/>
  <c r="BC640" i="1"/>
  <c r="BS640" i="1"/>
  <c r="GN580" i="1"/>
  <c r="GM580" i="1"/>
  <c r="GK580" i="1"/>
  <c r="HA580" i="1"/>
  <c r="GX580" i="1"/>
  <c r="GE580" i="1"/>
  <c r="GD580" i="1"/>
  <c r="GC580" i="1"/>
  <c r="GR580" i="1"/>
  <c r="GQ580" i="1"/>
  <c r="GP580" i="1"/>
  <c r="GO580" i="1"/>
  <c r="BN640" i="1" l="1"/>
  <c r="GF580" i="1"/>
  <c r="ES579" i="1"/>
  <c r="GS580" i="1"/>
  <c r="EF579" i="1"/>
  <c r="EG579" i="1" s="1"/>
  <c r="ET579" i="1" l="1"/>
  <c r="GT580" i="1"/>
  <c r="BO640" i="1"/>
  <c r="GU580" i="1"/>
  <c r="GV580" i="1" s="1"/>
  <c r="EU579" i="1"/>
  <c r="EV579" i="1" s="1"/>
  <c r="GG580" i="1"/>
  <c r="EH579" i="1"/>
  <c r="EI579" i="1" s="1"/>
  <c r="EJ579" i="1" s="1"/>
  <c r="BP640" i="1"/>
  <c r="BQ640" i="1" s="1"/>
  <c r="BR640" i="1" l="1"/>
  <c r="BT640" i="1" s="1"/>
  <c r="GW580" i="1"/>
  <c r="EW579" i="1"/>
  <c r="EY579" i="1" s="1"/>
  <c r="BW640" i="1"/>
  <c r="BU639" i="1"/>
  <c r="GH580" i="1"/>
  <c r="GI580" i="1" s="1"/>
  <c r="GJ580" i="1" s="1"/>
  <c r="GY580" i="1" s="1"/>
  <c r="EZ578" i="1" l="1"/>
  <c r="FB579" i="1"/>
  <c r="EM580" i="1" s="1"/>
  <c r="HB580" i="1"/>
  <c r="GZ579" i="1"/>
  <c r="EC580" i="1"/>
  <c r="ER580" i="1"/>
  <c r="EQ580" i="1"/>
  <c r="EP580" i="1"/>
  <c r="EO580" i="1"/>
  <c r="EN580" i="1"/>
  <c r="BM641" i="1"/>
  <c r="BL641" i="1"/>
  <c r="BK641" i="1"/>
  <c r="BJ641" i="1"/>
  <c r="BI641" i="1"/>
  <c r="BH641" i="1"/>
  <c r="BF641" i="1"/>
  <c r="BV641" i="1"/>
  <c r="BE641" i="1"/>
  <c r="BD641" i="1"/>
  <c r="BC641" i="1"/>
  <c r="BS641" i="1"/>
  <c r="ED580" i="1" l="1"/>
  <c r="EE580" i="1"/>
  <c r="EX580" i="1"/>
  <c r="FA580" i="1"/>
  <c r="EK580" i="1"/>
  <c r="BN641" i="1"/>
  <c r="BO641" i="1" s="1"/>
  <c r="BP641" i="1" s="1"/>
  <c r="BQ641" i="1" s="1"/>
  <c r="ES580" i="1"/>
  <c r="ET580" i="1" s="1"/>
  <c r="EF580" i="1"/>
  <c r="EG580" i="1" s="1"/>
  <c r="GO581" i="1"/>
  <c r="GN581" i="1"/>
  <c r="GM581" i="1"/>
  <c r="GK581" i="1"/>
  <c r="HA581" i="1"/>
  <c r="GX581" i="1"/>
  <c r="GE581" i="1"/>
  <c r="GD581" i="1"/>
  <c r="GC581" i="1"/>
  <c r="GR581" i="1"/>
  <c r="GQ581" i="1"/>
  <c r="GP581" i="1"/>
  <c r="EH580" i="1" l="1"/>
  <c r="EI580" i="1" s="1"/>
  <c r="EU580" i="1"/>
  <c r="EV580" i="1" s="1"/>
  <c r="EW580" i="1" s="1"/>
  <c r="EJ580" i="1"/>
  <c r="GS581" i="1"/>
  <c r="GF581" i="1"/>
  <c r="BR641" i="1"/>
  <c r="BT641" i="1" s="1"/>
  <c r="GG581" i="1" l="1"/>
  <c r="GH581" i="1"/>
  <c r="GI581" i="1" s="1"/>
  <c r="EY580" i="1"/>
  <c r="BW641" i="1"/>
  <c r="BU640" i="1"/>
  <c r="GT581" i="1"/>
  <c r="GJ581" i="1" l="1"/>
  <c r="FB580" i="1"/>
  <c r="EZ579" i="1"/>
  <c r="GU581" i="1"/>
  <c r="GV581" i="1" s="1"/>
  <c r="GW581" i="1" s="1"/>
  <c r="GY581" i="1" s="1"/>
  <c r="BM642" i="1"/>
  <c r="BL642" i="1"/>
  <c r="BK642" i="1"/>
  <c r="BJ642" i="1"/>
  <c r="BI642" i="1"/>
  <c r="BH642" i="1"/>
  <c r="BF642" i="1"/>
  <c r="BV642" i="1"/>
  <c r="BE642" i="1"/>
  <c r="BD642" i="1"/>
  <c r="BS642" i="1"/>
  <c r="BC642" i="1"/>
  <c r="HB581" i="1" l="1"/>
  <c r="GZ580" i="1"/>
  <c r="BN642" i="1"/>
  <c r="EX581" i="1"/>
  <c r="EE581" i="1"/>
  <c r="ED581" i="1"/>
  <c r="EC581" i="1"/>
  <c r="ER581" i="1"/>
  <c r="EQ581" i="1"/>
  <c r="EP581" i="1"/>
  <c r="EO581" i="1"/>
  <c r="EN581" i="1"/>
  <c r="EM581" i="1"/>
  <c r="EK581" i="1"/>
  <c r="FA581" i="1"/>
  <c r="ES581" i="1" l="1"/>
  <c r="ET581" i="1" s="1"/>
  <c r="EF581" i="1"/>
  <c r="BO642" i="1"/>
  <c r="BP642" i="1" s="1"/>
  <c r="BQ642" i="1" s="1"/>
  <c r="HA582" i="1"/>
  <c r="GX582" i="1"/>
  <c r="GE582" i="1"/>
  <c r="GC582" i="1"/>
  <c r="GQ582" i="1"/>
  <c r="GR582" i="1"/>
  <c r="GP582" i="1"/>
  <c r="GO582" i="1"/>
  <c r="GN582" i="1"/>
  <c r="GM582" i="1"/>
  <c r="GK582" i="1"/>
  <c r="GD582" i="1"/>
  <c r="GF582" i="1" l="1"/>
  <c r="GG582" i="1" s="1"/>
  <c r="BR642" i="1"/>
  <c r="BT642" i="1" s="1"/>
  <c r="EG581" i="1"/>
  <c r="EH581" i="1" s="1"/>
  <c r="EI581" i="1" s="1"/>
  <c r="GS582" i="1"/>
  <c r="EU581" i="1"/>
  <c r="EV581" i="1" s="1"/>
  <c r="EW581" i="1" s="1"/>
  <c r="GT582" i="1" l="1"/>
  <c r="EJ581" i="1"/>
  <c r="EY581" i="1" s="1"/>
  <c r="GU582" i="1"/>
  <c r="GV582" i="1" s="1"/>
  <c r="BW642" i="1"/>
  <c r="BU641" i="1"/>
  <c r="GH582" i="1"/>
  <c r="GI582" i="1" s="1"/>
  <c r="GJ582" i="1" s="1"/>
  <c r="GW582" i="1" l="1"/>
  <c r="GY582" i="1" s="1"/>
  <c r="BM643" i="1"/>
  <c r="BL643" i="1"/>
  <c r="BK643" i="1"/>
  <c r="BJ643" i="1"/>
  <c r="BI643" i="1"/>
  <c r="BH643" i="1"/>
  <c r="BF643" i="1"/>
  <c r="BV643" i="1"/>
  <c r="BE643" i="1"/>
  <c r="BS643" i="1"/>
  <c r="BD643" i="1"/>
  <c r="BC643" i="1"/>
  <c r="FB581" i="1"/>
  <c r="EZ580" i="1"/>
  <c r="HB582" i="1" l="1"/>
  <c r="GM583" i="1" s="1"/>
  <c r="GZ581" i="1"/>
  <c r="BN643" i="1"/>
  <c r="EX582" i="1"/>
  <c r="EE582" i="1"/>
  <c r="ED582" i="1"/>
  <c r="EC582" i="1"/>
  <c r="ER582" i="1"/>
  <c r="EQ582" i="1"/>
  <c r="EP582" i="1"/>
  <c r="EO582" i="1"/>
  <c r="EN582" i="1"/>
  <c r="EM582" i="1"/>
  <c r="FA582" i="1"/>
  <c r="EK582" i="1"/>
  <c r="GR583" i="1" l="1"/>
  <c r="GN583" i="1"/>
  <c r="GP583" i="1"/>
  <c r="GC583" i="1"/>
  <c r="GD583" i="1"/>
  <c r="GE583" i="1"/>
  <c r="GF583" i="1" s="1"/>
  <c r="GX583" i="1"/>
  <c r="HA583" i="1"/>
  <c r="GK583" i="1"/>
  <c r="GO583" i="1"/>
  <c r="GQ583" i="1"/>
  <c r="ES582" i="1"/>
  <c r="ET582" i="1" s="1"/>
  <c r="BO643" i="1"/>
  <c r="BP643" i="1" s="1"/>
  <c r="BQ643" i="1" s="1"/>
  <c r="GS583" i="1"/>
  <c r="EF582" i="1"/>
  <c r="GG583" i="1" l="1"/>
  <c r="GH583" i="1" s="1"/>
  <c r="GI583" i="1" s="1"/>
  <c r="EG582" i="1"/>
  <c r="BR643" i="1"/>
  <c r="BT643" i="1" s="1"/>
  <c r="EH582" i="1"/>
  <c r="EI582" i="1" s="1"/>
  <c r="GT583" i="1"/>
  <c r="EU582" i="1"/>
  <c r="EV582" i="1" s="1"/>
  <c r="EW582" i="1" s="1"/>
  <c r="EJ582" i="1" l="1"/>
  <c r="GJ583" i="1"/>
  <c r="EY582" i="1"/>
  <c r="GU583" i="1"/>
  <c r="GV583" i="1" s="1"/>
  <c r="GW583" i="1" s="1"/>
  <c r="GY583" i="1" s="1"/>
  <c r="BW643" i="1"/>
  <c r="BU642" i="1"/>
  <c r="HB583" i="1" l="1"/>
  <c r="GZ582" i="1"/>
  <c r="BM644" i="1"/>
  <c r="BL644" i="1"/>
  <c r="BK644" i="1"/>
  <c r="BJ644" i="1"/>
  <c r="BI644" i="1"/>
  <c r="BH644" i="1"/>
  <c r="BF644" i="1"/>
  <c r="BC644" i="1"/>
  <c r="BV644" i="1"/>
  <c r="BS644" i="1"/>
  <c r="BE644" i="1"/>
  <c r="BD644" i="1"/>
  <c r="FB582" i="1"/>
  <c r="EZ581" i="1"/>
  <c r="ED583" i="1" l="1"/>
  <c r="EC583" i="1"/>
  <c r="ER583" i="1"/>
  <c r="EQ583" i="1"/>
  <c r="EP583" i="1"/>
  <c r="EN583" i="1"/>
  <c r="EM583" i="1"/>
  <c r="EK583" i="1"/>
  <c r="FA583" i="1"/>
  <c r="EX583" i="1"/>
  <c r="EO583" i="1"/>
  <c r="EE583" i="1"/>
  <c r="BN644" i="1"/>
  <c r="BO644" i="1" s="1"/>
  <c r="GM584" i="1"/>
  <c r="GK584" i="1"/>
  <c r="HA584" i="1"/>
  <c r="GX584" i="1"/>
  <c r="GE584" i="1"/>
  <c r="GD584" i="1"/>
  <c r="GC584" i="1"/>
  <c r="GP584" i="1"/>
  <c r="GR584" i="1"/>
  <c r="GQ584" i="1"/>
  <c r="GO584" i="1"/>
  <c r="GN584" i="1"/>
  <c r="EF583" i="1" l="1"/>
  <c r="ES583" i="1"/>
  <c r="GS584" i="1"/>
  <c r="GF584" i="1"/>
  <c r="BP644" i="1"/>
  <c r="BQ644" i="1" s="1"/>
  <c r="BR644" i="1" s="1"/>
  <c r="BT644" i="1" s="1"/>
  <c r="BW644" i="1" l="1"/>
  <c r="BU643" i="1"/>
  <c r="GT584" i="1"/>
  <c r="GU584" i="1" s="1"/>
  <c r="GV584" i="1" s="1"/>
  <c r="GG584" i="1"/>
  <c r="ET583" i="1"/>
  <c r="EU583" i="1" s="1"/>
  <c r="EV583" i="1" s="1"/>
  <c r="EG583" i="1"/>
  <c r="EH583" i="1" s="1"/>
  <c r="EI583" i="1" s="1"/>
  <c r="EW583" i="1" l="1"/>
  <c r="GH584" i="1"/>
  <c r="GI584" i="1" s="1"/>
  <c r="GJ584" i="1" s="1"/>
  <c r="EJ583" i="1"/>
  <c r="GW584" i="1"/>
  <c r="BM645" i="1"/>
  <c r="BL645" i="1"/>
  <c r="BK645" i="1"/>
  <c r="BJ645" i="1"/>
  <c r="BI645" i="1"/>
  <c r="BH645" i="1"/>
  <c r="BD645" i="1"/>
  <c r="BF645" i="1"/>
  <c r="BE645" i="1"/>
  <c r="BC645" i="1"/>
  <c r="BV645" i="1"/>
  <c r="BS645" i="1"/>
  <c r="EY583" i="1" l="1"/>
  <c r="GY584" i="1"/>
  <c r="HB584" i="1" s="1"/>
  <c r="FB583" i="1"/>
  <c r="EZ582" i="1"/>
  <c r="BN645" i="1"/>
  <c r="GZ583" i="1" l="1"/>
  <c r="EE584" i="1"/>
  <c r="ED584" i="1"/>
  <c r="EC584" i="1"/>
  <c r="ER584" i="1"/>
  <c r="EQ584" i="1"/>
  <c r="EP584" i="1"/>
  <c r="EO584" i="1"/>
  <c r="EN584" i="1"/>
  <c r="EM584" i="1"/>
  <c r="EK584" i="1"/>
  <c r="FA584" i="1"/>
  <c r="EX584" i="1"/>
  <c r="BO645" i="1"/>
  <c r="BP645" i="1" s="1"/>
  <c r="BQ645" i="1" s="1"/>
  <c r="GN585" i="1"/>
  <c r="GM585" i="1"/>
  <c r="GK585" i="1"/>
  <c r="HA585" i="1"/>
  <c r="GX585" i="1"/>
  <c r="GE585" i="1"/>
  <c r="GD585" i="1"/>
  <c r="GC585" i="1"/>
  <c r="GQ585" i="1"/>
  <c r="GR585" i="1"/>
  <c r="GP585" i="1"/>
  <c r="GO585" i="1"/>
  <c r="GS585" i="1" l="1"/>
  <c r="GT585" i="1" s="1"/>
  <c r="BR645" i="1"/>
  <c r="BT645" i="1" s="1"/>
  <c r="GF585" i="1"/>
  <c r="GG585" i="1" s="1"/>
  <c r="EF584" i="1"/>
  <c r="ES584" i="1"/>
  <c r="EG584" i="1" l="1"/>
  <c r="EH584" i="1" s="1"/>
  <c r="EI584" i="1" s="1"/>
  <c r="EJ584" i="1" s="1"/>
  <c r="ET584" i="1"/>
  <c r="GH585" i="1"/>
  <c r="GI585" i="1" s="1"/>
  <c r="GJ585" i="1" s="1"/>
  <c r="BW645" i="1"/>
  <c r="BU644" i="1"/>
  <c r="GU585" i="1"/>
  <c r="GV585" i="1" s="1"/>
  <c r="GW585" i="1" s="1"/>
  <c r="GY585" i="1" l="1"/>
  <c r="BS646" i="1"/>
  <c r="BM646" i="1"/>
  <c r="BL646" i="1"/>
  <c r="BK646" i="1"/>
  <c r="BJ646" i="1"/>
  <c r="BI646" i="1"/>
  <c r="BV646" i="1"/>
  <c r="BE646" i="1"/>
  <c r="BH646" i="1"/>
  <c r="BF646" i="1"/>
  <c r="BD646" i="1"/>
  <c r="BC646" i="1"/>
  <c r="EU584" i="1"/>
  <c r="EV584" i="1" s="1"/>
  <c r="EW584" i="1" s="1"/>
  <c r="EY584" i="1" s="1"/>
  <c r="FB584" i="1" l="1"/>
  <c r="EZ583" i="1"/>
  <c r="BN646" i="1"/>
  <c r="HB585" i="1"/>
  <c r="GZ584" i="1"/>
  <c r="GO586" i="1" l="1"/>
  <c r="GN586" i="1"/>
  <c r="GM586" i="1"/>
  <c r="GK586" i="1"/>
  <c r="HA586" i="1"/>
  <c r="GX586" i="1"/>
  <c r="GE586" i="1"/>
  <c r="GD586" i="1"/>
  <c r="GR586" i="1"/>
  <c r="GQ586" i="1"/>
  <c r="GP586" i="1"/>
  <c r="GC586" i="1"/>
  <c r="BO646" i="1"/>
  <c r="BP646" i="1" s="1"/>
  <c r="BQ646" i="1" s="1"/>
  <c r="EE585" i="1"/>
  <c r="ED585" i="1"/>
  <c r="EC585" i="1"/>
  <c r="ER585" i="1"/>
  <c r="EQ585" i="1"/>
  <c r="EP585" i="1"/>
  <c r="EO585" i="1"/>
  <c r="EN585" i="1"/>
  <c r="EM585" i="1"/>
  <c r="FA585" i="1"/>
  <c r="EX585" i="1"/>
  <c r="EK585" i="1"/>
  <c r="EF585" i="1" l="1"/>
  <c r="EG585" i="1"/>
  <c r="EH585" i="1" s="1"/>
  <c r="EI585" i="1" s="1"/>
  <c r="BR646" i="1"/>
  <c r="BT646" i="1" s="1"/>
  <c r="GS586" i="1"/>
  <c r="GT586" i="1" s="1"/>
  <c r="GF586" i="1"/>
  <c r="GG586" i="1" s="1"/>
  <c r="ES585" i="1"/>
  <c r="ET585" i="1" l="1"/>
  <c r="EU585" i="1" s="1"/>
  <c r="EV585" i="1" s="1"/>
  <c r="GU586" i="1"/>
  <c r="GV586" i="1" s="1"/>
  <c r="GW586" i="1" s="1"/>
  <c r="GH586" i="1"/>
  <c r="GI586" i="1" s="1"/>
  <c r="GJ586" i="1" s="1"/>
  <c r="BW646" i="1"/>
  <c r="BU645" i="1"/>
  <c r="EJ585" i="1"/>
  <c r="EW585" i="1" l="1"/>
  <c r="GY586" i="1"/>
  <c r="EY585" i="1"/>
  <c r="BC647" i="1"/>
  <c r="BS647" i="1"/>
  <c r="BM647" i="1"/>
  <c r="BL647" i="1"/>
  <c r="BK647" i="1"/>
  <c r="BJ647" i="1"/>
  <c r="BF647" i="1"/>
  <c r="BI647" i="1"/>
  <c r="BH647" i="1"/>
  <c r="BE647" i="1"/>
  <c r="BD647" i="1"/>
  <c r="BV647" i="1"/>
  <c r="BN647" i="1" l="1"/>
  <c r="BO647" i="1" s="1"/>
  <c r="FB585" i="1"/>
  <c r="EZ584" i="1"/>
  <c r="HB586" i="1"/>
  <c r="GZ585" i="1"/>
  <c r="EX586" i="1" l="1"/>
  <c r="EE586" i="1"/>
  <c r="ED586" i="1"/>
  <c r="EC586" i="1"/>
  <c r="ER586" i="1"/>
  <c r="EQ586" i="1"/>
  <c r="EP586" i="1"/>
  <c r="EO586" i="1"/>
  <c r="EN586" i="1"/>
  <c r="FA586" i="1"/>
  <c r="EK586" i="1"/>
  <c r="EM586" i="1"/>
  <c r="GP587" i="1"/>
  <c r="GO587" i="1"/>
  <c r="GN587" i="1"/>
  <c r="GM587" i="1"/>
  <c r="GK587" i="1"/>
  <c r="HA587" i="1"/>
  <c r="GX587" i="1"/>
  <c r="GE587" i="1"/>
  <c r="GR587" i="1"/>
  <c r="GQ587" i="1"/>
  <c r="GD587" i="1"/>
  <c r="GC587" i="1"/>
  <c r="BP647" i="1"/>
  <c r="BQ647" i="1" s="1"/>
  <c r="BR647" i="1" s="1"/>
  <c r="BT647" i="1" s="1"/>
  <c r="BW647" i="1" l="1"/>
  <c r="BU646" i="1"/>
  <c r="GS587" i="1"/>
  <c r="GT587" i="1" s="1"/>
  <c r="GU587" i="1" s="1"/>
  <c r="GV587" i="1" s="1"/>
  <c r="ES586" i="1"/>
  <c r="EF586" i="1"/>
  <c r="EG586" i="1" s="1"/>
  <c r="GF587" i="1"/>
  <c r="ET586" i="1" l="1"/>
  <c r="EU586" i="1" s="1"/>
  <c r="EV586" i="1" s="1"/>
  <c r="EW586" i="1" s="1"/>
  <c r="GG587" i="1"/>
  <c r="GH587" i="1" s="1"/>
  <c r="GI587" i="1" s="1"/>
  <c r="EH586" i="1"/>
  <c r="EI586" i="1" s="1"/>
  <c r="EJ586" i="1" s="1"/>
  <c r="EY586" i="1" s="1"/>
  <c r="GW587" i="1"/>
  <c r="BD648" i="1"/>
  <c r="BC648" i="1"/>
  <c r="BS648" i="1"/>
  <c r="BM648" i="1"/>
  <c r="BL648" i="1"/>
  <c r="BK648" i="1"/>
  <c r="BH648" i="1"/>
  <c r="BV648" i="1"/>
  <c r="BJ648" i="1"/>
  <c r="BI648" i="1"/>
  <c r="BF648" i="1"/>
  <c r="BE648" i="1"/>
  <c r="FB586" i="1" l="1"/>
  <c r="EZ585" i="1"/>
  <c r="GJ587" i="1"/>
  <c r="GY587" i="1" s="1"/>
  <c r="BN648" i="1"/>
  <c r="BO648" i="1" l="1"/>
  <c r="BP648" i="1" s="1"/>
  <c r="BQ648" i="1" s="1"/>
  <c r="HB587" i="1"/>
  <c r="GZ586" i="1"/>
  <c r="EX587" i="1"/>
  <c r="EE587" i="1"/>
  <c r="ED587" i="1"/>
  <c r="EC587" i="1"/>
  <c r="ER587" i="1"/>
  <c r="EQ587" i="1"/>
  <c r="EP587" i="1"/>
  <c r="EO587" i="1"/>
  <c r="EK587" i="1"/>
  <c r="FA587" i="1"/>
  <c r="EN587" i="1"/>
  <c r="EM587" i="1"/>
  <c r="BR648" i="1" l="1"/>
  <c r="BT648" i="1" s="1"/>
  <c r="BW648" i="1" s="1"/>
  <c r="ES587" i="1"/>
  <c r="EF587" i="1"/>
  <c r="EG587" i="1" s="1"/>
  <c r="GQ588" i="1"/>
  <c r="GP588" i="1"/>
  <c r="GO588" i="1"/>
  <c r="GN588" i="1"/>
  <c r="GM588" i="1"/>
  <c r="GK588" i="1"/>
  <c r="HA588" i="1"/>
  <c r="GX588" i="1"/>
  <c r="GC588" i="1"/>
  <c r="GR588" i="1"/>
  <c r="GE588" i="1"/>
  <c r="GD588" i="1"/>
  <c r="BU647" i="1" l="1"/>
  <c r="ET587" i="1"/>
  <c r="BV649" i="1"/>
  <c r="BE649" i="1"/>
  <c r="BD649" i="1"/>
  <c r="BC649" i="1"/>
  <c r="BS649" i="1"/>
  <c r="BM649" i="1"/>
  <c r="BL649" i="1"/>
  <c r="BI649" i="1"/>
  <c r="BK649" i="1"/>
  <c r="BJ649" i="1"/>
  <c r="BH649" i="1"/>
  <c r="BF649" i="1"/>
  <c r="EH587" i="1"/>
  <c r="EI587" i="1" s="1"/>
  <c r="EJ587" i="1" s="1"/>
  <c r="GF588" i="1"/>
  <c r="GS588" i="1"/>
  <c r="EU587" i="1"/>
  <c r="EV587" i="1" s="1"/>
  <c r="EW587" i="1" l="1"/>
  <c r="EY587" i="1" s="1"/>
  <c r="BN649" i="1"/>
  <c r="GG588" i="1"/>
  <c r="GT588" i="1"/>
  <c r="EZ586" i="1" l="1"/>
  <c r="FB587" i="1"/>
  <c r="EO588" i="1" s="1"/>
  <c r="GH588" i="1"/>
  <c r="GI588" i="1" s="1"/>
  <c r="GJ588" i="1" s="1"/>
  <c r="GU588" i="1"/>
  <c r="GV588" i="1" s="1"/>
  <c r="GW588" i="1" s="1"/>
  <c r="BO649" i="1"/>
  <c r="EX588" i="1"/>
  <c r="EE588" i="1"/>
  <c r="ED588" i="1"/>
  <c r="EC588" i="1"/>
  <c r="ER588" i="1"/>
  <c r="EQ588" i="1"/>
  <c r="EP588" i="1"/>
  <c r="FA588" i="1" l="1"/>
  <c r="EK588" i="1"/>
  <c r="EN588" i="1"/>
  <c r="EM588" i="1"/>
  <c r="GY588" i="1"/>
  <c r="ES588" i="1"/>
  <c r="EF588" i="1"/>
  <c r="EG588" i="1" s="1"/>
  <c r="BP649" i="1"/>
  <c r="BQ649" i="1" s="1"/>
  <c r="BR649" i="1" s="1"/>
  <c r="BT649" i="1" s="1"/>
  <c r="BW649" i="1" l="1"/>
  <c r="BU648" i="1"/>
  <c r="EH588" i="1"/>
  <c r="EI588" i="1" s="1"/>
  <c r="EJ588" i="1" s="1"/>
  <c r="ET588" i="1"/>
  <c r="EU588" i="1" s="1"/>
  <c r="EV588" i="1" s="1"/>
  <c r="HB588" i="1"/>
  <c r="GZ587" i="1"/>
  <c r="GR589" i="1" l="1"/>
  <c r="GQ589" i="1"/>
  <c r="GP589" i="1"/>
  <c r="GO589" i="1"/>
  <c r="GN589" i="1"/>
  <c r="GM589" i="1"/>
  <c r="GK589" i="1"/>
  <c r="HA589" i="1"/>
  <c r="GX589" i="1"/>
  <c r="GD589" i="1"/>
  <c r="GE589" i="1"/>
  <c r="GC589" i="1"/>
  <c r="BF650" i="1"/>
  <c r="BV650" i="1"/>
  <c r="BE650" i="1"/>
  <c r="BD650" i="1"/>
  <c r="BC650" i="1"/>
  <c r="BS650" i="1"/>
  <c r="BM650" i="1"/>
  <c r="BJ650" i="1"/>
  <c r="BL650" i="1"/>
  <c r="BK650" i="1"/>
  <c r="BI650" i="1"/>
  <c r="BH650" i="1"/>
  <c r="EW588" i="1"/>
  <c r="EY588" i="1" s="1"/>
  <c r="FB588" i="1" l="1"/>
  <c r="EZ587" i="1"/>
  <c r="BN650" i="1"/>
  <c r="GF589" i="1"/>
  <c r="GS589" i="1"/>
  <c r="GT589" i="1" s="1"/>
  <c r="GU589" i="1" l="1"/>
  <c r="GV589" i="1" s="1"/>
  <c r="GW589" i="1" s="1"/>
  <c r="GG589" i="1"/>
  <c r="GH589" i="1" s="1"/>
  <c r="GI589" i="1" s="1"/>
  <c r="FA589" i="1"/>
  <c r="EX589" i="1"/>
  <c r="EE589" i="1"/>
  <c r="ED589" i="1"/>
  <c r="EC589" i="1"/>
  <c r="ER589" i="1"/>
  <c r="EQ589" i="1"/>
  <c r="EN589" i="1"/>
  <c r="EP589" i="1"/>
  <c r="EO589" i="1"/>
  <c r="EM589" i="1"/>
  <c r="EK589" i="1"/>
  <c r="BO650" i="1"/>
  <c r="BP650" i="1" s="1"/>
  <c r="BQ650" i="1" s="1"/>
  <c r="BR650" i="1" l="1"/>
  <c r="BT650" i="1" s="1"/>
  <c r="BW650" i="1" s="1"/>
  <c r="EF589" i="1"/>
  <c r="ES589" i="1"/>
  <c r="GJ589" i="1"/>
  <c r="GY589" i="1" s="1"/>
  <c r="BU649" i="1" l="1"/>
  <c r="HB589" i="1"/>
  <c r="GZ588" i="1"/>
  <c r="ET589" i="1"/>
  <c r="EU589" i="1" s="1"/>
  <c r="EV589" i="1" s="1"/>
  <c r="EG589" i="1"/>
  <c r="EH589" i="1" s="1"/>
  <c r="EI589" i="1" s="1"/>
  <c r="BH651" i="1"/>
  <c r="BF651" i="1"/>
  <c r="BV651" i="1"/>
  <c r="BE651" i="1"/>
  <c r="BD651" i="1"/>
  <c r="BC651" i="1"/>
  <c r="BS651" i="1"/>
  <c r="BK651" i="1"/>
  <c r="BM651" i="1"/>
  <c r="BL651" i="1"/>
  <c r="BJ651" i="1"/>
  <c r="BI651" i="1"/>
  <c r="EW589" i="1" l="1"/>
  <c r="EJ589" i="1"/>
  <c r="EY589" i="1" s="1"/>
  <c r="BN651" i="1"/>
  <c r="GR590" i="1"/>
  <c r="GQ590" i="1"/>
  <c r="GP590" i="1"/>
  <c r="GO590" i="1"/>
  <c r="GN590" i="1"/>
  <c r="GM590" i="1"/>
  <c r="GK590" i="1"/>
  <c r="HA590" i="1"/>
  <c r="GE590" i="1"/>
  <c r="GX590" i="1"/>
  <c r="GC590" i="1"/>
  <c r="GD590" i="1"/>
  <c r="GF590" i="1" l="1"/>
  <c r="FB589" i="1"/>
  <c r="EZ588" i="1"/>
  <c r="GS590" i="1"/>
  <c r="GT590" i="1" s="1"/>
  <c r="GU590" i="1" s="1"/>
  <c r="GV590" i="1" s="1"/>
  <c r="BO651" i="1"/>
  <c r="BP651" i="1" l="1"/>
  <c r="BQ651" i="1" s="1"/>
  <c r="BR651" i="1" s="1"/>
  <c r="BT651" i="1" s="1"/>
  <c r="GW590" i="1"/>
  <c r="GG590" i="1"/>
  <c r="GH590" i="1" s="1"/>
  <c r="GI590" i="1" s="1"/>
  <c r="EK590" i="1"/>
  <c r="FA590" i="1"/>
  <c r="EX590" i="1"/>
  <c r="EE590" i="1"/>
  <c r="ED590" i="1"/>
  <c r="EC590" i="1"/>
  <c r="ER590" i="1"/>
  <c r="EO590" i="1"/>
  <c r="EP590" i="1"/>
  <c r="EN590" i="1"/>
  <c r="EM590" i="1"/>
  <c r="EQ590" i="1"/>
  <c r="BW651" i="1" l="1"/>
  <c r="BU650" i="1"/>
  <c r="ES590" i="1"/>
  <c r="ET590" i="1" s="1"/>
  <c r="EF590" i="1"/>
  <c r="GJ590" i="1"/>
  <c r="GY590" i="1" s="1"/>
  <c r="HB590" i="1" l="1"/>
  <c r="GZ589" i="1"/>
  <c r="EG590" i="1"/>
  <c r="EH590" i="1" s="1"/>
  <c r="EI590" i="1" s="1"/>
  <c r="EU590" i="1"/>
  <c r="EV590" i="1" s="1"/>
  <c r="EW590" i="1" s="1"/>
  <c r="BI652" i="1"/>
  <c r="BH652" i="1"/>
  <c r="BF652" i="1"/>
  <c r="BV652" i="1"/>
  <c r="BE652" i="1"/>
  <c r="BD652" i="1"/>
  <c r="BC652" i="1"/>
  <c r="BS652" i="1"/>
  <c r="BL652" i="1"/>
  <c r="BM652" i="1"/>
  <c r="BK652" i="1"/>
  <c r="BJ652" i="1"/>
  <c r="GC591" i="1" l="1"/>
  <c r="GR591" i="1"/>
  <c r="GQ591" i="1"/>
  <c r="GP591" i="1"/>
  <c r="GO591" i="1"/>
  <c r="GN591" i="1"/>
  <c r="GM591" i="1"/>
  <c r="GK591" i="1"/>
  <c r="HA591" i="1"/>
  <c r="GX591" i="1"/>
  <c r="GE591" i="1"/>
  <c r="GD591" i="1"/>
  <c r="EJ590" i="1"/>
  <c r="EY590" i="1" s="1"/>
  <c r="BN652" i="1"/>
  <c r="BO652" i="1" l="1"/>
  <c r="BP652" i="1" s="1"/>
  <c r="BQ652" i="1" s="1"/>
  <c r="BR652" i="1" s="1"/>
  <c r="BT652" i="1" s="1"/>
  <c r="GF591" i="1"/>
  <c r="GG591" i="1" s="1"/>
  <c r="GS591" i="1"/>
  <c r="FB590" i="1"/>
  <c r="EZ589" i="1"/>
  <c r="BW652" i="1" l="1"/>
  <c r="BU651" i="1"/>
  <c r="EM591" i="1"/>
  <c r="EK591" i="1"/>
  <c r="FA591" i="1"/>
  <c r="EX591" i="1"/>
  <c r="EE591" i="1"/>
  <c r="ED591" i="1"/>
  <c r="EC591" i="1"/>
  <c r="EP591" i="1"/>
  <c r="ER591" i="1"/>
  <c r="EQ591" i="1"/>
  <c r="EO591" i="1"/>
  <c r="EN591" i="1"/>
  <c r="GT591" i="1"/>
  <c r="GU591" i="1" s="1"/>
  <c r="GV591" i="1" s="1"/>
  <c r="GW591" i="1" s="1"/>
  <c r="GH591" i="1"/>
  <c r="GI591" i="1" s="1"/>
  <c r="GJ591" i="1" s="1"/>
  <c r="GY591" i="1" l="1"/>
  <c r="HB591" i="1"/>
  <c r="GZ590" i="1"/>
  <c r="ES591" i="1"/>
  <c r="EF591" i="1"/>
  <c r="BJ653" i="1"/>
  <c r="BI653" i="1"/>
  <c r="BH653" i="1"/>
  <c r="BF653" i="1"/>
  <c r="BV653" i="1"/>
  <c r="BE653" i="1"/>
  <c r="BD653" i="1"/>
  <c r="BC653" i="1"/>
  <c r="BS653" i="1"/>
  <c r="BM653" i="1"/>
  <c r="BL653" i="1"/>
  <c r="BK653" i="1"/>
  <c r="EG591" i="1" l="1"/>
  <c r="EH591" i="1" s="1"/>
  <c r="EI591" i="1" s="1"/>
  <c r="EJ591" i="1" s="1"/>
  <c r="BN653" i="1"/>
  <c r="ET591" i="1"/>
  <c r="GD592" i="1"/>
  <c r="GC592" i="1"/>
  <c r="GR592" i="1"/>
  <c r="GQ592" i="1"/>
  <c r="GP592" i="1"/>
  <c r="GO592" i="1"/>
  <c r="GN592" i="1"/>
  <c r="GM592" i="1"/>
  <c r="GK592" i="1"/>
  <c r="HA592" i="1"/>
  <c r="GX592" i="1"/>
  <c r="GE592" i="1"/>
  <c r="GS592" i="1" l="1"/>
  <c r="EU591" i="1"/>
  <c r="EV591" i="1" s="1"/>
  <c r="EW591" i="1" s="1"/>
  <c r="EY591" i="1" s="1"/>
  <c r="BO653" i="1"/>
  <c r="GF592" i="1"/>
  <c r="GG592" i="1" s="1"/>
  <c r="FB591" i="1" l="1"/>
  <c r="EZ590" i="1"/>
  <c r="GT592" i="1"/>
  <c r="BP653" i="1"/>
  <c r="BQ653" i="1" s="1"/>
  <c r="BR653" i="1" s="1"/>
  <c r="BT653" i="1" s="1"/>
  <c r="GH592" i="1"/>
  <c r="GI592" i="1" s="1"/>
  <c r="GJ592" i="1" s="1"/>
  <c r="BW653" i="1" l="1"/>
  <c r="BU652" i="1"/>
  <c r="GU592" i="1"/>
  <c r="GV592" i="1" s="1"/>
  <c r="GW592" i="1" s="1"/>
  <c r="GY592" i="1" s="1"/>
  <c r="EN592" i="1"/>
  <c r="EM592" i="1"/>
  <c r="EK592" i="1"/>
  <c r="FA592" i="1"/>
  <c r="EX592" i="1"/>
  <c r="EE592" i="1"/>
  <c r="ED592" i="1"/>
  <c r="EC592" i="1"/>
  <c r="EQ592" i="1"/>
  <c r="ER592" i="1"/>
  <c r="EP592" i="1"/>
  <c r="EO592" i="1"/>
  <c r="HB592" i="1" l="1"/>
  <c r="GZ591" i="1"/>
  <c r="ES592" i="1"/>
  <c r="EF592" i="1"/>
  <c r="EG592" i="1" s="1"/>
  <c r="BK654" i="1"/>
  <c r="BJ654" i="1"/>
  <c r="BI654" i="1"/>
  <c r="BH654" i="1"/>
  <c r="BF654" i="1"/>
  <c r="BV654" i="1"/>
  <c r="BE654" i="1"/>
  <c r="BD654" i="1"/>
  <c r="BC654" i="1"/>
  <c r="BS654" i="1"/>
  <c r="BM654" i="1"/>
  <c r="BL654" i="1"/>
  <c r="EH592" i="1" l="1"/>
  <c r="EI592" i="1" s="1"/>
  <c r="EJ592" i="1" s="1"/>
  <c r="BN654" i="1"/>
  <c r="BO654" i="1" s="1"/>
  <c r="ET592" i="1"/>
  <c r="GE593" i="1"/>
  <c r="GD593" i="1"/>
  <c r="GC593" i="1"/>
  <c r="GR593" i="1"/>
  <c r="GQ593" i="1"/>
  <c r="GP593" i="1"/>
  <c r="GO593" i="1"/>
  <c r="GN593" i="1"/>
  <c r="GM593" i="1"/>
  <c r="GK593" i="1"/>
  <c r="GX593" i="1"/>
  <c r="HA593" i="1"/>
  <c r="BP654" i="1" l="1"/>
  <c r="BQ654" i="1" s="1"/>
  <c r="BR654" i="1" s="1"/>
  <c r="BT654" i="1" s="1"/>
  <c r="GF593" i="1"/>
  <c r="GG593" i="1" s="1"/>
  <c r="GS593" i="1"/>
  <c r="GT593" i="1" s="1"/>
  <c r="EU592" i="1"/>
  <c r="EV592" i="1" s="1"/>
  <c r="EW592" i="1" s="1"/>
  <c r="EY592" i="1" s="1"/>
  <c r="FB592" i="1" l="1"/>
  <c r="EZ591" i="1"/>
  <c r="BW654" i="1"/>
  <c r="BU653" i="1"/>
  <c r="GU593" i="1"/>
  <c r="GV593" i="1" s="1"/>
  <c r="GW593" i="1" s="1"/>
  <c r="GH593" i="1"/>
  <c r="GI593" i="1" s="1"/>
  <c r="GJ593" i="1" s="1"/>
  <c r="GY593" i="1" l="1"/>
  <c r="HB593" i="1" s="1"/>
  <c r="BL655" i="1"/>
  <c r="BK655" i="1"/>
  <c r="BJ655" i="1"/>
  <c r="BI655" i="1"/>
  <c r="BH655" i="1"/>
  <c r="BF655" i="1"/>
  <c r="BV655" i="1"/>
  <c r="BE655" i="1"/>
  <c r="BD655" i="1"/>
  <c r="BC655" i="1"/>
  <c r="BS655" i="1"/>
  <c r="BM655" i="1"/>
  <c r="EO593" i="1"/>
  <c r="EN593" i="1"/>
  <c r="EM593" i="1"/>
  <c r="EK593" i="1"/>
  <c r="FA593" i="1"/>
  <c r="EX593" i="1"/>
  <c r="EE593" i="1"/>
  <c r="ED593" i="1"/>
  <c r="ER593" i="1"/>
  <c r="EQ593" i="1"/>
  <c r="EP593" i="1"/>
  <c r="EC593" i="1"/>
  <c r="GZ592" i="1" l="1"/>
  <c r="BN655" i="1"/>
  <c r="ES593" i="1"/>
  <c r="EF593" i="1"/>
  <c r="GE594" i="1"/>
  <c r="GD594" i="1"/>
  <c r="GC594" i="1"/>
  <c r="GR594" i="1"/>
  <c r="GQ594" i="1"/>
  <c r="GP594" i="1"/>
  <c r="GO594" i="1"/>
  <c r="GN594" i="1"/>
  <c r="GM594" i="1"/>
  <c r="GK594" i="1"/>
  <c r="HA594" i="1"/>
  <c r="GX594" i="1"/>
  <c r="GS594" i="1" l="1"/>
  <c r="EG593" i="1"/>
  <c r="EH593" i="1" s="1"/>
  <c r="EI593" i="1" s="1"/>
  <c r="EJ593" i="1" s="1"/>
  <c r="GF594" i="1"/>
  <c r="GG594" i="1" s="1"/>
  <c r="GH594" i="1" s="1"/>
  <c r="GI594" i="1" s="1"/>
  <c r="ET593" i="1"/>
  <c r="BO655" i="1"/>
  <c r="EU593" i="1" l="1"/>
  <c r="EV593" i="1" s="1"/>
  <c r="EW593" i="1" s="1"/>
  <c r="EY593" i="1" s="1"/>
  <c r="BP655" i="1"/>
  <c r="BQ655" i="1" s="1"/>
  <c r="BR655" i="1" s="1"/>
  <c r="BT655" i="1" s="1"/>
  <c r="GJ594" i="1"/>
  <c r="GT594" i="1"/>
  <c r="GU594" i="1" s="1"/>
  <c r="GV594" i="1" s="1"/>
  <c r="BW655" i="1" l="1"/>
  <c r="BU654" i="1"/>
  <c r="GW594" i="1"/>
  <c r="GY594" i="1" s="1"/>
  <c r="FB593" i="1"/>
  <c r="EZ592" i="1"/>
  <c r="HB594" i="1" l="1"/>
  <c r="GZ593" i="1"/>
  <c r="EP594" i="1"/>
  <c r="EO594" i="1"/>
  <c r="EN594" i="1"/>
  <c r="EM594" i="1"/>
  <c r="EK594" i="1"/>
  <c r="FA594" i="1"/>
  <c r="EX594" i="1"/>
  <c r="EE594" i="1"/>
  <c r="ER594" i="1"/>
  <c r="EQ594" i="1"/>
  <c r="ED594" i="1"/>
  <c r="EC594" i="1"/>
  <c r="BM656" i="1"/>
  <c r="BL656" i="1"/>
  <c r="BK656" i="1"/>
  <c r="BJ656" i="1"/>
  <c r="BI656" i="1"/>
  <c r="BH656" i="1"/>
  <c r="BF656" i="1"/>
  <c r="BV656" i="1"/>
  <c r="BE656" i="1"/>
  <c r="BD656" i="1"/>
  <c r="BC656" i="1"/>
  <c r="BS656" i="1"/>
  <c r="BN656" i="1" l="1"/>
  <c r="EF594" i="1"/>
  <c r="ES594" i="1"/>
  <c r="GX595" i="1"/>
  <c r="GE595" i="1"/>
  <c r="GD595" i="1"/>
  <c r="GC595" i="1"/>
  <c r="GR595" i="1"/>
  <c r="GQ595" i="1"/>
  <c r="GP595" i="1"/>
  <c r="GO595" i="1"/>
  <c r="GN595" i="1"/>
  <c r="GM595" i="1"/>
  <c r="HA595" i="1"/>
  <c r="GK595" i="1"/>
  <c r="EG594" i="1" l="1"/>
  <c r="EH594" i="1" s="1"/>
  <c r="EI594" i="1" s="1"/>
  <c r="EJ594" i="1" s="1"/>
  <c r="GS595" i="1"/>
  <c r="BO656" i="1"/>
  <c r="BP656" i="1" s="1"/>
  <c r="BQ656" i="1" s="1"/>
  <c r="BR656" i="1" s="1"/>
  <c r="BT656" i="1" s="1"/>
  <c r="GF595" i="1"/>
  <c r="ET594" i="1"/>
  <c r="EU594" i="1" s="1"/>
  <c r="EV594" i="1" s="1"/>
  <c r="BW656" i="1" l="1"/>
  <c r="BU655" i="1"/>
  <c r="EW594" i="1"/>
  <c r="EY594" i="1" s="1"/>
  <c r="GG595" i="1"/>
  <c r="GH595" i="1" s="1"/>
  <c r="GI595" i="1" s="1"/>
  <c r="GT595" i="1"/>
  <c r="GU595" i="1" s="1"/>
  <c r="GV595" i="1" s="1"/>
  <c r="FB594" i="1" l="1"/>
  <c r="EZ593" i="1"/>
  <c r="GW595" i="1"/>
  <c r="GJ595" i="1"/>
  <c r="BM657" i="1"/>
  <c r="BL657" i="1"/>
  <c r="BK657" i="1"/>
  <c r="BJ657" i="1"/>
  <c r="BI657" i="1"/>
  <c r="BH657" i="1"/>
  <c r="BF657" i="1"/>
  <c r="BV657" i="1"/>
  <c r="BE657" i="1"/>
  <c r="BD657" i="1"/>
  <c r="BC657" i="1"/>
  <c r="BS657" i="1"/>
  <c r="GY595" i="1" l="1"/>
  <c r="BN657" i="1"/>
  <c r="BO657" i="1" s="1"/>
  <c r="BP657" i="1" s="1"/>
  <c r="BQ657" i="1" s="1"/>
  <c r="HB595" i="1"/>
  <c r="GZ594" i="1"/>
  <c r="EQ595" i="1"/>
  <c r="EP595" i="1"/>
  <c r="EO595" i="1"/>
  <c r="EN595" i="1"/>
  <c r="EM595" i="1"/>
  <c r="EK595" i="1"/>
  <c r="FA595" i="1"/>
  <c r="EX595" i="1"/>
  <c r="EE595" i="1"/>
  <c r="EC595" i="1"/>
  <c r="ED595" i="1"/>
  <c r="ER595" i="1"/>
  <c r="EF595" i="1" l="1"/>
  <c r="GX596" i="1"/>
  <c r="GE596" i="1"/>
  <c r="GD596" i="1"/>
  <c r="GC596" i="1"/>
  <c r="GR596" i="1"/>
  <c r="GQ596" i="1"/>
  <c r="GP596" i="1"/>
  <c r="GO596" i="1"/>
  <c r="GN596" i="1"/>
  <c r="GK596" i="1"/>
  <c r="HA596" i="1"/>
  <c r="GM596" i="1"/>
  <c r="ES595" i="1"/>
  <c r="ET595" i="1" s="1"/>
  <c r="BR657" i="1"/>
  <c r="BT657" i="1" s="1"/>
  <c r="GS596" i="1" l="1"/>
  <c r="BW657" i="1"/>
  <c r="BU656" i="1"/>
  <c r="EG595" i="1"/>
  <c r="GF596" i="1"/>
  <c r="GG596" i="1" s="1"/>
  <c r="EU595" i="1"/>
  <c r="EV595" i="1" s="1"/>
  <c r="EW595" i="1" s="1"/>
  <c r="EH595" i="1"/>
  <c r="EI595" i="1" s="1"/>
  <c r="EJ595" i="1" l="1"/>
  <c r="EY595" i="1"/>
  <c r="GH596" i="1"/>
  <c r="GI596" i="1" s="1"/>
  <c r="GJ596" i="1" s="1"/>
  <c r="BM658" i="1"/>
  <c r="BL658" i="1"/>
  <c r="BK658" i="1"/>
  <c r="BJ658" i="1"/>
  <c r="BI658" i="1"/>
  <c r="BH658" i="1"/>
  <c r="BF658" i="1"/>
  <c r="BV658" i="1"/>
  <c r="BE658" i="1"/>
  <c r="BD658" i="1"/>
  <c r="BS658" i="1"/>
  <c r="BC658" i="1"/>
  <c r="GT596" i="1"/>
  <c r="GU596" i="1" s="1"/>
  <c r="GV596" i="1" s="1"/>
  <c r="GW596" i="1" s="1"/>
  <c r="GY596" i="1" l="1"/>
  <c r="BN658" i="1"/>
  <c r="FB595" i="1"/>
  <c r="EZ594" i="1"/>
  <c r="BO658" i="1" l="1"/>
  <c r="ER596" i="1"/>
  <c r="EQ596" i="1"/>
  <c r="EP596" i="1"/>
  <c r="EO596" i="1"/>
  <c r="EN596" i="1"/>
  <c r="EM596" i="1"/>
  <c r="EK596" i="1"/>
  <c r="FA596" i="1"/>
  <c r="EX596" i="1"/>
  <c r="ED596" i="1"/>
  <c r="EE596" i="1"/>
  <c r="EC596" i="1"/>
  <c r="HB596" i="1"/>
  <c r="GZ595" i="1"/>
  <c r="GX597" i="1" l="1"/>
  <c r="GE597" i="1"/>
  <c r="GD597" i="1"/>
  <c r="GC597" i="1"/>
  <c r="GR597" i="1"/>
  <c r="GQ597" i="1"/>
  <c r="GP597" i="1"/>
  <c r="GO597" i="1"/>
  <c r="GM597" i="1"/>
  <c r="HA597" i="1"/>
  <c r="GN597" i="1"/>
  <c r="GK597" i="1"/>
  <c r="EF596" i="1"/>
  <c r="EG596" i="1" s="1"/>
  <c r="EH596" i="1" s="1"/>
  <c r="EI596" i="1" s="1"/>
  <c r="BP658" i="1"/>
  <c r="BQ658" i="1" s="1"/>
  <c r="BR658" i="1" s="1"/>
  <c r="BT658" i="1" s="1"/>
  <c r="ES596" i="1"/>
  <c r="BW658" i="1" l="1"/>
  <c r="BU657" i="1"/>
  <c r="GS597" i="1"/>
  <c r="ET596" i="1"/>
  <c r="EU596" i="1" s="1"/>
  <c r="EV596" i="1" s="1"/>
  <c r="GF597" i="1"/>
  <c r="EJ596" i="1"/>
  <c r="EW596" i="1" l="1"/>
  <c r="EY596" i="1"/>
  <c r="GG597" i="1"/>
  <c r="GT597" i="1"/>
  <c r="GU597" i="1" s="1"/>
  <c r="GV597" i="1" s="1"/>
  <c r="BM659" i="1"/>
  <c r="BL659" i="1"/>
  <c r="BK659" i="1"/>
  <c r="BJ659" i="1"/>
  <c r="BI659" i="1"/>
  <c r="BH659" i="1"/>
  <c r="BF659" i="1"/>
  <c r="BV659" i="1"/>
  <c r="BE659" i="1"/>
  <c r="BS659" i="1"/>
  <c r="BD659" i="1"/>
  <c r="BC659" i="1"/>
  <c r="BN659" i="1" l="1"/>
  <c r="GW597" i="1"/>
  <c r="FB596" i="1"/>
  <c r="EZ595" i="1"/>
  <c r="GH597" i="1"/>
  <c r="GI597" i="1" s="1"/>
  <c r="GJ597" i="1" s="1"/>
  <c r="GY597" i="1" s="1"/>
  <c r="HB597" i="1" l="1"/>
  <c r="GZ596" i="1"/>
  <c r="ER597" i="1"/>
  <c r="EQ597" i="1"/>
  <c r="EP597" i="1"/>
  <c r="EO597" i="1"/>
  <c r="EN597" i="1"/>
  <c r="EM597" i="1"/>
  <c r="EK597" i="1"/>
  <c r="FA597" i="1"/>
  <c r="EX597" i="1"/>
  <c r="EE597" i="1"/>
  <c r="ED597" i="1"/>
  <c r="EC597" i="1"/>
  <c r="BO659" i="1"/>
  <c r="BP659" i="1" s="1"/>
  <c r="BQ659" i="1" s="1"/>
  <c r="BR659" i="1" s="1"/>
  <c r="BT659" i="1" s="1"/>
  <c r="BW659" i="1" l="1"/>
  <c r="BU658" i="1"/>
  <c r="EF597" i="1"/>
  <c r="ES597" i="1"/>
  <c r="ET597" i="1" s="1"/>
  <c r="EU597" i="1" s="1"/>
  <c r="EV597" i="1" s="1"/>
  <c r="HA598" i="1"/>
  <c r="GX598" i="1"/>
  <c r="GE598" i="1"/>
  <c r="GD598" i="1"/>
  <c r="GC598" i="1"/>
  <c r="GR598" i="1"/>
  <c r="GQ598" i="1"/>
  <c r="GP598" i="1"/>
  <c r="GN598" i="1"/>
  <c r="GO598" i="1"/>
  <c r="GM598" i="1"/>
  <c r="GK598" i="1"/>
  <c r="GF598" i="1" l="1"/>
  <c r="GG598" i="1" s="1"/>
  <c r="EW597" i="1"/>
  <c r="GS598" i="1"/>
  <c r="GT598" i="1" s="1"/>
  <c r="EG597" i="1"/>
  <c r="BM660" i="1"/>
  <c r="BL660" i="1"/>
  <c r="BK660" i="1"/>
  <c r="BJ660" i="1"/>
  <c r="BI660" i="1"/>
  <c r="BH660" i="1"/>
  <c r="BF660" i="1"/>
  <c r="BC660" i="1"/>
  <c r="BV660" i="1"/>
  <c r="BS660" i="1"/>
  <c r="BD660" i="1"/>
  <c r="BE660" i="1"/>
  <c r="EH597" i="1" l="1"/>
  <c r="EI597" i="1" s="1"/>
  <c r="EJ597" i="1" s="1"/>
  <c r="EY597" i="1" s="1"/>
  <c r="BN660" i="1"/>
  <c r="GU598" i="1"/>
  <c r="GV598" i="1" s="1"/>
  <c r="GW598" i="1" s="1"/>
  <c r="GH598" i="1"/>
  <c r="GI598" i="1" s="1"/>
  <c r="GJ598" i="1" s="1"/>
  <c r="GY598" i="1" l="1"/>
  <c r="HB598" i="1"/>
  <c r="GZ597" i="1"/>
  <c r="FB597" i="1"/>
  <c r="EZ596" i="1"/>
  <c r="BO660" i="1"/>
  <c r="BP660" i="1" s="1"/>
  <c r="BQ660" i="1" s="1"/>
  <c r="BR660" i="1" l="1"/>
  <c r="BT660" i="1" s="1"/>
  <c r="GK599" i="1"/>
  <c r="HA599" i="1"/>
  <c r="GX599" i="1"/>
  <c r="GE599" i="1"/>
  <c r="GD599" i="1"/>
  <c r="GC599" i="1"/>
  <c r="GR599" i="1"/>
  <c r="GQ599" i="1"/>
  <c r="GO599" i="1"/>
  <c r="GP599" i="1"/>
  <c r="GN599" i="1"/>
  <c r="GM599" i="1"/>
  <c r="EC598" i="1"/>
  <c r="ER598" i="1"/>
  <c r="EQ598" i="1"/>
  <c r="EP598" i="1"/>
  <c r="EO598" i="1"/>
  <c r="EN598" i="1"/>
  <c r="EM598" i="1"/>
  <c r="EK598" i="1"/>
  <c r="FA598" i="1"/>
  <c r="EX598" i="1"/>
  <c r="EE598" i="1"/>
  <c r="ED598" i="1"/>
  <c r="ES598" i="1" l="1"/>
  <c r="GS599" i="1"/>
  <c r="EF598" i="1"/>
  <c r="EG598" i="1" s="1"/>
  <c r="GF599" i="1"/>
  <c r="GG599" i="1" s="1"/>
  <c r="BW660" i="1"/>
  <c r="BU659" i="1"/>
  <c r="EH598" i="1" l="1"/>
  <c r="EI598" i="1" s="1"/>
  <c r="BM661" i="1"/>
  <c r="BL661" i="1"/>
  <c r="BK661" i="1"/>
  <c r="BJ661" i="1"/>
  <c r="BI661" i="1"/>
  <c r="BH661" i="1"/>
  <c r="BD661" i="1"/>
  <c r="BV661" i="1"/>
  <c r="BS661" i="1"/>
  <c r="BF661" i="1"/>
  <c r="BE661" i="1"/>
  <c r="BC661" i="1"/>
  <c r="GH599" i="1"/>
  <c r="GI599" i="1" s="1"/>
  <c r="GJ599" i="1" s="1"/>
  <c r="EJ598" i="1"/>
  <c r="GT599" i="1"/>
  <c r="GU599" i="1" s="1"/>
  <c r="GV599" i="1" s="1"/>
  <c r="GW599" i="1" s="1"/>
  <c r="ET598" i="1"/>
  <c r="EU598" i="1" s="1"/>
  <c r="EV598" i="1" s="1"/>
  <c r="GY599" i="1" l="1"/>
  <c r="EW598" i="1"/>
  <c r="EY598" i="1" s="1"/>
  <c r="BN661" i="1"/>
  <c r="FB598" i="1" l="1"/>
  <c r="EZ597" i="1"/>
  <c r="BO661" i="1"/>
  <c r="HB599" i="1"/>
  <c r="GZ598" i="1"/>
  <c r="GM600" i="1" l="1"/>
  <c r="GK600" i="1"/>
  <c r="HA600" i="1"/>
  <c r="GX600" i="1"/>
  <c r="GE600" i="1"/>
  <c r="GD600" i="1"/>
  <c r="GC600" i="1"/>
  <c r="GR600" i="1"/>
  <c r="GP600" i="1"/>
  <c r="GQ600" i="1"/>
  <c r="GO600" i="1"/>
  <c r="GN600" i="1"/>
  <c r="BP661" i="1"/>
  <c r="BQ661" i="1" s="1"/>
  <c r="BR661" i="1" s="1"/>
  <c r="BT661" i="1" s="1"/>
  <c r="ED599" i="1"/>
  <c r="EC599" i="1"/>
  <c r="ER599" i="1"/>
  <c r="EQ599" i="1"/>
  <c r="EP599" i="1"/>
  <c r="EO599" i="1"/>
  <c r="EN599" i="1"/>
  <c r="EM599" i="1"/>
  <c r="EK599" i="1"/>
  <c r="FA599" i="1"/>
  <c r="EX599" i="1"/>
  <c r="EE599" i="1"/>
  <c r="BW661" i="1" l="1"/>
  <c r="BU660" i="1"/>
  <c r="EF599" i="1"/>
  <c r="GF600" i="1"/>
  <c r="GS600" i="1"/>
  <c r="ES599" i="1"/>
  <c r="ET599" i="1" s="1"/>
  <c r="EU599" i="1" s="1"/>
  <c r="EV599" i="1" s="1"/>
  <c r="GT600" i="1" l="1"/>
  <c r="EG599" i="1"/>
  <c r="BS662" i="1"/>
  <c r="BM662" i="1"/>
  <c r="BL662" i="1"/>
  <c r="BK662" i="1"/>
  <c r="BJ662" i="1"/>
  <c r="BI662" i="1"/>
  <c r="BV662" i="1"/>
  <c r="BE662" i="1"/>
  <c r="BF662" i="1"/>
  <c r="BH662" i="1"/>
  <c r="BD662" i="1"/>
  <c r="BC662" i="1"/>
  <c r="GG600" i="1"/>
  <c r="EW599" i="1"/>
  <c r="BN662" i="1" l="1"/>
  <c r="BO662" i="1" s="1"/>
  <c r="GU600" i="1"/>
  <c r="GV600" i="1" s="1"/>
  <c r="GW600" i="1" s="1"/>
  <c r="GH600" i="1"/>
  <c r="GI600" i="1" s="1"/>
  <c r="GJ600" i="1" s="1"/>
  <c r="EH599" i="1"/>
  <c r="EI599" i="1" s="1"/>
  <c r="EJ599" i="1" s="1"/>
  <c r="EY599" i="1" s="1"/>
  <c r="GY600" i="1" l="1"/>
  <c r="FB599" i="1"/>
  <c r="EZ598" i="1"/>
  <c r="HB600" i="1"/>
  <c r="GZ599" i="1"/>
  <c r="BP662" i="1"/>
  <c r="BQ662" i="1" s="1"/>
  <c r="BR662" i="1" s="1"/>
  <c r="BT662" i="1" s="1"/>
  <c r="BW662" i="1" l="1"/>
  <c r="BU661" i="1"/>
  <c r="GN601" i="1"/>
  <c r="GM601" i="1"/>
  <c r="GK601" i="1"/>
  <c r="HA601" i="1"/>
  <c r="GX601" i="1"/>
  <c r="GE601" i="1"/>
  <c r="GD601" i="1"/>
  <c r="GC601" i="1"/>
  <c r="GQ601" i="1"/>
  <c r="GO601" i="1"/>
  <c r="GR601" i="1"/>
  <c r="GP601" i="1"/>
  <c r="EE600" i="1"/>
  <c r="ED600" i="1"/>
  <c r="EC600" i="1"/>
  <c r="ER600" i="1"/>
  <c r="EQ600" i="1"/>
  <c r="EP600" i="1"/>
  <c r="EO600" i="1"/>
  <c r="EN600" i="1"/>
  <c r="EM600" i="1"/>
  <c r="EK600" i="1"/>
  <c r="FA600" i="1"/>
  <c r="EX600" i="1"/>
  <c r="GS601" i="1" l="1"/>
  <c r="GT601" i="1" s="1"/>
  <c r="EF600" i="1"/>
  <c r="ES600" i="1"/>
  <c r="GF601" i="1"/>
  <c r="GG601" i="1" s="1"/>
  <c r="BC663" i="1"/>
  <c r="BS663" i="1"/>
  <c r="BM663" i="1"/>
  <c r="BL663" i="1"/>
  <c r="BK663" i="1"/>
  <c r="BJ663" i="1"/>
  <c r="BF663" i="1"/>
  <c r="BV663" i="1"/>
  <c r="BI663" i="1"/>
  <c r="BH663" i="1"/>
  <c r="BE663" i="1"/>
  <c r="BD663" i="1"/>
  <c r="ET600" i="1" l="1"/>
  <c r="EU600" i="1" s="1"/>
  <c r="EV600" i="1" s="1"/>
  <c r="EG600" i="1"/>
  <c r="GH601" i="1"/>
  <c r="GI601" i="1" s="1"/>
  <c r="GJ601" i="1" s="1"/>
  <c r="BN663" i="1"/>
  <c r="GU601" i="1"/>
  <c r="GV601" i="1" s="1"/>
  <c r="GW601" i="1" s="1"/>
  <c r="EH600" i="1" l="1"/>
  <c r="EI600" i="1" s="1"/>
  <c r="EJ600" i="1" s="1"/>
  <c r="GY601" i="1"/>
  <c r="BO663" i="1"/>
  <c r="BP663" i="1" s="1"/>
  <c r="BQ663" i="1" s="1"/>
  <c r="BR663" i="1" s="1"/>
  <c r="BT663" i="1" s="1"/>
  <c r="EW600" i="1"/>
  <c r="EY600" i="1" l="1"/>
  <c r="FB600" i="1" s="1"/>
  <c r="BW663" i="1"/>
  <c r="BU662" i="1"/>
  <c r="HB601" i="1"/>
  <c r="GZ600" i="1"/>
  <c r="EZ599" i="1" l="1"/>
  <c r="BD664" i="1"/>
  <c r="BC664" i="1"/>
  <c r="BS664" i="1"/>
  <c r="BM664" i="1"/>
  <c r="BL664" i="1"/>
  <c r="BK664" i="1"/>
  <c r="BH664" i="1"/>
  <c r="BV664" i="1"/>
  <c r="BI664" i="1"/>
  <c r="BJ664" i="1"/>
  <c r="BF664" i="1"/>
  <c r="BE664" i="1"/>
  <c r="GO602" i="1"/>
  <c r="GN602" i="1"/>
  <c r="GM602" i="1"/>
  <c r="GK602" i="1"/>
  <c r="HA602" i="1"/>
  <c r="GX602" i="1"/>
  <c r="GE602" i="1"/>
  <c r="GD602" i="1"/>
  <c r="GC602" i="1"/>
  <c r="GR602" i="1"/>
  <c r="GQ602" i="1"/>
  <c r="GP602" i="1"/>
  <c r="EE601" i="1"/>
  <c r="ED601" i="1"/>
  <c r="EC601" i="1"/>
  <c r="ER601" i="1"/>
  <c r="EQ601" i="1"/>
  <c r="EP601" i="1"/>
  <c r="EO601" i="1"/>
  <c r="EN601" i="1"/>
  <c r="EM601" i="1"/>
  <c r="EK601" i="1"/>
  <c r="FA601" i="1"/>
  <c r="EX601" i="1"/>
  <c r="ES601" i="1" l="1"/>
  <c r="ET601" i="1" s="1"/>
  <c r="BN664" i="1"/>
  <c r="EF601" i="1"/>
  <c r="GS602" i="1"/>
  <c r="GF602" i="1"/>
  <c r="GG602" i="1" l="1"/>
  <c r="GT602" i="1"/>
  <c r="EG601" i="1"/>
  <c r="BO664" i="1"/>
  <c r="BP664" i="1" s="1"/>
  <c r="BQ664" i="1" s="1"/>
  <c r="BR664" i="1" s="1"/>
  <c r="BT664" i="1" s="1"/>
  <c r="GH602" i="1"/>
  <c r="GI602" i="1" s="1"/>
  <c r="GU602" i="1"/>
  <c r="GV602" i="1" s="1"/>
  <c r="EU601" i="1"/>
  <c r="EV601" i="1" s="1"/>
  <c r="EW601" i="1" s="1"/>
  <c r="GW602" i="1" l="1"/>
  <c r="GJ602" i="1"/>
  <c r="BW664" i="1"/>
  <c r="BU663" i="1"/>
  <c r="GY602" i="1"/>
  <c r="EH601" i="1"/>
  <c r="EI601" i="1" s="1"/>
  <c r="EJ601" i="1" s="1"/>
  <c r="EY601" i="1" s="1"/>
  <c r="FB601" i="1" l="1"/>
  <c r="EZ600" i="1"/>
  <c r="BV665" i="1"/>
  <c r="BE665" i="1"/>
  <c r="BD665" i="1"/>
  <c r="BC665" i="1"/>
  <c r="BS665" i="1"/>
  <c r="BM665" i="1"/>
  <c r="BL665" i="1"/>
  <c r="BI665" i="1"/>
  <c r="BK665" i="1"/>
  <c r="BJ665" i="1"/>
  <c r="BH665" i="1"/>
  <c r="BF665" i="1"/>
  <c r="HB602" i="1"/>
  <c r="GZ601" i="1"/>
  <c r="GP603" i="1" l="1"/>
  <c r="GO603" i="1"/>
  <c r="GN603" i="1"/>
  <c r="GM603" i="1"/>
  <c r="GK603" i="1"/>
  <c r="HA603" i="1"/>
  <c r="GX603" i="1"/>
  <c r="GE603" i="1"/>
  <c r="GD603" i="1"/>
  <c r="GR603" i="1"/>
  <c r="GQ603" i="1"/>
  <c r="GC603" i="1"/>
  <c r="BN665" i="1"/>
  <c r="EX602" i="1"/>
  <c r="EE602" i="1"/>
  <c r="ED602" i="1"/>
  <c r="EC602" i="1"/>
  <c r="ER602" i="1"/>
  <c r="EQ602" i="1"/>
  <c r="EP602" i="1"/>
  <c r="EO602" i="1"/>
  <c r="EN602" i="1"/>
  <c r="EM602" i="1"/>
  <c r="FA602" i="1"/>
  <c r="EK602" i="1"/>
  <c r="ES602" i="1" l="1"/>
  <c r="GS603" i="1"/>
  <c r="GT603" i="1" s="1"/>
  <c r="BO665" i="1"/>
  <c r="GF603" i="1"/>
  <c r="GG603" i="1" s="1"/>
  <c r="EF602" i="1"/>
  <c r="GU603" i="1" l="1"/>
  <c r="GV603" i="1" s="1"/>
  <c r="GW603" i="1" s="1"/>
  <c r="BP665" i="1"/>
  <c r="BQ665" i="1" s="1"/>
  <c r="BR665" i="1" s="1"/>
  <c r="BT665" i="1" s="1"/>
  <c r="EG602" i="1"/>
  <c r="GH603" i="1"/>
  <c r="GI603" i="1" s="1"/>
  <c r="GJ603" i="1" s="1"/>
  <c r="ET602" i="1"/>
  <c r="EU602" i="1" s="1"/>
  <c r="EV602" i="1" s="1"/>
  <c r="EH602" i="1"/>
  <c r="EI602" i="1" s="1"/>
  <c r="GY603" i="1" l="1"/>
  <c r="EJ602" i="1"/>
  <c r="HB603" i="1"/>
  <c r="GZ602" i="1"/>
  <c r="BW665" i="1"/>
  <c r="BU664" i="1"/>
  <c r="EW602" i="1"/>
  <c r="EY602" i="1" s="1"/>
  <c r="FB602" i="1" l="1"/>
  <c r="EZ601" i="1"/>
  <c r="BF666" i="1"/>
  <c r="BV666" i="1"/>
  <c r="BE666" i="1"/>
  <c r="BD666" i="1"/>
  <c r="BC666" i="1"/>
  <c r="BS666" i="1"/>
  <c r="BM666" i="1"/>
  <c r="BJ666" i="1"/>
  <c r="BK666" i="1"/>
  <c r="BH666" i="1"/>
  <c r="BL666" i="1"/>
  <c r="BI666" i="1"/>
  <c r="GQ604" i="1"/>
  <c r="GP604" i="1"/>
  <c r="GO604" i="1"/>
  <c r="GN604" i="1"/>
  <c r="GM604" i="1"/>
  <c r="GK604" i="1"/>
  <c r="HA604" i="1"/>
  <c r="GX604" i="1"/>
  <c r="GE604" i="1"/>
  <c r="GC604" i="1"/>
  <c r="GR604" i="1"/>
  <c r="GD604" i="1"/>
  <c r="GS604" i="1" l="1"/>
  <c r="GF604" i="1"/>
  <c r="BN666" i="1"/>
  <c r="BO666" i="1" s="1"/>
  <c r="EX603" i="1"/>
  <c r="EE603" i="1"/>
  <c r="ED603" i="1"/>
  <c r="EC603" i="1"/>
  <c r="ER603" i="1"/>
  <c r="EQ603" i="1"/>
  <c r="EP603" i="1"/>
  <c r="EO603" i="1"/>
  <c r="EN603" i="1"/>
  <c r="EK603" i="1"/>
  <c r="EM603" i="1"/>
  <c r="FA603" i="1"/>
  <c r="ES603" i="1" l="1"/>
  <c r="EF603" i="1"/>
  <c r="GT604" i="1"/>
  <c r="GU604" i="1" s="1"/>
  <c r="GV604" i="1" s="1"/>
  <c r="BP666" i="1"/>
  <c r="BQ666" i="1" s="1"/>
  <c r="BR666" i="1" s="1"/>
  <c r="BT666" i="1" s="1"/>
  <c r="GG604" i="1"/>
  <c r="GH604" i="1" s="1"/>
  <c r="GI604" i="1" s="1"/>
  <c r="GJ604" i="1" l="1"/>
  <c r="BW666" i="1"/>
  <c r="BU665" i="1"/>
  <c r="GW604" i="1"/>
  <c r="GY604" i="1" s="1"/>
  <c r="EG603" i="1"/>
  <c r="ET603" i="1"/>
  <c r="EU603" i="1" s="1"/>
  <c r="EV603" i="1" s="1"/>
  <c r="HB604" i="1" l="1"/>
  <c r="GZ603" i="1"/>
  <c r="EW603" i="1"/>
  <c r="EH603" i="1"/>
  <c r="EI603" i="1" s="1"/>
  <c r="EJ603" i="1" s="1"/>
  <c r="EY603" i="1" s="1"/>
  <c r="BH667" i="1"/>
  <c r="BF667" i="1"/>
  <c r="BV667" i="1"/>
  <c r="BE667" i="1"/>
  <c r="BD667" i="1"/>
  <c r="BC667" i="1"/>
  <c r="BS667" i="1"/>
  <c r="BK667" i="1"/>
  <c r="BM667" i="1"/>
  <c r="BL667" i="1"/>
  <c r="BJ667" i="1"/>
  <c r="BI667" i="1"/>
  <c r="FB603" i="1" l="1"/>
  <c r="EZ602" i="1"/>
  <c r="BN667" i="1"/>
  <c r="BO667" i="1" s="1"/>
  <c r="GR605" i="1"/>
  <c r="GQ605" i="1"/>
  <c r="GP605" i="1"/>
  <c r="GO605" i="1"/>
  <c r="GN605" i="1"/>
  <c r="GM605" i="1"/>
  <c r="GK605" i="1"/>
  <c r="HA605" i="1"/>
  <c r="GX605" i="1"/>
  <c r="GD605" i="1"/>
  <c r="GE605" i="1"/>
  <c r="GC605" i="1"/>
  <c r="GS605" i="1" l="1"/>
  <c r="BP667" i="1"/>
  <c r="BQ667" i="1" s="1"/>
  <c r="BR667" i="1" s="1"/>
  <c r="BT667" i="1" s="1"/>
  <c r="GF605" i="1"/>
  <c r="EX604" i="1"/>
  <c r="EE604" i="1"/>
  <c r="ED604" i="1"/>
  <c r="EC604" i="1"/>
  <c r="ER604" i="1"/>
  <c r="EQ604" i="1"/>
  <c r="EP604" i="1"/>
  <c r="EO604" i="1"/>
  <c r="EM604" i="1"/>
  <c r="FA604" i="1"/>
  <c r="EN604" i="1"/>
  <c r="EK604" i="1"/>
  <c r="BW667" i="1" l="1"/>
  <c r="BU666" i="1"/>
  <c r="GG605" i="1"/>
  <c r="ES604" i="1"/>
  <c r="EF604" i="1"/>
  <c r="EG604" i="1" s="1"/>
  <c r="GT605" i="1"/>
  <c r="EH604" i="1" l="1"/>
  <c r="EI604" i="1" s="1"/>
  <c r="EJ604" i="1" s="1"/>
  <c r="GU605" i="1"/>
  <c r="GV605" i="1" s="1"/>
  <c r="GW605" i="1" s="1"/>
  <c r="ET604" i="1"/>
  <c r="GH605" i="1"/>
  <c r="GI605" i="1" s="1"/>
  <c r="GJ605" i="1" s="1"/>
  <c r="GY605" i="1" s="1"/>
  <c r="BI668" i="1"/>
  <c r="BH668" i="1"/>
  <c r="BF668" i="1"/>
  <c r="BV668" i="1"/>
  <c r="BE668" i="1"/>
  <c r="BD668" i="1"/>
  <c r="BC668" i="1"/>
  <c r="BS668" i="1"/>
  <c r="BL668" i="1"/>
  <c r="BM668" i="1"/>
  <c r="BK668" i="1"/>
  <c r="BJ668" i="1"/>
  <c r="HB605" i="1" l="1"/>
  <c r="GZ604" i="1"/>
  <c r="EU604" i="1"/>
  <c r="EV604" i="1" s="1"/>
  <c r="EW604" i="1" s="1"/>
  <c r="EY604" i="1" s="1"/>
  <c r="BN668" i="1"/>
  <c r="FB604" i="1" l="1"/>
  <c r="EZ603" i="1"/>
  <c r="BO668" i="1"/>
  <c r="BP668" i="1" s="1"/>
  <c r="BQ668" i="1" s="1"/>
  <c r="BR668" i="1" s="1"/>
  <c r="BT668" i="1" s="1"/>
  <c r="GR606" i="1"/>
  <c r="GQ606" i="1"/>
  <c r="GP606" i="1"/>
  <c r="GO606" i="1"/>
  <c r="GN606" i="1"/>
  <c r="GM606" i="1"/>
  <c r="GK606" i="1"/>
  <c r="HA606" i="1"/>
  <c r="GX606" i="1"/>
  <c r="GE606" i="1"/>
  <c r="GD606" i="1"/>
  <c r="GC606" i="1"/>
  <c r="BW668" i="1" l="1"/>
  <c r="BU667" i="1"/>
  <c r="GF606" i="1"/>
  <c r="GS606" i="1"/>
  <c r="GT606" i="1" s="1"/>
  <c r="GU606" i="1" s="1"/>
  <c r="GV606" i="1" s="1"/>
  <c r="FA605" i="1"/>
  <c r="EX605" i="1"/>
  <c r="EE605" i="1"/>
  <c r="ED605" i="1"/>
  <c r="EC605" i="1"/>
  <c r="ER605" i="1"/>
  <c r="EQ605" i="1"/>
  <c r="EP605" i="1"/>
  <c r="EN605" i="1"/>
  <c r="EO605" i="1"/>
  <c r="EM605" i="1"/>
  <c r="EK605" i="1"/>
  <c r="EF605" i="1" l="1"/>
  <c r="EG605" i="1" s="1"/>
  <c r="ES605" i="1"/>
  <c r="GG606" i="1"/>
  <c r="GW606" i="1"/>
  <c r="BJ669" i="1"/>
  <c r="BI669" i="1"/>
  <c r="BH669" i="1"/>
  <c r="BF669" i="1"/>
  <c r="BV669" i="1"/>
  <c r="BE669" i="1"/>
  <c r="BD669" i="1"/>
  <c r="BC669" i="1"/>
  <c r="BS669" i="1"/>
  <c r="BM669" i="1"/>
  <c r="BL669" i="1"/>
  <c r="BK669" i="1"/>
  <c r="ET605" i="1" l="1"/>
  <c r="EU605" i="1" s="1"/>
  <c r="EV605" i="1" s="1"/>
  <c r="EW605" i="1" s="1"/>
  <c r="GH606" i="1"/>
  <c r="GI606" i="1" s="1"/>
  <c r="GJ606" i="1" s="1"/>
  <c r="GY606" i="1" s="1"/>
  <c r="BN669" i="1"/>
  <c r="EH605" i="1"/>
  <c r="EI605" i="1" s="1"/>
  <c r="EJ605" i="1" s="1"/>
  <c r="EY605" i="1" s="1"/>
  <c r="HB606" i="1" l="1"/>
  <c r="GZ605" i="1"/>
  <c r="FB605" i="1"/>
  <c r="EZ604" i="1"/>
  <c r="BO669" i="1"/>
  <c r="BP669" i="1" s="1"/>
  <c r="BQ669" i="1" s="1"/>
  <c r="BR669" i="1" l="1"/>
  <c r="BT669" i="1" s="1"/>
  <c r="EK606" i="1"/>
  <c r="FA606" i="1"/>
  <c r="EX606" i="1"/>
  <c r="EE606" i="1"/>
  <c r="ED606" i="1"/>
  <c r="EC606" i="1"/>
  <c r="ER606" i="1"/>
  <c r="EQ606" i="1"/>
  <c r="EO606" i="1"/>
  <c r="EP606" i="1"/>
  <c r="EN606" i="1"/>
  <c r="EM606" i="1"/>
  <c r="GC607" i="1"/>
  <c r="GR607" i="1"/>
  <c r="GQ607" i="1"/>
  <c r="GP607" i="1"/>
  <c r="GO607" i="1"/>
  <c r="GN607" i="1"/>
  <c r="GM607" i="1"/>
  <c r="GK607" i="1"/>
  <c r="HA607" i="1"/>
  <c r="GX607" i="1"/>
  <c r="GE607" i="1"/>
  <c r="GD607" i="1"/>
  <c r="GF607" i="1" l="1"/>
  <c r="GS607" i="1"/>
  <c r="ES606" i="1"/>
  <c r="ET606" i="1" s="1"/>
  <c r="EF606" i="1"/>
  <c r="EG606" i="1" s="1"/>
  <c r="BW669" i="1"/>
  <c r="BU668" i="1"/>
  <c r="BK670" i="1" l="1"/>
  <c r="BJ670" i="1"/>
  <c r="BI670" i="1"/>
  <c r="BH670" i="1"/>
  <c r="BF670" i="1"/>
  <c r="BV670" i="1"/>
  <c r="BE670" i="1"/>
  <c r="BD670" i="1"/>
  <c r="BC670" i="1"/>
  <c r="BS670" i="1"/>
  <c r="BM670" i="1"/>
  <c r="BL670" i="1"/>
  <c r="EH606" i="1"/>
  <c r="EI606" i="1" s="1"/>
  <c r="EJ606" i="1" s="1"/>
  <c r="EU606" i="1"/>
  <c r="EV606" i="1" s="1"/>
  <c r="EW606" i="1" s="1"/>
  <c r="GT607" i="1"/>
  <c r="GU607" i="1" s="1"/>
  <c r="GV607" i="1" s="1"/>
  <c r="GG607" i="1"/>
  <c r="EY606" i="1" l="1"/>
  <c r="FB606" i="1" s="1"/>
  <c r="EZ605" i="1"/>
  <c r="BN670" i="1"/>
  <c r="BO670" i="1" s="1"/>
  <c r="BP670" i="1" s="1"/>
  <c r="BQ670" i="1" s="1"/>
  <c r="GH607" i="1"/>
  <c r="GI607" i="1" s="1"/>
  <c r="GJ607" i="1" s="1"/>
  <c r="GW607" i="1"/>
  <c r="GY607" i="1" l="1"/>
  <c r="HB607" i="1"/>
  <c r="GZ606" i="1"/>
  <c r="EM607" i="1"/>
  <c r="EK607" i="1"/>
  <c r="FA607" i="1"/>
  <c r="EX607" i="1"/>
  <c r="EE607" i="1"/>
  <c r="ED607" i="1"/>
  <c r="EC607" i="1"/>
  <c r="ER607" i="1"/>
  <c r="EP607" i="1"/>
  <c r="EQ607" i="1"/>
  <c r="EO607" i="1"/>
  <c r="EN607" i="1"/>
  <c r="BR670" i="1"/>
  <c r="BT670" i="1" s="1"/>
  <c r="ES607" i="1" l="1"/>
  <c r="EF607" i="1"/>
  <c r="EG607" i="1" s="1"/>
  <c r="BW670" i="1"/>
  <c r="BU669" i="1"/>
  <c r="GD608" i="1"/>
  <c r="GC608" i="1"/>
  <c r="GR608" i="1"/>
  <c r="GQ608" i="1"/>
  <c r="GP608" i="1"/>
  <c r="GO608" i="1"/>
  <c r="GN608" i="1"/>
  <c r="GM608" i="1"/>
  <c r="GK608" i="1"/>
  <c r="HA608" i="1"/>
  <c r="GX608" i="1"/>
  <c r="GE608" i="1"/>
  <c r="BL671" i="1" l="1"/>
  <c r="BK671" i="1"/>
  <c r="BJ671" i="1"/>
  <c r="BI671" i="1"/>
  <c r="BH671" i="1"/>
  <c r="BF671" i="1"/>
  <c r="BV671" i="1"/>
  <c r="BE671" i="1"/>
  <c r="BD671" i="1"/>
  <c r="BC671" i="1"/>
  <c r="BS671" i="1"/>
  <c r="BM671" i="1"/>
  <c r="GF608" i="1"/>
  <c r="GS608" i="1"/>
  <c r="EH607" i="1"/>
  <c r="EI607" i="1" s="1"/>
  <c r="EJ607" i="1" s="1"/>
  <c r="ET607" i="1"/>
  <c r="GG608" i="1" l="1"/>
  <c r="EU607" i="1"/>
  <c r="EV607" i="1" s="1"/>
  <c r="EW607" i="1" s="1"/>
  <c r="EY607" i="1" s="1"/>
  <c r="BN671" i="1"/>
  <c r="GT608" i="1"/>
  <c r="FB607" i="1" l="1"/>
  <c r="EZ606" i="1"/>
  <c r="BO671" i="1"/>
  <c r="GU608" i="1"/>
  <c r="GV608" i="1" s="1"/>
  <c r="GW608" i="1" s="1"/>
  <c r="GH608" i="1"/>
  <c r="GI608" i="1" s="1"/>
  <c r="GJ608" i="1" s="1"/>
  <c r="GY608" i="1" l="1"/>
  <c r="HB608" i="1"/>
  <c r="GZ607" i="1"/>
  <c r="BP671" i="1"/>
  <c r="BQ671" i="1" s="1"/>
  <c r="BR671" i="1" s="1"/>
  <c r="BT671" i="1" s="1"/>
  <c r="EN608" i="1"/>
  <c r="EM608" i="1"/>
  <c r="EK608" i="1"/>
  <c r="FA608" i="1"/>
  <c r="EX608" i="1"/>
  <c r="EE608" i="1"/>
  <c r="ED608" i="1"/>
  <c r="EC608" i="1"/>
  <c r="EQ608" i="1"/>
  <c r="ER608" i="1"/>
  <c r="EP608" i="1"/>
  <c r="EO608" i="1"/>
  <c r="BW671" i="1" l="1"/>
  <c r="BU670" i="1"/>
  <c r="EF608" i="1"/>
  <c r="ES608" i="1"/>
  <c r="ET608" i="1" s="1"/>
  <c r="GE609" i="1"/>
  <c r="GD609" i="1"/>
  <c r="GC609" i="1"/>
  <c r="GR609" i="1"/>
  <c r="GQ609" i="1"/>
  <c r="GP609" i="1"/>
  <c r="GO609" i="1"/>
  <c r="GN609" i="1"/>
  <c r="GM609" i="1"/>
  <c r="GK609" i="1"/>
  <c r="HA609" i="1"/>
  <c r="GX609" i="1"/>
  <c r="GF609" i="1" l="1"/>
  <c r="EU608" i="1"/>
  <c r="EV608" i="1" s="1"/>
  <c r="EW608" i="1" s="1"/>
  <c r="GS609" i="1"/>
  <c r="GT609" i="1" s="1"/>
  <c r="EG608" i="1"/>
  <c r="BM672" i="1"/>
  <c r="BL672" i="1"/>
  <c r="BK672" i="1"/>
  <c r="BJ672" i="1"/>
  <c r="BI672" i="1"/>
  <c r="BH672" i="1"/>
  <c r="BF672" i="1"/>
  <c r="BV672" i="1"/>
  <c r="BE672" i="1"/>
  <c r="BD672" i="1"/>
  <c r="BC672" i="1"/>
  <c r="BS672" i="1"/>
  <c r="GU609" i="1" l="1"/>
  <c r="GV609" i="1" s="1"/>
  <c r="BN672" i="1"/>
  <c r="EH608" i="1"/>
  <c r="EI608" i="1" s="1"/>
  <c r="EJ608" i="1" s="1"/>
  <c r="EY608" i="1" s="1"/>
  <c r="GW609" i="1"/>
  <c r="GG609" i="1"/>
  <c r="FB608" i="1" l="1"/>
  <c r="EZ607" i="1"/>
  <c r="GH609" i="1"/>
  <c r="GI609" i="1" s="1"/>
  <c r="GJ609" i="1" s="1"/>
  <c r="GY609" i="1" s="1"/>
  <c r="BO672" i="1"/>
  <c r="BP672" i="1" s="1"/>
  <c r="BQ672" i="1" s="1"/>
  <c r="BR672" i="1" l="1"/>
  <c r="BT672" i="1" s="1"/>
  <c r="BW672" i="1" s="1"/>
  <c r="HB609" i="1"/>
  <c r="GZ608" i="1"/>
  <c r="EO609" i="1"/>
  <c r="EN609" i="1"/>
  <c r="EM609" i="1"/>
  <c r="EK609" i="1"/>
  <c r="FA609" i="1"/>
  <c r="EX609" i="1"/>
  <c r="EE609" i="1"/>
  <c r="ED609" i="1"/>
  <c r="EC609" i="1"/>
  <c r="ER609" i="1"/>
  <c r="EQ609" i="1"/>
  <c r="EP609" i="1"/>
  <c r="BU671" i="1" l="1"/>
  <c r="EF609" i="1"/>
  <c r="EG609" i="1" s="1"/>
  <c r="ES609" i="1"/>
  <c r="ET609" i="1" s="1"/>
  <c r="GE610" i="1"/>
  <c r="GD610" i="1"/>
  <c r="GC610" i="1"/>
  <c r="GR610" i="1"/>
  <c r="GQ610" i="1"/>
  <c r="GP610" i="1"/>
  <c r="GO610" i="1"/>
  <c r="GN610" i="1"/>
  <c r="GM610" i="1"/>
  <c r="GK610" i="1"/>
  <c r="HA610" i="1"/>
  <c r="GX610" i="1"/>
  <c r="BM673" i="1"/>
  <c r="BL673" i="1"/>
  <c r="BK673" i="1"/>
  <c r="BJ673" i="1"/>
  <c r="BI673" i="1"/>
  <c r="BH673" i="1"/>
  <c r="BF673" i="1"/>
  <c r="BV673" i="1"/>
  <c r="BE673" i="1"/>
  <c r="BD673" i="1"/>
  <c r="BC673" i="1"/>
  <c r="BS673" i="1"/>
  <c r="GS610" i="1" l="1"/>
  <c r="GT610" i="1" s="1"/>
  <c r="EU609" i="1"/>
  <c r="EV609" i="1" s="1"/>
  <c r="GF610" i="1"/>
  <c r="GG610" i="1" s="1"/>
  <c r="GH610" i="1" s="1"/>
  <c r="GI610" i="1" s="1"/>
  <c r="BN673" i="1"/>
  <c r="BO673" i="1" s="1"/>
  <c r="EW609" i="1"/>
  <c r="EH609" i="1"/>
  <c r="EI609" i="1" s="1"/>
  <c r="EJ609" i="1" s="1"/>
  <c r="EY609" i="1" s="1"/>
  <c r="BP673" i="1" l="1"/>
  <c r="BQ673" i="1" s="1"/>
  <c r="FB609" i="1"/>
  <c r="EZ608" i="1"/>
  <c r="BR673" i="1"/>
  <c r="BT673" i="1" s="1"/>
  <c r="GJ610" i="1"/>
  <c r="GU610" i="1"/>
  <c r="GV610" i="1" s="1"/>
  <c r="GW610" i="1" s="1"/>
  <c r="GY610" i="1" l="1"/>
  <c r="BW673" i="1"/>
  <c r="BU672" i="1"/>
  <c r="EP610" i="1"/>
  <c r="EO610" i="1"/>
  <c r="EN610" i="1"/>
  <c r="EM610" i="1"/>
  <c r="EK610" i="1"/>
  <c r="FA610" i="1"/>
  <c r="EX610" i="1"/>
  <c r="EE610" i="1"/>
  <c r="ED610" i="1"/>
  <c r="ER610" i="1"/>
  <c r="EQ610" i="1"/>
  <c r="EC610" i="1"/>
  <c r="ES610" i="1" l="1"/>
  <c r="ET610" i="1" s="1"/>
  <c r="EF610" i="1"/>
  <c r="BM674" i="1"/>
  <c r="BL674" i="1"/>
  <c r="BK674" i="1"/>
  <c r="BJ674" i="1"/>
  <c r="BI674" i="1"/>
  <c r="BH674" i="1"/>
  <c r="BF674" i="1"/>
  <c r="BV674" i="1"/>
  <c r="BE674" i="1"/>
  <c r="BD674" i="1"/>
  <c r="BC674" i="1"/>
  <c r="BS674" i="1"/>
  <c r="HB610" i="1"/>
  <c r="GZ609" i="1"/>
  <c r="EU610" i="1" l="1"/>
  <c r="EV610" i="1" s="1"/>
  <c r="EW610" i="1" s="1"/>
  <c r="EG610" i="1"/>
  <c r="GX611" i="1"/>
  <c r="GE611" i="1"/>
  <c r="GD611" i="1"/>
  <c r="GC611" i="1"/>
  <c r="GR611" i="1"/>
  <c r="GQ611" i="1"/>
  <c r="GP611" i="1"/>
  <c r="GO611" i="1"/>
  <c r="GN611" i="1"/>
  <c r="GM611" i="1"/>
  <c r="HA611" i="1"/>
  <c r="GK611" i="1"/>
  <c r="BN674" i="1"/>
  <c r="BO674" i="1" s="1"/>
  <c r="BP674" i="1" s="1"/>
  <c r="BQ674" i="1" s="1"/>
  <c r="GS611" i="1" l="1"/>
  <c r="EH610" i="1"/>
  <c r="EI610" i="1" s="1"/>
  <c r="EJ610" i="1" s="1"/>
  <c r="EY610" i="1" s="1"/>
  <c r="GF611" i="1"/>
  <c r="BR674" i="1"/>
  <c r="BT674" i="1" s="1"/>
  <c r="FB610" i="1" l="1"/>
  <c r="EZ609" i="1"/>
  <c r="GT611" i="1"/>
  <c r="GU611" i="1" s="1"/>
  <c r="GV611" i="1" s="1"/>
  <c r="GW611" i="1" s="1"/>
  <c r="BW674" i="1"/>
  <c r="BU673" i="1"/>
  <c r="GG611" i="1"/>
  <c r="GH611" i="1" s="1"/>
  <c r="GI611" i="1" s="1"/>
  <c r="BM675" i="1" l="1"/>
  <c r="BL675" i="1"/>
  <c r="BK675" i="1"/>
  <c r="BJ675" i="1"/>
  <c r="BI675" i="1"/>
  <c r="BH675" i="1"/>
  <c r="BF675" i="1"/>
  <c r="BV675" i="1"/>
  <c r="BE675" i="1"/>
  <c r="BS675" i="1"/>
  <c r="BD675" i="1"/>
  <c r="BC675" i="1"/>
  <c r="GJ611" i="1"/>
  <c r="GY611" i="1" s="1"/>
  <c r="EQ611" i="1"/>
  <c r="EP611" i="1"/>
  <c r="EO611" i="1"/>
  <c r="EN611" i="1"/>
  <c r="EM611" i="1"/>
  <c r="EK611" i="1"/>
  <c r="FA611" i="1"/>
  <c r="EX611" i="1"/>
  <c r="EE611" i="1"/>
  <c r="EC611" i="1"/>
  <c r="ER611" i="1"/>
  <c r="ED611" i="1"/>
  <c r="ES611" i="1" l="1"/>
  <c r="HB611" i="1"/>
  <c r="GZ610" i="1"/>
  <c r="EF611" i="1"/>
  <c r="BN675" i="1"/>
  <c r="GX612" i="1" l="1"/>
  <c r="GE612" i="1"/>
  <c r="GD612" i="1"/>
  <c r="GC612" i="1"/>
  <c r="GR612" i="1"/>
  <c r="GQ612" i="1"/>
  <c r="GP612" i="1"/>
  <c r="GO612" i="1"/>
  <c r="GN612" i="1"/>
  <c r="GK612" i="1"/>
  <c r="HA612" i="1"/>
  <c r="GM612" i="1"/>
  <c r="BO675" i="1"/>
  <c r="BP675" i="1" s="1"/>
  <c r="BQ675" i="1" s="1"/>
  <c r="BR675" i="1" s="1"/>
  <c r="BT675" i="1" s="1"/>
  <c r="EG611" i="1"/>
  <c r="EH611" i="1" s="1"/>
  <c r="EI611" i="1" s="1"/>
  <c r="EJ611" i="1" s="1"/>
  <c r="ET611" i="1"/>
  <c r="EU611" i="1" s="1"/>
  <c r="EV611" i="1" s="1"/>
  <c r="BW675" i="1" l="1"/>
  <c r="BU674" i="1"/>
  <c r="GF612" i="1"/>
  <c r="EW611" i="1"/>
  <c r="EY611" i="1" s="1"/>
  <c r="GS612" i="1"/>
  <c r="GT612" i="1" s="1"/>
  <c r="FB611" i="1" l="1"/>
  <c r="EZ610" i="1"/>
  <c r="GU612" i="1"/>
  <c r="GV612" i="1" s="1"/>
  <c r="GW612" i="1" s="1"/>
  <c r="GG612" i="1"/>
  <c r="BM676" i="1"/>
  <c r="BL676" i="1"/>
  <c r="BK676" i="1"/>
  <c r="BJ676" i="1"/>
  <c r="BI676" i="1"/>
  <c r="BH676" i="1"/>
  <c r="BF676" i="1"/>
  <c r="BC676" i="1"/>
  <c r="BE676" i="1"/>
  <c r="BD676" i="1"/>
  <c r="BV676" i="1"/>
  <c r="BS676" i="1"/>
  <c r="BN676" i="1" l="1"/>
  <c r="GH612" i="1"/>
  <c r="GI612" i="1" s="1"/>
  <c r="GJ612" i="1" s="1"/>
  <c r="GY612" i="1" s="1"/>
  <c r="ER612" i="1"/>
  <c r="EQ612" i="1"/>
  <c r="EP612" i="1"/>
  <c r="EO612" i="1"/>
  <c r="EN612" i="1"/>
  <c r="EM612" i="1"/>
  <c r="EK612" i="1"/>
  <c r="FA612" i="1"/>
  <c r="EX612" i="1"/>
  <c r="ED612" i="1"/>
  <c r="EE612" i="1"/>
  <c r="EC612" i="1"/>
  <c r="HB612" i="1" l="1"/>
  <c r="GZ611" i="1"/>
  <c r="EF612" i="1"/>
  <c r="ES612" i="1"/>
  <c r="ET612" i="1" s="1"/>
  <c r="BO676" i="1"/>
  <c r="BP676" i="1" s="1"/>
  <c r="BQ676" i="1" s="1"/>
  <c r="EU612" i="1" l="1"/>
  <c r="EV612" i="1" s="1"/>
  <c r="EW612" i="1" s="1"/>
  <c r="BR676" i="1"/>
  <c r="BT676" i="1" s="1"/>
  <c r="EG612" i="1"/>
  <c r="GX613" i="1"/>
  <c r="GE613" i="1"/>
  <c r="GD613" i="1"/>
  <c r="GC613" i="1"/>
  <c r="GR613" i="1"/>
  <c r="GQ613" i="1"/>
  <c r="GP613" i="1"/>
  <c r="GO613" i="1"/>
  <c r="GM613" i="1"/>
  <c r="HA613" i="1"/>
  <c r="GN613" i="1"/>
  <c r="GK613" i="1"/>
  <c r="EH612" i="1" l="1"/>
  <c r="EI612" i="1" s="1"/>
  <c r="EJ612" i="1" s="1"/>
  <c r="EY612" i="1" s="1"/>
  <c r="GS613" i="1"/>
  <c r="GF613" i="1"/>
  <c r="GG613" i="1" s="1"/>
  <c r="BW676" i="1"/>
  <c r="BU675" i="1"/>
  <c r="FB612" i="1" l="1"/>
  <c r="EZ611" i="1"/>
  <c r="BM677" i="1"/>
  <c r="BL677" i="1"/>
  <c r="BK677" i="1"/>
  <c r="BJ677" i="1"/>
  <c r="BI677" i="1"/>
  <c r="BH677" i="1"/>
  <c r="BD677" i="1"/>
  <c r="BV677" i="1"/>
  <c r="BS677" i="1"/>
  <c r="BF677" i="1"/>
  <c r="BE677" i="1"/>
  <c r="BC677" i="1"/>
  <c r="GH613" i="1"/>
  <c r="GI613" i="1" s="1"/>
  <c r="GJ613" i="1" s="1"/>
  <c r="GT613" i="1"/>
  <c r="GU613" i="1" s="1"/>
  <c r="GV613" i="1" s="1"/>
  <c r="ER613" i="1" l="1"/>
  <c r="EQ613" i="1"/>
  <c r="EP613" i="1"/>
  <c r="EO613" i="1"/>
  <c r="EN613" i="1"/>
  <c r="EM613" i="1"/>
  <c r="EK613" i="1"/>
  <c r="FA613" i="1"/>
  <c r="EX613" i="1"/>
  <c r="EE613" i="1"/>
  <c r="ED613" i="1"/>
  <c r="EC613" i="1"/>
  <c r="BN677" i="1"/>
  <c r="GW613" i="1"/>
  <c r="GY613" i="1" s="1"/>
  <c r="HB613" i="1" l="1"/>
  <c r="GZ612" i="1"/>
  <c r="ES613" i="1"/>
  <c r="ET613" i="1" s="1"/>
  <c r="BO677" i="1"/>
  <c r="EF613" i="1"/>
  <c r="EG613" i="1" l="1"/>
  <c r="EH613" i="1" s="1"/>
  <c r="EI613" i="1" s="1"/>
  <c r="HA614" i="1"/>
  <c r="GX614" i="1"/>
  <c r="GE614" i="1"/>
  <c r="GD614" i="1"/>
  <c r="GC614" i="1"/>
  <c r="GR614" i="1"/>
  <c r="GQ614" i="1"/>
  <c r="GP614" i="1"/>
  <c r="GN614" i="1"/>
  <c r="GO614" i="1"/>
  <c r="GM614" i="1"/>
  <c r="GK614" i="1"/>
  <c r="EU613" i="1"/>
  <c r="EV613" i="1" s="1"/>
  <c r="EW613" i="1" s="1"/>
  <c r="BP677" i="1"/>
  <c r="BQ677" i="1" s="1"/>
  <c r="BR677" i="1" s="1"/>
  <c r="BT677" i="1" s="1"/>
  <c r="EJ613" i="1" l="1"/>
  <c r="EY613" i="1" s="1"/>
  <c r="BW677" i="1"/>
  <c r="BU676" i="1"/>
  <c r="FB613" i="1"/>
  <c r="EZ612" i="1"/>
  <c r="GF614" i="1"/>
  <c r="GS614" i="1"/>
  <c r="GT614" i="1" l="1"/>
  <c r="EC614" i="1"/>
  <c r="ER614" i="1"/>
  <c r="EQ614" i="1"/>
  <c r="EP614" i="1"/>
  <c r="EO614" i="1"/>
  <c r="EN614" i="1"/>
  <c r="EM614" i="1"/>
  <c r="EK614" i="1"/>
  <c r="FA614" i="1"/>
  <c r="EX614" i="1"/>
  <c r="EE614" i="1"/>
  <c r="ED614" i="1"/>
  <c r="BS678" i="1"/>
  <c r="BM678" i="1"/>
  <c r="BL678" i="1"/>
  <c r="BK678" i="1"/>
  <c r="BJ678" i="1"/>
  <c r="BI678" i="1"/>
  <c r="BV678" i="1"/>
  <c r="BE678" i="1"/>
  <c r="BH678" i="1"/>
  <c r="BF678" i="1"/>
  <c r="BD678" i="1"/>
  <c r="BC678" i="1"/>
  <c r="GU614" i="1"/>
  <c r="GV614" i="1" s="1"/>
  <c r="GG614" i="1"/>
  <c r="GH614" i="1" s="1"/>
  <c r="GI614" i="1" s="1"/>
  <c r="GW614" i="1" l="1"/>
  <c r="EF614" i="1"/>
  <c r="EG614" i="1" s="1"/>
  <c r="ES614" i="1"/>
  <c r="BN678" i="1"/>
  <c r="BO678" i="1" s="1"/>
  <c r="GJ614" i="1"/>
  <c r="GY614" i="1" s="1"/>
  <c r="BP678" i="1" l="1"/>
  <c r="BQ678" i="1" s="1"/>
  <c r="BR678" i="1" s="1"/>
  <c r="BT678" i="1" s="1"/>
  <c r="HB614" i="1"/>
  <c r="GZ613" i="1"/>
  <c r="ET614" i="1"/>
  <c r="EU614" i="1" s="1"/>
  <c r="EV614" i="1" s="1"/>
  <c r="EH614" i="1"/>
  <c r="EI614" i="1" s="1"/>
  <c r="EJ614" i="1" s="1"/>
  <c r="EW614" i="1" l="1"/>
  <c r="EY614" i="1" s="1"/>
  <c r="BW678" i="1"/>
  <c r="BU677" i="1"/>
  <c r="GK615" i="1"/>
  <c r="HA615" i="1"/>
  <c r="GX615" i="1"/>
  <c r="GE615" i="1"/>
  <c r="GD615" i="1"/>
  <c r="GC615" i="1"/>
  <c r="GR615" i="1"/>
  <c r="GQ615" i="1"/>
  <c r="GO615" i="1"/>
  <c r="GP615" i="1"/>
  <c r="GN615" i="1"/>
  <c r="GM615" i="1"/>
  <c r="FB614" i="1" l="1"/>
  <c r="EZ613" i="1"/>
  <c r="GS615" i="1"/>
  <c r="GF615" i="1"/>
  <c r="BC679" i="1"/>
  <c r="BS679" i="1"/>
  <c r="BM679" i="1"/>
  <c r="BL679" i="1"/>
  <c r="BK679" i="1"/>
  <c r="BJ679" i="1"/>
  <c r="BF679" i="1"/>
  <c r="BV679" i="1"/>
  <c r="BI679" i="1"/>
  <c r="BH679" i="1"/>
  <c r="BE679" i="1"/>
  <c r="BD679" i="1"/>
  <c r="GG615" i="1" l="1"/>
  <c r="GT615" i="1"/>
  <c r="GU615" i="1" s="1"/>
  <c r="GV615" i="1" s="1"/>
  <c r="GW615" i="1" s="1"/>
  <c r="BN679" i="1"/>
  <c r="ED615" i="1"/>
  <c r="EC615" i="1"/>
  <c r="ER615" i="1"/>
  <c r="EQ615" i="1"/>
  <c r="EP615" i="1"/>
  <c r="EO615" i="1"/>
  <c r="EN615" i="1"/>
  <c r="EM615" i="1"/>
  <c r="EK615" i="1"/>
  <c r="FA615" i="1"/>
  <c r="EX615" i="1"/>
  <c r="EE615" i="1"/>
  <c r="BO679" i="1" l="1"/>
  <c r="BP679" i="1" s="1"/>
  <c r="BQ679" i="1" s="1"/>
  <c r="BR679" i="1" s="1"/>
  <c r="BT679" i="1" s="1"/>
  <c r="ES615" i="1"/>
  <c r="EF615" i="1"/>
  <c r="GH615" i="1"/>
  <c r="GI615" i="1" s="1"/>
  <c r="GJ615" i="1" s="1"/>
  <c r="GY615" i="1" s="1"/>
  <c r="HB615" i="1" l="1"/>
  <c r="GZ614" i="1"/>
  <c r="BW679" i="1"/>
  <c r="BU678" i="1"/>
  <c r="EG615" i="1"/>
  <c r="EH615" i="1" s="1"/>
  <c r="EI615" i="1" s="1"/>
  <c r="ET615" i="1"/>
  <c r="EU615" i="1" s="1"/>
  <c r="EV615" i="1" s="1"/>
  <c r="EJ615" i="1" l="1"/>
  <c r="EW615" i="1"/>
  <c r="BD680" i="1"/>
  <c r="BC680" i="1"/>
  <c r="BS680" i="1"/>
  <c r="BM680" i="1"/>
  <c r="BL680" i="1"/>
  <c r="BK680" i="1"/>
  <c r="BH680" i="1"/>
  <c r="BJ680" i="1"/>
  <c r="BI680" i="1"/>
  <c r="BF680" i="1"/>
  <c r="BE680" i="1"/>
  <c r="BV680" i="1"/>
  <c r="GM616" i="1"/>
  <c r="GK616" i="1"/>
  <c r="HA616" i="1"/>
  <c r="GX616" i="1"/>
  <c r="GE616" i="1"/>
  <c r="GD616" i="1"/>
  <c r="GC616" i="1"/>
  <c r="GR616" i="1"/>
  <c r="GP616" i="1"/>
  <c r="GQ616" i="1"/>
  <c r="GO616" i="1"/>
  <c r="GN616" i="1"/>
  <c r="BN680" i="1" l="1"/>
  <c r="BO680" i="1" s="1"/>
  <c r="GF616" i="1"/>
  <c r="GS616" i="1"/>
  <c r="EY615" i="1"/>
  <c r="FB615" i="1" l="1"/>
  <c r="EZ614" i="1"/>
  <c r="GG616" i="1"/>
  <c r="GH616" i="1" s="1"/>
  <c r="GI616" i="1" s="1"/>
  <c r="GT616" i="1"/>
  <c r="GU616" i="1" s="1"/>
  <c r="GV616" i="1" s="1"/>
  <c r="BP680" i="1"/>
  <c r="BQ680" i="1" s="1"/>
  <c r="BR680" i="1" s="1"/>
  <c r="BT680" i="1" s="1"/>
  <c r="GW616" i="1" l="1"/>
  <c r="GJ616" i="1"/>
  <c r="BW680" i="1"/>
  <c r="BU679" i="1"/>
  <c r="GY616" i="1"/>
  <c r="EE616" i="1"/>
  <c r="ED616" i="1"/>
  <c r="EC616" i="1"/>
  <c r="ER616" i="1"/>
  <c r="EQ616" i="1"/>
  <c r="EP616" i="1"/>
  <c r="EO616" i="1"/>
  <c r="EN616" i="1"/>
  <c r="EM616" i="1"/>
  <c r="EK616" i="1"/>
  <c r="FA616" i="1"/>
  <c r="EX616" i="1"/>
  <c r="ES616" i="1" l="1"/>
  <c r="EF616" i="1"/>
  <c r="EG616" i="1" s="1"/>
  <c r="BV681" i="1"/>
  <c r="BE681" i="1"/>
  <c r="BD681" i="1"/>
  <c r="BC681" i="1"/>
  <c r="BS681" i="1"/>
  <c r="BM681" i="1"/>
  <c r="BL681" i="1"/>
  <c r="BI681" i="1"/>
  <c r="BK681" i="1"/>
  <c r="BJ681" i="1"/>
  <c r="BH681" i="1"/>
  <c r="BF681" i="1"/>
  <c r="HB616" i="1"/>
  <c r="GZ615" i="1"/>
  <c r="BN681" i="1" l="1"/>
  <c r="GN617" i="1"/>
  <c r="GM617" i="1"/>
  <c r="GK617" i="1"/>
  <c r="HA617" i="1"/>
  <c r="GX617" i="1"/>
  <c r="GE617" i="1"/>
  <c r="GD617" i="1"/>
  <c r="GC617" i="1"/>
  <c r="GQ617" i="1"/>
  <c r="GR617" i="1"/>
  <c r="GP617" i="1"/>
  <c r="GO617" i="1"/>
  <c r="ET616" i="1"/>
  <c r="EU616" i="1" s="1"/>
  <c r="EV616" i="1" s="1"/>
  <c r="EW616" i="1" s="1"/>
  <c r="EH616" i="1"/>
  <c r="EI616" i="1" s="1"/>
  <c r="EJ616" i="1" s="1"/>
  <c r="EY616" i="1" l="1"/>
  <c r="GS617" i="1"/>
  <c r="GF617" i="1"/>
  <c r="GG617" i="1" s="1"/>
  <c r="BO681" i="1"/>
  <c r="BP681" i="1" l="1"/>
  <c r="BQ681" i="1" s="1"/>
  <c r="BR681" i="1" s="1"/>
  <c r="BT681" i="1" s="1"/>
  <c r="GH617" i="1"/>
  <c r="GI617" i="1" s="1"/>
  <c r="GJ617" i="1" s="1"/>
  <c r="GT617" i="1"/>
  <c r="FB616" i="1"/>
  <c r="EZ615" i="1"/>
  <c r="BW681" i="1" l="1"/>
  <c r="BU680" i="1"/>
  <c r="GU617" i="1"/>
  <c r="GV617" i="1" s="1"/>
  <c r="GW617" i="1" s="1"/>
  <c r="GY617" i="1" s="1"/>
  <c r="EE617" i="1"/>
  <c r="ED617" i="1"/>
  <c r="EC617" i="1"/>
  <c r="ER617" i="1"/>
  <c r="EQ617" i="1"/>
  <c r="EP617" i="1"/>
  <c r="EO617" i="1"/>
  <c r="EN617" i="1"/>
  <c r="EM617" i="1"/>
  <c r="EK617" i="1"/>
  <c r="FA617" i="1"/>
  <c r="EX617" i="1"/>
  <c r="HB617" i="1" l="1"/>
  <c r="GZ616" i="1"/>
  <c r="ES617" i="1"/>
  <c r="ET617" i="1" s="1"/>
  <c r="EF617" i="1"/>
  <c r="BF682" i="1"/>
  <c r="BV682" i="1"/>
  <c r="BE682" i="1"/>
  <c r="BD682" i="1"/>
  <c r="BC682" i="1"/>
  <c r="BS682" i="1"/>
  <c r="BM682" i="1"/>
  <c r="BJ682" i="1"/>
  <c r="BL682" i="1"/>
  <c r="BK682" i="1"/>
  <c r="BI682" i="1"/>
  <c r="BH682" i="1"/>
  <c r="EG617" i="1" l="1"/>
  <c r="EH617" i="1" s="1"/>
  <c r="EI617" i="1" s="1"/>
  <c r="EJ617" i="1" s="1"/>
  <c r="EU617" i="1"/>
  <c r="EV617" i="1" s="1"/>
  <c r="EW617" i="1" s="1"/>
  <c r="BN682" i="1"/>
  <c r="BO682" i="1" s="1"/>
  <c r="GO618" i="1"/>
  <c r="GN618" i="1"/>
  <c r="GM618" i="1"/>
  <c r="GK618" i="1"/>
  <c r="HA618" i="1"/>
  <c r="GX618" i="1"/>
  <c r="GE618" i="1"/>
  <c r="GD618" i="1"/>
  <c r="GC618" i="1"/>
  <c r="GR618" i="1"/>
  <c r="GQ618" i="1"/>
  <c r="GP618" i="1"/>
  <c r="GS618" i="1" l="1"/>
  <c r="GT618" i="1" s="1"/>
  <c r="GF618" i="1"/>
  <c r="BP682" i="1"/>
  <c r="BQ682" i="1" s="1"/>
  <c r="BR682" i="1" s="1"/>
  <c r="BT682" i="1" s="1"/>
  <c r="EY617" i="1"/>
  <c r="BW682" i="1" l="1"/>
  <c r="BU681" i="1"/>
  <c r="FB617" i="1"/>
  <c r="EZ616" i="1"/>
  <c r="GG618" i="1"/>
  <c r="GU618" i="1"/>
  <c r="GV618" i="1" s="1"/>
  <c r="GW618" i="1" s="1"/>
  <c r="GH618" i="1" l="1"/>
  <c r="GI618" i="1" s="1"/>
  <c r="GJ618" i="1" s="1"/>
  <c r="GY618" i="1" s="1"/>
  <c r="EX618" i="1"/>
  <c r="EE618" i="1"/>
  <c r="ED618" i="1"/>
  <c r="EC618" i="1"/>
  <c r="ER618" i="1"/>
  <c r="EQ618" i="1"/>
  <c r="EP618" i="1"/>
  <c r="EO618" i="1"/>
  <c r="EN618" i="1"/>
  <c r="EM618" i="1"/>
  <c r="FA618" i="1"/>
  <c r="EK618" i="1"/>
  <c r="BH683" i="1"/>
  <c r="BF683" i="1"/>
  <c r="BV683" i="1"/>
  <c r="BE683" i="1"/>
  <c r="BD683" i="1"/>
  <c r="BC683" i="1"/>
  <c r="BS683" i="1"/>
  <c r="BK683" i="1"/>
  <c r="BM683" i="1"/>
  <c r="BL683" i="1"/>
  <c r="BJ683" i="1"/>
  <c r="BI683" i="1"/>
  <c r="HB618" i="1" l="1"/>
  <c r="GZ617" i="1"/>
  <c r="ES618" i="1"/>
  <c r="BN683" i="1"/>
  <c r="EF618" i="1"/>
  <c r="ET618" i="1" l="1"/>
  <c r="EU618" i="1" s="1"/>
  <c r="EV618" i="1" s="1"/>
  <c r="EG618" i="1"/>
  <c r="BO683" i="1"/>
  <c r="GP619" i="1"/>
  <c r="GO619" i="1"/>
  <c r="GN619" i="1"/>
  <c r="GM619" i="1"/>
  <c r="GK619" i="1"/>
  <c r="HA619" i="1"/>
  <c r="GX619" i="1"/>
  <c r="GE619" i="1"/>
  <c r="GD619" i="1"/>
  <c r="GC619" i="1"/>
  <c r="GR619" i="1"/>
  <c r="GQ619" i="1"/>
  <c r="EW618" i="1" l="1"/>
  <c r="GS619" i="1"/>
  <c r="EH618" i="1"/>
  <c r="EI618" i="1" s="1"/>
  <c r="EJ618" i="1" s="1"/>
  <c r="EY618" i="1" s="1"/>
  <c r="BP683" i="1"/>
  <c r="BQ683" i="1" s="1"/>
  <c r="BR683" i="1" s="1"/>
  <c r="BT683" i="1" s="1"/>
  <c r="GF619" i="1"/>
  <c r="BW683" i="1" l="1"/>
  <c r="BU682" i="1"/>
  <c r="FB618" i="1"/>
  <c r="EZ617" i="1"/>
  <c r="GT619" i="1"/>
  <c r="GU619" i="1" s="1"/>
  <c r="GV619" i="1" s="1"/>
  <c r="GG619" i="1"/>
  <c r="GH619" i="1" s="1"/>
  <c r="GI619" i="1" s="1"/>
  <c r="GJ619" i="1" l="1"/>
  <c r="GW619" i="1"/>
  <c r="GY619" i="1" s="1"/>
  <c r="EX619" i="1"/>
  <c r="EE619" i="1"/>
  <c r="ED619" i="1"/>
  <c r="EC619" i="1"/>
  <c r="ER619" i="1"/>
  <c r="EQ619" i="1"/>
  <c r="EP619" i="1"/>
  <c r="EO619" i="1"/>
  <c r="EN619" i="1"/>
  <c r="EK619" i="1"/>
  <c r="FA619" i="1"/>
  <c r="EM619" i="1"/>
  <c r="BI684" i="1"/>
  <c r="BH684" i="1"/>
  <c r="BF684" i="1"/>
  <c r="BV684" i="1"/>
  <c r="BE684" i="1"/>
  <c r="BD684" i="1"/>
  <c r="BC684" i="1"/>
  <c r="BS684" i="1"/>
  <c r="BL684" i="1"/>
  <c r="BM684" i="1"/>
  <c r="BK684" i="1"/>
  <c r="BJ684" i="1"/>
  <c r="HB619" i="1" l="1"/>
  <c r="GZ618" i="1"/>
  <c r="BN684" i="1"/>
  <c r="BO684" i="1" s="1"/>
  <c r="ES619" i="1"/>
  <c r="EF619" i="1"/>
  <c r="ET619" i="1" l="1"/>
  <c r="EU619" i="1" s="1"/>
  <c r="EV619" i="1" s="1"/>
  <c r="EG619" i="1"/>
  <c r="EH619" i="1" s="1"/>
  <c r="EI619" i="1" s="1"/>
  <c r="BP684" i="1"/>
  <c r="BQ684" i="1" s="1"/>
  <c r="BR684" i="1" s="1"/>
  <c r="BT684" i="1" s="1"/>
  <c r="GQ620" i="1"/>
  <c r="GP620" i="1"/>
  <c r="GO620" i="1"/>
  <c r="GN620" i="1"/>
  <c r="GM620" i="1"/>
  <c r="GK620" i="1"/>
  <c r="HA620" i="1"/>
  <c r="GX620" i="1"/>
  <c r="GE620" i="1"/>
  <c r="GC620" i="1"/>
  <c r="GR620" i="1"/>
  <c r="GD620" i="1"/>
  <c r="BW684" i="1" l="1"/>
  <c r="BU683" i="1"/>
  <c r="GS620" i="1"/>
  <c r="GT620" i="1" s="1"/>
  <c r="EW619" i="1"/>
  <c r="EJ619" i="1"/>
  <c r="EY619" i="1" s="1"/>
  <c r="GF620" i="1"/>
  <c r="FB619" i="1" l="1"/>
  <c r="EZ618" i="1"/>
  <c r="GG620" i="1"/>
  <c r="GH620" i="1" s="1"/>
  <c r="GI620" i="1" s="1"/>
  <c r="GU620" i="1"/>
  <c r="GV620" i="1" s="1"/>
  <c r="GW620" i="1" s="1"/>
  <c r="BJ685" i="1"/>
  <c r="BI685" i="1"/>
  <c r="BH685" i="1"/>
  <c r="BF685" i="1"/>
  <c r="BV685" i="1"/>
  <c r="BE685" i="1"/>
  <c r="BD685" i="1"/>
  <c r="BC685" i="1"/>
  <c r="BS685" i="1"/>
  <c r="BM685" i="1"/>
  <c r="BL685" i="1"/>
  <c r="BK685" i="1"/>
  <c r="GJ620" i="1" l="1"/>
  <c r="GY620" i="1" s="1"/>
  <c r="EX620" i="1"/>
  <c r="EE620" i="1"/>
  <c r="ED620" i="1"/>
  <c r="EC620" i="1"/>
  <c r="ER620" i="1"/>
  <c r="EQ620" i="1"/>
  <c r="EP620" i="1"/>
  <c r="EO620" i="1"/>
  <c r="EM620" i="1"/>
  <c r="FA620" i="1"/>
  <c r="EN620" i="1"/>
  <c r="EK620" i="1"/>
  <c r="BN685" i="1"/>
  <c r="BO685" i="1" l="1"/>
  <c r="BP685" i="1" s="1"/>
  <c r="BQ685" i="1" s="1"/>
  <c r="BR685" i="1" s="1"/>
  <c r="BT685" i="1" s="1"/>
  <c r="ES620" i="1"/>
  <c r="EF620" i="1"/>
  <c r="HB620" i="1"/>
  <c r="GZ619" i="1"/>
  <c r="BW685" i="1" l="1"/>
  <c r="BU684" i="1"/>
  <c r="GR621" i="1"/>
  <c r="GQ621" i="1"/>
  <c r="GP621" i="1"/>
  <c r="GO621" i="1"/>
  <c r="GN621" i="1"/>
  <c r="GM621" i="1"/>
  <c r="GK621" i="1"/>
  <c r="HA621" i="1"/>
  <c r="GX621" i="1"/>
  <c r="GD621" i="1"/>
  <c r="GE621" i="1"/>
  <c r="GC621" i="1"/>
  <c r="EG620" i="1"/>
  <c r="EH620" i="1" s="1"/>
  <c r="EI620" i="1" s="1"/>
  <c r="ET620" i="1"/>
  <c r="EU620" i="1" l="1"/>
  <c r="EV620" i="1" s="1"/>
  <c r="EW620" i="1" s="1"/>
  <c r="GF621" i="1"/>
  <c r="GG621" i="1" s="1"/>
  <c r="GS621" i="1"/>
  <c r="BK686" i="1"/>
  <c r="BJ686" i="1"/>
  <c r="BI686" i="1"/>
  <c r="BH686" i="1"/>
  <c r="BF686" i="1"/>
  <c r="BV686" i="1"/>
  <c r="BE686" i="1"/>
  <c r="BD686" i="1"/>
  <c r="BC686" i="1"/>
  <c r="BS686" i="1"/>
  <c r="BM686" i="1"/>
  <c r="BL686" i="1"/>
  <c r="EJ620" i="1"/>
  <c r="EY620" i="1" l="1"/>
  <c r="FB620" i="1"/>
  <c r="EZ619" i="1"/>
  <c r="GT621" i="1"/>
  <c r="GU621" i="1" s="1"/>
  <c r="GV621" i="1" s="1"/>
  <c r="BN686" i="1"/>
  <c r="BO686" i="1" s="1"/>
  <c r="BP686" i="1" s="1"/>
  <c r="BQ686" i="1" s="1"/>
  <c r="GH621" i="1"/>
  <c r="GI621" i="1" s="1"/>
  <c r="GJ621" i="1" s="1"/>
  <c r="FA621" i="1" l="1"/>
  <c r="EX621" i="1"/>
  <c r="EE621" i="1"/>
  <c r="ED621" i="1"/>
  <c r="EC621" i="1"/>
  <c r="ER621" i="1"/>
  <c r="EQ621" i="1"/>
  <c r="EP621" i="1"/>
  <c r="EN621" i="1"/>
  <c r="EM621" i="1"/>
  <c r="EK621" i="1"/>
  <c r="EO621" i="1"/>
  <c r="BR686" i="1"/>
  <c r="BT686" i="1" s="1"/>
  <c r="GW621" i="1"/>
  <c r="GY621" i="1" s="1"/>
  <c r="HB621" i="1" l="1"/>
  <c r="GZ620" i="1"/>
  <c r="BW686" i="1"/>
  <c r="BU685" i="1"/>
  <c r="ES621" i="1"/>
  <c r="EF621" i="1"/>
  <c r="ET621" i="1" l="1"/>
  <c r="EU621" i="1" s="1"/>
  <c r="EV621" i="1" s="1"/>
  <c r="BL687" i="1"/>
  <c r="BK687" i="1"/>
  <c r="BJ687" i="1"/>
  <c r="BI687" i="1"/>
  <c r="BH687" i="1"/>
  <c r="BF687" i="1"/>
  <c r="BV687" i="1"/>
  <c r="BE687" i="1"/>
  <c r="BD687" i="1"/>
  <c r="BC687" i="1"/>
  <c r="BS687" i="1"/>
  <c r="BM687" i="1"/>
  <c r="EG621" i="1"/>
  <c r="GR622" i="1"/>
  <c r="GQ622" i="1"/>
  <c r="GP622" i="1"/>
  <c r="GO622" i="1"/>
  <c r="GN622" i="1"/>
  <c r="GM622" i="1"/>
  <c r="GK622" i="1"/>
  <c r="HA622" i="1"/>
  <c r="GX622" i="1"/>
  <c r="GE622" i="1"/>
  <c r="GD622" i="1"/>
  <c r="GC622" i="1"/>
  <c r="EH621" i="1" l="1"/>
  <c r="EI621" i="1" s="1"/>
  <c r="EJ621" i="1" s="1"/>
  <c r="GF622" i="1"/>
  <c r="GS622" i="1"/>
  <c r="GT622" i="1" s="1"/>
  <c r="EW621" i="1"/>
  <c r="BN687" i="1"/>
  <c r="EY621" i="1" l="1"/>
  <c r="GU622" i="1"/>
  <c r="GV622" i="1" s="1"/>
  <c r="FB621" i="1"/>
  <c r="EZ620" i="1"/>
  <c r="BO687" i="1"/>
  <c r="BP687" i="1" s="1"/>
  <c r="BQ687" i="1" s="1"/>
  <c r="GW622" i="1"/>
  <c r="GG622" i="1"/>
  <c r="GH622" i="1" s="1"/>
  <c r="GI622" i="1" s="1"/>
  <c r="GJ622" i="1" l="1"/>
  <c r="GY622" i="1" s="1"/>
  <c r="BR687" i="1"/>
  <c r="BT687" i="1" s="1"/>
  <c r="EK622" i="1"/>
  <c r="FA622" i="1"/>
  <c r="EX622" i="1"/>
  <c r="EE622" i="1"/>
  <c r="ED622" i="1"/>
  <c r="EC622" i="1"/>
  <c r="ER622" i="1"/>
  <c r="EQ622" i="1"/>
  <c r="EO622" i="1"/>
  <c r="EP622" i="1"/>
  <c r="EN622" i="1"/>
  <c r="EM622" i="1"/>
  <c r="ES622" i="1" l="1"/>
  <c r="ET622" i="1" s="1"/>
  <c r="EF622" i="1"/>
  <c r="BW687" i="1"/>
  <c r="BU686" i="1"/>
  <c r="HB622" i="1"/>
  <c r="GZ621" i="1"/>
  <c r="GD623" i="1" l="1"/>
  <c r="GC623" i="1"/>
  <c r="GR623" i="1"/>
  <c r="GQ623" i="1"/>
  <c r="GP623" i="1"/>
  <c r="GO623" i="1"/>
  <c r="GN623" i="1"/>
  <c r="GM623" i="1"/>
  <c r="GK623" i="1"/>
  <c r="GE623" i="1"/>
  <c r="HA623" i="1"/>
  <c r="GX623" i="1"/>
  <c r="BM688" i="1"/>
  <c r="BL688" i="1"/>
  <c r="BK688" i="1"/>
  <c r="BJ688" i="1"/>
  <c r="BI688" i="1"/>
  <c r="BH688" i="1"/>
  <c r="BF688" i="1"/>
  <c r="BV688" i="1"/>
  <c r="BE688" i="1"/>
  <c r="BD688" i="1"/>
  <c r="BC688" i="1"/>
  <c r="BS688" i="1"/>
  <c r="EG622" i="1"/>
  <c r="EH622" i="1" s="1"/>
  <c r="EI622" i="1" s="1"/>
  <c r="EJ622" i="1" s="1"/>
  <c r="EU622" i="1"/>
  <c r="EV622" i="1" s="1"/>
  <c r="EW622" i="1" s="1"/>
  <c r="EY622" i="1" l="1"/>
  <c r="FB622" i="1" s="1"/>
  <c r="BN688" i="1"/>
  <c r="GF623" i="1"/>
  <c r="GS623" i="1"/>
  <c r="GT623" i="1" s="1"/>
  <c r="EZ621" i="1" l="1"/>
  <c r="GU623" i="1"/>
  <c r="GV623" i="1" s="1"/>
  <c r="GW623" i="1" s="1"/>
  <c r="GG623" i="1"/>
  <c r="GH623" i="1" s="1"/>
  <c r="GI623" i="1" s="1"/>
  <c r="BO688" i="1"/>
  <c r="EN623" i="1"/>
  <c r="EM623" i="1"/>
  <c r="EK623" i="1"/>
  <c r="FA623" i="1"/>
  <c r="EX623" i="1"/>
  <c r="ER623" i="1"/>
  <c r="EQ623" i="1"/>
  <c r="EP623" i="1"/>
  <c r="EO623" i="1"/>
  <c r="EE623" i="1"/>
  <c r="ED623" i="1"/>
  <c r="EC623" i="1"/>
  <c r="ES623" i="1" l="1"/>
  <c r="BP688" i="1"/>
  <c r="BQ688" i="1" s="1"/>
  <c r="BR688" i="1" s="1"/>
  <c r="BT688" i="1" s="1"/>
  <c r="EF623" i="1"/>
  <c r="GJ623" i="1"/>
  <c r="GY623" i="1" s="1"/>
  <c r="BW688" i="1" l="1"/>
  <c r="BU687" i="1"/>
  <c r="HB623" i="1"/>
  <c r="GZ622" i="1"/>
  <c r="EG623" i="1"/>
  <c r="EH623" i="1" s="1"/>
  <c r="EI623" i="1" s="1"/>
  <c r="ET623" i="1"/>
  <c r="GE624" i="1" l="1"/>
  <c r="GD624" i="1"/>
  <c r="GC624" i="1"/>
  <c r="GR624" i="1"/>
  <c r="GQ624" i="1"/>
  <c r="GP624" i="1"/>
  <c r="GO624" i="1"/>
  <c r="GN624" i="1"/>
  <c r="GM624" i="1"/>
  <c r="GK624" i="1"/>
  <c r="HA624" i="1"/>
  <c r="GX624" i="1"/>
  <c r="EU623" i="1"/>
  <c r="EV623" i="1" s="1"/>
  <c r="EW623" i="1" s="1"/>
  <c r="EJ623" i="1"/>
  <c r="BM689" i="1"/>
  <c r="BL689" i="1"/>
  <c r="BK689" i="1"/>
  <c r="BJ689" i="1"/>
  <c r="BI689" i="1"/>
  <c r="BH689" i="1"/>
  <c r="BF689" i="1"/>
  <c r="BV689" i="1"/>
  <c r="BE689" i="1"/>
  <c r="BD689" i="1"/>
  <c r="BC689" i="1"/>
  <c r="BS689" i="1"/>
  <c r="BN689" i="1" l="1"/>
  <c r="BO689" i="1" s="1"/>
  <c r="BP689" i="1" s="1"/>
  <c r="BQ689" i="1" s="1"/>
  <c r="GF624" i="1"/>
  <c r="GG624" i="1" s="1"/>
  <c r="GH624" i="1" s="1"/>
  <c r="GI624" i="1" s="1"/>
  <c r="EY623" i="1"/>
  <c r="GS624" i="1"/>
  <c r="GT624" i="1" s="1"/>
  <c r="FB623" i="1" l="1"/>
  <c r="EZ622" i="1"/>
  <c r="GU624" i="1"/>
  <c r="GV624" i="1" s="1"/>
  <c r="GW624" i="1" s="1"/>
  <c r="GJ624" i="1"/>
  <c r="BR689" i="1"/>
  <c r="BT689" i="1" s="1"/>
  <c r="BW689" i="1" l="1"/>
  <c r="BU688" i="1"/>
  <c r="GY624" i="1"/>
  <c r="EO624" i="1"/>
  <c r="EN624" i="1"/>
  <c r="EM624" i="1"/>
  <c r="EK624" i="1"/>
  <c r="FA624" i="1"/>
  <c r="EX624" i="1"/>
  <c r="EE624" i="1"/>
  <c r="ER624" i="1"/>
  <c r="EQ624" i="1"/>
  <c r="EP624" i="1"/>
  <c r="ED624" i="1"/>
  <c r="EC624" i="1"/>
  <c r="EF624" i="1" l="1"/>
  <c r="EG624" i="1" s="1"/>
  <c r="ES624" i="1"/>
  <c r="ET624" i="1"/>
  <c r="EU624" i="1" s="1"/>
  <c r="EV624" i="1" s="1"/>
  <c r="HB624" i="1"/>
  <c r="GZ623" i="1"/>
  <c r="BM690" i="1"/>
  <c r="BL690" i="1"/>
  <c r="BK690" i="1"/>
  <c r="BJ690" i="1"/>
  <c r="BI690" i="1"/>
  <c r="BH690" i="1"/>
  <c r="BF690" i="1"/>
  <c r="BV690" i="1"/>
  <c r="BE690" i="1"/>
  <c r="BD690" i="1"/>
  <c r="BS690" i="1"/>
  <c r="BC690" i="1"/>
  <c r="BN690" i="1" l="1"/>
  <c r="GX625" i="1"/>
  <c r="GE625" i="1"/>
  <c r="GD625" i="1"/>
  <c r="GC625" i="1"/>
  <c r="GR625" i="1"/>
  <c r="GQ625" i="1"/>
  <c r="GP625" i="1"/>
  <c r="GO625" i="1"/>
  <c r="GN625" i="1"/>
  <c r="HA625" i="1"/>
  <c r="GM625" i="1"/>
  <c r="GK625" i="1"/>
  <c r="EW624" i="1"/>
  <c r="EH624" i="1"/>
  <c r="EI624" i="1" s="1"/>
  <c r="EJ624" i="1" s="1"/>
  <c r="EY624" i="1" s="1"/>
  <c r="FB624" i="1" l="1"/>
  <c r="EZ623" i="1"/>
  <c r="GS625" i="1"/>
  <c r="GT625" i="1" s="1"/>
  <c r="GF625" i="1"/>
  <c r="GG625" i="1" s="1"/>
  <c r="GH625" i="1" s="1"/>
  <c r="GI625" i="1" s="1"/>
  <c r="BO690" i="1"/>
  <c r="BP690" i="1" s="1"/>
  <c r="BQ690" i="1" s="1"/>
  <c r="BR690" i="1" l="1"/>
  <c r="BT690" i="1" s="1"/>
  <c r="GJ625" i="1"/>
  <c r="GU625" i="1"/>
  <c r="GV625" i="1" s="1"/>
  <c r="GW625" i="1" s="1"/>
  <c r="EQ625" i="1"/>
  <c r="EP625" i="1"/>
  <c r="EO625" i="1"/>
  <c r="EN625" i="1"/>
  <c r="EM625" i="1"/>
  <c r="EK625" i="1"/>
  <c r="FA625" i="1"/>
  <c r="EX625" i="1"/>
  <c r="EC625" i="1"/>
  <c r="EE625" i="1"/>
  <c r="ED625" i="1"/>
  <c r="ER625" i="1"/>
  <c r="EF625" i="1" l="1"/>
  <c r="EG625" i="1" s="1"/>
  <c r="GY625" i="1"/>
  <c r="ES625" i="1"/>
  <c r="ET625" i="1" s="1"/>
  <c r="BW690" i="1"/>
  <c r="BU689" i="1"/>
  <c r="EU625" i="1" l="1"/>
  <c r="EV625" i="1" s="1"/>
  <c r="BM691" i="1"/>
  <c r="BL691" i="1"/>
  <c r="BK691" i="1"/>
  <c r="BJ691" i="1"/>
  <c r="BI691" i="1"/>
  <c r="BH691" i="1"/>
  <c r="BF691" i="1"/>
  <c r="BV691" i="1"/>
  <c r="BE691" i="1"/>
  <c r="BS691" i="1"/>
  <c r="BC691" i="1"/>
  <c r="BD691" i="1"/>
  <c r="EH625" i="1"/>
  <c r="EI625" i="1" s="1"/>
  <c r="EJ625" i="1" s="1"/>
  <c r="EW625" i="1"/>
  <c r="HB625" i="1"/>
  <c r="GZ624" i="1"/>
  <c r="EY625" i="1" l="1"/>
  <c r="FB625" i="1"/>
  <c r="EZ624" i="1"/>
  <c r="BN691" i="1"/>
  <c r="BO691" i="1" s="1"/>
  <c r="GX626" i="1"/>
  <c r="GE626" i="1"/>
  <c r="GD626" i="1"/>
  <c r="GC626" i="1"/>
  <c r="GR626" i="1"/>
  <c r="GQ626" i="1"/>
  <c r="GP626" i="1"/>
  <c r="GO626" i="1"/>
  <c r="GK626" i="1"/>
  <c r="GN626" i="1"/>
  <c r="GM626" i="1"/>
  <c r="HA626" i="1"/>
  <c r="GF626" i="1" l="1"/>
  <c r="GS626" i="1"/>
  <c r="BP691" i="1"/>
  <c r="BQ691" i="1" s="1"/>
  <c r="BR691" i="1" s="1"/>
  <c r="BT691" i="1" s="1"/>
  <c r="ER626" i="1"/>
  <c r="EQ626" i="1"/>
  <c r="EP626" i="1"/>
  <c r="EO626" i="1"/>
  <c r="EN626" i="1"/>
  <c r="EM626" i="1"/>
  <c r="EK626" i="1"/>
  <c r="FA626" i="1"/>
  <c r="EX626" i="1"/>
  <c r="ED626" i="1"/>
  <c r="EE626" i="1"/>
  <c r="EC626" i="1"/>
  <c r="BW691" i="1" l="1"/>
  <c r="BU690" i="1"/>
  <c r="ES626" i="1"/>
  <c r="ET626" i="1" s="1"/>
  <c r="GT626" i="1"/>
  <c r="EF626" i="1"/>
  <c r="GG626" i="1"/>
  <c r="GH626" i="1" s="1"/>
  <c r="GI626" i="1" s="1"/>
  <c r="GJ626" i="1" l="1"/>
  <c r="EU626" i="1"/>
  <c r="EV626" i="1" s="1"/>
  <c r="EW626" i="1" s="1"/>
  <c r="EG626" i="1"/>
  <c r="EH626" i="1" s="1"/>
  <c r="EI626" i="1" s="1"/>
  <c r="GU626" i="1"/>
  <c r="GV626" i="1" s="1"/>
  <c r="GW626" i="1" s="1"/>
  <c r="BM692" i="1"/>
  <c r="BL692" i="1"/>
  <c r="BK692" i="1"/>
  <c r="BJ692" i="1"/>
  <c r="BI692" i="1"/>
  <c r="BH692" i="1"/>
  <c r="BF692" i="1"/>
  <c r="BC692" i="1"/>
  <c r="BV692" i="1"/>
  <c r="BS692" i="1"/>
  <c r="BE692" i="1"/>
  <c r="BD692" i="1"/>
  <c r="BN692" i="1" l="1"/>
  <c r="EJ626" i="1"/>
  <c r="EY626" i="1" s="1"/>
  <c r="GY626" i="1"/>
  <c r="FB626" i="1" l="1"/>
  <c r="EZ625" i="1"/>
  <c r="HB626" i="1"/>
  <c r="GZ625" i="1"/>
  <c r="BO692" i="1"/>
  <c r="GX627" i="1" l="1"/>
  <c r="GE627" i="1"/>
  <c r="GD627" i="1"/>
  <c r="GC627" i="1"/>
  <c r="GR627" i="1"/>
  <c r="GQ627" i="1"/>
  <c r="GP627" i="1"/>
  <c r="GM627" i="1"/>
  <c r="HA627" i="1"/>
  <c r="GO627" i="1"/>
  <c r="GN627" i="1"/>
  <c r="GK627" i="1"/>
  <c r="BP692" i="1"/>
  <c r="BQ692" i="1" s="1"/>
  <c r="BR692" i="1" s="1"/>
  <c r="BT692" i="1" s="1"/>
  <c r="ER627" i="1"/>
  <c r="EQ627" i="1"/>
  <c r="EP627" i="1"/>
  <c r="EO627" i="1"/>
  <c r="EN627" i="1"/>
  <c r="EM627" i="1"/>
  <c r="EK627" i="1"/>
  <c r="FA627" i="1"/>
  <c r="EE627" i="1"/>
  <c r="ED627" i="1"/>
  <c r="EC627" i="1"/>
  <c r="EX627" i="1"/>
  <c r="BW692" i="1" l="1"/>
  <c r="BU691" i="1"/>
  <c r="ES627" i="1"/>
  <c r="ET627" i="1" s="1"/>
  <c r="EU627" i="1" s="1"/>
  <c r="EV627" i="1" s="1"/>
  <c r="EF627" i="1"/>
  <c r="GS627" i="1"/>
  <c r="GF627" i="1"/>
  <c r="GG627" i="1" s="1"/>
  <c r="GH627" i="1" s="1"/>
  <c r="GI627" i="1" s="1"/>
  <c r="EG627" i="1" l="1"/>
  <c r="EH627" i="1"/>
  <c r="EI627" i="1" s="1"/>
  <c r="EW627" i="1"/>
  <c r="GT627" i="1"/>
  <c r="GJ627" i="1"/>
  <c r="BM693" i="1"/>
  <c r="BL693" i="1"/>
  <c r="BK693" i="1"/>
  <c r="BJ693" i="1"/>
  <c r="BI693" i="1"/>
  <c r="BH693" i="1"/>
  <c r="BD693" i="1"/>
  <c r="BV693" i="1"/>
  <c r="BS693" i="1"/>
  <c r="BE693" i="1"/>
  <c r="BF693" i="1"/>
  <c r="BC693" i="1"/>
  <c r="EJ627" i="1" l="1"/>
  <c r="EY627" i="1" s="1"/>
  <c r="FB627" i="1" s="1"/>
  <c r="GU627" i="1"/>
  <c r="GV627" i="1" s="1"/>
  <c r="GW627" i="1" s="1"/>
  <c r="GY627" i="1" s="1"/>
  <c r="BN693" i="1"/>
  <c r="EZ626" i="1" l="1"/>
  <c r="HB627" i="1"/>
  <c r="GZ626" i="1"/>
  <c r="BO693" i="1"/>
  <c r="BP693" i="1" s="1"/>
  <c r="BQ693" i="1" s="1"/>
  <c r="EC628" i="1"/>
  <c r="ER628" i="1"/>
  <c r="EQ628" i="1"/>
  <c r="EP628" i="1"/>
  <c r="EO628" i="1"/>
  <c r="EN628" i="1"/>
  <c r="EM628" i="1"/>
  <c r="EK628" i="1"/>
  <c r="FA628" i="1"/>
  <c r="EX628" i="1"/>
  <c r="EE628" i="1"/>
  <c r="ED628" i="1"/>
  <c r="EF628" i="1" l="1"/>
  <c r="EG628" i="1" s="1"/>
  <c r="EH628" i="1" s="1"/>
  <c r="EI628" i="1" s="1"/>
  <c r="BR693" i="1"/>
  <c r="BT693" i="1" s="1"/>
  <c r="HA628" i="1"/>
  <c r="GX628" i="1"/>
  <c r="GE628" i="1"/>
  <c r="GD628" i="1"/>
  <c r="GC628" i="1"/>
  <c r="GR628" i="1"/>
  <c r="GQ628" i="1"/>
  <c r="GN628" i="1"/>
  <c r="GP628" i="1"/>
  <c r="GO628" i="1"/>
  <c r="GM628" i="1"/>
  <c r="GK628" i="1"/>
  <c r="ES628" i="1"/>
  <c r="GF628" i="1" l="1"/>
  <c r="GS628" i="1"/>
  <c r="BW693" i="1"/>
  <c r="BU692" i="1"/>
  <c r="ET628" i="1"/>
  <c r="EU628" i="1" s="1"/>
  <c r="EV628" i="1" s="1"/>
  <c r="EJ628" i="1"/>
  <c r="EW628" i="1" l="1"/>
  <c r="BS694" i="1"/>
  <c r="BM694" i="1"/>
  <c r="BL694" i="1"/>
  <c r="BK694" i="1"/>
  <c r="BJ694" i="1"/>
  <c r="BI694" i="1"/>
  <c r="BV694" i="1"/>
  <c r="BE694" i="1"/>
  <c r="BH694" i="1"/>
  <c r="BF694" i="1"/>
  <c r="BD694" i="1"/>
  <c r="BC694" i="1"/>
  <c r="EY628" i="1"/>
  <c r="GT628" i="1"/>
  <c r="GG628" i="1"/>
  <c r="GH628" i="1" s="1"/>
  <c r="GI628" i="1" s="1"/>
  <c r="GJ628" i="1" s="1"/>
  <c r="GU628" i="1" l="1"/>
  <c r="GV628" i="1" s="1"/>
  <c r="GW628" i="1" s="1"/>
  <c r="GY628" i="1" s="1"/>
  <c r="FB628" i="1"/>
  <c r="EZ627" i="1"/>
  <c r="BN694" i="1"/>
  <c r="BO694" i="1" l="1"/>
  <c r="BP694" i="1" s="1"/>
  <c r="BQ694" i="1" s="1"/>
  <c r="ED629" i="1"/>
  <c r="EC629" i="1"/>
  <c r="ER629" i="1"/>
  <c r="EQ629" i="1"/>
  <c r="EP629" i="1"/>
  <c r="EO629" i="1"/>
  <c r="EN629" i="1"/>
  <c r="EM629" i="1"/>
  <c r="EK629" i="1"/>
  <c r="FA629" i="1"/>
  <c r="EX629" i="1"/>
  <c r="EE629" i="1"/>
  <c r="HB628" i="1"/>
  <c r="GZ627" i="1"/>
  <c r="BR694" i="1" l="1"/>
  <c r="BT694" i="1" s="1"/>
  <c r="BW694" i="1" s="1"/>
  <c r="EF629" i="1"/>
  <c r="ES629" i="1"/>
  <c r="GK629" i="1"/>
  <c r="HA629" i="1"/>
  <c r="GX629" i="1"/>
  <c r="GE629" i="1"/>
  <c r="GD629" i="1"/>
  <c r="GC629" i="1"/>
  <c r="GR629" i="1"/>
  <c r="GO629" i="1"/>
  <c r="GQ629" i="1"/>
  <c r="GP629" i="1"/>
  <c r="GN629" i="1"/>
  <c r="GM629" i="1"/>
  <c r="BU693" i="1" l="1"/>
  <c r="GF629" i="1"/>
  <c r="GG629" i="1" s="1"/>
  <c r="ET629" i="1"/>
  <c r="EU629" i="1" s="1"/>
  <c r="EV629" i="1" s="1"/>
  <c r="EG629" i="1"/>
  <c r="GS629" i="1"/>
  <c r="GT629" i="1" s="1"/>
  <c r="BC695" i="1"/>
  <c r="BS695" i="1"/>
  <c r="BM695" i="1"/>
  <c r="BL695" i="1"/>
  <c r="BK695" i="1"/>
  <c r="BJ695" i="1"/>
  <c r="BF695" i="1"/>
  <c r="BV695" i="1"/>
  <c r="BH695" i="1"/>
  <c r="BI695" i="1"/>
  <c r="BE695" i="1"/>
  <c r="BD695" i="1"/>
  <c r="EW629" i="1" l="1"/>
  <c r="GU629" i="1"/>
  <c r="GV629" i="1" s="1"/>
  <c r="EH629" i="1"/>
  <c r="EI629" i="1" s="1"/>
  <c r="EJ629" i="1" s="1"/>
  <c r="EY629" i="1" s="1"/>
  <c r="BN695" i="1"/>
  <c r="BO695" i="1" s="1"/>
  <c r="GW629" i="1"/>
  <c r="GH629" i="1"/>
  <c r="GI629" i="1" s="1"/>
  <c r="GJ629" i="1" s="1"/>
  <c r="GY629" i="1" l="1"/>
  <c r="HB629" i="1"/>
  <c r="GZ628" i="1"/>
  <c r="FB629" i="1"/>
  <c r="EZ628" i="1"/>
  <c r="BP695" i="1"/>
  <c r="BQ695" i="1" s="1"/>
  <c r="BR695" i="1" s="1"/>
  <c r="BT695" i="1" s="1"/>
  <c r="BW695" i="1" l="1"/>
  <c r="BU694" i="1"/>
  <c r="EE630" i="1"/>
  <c r="ED630" i="1"/>
  <c r="EC630" i="1"/>
  <c r="ER630" i="1"/>
  <c r="EQ630" i="1"/>
  <c r="EP630" i="1"/>
  <c r="EO630" i="1"/>
  <c r="EN630" i="1"/>
  <c r="EM630" i="1"/>
  <c r="EK630" i="1"/>
  <c r="FA630" i="1"/>
  <c r="EX630" i="1"/>
  <c r="GM630" i="1"/>
  <c r="GK630" i="1"/>
  <c r="HA630" i="1"/>
  <c r="GX630" i="1"/>
  <c r="GE630" i="1"/>
  <c r="GD630" i="1"/>
  <c r="GC630" i="1"/>
  <c r="GP630" i="1"/>
  <c r="GR630" i="1"/>
  <c r="GQ630" i="1"/>
  <c r="GO630" i="1"/>
  <c r="GN630" i="1"/>
  <c r="GS630" i="1" l="1"/>
  <c r="GT630" i="1" s="1"/>
  <c r="ES630" i="1"/>
  <c r="GF630" i="1"/>
  <c r="EF630" i="1"/>
  <c r="BD696" i="1"/>
  <c r="BC696" i="1"/>
  <c r="BS696" i="1"/>
  <c r="BM696" i="1"/>
  <c r="BL696" i="1"/>
  <c r="BK696" i="1"/>
  <c r="BH696" i="1"/>
  <c r="BV696" i="1"/>
  <c r="BJ696" i="1"/>
  <c r="BI696" i="1"/>
  <c r="BF696" i="1"/>
  <c r="BE696" i="1"/>
  <c r="GG630" i="1" l="1"/>
  <c r="ET630" i="1"/>
  <c r="EU630" i="1" s="1"/>
  <c r="EV630" i="1" s="1"/>
  <c r="EG630" i="1"/>
  <c r="BN696" i="1"/>
  <c r="GU630" i="1"/>
  <c r="GV630" i="1" s="1"/>
  <c r="GW630" i="1" s="1"/>
  <c r="EW630" i="1" l="1"/>
  <c r="BO696" i="1"/>
  <c r="EH630" i="1"/>
  <c r="EI630" i="1" s="1"/>
  <c r="EJ630" i="1" s="1"/>
  <c r="EY630" i="1" s="1"/>
  <c r="BP696" i="1"/>
  <c r="BQ696" i="1" s="1"/>
  <c r="GH630" i="1"/>
  <c r="GI630" i="1" s="1"/>
  <c r="GJ630" i="1" s="1"/>
  <c r="GY630" i="1" s="1"/>
  <c r="BR696" i="1" l="1"/>
  <c r="BT696" i="1" s="1"/>
  <c r="FB630" i="1"/>
  <c r="EZ629" i="1"/>
  <c r="HB630" i="1"/>
  <c r="GZ629" i="1"/>
  <c r="BW696" i="1"/>
  <c r="BU695" i="1"/>
  <c r="BV697" i="1" l="1"/>
  <c r="BE697" i="1"/>
  <c r="BD697" i="1"/>
  <c r="BC697" i="1"/>
  <c r="BS697" i="1"/>
  <c r="BM697" i="1"/>
  <c r="BL697" i="1"/>
  <c r="BI697" i="1"/>
  <c r="BJ697" i="1"/>
  <c r="BK697" i="1"/>
  <c r="BH697" i="1"/>
  <c r="BF697" i="1"/>
  <c r="GN631" i="1"/>
  <c r="GM631" i="1"/>
  <c r="GK631" i="1"/>
  <c r="HA631" i="1"/>
  <c r="GX631" i="1"/>
  <c r="GE631" i="1"/>
  <c r="GD631" i="1"/>
  <c r="GC631" i="1"/>
  <c r="GQ631" i="1"/>
  <c r="GR631" i="1"/>
  <c r="GP631" i="1"/>
  <c r="GO631" i="1"/>
  <c r="EE631" i="1"/>
  <c r="ED631" i="1"/>
  <c r="EC631" i="1"/>
  <c r="ER631" i="1"/>
  <c r="EQ631" i="1"/>
  <c r="EP631" i="1"/>
  <c r="EO631" i="1"/>
  <c r="EN631" i="1"/>
  <c r="EM631" i="1"/>
  <c r="EK631" i="1"/>
  <c r="FA631" i="1"/>
  <c r="EX631" i="1"/>
  <c r="ES631" i="1" l="1"/>
  <c r="ET631" i="1" s="1"/>
  <c r="GS631" i="1"/>
  <c r="BN697" i="1"/>
  <c r="BO697" i="1" s="1"/>
  <c r="GF631" i="1"/>
  <c r="EF631" i="1"/>
  <c r="EG631" i="1" s="1"/>
  <c r="EH631" i="1" s="1"/>
  <c r="EI631" i="1" s="1"/>
  <c r="EJ631" i="1" l="1"/>
  <c r="GG631" i="1"/>
  <c r="GH631" i="1" s="1"/>
  <c r="GI631" i="1" s="1"/>
  <c r="GT631" i="1"/>
  <c r="GU631" i="1" s="1"/>
  <c r="GV631" i="1" s="1"/>
  <c r="BP697" i="1"/>
  <c r="BQ697" i="1" s="1"/>
  <c r="BR697" i="1" s="1"/>
  <c r="BT697" i="1" s="1"/>
  <c r="EU631" i="1"/>
  <c r="EV631" i="1" s="1"/>
  <c r="EW631" i="1" s="1"/>
  <c r="GW631" i="1" l="1"/>
  <c r="BW697" i="1"/>
  <c r="BU696" i="1"/>
  <c r="EY631" i="1"/>
  <c r="GJ631" i="1"/>
  <c r="GY631" i="1" s="1"/>
  <c r="HB631" i="1" l="1"/>
  <c r="GZ630" i="1"/>
  <c r="BF698" i="1"/>
  <c r="BV698" i="1"/>
  <c r="BE698" i="1"/>
  <c r="BD698" i="1"/>
  <c r="BC698" i="1"/>
  <c r="BS698" i="1"/>
  <c r="BM698" i="1"/>
  <c r="BJ698" i="1"/>
  <c r="BL698" i="1"/>
  <c r="BK698" i="1"/>
  <c r="BI698" i="1"/>
  <c r="BH698" i="1"/>
  <c r="FB631" i="1"/>
  <c r="EZ630" i="1"/>
  <c r="BN698" i="1" l="1"/>
  <c r="BO698" i="1" s="1"/>
  <c r="EX632" i="1"/>
  <c r="EE632" i="1"/>
  <c r="ED632" i="1"/>
  <c r="EC632" i="1"/>
  <c r="ER632" i="1"/>
  <c r="EQ632" i="1"/>
  <c r="EP632" i="1"/>
  <c r="EO632" i="1"/>
  <c r="EN632" i="1"/>
  <c r="FA632" i="1"/>
  <c r="EM632" i="1"/>
  <c r="EK632" i="1"/>
  <c r="GO632" i="1"/>
  <c r="GN632" i="1"/>
  <c r="GM632" i="1"/>
  <c r="GK632" i="1"/>
  <c r="HA632" i="1"/>
  <c r="GX632" i="1"/>
  <c r="GE632" i="1"/>
  <c r="GD632" i="1"/>
  <c r="GR632" i="1"/>
  <c r="GQ632" i="1"/>
  <c r="GP632" i="1"/>
  <c r="GC632" i="1"/>
  <c r="GS632" i="1" l="1"/>
  <c r="GT632" i="1" s="1"/>
  <c r="ES632" i="1"/>
  <c r="ET632" i="1" s="1"/>
  <c r="GF632" i="1"/>
  <c r="EF632" i="1"/>
  <c r="BP698" i="1"/>
  <c r="BQ698" i="1" s="1"/>
  <c r="BR698" i="1" s="1"/>
  <c r="BT698" i="1" s="1"/>
  <c r="BW698" i="1" l="1"/>
  <c r="BU697" i="1"/>
  <c r="EG632" i="1"/>
  <c r="EU632" i="1"/>
  <c r="EV632" i="1" s="1"/>
  <c r="EW632" i="1" s="1"/>
  <c r="GG632" i="1"/>
  <c r="GU632" i="1"/>
  <c r="GV632" i="1" s="1"/>
  <c r="GW632" i="1" s="1"/>
  <c r="GH632" i="1" l="1"/>
  <c r="GI632" i="1" s="1"/>
  <c r="GJ632" i="1" s="1"/>
  <c r="GY632" i="1" s="1"/>
  <c r="EH632" i="1"/>
  <c r="EI632" i="1" s="1"/>
  <c r="EJ632" i="1" s="1"/>
  <c r="EY632" i="1" s="1"/>
  <c r="BH699" i="1"/>
  <c r="BF699" i="1"/>
  <c r="BV699" i="1"/>
  <c r="BE699" i="1"/>
  <c r="BD699" i="1"/>
  <c r="BC699" i="1"/>
  <c r="BS699" i="1"/>
  <c r="BK699" i="1"/>
  <c r="BL699" i="1"/>
  <c r="BM699" i="1"/>
  <c r="BJ699" i="1"/>
  <c r="BI699" i="1"/>
  <c r="FB632" i="1" l="1"/>
  <c r="EZ631" i="1"/>
  <c r="HB632" i="1"/>
  <c r="GZ631" i="1"/>
  <c r="BN699" i="1"/>
  <c r="BO699" i="1" l="1"/>
  <c r="BP699" i="1" s="1"/>
  <c r="BQ699" i="1" s="1"/>
  <c r="GP633" i="1"/>
  <c r="GO633" i="1"/>
  <c r="GN633" i="1"/>
  <c r="GM633" i="1"/>
  <c r="GK633" i="1"/>
  <c r="HA633" i="1"/>
  <c r="GX633" i="1"/>
  <c r="GE633" i="1"/>
  <c r="GR633" i="1"/>
  <c r="GQ633" i="1"/>
  <c r="GC633" i="1"/>
  <c r="GD633" i="1"/>
  <c r="EX633" i="1"/>
  <c r="EE633" i="1"/>
  <c r="ED633" i="1"/>
  <c r="EC633" i="1"/>
  <c r="ER633" i="1"/>
  <c r="EQ633" i="1"/>
  <c r="EP633" i="1"/>
  <c r="EO633" i="1"/>
  <c r="EK633" i="1"/>
  <c r="EN633" i="1"/>
  <c r="EM633" i="1"/>
  <c r="FA633" i="1"/>
  <c r="GS633" i="1" l="1"/>
  <c r="GT633" i="1" s="1"/>
  <c r="GU633" i="1" s="1"/>
  <c r="GV633" i="1" s="1"/>
  <c r="GF633" i="1"/>
  <c r="BR699" i="1"/>
  <c r="BT699" i="1" s="1"/>
  <c r="ES633" i="1"/>
  <c r="EF633" i="1"/>
  <c r="BW699" i="1" l="1"/>
  <c r="BU698" i="1"/>
  <c r="EG633" i="1"/>
  <c r="EH633" i="1" s="1"/>
  <c r="EI633" i="1" s="1"/>
  <c r="ET633" i="1"/>
  <c r="EU633" i="1" s="1"/>
  <c r="EV633" i="1" s="1"/>
  <c r="EW633" i="1" s="1"/>
  <c r="GG633" i="1"/>
  <c r="GH633" i="1" s="1"/>
  <c r="GI633" i="1" s="1"/>
  <c r="GJ633" i="1" s="1"/>
  <c r="GW633" i="1"/>
  <c r="GY633" i="1" l="1"/>
  <c r="HB633" i="1" s="1"/>
  <c r="GZ632" i="1"/>
  <c r="EJ633" i="1"/>
  <c r="EY633" i="1" s="1"/>
  <c r="BI700" i="1"/>
  <c r="BH700" i="1"/>
  <c r="BF700" i="1"/>
  <c r="BV700" i="1"/>
  <c r="BE700" i="1"/>
  <c r="BD700" i="1"/>
  <c r="BC700" i="1"/>
  <c r="BS700" i="1"/>
  <c r="BL700" i="1"/>
  <c r="BM700" i="1"/>
  <c r="BK700" i="1"/>
  <c r="BJ700" i="1"/>
  <c r="FB633" i="1" l="1"/>
  <c r="EZ632" i="1"/>
  <c r="BN700" i="1"/>
  <c r="GQ634" i="1"/>
  <c r="GP634" i="1"/>
  <c r="GO634" i="1"/>
  <c r="GN634" i="1"/>
  <c r="GM634" i="1"/>
  <c r="GK634" i="1"/>
  <c r="HA634" i="1"/>
  <c r="GX634" i="1"/>
  <c r="GC634" i="1"/>
  <c r="GR634" i="1"/>
  <c r="GE634" i="1"/>
  <c r="GD634" i="1"/>
  <c r="GS634" i="1" l="1"/>
  <c r="BO700" i="1"/>
  <c r="BP700" i="1" s="1"/>
  <c r="BQ700" i="1" s="1"/>
  <c r="GF634" i="1"/>
  <c r="EX634" i="1"/>
  <c r="EE634" i="1"/>
  <c r="ED634" i="1"/>
  <c r="EC634" i="1"/>
  <c r="ER634" i="1"/>
  <c r="EQ634" i="1"/>
  <c r="EP634" i="1"/>
  <c r="EM634" i="1"/>
  <c r="FA634" i="1"/>
  <c r="EO634" i="1"/>
  <c r="EN634" i="1"/>
  <c r="EK634" i="1"/>
  <c r="EF634" i="1" l="1"/>
  <c r="ES634" i="1"/>
  <c r="ET634" i="1" s="1"/>
  <c r="GG634" i="1"/>
  <c r="GT634" i="1"/>
  <c r="GU634" i="1" s="1"/>
  <c r="GV634" i="1" s="1"/>
  <c r="BR700" i="1"/>
  <c r="BT700" i="1" s="1"/>
  <c r="GW634" i="1" l="1"/>
  <c r="GH634" i="1"/>
  <c r="GI634" i="1" s="1"/>
  <c r="GJ634" i="1" s="1"/>
  <c r="GY634" i="1" s="1"/>
  <c r="BW700" i="1"/>
  <c r="BU699" i="1"/>
  <c r="EG634" i="1"/>
  <c r="EH634" i="1" s="1"/>
  <c r="EI634" i="1" s="1"/>
  <c r="EU634" i="1"/>
  <c r="EV634" i="1" s="1"/>
  <c r="EW634" i="1" s="1"/>
  <c r="EJ634" i="1" l="1"/>
  <c r="EY634" i="1"/>
  <c r="HB634" i="1"/>
  <c r="GZ633" i="1"/>
  <c r="BJ701" i="1"/>
  <c r="BI701" i="1"/>
  <c r="BH701" i="1"/>
  <c r="BF701" i="1"/>
  <c r="BV701" i="1"/>
  <c r="BE701" i="1"/>
  <c r="BD701" i="1"/>
  <c r="BC701" i="1"/>
  <c r="BS701" i="1"/>
  <c r="BM701" i="1"/>
  <c r="BL701" i="1"/>
  <c r="BK701" i="1"/>
  <c r="BN701" i="1" l="1"/>
  <c r="BO701" i="1" s="1"/>
  <c r="GR635" i="1"/>
  <c r="GQ635" i="1"/>
  <c r="GP635" i="1"/>
  <c r="GO635" i="1"/>
  <c r="GN635" i="1"/>
  <c r="GM635" i="1"/>
  <c r="GK635" i="1"/>
  <c r="HA635" i="1"/>
  <c r="GX635" i="1"/>
  <c r="GD635" i="1"/>
  <c r="GE635" i="1"/>
  <c r="GC635" i="1"/>
  <c r="FB634" i="1"/>
  <c r="EZ633" i="1"/>
  <c r="GF635" i="1" l="1"/>
  <c r="GS635" i="1"/>
  <c r="FA635" i="1"/>
  <c r="EX635" i="1"/>
  <c r="EE635" i="1"/>
  <c r="ED635" i="1"/>
  <c r="EC635" i="1"/>
  <c r="ER635" i="1"/>
  <c r="EQ635" i="1"/>
  <c r="EN635" i="1"/>
  <c r="EP635" i="1"/>
  <c r="EO635" i="1"/>
  <c r="EM635" i="1"/>
  <c r="EK635" i="1"/>
  <c r="BP701" i="1"/>
  <c r="BQ701" i="1" s="1"/>
  <c r="BR701" i="1" s="1"/>
  <c r="BT701" i="1" s="1"/>
  <c r="BW701" i="1" l="1"/>
  <c r="BU700" i="1"/>
  <c r="EF635" i="1"/>
  <c r="EG635" i="1" s="1"/>
  <c r="GT635" i="1"/>
  <c r="GU635" i="1" s="1"/>
  <c r="GV635" i="1" s="1"/>
  <c r="GG635" i="1"/>
  <c r="GH635" i="1" s="1"/>
  <c r="GI635" i="1" s="1"/>
  <c r="ES635" i="1"/>
  <c r="GW635" i="1" l="1"/>
  <c r="GJ635" i="1"/>
  <c r="ET635" i="1"/>
  <c r="EH635" i="1"/>
  <c r="EI635" i="1" s="1"/>
  <c r="EJ635" i="1" s="1"/>
  <c r="BK702" i="1"/>
  <c r="BJ702" i="1"/>
  <c r="BI702" i="1"/>
  <c r="BH702" i="1"/>
  <c r="BF702" i="1"/>
  <c r="BV702" i="1"/>
  <c r="BE702" i="1"/>
  <c r="BD702" i="1"/>
  <c r="BC702" i="1"/>
  <c r="BS702" i="1"/>
  <c r="BM702" i="1"/>
  <c r="BL702" i="1"/>
  <c r="GY635" i="1" l="1"/>
  <c r="EU635" i="1"/>
  <c r="EV635" i="1" s="1"/>
  <c r="EW635" i="1" s="1"/>
  <c r="EY635" i="1" s="1"/>
  <c r="HB635" i="1"/>
  <c r="GZ634" i="1"/>
  <c r="BN702" i="1"/>
  <c r="BO702" i="1" s="1"/>
  <c r="FB635" i="1" l="1"/>
  <c r="EZ634" i="1"/>
  <c r="GR636" i="1"/>
  <c r="GQ636" i="1"/>
  <c r="GP636" i="1"/>
  <c r="GO636" i="1"/>
  <c r="GN636" i="1"/>
  <c r="GM636" i="1"/>
  <c r="GK636" i="1"/>
  <c r="HA636" i="1"/>
  <c r="GE636" i="1"/>
  <c r="GX636" i="1"/>
  <c r="GD636" i="1"/>
  <c r="GC636" i="1"/>
  <c r="BP702" i="1"/>
  <c r="BQ702" i="1" s="1"/>
  <c r="BR702" i="1" s="1"/>
  <c r="BT702" i="1" s="1"/>
  <c r="GF636" i="1" l="1"/>
  <c r="GS636" i="1"/>
  <c r="GT636" i="1" s="1"/>
  <c r="GU636" i="1" s="1"/>
  <c r="GV636" i="1" s="1"/>
  <c r="EK636" i="1"/>
  <c r="FA636" i="1"/>
  <c r="EX636" i="1"/>
  <c r="EE636" i="1"/>
  <c r="ED636" i="1"/>
  <c r="EC636" i="1"/>
  <c r="ER636" i="1"/>
  <c r="EO636" i="1"/>
  <c r="EQ636" i="1"/>
  <c r="EP636" i="1"/>
  <c r="EN636" i="1"/>
  <c r="EM636" i="1"/>
  <c r="BW702" i="1"/>
  <c r="BU701" i="1"/>
  <c r="ES636" i="1" l="1"/>
  <c r="ET636" i="1" s="1"/>
  <c r="BL703" i="1"/>
  <c r="BK703" i="1"/>
  <c r="BJ703" i="1"/>
  <c r="BI703" i="1"/>
  <c r="BH703" i="1"/>
  <c r="BF703" i="1"/>
  <c r="BV703" i="1"/>
  <c r="BE703" i="1"/>
  <c r="BD703" i="1"/>
  <c r="BC703" i="1"/>
  <c r="BS703" i="1"/>
  <c r="BM703" i="1"/>
  <c r="GG636" i="1"/>
  <c r="GH636" i="1" s="1"/>
  <c r="GI636" i="1" s="1"/>
  <c r="GJ636" i="1" s="1"/>
  <c r="EF636" i="1"/>
  <c r="EG636" i="1" s="1"/>
  <c r="GW636" i="1"/>
  <c r="GY636" i="1" l="1"/>
  <c r="HB636" i="1"/>
  <c r="GZ635" i="1"/>
  <c r="BN703" i="1"/>
  <c r="EH636" i="1"/>
  <c r="EI636" i="1" s="1"/>
  <c r="EJ636" i="1" s="1"/>
  <c r="EU636" i="1"/>
  <c r="EV636" i="1" s="1"/>
  <c r="EW636" i="1" s="1"/>
  <c r="EY636" i="1" l="1"/>
  <c r="BO703" i="1"/>
  <c r="BP703" i="1" s="1"/>
  <c r="BQ703" i="1" s="1"/>
  <c r="GC637" i="1"/>
  <c r="GR637" i="1"/>
  <c r="GQ637" i="1"/>
  <c r="GP637" i="1"/>
  <c r="GO637" i="1"/>
  <c r="GN637" i="1"/>
  <c r="GM637" i="1"/>
  <c r="GK637" i="1"/>
  <c r="HA637" i="1"/>
  <c r="GX637" i="1"/>
  <c r="GE637" i="1"/>
  <c r="GD637" i="1"/>
  <c r="BR703" i="1" l="1"/>
  <c r="BT703" i="1" s="1"/>
  <c r="BW703" i="1" s="1"/>
  <c r="GS637" i="1"/>
  <c r="GT637" i="1" s="1"/>
  <c r="GF637" i="1"/>
  <c r="GG637" i="1" s="1"/>
  <c r="FB636" i="1"/>
  <c r="EZ635" i="1"/>
  <c r="BU702" i="1" l="1"/>
  <c r="EM637" i="1"/>
  <c r="EK637" i="1"/>
  <c r="FA637" i="1"/>
  <c r="EX637" i="1"/>
  <c r="EE637" i="1"/>
  <c r="ED637" i="1"/>
  <c r="EC637" i="1"/>
  <c r="EP637" i="1"/>
  <c r="ER637" i="1"/>
  <c r="EQ637" i="1"/>
  <c r="EO637" i="1"/>
  <c r="EN637" i="1"/>
  <c r="GH637" i="1"/>
  <c r="GI637" i="1" s="1"/>
  <c r="GJ637" i="1" s="1"/>
  <c r="GU637" i="1"/>
  <c r="GV637" i="1" s="1"/>
  <c r="GW637" i="1" s="1"/>
  <c r="BM704" i="1"/>
  <c r="BL704" i="1"/>
  <c r="BK704" i="1"/>
  <c r="BJ704" i="1"/>
  <c r="BI704" i="1"/>
  <c r="BH704" i="1"/>
  <c r="BF704" i="1"/>
  <c r="BV704" i="1"/>
  <c r="BE704" i="1"/>
  <c r="BD704" i="1"/>
  <c r="BC704" i="1"/>
  <c r="BS704" i="1"/>
  <c r="GY637" i="1" l="1"/>
  <c r="EF637" i="1"/>
  <c r="ES637" i="1"/>
  <c r="BN704" i="1"/>
  <c r="ET637" i="1" l="1"/>
  <c r="EU637" i="1"/>
  <c r="EV637" i="1" s="1"/>
  <c r="BO704" i="1"/>
  <c r="EG637" i="1"/>
  <c r="EH637" i="1" s="1"/>
  <c r="EI637" i="1" s="1"/>
  <c r="HB637" i="1"/>
  <c r="GZ636" i="1"/>
  <c r="BP704" i="1" l="1"/>
  <c r="BQ704" i="1" s="1"/>
  <c r="BR704" i="1" s="1"/>
  <c r="BT704" i="1" s="1"/>
  <c r="EW637" i="1"/>
  <c r="GD638" i="1"/>
  <c r="GC638" i="1"/>
  <c r="GR638" i="1"/>
  <c r="GQ638" i="1"/>
  <c r="GP638" i="1"/>
  <c r="GO638" i="1"/>
  <c r="GN638" i="1"/>
  <c r="GM638" i="1"/>
  <c r="GK638" i="1"/>
  <c r="HA638" i="1"/>
  <c r="GX638" i="1"/>
  <c r="GE638" i="1"/>
  <c r="EJ637" i="1"/>
  <c r="EY637" i="1" s="1"/>
  <c r="BU703" i="1" l="1"/>
  <c r="BW704" i="1"/>
  <c r="BC705" i="1" s="1"/>
  <c r="FB637" i="1"/>
  <c r="EZ636" i="1"/>
  <c r="GS638" i="1"/>
  <c r="GF638" i="1"/>
  <c r="BM705" i="1"/>
  <c r="BL705" i="1"/>
  <c r="BK705" i="1"/>
  <c r="BJ705" i="1"/>
  <c r="BI705" i="1"/>
  <c r="BH705" i="1"/>
  <c r="BD705" i="1" l="1"/>
  <c r="BE705" i="1"/>
  <c r="BV705" i="1"/>
  <c r="BF705" i="1"/>
  <c r="BS705" i="1"/>
  <c r="EN638" i="1"/>
  <c r="EM638" i="1"/>
  <c r="EK638" i="1"/>
  <c r="FA638" i="1"/>
  <c r="EX638" i="1"/>
  <c r="EE638" i="1"/>
  <c r="ED638" i="1"/>
  <c r="EC638" i="1"/>
  <c r="EQ638" i="1"/>
  <c r="ER638" i="1"/>
  <c r="EP638" i="1"/>
  <c r="EO638" i="1"/>
  <c r="BN705" i="1"/>
  <c r="BO705" i="1" s="1"/>
  <c r="BP705" i="1" s="1"/>
  <c r="BQ705" i="1" s="1"/>
  <c r="GG638" i="1"/>
  <c r="GT638" i="1"/>
  <c r="EF638" i="1" l="1"/>
  <c r="EG638" i="1" s="1"/>
  <c r="GH638" i="1"/>
  <c r="GI638" i="1" s="1"/>
  <c r="GJ638" i="1" s="1"/>
  <c r="GU638" i="1"/>
  <c r="GV638" i="1" s="1"/>
  <c r="GW638" i="1" s="1"/>
  <c r="ES638" i="1"/>
  <c r="BR705" i="1"/>
  <c r="BT705" i="1" s="1"/>
  <c r="GY638" i="1" l="1"/>
  <c r="HB638" i="1" s="1"/>
  <c r="ET638" i="1"/>
  <c r="BW705" i="1"/>
  <c r="BU704" i="1"/>
  <c r="EH638" i="1"/>
  <c r="EI638" i="1" s="1"/>
  <c r="EJ638" i="1" s="1"/>
  <c r="GZ637" i="1" l="1"/>
  <c r="EU638" i="1"/>
  <c r="EV638" i="1" s="1"/>
  <c r="EW638" i="1" s="1"/>
  <c r="EY638" i="1" s="1"/>
  <c r="BM706" i="1"/>
  <c r="BL706" i="1"/>
  <c r="BK706" i="1"/>
  <c r="BJ706" i="1"/>
  <c r="BI706" i="1"/>
  <c r="BH706" i="1"/>
  <c r="BF706" i="1"/>
  <c r="BV706" i="1"/>
  <c r="BE706" i="1"/>
  <c r="BD706" i="1"/>
  <c r="BS706" i="1"/>
  <c r="BC706" i="1"/>
  <c r="GE639" i="1"/>
  <c r="GD639" i="1"/>
  <c r="GC639" i="1"/>
  <c r="GR639" i="1"/>
  <c r="GQ639" i="1"/>
  <c r="GP639" i="1"/>
  <c r="GO639" i="1"/>
  <c r="GN639" i="1"/>
  <c r="GM639" i="1"/>
  <c r="GK639" i="1"/>
  <c r="HA639" i="1"/>
  <c r="GX639" i="1"/>
  <c r="FB638" i="1" l="1"/>
  <c r="EZ637" i="1"/>
  <c r="GF639" i="1"/>
  <c r="BN706" i="1"/>
  <c r="BO706" i="1" s="1"/>
  <c r="BP706" i="1" s="1"/>
  <c r="BQ706" i="1" s="1"/>
  <c r="GS639" i="1"/>
  <c r="GT639" i="1" s="1"/>
  <c r="GU639" i="1" l="1"/>
  <c r="GV639" i="1" s="1"/>
  <c r="GW639" i="1" s="1"/>
  <c r="BR706" i="1"/>
  <c r="BT706" i="1" s="1"/>
  <c r="GG639" i="1"/>
  <c r="GH639" i="1" s="1"/>
  <c r="GI639" i="1" s="1"/>
  <c r="EO639" i="1"/>
  <c r="EN639" i="1"/>
  <c r="EM639" i="1"/>
  <c r="EK639" i="1"/>
  <c r="FA639" i="1"/>
  <c r="EX639" i="1"/>
  <c r="EE639" i="1"/>
  <c r="ED639" i="1"/>
  <c r="ER639" i="1"/>
  <c r="EQ639" i="1"/>
  <c r="EP639" i="1"/>
  <c r="EC639" i="1"/>
  <c r="EF639" i="1" l="1"/>
  <c r="ES639" i="1"/>
  <c r="GJ639" i="1"/>
  <c r="GY639" i="1" s="1"/>
  <c r="BW706" i="1"/>
  <c r="BU705" i="1"/>
  <c r="HB639" i="1" l="1"/>
  <c r="GZ638" i="1"/>
  <c r="BM707" i="1"/>
  <c r="BL707" i="1"/>
  <c r="BK707" i="1"/>
  <c r="BJ707" i="1"/>
  <c r="BI707" i="1"/>
  <c r="BH707" i="1"/>
  <c r="BF707" i="1"/>
  <c r="BV707" i="1"/>
  <c r="BE707" i="1"/>
  <c r="BS707" i="1"/>
  <c r="BD707" i="1"/>
  <c r="BC707" i="1"/>
  <c r="ET639" i="1"/>
  <c r="EU639" i="1" s="1"/>
  <c r="EV639" i="1" s="1"/>
  <c r="EG639" i="1"/>
  <c r="EW639" i="1" l="1"/>
  <c r="EH639" i="1"/>
  <c r="EI639" i="1" s="1"/>
  <c r="EJ639" i="1" s="1"/>
  <c r="EY639" i="1" s="1"/>
  <c r="GE640" i="1"/>
  <c r="GD640" i="1"/>
  <c r="GC640" i="1"/>
  <c r="GR640" i="1"/>
  <c r="GQ640" i="1"/>
  <c r="GP640" i="1"/>
  <c r="GO640" i="1"/>
  <c r="GN640" i="1"/>
  <c r="GM640" i="1"/>
  <c r="HA640" i="1"/>
  <c r="GX640" i="1"/>
  <c r="GK640" i="1"/>
  <c r="BN707" i="1"/>
  <c r="BO707" i="1" s="1"/>
  <c r="BP707" i="1" s="1"/>
  <c r="BQ707" i="1" s="1"/>
  <c r="FB639" i="1" l="1"/>
  <c r="EZ638" i="1"/>
  <c r="GS640" i="1"/>
  <c r="GT640" i="1" s="1"/>
  <c r="GF640" i="1"/>
  <c r="BR707" i="1"/>
  <c r="BT707" i="1" s="1"/>
  <c r="GG640" i="1" l="1"/>
  <c r="GH640" i="1"/>
  <c r="GI640" i="1" s="1"/>
  <c r="BW707" i="1"/>
  <c r="BU706" i="1"/>
  <c r="GU640" i="1"/>
  <c r="GV640" i="1" s="1"/>
  <c r="GW640" i="1" s="1"/>
  <c r="EP640" i="1"/>
  <c r="EO640" i="1"/>
  <c r="EN640" i="1"/>
  <c r="EM640" i="1"/>
  <c r="EK640" i="1"/>
  <c r="FA640" i="1"/>
  <c r="EX640" i="1"/>
  <c r="EE640" i="1"/>
  <c r="ER640" i="1"/>
  <c r="EQ640" i="1"/>
  <c r="EC640" i="1"/>
  <c r="ED640" i="1"/>
  <c r="GJ640" i="1" l="1"/>
  <c r="GY640" i="1"/>
  <c r="EF640" i="1"/>
  <c r="EG640" i="1" s="1"/>
  <c r="BM708" i="1"/>
  <c r="BL708" i="1"/>
  <c r="BK708" i="1"/>
  <c r="BJ708" i="1"/>
  <c r="BI708" i="1"/>
  <c r="BH708" i="1"/>
  <c r="BF708" i="1"/>
  <c r="BC708" i="1"/>
  <c r="BV708" i="1"/>
  <c r="BS708" i="1"/>
  <c r="BE708" i="1"/>
  <c r="BD708" i="1"/>
  <c r="ES640" i="1"/>
  <c r="ET640" i="1" s="1"/>
  <c r="EU640" i="1" s="1"/>
  <c r="EV640" i="1" s="1"/>
  <c r="BN708" i="1" l="1"/>
  <c r="EH640" i="1"/>
  <c r="EI640" i="1" s="1"/>
  <c r="EJ640" i="1" s="1"/>
  <c r="EW640" i="1"/>
  <c r="HB640" i="1"/>
  <c r="GZ639" i="1"/>
  <c r="EY640" i="1" l="1"/>
  <c r="FB640" i="1" s="1"/>
  <c r="EZ639" i="1"/>
  <c r="GX641" i="1"/>
  <c r="GE641" i="1"/>
  <c r="GD641" i="1"/>
  <c r="GC641" i="1"/>
  <c r="GR641" i="1"/>
  <c r="GQ641" i="1"/>
  <c r="GP641" i="1"/>
  <c r="GO641" i="1"/>
  <c r="GN641" i="1"/>
  <c r="HA641" i="1"/>
  <c r="GK641" i="1"/>
  <c r="GM641" i="1"/>
  <c r="BO708" i="1"/>
  <c r="BP708" i="1" s="1"/>
  <c r="BQ708" i="1" s="1"/>
  <c r="BR708" i="1" l="1"/>
  <c r="BT708" i="1" s="1"/>
  <c r="BW708" i="1"/>
  <c r="BU707" i="1"/>
  <c r="GS641" i="1"/>
  <c r="GF641" i="1"/>
  <c r="GG641" i="1" s="1"/>
  <c r="GH641" i="1" s="1"/>
  <c r="GI641" i="1" s="1"/>
  <c r="EQ641" i="1"/>
  <c r="EP641" i="1"/>
  <c r="EO641" i="1"/>
  <c r="EN641" i="1"/>
  <c r="EM641" i="1"/>
  <c r="EK641" i="1"/>
  <c r="FA641" i="1"/>
  <c r="EX641" i="1"/>
  <c r="EC641" i="1"/>
  <c r="ER641" i="1"/>
  <c r="EE641" i="1"/>
  <c r="ED641" i="1"/>
  <c r="ES641" i="1" l="1"/>
  <c r="EF641" i="1"/>
  <c r="GJ641" i="1"/>
  <c r="GT641" i="1"/>
  <c r="BM709" i="1"/>
  <c r="BL709" i="1"/>
  <c r="BK709" i="1"/>
  <c r="BJ709" i="1"/>
  <c r="BI709" i="1"/>
  <c r="BH709" i="1"/>
  <c r="BD709" i="1"/>
  <c r="BF709" i="1"/>
  <c r="BE709" i="1"/>
  <c r="BC709" i="1"/>
  <c r="BV709" i="1"/>
  <c r="BS709" i="1"/>
  <c r="BN709" i="1" l="1"/>
  <c r="BO709" i="1" s="1"/>
  <c r="GU641" i="1"/>
  <c r="GV641" i="1" s="1"/>
  <c r="GW641" i="1" s="1"/>
  <c r="GY641" i="1" s="1"/>
  <c r="EG641" i="1"/>
  <c r="EH641" i="1" s="1"/>
  <c r="EI641" i="1" s="1"/>
  <c r="ET641" i="1"/>
  <c r="EU641" i="1" s="1"/>
  <c r="EV641" i="1" s="1"/>
  <c r="HB641" i="1" l="1"/>
  <c r="GZ640" i="1"/>
  <c r="EJ641" i="1"/>
  <c r="EW641" i="1"/>
  <c r="BP709" i="1"/>
  <c r="BQ709" i="1" s="1"/>
  <c r="BR709" i="1" s="1"/>
  <c r="BT709" i="1" s="1"/>
  <c r="EY641" i="1" l="1"/>
  <c r="BW709" i="1"/>
  <c r="BU708" i="1"/>
  <c r="FB641" i="1"/>
  <c r="EZ640" i="1"/>
  <c r="GX642" i="1"/>
  <c r="GE642" i="1"/>
  <c r="GD642" i="1"/>
  <c r="GC642" i="1"/>
  <c r="GR642" i="1"/>
  <c r="GQ642" i="1"/>
  <c r="GP642" i="1"/>
  <c r="GO642" i="1"/>
  <c r="GK642" i="1"/>
  <c r="HA642" i="1"/>
  <c r="GN642" i="1"/>
  <c r="GM642" i="1"/>
  <c r="GS642" i="1" l="1"/>
  <c r="GT642" i="1" s="1"/>
  <c r="BS710" i="1"/>
  <c r="BM710" i="1"/>
  <c r="BL710" i="1"/>
  <c r="BK710" i="1"/>
  <c r="BJ710" i="1"/>
  <c r="BI710" i="1"/>
  <c r="BV710" i="1"/>
  <c r="BE710" i="1"/>
  <c r="BH710" i="1"/>
  <c r="BF710" i="1"/>
  <c r="BD710" i="1"/>
  <c r="BC710" i="1"/>
  <c r="GF642" i="1"/>
  <c r="GG642" i="1" s="1"/>
  <c r="ER642" i="1"/>
  <c r="EQ642" i="1"/>
  <c r="EP642" i="1"/>
  <c r="EO642" i="1"/>
  <c r="EN642" i="1"/>
  <c r="EM642" i="1"/>
  <c r="EK642" i="1"/>
  <c r="FA642" i="1"/>
  <c r="EX642" i="1"/>
  <c r="ED642" i="1"/>
  <c r="EE642" i="1"/>
  <c r="EC642" i="1"/>
  <c r="EF642" i="1" l="1"/>
  <c r="ES642" i="1"/>
  <c r="GU642" i="1"/>
  <c r="GV642" i="1" s="1"/>
  <c r="GW642" i="1" s="1"/>
  <c r="BN710" i="1"/>
  <c r="GH642" i="1"/>
  <c r="GI642" i="1" s="1"/>
  <c r="GJ642" i="1" s="1"/>
  <c r="GY642" i="1" s="1"/>
  <c r="HB642" i="1" l="1"/>
  <c r="GZ641" i="1"/>
  <c r="ET642" i="1"/>
  <c r="BO710" i="1"/>
  <c r="EG642" i="1"/>
  <c r="EH642" i="1" s="1"/>
  <c r="EI642" i="1" s="1"/>
  <c r="EJ642" i="1" l="1"/>
  <c r="BP710" i="1"/>
  <c r="BQ710" i="1" s="1"/>
  <c r="BR710" i="1" s="1"/>
  <c r="BT710" i="1" s="1"/>
  <c r="EU642" i="1"/>
  <c r="EV642" i="1" s="1"/>
  <c r="EW642" i="1" s="1"/>
  <c r="GX643" i="1"/>
  <c r="GE643" i="1"/>
  <c r="GD643" i="1"/>
  <c r="GC643" i="1"/>
  <c r="GR643" i="1"/>
  <c r="GQ643" i="1"/>
  <c r="GP643" i="1"/>
  <c r="GM643" i="1"/>
  <c r="HA643" i="1"/>
  <c r="GN643" i="1"/>
  <c r="GO643" i="1"/>
  <c r="GK643" i="1"/>
  <c r="BW710" i="1" l="1"/>
  <c r="BU709" i="1"/>
  <c r="GS643" i="1"/>
  <c r="GF643" i="1"/>
  <c r="GG643" i="1" s="1"/>
  <c r="EY642" i="1"/>
  <c r="FB642" i="1" l="1"/>
  <c r="EZ641" i="1"/>
  <c r="GT643" i="1"/>
  <c r="GU643" i="1" s="1"/>
  <c r="GV643" i="1" s="1"/>
  <c r="GH643" i="1"/>
  <c r="GI643" i="1" s="1"/>
  <c r="GJ643" i="1" s="1"/>
  <c r="BC711" i="1"/>
  <c r="BS711" i="1"/>
  <c r="BM711" i="1"/>
  <c r="BL711" i="1"/>
  <c r="BK711" i="1"/>
  <c r="BJ711" i="1"/>
  <c r="BF711" i="1"/>
  <c r="BI711" i="1"/>
  <c r="BH711" i="1"/>
  <c r="BE711" i="1"/>
  <c r="BD711" i="1"/>
  <c r="BV711" i="1"/>
  <c r="GW643" i="1" l="1"/>
  <c r="GY643" i="1" s="1"/>
  <c r="BN711" i="1"/>
  <c r="BO711" i="1" s="1"/>
  <c r="ER643" i="1"/>
  <c r="EQ643" i="1"/>
  <c r="EP643" i="1"/>
  <c r="EO643" i="1"/>
  <c r="EN643" i="1"/>
  <c r="EM643" i="1"/>
  <c r="EK643" i="1"/>
  <c r="FA643" i="1"/>
  <c r="EE643" i="1"/>
  <c r="EX643" i="1"/>
  <c r="ED643" i="1"/>
  <c r="EC643" i="1"/>
  <c r="HB643" i="1" l="1"/>
  <c r="GZ642" i="1"/>
  <c r="ES643" i="1"/>
  <c r="ET643" i="1" s="1"/>
  <c r="EU643" i="1" s="1"/>
  <c r="EV643" i="1" s="1"/>
  <c r="HA644" i="1"/>
  <c r="GX644" i="1"/>
  <c r="GE644" i="1"/>
  <c r="GD644" i="1"/>
  <c r="GC644" i="1"/>
  <c r="GR644" i="1"/>
  <c r="GQ644" i="1"/>
  <c r="GN644" i="1"/>
  <c r="GP644" i="1"/>
  <c r="GO644" i="1"/>
  <c r="GM644" i="1"/>
  <c r="GK644" i="1"/>
  <c r="EF643" i="1"/>
  <c r="BP711" i="1"/>
  <c r="BQ711" i="1" s="1"/>
  <c r="BR711" i="1" s="1"/>
  <c r="BT711" i="1" s="1"/>
  <c r="BW711" i="1" l="1"/>
  <c r="BU710" i="1"/>
  <c r="GS644" i="1"/>
  <c r="GF644" i="1"/>
  <c r="GG644" i="1" s="1"/>
  <c r="EG643" i="1"/>
  <c r="EH643" i="1" s="1"/>
  <c r="EI643" i="1" s="1"/>
  <c r="EW643" i="1"/>
  <c r="EJ643" i="1" l="1"/>
  <c r="EY643" i="1" s="1"/>
  <c r="GH644" i="1"/>
  <c r="GI644" i="1" s="1"/>
  <c r="GJ644" i="1" s="1"/>
  <c r="GT644" i="1"/>
  <c r="BD712" i="1"/>
  <c r="BC712" i="1"/>
  <c r="BS712" i="1"/>
  <c r="BM712" i="1"/>
  <c r="BL712" i="1"/>
  <c r="BK712" i="1"/>
  <c r="BH712" i="1"/>
  <c r="BV712" i="1"/>
  <c r="BJ712" i="1"/>
  <c r="BI712" i="1"/>
  <c r="BF712" i="1"/>
  <c r="BE712" i="1"/>
  <c r="BN712" i="1" l="1"/>
  <c r="BO712" i="1" s="1"/>
  <c r="FB643" i="1"/>
  <c r="EZ642" i="1"/>
  <c r="GU644" i="1"/>
  <c r="GV644" i="1" s="1"/>
  <c r="GW644" i="1" s="1"/>
  <c r="GY644" i="1" s="1"/>
  <c r="HB644" i="1" l="1"/>
  <c r="GZ643" i="1"/>
  <c r="EC644" i="1"/>
  <c r="ER644" i="1"/>
  <c r="EQ644" i="1"/>
  <c r="EP644" i="1"/>
  <c r="EO644" i="1"/>
  <c r="EN644" i="1"/>
  <c r="EM644" i="1"/>
  <c r="EK644" i="1"/>
  <c r="FA644" i="1"/>
  <c r="EX644" i="1"/>
  <c r="ED644" i="1"/>
  <c r="EE644" i="1"/>
  <c r="BP712" i="1"/>
  <c r="BQ712" i="1" s="1"/>
  <c r="BR712" i="1" s="1"/>
  <c r="BT712" i="1" s="1"/>
  <c r="BW712" i="1" l="1"/>
  <c r="BU711" i="1"/>
  <c r="EF644" i="1"/>
  <c r="EG644" i="1" s="1"/>
  <c r="EH644" i="1" s="1"/>
  <c r="EI644" i="1" s="1"/>
  <c r="ES644" i="1"/>
  <c r="ET644" i="1" s="1"/>
  <c r="GK645" i="1"/>
  <c r="HA645" i="1"/>
  <c r="GX645" i="1"/>
  <c r="GE645" i="1"/>
  <c r="GD645" i="1"/>
  <c r="GC645" i="1"/>
  <c r="GR645" i="1"/>
  <c r="GO645" i="1"/>
  <c r="GP645" i="1"/>
  <c r="GQ645" i="1"/>
  <c r="GN645" i="1"/>
  <c r="GM645" i="1"/>
  <c r="EU644" i="1" l="1"/>
  <c r="EV644" i="1" s="1"/>
  <c r="EW644" i="1" s="1"/>
  <c r="GF645" i="1"/>
  <c r="EJ644" i="1"/>
  <c r="BV713" i="1"/>
  <c r="BE713" i="1"/>
  <c r="BD713" i="1"/>
  <c r="BC713" i="1"/>
  <c r="BS713" i="1"/>
  <c r="BM713" i="1"/>
  <c r="BL713" i="1"/>
  <c r="BI713" i="1"/>
  <c r="BK713" i="1"/>
  <c r="BJ713" i="1"/>
  <c r="BH713" i="1"/>
  <c r="BF713" i="1"/>
  <c r="GS645" i="1"/>
  <c r="BN713" i="1" l="1"/>
  <c r="BO713" i="1" s="1"/>
  <c r="EY644" i="1"/>
  <c r="GT645" i="1"/>
  <c r="GG645" i="1"/>
  <c r="GH645" i="1" s="1"/>
  <c r="GI645" i="1" s="1"/>
  <c r="GJ645" i="1" l="1"/>
  <c r="FB644" i="1"/>
  <c r="EZ643" i="1"/>
  <c r="BP713" i="1"/>
  <c r="BQ713" i="1" s="1"/>
  <c r="BR713" i="1" s="1"/>
  <c r="BT713" i="1" s="1"/>
  <c r="GU645" i="1"/>
  <c r="GV645" i="1" s="1"/>
  <c r="GW645" i="1" s="1"/>
  <c r="BW713" i="1" l="1"/>
  <c r="BU712" i="1"/>
  <c r="ED645" i="1"/>
  <c r="EC645" i="1"/>
  <c r="ER645" i="1"/>
  <c r="EQ645" i="1"/>
  <c r="EP645" i="1"/>
  <c r="EO645" i="1"/>
  <c r="EN645" i="1"/>
  <c r="EM645" i="1"/>
  <c r="EK645" i="1"/>
  <c r="FA645" i="1"/>
  <c r="EX645" i="1"/>
  <c r="EE645" i="1"/>
  <c r="GY645" i="1"/>
  <c r="EF645" i="1" l="1"/>
  <c r="HB645" i="1"/>
  <c r="GZ644" i="1"/>
  <c r="BF714" i="1"/>
  <c r="BV714" i="1"/>
  <c r="BE714" i="1"/>
  <c r="BD714" i="1"/>
  <c r="BC714" i="1"/>
  <c r="BS714" i="1"/>
  <c r="BM714" i="1"/>
  <c r="BJ714" i="1"/>
  <c r="BL714" i="1"/>
  <c r="BK714" i="1"/>
  <c r="BI714" i="1"/>
  <c r="BH714" i="1"/>
  <c r="ES645" i="1"/>
  <c r="BN714" i="1" l="1"/>
  <c r="ET645" i="1"/>
  <c r="GM646" i="1"/>
  <c r="GK646" i="1"/>
  <c r="HA646" i="1"/>
  <c r="GX646" i="1"/>
  <c r="GE646" i="1"/>
  <c r="GD646" i="1"/>
  <c r="GC646" i="1"/>
  <c r="GP646" i="1"/>
  <c r="GR646" i="1"/>
  <c r="GQ646" i="1"/>
  <c r="GO646" i="1"/>
  <c r="GN646" i="1"/>
  <c r="EG645" i="1"/>
  <c r="EH645" i="1" s="1"/>
  <c r="EI645" i="1" s="1"/>
  <c r="GS646" i="1" l="1"/>
  <c r="GF646" i="1"/>
  <c r="EU645" i="1"/>
  <c r="EV645" i="1" s="1"/>
  <c r="EW645" i="1" s="1"/>
  <c r="EJ645" i="1"/>
  <c r="BO714" i="1"/>
  <c r="GG646" i="1" l="1"/>
  <c r="GH646" i="1" s="1"/>
  <c r="GI646" i="1" s="1"/>
  <c r="EY645" i="1"/>
  <c r="BP714" i="1"/>
  <c r="BQ714" i="1" s="1"/>
  <c r="BR714" i="1" s="1"/>
  <c r="BT714" i="1" s="1"/>
  <c r="GT646" i="1"/>
  <c r="GJ646" i="1" l="1"/>
  <c r="BW714" i="1"/>
  <c r="BU713" i="1"/>
  <c r="GU646" i="1"/>
  <c r="GV646" i="1" s="1"/>
  <c r="GW646" i="1" s="1"/>
  <c r="GY646" i="1" s="1"/>
  <c r="FB645" i="1"/>
  <c r="EZ644" i="1"/>
  <c r="HB646" i="1" l="1"/>
  <c r="GZ645" i="1"/>
  <c r="EE646" i="1"/>
  <c r="ED646" i="1"/>
  <c r="EC646" i="1"/>
  <c r="ER646" i="1"/>
  <c r="EQ646" i="1"/>
  <c r="EP646" i="1"/>
  <c r="EO646" i="1"/>
  <c r="EN646" i="1"/>
  <c r="EM646" i="1"/>
  <c r="EK646" i="1"/>
  <c r="FA646" i="1"/>
  <c r="EX646" i="1"/>
  <c r="BH715" i="1"/>
  <c r="BF715" i="1"/>
  <c r="BV715" i="1"/>
  <c r="BE715" i="1"/>
  <c r="BD715" i="1"/>
  <c r="BC715" i="1"/>
  <c r="BS715" i="1"/>
  <c r="BK715" i="1"/>
  <c r="BM715" i="1"/>
  <c r="BL715" i="1"/>
  <c r="BJ715" i="1"/>
  <c r="BI715" i="1"/>
  <c r="BN715" i="1" l="1"/>
  <c r="ES646" i="1"/>
  <c r="ET646" i="1" s="1"/>
  <c r="EF646" i="1"/>
  <c r="GN647" i="1"/>
  <c r="GM647" i="1"/>
  <c r="GK647" i="1"/>
  <c r="HA647" i="1"/>
  <c r="GX647" i="1"/>
  <c r="GE647" i="1"/>
  <c r="GD647" i="1"/>
  <c r="GC647" i="1"/>
  <c r="GQ647" i="1"/>
  <c r="GR647" i="1"/>
  <c r="GP647" i="1"/>
  <c r="GO647" i="1"/>
  <c r="GF647" i="1" l="1"/>
  <c r="EU646" i="1"/>
  <c r="EV646" i="1" s="1"/>
  <c r="EW646" i="1" s="1"/>
  <c r="GS647" i="1"/>
  <c r="EG646" i="1"/>
  <c r="EH646" i="1" s="1"/>
  <c r="EI646" i="1" s="1"/>
  <c r="BO715" i="1"/>
  <c r="GT647" i="1" l="1"/>
  <c r="GU647" i="1" s="1"/>
  <c r="GV647" i="1" s="1"/>
  <c r="BP715" i="1"/>
  <c r="BQ715" i="1" s="1"/>
  <c r="BR715" i="1" s="1"/>
  <c r="BT715" i="1" s="1"/>
  <c r="GG647" i="1"/>
  <c r="EJ646" i="1"/>
  <c r="EY646" i="1" s="1"/>
  <c r="BW715" i="1" l="1"/>
  <c r="BU714" i="1"/>
  <c r="FB646" i="1"/>
  <c r="EZ645" i="1"/>
  <c r="GH647" i="1"/>
  <c r="GI647" i="1" s="1"/>
  <c r="GJ647" i="1" s="1"/>
  <c r="GW647" i="1"/>
  <c r="GY647" i="1" l="1"/>
  <c r="HB647" i="1" s="1"/>
  <c r="EE647" i="1"/>
  <c r="ED647" i="1"/>
  <c r="EC647" i="1"/>
  <c r="ER647" i="1"/>
  <c r="EQ647" i="1"/>
  <c r="EP647" i="1"/>
  <c r="EO647" i="1"/>
  <c r="EN647" i="1"/>
  <c r="EM647" i="1"/>
  <c r="FA647" i="1"/>
  <c r="EX647" i="1"/>
  <c r="EK647" i="1"/>
  <c r="BI716" i="1"/>
  <c r="BH716" i="1"/>
  <c r="BF716" i="1"/>
  <c r="BV716" i="1"/>
  <c r="BE716" i="1"/>
  <c r="BD716" i="1"/>
  <c r="BC716" i="1"/>
  <c r="BS716" i="1"/>
  <c r="BL716" i="1"/>
  <c r="BM716" i="1"/>
  <c r="BK716" i="1"/>
  <c r="BJ716" i="1"/>
  <c r="GZ646" i="1" l="1"/>
  <c r="BN716" i="1"/>
  <c r="BO716" i="1" s="1"/>
  <c r="ES647" i="1"/>
  <c r="EF647" i="1"/>
  <c r="EG647" i="1" s="1"/>
  <c r="GO648" i="1"/>
  <c r="GN648" i="1"/>
  <c r="GM648" i="1"/>
  <c r="GK648" i="1"/>
  <c r="HA648" i="1"/>
  <c r="GX648" i="1"/>
  <c r="GE648" i="1"/>
  <c r="GD648" i="1"/>
  <c r="GR648" i="1"/>
  <c r="GQ648" i="1"/>
  <c r="GP648" i="1"/>
  <c r="GC648" i="1"/>
  <c r="GS648" i="1" l="1"/>
  <c r="EH647" i="1"/>
  <c r="EI647" i="1" s="1"/>
  <c r="EJ647" i="1" s="1"/>
  <c r="ET647" i="1"/>
  <c r="GF648" i="1"/>
  <c r="BP716" i="1"/>
  <c r="BQ716" i="1" s="1"/>
  <c r="BR716" i="1" s="1"/>
  <c r="BT716" i="1" s="1"/>
  <c r="BW716" i="1" l="1"/>
  <c r="BU715" i="1"/>
  <c r="GG648" i="1"/>
  <c r="GH648" i="1" s="1"/>
  <c r="GI648" i="1" s="1"/>
  <c r="EU647" i="1"/>
  <c r="EV647" i="1" s="1"/>
  <c r="EW647" i="1" s="1"/>
  <c r="EY647" i="1" s="1"/>
  <c r="GT648" i="1"/>
  <c r="FB647" i="1" l="1"/>
  <c r="EZ646" i="1"/>
  <c r="GU648" i="1"/>
  <c r="GV648" i="1" s="1"/>
  <c r="GW648" i="1" s="1"/>
  <c r="BJ717" i="1"/>
  <c r="BI717" i="1"/>
  <c r="BH717" i="1"/>
  <c r="BF717" i="1"/>
  <c r="BV717" i="1"/>
  <c r="BE717" i="1"/>
  <c r="BD717" i="1"/>
  <c r="BC717" i="1"/>
  <c r="BS717" i="1"/>
  <c r="BM717" i="1"/>
  <c r="BL717" i="1"/>
  <c r="BK717" i="1"/>
  <c r="GJ648" i="1"/>
  <c r="BN717" i="1" l="1"/>
  <c r="EX648" i="1"/>
  <c r="EE648" i="1"/>
  <c r="ED648" i="1"/>
  <c r="EC648" i="1"/>
  <c r="ER648" i="1"/>
  <c r="EQ648" i="1"/>
  <c r="EP648" i="1"/>
  <c r="EO648" i="1"/>
  <c r="EN648" i="1"/>
  <c r="FA648" i="1"/>
  <c r="EK648" i="1"/>
  <c r="EM648" i="1"/>
  <c r="GY648" i="1"/>
  <c r="HB648" i="1" l="1"/>
  <c r="GZ647" i="1"/>
  <c r="ES648" i="1"/>
  <c r="EF648" i="1"/>
  <c r="BO717" i="1"/>
  <c r="BP717" i="1" s="1"/>
  <c r="BQ717" i="1" s="1"/>
  <c r="BR717" i="1" l="1"/>
  <c r="BT717" i="1" s="1"/>
  <c r="BW717" i="1" s="1"/>
  <c r="BU716" i="1"/>
  <c r="EG648" i="1"/>
  <c r="EH648" i="1" s="1"/>
  <c r="EI648" i="1" s="1"/>
  <c r="ET648" i="1"/>
  <c r="EU648" i="1" s="1"/>
  <c r="EV648" i="1" s="1"/>
  <c r="GP649" i="1"/>
  <c r="GO649" i="1"/>
  <c r="GN649" i="1"/>
  <c r="GM649" i="1"/>
  <c r="GK649" i="1"/>
  <c r="HA649" i="1"/>
  <c r="GX649" i="1"/>
  <c r="GE649" i="1"/>
  <c r="GD649" i="1"/>
  <c r="GC649" i="1"/>
  <c r="GR649" i="1"/>
  <c r="GQ649" i="1"/>
  <c r="GF649" i="1" l="1"/>
  <c r="EW648" i="1"/>
  <c r="GS649" i="1"/>
  <c r="GT649" i="1" s="1"/>
  <c r="GU649" i="1" s="1"/>
  <c r="GV649" i="1" s="1"/>
  <c r="EJ648" i="1"/>
  <c r="EY648" i="1" s="1"/>
  <c r="BK718" i="1"/>
  <c r="BJ718" i="1"/>
  <c r="BI718" i="1"/>
  <c r="BH718" i="1"/>
  <c r="BF718" i="1"/>
  <c r="BV718" i="1"/>
  <c r="BE718" i="1"/>
  <c r="BD718" i="1"/>
  <c r="BC718" i="1"/>
  <c r="BS718" i="1"/>
  <c r="BM718" i="1"/>
  <c r="BL718" i="1"/>
  <c r="GW649" i="1" l="1"/>
  <c r="FB648" i="1"/>
  <c r="EZ647" i="1"/>
  <c r="BN718" i="1"/>
  <c r="GG649" i="1"/>
  <c r="GH649" i="1" l="1"/>
  <c r="GI649" i="1" s="1"/>
  <c r="GJ649" i="1" s="1"/>
  <c r="GY649" i="1" s="1"/>
  <c r="EX649" i="1"/>
  <c r="EE649" i="1"/>
  <c r="ED649" i="1"/>
  <c r="EC649" i="1"/>
  <c r="ER649" i="1"/>
  <c r="EQ649" i="1"/>
  <c r="EP649" i="1"/>
  <c r="EO649" i="1"/>
  <c r="EK649" i="1"/>
  <c r="FA649" i="1"/>
  <c r="EN649" i="1"/>
  <c r="EM649" i="1"/>
  <c r="BO718" i="1"/>
  <c r="BP718" i="1" s="1"/>
  <c r="BQ718" i="1" s="1"/>
  <c r="BR718" i="1" s="1"/>
  <c r="BT718" i="1" s="1"/>
  <c r="BW718" i="1" l="1"/>
  <c r="BU717" i="1"/>
  <c r="HB649" i="1"/>
  <c r="GZ648" i="1"/>
  <c r="ES649" i="1"/>
  <c r="EF649" i="1"/>
  <c r="GQ650" i="1" l="1"/>
  <c r="GP650" i="1"/>
  <c r="GO650" i="1"/>
  <c r="GN650" i="1"/>
  <c r="GM650" i="1"/>
  <c r="GK650" i="1"/>
  <c r="HA650" i="1"/>
  <c r="GX650" i="1"/>
  <c r="GC650" i="1"/>
  <c r="GR650" i="1"/>
  <c r="GE650" i="1"/>
  <c r="GD650" i="1"/>
  <c r="ET649" i="1"/>
  <c r="EG649" i="1"/>
  <c r="EH649" i="1" s="1"/>
  <c r="EI649" i="1" s="1"/>
  <c r="BL719" i="1"/>
  <c r="BK719" i="1"/>
  <c r="BJ719" i="1"/>
  <c r="BI719" i="1"/>
  <c r="BH719" i="1"/>
  <c r="BF719" i="1"/>
  <c r="BV719" i="1"/>
  <c r="BE719" i="1"/>
  <c r="BD719" i="1"/>
  <c r="BC719" i="1"/>
  <c r="BS719" i="1"/>
  <c r="BM719" i="1"/>
  <c r="EJ649" i="1" l="1"/>
  <c r="BN719" i="1"/>
  <c r="EU649" i="1"/>
  <c r="EV649" i="1" s="1"/>
  <c r="EW649" i="1" s="1"/>
  <c r="EY649" i="1" s="1"/>
  <c r="GS650" i="1"/>
  <c r="GT650" i="1" s="1"/>
  <c r="GF650" i="1"/>
  <c r="GG650" i="1" s="1"/>
  <c r="FB649" i="1" l="1"/>
  <c r="EZ648" i="1"/>
  <c r="GH650" i="1"/>
  <c r="GI650" i="1" s="1"/>
  <c r="GJ650" i="1" s="1"/>
  <c r="GU650" i="1"/>
  <c r="GV650" i="1" s="1"/>
  <c r="GW650" i="1" s="1"/>
  <c r="BO719" i="1"/>
  <c r="GY650" i="1" l="1"/>
  <c r="BP719" i="1"/>
  <c r="BQ719" i="1" s="1"/>
  <c r="BR719" i="1" s="1"/>
  <c r="BT719" i="1" s="1"/>
  <c r="EX650" i="1"/>
  <c r="EE650" i="1"/>
  <c r="ED650" i="1"/>
  <c r="EC650" i="1"/>
  <c r="ER650" i="1"/>
  <c r="EQ650" i="1"/>
  <c r="EP650" i="1"/>
  <c r="EM650" i="1"/>
  <c r="FA650" i="1"/>
  <c r="EN650" i="1"/>
  <c r="EO650" i="1"/>
  <c r="EK650" i="1"/>
  <c r="BW719" i="1" l="1"/>
  <c r="BU718" i="1"/>
  <c r="ES650" i="1"/>
  <c r="HB650" i="1"/>
  <c r="GZ649" i="1"/>
  <c r="EF650" i="1"/>
  <c r="ET650" i="1" l="1"/>
  <c r="EG650" i="1"/>
  <c r="EH650" i="1" s="1"/>
  <c r="EI650" i="1" s="1"/>
  <c r="GR651" i="1"/>
  <c r="GQ651" i="1"/>
  <c r="GP651" i="1"/>
  <c r="GO651" i="1"/>
  <c r="GN651" i="1"/>
  <c r="GM651" i="1"/>
  <c r="GK651" i="1"/>
  <c r="HA651" i="1"/>
  <c r="GX651" i="1"/>
  <c r="GD651" i="1"/>
  <c r="GE651" i="1"/>
  <c r="GC651" i="1"/>
  <c r="BM720" i="1"/>
  <c r="BL720" i="1"/>
  <c r="BK720" i="1"/>
  <c r="BJ720" i="1"/>
  <c r="BI720" i="1"/>
  <c r="BH720" i="1"/>
  <c r="BF720" i="1"/>
  <c r="BV720" i="1"/>
  <c r="BE720" i="1"/>
  <c r="BD720" i="1"/>
  <c r="BC720" i="1"/>
  <c r="BS720" i="1"/>
  <c r="GF651" i="1" l="1"/>
  <c r="BN720" i="1"/>
  <c r="EJ650" i="1"/>
  <c r="EU650" i="1"/>
  <c r="EV650" i="1" s="1"/>
  <c r="EW650" i="1" s="1"/>
  <c r="GS651" i="1"/>
  <c r="EY650" i="1" l="1"/>
  <c r="GT651" i="1"/>
  <c r="GU651" i="1" s="1"/>
  <c r="GV651" i="1" s="1"/>
  <c r="BO720" i="1"/>
  <c r="BP720" i="1" s="1"/>
  <c r="BQ720" i="1" s="1"/>
  <c r="GG651" i="1"/>
  <c r="GH651" i="1" l="1"/>
  <c r="GI651" i="1" s="1"/>
  <c r="GJ651" i="1" s="1"/>
  <c r="BR720" i="1"/>
  <c r="BT720" i="1" s="1"/>
  <c r="GW651" i="1"/>
  <c r="FB650" i="1"/>
  <c r="EZ649" i="1"/>
  <c r="GY651" i="1" l="1"/>
  <c r="HB651" i="1"/>
  <c r="GZ650" i="1"/>
  <c r="BW720" i="1"/>
  <c r="BU719" i="1"/>
  <c r="FA651" i="1"/>
  <c r="EX651" i="1"/>
  <c r="EE651" i="1"/>
  <c r="ED651" i="1"/>
  <c r="EC651" i="1"/>
  <c r="ER651" i="1"/>
  <c r="EQ651" i="1"/>
  <c r="EN651" i="1"/>
  <c r="EP651" i="1"/>
  <c r="EO651" i="1"/>
  <c r="EM651" i="1"/>
  <c r="EK651" i="1"/>
  <c r="EF651" i="1" l="1"/>
  <c r="ES651" i="1"/>
  <c r="BM721" i="1"/>
  <c r="BL721" i="1"/>
  <c r="BK721" i="1"/>
  <c r="BJ721" i="1"/>
  <c r="BI721" i="1"/>
  <c r="BH721" i="1"/>
  <c r="BF721" i="1"/>
  <c r="BV721" i="1"/>
  <c r="BE721" i="1"/>
  <c r="BD721" i="1"/>
  <c r="BC721" i="1"/>
  <c r="BS721" i="1"/>
  <c r="GR652" i="1"/>
  <c r="GQ652" i="1"/>
  <c r="GP652" i="1"/>
  <c r="GO652" i="1"/>
  <c r="GN652" i="1"/>
  <c r="GM652" i="1"/>
  <c r="GK652" i="1"/>
  <c r="HA652" i="1"/>
  <c r="GE652" i="1"/>
  <c r="GX652" i="1"/>
  <c r="GD652" i="1"/>
  <c r="GC652" i="1"/>
  <c r="GF652" i="1" l="1"/>
  <c r="GG652" i="1" s="1"/>
  <c r="BN721" i="1"/>
  <c r="BO721" i="1" s="1"/>
  <c r="ET651" i="1"/>
  <c r="EU651" i="1" s="1"/>
  <c r="EV651" i="1" s="1"/>
  <c r="EW651" i="1" s="1"/>
  <c r="GS652" i="1"/>
  <c r="EG651" i="1"/>
  <c r="EH651" i="1" s="1"/>
  <c r="EI651" i="1" s="1"/>
  <c r="BP721" i="1" l="1"/>
  <c r="BQ721" i="1" s="1"/>
  <c r="EJ651" i="1"/>
  <c r="EY651" i="1" s="1"/>
  <c r="GT652" i="1"/>
  <c r="BR721" i="1"/>
  <c r="BT721" i="1" s="1"/>
  <c r="GH652" i="1"/>
  <c r="GI652" i="1" s="1"/>
  <c r="GJ652" i="1" s="1"/>
  <c r="BW721" i="1" l="1"/>
  <c r="BU720" i="1"/>
  <c r="GU652" i="1"/>
  <c r="GV652" i="1" s="1"/>
  <c r="GW652" i="1" s="1"/>
  <c r="GY652" i="1" s="1"/>
  <c r="FB651" i="1"/>
  <c r="EZ650" i="1"/>
  <c r="HB652" i="1" l="1"/>
  <c r="GZ651" i="1"/>
  <c r="EK652" i="1"/>
  <c r="FA652" i="1"/>
  <c r="EX652" i="1"/>
  <c r="EE652" i="1"/>
  <c r="ED652" i="1"/>
  <c r="EC652" i="1"/>
  <c r="ER652" i="1"/>
  <c r="EO652" i="1"/>
  <c r="EP652" i="1"/>
  <c r="EQ652" i="1"/>
  <c r="EN652" i="1"/>
  <c r="EM652" i="1"/>
  <c r="BM722" i="1"/>
  <c r="BL722" i="1"/>
  <c r="BK722" i="1"/>
  <c r="BJ722" i="1"/>
  <c r="BI722" i="1"/>
  <c r="BH722" i="1"/>
  <c r="BF722" i="1"/>
  <c r="BV722" i="1"/>
  <c r="BE722" i="1"/>
  <c r="BD722" i="1"/>
  <c r="BS722" i="1"/>
  <c r="BC722" i="1"/>
  <c r="ES652" i="1" l="1"/>
  <c r="BN722" i="1"/>
  <c r="BO722" i="1" s="1"/>
  <c r="BP722" i="1" s="1"/>
  <c r="BQ722" i="1" s="1"/>
  <c r="EF652" i="1"/>
  <c r="GC653" i="1"/>
  <c r="GR653" i="1"/>
  <c r="GQ653" i="1"/>
  <c r="GP653" i="1"/>
  <c r="GO653" i="1"/>
  <c r="GN653" i="1"/>
  <c r="GM653" i="1"/>
  <c r="GK653" i="1"/>
  <c r="HA653" i="1"/>
  <c r="GE653" i="1"/>
  <c r="GD653" i="1"/>
  <c r="GX653" i="1"/>
  <c r="GS653" i="1" l="1"/>
  <c r="EG652" i="1"/>
  <c r="EH652" i="1" s="1"/>
  <c r="EI652" i="1" s="1"/>
  <c r="EJ652" i="1" s="1"/>
  <c r="ET652" i="1"/>
  <c r="BR722" i="1"/>
  <c r="BT722" i="1" s="1"/>
  <c r="GF653" i="1"/>
  <c r="GG653" i="1" s="1"/>
  <c r="GH653" i="1" s="1"/>
  <c r="GI653" i="1" s="1"/>
  <c r="EU652" i="1"/>
  <c r="EV652" i="1" s="1"/>
  <c r="EW652" i="1" l="1"/>
  <c r="EY652" i="1" s="1"/>
  <c r="BW722" i="1"/>
  <c r="BU721" i="1"/>
  <c r="GJ653" i="1"/>
  <c r="GT653" i="1"/>
  <c r="GU653" i="1" l="1"/>
  <c r="GV653" i="1" s="1"/>
  <c r="GW653" i="1" s="1"/>
  <c r="GY653" i="1" s="1"/>
  <c r="BI723" i="1"/>
  <c r="BV723" i="1"/>
  <c r="BM723" i="1"/>
  <c r="BL723" i="1"/>
  <c r="BK723" i="1"/>
  <c r="BJ723" i="1"/>
  <c r="BH723" i="1"/>
  <c r="BF723" i="1"/>
  <c r="BE723" i="1"/>
  <c r="BS723" i="1"/>
  <c r="BD723" i="1"/>
  <c r="BC723" i="1"/>
  <c r="FB652" i="1"/>
  <c r="EZ651" i="1"/>
  <c r="HB653" i="1" l="1"/>
  <c r="GZ652" i="1"/>
  <c r="EM653" i="1"/>
  <c r="EK653" i="1"/>
  <c r="FA653" i="1"/>
  <c r="EX653" i="1"/>
  <c r="EE653" i="1"/>
  <c r="ED653" i="1"/>
  <c r="EC653" i="1"/>
  <c r="EP653" i="1"/>
  <c r="ER653" i="1"/>
  <c r="EQ653" i="1"/>
  <c r="EO653" i="1"/>
  <c r="EN653" i="1"/>
  <c r="BN723" i="1"/>
  <c r="ES653" i="1" l="1"/>
  <c r="EF653" i="1"/>
  <c r="BO723" i="1"/>
  <c r="BP723" i="1" s="1"/>
  <c r="BQ723" i="1" s="1"/>
  <c r="GD654" i="1"/>
  <c r="GC654" i="1"/>
  <c r="GR654" i="1"/>
  <c r="GQ654" i="1"/>
  <c r="GP654" i="1"/>
  <c r="GO654" i="1"/>
  <c r="GN654" i="1"/>
  <c r="GM654" i="1"/>
  <c r="GK654" i="1"/>
  <c r="HA654" i="1"/>
  <c r="GX654" i="1"/>
  <c r="GE654" i="1"/>
  <c r="GS654" i="1" l="1"/>
  <c r="EG653" i="1"/>
  <c r="GF654" i="1"/>
  <c r="ET653" i="1"/>
  <c r="EU653" i="1" s="1"/>
  <c r="EV653" i="1" s="1"/>
  <c r="BR723" i="1"/>
  <c r="BT723" i="1" s="1"/>
  <c r="EH653" i="1"/>
  <c r="EI653" i="1" s="1"/>
  <c r="EJ653" i="1" l="1"/>
  <c r="BW723" i="1"/>
  <c r="BU722" i="1"/>
  <c r="EW653" i="1"/>
  <c r="EY653" i="1" s="1"/>
  <c r="GG654" i="1"/>
  <c r="GT654" i="1"/>
  <c r="FB653" i="1" l="1"/>
  <c r="EZ652" i="1"/>
  <c r="GU654" i="1"/>
  <c r="GV654" i="1" s="1"/>
  <c r="GW654" i="1" s="1"/>
  <c r="GH654" i="1"/>
  <c r="GI654" i="1" s="1"/>
  <c r="GJ654" i="1" s="1"/>
  <c r="BK724" i="1"/>
  <c r="BJ724" i="1"/>
  <c r="BI724" i="1"/>
  <c r="BH724" i="1"/>
  <c r="BF724" i="1"/>
  <c r="BV724" i="1"/>
  <c r="BE724" i="1"/>
  <c r="BD724" i="1"/>
  <c r="BC724" i="1"/>
  <c r="BS724" i="1"/>
  <c r="BM724" i="1"/>
  <c r="BL724" i="1"/>
  <c r="GY654" i="1" l="1"/>
  <c r="HB654" i="1" s="1"/>
  <c r="EN654" i="1"/>
  <c r="EM654" i="1"/>
  <c r="EK654" i="1"/>
  <c r="FA654" i="1"/>
  <c r="EX654" i="1"/>
  <c r="EE654" i="1"/>
  <c r="ED654" i="1"/>
  <c r="EC654" i="1"/>
  <c r="EQ654" i="1"/>
  <c r="ER654" i="1"/>
  <c r="EP654" i="1"/>
  <c r="EO654" i="1"/>
  <c r="BN724" i="1"/>
  <c r="GZ653" i="1" l="1"/>
  <c r="EF654" i="1"/>
  <c r="ES654" i="1"/>
  <c r="BO724" i="1"/>
  <c r="GE655" i="1"/>
  <c r="GD655" i="1"/>
  <c r="GC655" i="1"/>
  <c r="GR655" i="1"/>
  <c r="GQ655" i="1"/>
  <c r="GP655" i="1"/>
  <c r="GO655" i="1"/>
  <c r="GN655" i="1"/>
  <c r="GM655" i="1"/>
  <c r="GK655" i="1"/>
  <c r="HA655" i="1"/>
  <c r="GX655" i="1"/>
  <c r="ET654" i="1" l="1"/>
  <c r="EU654" i="1" s="1"/>
  <c r="EV654" i="1" s="1"/>
  <c r="EW654" i="1" s="1"/>
  <c r="BP724" i="1"/>
  <c r="BQ724" i="1" s="1"/>
  <c r="BR724" i="1" s="1"/>
  <c r="BT724" i="1" s="1"/>
  <c r="GS655" i="1"/>
  <c r="GF655" i="1"/>
  <c r="EG654" i="1"/>
  <c r="EH654" i="1" s="1"/>
  <c r="EI654" i="1" s="1"/>
  <c r="BW724" i="1" l="1"/>
  <c r="BU723" i="1"/>
  <c r="GG655" i="1"/>
  <c r="GH655" i="1" s="1"/>
  <c r="GI655" i="1" s="1"/>
  <c r="EJ654" i="1"/>
  <c r="EY654" i="1" s="1"/>
  <c r="GT655" i="1"/>
  <c r="GJ655" i="1" l="1"/>
  <c r="FB654" i="1"/>
  <c r="EZ653" i="1"/>
  <c r="GU655" i="1"/>
  <c r="GV655" i="1" s="1"/>
  <c r="GW655" i="1" s="1"/>
  <c r="GY655" i="1" s="1"/>
  <c r="BL725" i="1"/>
  <c r="BK725" i="1"/>
  <c r="BJ725" i="1"/>
  <c r="BI725" i="1"/>
  <c r="BH725" i="1"/>
  <c r="BF725" i="1"/>
  <c r="BV725" i="1"/>
  <c r="BE725" i="1"/>
  <c r="BD725" i="1"/>
  <c r="BC725" i="1"/>
  <c r="BS725" i="1"/>
  <c r="BM725" i="1"/>
  <c r="HB655" i="1" l="1"/>
  <c r="GZ654" i="1"/>
  <c r="EO655" i="1"/>
  <c r="EN655" i="1"/>
  <c r="EM655" i="1"/>
  <c r="EK655" i="1"/>
  <c r="FA655" i="1"/>
  <c r="EX655" i="1"/>
  <c r="EE655" i="1"/>
  <c r="ED655" i="1"/>
  <c r="ER655" i="1"/>
  <c r="EQ655" i="1"/>
  <c r="EP655" i="1"/>
  <c r="EC655" i="1"/>
  <c r="BN725" i="1"/>
  <c r="BO725" i="1" s="1"/>
  <c r="ES655" i="1" l="1"/>
  <c r="EF655" i="1"/>
  <c r="BP725" i="1"/>
  <c r="BQ725" i="1" s="1"/>
  <c r="BR725" i="1" s="1"/>
  <c r="BT725" i="1" s="1"/>
  <c r="GE656" i="1"/>
  <c r="GD656" i="1"/>
  <c r="GC656" i="1"/>
  <c r="GR656" i="1"/>
  <c r="GQ656" i="1"/>
  <c r="GP656" i="1"/>
  <c r="GO656" i="1"/>
  <c r="GN656" i="1"/>
  <c r="GM656" i="1"/>
  <c r="HA656" i="1"/>
  <c r="GX656" i="1"/>
  <c r="GK656" i="1"/>
  <c r="BW725" i="1" l="1"/>
  <c r="BU724" i="1"/>
  <c r="GF656" i="1"/>
  <c r="GG656" i="1" s="1"/>
  <c r="GS656" i="1"/>
  <c r="EG655" i="1"/>
  <c r="ET655" i="1"/>
  <c r="EU655" i="1" l="1"/>
  <c r="EV655" i="1" s="1"/>
  <c r="EW655" i="1" s="1"/>
  <c r="EH655" i="1"/>
  <c r="EI655" i="1" s="1"/>
  <c r="EJ655" i="1" s="1"/>
  <c r="GT656" i="1"/>
  <c r="GH656" i="1"/>
  <c r="GI656" i="1" s="1"/>
  <c r="GJ656" i="1" s="1"/>
  <c r="BM726" i="1"/>
  <c r="BL726" i="1"/>
  <c r="BK726" i="1"/>
  <c r="BJ726" i="1"/>
  <c r="BI726" i="1"/>
  <c r="BH726" i="1"/>
  <c r="BF726" i="1"/>
  <c r="BV726" i="1"/>
  <c r="BE726" i="1"/>
  <c r="BD726" i="1"/>
  <c r="BC726" i="1"/>
  <c r="BS726" i="1"/>
  <c r="EY655" i="1" l="1"/>
  <c r="FB655" i="1" s="1"/>
  <c r="BN726" i="1"/>
  <c r="BO726" i="1" s="1"/>
  <c r="GU656" i="1"/>
  <c r="GV656" i="1" s="1"/>
  <c r="GW656" i="1" s="1"/>
  <c r="GY656" i="1" s="1"/>
  <c r="EZ654" i="1" l="1"/>
  <c r="HB656" i="1"/>
  <c r="GZ655" i="1"/>
  <c r="BP726" i="1"/>
  <c r="BQ726" i="1" s="1"/>
  <c r="BR726" i="1" s="1"/>
  <c r="BT726" i="1" s="1"/>
  <c r="EP656" i="1"/>
  <c r="EO656" i="1"/>
  <c r="EN656" i="1"/>
  <c r="EM656" i="1"/>
  <c r="EK656" i="1"/>
  <c r="FA656" i="1"/>
  <c r="EX656" i="1"/>
  <c r="EE656" i="1"/>
  <c r="ED656" i="1"/>
  <c r="EC656" i="1"/>
  <c r="ER656" i="1"/>
  <c r="EQ656" i="1"/>
  <c r="BW726" i="1" l="1"/>
  <c r="BU725" i="1"/>
  <c r="ES656" i="1"/>
  <c r="ET656" i="1" s="1"/>
  <c r="EF656" i="1"/>
  <c r="GX657" i="1"/>
  <c r="GE657" i="1"/>
  <c r="GD657" i="1"/>
  <c r="GC657" i="1"/>
  <c r="GR657" i="1"/>
  <c r="GQ657" i="1"/>
  <c r="GP657" i="1"/>
  <c r="GO657" i="1"/>
  <c r="GN657" i="1"/>
  <c r="HA657" i="1"/>
  <c r="GM657" i="1"/>
  <c r="GK657" i="1"/>
  <c r="EU656" i="1" l="1"/>
  <c r="EV656" i="1" s="1"/>
  <c r="EG656" i="1"/>
  <c r="EH656" i="1" s="1"/>
  <c r="EI656" i="1" s="1"/>
  <c r="EJ656" i="1" s="1"/>
  <c r="GS657" i="1"/>
  <c r="GF657" i="1"/>
  <c r="GG657" i="1" s="1"/>
  <c r="EW656" i="1"/>
  <c r="BM727" i="1"/>
  <c r="BL727" i="1"/>
  <c r="BK727" i="1"/>
  <c r="BJ727" i="1"/>
  <c r="BI727" i="1"/>
  <c r="BH727" i="1"/>
  <c r="BF727" i="1"/>
  <c r="BV727" i="1"/>
  <c r="BE727" i="1"/>
  <c r="BD727" i="1"/>
  <c r="BC727" i="1"/>
  <c r="BS727" i="1"/>
  <c r="EY656" i="1" l="1"/>
  <c r="FB656" i="1"/>
  <c r="EZ655" i="1"/>
  <c r="BN727" i="1"/>
  <c r="BO727" i="1" s="1"/>
  <c r="GH657" i="1"/>
  <c r="GI657" i="1" s="1"/>
  <c r="GJ657" i="1" s="1"/>
  <c r="GT657" i="1"/>
  <c r="BP727" i="1" l="1"/>
  <c r="BQ727" i="1" s="1"/>
  <c r="BR727" i="1" s="1"/>
  <c r="BT727" i="1" s="1"/>
  <c r="GU657" i="1"/>
  <c r="GV657" i="1" s="1"/>
  <c r="GW657" i="1" s="1"/>
  <c r="GY657" i="1" s="1"/>
  <c r="EQ657" i="1"/>
  <c r="EP657" i="1"/>
  <c r="EO657" i="1"/>
  <c r="EN657" i="1"/>
  <c r="EM657" i="1"/>
  <c r="EK657" i="1"/>
  <c r="FA657" i="1"/>
  <c r="EX657" i="1"/>
  <c r="EC657" i="1"/>
  <c r="ER657" i="1"/>
  <c r="EE657" i="1"/>
  <c r="ED657" i="1"/>
  <c r="HB657" i="1" l="1"/>
  <c r="GZ656" i="1"/>
  <c r="EF657" i="1"/>
  <c r="ES657" i="1"/>
  <c r="ET657" i="1" s="1"/>
  <c r="BW727" i="1"/>
  <c r="BU726" i="1"/>
  <c r="BM728" i="1" l="1"/>
  <c r="BL728" i="1"/>
  <c r="BK728" i="1"/>
  <c r="BJ728" i="1"/>
  <c r="BI728" i="1"/>
  <c r="BH728" i="1"/>
  <c r="BF728" i="1"/>
  <c r="BV728" i="1"/>
  <c r="BE728" i="1"/>
  <c r="BD728" i="1"/>
  <c r="BC728" i="1"/>
  <c r="BS728" i="1"/>
  <c r="EU657" i="1"/>
  <c r="EV657" i="1" s="1"/>
  <c r="EW657" i="1" s="1"/>
  <c r="EG657" i="1"/>
  <c r="EH657" i="1" s="1"/>
  <c r="EI657" i="1" s="1"/>
  <c r="EJ657" i="1" s="1"/>
  <c r="GX658" i="1"/>
  <c r="GE658" i="1"/>
  <c r="GD658" i="1"/>
  <c r="GC658" i="1"/>
  <c r="GR658" i="1"/>
  <c r="GQ658" i="1"/>
  <c r="GP658" i="1"/>
  <c r="GO658" i="1"/>
  <c r="GK658" i="1"/>
  <c r="HA658" i="1"/>
  <c r="GN658" i="1"/>
  <c r="GM658" i="1"/>
  <c r="EY657" i="1" l="1"/>
  <c r="GF658" i="1"/>
  <c r="GS658" i="1"/>
  <c r="BN728" i="1"/>
  <c r="BO728" i="1" s="1"/>
  <c r="BP728" i="1" s="1"/>
  <c r="BQ728" i="1" s="1"/>
  <c r="GT658" i="1" l="1"/>
  <c r="GU658" i="1"/>
  <c r="GV658" i="1" s="1"/>
  <c r="BR728" i="1"/>
  <c r="BT728" i="1" s="1"/>
  <c r="GG658" i="1"/>
  <c r="GH658" i="1" s="1"/>
  <c r="GI658" i="1" s="1"/>
  <c r="FB657" i="1"/>
  <c r="EZ656" i="1"/>
  <c r="GW658" i="1" l="1"/>
  <c r="GJ658" i="1"/>
  <c r="GY658" i="1" s="1"/>
  <c r="ER658" i="1"/>
  <c r="EQ658" i="1"/>
  <c r="EP658" i="1"/>
  <c r="EO658" i="1"/>
  <c r="EN658" i="1"/>
  <c r="EM658" i="1"/>
  <c r="EK658" i="1"/>
  <c r="FA658" i="1"/>
  <c r="EX658" i="1"/>
  <c r="ED658" i="1"/>
  <c r="EE658" i="1"/>
  <c r="EC658" i="1"/>
  <c r="BW728" i="1"/>
  <c r="BU727" i="1"/>
  <c r="BM729" i="1" l="1"/>
  <c r="BL729" i="1"/>
  <c r="BK729" i="1"/>
  <c r="BJ729" i="1"/>
  <c r="BI729" i="1"/>
  <c r="BH729" i="1"/>
  <c r="BF729" i="1"/>
  <c r="BV729" i="1"/>
  <c r="BE729" i="1"/>
  <c r="BS729" i="1"/>
  <c r="BD729" i="1"/>
  <c r="BC729" i="1"/>
  <c r="EF658" i="1"/>
  <c r="ES658" i="1"/>
  <c r="ET658" i="1" s="1"/>
  <c r="HB658" i="1"/>
  <c r="GZ657" i="1"/>
  <c r="EG658" i="1" l="1"/>
  <c r="EH658" i="1" s="1"/>
  <c r="EI658" i="1" s="1"/>
  <c r="GX659" i="1"/>
  <c r="GE659" i="1"/>
  <c r="GD659" i="1"/>
  <c r="GC659" i="1"/>
  <c r="GR659" i="1"/>
  <c r="GQ659" i="1"/>
  <c r="GP659" i="1"/>
  <c r="GM659" i="1"/>
  <c r="GO659" i="1"/>
  <c r="GN659" i="1"/>
  <c r="GK659" i="1"/>
  <c r="HA659" i="1"/>
  <c r="BN729" i="1"/>
  <c r="EU658" i="1"/>
  <c r="EV658" i="1" s="1"/>
  <c r="EW658" i="1" s="1"/>
  <c r="EJ658" i="1" l="1"/>
  <c r="EY658" i="1"/>
  <c r="GF659" i="1"/>
  <c r="GS659" i="1"/>
  <c r="BO729" i="1"/>
  <c r="BP729" i="1" s="1"/>
  <c r="BQ729" i="1" s="1"/>
  <c r="GT659" i="1" l="1"/>
  <c r="GU659" i="1" s="1"/>
  <c r="GV659" i="1" s="1"/>
  <c r="BR729" i="1"/>
  <c r="BT729" i="1" s="1"/>
  <c r="GG659" i="1"/>
  <c r="FB658" i="1"/>
  <c r="EZ657" i="1"/>
  <c r="BW729" i="1" l="1"/>
  <c r="BU728" i="1"/>
  <c r="ER659" i="1"/>
  <c r="EQ659" i="1"/>
  <c r="EP659" i="1"/>
  <c r="EO659" i="1"/>
  <c r="EN659" i="1"/>
  <c r="EM659" i="1"/>
  <c r="EK659" i="1"/>
  <c r="FA659" i="1"/>
  <c r="EE659" i="1"/>
  <c r="EX659" i="1"/>
  <c r="ED659" i="1"/>
  <c r="EC659" i="1"/>
  <c r="GH659" i="1"/>
  <c r="GI659" i="1" s="1"/>
  <c r="GJ659" i="1" s="1"/>
  <c r="GW659" i="1"/>
  <c r="GY659" i="1" l="1"/>
  <c r="HB659" i="1" s="1"/>
  <c r="EF659" i="1"/>
  <c r="EG659" i="1" s="1"/>
  <c r="BM730" i="1"/>
  <c r="BL730" i="1"/>
  <c r="BK730" i="1"/>
  <c r="BJ730" i="1"/>
  <c r="BI730" i="1"/>
  <c r="BH730" i="1"/>
  <c r="BF730" i="1"/>
  <c r="BC730" i="1"/>
  <c r="BE730" i="1"/>
  <c r="BD730" i="1"/>
  <c r="BV730" i="1"/>
  <c r="BS730" i="1"/>
  <c r="ES659" i="1"/>
  <c r="ET659" i="1" s="1"/>
  <c r="EU659" i="1" s="1"/>
  <c r="EV659" i="1" s="1"/>
  <c r="GZ658" i="1" l="1"/>
  <c r="EH659" i="1"/>
  <c r="EI659" i="1" s="1"/>
  <c r="EJ659" i="1" s="1"/>
  <c r="BN730" i="1"/>
  <c r="HA660" i="1"/>
  <c r="GX660" i="1"/>
  <c r="GE660" i="1"/>
  <c r="GD660" i="1"/>
  <c r="GC660" i="1"/>
  <c r="GR660" i="1"/>
  <c r="GQ660" i="1"/>
  <c r="GN660" i="1"/>
  <c r="GP660" i="1"/>
  <c r="GO660" i="1"/>
  <c r="GM660" i="1"/>
  <c r="GK660" i="1"/>
  <c r="EW659" i="1"/>
  <c r="GS660" i="1" l="1"/>
  <c r="BO730" i="1"/>
  <c r="BP730" i="1" s="1"/>
  <c r="BQ730" i="1" s="1"/>
  <c r="BR730" i="1" s="1"/>
  <c r="BT730" i="1" s="1"/>
  <c r="GF660" i="1"/>
  <c r="GG660" i="1" s="1"/>
  <c r="EY659" i="1"/>
  <c r="BW730" i="1" l="1"/>
  <c r="BU729" i="1"/>
  <c r="FB659" i="1"/>
  <c r="EZ658" i="1"/>
  <c r="GH660" i="1"/>
  <c r="GI660" i="1" s="1"/>
  <c r="GJ660" i="1" s="1"/>
  <c r="GT660" i="1"/>
  <c r="GU660" i="1" l="1"/>
  <c r="GV660" i="1" s="1"/>
  <c r="GW660" i="1" s="1"/>
  <c r="GY660" i="1" s="1"/>
  <c r="EC660" i="1"/>
  <c r="ER660" i="1"/>
  <c r="EQ660" i="1"/>
  <c r="EP660" i="1"/>
  <c r="EO660" i="1"/>
  <c r="EN660" i="1"/>
  <c r="EM660" i="1"/>
  <c r="EK660" i="1"/>
  <c r="FA660" i="1"/>
  <c r="EE660" i="1"/>
  <c r="ED660" i="1"/>
  <c r="EX660" i="1"/>
  <c r="BM731" i="1"/>
  <c r="BL731" i="1"/>
  <c r="BK731" i="1"/>
  <c r="BJ731" i="1"/>
  <c r="BI731" i="1"/>
  <c r="BH731" i="1"/>
  <c r="BD731" i="1"/>
  <c r="BV731" i="1"/>
  <c r="BS731" i="1"/>
  <c r="BF731" i="1"/>
  <c r="BE731" i="1"/>
  <c r="BC731" i="1"/>
  <c r="HB660" i="1" l="1"/>
  <c r="GZ659" i="1"/>
  <c r="BN731" i="1"/>
  <c r="EF660" i="1"/>
  <c r="EG660" i="1" s="1"/>
  <c r="EH660" i="1" s="1"/>
  <c r="EI660" i="1" s="1"/>
  <c r="ES660" i="1"/>
  <c r="ET660" i="1" s="1"/>
  <c r="EU660" i="1" s="1"/>
  <c r="EV660" i="1" s="1"/>
  <c r="EW660" i="1" l="1"/>
  <c r="BO731" i="1"/>
  <c r="BP731" i="1" s="1"/>
  <c r="BQ731" i="1" s="1"/>
  <c r="GK661" i="1"/>
  <c r="HA661" i="1"/>
  <c r="GX661" i="1"/>
  <c r="GE661" i="1"/>
  <c r="GD661" i="1"/>
  <c r="GC661" i="1"/>
  <c r="GR661" i="1"/>
  <c r="GO661" i="1"/>
  <c r="GQ661" i="1"/>
  <c r="GP661" i="1"/>
  <c r="GN661" i="1"/>
  <c r="GM661" i="1"/>
  <c r="EJ660" i="1"/>
  <c r="EY660" i="1" l="1"/>
  <c r="FB660" i="1"/>
  <c r="EZ659" i="1"/>
  <c r="GS661" i="1"/>
  <c r="GF661" i="1"/>
  <c r="BR731" i="1"/>
  <c r="BT731" i="1" s="1"/>
  <c r="GG661" i="1" l="1"/>
  <c r="GH661" i="1" s="1"/>
  <c r="GI661" i="1" s="1"/>
  <c r="GT661" i="1"/>
  <c r="GU661" i="1" s="1"/>
  <c r="GV661" i="1" s="1"/>
  <c r="GW661" i="1" s="1"/>
  <c r="BW731" i="1"/>
  <c r="BU730" i="1"/>
  <c r="ED661" i="1"/>
  <c r="EC661" i="1"/>
  <c r="ER661" i="1"/>
  <c r="EQ661" i="1"/>
  <c r="EP661" i="1"/>
  <c r="EO661" i="1"/>
  <c r="EN661" i="1"/>
  <c r="EM661" i="1"/>
  <c r="EK661" i="1"/>
  <c r="FA661" i="1"/>
  <c r="EX661" i="1"/>
  <c r="EE661" i="1"/>
  <c r="BS732" i="1" l="1"/>
  <c r="BM732" i="1"/>
  <c r="BL732" i="1"/>
  <c r="BK732" i="1"/>
  <c r="BJ732" i="1"/>
  <c r="BI732" i="1"/>
  <c r="BV732" i="1"/>
  <c r="BE732" i="1"/>
  <c r="BH732" i="1"/>
  <c r="BF732" i="1"/>
  <c r="BD732" i="1"/>
  <c r="BC732" i="1"/>
  <c r="EF661" i="1"/>
  <c r="GJ661" i="1"/>
  <c r="GY661" i="1" s="1"/>
  <c r="ES661" i="1"/>
  <c r="ET661" i="1" l="1"/>
  <c r="EG661" i="1"/>
  <c r="EH661" i="1" s="1"/>
  <c r="EI661" i="1" s="1"/>
  <c r="EU661" i="1"/>
  <c r="EV661" i="1" s="1"/>
  <c r="BN732" i="1"/>
  <c r="BO732" i="1" s="1"/>
  <c r="HB661" i="1"/>
  <c r="GZ660" i="1"/>
  <c r="EW661" i="1" l="1"/>
  <c r="BP732" i="1"/>
  <c r="BQ732" i="1" s="1"/>
  <c r="GM662" i="1"/>
  <c r="GK662" i="1"/>
  <c r="HA662" i="1"/>
  <c r="GX662" i="1"/>
  <c r="GE662" i="1"/>
  <c r="GD662" i="1"/>
  <c r="GC662" i="1"/>
  <c r="GP662" i="1"/>
  <c r="GR662" i="1"/>
  <c r="GQ662" i="1"/>
  <c r="GO662" i="1"/>
  <c r="GN662" i="1"/>
  <c r="BR732" i="1"/>
  <c r="BT732" i="1" s="1"/>
  <c r="EJ661" i="1"/>
  <c r="EY661" i="1" l="1"/>
  <c r="BW732" i="1"/>
  <c r="BU731" i="1"/>
  <c r="FB661" i="1"/>
  <c r="EZ660" i="1"/>
  <c r="GF662" i="1"/>
  <c r="GS662" i="1"/>
  <c r="GG662" i="1" l="1"/>
  <c r="EE662" i="1"/>
  <c r="ED662" i="1"/>
  <c r="EC662" i="1"/>
  <c r="ER662" i="1"/>
  <c r="EQ662" i="1"/>
  <c r="EP662" i="1"/>
  <c r="EO662" i="1"/>
  <c r="EN662" i="1"/>
  <c r="EM662" i="1"/>
  <c r="EK662" i="1"/>
  <c r="FA662" i="1"/>
  <c r="EX662" i="1"/>
  <c r="GT662" i="1"/>
  <c r="BC733" i="1"/>
  <c r="BS733" i="1"/>
  <c r="BM733" i="1"/>
  <c r="BL733" i="1"/>
  <c r="BK733" i="1"/>
  <c r="BJ733" i="1"/>
  <c r="BF733" i="1"/>
  <c r="BV733" i="1"/>
  <c r="BI733" i="1"/>
  <c r="BH733" i="1"/>
  <c r="BE733" i="1"/>
  <c r="BD733" i="1"/>
  <c r="GU662" i="1" l="1"/>
  <c r="GV662" i="1" s="1"/>
  <c r="GW662" i="1" s="1"/>
  <c r="BN733" i="1"/>
  <c r="GH662" i="1"/>
  <c r="GI662" i="1" s="1"/>
  <c r="GJ662" i="1" s="1"/>
  <c r="ES662" i="1"/>
  <c r="EF662" i="1"/>
  <c r="GY662" i="1" l="1"/>
  <c r="HB662" i="1"/>
  <c r="GZ661" i="1"/>
  <c r="EG662" i="1"/>
  <c r="EH662" i="1" s="1"/>
  <c r="EI662" i="1" s="1"/>
  <c r="EJ662" i="1" s="1"/>
  <c r="ET662" i="1"/>
  <c r="EU662" i="1" s="1"/>
  <c r="EV662" i="1" s="1"/>
  <c r="BO733" i="1"/>
  <c r="BP733" i="1" l="1"/>
  <c r="BQ733" i="1" s="1"/>
  <c r="BR733" i="1" s="1"/>
  <c r="BT733" i="1" s="1"/>
  <c r="EW662" i="1"/>
  <c r="EY662" i="1" s="1"/>
  <c r="GN663" i="1"/>
  <c r="GM663" i="1"/>
  <c r="GK663" i="1"/>
  <c r="HA663" i="1"/>
  <c r="GX663" i="1"/>
  <c r="GE663" i="1"/>
  <c r="GD663" i="1"/>
  <c r="GC663" i="1"/>
  <c r="GQ663" i="1"/>
  <c r="GR663" i="1"/>
  <c r="GP663" i="1"/>
  <c r="GO663" i="1"/>
  <c r="BW733" i="1" l="1"/>
  <c r="BU732" i="1"/>
  <c r="FB662" i="1"/>
  <c r="EZ661" i="1"/>
  <c r="GS663" i="1"/>
  <c r="GT663" i="1" s="1"/>
  <c r="GF663" i="1"/>
  <c r="BD734" i="1"/>
  <c r="BC734" i="1"/>
  <c r="BS734" i="1"/>
  <c r="BM734" i="1"/>
  <c r="BL734" i="1"/>
  <c r="BK734" i="1"/>
  <c r="BH734" i="1"/>
  <c r="BJ734" i="1"/>
  <c r="BI734" i="1"/>
  <c r="BF734" i="1"/>
  <c r="BE734" i="1"/>
  <c r="BV734" i="1"/>
  <c r="BN734" i="1" l="1"/>
  <c r="GG663" i="1"/>
  <c r="GU663" i="1"/>
  <c r="GV663" i="1" s="1"/>
  <c r="GW663" i="1" s="1"/>
  <c r="EE663" i="1"/>
  <c r="ED663" i="1"/>
  <c r="EC663" i="1"/>
  <c r="ER663" i="1"/>
  <c r="EQ663" i="1"/>
  <c r="EP663" i="1"/>
  <c r="EO663" i="1"/>
  <c r="EN663" i="1"/>
  <c r="EM663" i="1"/>
  <c r="FA663" i="1"/>
  <c r="EX663" i="1"/>
  <c r="EK663" i="1"/>
  <c r="ES663" i="1" l="1"/>
  <c r="BO734" i="1"/>
  <c r="BP734" i="1" s="1"/>
  <c r="BQ734" i="1" s="1"/>
  <c r="BR734" i="1" s="1"/>
  <c r="BT734" i="1" s="1"/>
  <c r="GH663" i="1"/>
  <c r="GI663" i="1" s="1"/>
  <c r="GJ663" i="1" s="1"/>
  <c r="GY663" i="1" s="1"/>
  <c r="EF663" i="1"/>
  <c r="EG663" i="1" s="1"/>
  <c r="EH663" i="1" s="1"/>
  <c r="EI663" i="1" s="1"/>
  <c r="HB663" i="1" l="1"/>
  <c r="GZ662" i="1"/>
  <c r="BW734" i="1"/>
  <c r="BU733" i="1"/>
  <c r="EJ663" i="1"/>
  <c r="ET663" i="1"/>
  <c r="EU663" i="1" s="1"/>
  <c r="EV663" i="1" s="1"/>
  <c r="BV735" i="1" l="1"/>
  <c r="BE735" i="1"/>
  <c r="BD735" i="1"/>
  <c r="BC735" i="1"/>
  <c r="BS735" i="1"/>
  <c r="BM735" i="1"/>
  <c r="BL735" i="1"/>
  <c r="BI735" i="1"/>
  <c r="BK735" i="1"/>
  <c r="BJ735" i="1"/>
  <c r="BH735" i="1"/>
  <c r="BF735" i="1"/>
  <c r="EW663" i="1"/>
  <c r="EY663" i="1" s="1"/>
  <c r="GO664" i="1"/>
  <c r="GN664" i="1"/>
  <c r="GM664" i="1"/>
  <c r="GK664" i="1"/>
  <c r="HA664" i="1"/>
  <c r="GX664" i="1"/>
  <c r="GE664" i="1"/>
  <c r="GD664" i="1"/>
  <c r="GR664" i="1"/>
  <c r="GQ664" i="1"/>
  <c r="GP664" i="1"/>
  <c r="GC664" i="1"/>
  <c r="FB663" i="1" l="1"/>
  <c r="EZ662" i="1"/>
  <c r="GS664" i="1"/>
  <c r="GF664" i="1"/>
  <c r="BN735" i="1"/>
  <c r="GG664" i="1" l="1"/>
  <c r="GH664" i="1" s="1"/>
  <c r="GI664" i="1" s="1"/>
  <c r="GT664" i="1"/>
  <c r="EX664" i="1"/>
  <c r="EE664" i="1"/>
  <c r="ED664" i="1"/>
  <c r="EC664" i="1"/>
  <c r="ER664" i="1"/>
  <c r="EQ664" i="1"/>
  <c r="EP664" i="1"/>
  <c r="EO664" i="1"/>
  <c r="EN664" i="1"/>
  <c r="FA664" i="1"/>
  <c r="EM664" i="1"/>
  <c r="EK664" i="1"/>
  <c r="BO735" i="1"/>
  <c r="EF664" i="1" l="1"/>
  <c r="ES664" i="1"/>
  <c r="ET664" i="1" s="1"/>
  <c r="GJ664" i="1"/>
  <c r="GU664" i="1"/>
  <c r="GV664" i="1" s="1"/>
  <c r="GW664" i="1" s="1"/>
  <c r="BP735" i="1"/>
  <c r="BQ735" i="1" s="1"/>
  <c r="BR735" i="1" s="1"/>
  <c r="BT735" i="1" s="1"/>
  <c r="BW735" i="1" l="1"/>
  <c r="BU734" i="1"/>
  <c r="EU664" i="1"/>
  <c r="EV664" i="1" s="1"/>
  <c r="EW664" i="1" s="1"/>
  <c r="GY664" i="1"/>
  <c r="EG664" i="1"/>
  <c r="EH664" i="1" s="1"/>
  <c r="EI664" i="1" s="1"/>
  <c r="HB664" i="1" l="1"/>
  <c r="GZ663" i="1"/>
  <c r="EJ664" i="1"/>
  <c r="EY664" i="1" s="1"/>
  <c r="BF736" i="1"/>
  <c r="BV736" i="1"/>
  <c r="BE736" i="1"/>
  <c r="BD736" i="1"/>
  <c r="BC736" i="1"/>
  <c r="BS736" i="1"/>
  <c r="BM736" i="1"/>
  <c r="BJ736" i="1"/>
  <c r="BL736" i="1"/>
  <c r="BK736" i="1"/>
  <c r="BI736" i="1"/>
  <c r="BH736" i="1"/>
  <c r="BN736" i="1" l="1"/>
  <c r="FB664" i="1"/>
  <c r="EZ663" i="1"/>
  <c r="GP665" i="1"/>
  <c r="GO665" i="1"/>
  <c r="GN665" i="1"/>
  <c r="GM665" i="1"/>
  <c r="GK665" i="1"/>
  <c r="HA665" i="1"/>
  <c r="GX665" i="1"/>
  <c r="GE665" i="1"/>
  <c r="GR665" i="1"/>
  <c r="GQ665" i="1"/>
  <c r="GD665" i="1"/>
  <c r="GC665" i="1"/>
  <c r="GF665" i="1" l="1"/>
  <c r="GG665" i="1" s="1"/>
  <c r="GS665" i="1"/>
  <c r="GT665" i="1" s="1"/>
  <c r="GU665" i="1" s="1"/>
  <c r="GV665" i="1" s="1"/>
  <c r="BO736" i="1"/>
  <c r="BP736" i="1" s="1"/>
  <c r="BQ736" i="1" s="1"/>
  <c r="EX665" i="1"/>
  <c r="EE665" i="1"/>
  <c r="ED665" i="1"/>
  <c r="EC665" i="1"/>
  <c r="ER665" i="1"/>
  <c r="EQ665" i="1"/>
  <c r="EP665" i="1"/>
  <c r="EO665" i="1"/>
  <c r="EK665" i="1"/>
  <c r="FA665" i="1"/>
  <c r="EN665" i="1"/>
  <c r="EM665" i="1"/>
  <c r="BR736" i="1" l="1"/>
  <c r="BT736" i="1" s="1"/>
  <c r="ES665" i="1"/>
  <c r="GW665" i="1"/>
  <c r="EF665" i="1"/>
  <c r="GH665" i="1"/>
  <c r="GI665" i="1" s="1"/>
  <c r="GJ665" i="1" s="1"/>
  <c r="GY665" i="1" s="1"/>
  <c r="HB665" i="1" l="1"/>
  <c r="GZ664" i="1"/>
  <c r="BW736" i="1"/>
  <c r="BU735" i="1"/>
  <c r="EG665" i="1"/>
  <c r="EH665" i="1" s="1"/>
  <c r="EI665" i="1" s="1"/>
  <c r="ET665" i="1"/>
  <c r="EU665" i="1" l="1"/>
  <c r="EV665" i="1" s="1"/>
  <c r="EW665" i="1" s="1"/>
  <c r="BH737" i="1"/>
  <c r="BF737" i="1"/>
  <c r="BV737" i="1"/>
  <c r="BE737" i="1"/>
  <c r="BD737" i="1"/>
  <c r="BC737" i="1"/>
  <c r="BS737" i="1"/>
  <c r="BK737" i="1"/>
  <c r="BM737" i="1"/>
  <c r="BL737" i="1"/>
  <c r="BJ737" i="1"/>
  <c r="BI737" i="1"/>
  <c r="EJ665" i="1"/>
  <c r="GQ666" i="1"/>
  <c r="GP666" i="1"/>
  <c r="GO666" i="1"/>
  <c r="GN666" i="1"/>
  <c r="GM666" i="1"/>
  <c r="GK666" i="1"/>
  <c r="HA666" i="1"/>
  <c r="GX666" i="1"/>
  <c r="GC666" i="1"/>
  <c r="GR666" i="1"/>
  <c r="GD666" i="1"/>
  <c r="GE666" i="1"/>
  <c r="BN737" i="1" l="1"/>
  <c r="GS666" i="1"/>
  <c r="GF666" i="1"/>
  <c r="GG666" i="1" s="1"/>
  <c r="EY665" i="1"/>
  <c r="GH666" i="1" l="1"/>
  <c r="GI666" i="1" s="1"/>
  <c r="FB665" i="1"/>
  <c r="EZ664" i="1"/>
  <c r="GJ666" i="1"/>
  <c r="GT666" i="1"/>
  <c r="BO737" i="1"/>
  <c r="BP737" i="1" s="1"/>
  <c r="BQ737" i="1" s="1"/>
  <c r="BR737" i="1" l="1"/>
  <c r="BT737" i="1" s="1"/>
  <c r="BW737" i="1" s="1"/>
  <c r="GU666" i="1"/>
  <c r="GV666" i="1" s="1"/>
  <c r="GW666" i="1" s="1"/>
  <c r="GY666" i="1" s="1"/>
  <c r="BU736" i="1"/>
  <c r="EX666" i="1"/>
  <c r="EE666" i="1"/>
  <c r="ED666" i="1"/>
  <c r="EC666" i="1"/>
  <c r="ER666" i="1"/>
  <c r="EQ666" i="1"/>
  <c r="EP666" i="1"/>
  <c r="EM666" i="1"/>
  <c r="EO666" i="1"/>
  <c r="EN666" i="1"/>
  <c r="EK666" i="1"/>
  <c r="FA666" i="1"/>
  <c r="HB666" i="1" l="1"/>
  <c r="GZ665" i="1"/>
  <c r="EF666" i="1"/>
  <c r="ES666" i="1"/>
  <c r="BI738" i="1"/>
  <c r="BH738" i="1"/>
  <c r="BF738" i="1"/>
  <c r="BV738" i="1"/>
  <c r="BE738" i="1"/>
  <c r="BD738" i="1"/>
  <c r="BC738" i="1"/>
  <c r="BS738" i="1"/>
  <c r="BL738" i="1"/>
  <c r="BM738" i="1"/>
  <c r="BK738" i="1"/>
  <c r="BJ738" i="1"/>
  <c r="ET666" i="1" l="1"/>
  <c r="EU666" i="1" s="1"/>
  <c r="EV666" i="1" s="1"/>
  <c r="EW666" i="1" s="1"/>
  <c r="BN738" i="1"/>
  <c r="EG666" i="1"/>
  <c r="EH666" i="1" s="1"/>
  <c r="EI666" i="1" s="1"/>
  <c r="GR667" i="1"/>
  <c r="GQ667" i="1"/>
  <c r="GP667" i="1"/>
  <c r="GO667" i="1"/>
  <c r="GN667" i="1"/>
  <c r="GM667" i="1"/>
  <c r="GK667" i="1"/>
  <c r="HA667" i="1"/>
  <c r="GX667" i="1"/>
  <c r="GD667" i="1"/>
  <c r="GE667" i="1"/>
  <c r="GC667" i="1"/>
  <c r="GF667" i="1" l="1"/>
  <c r="GS667" i="1"/>
  <c r="EJ666" i="1"/>
  <c r="EY666" i="1" s="1"/>
  <c r="BO738" i="1"/>
  <c r="BP738" i="1" s="1"/>
  <c r="BQ738" i="1" s="1"/>
  <c r="BR738" i="1" l="1"/>
  <c r="BT738" i="1" s="1"/>
  <c r="BW738" i="1" s="1"/>
  <c r="FB666" i="1"/>
  <c r="EZ665" i="1"/>
  <c r="GT667" i="1"/>
  <c r="GU667" i="1" s="1"/>
  <c r="GV667" i="1" s="1"/>
  <c r="GG667" i="1"/>
  <c r="GH667" i="1" s="1"/>
  <c r="GI667" i="1" s="1"/>
  <c r="BU737" i="1" l="1"/>
  <c r="GJ667" i="1"/>
  <c r="GW667" i="1"/>
  <c r="FA667" i="1"/>
  <c r="EX667" i="1"/>
  <c r="EE667" i="1"/>
  <c r="ED667" i="1"/>
  <c r="EC667" i="1"/>
  <c r="ER667" i="1"/>
  <c r="EQ667" i="1"/>
  <c r="EN667" i="1"/>
  <c r="EP667" i="1"/>
  <c r="EO667" i="1"/>
  <c r="EM667" i="1"/>
  <c r="EK667" i="1"/>
  <c r="BJ739" i="1"/>
  <c r="BI739" i="1"/>
  <c r="BH739" i="1"/>
  <c r="BF739" i="1"/>
  <c r="BV739" i="1"/>
  <c r="BE739" i="1"/>
  <c r="BD739" i="1"/>
  <c r="BC739" i="1"/>
  <c r="BS739" i="1"/>
  <c r="BM739" i="1"/>
  <c r="BL739" i="1"/>
  <c r="BK739" i="1"/>
  <c r="GY667" i="1" l="1"/>
  <c r="ES667" i="1"/>
  <c r="ET667" i="1" s="1"/>
  <c r="BN739" i="1"/>
  <c r="EF667" i="1"/>
  <c r="EG667" i="1" s="1"/>
  <c r="HB667" i="1" l="1"/>
  <c r="GZ666" i="1"/>
  <c r="EH667" i="1"/>
  <c r="EI667" i="1" s="1"/>
  <c r="EJ667" i="1" s="1"/>
  <c r="BO739" i="1"/>
  <c r="EU667" i="1"/>
  <c r="EV667" i="1" s="1"/>
  <c r="EW667" i="1" s="1"/>
  <c r="GP668" i="1" l="1"/>
  <c r="GM668" i="1"/>
  <c r="GR668" i="1"/>
  <c r="GQ668" i="1"/>
  <c r="GK668" i="1"/>
  <c r="GE668" i="1"/>
  <c r="GD668" i="1"/>
  <c r="GN668" i="1"/>
  <c r="GO668" i="1"/>
  <c r="HA668" i="1"/>
  <c r="GC668" i="1"/>
  <c r="GX668" i="1"/>
  <c r="EY667" i="1"/>
  <c r="BP739" i="1"/>
  <c r="BQ739" i="1" s="1"/>
  <c r="BR739" i="1" s="1"/>
  <c r="BT739" i="1" s="1"/>
  <c r="GF668" i="1" l="1"/>
  <c r="GG668" i="1" s="1"/>
  <c r="GS668" i="1"/>
  <c r="GT668" i="1" s="1"/>
  <c r="GU668" i="1" s="1"/>
  <c r="GV668" i="1" s="1"/>
  <c r="BW739" i="1"/>
  <c r="BU738" i="1"/>
  <c r="FB667" i="1"/>
  <c r="EZ666" i="1"/>
  <c r="GW668" i="1" l="1"/>
  <c r="GH668" i="1"/>
  <c r="GI668" i="1" s="1"/>
  <c r="GJ668" i="1" s="1"/>
  <c r="GY668" i="1" s="1"/>
  <c r="EK668" i="1"/>
  <c r="FA668" i="1"/>
  <c r="EX668" i="1"/>
  <c r="EE668" i="1"/>
  <c r="ED668" i="1"/>
  <c r="EC668" i="1"/>
  <c r="ER668" i="1"/>
  <c r="EO668" i="1"/>
  <c r="EQ668" i="1"/>
  <c r="EP668" i="1"/>
  <c r="EN668" i="1"/>
  <c r="EM668" i="1"/>
  <c r="BK740" i="1"/>
  <c r="BJ740" i="1"/>
  <c r="BI740" i="1"/>
  <c r="BH740" i="1"/>
  <c r="BF740" i="1"/>
  <c r="BV740" i="1"/>
  <c r="BE740" i="1"/>
  <c r="BD740" i="1"/>
  <c r="BC740" i="1"/>
  <c r="BS740" i="1"/>
  <c r="BM740" i="1"/>
  <c r="BL740" i="1"/>
  <c r="HB668" i="1" l="1"/>
  <c r="GZ667" i="1"/>
  <c r="BN740" i="1"/>
  <c r="BO740" i="1" s="1"/>
  <c r="BP740" i="1" s="1"/>
  <c r="BQ740" i="1" s="1"/>
  <c r="ES668" i="1"/>
  <c r="ET668" i="1" s="1"/>
  <c r="EF668" i="1"/>
  <c r="GM669" i="1" l="1"/>
  <c r="GK669" i="1"/>
  <c r="GP669" i="1"/>
  <c r="HA669" i="1"/>
  <c r="GO669" i="1"/>
  <c r="GX669" i="1"/>
  <c r="GD669" i="1"/>
  <c r="GR669" i="1"/>
  <c r="GS669" i="1" s="1"/>
  <c r="GE669" i="1"/>
  <c r="GF669" i="1" s="1"/>
  <c r="GC669" i="1"/>
  <c r="GN669" i="1"/>
  <c r="GQ669" i="1"/>
  <c r="EG668" i="1"/>
  <c r="EH668" i="1" s="1"/>
  <c r="EI668" i="1" s="1"/>
  <c r="EU668" i="1"/>
  <c r="EV668" i="1" s="1"/>
  <c r="EW668" i="1" s="1"/>
  <c r="BR740" i="1"/>
  <c r="BT740" i="1" s="1"/>
  <c r="EJ668" i="1" l="1"/>
  <c r="GT669" i="1"/>
  <c r="GU669" i="1" s="1"/>
  <c r="GV669" i="1" s="1"/>
  <c r="GW669" i="1" s="1"/>
  <c r="GG669" i="1"/>
  <c r="GH669" i="1" s="1"/>
  <c r="GI669" i="1" s="1"/>
  <c r="GJ669" i="1" s="1"/>
  <c r="EY668" i="1"/>
  <c r="BW740" i="1"/>
  <c r="BU739" i="1"/>
  <c r="GY669" i="1" l="1"/>
  <c r="HB669" i="1"/>
  <c r="GZ668" i="1"/>
  <c r="BL741" i="1"/>
  <c r="BK741" i="1"/>
  <c r="BJ741" i="1"/>
  <c r="BI741" i="1"/>
  <c r="BH741" i="1"/>
  <c r="BF741" i="1"/>
  <c r="BV741" i="1"/>
  <c r="BE741" i="1"/>
  <c r="BD741" i="1"/>
  <c r="BC741" i="1"/>
  <c r="BS741" i="1"/>
  <c r="BM741" i="1"/>
  <c r="FB668" i="1"/>
  <c r="EZ667" i="1"/>
  <c r="BN741" i="1" l="1"/>
  <c r="EM669" i="1"/>
  <c r="EK669" i="1"/>
  <c r="FA669" i="1"/>
  <c r="EX669" i="1"/>
  <c r="EE669" i="1"/>
  <c r="ED669" i="1"/>
  <c r="EC669" i="1"/>
  <c r="EP669" i="1"/>
  <c r="ER669" i="1"/>
  <c r="EQ669" i="1"/>
  <c r="EO669" i="1"/>
  <c r="EN669" i="1"/>
  <c r="GD670" i="1"/>
  <c r="GC670" i="1"/>
  <c r="GR670" i="1"/>
  <c r="GQ670" i="1"/>
  <c r="GP670" i="1"/>
  <c r="GO670" i="1"/>
  <c r="GN670" i="1"/>
  <c r="GM670" i="1"/>
  <c r="GK670" i="1"/>
  <c r="HA670" i="1"/>
  <c r="GX670" i="1"/>
  <c r="GE670" i="1"/>
  <c r="ES669" i="1" l="1"/>
  <c r="EF669" i="1"/>
  <c r="GS670" i="1"/>
  <c r="GT670" i="1" s="1"/>
  <c r="GF670" i="1"/>
  <c r="BO741" i="1"/>
  <c r="BP741" i="1" s="1"/>
  <c r="BQ741" i="1" s="1"/>
  <c r="BR741" i="1" s="1"/>
  <c r="BT741" i="1" s="1"/>
  <c r="BW741" i="1" l="1"/>
  <c r="BU740" i="1"/>
  <c r="EG669" i="1"/>
  <c r="GG670" i="1"/>
  <c r="GU670" i="1"/>
  <c r="GV670" i="1" s="1"/>
  <c r="GW670" i="1" s="1"/>
  <c r="EH669" i="1"/>
  <c r="EI669" i="1" s="1"/>
  <c r="ET669" i="1"/>
  <c r="EJ669" i="1" l="1"/>
  <c r="EU669" i="1"/>
  <c r="EV669" i="1" s="1"/>
  <c r="EW669" i="1" s="1"/>
  <c r="EY669" i="1" s="1"/>
  <c r="GH670" i="1"/>
  <c r="GI670" i="1" s="1"/>
  <c r="GJ670" i="1" s="1"/>
  <c r="GY670" i="1" s="1"/>
  <c r="BM742" i="1"/>
  <c r="BL742" i="1"/>
  <c r="BK742" i="1"/>
  <c r="BJ742" i="1"/>
  <c r="BI742" i="1"/>
  <c r="BH742" i="1"/>
  <c r="BF742" i="1"/>
  <c r="BV742" i="1"/>
  <c r="BE742" i="1"/>
  <c r="BD742" i="1"/>
  <c r="BC742" i="1"/>
  <c r="BS742" i="1"/>
  <c r="HB670" i="1" l="1"/>
  <c r="GZ669" i="1"/>
  <c r="FB669" i="1"/>
  <c r="EZ668" i="1"/>
  <c r="BN742" i="1"/>
  <c r="BO742" i="1" l="1"/>
  <c r="EN670" i="1"/>
  <c r="EM670" i="1"/>
  <c r="EK670" i="1"/>
  <c r="FA670" i="1"/>
  <c r="EX670" i="1"/>
  <c r="EE670" i="1"/>
  <c r="ED670" i="1"/>
  <c r="EC670" i="1"/>
  <c r="EQ670" i="1"/>
  <c r="ER670" i="1"/>
  <c r="EP670" i="1"/>
  <c r="EO670" i="1"/>
  <c r="BP742" i="1"/>
  <c r="BQ742" i="1" s="1"/>
  <c r="GE671" i="1"/>
  <c r="GD671" i="1"/>
  <c r="GC671" i="1"/>
  <c r="GR671" i="1"/>
  <c r="GQ671" i="1"/>
  <c r="GP671" i="1"/>
  <c r="GO671" i="1"/>
  <c r="GN671" i="1"/>
  <c r="GM671" i="1"/>
  <c r="GK671" i="1"/>
  <c r="HA671" i="1"/>
  <c r="GX671" i="1"/>
  <c r="BR742" i="1" l="1"/>
  <c r="BT742" i="1" s="1"/>
  <c r="BW742" i="1" s="1"/>
  <c r="GF671" i="1"/>
  <c r="ES670" i="1"/>
  <c r="ET670" i="1" s="1"/>
  <c r="EF670" i="1"/>
  <c r="GS671" i="1"/>
  <c r="BU741" i="1" l="1"/>
  <c r="GG671" i="1"/>
  <c r="GH671" i="1" s="1"/>
  <c r="GI671" i="1" s="1"/>
  <c r="GJ671" i="1" s="1"/>
  <c r="GT671" i="1"/>
  <c r="GU671" i="1" s="1"/>
  <c r="GV671" i="1" s="1"/>
  <c r="EG670" i="1"/>
  <c r="EU670" i="1"/>
  <c r="EV670" i="1" s="1"/>
  <c r="EW670" i="1" s="1"/>
  <c r="BM743" i="1"/>
  <c r="BL743" i="1"/>
  <c r="BK743" i="1"/>
  <c r="BJ743" i="1"/>
  <c r="BI743" i="1"/>
  <c r="BH743" i="1"/>
  <c r="BF743" i="1"/>
  <c r="BV743" i="1"/>
  <c r="BE743" i="1"/>
  <c r="BD743" i="1"/>
  <c r="BC743" i="1"/>
  <c r="BS743" i="1"/>
  <c r="GW671" i="1" l="1"/>
  <c r="GY671" i="1"/>
  <c r="BN743" i="1"/>
  <c r="BO743" i="1" s="1"/>
  <c r="EH670" i="1"/>
  <c r="EI670" i="1" s="1"/>
  <c r="EJ670" i="1" s="1"/>
  <c r="EY670" i="1" s="1"/>
  <c r="FB670" i="1" l="1"/>
  <c r="EZ669" i="1"/>
  <c r="BP743" i="1"/>
  <c r="BQ743" i="1" s="1"/>
  <c r="BR743" i="1" s="1"/>
  <c r="BT743" i="1" s="1"/>
  <c r="HB671" i="1"/>
  <c r="GZ670" i="1"/>
  <c r="BW743" i="1" l="1"/>
  <c r="BU742" i="1"/>
  <c r="GE672" i="1"/>
  <c r="GD672" i="1"/>
  <c r="GC672" i="1"/>
  <c r="GR672" i="1"/>
  <c r="GQ672" i="1"/>
  <c r="GP672" i="1"/>
  <c r="GO672" i="1"/>
  <c r="GN672" i="1"/>
  <c r="GM672" i="1"/>
  <c r="HA672" i="1"/>
  <c r="GX672" i="1"/>
  <c r="GK672" i="1"/>
  <c r="EO671" i="1"/>
  <c r="EN671" i="1"/>
  <c r="EM671" i="1"/>
  <c r="EK671" i="1"/>
  <c r="FA671" i="1"/>
  <c r="EX671" i="1"/>
  <c r="EE671" i="1"/>
  <c r="ED671" i="1"/>
  <c r="ER671" i="1"/>
  <c r="EQ671" i="1"/>
  <c r="EP671" i="1"/>
  <c r="EC671" i="1"/>
  <c r="GF672" i="1" l="1"/>
  <c r="GG672" i="1" s="1"/>
  <c r="GH672" i="1" s="1"/>
  <c r="GI672" i="1" s="1"/>
  <c r="GS672" i="1"/>
  <c r="ES671" i="1"/>
  <c r="EF671" i="1"/>
  <c r="BM744" i="1"/>
  <c r="BL744" i="1"/>
  <c r="BK744" i="1"/>
  <c r="BJ744" i="1"/>
  <c r="BI744" i="1"/>
  <c r="BH744" i="1"/>
  <c r="BF744" i="1"/>
  <c r="BV744" i="1"/>
  <c r="BE744" i="1"/>
  <c r="BD744" i="1"/>
  <c r="BS744" i="1"/>
  <c r="BC744" i="1"/>
  <c r="BN744" i="1" l="1"/>
  <c r="ET671" i="1"/>
  <c r="EU671" i="1" s="1"/>
  <c r="EV671" i="1" s="1"/>
  <c r="EW671" i="1" s="1"/>
  <c r="EG671" i="1"/>
  <c r="GT672" i="1"/>
  <c r="GU672" i="1" s="1"/>
  <c r="GV672" i="1" s="1"/>
  <c r="GJ672" i="1"/>
  <c r="GW672" i="1" l="1"/>
  <c r="EH671" i="1"/>
  <c r="EI671" i="1" s="1"/>
  <c r="EJ671" i="1" s="1"/>
  <c r="EY671" i="1" s="1"/>
  <c r="BO744" i="1"/>
  <c r="GY672" i="1"/>
  <c r="FB671" i="1" l="1"/>
  <c r="EZ670" i="1"/>
  <c r="HB672" i="1"/>
  <c r="GZ671" i="1"/>
  <c r="BP744" i="1"/>
  <c r="BQ744" i="1" s="1"/>
  <c r="BR744" i="1" s="1"/>
  <c r="BT744" i="1" s="1"/>
  <c r="BW744" i="1" l="1"/>
  <c r="BU743" i="1"/>
  <c r="GX673" i="1"/>
  <c r="GE673" i="1"/>
  <c r="GD673" i="1"/>
  <c r="GC673" i="1"/>
  <c r="GR673" i="1"/>
  <c r="GQ673" i="1"/>
  <c r="GP673" i="1"/>
  <c r="GO673" i="1"/>
  <c r="GN673" i="1"/>
  <c r="HA673" i="1"/>
  <c r="GM673" i="1"/>
  <c r="GK673" i="1"/>
  <c r="EP672" i="1"/>
  <c r="EO672" i="1"/>
  <c r="EN672" i="1"/>
  <c r="EM672" i="1"/>
  <c r="EK672" i="1"/>
  <c r="FA672" i="1"/>
  <c r="EX672" i="1"/>
  <c r="EE672" i="1"/>
  <c r="ER672" i="1"/>
  <c r="EQ672" i="1"/>
  <c r="ED672" i="1"/>
  <c r="EC672" i="1"/>
  <c r="GS673" i="1" l="1"/>
  <c r="ES672" i="1"/>
  <c r="ET672" i="1" s="1"/>
  <c r="EU672" i="1" s="1"/>
  <c r="EV672" i="1" s="1"/>
  <c r="GF673" i="1"/>
  <c r="EF672" i="1"/>
  <c r="BM745" i="1"/>
  <c r="BL745" i="1"/>
  <c r="BK745" i="1"/>
  <c r="BJ745" i="1"/>
  <c r="BI745" i="1"/>
  <c r="BH745" i="1"/>
  <c r="BF745" i="1"/>
  <c r="BV745" i="1"/>
  <c r="BE745" i="1"/>
  <c r="BS745" i="1"/>
  <c r="BC745" i="1"/>
  <c r="BD745" i="1"/>
  <c r="BN745" i="1" l="1"/>
  <c r="BO745" i="1" s="1"/>
  <c r="EG672" i="1"/>
  <c r="EH672" i="1" s="1"/>
  <c r="EI672" i="1" s="1"/>
  <c r="EJ672" i="1" s="1"/>
  <c r="GG673" i="1"/>
  <c r="GH673" i="1" s="1"/>
  <c r="GI673" i="1" s="1"/>
  <c r="GJ673" i="1" s="1"/>
  <c r="GT673" i="1"/>
  <c r="EW672" i="1"/>
  <c r="EY672" i="1" l="1"/>
  <c r="FB672" i="1" s="1"/>
  <c r="GU673" i="1"/>
  <c r="GV673" i="1" s="1"/>
  <c r="GW673" i="1" s="1"/>
  <c r="GY673" i="1" s="1"/>
  <c r="EZ671" i="1"/>
  <c r="BP745" i="1"/>
  <c r="BQ745" i="1" s="1"/>
  <c r="BR745" i="1" s="1"/>
  <c r="BT745" i="1" s="1"/>
  <c r="BW745" i="1" l="1"/>
  <c r="BU744" i="1"/>
  <c r="HB673" i="1"/>
  <c r="GZ672" i="1"/>
  <c r="EQ673" i="1"/>
  <c r="EP673" i="1"/>
  <c r="EO673" i="1"/>
  <c r="EN673" i="1"/>
  <c r="EM673" i="1"/>
  <c r="EK673" i="1"/>
  <c r="FA673" i="1"/>
  <c r="EX673" i="1"/>
  <c r="EC673" i="1"/>
  <c r="ER673" i="1"/>
  <c r="ED673" i="1"/>
  <c r="EE673" i="1"/>
  <c r="GX674" i="1" l="1"/>
  <c r="GE674" i="1"/>
  <c r="GD674" i="1"/>
  <c r="GC674" i="1"/>
  <c r="GR674" i="1"/>
  <c r="GQ674" i="1"/>
  <c r="GP674" i="1"/>
  <c r="GO674" i="1"/>
  <c r="GK674" i="1"/>
  <c r="HA674" i="1"/>
  <c r="GM674" i="1"/>
  <c r="GN674" i="1"/>
  <c r="ES673" i="1"/>
  <c r="EF673" i="1"/>
  <c r="BM746" i="1"/>
  <c r="BL746" i="1"/>
  <c r="BK746" i="1"/>
  <c r="BJ746" i="1"/>
  <c r="BI746" i="1"/>
  <c r="BH746" i="1"/>
  <c r="BF746" i="1"/>
  <c r="BC746" i="1"/>
  <c r="BV746" i="1"/>
  <c r="BS746" i="1"/>
  <c r="BE746" i="1"/>
  <c r="BD746" i="1"/>
  <c r="BN746" i="1" l="1"/>
  <c r="GF674" i="1"/>
  <c r="ET673" i="1"/>
  <c r="GS674" i="1"/>
  <c r="GT674" i="1" s="1"/>
  <c r="EG673" i="1"/>
  <c r="EH673" i="1" s="1"/>
  <c r="EI673" i="1" s="1"/>
  <c r="GU674" i="1" l="1"/>
  <c r="GV674" i="1" s="1"/>
  <c r="GW674" i="1" s="1"/>
  <c r="EJ673" i="1"/>
  <c r="GG674" i="1"/>
  <c r="GH674" i="1" s="1"/>
  <c r="GI674" i="1" s="1"/>
  <c r="BO746" i="1"/>
  <c r="BP746" i="1" s="1"/>
  <c r="BQ746" i="1" s="1"/>
  <c r="EU673" i="1"/>
  <c r="EV673" i="1" s="1"/>
  <c r="EW673" i="1" s="1"/>
  <c r="BR746" i="1" l="1"/>
  <c r="BT746" i="1" s="1"/>
  <c r="GJ674" i="1"/>
  <c r="GY674" i="1" s="1"/>
  <c r="EY673" i="1"/>
  <c r="FB673" i="1" l="1"/>
  <c r="EZ672" i="1"/>
  <c r="HB674" i="1"/>
  <c r="GZ673" i="1"/>
  <c r="BW746" i="1"/>
  <c r="BU745" i="1"/>
  <c r="BM747" i="1" l="1"/>
  <c r="BL747" i="1"/>
  <c r="BK747" i="1"/>
  <c r="BJ747" i="1"/>
  <c r="BI747" i="1"/>
  <c r="BH747" i="1"/>
  <c r="BD747" i="1"/>
  <c r="BV747" i="1"/>
  <c r="BE747" i="1"/>
  <c r="BS747" i="1"/>
  <c r="BF747" i="1"/>
  <c r="BC747" i="1"/>
  <c r="GX675" i="1"/>
  <c r="GE675" i="1"/>
  <c r="GD675" i="1"/>
  <c r="GC675" i="1"/>
  <c r="GR675" i="1"/>
  <c r="GQ675" i="1"/>
  <c r="GP675" i="1"/>
  <c r="GM675" i="1"/>
  <c r="HA675" i="1"/>
  <c r="GO675" i="1"/>
  <c r="GN675" i="1"/>
  <c r="GK675" i="1"/>
  <c r="ER674" i="1"/>
  <c r="EQ674" i="1"/>
  <c r="EP674" i="1"/>
  <c r="EO674" i="1"/>
  <c r="EN674" i="1"/>
  <c r="EM674" i="1"/>
  <c r="EK674" i="1"/>
  <c r="FA674" i="1"/>
  <c r="EX674" i="1"/>
  <c r="ED674" i="1"/>
  <c r="EE674" i="1"/>
  <c r="EC674" i="1"/>
  <c r="GF675" i="1" l="1"/>
  <c r="EF674" i="1"/>
  <c r="ES674" i="1"/>
  <c r="GS675" i="1"/>
  <c r="GT675" i="1" s="1"/>
  <c r="BN747" i="1"/>
  <c r="BO747" i="1" s="1"/>
  <c r="BP747" i="1" s="1"/>
  <c r="BQ747" i="1" s="1"/>
  <c r="ET674" i="1" l="1"/>
  <c r="GG675" i="1"/>
  <c r="GU675" i="1"/>
  <c r="GV675" i="1" s="1"/>
  <c r="GW675" i="1" s="1"/>
  <c r="EU674" i="1"/>
  <c r="EV674" i="1" s="1"/>
  <c r="EG674" i="1"/>
  <c r="EH674" i="1" s="1"/>
  <c r="EI674" i="1" s="1"/>
  <c r="BR747" i="1"/>
  <c r="BT747" i="1" s="1"/>
  <c r="GH675" i="1"/>
  <c r="GI675" i="1" s="1"/>
  <c r="GJ675" i="1" l="1"/>
  <c r="EJ674" i="1"/>
  <c r="EW674" i="1"/>
  <c r="GY675" i="1"/>
  <c r="BW747" i="1"/>
  <c r="BU746" i="1"/>
  <c r="EY674" i="1" l="1"/>
  <c r="BS748" i="1"/>
  <c r="BM748" i="1"/>
  <c r="BL748" i="1"/>
  <c r="BK748" i="1"/>
  <c r="BJ748" i="1"/>
  <c r="BI748" i="1"/>
  <c r="BV748" i="1"/>
  <c r="BE748" i="1"/>
  <c r="BH748" i="1"/>
  <c r="BF748" i="1"/>
  <c r="BD748" i="1"/>
  <c r="BC748" i="1"/>
  <c r="HB675" i="1"/>
  <c r="GZ674" i="1"/>
  <c r="EZ673" i="1" l="1"/>
  <c r="FB674" i="1"/>
  <c r="HA676" i="1"/>
  <c r="GX676" i="1"/>
  <c r="GE676" i="1"/>
  <c r="GD676" i="1"/>
  <c r="GC676" i="1"/>
  <c r="GR676" i="1"/>
  <c r="GQ676" i="1"/>
  <c r="GN676" i="1"/>
  <c r="GO676" i="1"/>
  <c r="GK676" i="1"/>
  <c r="GP676" i="1"/>
  <c r="GM676" i="1"/>
  <c r="BN748" i="1"/>
  <c r="EQ675" i="1" l="1"/>
  <c r="ED675" i="1"/>
  <c r="EP675" i="1"/>
  <c r="EK675" i="1"/>
  <c r="EE675" i="1"/>
  <c r="EF675" i="1" s="1"/>
  <c r="EO675" i="1"/>
  <c r="FA675" i="1"/>
  <c r="EN675" i="1"/>
  <c r="EX675" i="1"/>
  <c r="EC675" i="1"/>
  <c r="EM675" i="1"/>
  <c r="ER675" i="1"/>
  <c r="ES675" i="1" s="1"/>
  <c r="GS676" i="1"/>
  <c r="BO748" i="1"/>
  <c r="BP748" i="1" s="1"/>
  <c r="BQ748" i="1" s="1"/>
  <c r="GF676" i="1"/>
  <c r="GG676" i="1" s="1"/>
  <c r="EG675" i="1" l="1"/>
  <c r="ET675" i="1"/>
  <c r="EU675" i="1"/>
  <c r="EV675" i="1" s="1"/>
  <c r="EW675" i="1" s="1"/>
  <c r="GH676" i="1"/>
  <c r="GI676" i="1" s="1"/>
  <c r="GJ676" i="1" s="1"/>
  <c r="BR748" i="1"/>
  <c r="BT748" i="1" s="1"/>
  <c r="GT676" i="1"/>
  <c r="GU676" i="1" s="1"/>
  <c r="GV676" i="1" s="1"/>
  <c r="EH675" i="1"/>
  <c r="EI675" i="1" s="1"/>
  <c r="EJ675" i="1" s="1"/>
  <c r="EY675" i="1" s="1"/>
  <c r="GW676" i="1" l="1"/>
  <c r="FB675" i="1"/>
  <c r="EZ674" i="1"/>
  <c r="GY676" i="1"/>
  <c r="BW748" i="1"/>
  <c r="BU747" i="1"/>
  <c r="BC749" i="1" l="1"/>
  <c r="BS749" i="1"/>
  <c r="BM749" i="1"/>
  <c r="BL749" i="1"/>
  <c r="BK749" i="1"/>
  <c r="BJ749" i="1"/>
  <c r="BF749" i="1"/>
  <c r="BV749" i="1"/>
  <c r="BH749" i="1"/>
  <c r="BI749" i="1"/>
  <c r="BE749" i="1"/>
  <c r="BD749" i="1"/>
  <c r="HB676" i="1"/>
  <c r="GZ675" i="1"/>
  <c r="EC676" i="1"/>
  <c r="ER676" i="1"/>
  <c r="EQ676" i="1"/>
  <c r="EP676" i="1"/>
  <c r="EO676" i="1"/>
  <c r="EN676" i="1"/>
  <c r="EM676" i="1"/>
  <c r="EK676" i="1"/>
  <c r="FA676" i="1"/>
  <c r="EX676" i="1"/>
  <c r="EE676" i="1"/>
  <c r="ED676" i="1"/>
  <c r="GK677" i="1" l="1"/>
  <c r="HA677" i="1"/>
  <c r="GX677" i="1"/>
  <c r="GE677" i="1"/>
  <c r="GD677" i="1"/>
  <c r="GC677" i="1"/>
  <c r="GR677" i="1"/>
  <c r="GO677" i="1"/>
  <c r="GQ677" i="1"/>
  <c r="GP677" i="1"/>
  <c r="GN677" i="1"/>
  <c r="GM677" i="1"/>
  <c r="EF676" i="1"/>
  <c r="EG676" i="1" s="1"/>
  <c r="EH676" i="1" s="1"/>
  <c r="EI676" i="1" s="1"/>
  <c r="BN749" i="1"/>
  <c r="ES676" i="1"/>
  <c r="EJ676" i="1" l="1"/>
  <c r="BO749" i="1"/>
  <c r="BP749" i="1" s="1"/>
  <c r="BQ749" i="1" s="1"/>
  <c r="GS677" i="1"/>
  <c r="GF677" i="1"/>
  <c r="ET676" i="1"/>
  <c r="EU676" i="1" s="1"/>
  <c r="EV676" i="1" s="1"/>
  <c r="BR749" i="1" l="1"/>
  <c r="BT749" i="1" s="1"/>
  <c r="BW749" i="1" s="1"/>
  <c r="GG677" i="1"/>
  <c r="GH677" i="1" s="1"/>
  <c r="GI677" i="1" s="1"/>
  <c r="GT677" i="1"/>
  <c r="EW676" i="1"/>
  <c r="EY676" i="1" s="1"/>
  <c r="BU748" i="1" l="1"/>
  <c r="GJ677" i="1"/>
  <c r="GU677" i="1"/>
  <c r="GV677" i="1" s="1"/>
  <c r="GW677" i="1" s="1"/>
  <c r="FB676" i="1"/>
  <c r="EZ675" i="1"/>
  <c r="BD750" i="1"/>
  <c r="BC750" i="1"/>
  <c r="BS750" i="1"/>
  <c r="BM750" i="1"/>
  <c r="BL750" i="1"/>
  <c r="BK750" i="1"/>
  <c r="BH750" i="1"/>
  <c r="BV750" i="1"/>
  <c r="BJ750" i="1"/>
  <c r="BI750" i="1"/>
  <c r="BF750" i="1"/>
  <c r="BE750" i="1"/>
  <c r="BN750" i="1" l="1"/>
  <c r="BO750" i="1" s="1"/>
  <c r="GY677" i="1"/>
  <c r="ED677" i="1"/>
  <c r="EC677" i="1"/>
  <c r="ER677" i="1"/>
  <c r="EQ677" i="1"/>
  <c r="EP677" i="1"/>
  <c r="EO677" i="1"/>
  <c r="EN677" i="1"/>
  <c r="EM677" i="1"/>
  <c r="EK677" i="1"/>
  <c r="FA677" i="1"/>
  <c r="EX677" i="1"/>
  <c r="EE677" i="1"/>
  <c r="EF677" i="1" l="1"/>
  <c r="ES677" i="1"/>
  <c r="HB677" i="1"/>
  <c r="GZ676" i="1"/>
  <c r="BP750" i="1"/>
  <c r="BQ750" i="1" s="1"/>
  <c r="BR750" i="1" s="1"/>
  <c r="BT750" i="1" s="1"/>
  <c r="BW750" i="1" l="1"/>
  <c r="BU749" i="1"/>
  <c r="GM678" i="1"/>
  <c r="GK678" i="1"/>
  <c r="HA678" i="1"/>
  <c r="GX678" i="1"/>
  <c r="GE678" i="1"/>
  <c r="GD678" i="1"/>
  <c r="GC678" i="1"/>
  <c r="GP678" i="1"/>
  <c r="GQ678" i="1"/>
  <c r="GR678" i="1"/>
  <c r="GO678" i="1"/>
  <c r="GN678" i="1"/>
  <c r="ET677" i="1"/>
  <c r="EU677" i="1" s="1"/>
  <c r="EV677" i="1" s="1"/>
  <c r="EW677" i="1" s="1"/>
  <c r="EG677" i="1"/>
  <c r="EH677" i="1" s="1"/>
  <c r="EI677" i="1" s="1"/>
  <c r="GS678" i="1" l="1"/>
  <c r="EJ677" i="1"/>
  <c r="EY677" i="1" s="1"/>
  <c r="GF678" i="1"/>
  <c r="BV751" i="1"/>
  <c r="BE751" i="1"/>
  <c r="BD751" i="1"/>
  <c r="BC751" i="1"/>
  <c r="BS751" i="1"/>
  <c r="BM751" i="1"/>
  <c r="BL751" i="1"/>
  <c r="BI751" i="1"/>
  <c r="BJ751" i="1"/>
  <c r="BK751" i="1"/>
  <c r="BH751" i="1"/>
  <c r="BF751" i="1"/>
  <c r="FB677" i="1" l="1"/>
  <c r="EZ676" i="1"/>
  <c r="GT678" i="1"/>
  <c r="BN751" i="1"/>
  <c r="GG678" i="1"/>
  <c r="GH678" i="1" s="1"/>
  <c r="GI678" i="1" s="1"/>
  <c r="GU678" i="1"/>
  <c r="GV678" i="1" s="1"/>
  <c r="GW678" i="1" l="1"/>
  <c r="GJ678" i="1"/>
  <c r="GY678" i="1" s="1"/>
  <c r="HB678" i="1" s="1"/>
  <c r="BO751" i="1"/>
  <c r="EE678" i="1"/>
  <c r="ED678" i="1"/>
  <c r="EC678" i="1"/>
  <c r="ER678" i="1"/>
  <c r="EQ678" i="1"/>
  <c r="EP678" i="1"/>
  <c r="EO678" i="1"/>
  <c r="EN678" i="1"/>
  <c r="EM678" i="1"/>
  <c r="EK678" i="1"/>
  <c r="FA678" i="1"/>
  <c r="EX678" i="1"/>
  <c r="GZ677" i="1" l="1"/>
  <c r="EF678" i="1"/>
  <c r="ES678" i="1"/>
  <c r="BP751" i="1"/>
  <c r="BQ751" i="1" s="1"/>
  <c r="BR751" i="1" s="1"/>
  <c r="BT751" i="1" s="1"/>
  <c r="GN679" i="1"/>
  <c r="GM679" i="1"/>
  <c r="GK679" i="1"/>
  <c r="HA679" i="1"/>
  <c r="GX679" i="1"/>
  <c r="GE679" i="1"/>
  <c r="GD679" i="1"/>
  <c r="GC679" i="1"/>
  <c r="GQ679" i="1"/>
  <c r="GR679" i="1"/>
  <c r="GP679" i="1"/>
  <c r="GO679" i="1"/>
  <c r="BW751" i="1" l="1"/>
  <c r="BU750" i="1"/>
  <c r="GF679" i="1"/>
  <c r="GG679" i="1" s="1"/>
  <c r="ET678" i="1"/>
  <c r="EU678" i="1" s="1"/>
  <c r="EV678" i="1" s="1"/>
  <c r="EW678" i="1" s="1"/>
  <c r="GS679" i="1"/>
  <c r="EG678" i="1"/>
  <c r="EH678" i="1" s="1"/>
  <c r="EI678" i="1" s="1"/>
  <c r="GT679" i="1" l="1"/>
  <c r="GU679" i="1" s="1"/>
  <c r="GV679" i="1" s="1"/>
  <c r="GW679" i="1" s="1"/>
  <c r="GH679" i="1"/>
  <c r="GI679" i="1" s="1"/>
  <c r="GJ679" i="1" s="1"/>
  <c r="GY679" i="1" s="1"/>
  <c r="EJ678" i="1"/>
  <c r="EY678" i="1" s="1"/>
  <c r="BF752" i="1"/>
  <c r="BV752" i="1"/>
  <c r="BE752" i="1"/>
  <c r="BD752" i="1"/>
  <c r="BC752" i="1"/>
  <c r="BS752" i="1"/>
  <c r="BM752" i="1"/>
  <c r="BJ752" i="1"/>
  <c r="BL752" i="1"/>
  <c r="BK752" i="1"/>
  <c r="BI752" i="1"/>
  <c r="BH752" i="1"/>
  <c r="HB679" i="1" l="1"/>
  <c r="GZ678" i="1"/>
  <c r="BN752" i="1"/>
  <c r="FB678" i="1"/>
  <c r="EZ677" i="1"/>
  <c r="EE679" i="1" l="1"/>
  <c r="ED679" i="1"/>
  <c r="EC679" i="1"/>
  <c r="ER679" i="1"/>
  <c r="EQ679" i="1"/>
  <c r="EP679" i="1"/>
  <c r="EO679" i="1"/>
  <c r="EN679" i="1"/>
  <c r="EM679" i="1"/>
  <c r="FA679" i="1"/>
  <c r="EX679" i="1"/>
  <c r="EK679" i="1"/>
  <c r="BO752" i="1"/>
  <c r="GO680" i="1"/>
  <c r="GN680" i="1"/>
  <c r="GM680" i="1"/>
  <c r="GK680" i="1"/>
  <c r="HA680" i="1"/>
  <c r="GX680" i="1"/>
  <c r="GE680" i="1"/>
  <c r="GD680" i="1"/>
  <c r="GR680" i="1"/>
  <c r="GC680" i="1"/>
  <c r="GQ680" i="1"/>
  <c r="GP680" i="1"/>
  <c r="ES679" i="1" l="1"/>
  <c r="GS680" i="1"/>
  <c r="GT680" i="1" s="1"/>
  <c r="GF680" i="1"/>
  <c r="BP752" i="1"/>
  <c r="BQ752" i="1" s="1"/>
  <c r="BR752" i="1" s="1"/>
  <c r="BT752" i="1" s="1"/>
  <c r="EF679" i="1"/>
  <c r="EG679" i="1" s="1"/>
  <c r="BW752" i="1" l="1"/>
  <c r="BU751" i="1"/>
  <c r="EH679" i="1"/>
  <c r="EI679" i="1" s="1"/>
  <c r="EJ679" i="1" s="1"/>
  <c r="GG680" i="1"/>
  <c r="GH680" i="1" s="1"/>
  <c r="GI680" i="1" s="1"/>
  <c r="GU680" i="1"/>
  <c r="GV680" i="1" s="1"/>
  <c r="GW680" i="1" s="1"/>
  <c r="ET679" i="1"/>
  <c r="EU679" i="1" l="1"/>
  <c r="EV679" i="1" s="1"/>
  <c r="EW679" i="1" s="1"/>
  <c r="EY679" i="1" s="1"/>
  <c r="GJ680" i="1"/>
  <c r="GY680" i="1" s="1"/>
  <c r="BH753" i="1"/>
  <c r="BF753" i="1"/>
  <c r="BV753" i="1"/>
  <c r="BE753" i="1"/>
  <c r="BD753" i="1"/>
  <c r="BC753" i="1"/>
  <c r="BS753" i="1"/>
  <c r="BK753" i="1"/>
  <c r="BL753" i="1"/>
  <c r="BM753" i="1"/>
  <c r="BJ753" i="1"/>
  <c r="BI753" i="1"/>
  <c r="FB679" i="1" l="1"/>
  <c r="EZ678" i="1"/>
  <c r="BN753" i="1"/>
  <c r="HB680" i="1"/>
  <c r="GZ679" i="1"/>
  <c r="GP681" i="1" l="1"/>
  <c r="GO681" i="1"/>
  <c r="GN681" i="1"/>
  <c r="GM681" i="1"/>
  <c r="GK681" i="1"/>
  <c r="HA681" i="1"/>
  <c r="GX681" i="1"/>
  <c r="GE681" i="1"/>
  <c r="GR681" i="1"/>
  <c r="GQ681" i="1"/>
  <c r="GD681" i="1"/>
  <c r="GC681" i="1"/>
  <c r="EX680" i="1"/>
  <c r="EE680" i="1"/>
  <c r="ED680" i="1"/>
  <c r="EC680" i="1"/>
  <c r="ER680" i="1"/>
  <c r="EQ680" i="1"/>
  <c r="EP680" i="1"/>
  <c r="EO680" i="1"/>
  <c r="EN680" i="1"/>
  <c r="FA680" i="1"/>
  <c r="EM680" i="1"/>
  <c r="EK680" i="1"/>
  <c r="BO753" i="1"/>
  <c r="GS681" i="1" l="1"/>
  <c r="GT681" i="1" s="1"/>
  <c r="BP753" i="1"/>
  <c r="BQ753" i="1" s="1"/>
  <c r="BR753" i="1" s="1"/>
  <c r="BT753" i="1" s="1"/>
  <c r="GF681" i="1"/>
  <c r="ES680" i="1"/>
  <c r="ET680" i="1" s="1"/>
  <c r="EF680" i="1"/>
  <c r="GU681" i="1" l="1"/>
  <c r="GV681" i="1" s="1"/>
  <c r="BW753" i="1"/>
  <c r="BU752" i="1"/>
  <c r="EG680" i="1"/>
  <c r="EH680" i="1" s="1"/>
  <c r="EI680" i="1" s="1"/>
  <c r="EU680" i="1"/>
  <c r="EV680" i="1" s="1"/>
  <c r="EW680" i="1" s="1"/>
  <c r="GG681" i="1"/>
  <c r="GW681" i="1"/>
  <c r="EJ680" i="1" l="1"/>
  <c r="EY680" i="1" s="1"/>
  <c r="GH681" i="1"/>
  <c r="GI681" i="1" s="1"/>
  <c r="GJ681" i="1" s="1"/>
  <c r="GY681" i="1" s="1"/>
  <c r="BI754" i="1"/>
  <c r="BH754" i="1"/>
  <c r="BF754" i="1"/>
  <c r="BV754" i="1"/>
  <c r="BE754" i="1"/>
  <c r="BD754" i="1"/>
  <c r="BC754" i="1"/>
  <c r="BS754" i="1"/>
  <c r="BL754" i="1"/>
  <c r="BM754" i="1"/>
  <c r="BK754" i="1"/>
  <c r="BJ754" i="1"/>
  <c r="HB681" i="1" l="1"/>
  <c r="GZ680" i="1"/>
  <c r="BN754" i="1"/>
  <c r="FB680" i="1"/>
  <c r="EZ679" i="1"/>
  <c r="EX681" i="1" l="1"/>
  <c r="EE681" i="1"/>
  <c r="ED681" i="1"/>
  <c r="EC681" i="1"/>
  <c r="ER681" i="1"/>
  <c r="EQ681" i="1"/>
  <c r="EP681" i="1"/>
  <c r="EO681" i="1"/>
  <c r="EK681" i="1"/>
  <c r="FA681" i="1"/>
  <c r="EM681" i="1"/>
  <c r="EN681" i="1"/>
  <c r="BO754" i="1"/>
  <c r="GQ682" i="1"/>
  <c r="GP682" i="1"/>
  <c r="GO682" i="1"/>
  <c r="GN682" i="1"/>
  <c r="GM682" i="1"/>
  <c r="GK682" i="1"/>
  <c r="HA682" i="1"/>
  <c r="GX682" i="1"/>
  <c r="GC682" i="1"/>
  <c r="GE682" i="1"/>
  <c r="GD682" i="1"/>
  <c r="GR682" i="1"/>
  <c r="EF681" i="1" l="1"/>
  <c r="BP754" i="1"/>
  <c r="BQ754" i="1" s="1"/>
  <c r="BR754" i="1" s="1"/>
  <c r="BT754" i="1" s="1"/>
  <c r="GS682" i="1"/>
  <c r="GF682" i="1"/>
  <c r="GG682" i="1" s="1"/>
  <c r="ES681" i="1"/>
  <c r="BW754" i="1" l="1"/>
  <c r="BU753" i="1"/>
  <c r="GT682" i="1"/>
  <c r="ET681" i="1"/>
  <c r="EU681" i="1" s="1"/>
  <c r="EV681" i="1" s="1"/>
  <c r="GH682" i="1"/>
  <c r="GI682" i="1" s="1"/>
  <c r="GJ682" i="1" s="1"/>
  <c r="GU682" i="1"/>
  <c r="GV682" i="1" s="1"/>
  <c r="EG681" i="1"/>
  <c r="EH681" i="1" s="1"/>
  <c r="EI681" i="1" s="1"/>
  <c r="GW682" i="1" l="1"/>
  <c r="GY682" i="1" s="1"/>
  <c r="EJ681" i="1"/>
  <c r="EW681" i="1"/>
  <c r="BJ755" i="1"/>
  <c r="BI755" i="1"/>
  <c r="BH755" i="1"/>
  <c r="BF755" i="1"/>
  <c r="BV755" i="1"/>
  <c r="BE755" i="1"/>
  <c r="BD755" i="1"/>
  <c r="BC755" i="1"/>
  <c r="BS755" i="1"/>
  <c r="BM755" i="1"/>
  <c r="BL755" i="1"/>
  <c r="BK755" i="1"/>
  <c r="HB682" i="1" l="1"/>
  <c r="GZ681" i="1"/>
  <c r="BN755" i="1"/>
  <c r="BO755" i="1" s="1"/>
  <c r="EY681" i="1"/>
  <c r="GR683" i="1"/>
  <c r="GQ683" i="1"/>
  <c r="GP683" i="1"/>
  <c r="GO683" i="1"/>
  <c r="GN683" i="1"/>
  <c r="GM683" i="1"/>
  <c r="GK683" i="1"/>
  <c r="HA683" i="1"/>
  <c r="GX683" i="1"/>
  <c r="GD683" i="1"/>
  <c r="GE683" i="1"/>
  <c r="GC683" i="1"/>
  <c r="GS683" i="1" l="1"/>
  <c r="GT683" i="1" s="1"/>
  <c r="FB681" i="1"/>
  <c r="EZ680" i="1"/>
  <c r="GF683" i="1"/>
  <c r="BP755" i="1"/>
  <c r="BQ755" i="1" s="1"/>
  <c r="BR755" i="1" s="1"/>
  <c r="BT755" i="1" s="1"/>
  <c r="BW755" i="1" l="1"/>
  <c r="BU754" i="1"/>
  <c r="GG683" i="1"/>
  <c r="GH683" i="1" s="1"/>
  <c r="GI683" i="1" s="1"/>
  <c r="EX682" i="1"/>
  <c r="EE682" i="1"/>
  <c r="ED682" i="1"/>
  <c r="EC682" i="1"/>
  <c r="ER682" i="1"/>
  <c r="EQ682" i="1"/>
  <c r="EP682" i="1"/>
  <c r="EM682" i="1"/>
  <c r="FA682" i="1"/>
  <c r="EO682" i="1"/>
  <c r="EN682" i="1"/>
  <c r="EK682" i="1"/>
  <c r="GU683" i="1"/>
  <c r="GV683" i="1" s="1"/>
  <c r="GW683" i="1" s="1"/>
  <c r="ES682" i="1" l="1"/>
  <c r="EF682" i="1"/>
  <c r="BK756" i="1"/>
  <c r="BJ756" i="1"/>
  <c r="BI756" i="1"/>
  <c r="BH756" i="1"/>
  <c r="BF756" i="1"/>
  <c r="BV756" i="1"/>
  <c r="BE756" i="1"/>
  <c r="BD756" i="1"/>
  <c r="BC756" i="1"/>
  <c r="BS756" i="1"/>
  <c r="BM756" i="1"/>
  <c r="BL756" i="1"/>
  <c r="GJ683" i="1"/>
  <c r="GY683" i="1" s="1"/>
  <c r="ET682" i="1" l="1"/>
  <c r="EU682" i="1" s="1"/>
  <c r="EV682" i="1" s="1"/>
  <c r="EW682" i="1" s="1"/>
  <c r="EG682" i="1"/>
  <c r="HB683" i="1"/>
  <c r="GZ682" i="1"/>
  <c r="BN756" i="1"/>
  <c r="BO756" i="1" l="1"/>
  <c r="BP756" i="1" s="1"/>
  <c r="BQ756" i="1" s="1"/>
  <c r="GR684" i="1"/>
  <c r="GQ684" i="1"/>
  <c r="GP684" i="1"/>
  <c r="GO684" i="1"/>
  <c r="GN684" i="1"/>
  <c r="GM684" i="1"/>
  <c r="GK684" i="1"/>
  <c r="HA684" i="1"/>
  <c r="GE684" i="1"/>
  <c r="GD684" i="1"/>
  <c r="GC684" i="1"/>
  <c r="GX684" i="1"/>
  <c r="EH682" i="1"/>
  <c r="EI682" i="1" s="1"/>
  <c r="EJ682" i="1" s="1"/>
  <c r="EY682" i="1" s="1"/>
  <c r="FB682" i="1" l="1"/>
  <c r="EZ681" i="1"/>
  <c r="GF684" i="1"/>
  <c r="BR756" i="1"/>
  <c r="BT756" i="1" s="1"/>
  <c r="GS684" i="1"/>
  <c r="GT684" i="1" l="1"/>
  <c r="GU684" i="1" s="1"/>
  <c r="GV684" i="1" s="1"/>
  <c r="BW756" i="1"/>
  <c r="BU755" i="1"/>
  <c r="GG684" i="1"/>
  <c r="GH684" i="1" s="1"/>
  <c r="GI684" i="1" s="1"/>
  <c r="FA683" i="1"/>
  <c r="EX683" i="1"/>
  <c r="EE683" i="1"/>
  <c r="ED683" i="1"/>
  <c r="EC683" i="1"/>
  <c r="ER683" i="1"/>
  <c r="EQ683" i="1"/>
  <c r="EN683" i="1"/>
  <c r="EO683" i="1"/>
  <c r="EP683" i="1"/>
  <c r="EM683" i="1"/>
  <c r="EK683" i="1"/>
  <c r="ES683" i="1" l="1"/>
  <c r="ET683" i="1" s="1"/>
  <c r="EF683" i="1"/>
  <c r="GW684" i="1"/>
  <c r="BL757" i="1"/>
  <c r="BK757" i="1"/>
  <c r="BJ757" i="1"/>
  <c r="BI757" i="1"/>
  <c r="BH757" i="1"/>
  <c r="BF757" i="1"/>
  <c r="BV757" i="1"/>
  <c r="BE757" i="1"/>
  <c r="BD757" i="1"/>
  <c r="BC757" i="1"/>
  <c r="BS757" i="1"/>
  <c r="BM757" i="1"/>
  <c r="GJ684" i="1"/>
  <c r="BN757" i="1" l="1"/>
  <c r="GY684" i="1"/>
  <c r="EG683" i="1"/>
  <c r="EH683" i="1" s="1"/>
  <c r="EI683" i="1" s="1"/>
  <c r="EU683" i="1"/>
  <c r="EV683" i="1" s="1"/>
  <c r="EW683" i="1" s="1"/>
  <c r="HB684" i="1" l="1"/>
  <c r="GZ683" i="1"/>
  <c r="EJ683" i="1"/>
  <c r="EY683" i="1" s="1"/>
  <c r="BO757" i="1"/>
  <c r="BP757" i="1" s="1"/>
  <c r="BQ757" i="1" s="1"/>
  <c r="BR757" i="1" l="1"/>
  <c r="BT757" i="1" s="1"/>
  <c r="FB683" i="1"/>
  <c r="EZ682" i="1"/>
  <c r="GC685" i="1"/>
  <c r="GR685" i="1"/>
  <c r="GQ685" i="1"/>
  <c r="GP685" i="1"/>
  <c r="GO685" i="1"/>
  <c r="GN685" i="1"/>
  <c r="GM685" i="1"/>
  <c r="GK685" i="1"/>
  <c r="HA685" i="1"/>
  <c r="GX685" i="1"/>
  <c r="GE685" i="1"/>
  <c r="GD685" i="1"/>
  <c r="EK684" i="1" l="1"/>
  <c r="FA684" i="1"/>
  <c r="EX684" i="1"/>
  <c r="EE684" i="1"/>
  <c r="ED684" i="1"/>
  <c r="EC684" i="1"/>
  <c r="ER684" i="1"/>
  <c r="EO684" i="1"/>
  <c r="EQ684" i="1"/>
  <c r="EP684" i="1"/>
  <c r="EN684" i="1"/>
  <c r="EM684" i="1"/>
  <c r="GF685" i="1"/>
  <c r="GS685" i="1"/>
  <c r="BW757" i="1"/>
  <c r="BU756" i="1"/>
  <c r="ES684" i="1" l="1"/>
  <c r="BM758" i="1"/>
  <c r="BL758" i="1"/>
  <c r="BK758" i="1"/>
  <c r="BJ758" i="1"/>
  <c r="BI758" i="1"/>
  <c r="BH758" i="1"/>
  <c r="BF758" i="1"/>
  <c r="BV758" i="1"/>
  <c r="BE758" i="1"/>
  <c r="BD758" i="1"/>
  <c r="BC758" i="1"/>
  <c r="BS758" i="1"/>
  <c r="EF684" i="1"/>
  <c r="EG684" i="1" s="1"/>
  <c r="GG685" i="1"/>
  <c r="GT685" i="1"/>
  <c r="GU685" i="1" s="1"/>
  <c r="GV685" i="1" s="1"/>
  <c r="GH685" i="1" l="1"/>
  <c r="GI685" i="1" s="1"/>
  <c r="GJ685" i="1" s="1"/>
  <c r="GW685" i="1"/>
  <c r="BN758" i="1"/>
  <c r="ET684" i="1"/>
  <c r="EH684" i="1"/>
  <c r="EI684" i="1" s="1"/>
  <c r="EJ684" i="1" s="1"/>
  <c r="GY685" i="1" l="1"/>
  <c r="HB685" i="1"/>
  <c r="GZ684" i="1"/>
  <c r="BO758" i="1"/>
  <c r="BP758" i="1" s="1"/>
  <c r="BQ758" i="1" s="1"/>
  <c r="EU684" i="1"/>
  <c r="EV684" i="1" s="1"/>
  <c r="EW684" i="1" s="1"/>
  <c r="EY684" i="1" s="1"/>
  <c r="FB684" i="1" l="1"/>
  <c r="EZ683" i="1"/>
  <c r="GD686" i="1"/>
  <c r="GC686" i="1"/>
  <c r="GR686" i="1"/>
  <c r="GQ686" i="1"/>
  <c r="GP686" i="1"/>
  <c r="GO686" i="1"/>
  <c r="GN686" i="1"/>
  <c r="GM686" i="1"/>
  <c r="GK686" i="1"/>
  <c r="HA686" i="1"/>
  <c r="GX686" i="1"/>
  <c r="GE686" i="1"/>
  <c r="BR758" i="1"/>
  <c r="BT758" i="1" s="1"/>
  <c r="GF686" i="1" l="1"/>
  <c r="BW758" i="1"/>
  <c r="BU757" i="1"/>
  <c r="GS686" i="1"/>
  <c r="EM685" i="1"/>
  <c r="EK685" i="1"/>
  <c r="FA685" i="1"/>
  <c r="EX685" i="1"/>
  <c r="EE685" i="1"/>
  <c r="ED685" i="1"/>
  <c r="EC685" i="1"/>
  <c r="EP685" i="1"/>
  <c r="EQ685" i="1"/>
  <c r="ER685" i="1"/>
  <c r="EO685" i="1"/>
  <c r="EN685" i="1"/>
  <c r="EF685" i="1" l="1"/>
  <c r="GT686" i="1"/>
  <c r="ES685" i="1"/>
  <c r="ET685" i="1" s="1"/>
  <c r="GU686" i="1"/>
  <c r="GV686" i="1" s="1"/>
  <c r="BM759" i="1"/>
  <c r="BL759" i="1"/>
  <c r="BK759" i="1"/>
  <c r="BJ759" i="1"/>
  <c r="BI759" i="1"/>
  <c r="BH759" i="1"/>
  <c r="BF759" i="1"/>
  <c r="BV759" i="1"/>
  <c r="BE759" i="1"/>
  <c r="BD759" i="1"/>
  <c r="BC759" i="1"/>
  <c r="BS759" i="1"/>
  <c r="GG686" i="1"/>
  <c r="GH686" i="1" s="1"/>
  <c r="GI686" i="1" s="1"/>
  <c r="GW686" i="1" l="1"/>
  <c r="BN759" i="1"/>
  <c r="BO759" i="1" s="1"/>
  <c r="BP759" i="1" s="1"/>
  <c r="BQ759" i="1" s="1"/>
  <c r="EU685" i="1"/>
  <c r="EV685" i="1" s="1"/>
  <c r="GJ686" i="1"/>
  <c r="EG685" i="1"/>
  <c r="EH685" i="1" s="1"/>
  <c r="EI685" i="1" s="1"/>
  <c r="EW685" i="1"/>
  <c r="GY686" i="1" l="1"/>
  <c r="EJ685" i="1"/>
  <c r="EY685" i="1" s="1"/>
  <c r="FB685" i="1"/>
  <c r="EZ684" i="1"/>
  <c r="HB686" i="1"/>
  <c r="GZ685" i="1"/>
  <c r="BR759" i="1"/>
  <c r="BT759" i="1" s="1"/>
  <c r="GE687" i="1" l="1"/>
  <c r="GD687" i="1"/>
  <c r="GC687" i="1"/>
  <c r="GR687" i="1"/>
  <c r="GQ687" i="1"/>
  <c r="GP687" i="1"/>
  <c r="GO687" i="1"/>
  <c r="GN687" i="1"/>
  <c r="GM687" i="1"/>
  <c r="GK687" i="1"/>
  <c r="HA687" i="1"/>
  <c r="GX687" i="1"/>
  <c r="BW759" i="1"/>
  <c r="BU758" i="1"/>
  <c r="EN686" i="1"/>
  <c r="EM686" i="1"/>
  <c r="EK686" i="1"/>
  <c r="FA686" i="1"/>
  <c r="EX686" i="1"/>
  <c r="EE686" i="1"/>
  <c r="ED686" i="1"/>
  <c r="EC686" i="1"/>
  <c r="EQ686" i="1"/>
  <c r="ER686" i="1"/>
  <c r="EP686" i="1"/>
  <c r="EO686" i="1"/>
  <c r="BM760" i="1" l="1"/>
  <c r="BL760" i="1"/>
  <c r="BK760" i="1"/>
  <c r="BJ760" i="1"/>
  <c r="BI760" i="1"/>
  <c r="BH760" i="1"/>
  <c r="BF760" i="1"/>
  <c r="BV760" i="1"/>
  <c r="BE760" i="1"/>
  <c r="BD760" i="1"/>
  <c r="BS760" i="1"/>
  <c r="BC760" i="1"/>
  <c r="EF686" i="1"/>
  <c r="ES686" i="1"/>
  <c r="GS687" i="1"/>
  <c r="GF687" i="1"/>
  <c r="EG686" i="1" l="1"/>
  <c r="ET686" i="1"/>
  <c r="GG687" i="1"/>
  <c r="GT687" i="1"/>
  <c r="EU686" i="1"/>
  <c r="EV686" i="1" s="1"/>
  <c r="BN760" i="1"/>
  <c r="BO760" i="1" s="1"/>
  <c r="EW686" i="1" l="1"/>
  <c r="BP760" i="1"/>
  <c r="BQ760" i="1" s="1"/>
  <c r="BR760" i="1" s="1"/>
  <c r="BT760" i="1" s="1"/>
  <c r="GU687" i="1"/>
  <c r="GV687" i="1" s="1"/>
  <c r="GW687" i="1" s="1"/>
  <c r="EH686" i="1"/>
  <c r="EI686" i="1" s="1"/>
  <c r="EJ686" i="1" s="1"/>
  <c r="EY686" i="1" s="1"/>
  <c r="GH687" i="1"/>
  <c r="GI687" i="1" s="1"/>
  <c r="GJ687" i="1" s="1"/>
  <c r="GY687" i="1" l="1"/>
  <c r="HB687" i="1"/>
  <c r="GZ686" i="1"/>
  <c r="FB686" i="1"/>
  <c r="EZ685" i="1"/>
  <c r="BW760" i="1"/>
  <c r="BU759" i="1"/>
  <c r="BM761" i="1" l="1"/>
  <c r="BL761" i="1"/>
  <c r="BK761" i="1"/>
  <c r="BJ761" i="1"/>
  <c r="BI761" i="1"/>
  <c r="BH761" i="1"/>
  <c r="BF761" i="1"/>
  <c r="BV761" i="1"/>
  <c r="BE761" i="1"/>
  <c r="BS761" i="1"/>
  <c r="BD761" i="1"/>
  <c r="BC761" i="1"/>
  <c r="EO687" i="1"/>
  <c r="EN687" i="1"/>
  <c r="EM687" i="1"/>
  <c r="EK687" i="1"/>
  <c r="FA687" i="1"/>
  <c r="EX687" i="1"/>
  <c r="EE687" i="1"/>
  <c r="ED687" i="1"/>
  <c r="ER687" i="1"/>
  <c r="EC687" i="1"/>
  <c r="EP687" i="1"/>
  <c r="EQ687" i="1"/>
  <c r="GE688" i="1"/>
  <c r="GD688" i="1"/>
  <c r="GC688" i="1"/>
  <c r="GR688" i="1"/>
  <c r="GQ688" i="1"/>
  <c r="GP688" i="1"/>
  <c r="GO688" i="1"/>
  <c r="GN688" i="1"/>
  <c r="GM688" i="1"/>
  <c r="GK688" i="1"/>
  <c r="HA688" i="1"/>
  <c r="GX688" i="1"/>
  <c r="GF688" i="1" l="1"/>
  <c r="GG688" i="1" s="1"/>
  <c r="GH688" i="1" s="1"/>
  <c r="GI688" i="1" s="1"/>
  <c r="ES687" i="1"/>
  <c r="ET687" i="1" s="1"/>
  <c r="GS688" i="1"/>
  <c r="EF687" i="1"/>
  <c r="BN761" i="1"/>
  <c r="BO761" i="1" s="1"/>
  <c r="BP761" i="1" s="1"/>
  <c r="BQ761" i="1" s="1"/>
  <c r="GT688" i="1" l="1"/>
  <c r="EG687" i="1"/>
  <c r="EH687" i="1" s="1"/>
  <c r="EI687" i="1" s="1"/>
  <c r="GU688" i="1"/>
  <c r="GV688" i="1" s="1"/>
  <c r="EU687" i="1"/>
  <c r="EV687" i="1" s="1"/>
  <c r="EW687" i="1" s="1"/>
  <c r="BR761" i="1"/>
  <c r="BT761" i="1" s="1"/>
  <c r="GJ688" i="1"/>
  <c r="EJ687" i="1" l="1"/>
  <c r="EY687" i="1" s="1"/>
  <c r="GW688" i="1"/>
  <c r="FB687" i="1"/>
  <c r="EZ686" i="1"/>
  <c r="BW761" i="1"/>
  <c r="BU760" i="1"/>
  <c r="GY688" i="1"/>
  <c r="HB688" i="1" l="1"/>
  <c r="GZ687" i="1"/>
  <c r="BM762" i="1"/>
  <c r="BL762" i="1"/>
  <c r="BK762" i="1"/>
  <c r="BJ762" i="1"/>
  <c r="BI762" i="1"/>
  <c r="BH762" i="1"/>
  <c r="BF762" i="1"/>
  <c r="BC762" i="1"/>
  <c r="BV762" i="1"/>
  <c r="BS762" i="1"/>
  <c r="BE762" i="1"/>
  <c r="BD762" i="1"/>
  <c r="EP688" i="1"/>
  <c r="EO688" i="1"/>
  <c r="EN688" i="1"/>
  <c r="EM688" i="1"/>
  <c r="EK688" i="1"/>
  <c r="FA688" i="1"/>
  <c r="EX688" i="1"/>
  <c r="EE688" i="1"/>
  <c r="ER688" i="1"/>
  <c r="EQ688" i="1"/>
  <c r="ED688" i="1"/>
  <c r="EC688" i="1"/>
  <c r="EF688" i="1" l="1"/>
  <c r="ES688" i="1"/>
  <c r="ET688" i="1" s="1"/>
  <c r="EU688" i="1" s="1"/>
  <c r="EV688" i="1" s="1"/>
  <c r="GX689" i="1"/>
  <c r="GE689" i="1"/>
  <c r="GD689" i="1"/>
  <c r="GC689" i="1"/>
  <c r="GR689" i="1"/>
  <c r="GQ689" i="1"/>
  <c r="GP689" i="1"/>
  <c r="GO689" i="1"/>
  <c r="GN689" i="1"/>
  <c r="HA689" i="1"/>
  <c r="GM689" i="1"/>
  <c r="GK689" i="1"/>
  <c r="BN762" i="1"/>
  <c r="BO762" i="1" l="1"/>
  <c r="GS689" i="1"/>
  <c r="GT689" i="1" s="1"/>
  <c r="GF689" i="1"/>
  <c r="EW688" i="1"/>
  <c r="BP762" i="1"/>
  <c r="BQ762" i="1" s="1"/>
  <c r="EG688" i="1"/>
  <c r="EH688" i="1" s="1"/>
  <c r="EI688" i="1" s="1"/>
  <c r="BR762" i="1" l="1"/>
  <c r="BT762" i="1" s="1"/>
  <c r="BW762" i="1" s="1"/>
  <c r="GG689" i="1"/>
  <c r="GH689" i="1" s="1"/>
  <c r="GI689" i="1" s="1"/>
  <c r="EJ688" i="1"/>
  <c r="EY688" i="1" s="1"/>
  <c r="GU689" i="1"/>
  <c r="GV689" i="1" s="1"/>
  <c r="GW689" i="1" s="1"/>
  <c r="BU761" i="1" l="1"/>
  <c r="GJ689" i="1"/>
  <c r="GY689" i="1" s="1"/>
  <c r="FB688" i="1"/>
  <c r="EZ687" i="1"/>
  <c r="BM763" i="1"/>
  <c r="BL763" i="1"/>
  <c r="BK763" i="1"/>
  <c r="BJ763" i="1"/>
  <c r="BI763" i="1"/>
  <c r="BH763" i="1"/>
  <c r="BD763" i="1"/>
  <c r="BF763" i="1"/>
  <c r="BE763" i="1"/>
  <c r="BC763" i="1"/>
  <c r="BV763" i="1"/>
  <c r="BS763" i="1"/>
  <c r="BN763" i="1" l="1"/>
  <c r="EQ689" i="1"/>
  <c r="EP689" i="1"/>
  <c r="EO689" i="1"/>
  <c r="EN689" i="1"/>
  <c r="EM689" i="1"/>
  <c r="EK689" i="1"/>
  <c r="FA689" i="1"/>
  <c r="EX689" i="1"/>
  <c r="EC689" i="1"/>
  <c r="EE689" i="1"/>
  <c r="ED689" i="1"/>
  <c r="ER689" i="1"/>
  <c r="HB689" i="1"/>
  <c r="GZ688" i="1"/>
  <c r="GX690" i="1" l="1"/>
  <c r="GE690" i="1"/>
  <c r="GD690" i="1"/>
  <c r="GC690" i="1"/>
  <c r="GR690" i="1"/>
  <c r="GQ690" i="1"/>
  <c r="GP690" i="1"/>
  <c r="GO690" i="1"/>
  <c r="GK690" i="1"/>
  <c r="GN690" i="1"/>
  <c r="GM690" i="1"/>
  <c r="HA690" i="1"/>
  <c r="EF689" i="1"/>
  <c r="ES689" i="1"/>
  <c r="BO763" i="1"/>
  <c r="BP763" i="1" s="1"/>
  <c r="BQ763" i="1" s="1"/>
  <c r="BR763" i="1" l="1"/>
  <c r="BT763" i="1" s="1"/>
  <c r="EG689" i="1"/>
  <c r="EH689" i="1" s="1"/>
  <c r="EI689" i="1" s="1"/>
  <c r="EJ689" i="1" s="1"/>
  <c r="BW763" i="1"/>
  <c r="BU762" i="1"/>
  <c r="GS690" i="1"/>
  <c r="GT690" i="1" s="1"/>
  <c r="GF690" i="1"/>
  <c r="ET689" i="1"/>
  <c r="EU689" i="1" s="1"/>
  <c r="EV689" i="1" s="1"/>
  <c r="EW689" i="1" l="1"/>
  <c r="EY689" i="1" s="1"/>
  <c r="BS764" i="1"/>
  <c r="BM764" i="1"/>
  <c r="BL764" i="1"/>
  <c r="BK764" i="1"/>
  <c r="BJ764" i="1"/>
  <c r="BI764" i="1"/>
  <c r="BV764" i="1"/>
  <c r="BE764" i="1"/>
  <c r="BH764" i="1"/>
  <c r="BF764" i="1"/>
  <c r="BD764" i="1"/>
  <c r="BC764" i="1"/>
  <c r="GU690" i="1"/>
  <c r="GV690" i="1" s="1"/>
  <c r="GW690" i="1" s="1"/>
  <c r="GG690" i="1"/>
  <c r="GH690" i="1" s="1"/>
  <c r="GI690" i="1" s="1"/>
  <c r="GJ690" i="1" l="1"/>
  <c r="GY690" i="1" s="1"/>
  <c r="HB690" i="1" s="1"/>
  <c r="GZ689" i="1"/>
  <c r="FB689" i="1"/>
  <c r="EZ688" i="1"/>
  <c r="BN764" i="1"/>
  <c r="BO764" i="1" l="1"/>
  <c r="BP764" i="1" s="1"/>
  <c r="BQ764" i="1" s="1"/>
  <c r="ER690" i="1"/>
  <c r="EQ690" i="1"/>
  <c r="EP690" i="1"/>
  <c r="EO690" i="1"/>
  <c r="EN690" i="1"/>
  <c r="EM690" i="1"/>
  <c r="EK690" i="1"/>
  <c r="FA690" i="1"/>
  <c r="EX690" i="1"/>
  <c r="ED690" i="1"/>
  <c r="EE690" i="1"/>
  <c r="EC690" i="1"/>
  <c r="GX691" i="1"/>
  <c r="GE691" i="1"/>
  <c r="GD691" i="1"/>
  <c r="GC691" i="1"/>
  <c r="GR691" i="1"/>
  <c r="GQ691" i="1"/>
  <c r="GP691" i="1"/>
  <c r="GM691" i="1"/>
  <c r="HA691" i="1"/>
  <c r="GO691" i="1"/>
  <c r="GN691" i="1"/>
  <c r="GK691" i="1"/>
  <c r="BR764" i="1" l="1"/>
  <c r="BT764" i="1" s="1"/>
  <c r="BW764" i="1" s="1"/>
  <c r="GS691" i="1"/>
  <c r="GT691" i="1" s="1"/>
  <c r="ES690" i="1"/>
  <c r="EF690" i="1"/>
  <c r="GF691" i="1"/>
  <c r="GG691" i="1" s="1"/>
  <c r="GH691" i="1" s="1"/>
  <c r="GI691" i="1" s="1"/>
  <c r="BU763" i="1" l="1"/>
  <c r="EG690" i="1"/>
  <c r="EH690" i="1" s="1"/>
  <c r="EI690" i="1" s="1"/>
  <c r="EJ690" i="1" s="1"/>
  <c r="ET690" i="1"/>
  <c r="EU690" i="1" s="1"/>
  <c r="EV690" i="1" s="1"/>
  <c r="GU691" i="1"/>
  <c r="GV691" i="1" s="1"/>
  <c r="GW691" i="1" s="1"/>
  <c r="GJ691" i="1"/>
  <c r="BC765" i="1"/>
  <c r="BS765" i="1"/>
  <c r="BM765" i="1"/>
  <c r="BL765" i="1"/>
  <c r="BK765" i="1"/>
  <c r="BJ765" i="1"/>
  <c r="BF765" i="1"/>
  <c r="BI765" i="1"/>
  <c r="BH765" i="1"/>
  <c r="BE765" i="1"/>
  <c r="BD765" i="1"/>
  <c r="BV765" i="1"/>
  <c r="BN765" i="1" l="1"/>
  <c r="GY691" i="1"/>
  <c r="EW690" i="1"/>
  <c r="EY690" i="1" s="1"/>
  <c r="FB690" i="1" l="1"/>
  <c r="EZ689" i="1"/>
  <c r="HB691" i="1"/>
  <c r="GZ690" i="1"/>
  <c r="BO765" i="1"/>
  <c r="BP765" i="1" s="1"/>
  <c r="BQ765" i="1" s="1"/>
  <c r="HA692" i="1" l="1"/>
  <c r="GX692" i="1"/>
  <c r="GE692" i="1"/>
  <c r="GD692" i="1"/>
  <c r="GC692" i="1"/>
  <c r="GR692" i="1"/>
  <c r="GQ692" i="1"/>
  <c r="GN692" i="1"/>
  <c r="GP692" i="1"/>
  <c r="GO692" i="1"/>
  <c r="GM692" i="1"/>
  <c r="GK692" i="1"/>
  <c r="BR765" i="1"/>
  <c r="BT765" i="1" s="1"/>
  <c r="ER691" i="1"/>
  <c r="EQ691" i="1"/>
  <c r="EP691" i="1"/>
  <c r="EO691" i="1"/>
  <c r="EN691" i="1"/>
  <c r="EM691" i="1"/>
  <c r="EK691" i="1"/>
  <c r="FA691" i="1"/>
  <c r="EE691" i="1"/>
  <c r="ED691" i="1"/>
  <c r="EC691" i="1"/>
  <c r="EX691" i="1"/>
  <c r="ES691" i="1" l="1"/>
  <c r="ET691" i="1"/>
  <c r="EU691" i="1" s="1"/>
  <c r="EV691" i="1" s="1"/>
  <c r="GF692" i="1"/>
  <c r="GG692" i="1" s="1"/>
  <c r="EF691" i="1"/>
  <c r="GS692" i="1"/>
  <c r="BW765" i="1"/>
  <c r="BU764" i="1"/>
  <c r="GT692" i="1" l="1"/>
  <c r="GU692" i="1" s="1"/>
  <c r="GV692" i="1" s="1"/>
  <c r="GW692" i="1" s="1"/>
  <c r="BD766" i="1"/>
  <c r="BC766" i="1"/>
  <c r="BS766" i="1"/>
  <c r="BM766" i="1"/>
  <c r="BL766" i="1"/>
  <c r="BK766" i="1"/>
  <c r="BH766" i="1"/>
  <c r="BV766" i="1"/>
  <c r="BJ766" i="1"/>
  <c r="BI766" i="1"/>
  <c r="BF766" i="1"/>
  <c r="BE766" i="1"/>
  <c r="EG691" i="1"/>
  <c r="EH691" i="1" s="1"/>
  <c r="EI691" i="1" s="1"/>
  <c r="EJ691" i="1" s="1"/>
  <c r="GH692" i="1"/>
  <c r="GI692" i="1" s="1"/>
  <c r="GJ692" i="1" s="1"/>
  <c r="GY692" i="1" s="1"/>
  <c r="EW691" i="1"/>
  <c r="EY691" i="1" l="1"/>
  <c r="HB692" i="1"/>
  <c r="GZ691" i="1"/>
  <c r="FB691" i="1"/>
  <c r="EZ690" i="1"/>
  <c r="BN766" i="1"/>
  <c r="BO766" i="1" s="1"/>
  <c r="GK693" i="1" l="1"/>
  <c r="HA693" i="1"/>
  <c r="GX693" i="1"/>
  <c r="GE693" i="1"/>
  <c r="GD693" i="1"/>
  <c r="GC693" i="1"/>
  <c r="GR693" i="1"/>
  <c r="GO693" i="1"/>
  <c r="GQ693" i="1"/>
  <c r="GP693" i="1"/>
  <c r="GN693" i="1"/>
  <c r="GM693" i="1"/>
  <c r="BP766" i="1"/>
  <c r="BQ766" i="1" s="1"/>
  <c r="BR766" i="1" s="1"/>
  <c r="BT766" i="1" s="1"/>
  <c r="EC692" i="1"/>
  <c r="ER692" i="1"/>
  <c r="EQ692" i="1"/>
  <c r="EP692" i="1"/>
  <c r="EO692" i="1"/>
  <c r="EN692" i="1"/>
  <c r="EM692" i="1"/>
  <c r="EK692" i="1"/>
  <c r="FA692" i="1"/>
  <c r="EX692" i="1"/>
  <c r="EE692" i="1"/>
  <c r="ED692" i="1"/>
  <c r="BW766" i="1" l="1"/>
  <c r="BU765" i="1"/>
  <c r="ES692" i="1"/>
  <c r="GS693" i="1"/>
  <c r="EF692" i="1"/>
  <c r="EG692" i="1" s="1"/>
  <c r="EH692" i="1" s="1"/>
  <c r="EI692" i="1" s="1"/>
  <c r="GF693" i="1"/>
  <c r="GG693" i="1" s="1"/>
  <c r="GH693" i="1" s="1"/>
  <c r="GI693" i="1" s="1"/>
  <c r="EJ692" i="1" l="1"/>
  <c r="BV767" i="1"/>
  <c r="BE767" i="1"/>
  <c r="BD767" i="1"/>
  <c r="BC767" i="1"/>
  <c r="BS767" i="1"/>
  <c r="BM767" i="1"/>
  <c r="BL767" i="1"/>
  <c r="BI767" i="1"/>
  <c r="BK767" i="1"/>
  <c r="BJ767" i="1"/>
  <c r="BH767" i="1"/>
  <c r="BF767" i="1"/>
  <c r="GT693" i="1"/>
  <c r="GU693" i="1" s="1"/>
  <c r="GV693" i="1" s="1"/>
  <c r="GW693" i="1" s="1"/>
  <c r="ET692" i="1"/>
  <c r="EU692" i="1" s="1"/>
  <c r="EV692" i="1" s="1"/>
  <c r="EW692" i="1" s="1"/>
  <c r="GJ693" i="1"/>
  <c r="GY693" i="1" l="1"/>
  <c r="EY692" i="1"/>
  <c r="BN767" i="1"/>
  <c r="FB692" i="1" l="1"/>
  <c r="EZ691" i="1"/>
  <c r="BO767" i="1"/>
  <c r="HB693" i="1"/>
  <c r="GZ692" i="1"/>
  <c r="GM694" i="1" l="1"/>
  <c r="GK694" i="1"/>
  <c r="HA694" i="1"/>
  <c r="GX694" i="1"/>
  <c r="GE694" i="1"/>
  <c r="GD694" i="1"/>
  <c r="GC694" i="1"/>
  <c r="GP694" i="1"/>
  <c r="GR694" i="1"/>
  <c r="GQ694" i="1"/>
  <c r="GO694" i="1"/>
  <c r="GN694" i="1"/>
  <c r="BP767" i="1"/>
  <c r="BQ767" i="1" s="1"/>
  <c r="BR767" i="1" s="1"/>
  <c r="BT767" i="1" s="1"/>
  <c r="ED693" i="1"/>
  <c r="EC693" i="1"/>
  <c r="ER693" i="1"/>
  <c r="EQ693" i="1"/>
  <c r="EP693" i="1"/>
  <c r="EO693" i="1"/>
  <c r="EN693" i="1"/>
  <c r="EM693" i="1"/>
  <c r="EK693" i="1"/>
  <c r="FA693" i="1"/>
  <c r="EX693" i="1"/>
  <c r="EE693" i="1"/>
  <c r="BW767" i="1" l="1"/>
  <c r="BU766" i="1"/>
  <c r="GS694" i="1"/>
  <c r="GT694" i="1" s="1"/>
  <c r="EF693" i="1"/>
  <c r="GF694" i="1"/>
  <c r="ES693" i="1"/>
  <c r="ET693" i="1" s="1"/>
  <c r="EU693" i="1" s="1"/>
  <c r="EV693" i="1" s="1"/>
  <c r="GU694" i="1" l="1"/>
  <c r="GV694" i="1" s="1"/>
  <c r="GW694" i="1" s="1"/>
  <c r="BF768" i="1"/>
  <c r="BV768" i="1"/>
  <c r="BE768" i="1"/>
  <c r="BD768" i="1"/>
  <c r="BC768" i="1"/>
  <c r="BS768" i="1"/>
  <c r="BM768" i="1"/>
  <c r="BJ768" i="1"/>
  <c r="BL768" i="1"/>
  <c r="BK768" i="1"/>
  <c r="BI768" i="1"/>
  <c r="BH768" i="1"/>
  <c r="GG694" i="1"/>
  <c r="EG693" i="1"/>
  <c r="EW693" i="1"/>
  <c r="GH694" i="1" l="1"/>
  <c r="GI694" i="1" s="1"/>
  <c r="GJ694" i="1" s="1"/>
  <c r="GY694" i="1" s="1"/>
  <c r="BN768" i="1"/>
  <c r="EH693" i="1"/>
  <c r="EI693" i="1" s="1"/>
  <c r="EJ693" i="1" s="1"/>
  <c r="EY693" i="1" s="1"/>
  <c r="GZ693" i="1" l="1"/>
  <c r="HB694" i="1"/>
  <c r="GO695" i="1" s="1"/>
  <c r="FB693" i="1"/>
  <c r="EZ692" i="1"/>
  <c r="BO768" i="1"/>
  <c r="GN695" i="1"/>
  <c r="GM695" i="1"/>
  <c r="GK695" i="1"/>
  <c r="HA695" i="1"/>
  <c r="GX695" i="1"/>
  <c r="GE695" i="1"/>
  <c r="GD695" i="1"/>
  <c r="GP695" i="1" l="1"/>
  <c r="GR695" i="1"/>
  <c r="GQ695" i="1"/>
  <c r="GC695" i="1"/>
  <c r="GS695" i="1"/>
  <c r="GF695" i="1"/>
  <c r="GG695" i="1" s="1"/>
  <c r="BP768" i="1"/>
  <c r="BQ768" i="1" s="1"/>
  <c r="BR768" i="1" s="1"/>
  <c r="BT768" i="1" s="1"/>
  <c r="EE694" i="1"/>
  <c r="ED694" i="1"/>
  <c r="EC694" i="1"/>
  <c r="ER694" i="1"/>
  <c r="EQ694" i="1"/>
  <c r="EP694" i="1"/>
  <c r="EO694" i="1"/>
  <c r="EN694" i="1"/>
  <c r="EM694" i="1"/>
  <c r="EK694" i="1"/>
  <c r="FA694" i="1"/>
  <c r="EX694" i="1"/>
  <c r="BW768" i="1" l="1"/>
  <c r="BU767" i="1"/>
  <c r="ES694" i="1"/>
  <c r="ET694" i="1" s="1"/>
  <c r="EF694" i="1"/>
  <c r="GH695" i="1"/>
  <c r="GI695" i="1" s="1"/>
  <c r="GJ695" i="1" s="1"/>
  <c r="GT695" i="1"/>
  <c r="GU695" i="1" s="1"/>
  <c r="GV695" i="1" s="1"/>
  <c r="GW695" i="1" l="1"/>
  <c r="GY695" i="1" s="1"/>
  <c r="EG694" i="1"/>
  <c r="EH694" i="1" s="1"/>
  <c r="EI694" i="1" s="1"/>
  <c r="EU694" i="1"/>
  <c r="EV694" i="1" s="1"/>
  <c r="EW694" i="1" s="1"/>
  <c r="BH769" i="1"/>
  <c r="BF769" i="1"/>
  <c r="BV769" i="1"/>
  <c r="BE769" i="1"/>
  <c r="BD769" i="1"/>
  <c r="BC769" i="1"/>
  <c r="BS769" i="1"/>
  <c r="BK769" i="1"/>
  <c r="BM769" i="1"/>
  <c r="BL769" i="1"/>
  <c r="BJ769" i="1"/>
  <c r="BI769" i="1"/>
  <c r="HB695" i="1" l="1"/>
  <c r="GZ694" i="1"/>
  <c r="BN769" i="1"/>
  <c r="BO769" i="1" s="1"/>
  <c r="EJ694" i="1"/>
  <c r="EY694" i="1" s="1"/>
  <c r="FB694" i="1" l="1"/>
  <c r="EZ693" i="1"/>
  <c r="BP769" i="1"/>
  <c r="BQ769" i="1" s="1"/>
  <c r="BR769" i="1" s="1"/>
  <c r="BT769" i="1" s="1"/>
  <c r="GO696" i="1"/>
  <c r="GN696" i="1"/>
  <c r="GM696" i="1"/>
  <c r="GK696" i="1"/>
  <c r="HA696" i="1"/>
  <c r="GX696" i="1"/>
  <c r="GE696" i="1"/>
  <c r="GD696" i="1"/>
  <c r="GR696" i="1"/>
  <c r="GQ696" i="1"/>
  <c r="GP696" i="1"/>
  <c r="GC696" i="1"/>
  <c r="BW769" i="1" l="1"/>
  <c r="BU768" i="1"/>
  <c r="GF696" i="1"/>
  <c r="GS696" i="1"/>
  <c r="EE695" i="1"/>
  <c r="ED695" i="1"/>
  <c r="EC695" i="1"/>
  <c r="ER695" i="1"/>
  <c r="EQ695" i="1"/>
  <c r="EP695" i="1"/>
  <c r="EO695" i="1"/>
  <c r="EN695" i="1"/>
  <c r="EM695" i="1"/>
  <c r="EK695" i="1"/>
  <c r="FA695" i="1"/>
  <c r="EX695" i="1"/>
  <c r="EF695" i="1" l="1"/>
  <c r="EG695" i="1"/>
  <c r="ES695" i="1"/>
  <c r="GG696" i="1"/>
  <c r="GH696" i="1" s="1"/>
  <c r="GI696" i="1" s="1"/>
  <c r="GT696" i="1"/>
  <c r="GU696" i="1" s="1"/>
  <c r="GV696" i="1" s="1"/>
  <c r="BI770" i="1"/>
  <c r="BH770" i="1"/>
  <c r="BF770" i="1"/>
  <c r="BV770" i="1"/>
  <c r="BE770" i="1"/>
  <c r="BD770" i="1"/>
  <c r="BC770" i="1"/>
  <c r="BS770" i="1"/>
  <c r="BL770" i="1"/>
  <c r="BM770" i="1"/>
  <c r="BK770" i="1"/>
  <c r="BJ770" i="1"/>
  <c r="GJ696" i="1" l="1"/>
  <c r="ET695" i="1"/>
  <c r="EU695" i="1" s="1"/>
  <c r="EV695" i="1" s="1"/>
  <c r="EW695" i="1" s="1"/>
  <c r="GW696" i="1"/>
  <c r="GY696" i="1" s="1"/>
  <c r="BN770" i="1"/>
  <c r="EH695" i="1"/>
  <c r="EI695" i="1" s="1"/>
  <c r="EJ695" i="1" s="1"/>
  <c r="EY695" i="1" s="1"/>
  <c r="HB696" i="1" l="1"/>
  <c r="GZ695" i="1"/>
  <c r="FB695" i="1"/>
  <c r="EZ694" i="1"/>
  <c r="BO770" i="1"/>
  <c r="BP770" i="1" l="1"/>
  <c r="BQ770" i="1" s="1"/>
  <c r="BR770" i="1" s="1"/>
  <c r="BT770" i="1" s="1"/>
  <c r="EX696" i="1"/>
  <c r="EE696" i="1"/>
  <c r="ED696" i="1"/>
  <c r="EC696" i="1"/>
  <c r="ER696" i="1"/>
  <c r="EQ696" i="1"/>
  <c r="EP696" i="1"/>
  <c r="EO696" i="1"/>
  <c r="EN696" i="1"/>
  <c r="FA696" i="1"/>
  <c r="EM696" i="1"/>
  <c r="EK696" i="1"/>
  <c r="GP697" i="1"/>
  <c r="GO697" i="1"/>
  <c r="GN697" i="1"/>
  <c r="GM697" i="1"/>
  <c r="GK697" i="1"/>
  <c r="HA697" i="1"/>
  <c r="GX697" i="1"/>
  <c r="GE697" i="1"/>
  <c r="GR697" i="1"/>
  <c r="GQ697" i="1"/>
  <c r="GC697" i="1"/>
  <c r="GD697" i="1"/>
  <c r="BW770" i="1" l="1"/>
  <c r="BU769" i="1"/>
  <c r="GF697" i="1"/>
  <c r="GG697" i="1" s="1"/>
  <c r="ES696" i="1"/>
  <c r="GS697" i="1"/>
  <c r="GT697" i="1" s="1"/>
  <c r="EF696" i="1"/>
  <c r="EG696" i="1" l="1"/>
  <c r="GU697" i="1"/>
  <c r="GV697" i="1" s="1"/>
  <c r="GW697" i="1" s="1"/>
  <c r="ET696" i="1"/>
  <c r="GH697" i="1"/>
  <c r="GI697" i="1" s="1"/>
  <c r="GJ697" i="1" s="1"/>
  <c r="GY697" i="1" s="1"/>
  <c r="EH696" i="1"/>
  <c r="EI696" i="1" s="1"/>
  <c r="BI771" i="1"/>
  <c r="BH771" i="1"/>
  <c r="BF771" i="1"/>
  <c r="BV771" i="1"/>
  <c r="BE771" i="1"/>
  <c r="BD771" i="1"/>
  <c r="BC771" i="1"/>
  <c r="BS771" i="1"/>
  <c r="BL771" i="1"/>
  <c r="BJ771" i="1"/>
  <c r="BM771" i="1"/>
  <c r="BK771" i="1"/>
  <c r="EJ696" i="1" l="1"/>
  <c r="HB697" i="1"/>
  <c r="GZ696" i="1"/>
  <c r="BN771" i="1"/>
  <c r="EU696" i="1"/>
  <c r="EV696" i="1" s="1"/>
  <c r="EW696" i="1" s="1"/>
  <c r="EY696" i="1" s="1"/>
  <c r="FB696" i="1" l="1"/>
  <c r="EZ695" i="1"/>
  <c r="BO771" i="1"/>
  <c r="BP771" i="1" s="1"/>
  <c r="BQ771" i="1" s="1"/>
  <c r="GQ698" i="1"/>
  <c r="GP698" i="1"/>
  <c r="GO698" i="1"/>
  <c r="GN698" i="1"/>
  <c r="GM698" i="1"/>
  <c r="GK698" i="1"/>
  <c r="HA698" i="1"/>
  <c r="GX698" i="1"/>
  <c r="GC698" i="1"/>
  <c r="GR698" i="1"/>
  <c r="GE698" i="1"/>
  <c r="GD698" i="1"/>
  <c r="GS698" i="1" l="1"/>
  <c r="BR771" i="1"/>
  <c r="BT771" i="1" s="1"/>
  <c r="GF698" i="1"/>
  <c r="EX697" i="1"/>
  <c r="EE697" i="1"/>
  <c r="ED697" i="1"/>
  <c r="EC697" i="1"/>
  <c r="ER697" i="1"/>
  <c r="EQ697" i="1"/>
  <c r="EP697" i="1"/>
  <c r="EO697" i="1"/>
  <c r="EK697" i="1"/>
  <c r="EN697" i="1"/>
  <c r="EM697" i="1"/>
  <c r="FA697" i="1"/>
  <c r="ES697" i="1" l="1"/>
  <c r="EF697" i="1"/>
  <c r="GG698" i="1"/>
  <c r="BW771" i="1"/>
  <c r="BU770" i="1"/>
  <c r="GH698" i="1"/>
  <c r="GI698" i="1" s="1"/>
  <c r="GT698" i="1"/>
  <c r="GU698" i="1" s="1"/>
  <c r="GV698" i="1" s="1"/>
  <c r="GJ698" i="1" l="1"/>
  <c r="BJ772" i="1"/>
  <c r="BI772" i="1"/>
  <c r="BH772" i="1"/>
  <c r="BF772" i="1"/>
  <c r="BV772" i="1"/>
  <c r="BE772" i="1"/>
  <c r="BD772" i="1"/>
  <c r="BC772" i="1"/>
  <c r="BS772" i="1"/>
  <c r="BM772" i="1"/>
  <c r="BK772" i="1"/>
  <c r="BL772" i="1"/>
  <c r="GW698" i="1"/>
  <c r="GY698" i="1" s="1"/>
  <c r="ET697" i="1"/>
  <c r="EU697" i="1" s="1"/>
  <c r="EV697" i="1" s="1"/>
  <c r="EG697" i="1"/>
  <c r="EH697" i="1" s="1"/>
  <c r="EI697" i="1" s="1"/>
  <c r="EJ697" i="1" s="1"/>
  <c r="EW697" i="1" l="1"/>
  <c r="EY697" i="1"/>
  <c r="HB698" i="1"/>
  <c r="GZ697" i="1"/>
  <c r="FB697" i="1"/>
  <c r="EZ696" i="1"/>
  <c r="BN772" i="1"/>
  <c r="BO772" i="1" s="1"/>
  <c r="EX698" i="1" l="1"/>
  <c r="EE698" i="1"/>
  <c r="ED698" i="1"/>
  <c r="EC698" i="1"/>
  <c r="ER698" i="1"/>
  <c r="EQ698" i="1"/>
  <c r="EP698" i="1"/>
  <c r="EM698" i="1"/>
  <c r="FA698" i="1"/>
  <c r="EO698" i="1"/>
  <c r="EN698" i="1"/>
  <c r="EK698" i="1"/>
  <c r="BP772" i="1"/>
  <c r="BQ772" i="1" s="1"/>
  <c r="BR772" i="1" s="1"/>
  <c r="BT772" i="1" s="1"/>
  <c r="GR699" i="1"/>
  <c r="GQ699" i="1"/>
  <c r="GP699" i="1"/>
  <c r="GO699" i="1"/>
  <c r="GN699" i="1"/>
  <c r="GM699" i="1"/>
  <c r="GK699" i="1"/>
  <c r="HA699" i="1"/>
  <c r="GX699" i="1"/>
  <c r="GD699" i="1"/>
  <c r="GE699" i="1"/>
  <c r="GC699" i="1"/>
  <c r="BW772" i="1" l="1"/>
  <c r="BU771" i="1"/>
  <c r="GS699" i="1"/>
  <c r="GF699" i="1"/>
  <c r="ES698" i="1"/>
  <c r="EF698" i="1"/>
  <c r="EG698" i="1" s="1"/>
  <c r="EH698" i="1" s="1"/>
  <c r="EI698" i="1" s="1"/>
  <c r="ET698" i="1" l="1"/>
  <c r="EU698" i="1" s="1"/>
  <c r="EV698" i="1" s="1"/>
  <c r="GG699" i="1"/>
  <c r="GT699" i="1"/>
  <c r="GU699" i="1" s="1"/>
  <c r="GV699" i="1" s="1"/>
  <c r="EJ698" i="1"/>
  <c r="BK773" i="1"/>
  <c r="BJ773" i="1"/>
  <c r="BI773" i="1"/>
  <c r="BH773" i="1"/>
  <c r="BF773" i="1"/>
  <c r="BV773" i="1"/>
  <c r="BE773" i="1"/>
  <c r="BD773" i="1"/>
  <c r="BC773" i="1"/>
  <c r="BS773" i="1"/>
  <c r="BL773" i="1"/>
  <c r="BM773" i="1"/>
  <c r="BN773" i="1" l="1"/>
  <c r="BO773" i="1" s="1"/>
  <c r="BP773" i="1" s="1"/>
  <c r="BQ773" i="1" s="1"/>
  <c r="GH699" i="1"/>
  <c r="GI699" i="1" s="1"/>
  <c r="GJ699" i="1" s="1"/>
  <c r="GW699" i="1"/>
  <c r="EW698" i="1"/>
  <c r="EY698" i="1" s="1"/>
  <c r="GY699" i="1" l="1"/>
  <c r="FB698" i="1"/>
  <c r="EZ697" i="1"/>
  <c r="HB699" i="1"/>
  <c r="GZ698" i="1"/>
  <c r="BR773" i="1"/>
  <c r="BT773" i="1" s="1"/>
  <c r="BW773" i="1" l="1"/>
  <c r="BU772" i="1"/>
  <c r="GR700" i="1"/>
  <c r="GQ700" i="1"/>
  <c r="GP700" i="1"/>
  <c r="GO700" i="1"/>
  <c r="GN700" i="1"/>
  <c r="GM700" i="1"/>
  <c r="GK700" i="1"/>
  <c r="HA700" i="1"/>
  <c r="GE700" i="1"/>
  <c r="GX700" i="1"/>
  <c r="GD700" i="1"/>
  <c r="GC700" i="1"/>
  <c r="FA699" i="1"/>
  <c r="EX699" i="1"/>
  <c r="EE699" i="1"/>
  <c r="ED699" i="1"/>
  <c r="EC699" i="1"/>
  <c r="ER699" i="1"/>
  <c r="EQ699" i="1"/>
  <c r="EN699" i="1"/>
  <c r="EP699" i="1"/>
  <c r="EO699" i="1"/>
  <c r="EM699" i="1"/>
  <c r="EK699" i="1"/>
  <c r="ES699" i="1" l="1"/>
  <c r="ET699" i="1" s="1"/>
  <c r="GS700" i="1"/>
  <c r="GT700" i="1" s="1"/>
  <c r="GU700" i="1" s="1"/>
  <c r="GV700" i="1" s="1"/>
  <c r="GF700" i="1"/>
  <c r="GG700" i="1" s="1"/>
  <c r="EF699" i="1"/>
  <c r="BL774" i="1"/>
  <c r="BK774" i="1"/>
  <c r="BJ774" i="1"/>
  <c r="BI774" i="1"/>
  <c r="BH774" i="1"/>
  <c r="BF774" i="1"/>
  <c r="BV774" i="1"/>
  <c r="BE774" i="1"/>
  <c r="BD774" i="1"/>
  <c r="BC774" i="1"/>
  <c r="BS774" i="1"/>
  <c r="BM774" i="1"/>
  <c r="EG699" i="1" l="1"/>
  <c r="EH699" i="1" s="1"/>
  <c r="EI699" i="1" s="1"/>
  <c r="EJ699" i="1" s="1"/>
  <c r="BN774" i="1"/>
  <c r="GH700" i="1"/>
  <c r="GI700" i="1" s="1"/>
  <c r="GJ700" i="1" s="1"/>
  <c r="GW700" i="1"/>
  <c r="EU699" i="1"/>
  <c r="EV699" i="1" s="1"/>
  <c r="EW699" i="1" s="1"/>
  <c r="GY700" i="1" l="1"/>
  <c r="HB700" i="1"/>
  <c r="GZ699" i="1"/>
  <c r="EY699" i="1"/>
  <c r="BO774" i="1"/>
  <c r="BP774" i="1" l="1"/>
  <c r="BQ774" i="1" s="1"/>
  <c r="BR774" i="1" s="1"/>
  <c r="BT774" i="1" s="1"/>
  <c r="FB699" i="1"/>
  <c r="EZ698" i="1"/>
  <c r="GC701" i="1"/>
  <c r="GR701" i="1"/>
  <c r="GQ701" i="1"/>
  <c r="GP701" i="1"/>
  <c r="GO701" i="1"/>
  <c r="GN701" i="1"/>
  <c r="GM701" i="1"/>
  <c r="GK701" i="1"/>
  <c r="HA701" i="1"/>
  <c r="GX701" i="1"/>
  <c r="GE701" i="1"/>
  <c r="GD701" i="1"/>
  <c r="BW774" i="1" l="1"/>
  <c r="BU773" i="1"/>
  <c r="GF701" i="1"/>
  <c r="GS701" i="1"/>
  <c r="GT701" i="1" s="1"/>
  <c r="GU701" i="1" s="1"/>
  <c r="GV701" i="1" s="1"/>
  <c r="EK700" i="1"/>
  <c r="FA700" i="1"/>
  <c r="EX700" i="1"/>
  <c r="EE700" i="1"/>
  <c r="ED700" i="1"/>
  <c r="EC700" i="1"/>
  <c r="ER700" i="1"/>
  <c r="EO700" i="1"/>
  <c r="EQ700" i="1"/>
  <c r="EP700" i="1"/>
  <c r="EN700" i="1"/>
  <c r="EM700" i="1"/>
  <c r="ES700" i="1" l="1"/>
  <c r="ET700" i="1" s="1"/>
  <c r="EF700" i="1"/>
  <c r="GW701" i="1"/>
  <c r="GG701" i="1"/>
  <c r="GH701" i="1" s="1"/>
  <c r="GI701" i="1" s="1"/>
  <c r="BM775" i="1"/>
  <c r="BL775" i="1"/>
  <c r="BK775" i="1"/>
  <c r="BJ775" i="1"/>
  <c r="BI775" i="1"/>
  <c r="BH775" i="1"/>
  <c r="BF775" i="1"/>
  <c r="BV775" i="1"/>
  <c r="BE775" i="1"/>
  <c r="BD775" i="1"/>
  <c r="BC775" i="1"/>
  <c r="BS775" i="1"/>
  <c r="GJ701" i="1" l="1"/>
  <c r="GY701" i="1" s="1"/>
  <c r="BN775" i="1"/>
  <c r="EG700" i="1"/>
  <c r="EH700" i="1" s="1"/>
  <c r="EI700" i="1" s="1"/>
  <c r="EU700" i="1"/>
  <c r="EV700" i="1" s="1"/>
  <c r="EW700" i="1" s="1"/>
  <c r="BO775" i="1" l="1"/>
  <c r="BP775" i="1" s="1"/>
  <c r="BQ775" i="1" s="1"/>
  <c r="BR775" i="1" s="1"/>
  <c r="BT775" i="1" s="1"/>
  <c r="EJ700" i="1"/>
  <c r="EY700" i="1" s="1"/>
  <c r="HB701" i="1"/>
  <c r="GZ700" i="1"/>
  <c r="BW775" i="1" l="1"/>
  <c r="BU774" i="1"/>
  <c r="GD702" i="1"/>
  <c r="GC702" i="1"/>
  <c r="GR702" i="1"/>
  <c r="GQ702" i="1"/>
  <c r="GP702" i="1"/>
  <c r="GO702" i="1"/>
  <c r="GN702" i="1"/>
  <c r="GM702" i="1"/>
  <c r="GK702" i="1"/>
  <c r="HA702" i="1"/>
  <c r="GX702" i="1"/>
  <c r="GE702" i="1"/>
  <c r="FB700" i="1"/>
  <c r="EZ699" i="1"/>
  <c r="GF702" i="1" l="1"/>
  <c r="EM701" i="1"/>
  <c r="EK701" i="1"/>
  <c r="FA701" i="1"/>
  <c r="EX701" i="1"/>
  <c r="EE701" i="1"/>
  <c r="ED701" i="1"/>
  <c r="EC701" i="1"/>
  <c r="EP701" i="1"/>
  <c r="ER701" i="1"/>
  <c r="EQ701" i="1"/>
  <c r="EO701" i="1"/>
  <c r="EN701" i="1"/>
  <c r="GS702" i="1"/>
  <c r="GT702" i="1" s="1"/>
  <c r="BM776" i="1"/>
  <c r="BL776" i="1"/>
  <c r="BK776" i="1"/>
  <c r="BJ776" i="1"/>
  <c r="BI776" i="1"/>
  <c r="BH776" i="1"/>
  <c r="BF776" i="1"/>
  <c r="BV776" i="1"/>
  <c r="BE776" i="1"/>
  <c r="BD776" i="1"/>
  <c r="BC776" i="1"/>
  <c r="BS776" i="1"/>
  <c r="ES701" i="1" l="1"/>
  <c r="BN776" i="1"/>
  <c r="BO776" i="1" s="1"/>
  <c r="EF701" i="1"/>
  <c r="GU702" i="1"/>
  <c r="GV702" i="1" s="1"/>
  <c r="GW702" i="1" s="1"/>
  <c r="GG702" i="1"/>
  <c r="EG701" i="1" l="1"/>
  <c r="EH701" i="1" s="1"/>
  <c r="EI701" i="1" s="1"/>
  <c r="GH702" i="1"/>
  <c r="GI702" i="1" s="1"/>
  <c r="GJ702" i="1" s="1"/>
  <c r="GY702" i="1" s="1"/>
  <c r="BP776" i="1"/>
  <c r="BQ776" i="1" s="1"/>
  <c r="BR776" i="1" s="1"/>
  <c r="BT776" i="1" s="1"/>
  <c r="ET701" i="1"/>
  <c r="EU701" i="1" s="1"/>
  <c r="EV701" i="1" s="1"/>
  <c r="EJ701" i="1" l="1"/>
  <c r="BW776" i="1"/>
  <c r="BU775" i="1"/>
  <c r="HB702" i="1"/>
  <c r="GZ701" i="1"/>
  <c r="EW701" i="1"/>
  <c r="EY701" i="1" s="1"/>
  <c r="FB701" i="1" l="1"/>
  <c r="EZ700" i="1"/>
  <c r="GE703" i="1"/>
  <c r="GD703" i="1"/>
  <c r="GC703" i="1"/>
  <c r="GR703" i="1"/>
  <c r="GQ703" i="1"/>
  <c r="GP703" i="1"/>
  <c r="GO703" i="1"/>
  <c r="GN703" i="1"/>
  <c r="GM703" i="1"/>
  <c r="GK703" i="1"/>
  <c r="HA703" i="1"/>
  <c r="GX703" i="1"/>
  <c r="BM777" i="1"/>
  <c r="BL777" i="1"/>
  <c r="BK777" i="1"/>
  <c r="BJ777" i="1"/>
  <c r="BI777" i="1"/>
  <c r="BH777" i="1"/>
  <c r="BF777" i="1"/>
  <c r="BV777" i="1"/>
  <c r="BE777" i="1"/>
  <c r="BD777" i="1"/>
  <c r="BS777" i="1"/>
  <c r="BC777" i="1"/>
  <c r="BN777" i="1" l="1"/>
  <c r="GS703" i="1"/>
  <c r="GF703" i="1"/>
  <c r="GG703" i="1" s="1"/>
  <c r="EN702" i="1"/>
  <c r="EM702" i="1"/>
  <c r="EK702" i="1"/>
  <c r="FA702" i="1"/>
  <c r="EX702" i="1"/>
  <c r="EE702" i="1"/>
  <c r="ED702" i="1"/>
  <c r="EC702" i="1"/>
  <c r="EQ702" i="1"/>
  <c r="ER702" i="1"/>
  <c r="EP702" i="1"/>
  <c r="EO702" i="1"/>
  <c r="EF702" i="1" l="1"/>
  <c r="GH703" i="1"/>
  <c r="GI703" i="1" s="1"/>
  <c r="GJ703" i="1" s="1"/>
  <c r="GT703" i="1"/>
  <c r="GU703" i="1" s="1"/>
  <c r="GV703" i="1" s="1"/>
  <c r="ES702" i="1"/>
  <c r="BO777" i="1"/>
  <c r="BP777" i="1" s="1"/>
  <c r="BQ777" i="1" s="1"/>
  <c r="GW703" i="1" l="1"/>
  <c r="GY703" i="1" s="1"/>
  <c r="ET702" i="1"/>
  <c r="EG702" i="1"/>
  <c r="BR777" i="1"/>
  <c r="BT777" i="1" s="1"/>
  <c r="HB703" i="1" l="1"/>
  <c r="GZ702" i="1"/>
  <c r="BW777" i="1"/>
  <c r="BU776" i="1"/>
  <c r="EU702" i="1"/>
  <c r="EV702" i="1" s="1"/>
  <c r="EW702" i="1" s="1"/>
  <c r="EH702" i="1"/>
  <c r="EI702" i="1" s="1"/>
  <c r="EJ702" i="1" s="1"/>
  <c r="EY702" i="1" s="1"/>
  <c r="FB702" i="1" l="1"/>
  <c r="EZ701" i="1"/>
  <c r="GE704" i="1"/>
  <c r="GD704" i="1"/>
  <c r="GC704" i="1"/>
  <c r="GR704" i="1"/>
  <c r="GQ704" i="1"/>
  <c r="GP704" i="1"/>
  <c r="GO704" i="1"/>
  <c r="GN704" i="1"/>
  <c r="GM704" i="1"/>
  <c r="HA704" i="1"/>
  <c r="GX704" i="1"/>
  <c r="GK704" i="1"/>
  <c r="BM778" i="1"/>
  <c r="BL778" i="1"/>
  <c r="BK778" i="1"/>
  <c r="BJ778" i="1"/>
  <c r="BI778" i="1"/>
  <c r="BH778" i="1"/>
  <c r="BF778" i="1"/>
  <c r="BV778" i="1"/>
  <c r="BE778" i="1"/>
  <c r="BS778" i="1"/>
  <c r="BD778" i="1"/>
  <c r="BC778" i="1"/>
  <c r="BN778" i="1" l="1"/>
  <c r="GF704" i="1"/>
  <c r="GG704" i="1" s="1"/>
  <c r="GH704" i="1" s="1"/>
  <c r="GI704" i="1" s="1"/>
  <c r="GS704" i="1"/>
  <c r="EO703" i="1"/>
  <c r="EN703" i="1"/>
  <c r="EM703" i="1"/>
  <c r="EK703" i="1"/>
  <c r="FA703" i="1"/>
  <c r="EX703" i="1"/>
  <c r="EE703" i="1"/>
  <c r="ED703" i="1"/>
  <c r="ER703" i="1"/>
  <c r="EQ703" i="1"/>
  <c r="EP703" i="1"/>
  <c r="EC703" i="1"/>
  <c r="GT704" i="1" l="1"/>
  <c r="GU704" i="1" s="1"/>
  <c r="GV704" i="1" s="1"/>
  <c r="GW704" i="1" s="1"/>
  <c r="ES703" i="1"/>
  <c r="BO778" i="1"/>
  <c r="BP778" i="1" s="1"/>
  <c r="BQ778" i="1" s="1"/>
  <c r="GJ704" i="1"/>
  <c r="EF703" i="1"/>
  <c r="BR778" i="1" l="1"/>
  <c r="BT778" i="1" s="1"/>
  <c r="BW778" i="1" s="1"/>
  <c r="EG703" i="1"/>
  <c r="EH703" i="1" s="1"/>
  <c r="EI703" i="1" s="1"/>
  <c r="GY704" i="1"/>
  <c r="ET703" i="1"/>
  <c r="EU703" i="1" s="1"/>
  <c r="EV703" i="1" s="1"/>
  <c r="BU777" i="1" l="1"/>
  <c r="EJ703" i="1"/>
  <c r="EW703" i="1"/>
  <c r="EY703" i="1" s="1"/>
  <c r="BM779" i="1"/>
  <c r="BL779" i="1"/>
  <c r="BK779" i="1"/>
  <c r="BJ779" i="1"/>
  <c r="BI779" i="1"/>
  <c r="BH779" i="1"/>
  <c r="BF779" i="1"/>
  <c r="BC779" i="1"/>
  <c r="BV779" i="1"/>
  <c r="BS779" i="1"/>
  <c r="BE779" i="1"/>
  <c r="BD779" i="1"/>
  <c r="HB704" i="1"/>
  <c r="GZ703" i="1"/>
  <c r="FB703" i="1" l="1"/>
  <c r="EZ702" i="1"/>
  <c r="GX705" i="1"/>
  <c r="GE705" i="1"/>
  <c r="GD705" i="1"/>
  <c r="GC705" i="1"/>
  <c r="GR705" i="1"/>
  <c r="GQ705" i="1"/>
  <c r="GP705" i="1"/>
  <c r="GO705" i="1"/>
  <c r="GN705" i="1"/>
  <c r="HA705" i="1"/>
  <c r="GK705" i="1"/>
  <c r="GM705" i="1"/>
  <c r="BN779" i="1"/>
  <c r="GF705" i="1" l="1"/>
  <c r="GG705" i="1" s="1"/>
  <c r="GH705" i="1" s="1"/>
  <c r="GI705" i="1" s="1"/>
  <c r="GS705" i="1"/>
  <c r="BO779" i="1"/>
  <c r="BP779" i="1" s="1"/>
  <c r="BQ779" i="1" s="1"/>
  <c r="EP704" i="1"/>
  <c r="EO704" i="1"/>
  <c r="EN704" i="1"/>
  <c r="EM704" i="1"/>
  <c r="EK704" i="1"/>
  <c r="FA704" i="1"/>
  <c r="EX704" i="1"/>
  <c r="EE704" i="1"/>
  <c r="ER704" i="1"/>
  <c r="EQ704" i="1"/>
  <c r="EC704" i="1"/>
  <c r="ED704" i="1"/>
  <c r="GT705" i="1" l="1"/>
  <c r="GU705" i="1" s="1"/>
  <c r="GV705" i="1" s="1"/>
  <c r="BR779" i="1"/>
  <c r="BT779" i="1" s="1"/>
  <c r="GJ705" i="1"/>
  <c r="ES704" i="1"/>
  <c r="ET704" i="1" s="1"/>
  <c r="EU704" i="1" s="1"/>
  <c r="EV704" i="1" s="1"/>
  <c r="EF704" i="1"/>
  <c r="GW705" i="1" l="1"/>
  <c r="EG704" i="1"/>
  <c r="EH704" i="1" s="1"/>
  <c r="EI704" i="1" s="1"/>
  <c r="EJ704" i="1" s="1"/>
  <c r="EW704" i="1"/>
  <c r="BW779" i="1"/>
  <c r="BU778" i="1"/>
  <c r="GY705" i="1"/>
  <c r="EY704" i="1" l="1"/>
  <c r="FB704" i="1"/>
  <c r="EZ703" i="1"/>
  <c r="HB705" i="1"/>
  <c r="GZ704" i="1"/>
  <c r="BM780" i="1"/>
  <c r="BL780" i="1"/>
  <c r="BK780" i="1"/>
  <c r="BJ780" i="1"/>
  <c r="BI780" i="1"/>
  <c r="BH780" i="1"/>
  <c r="BD780" i="1"/>
  <c r="BS780" i="1"/>
  <c r="BV780" i="1"/>
  <c r="BF780" i="1"/>
  <c r="BE780" i="1"/>
  <c r="BC780" i="1"/>
  <c r="BN780" i="1" l="1"/>
  <c r="BO780" i="1" s="1"/>
  <c r="GX706" i="1"/>
  <c r="GE706" i="1"/>
  <c r="GD706" i="1"/>
  <c r="GC706" i="1"/>
  <c r="GR706" i="1"/>
  <c r="GQ706" i="1"/>
  <c r="GP706" i="1"/>
  <c r="GO706" i="1"/>
  <c r="GK706" i="1"/>
  <c r="HA706" i="1"/>
  <c r="GN706" i="1"/>
  <c r="GM706" i="1"/>
  <c r="EQ705" i="1"/>
  <c r="EP705" i="1"/>
  <c r="EO705" i="1"/>
  <c r="EN705" i="1"/>
  <c r="EM705" i="1"/>
  <c r="EK705" i="1"/>
  <c r="FA705" i="1"/>
  <c r="EX705" i="1"/>
  <c r="EC705" i="1"/>
  <c r="ER705" i="1"/>
  <c r="EE705" i="1"/>
  <c r="ED705" i="1"/>
  <c r="ES705" i="1" l="1"/>
  <c r="EF705" i="1"/>
  <c r="GS706" i="1"/>
  <c r="GT706" i="1" s="1"/>
  <c r="GF706" i="1"/>
  <c r="GG706" i="1" s="1"/>
  <c r="BP780" i="1"/>
  <c r="BQ780" i="1" s="1"/>
  <c r="BR780" i="1" s="1"/>
  <c r="BT780" i="1" s="1"/>
  <c r="GU706" i="1" l="1"/>
  <c r="GV706" i="1" s="1"/>
  <c r="BW780" i="1"/>
  <c r="BU779" i="1"/>
  <c r="GH706" i="1"/>
  <c r="GI706" i="1" s="1"/>
  <c r="GJ706" i="1" s="1"/>
  <c r="EG705" i="1"/>
  <c r="GW706" i="1"/>
  <c r="ET705" i="1"/>
  <c r="GY706" i="1" l="1"/>
  <c r="HB706" i="1" s="1"/>
  <c r="EU705" i="1"/>
  <c r="EV705" i="1" s="1"/>
  <c r="EW705" i="1" s="1"/>
  <c r="EH705" i="1"/>
  <c r="EI705" i="1" s="1"/>
  <c r="EJ705" i="1" s="1"/>
  <c r="BS781" i="1"/>
  <c r="BM781" i="1"/>
  <c r="BL781" i="1"/>
  <c r="BK781" i="1"/>
  <c r="BJ781" i="1"/>
  <c r="BI781" i="1"/>
  <c r="BV781" i="1"/>
  <c r="BE781" i="1"/>
  <c r="BC781" i="1"/>
  <c r="BH781" i="1"/>
  <c r="BF781" i="1"/>
  <c r="BD781" i="1"/>
  <c r="GZ705" i="1" l="1"/>
  <c r="EY705" i="1"/>
  <c r="FB705" i="1"/>
  <c r="EZ704" i="1"/>
  <c r="BN781" i="1"/>
  <c r="GX707" i="1"/>
  <c r="GE707" i="1"/>
  <c r="GD707" i="1"/>
  <c r="GC707" i="1"/>
  <c r="GR707" i="1"/>
  <c r="GQ707" i="1"/>
  <c r="GP707" i="1"/>
  <c r="GM707" i="1"/>
  <c r="HA707" i="1"/>
  <c r="GN707" i="1"/>
  <c r="GO707" i="1"/>
  <c r="GK707" i="1"/>
  <c r="GS707" i="1" l="1"/>
  <c r="GF707" i="1"/>
  <c r="BO781" i="1"/>
  <c r="ER706" i="1"/>
  <c r="EQ706" i="1"/>
  <c r="EP706" i="1"/>
  <c r="EO706" i="1"/>
  <c r="EN706" i="1"/>
  <c r="EM706" i="1"/>
  <c r="EK706" i="1"/>
  <c r="FA706" i="1"/>
  <c r="EX706" i="1"/>
  <c r="ED706" i="1"/>
  <c r="EE706" i="1"/>
  <c r="EC706" i="1"/>
  <c r="BP781" i="1" l="1"/>
  <c r="BQ781" i="1" s="1"/>
  <c r="BR781" i="1" s="1"/>
  <c r="BT781" i="1" s="1"/>
  <c r="ES706" i="1"/>
  <c r="ET706" i="1" s="1"/>
  <c r="EF706" i="1"/>
  <c r="EG706" i="1" s="1"/>
  <c r="GT707" i="1"/>
  <c r="GG707" i="1"/>
  <c r="GH707" i="1" s="1"/>
  <c r="GI707" i="1" s="1"/>
  <c r="BU780" i="1" l="1"/>
  <c r="BW781" i="1"/>
  <c r="BV782" i="1" s="1"/>
  <c r="EH706" i="1"/>
  <c r="EI706" i="1" s="1"/>
  <c r="EJ706" i="1" s="1"/>
  <c r="GU707" i="1"/>
  <c r="GV707" i="1" s="1"/>
  <c r="GW707" i="1" s="1"/>
  <c r="GJ707" i="1"/>
  <c r="EU706" i="1"/>
  <c r="EV706" i="1" s="1"/>
  <c r="EW706" i="1" s="1"/>
  <c r="BJ782" i="1" l="1"/>
  <c r="BM782" i="1"/>
  <c r="BC782" i="1"/>
  <c r="BF782" i="1"/>
  <c r="BK782" i="1"/>
  <c r="BL782" i="1"/>
  <c r="BS782" i="1"/>
  <c r="BE782" i="1"/>
  <c r="BH782" i="1"/>
  <c r="BI782" i="1"/>
  <c r="BD782" i="1"/>
  <c r="BN782" i="1"/>
  <c r="EY706" i="1"/>
  <c r="GY707" i="1"/>
  <c r="FB706" i="1" l="1"/>
  <c r="EZ705" i="1"/>
  <c r="HB707" i="1"/>
  <c r="GZ706" i="1"/>
  <c r="BO782" i="1"/>
  <c r="BP782" i="1" s="1"/>
  <c r="BQ782" i="1" s="1"/>
  <c r="BR782" i="1" l="1"/>
  <c r="BT782" i="1" s="1"/>
  <c r="HA708" i="1"/>
  <c r="GX708" i="1"/>
  <c r="GE708" i="1"/>
  <c r="GD708" i="1"/>
  <c r="GC708" i="1"/>
  <c r="GR708" i="1"/>
  <c r="GQ708" i="1"/>
  <c r="GN708" i="1"/>
  <c r="GP708" i="1"/>
  <c r="GO708" i="1"/>
  <c r="GM708" i="1"/>
  <c r="GK708" i="1"/>
  <c r="ER707" i="1"/>
  <c r="EQ707" i="1"/>
  <c r="EP707" i="1"/>
  <c r="EO707" i="1"/>
  <c r="EN707" i="1"/>
  <c r="EM707" i="1"/>
  <c r="EK707" i="1"/>
  <c r="FA707" i="1"/>
  <c r="EE707" i="1"/>
  <c r="EX707" i="1"/>
  <c r="ED707" i="1"/>
  <c r="EC707" i="1"/>
  <c r="ES707" i="1" l="1"/>
  <c r="ET707" i="1" s="1"/>
  <c r="EU707" i="1" s="1"/>
  <c r="EV707" i="1" s="1"/>
  <c r="GF708" i="1"/>
  <c r="EF707" i="1"/>
  <c r="GS708" i="1"/>
  <c r="BW782" i="1"/>
  <c r="BU781" i="1"/>
  <c r="EG707" i="1" l="1"/>
  <c r="EH707" i="1" s="1"/>
  <c r="EI707" i="1" s="1"/>
  <c r="BD783" i="1"/>
  <c r="BC783" i="1"/>
  <c r="BS783" i="1"/>
  <c r="BM783" i="1"/>
  <c r="BL783" i="1"/>
  <c r="BK783" i="1"/>
  <c r="BH783" i="1"/>
  <c r="BV783" i="1"/>
  <c r="BE783" i="1"/>
  <c r="BF783" i="1"/>
  <c r="BJ783" i="1"/>
  <c r="BI783" i="1"/>
  <c r="GT708" i="1"/>
  <c r="GU708" i="1" s="1"/>
  <c r="GV708" i="1" s="1"/>
  <c r="GW708" i="1" s="1"/>
  <c r="GG708" i="1"/>
  <c r="GH708" i="1" s="1"/>
  <c r="GI708" i="1" s="1"/>
  <c r="EW707" i="1"/>
  <c r="BN783" i="1" l="1"/>
  <c r="BO783" i="1" s="1"/>
  <c r="GJ708" i="1"/>
  <c r="GY708" i="1" s="1"/>
  <c r="EJ707" i="1"/>
  <c r="EY707" i="1" s="1"/>
  <c r="HB708" i="1" l="1"/>
  <c r="GZ707" i="1"/>
  <c r="FB707" i="1"/>
  <c r="EZ706" i="1"/>
  <c r="BP783" i="1"/>
  <c r="BQ783" i="1" s="1"/>
  <c r="BR783" i="1" s="1"/>
  <c r="BT783" i="1" s="1"/>
  <c r="BW783" i="1" l="1"/>
  <c r="BU782" i="1"/>
  <c r="GK709" i="1"/>
  <c r="HA709" i="1"/>
  <c r="GX709" i="1"/>
  <c r="GE709" i="1"/>
  <c r="GD709" i="1"/>
  <c r="GC709" i="1"/>
  <c r="GR709" i="1"/>
  <c r="GO709" i="1"/>
  <c r="GP709" i="1"/>
  <c r="GQ709" i="1"/>
  <c r="GN709" i="1"/>
  <c r="GM709" i="1"/>
  <c r="EC708" i="1"/>
  <c r="ER708" i="1"/>
  <c r="EQ708" i="1"/>
  <c r="EP708" i="1"/>
  <c r="EO708" i="1"/>
  <c r="EN708" i="1"/>
  <c r="EM708" i="1"/>
  <c r="EK708" i="1"/>
  <c r="FA708" i="1"/>
  <c r="EX708" i="1"/>
  <c r="EE708" i="1"/>
  <c r="ED708" i="1"/>
  <c r="EF708" i="1" l="1"/>
  <c r="EG708" i="1" s="1"/>
  <c r="EH708" i="1" s="1"/>
  <c r="EI708" i="1" s="1"/>
  <c r="GS709" i="1"/>
  <c r="GT709" i="1" s="1"/>
  <c r="GF709" i="1"/>
  <c r="GG709" i="1" s="1"/>
  <c r="BV784" i="1"/>
  <c r="BE784" i="1"/>
  <c r="BD784" i="1"/>
  <c r="BC784" i="1"/>
  <c r="BS784" i="1"/>
  <c r="BM784" i="1"/>
  <c r="BL784" i="1"/>
  <c r="BI784" i="1"/>
  <c r="BF784" i="1"/>
  <c r="BJ784" i="1"/>
  <c r="BK784" i="1"/>
  <c r="BH784" i="1"/>
  <c r="ES708" i="1"/>
  <c r="GH709" i="1" l="1"/>
  <c r="GI709" i="1" s="1"/>
  <c r="GJ709" i="1" s="1"/>
  <c r="BN784" i="1"/>
  <c r="GU709" i="1"/>
  <c r="GV709" i="1" s="1"/>
  <c r="GW709" i="1" s="1"/>
  <c r="ET708" i="1"/>
  <c r="EJ708" i="1"/>
  <c r="GY709" i="1" l="1"/>
  <c r="EU708" i="1"/>
  <c r="EV708" i="1" s="1"/>
  <c r="EW708" i="1" s="1"/>
  <c r="EY708" i="1" s="1"/>
  <c r="BO784" i="1"/>
  <c r="FB708" i="1" l="1"/>
  <c r="EZ707" i="1"/>
  <c r="HB709" i="1"/>
  <c r="GZ708" i="1"/>
  <c r="BP784" i="1"/>
  <c r="BQ784" i="1" s="1"/>
  <c r="BR784" i="1" s="1"/>
  <c r="BT784" i="1" s="1"/>
  <c r="BW784" i="1" l="1"/>
  <c r="BU783" i="1"/>
  <c r="GM710" i="1"/>
  <c r="GK710" i="1"/>
  <c r="HA710" i="1"/>
  <c r="GX710" i="1"/>
  <c r="GE710" i="1"/>
  <c r="GD710" i="1"/>
  <c r="GC710" i="1"/>
  <c r="GP710" i="1"/>
  <c r="GR710" i="1"/>
  <c r="GQ710" i="1"/>
  <c r="GO710" i="1"/>
  <c r="GN710" i="1"/>
  <c r="ED709" i="1"/>
  <c r="EC709" i="1"/>
  <c r="ER709" i="1"/>
  <c r="EQ709" i="1"/>
  <c r="EP709" i="1"/>
  <c r="EO709" i="1"/>
  <c r="EN709" i="1"/>
  <c r="EM709" i="1"/>
  <c r="EK709" i="1"/>
  <c r="FA709" i="1"/>
  <c r="EX709" i="1"/>
  <c r="EE709" i="1"/>
  <c r="EF709" i="1" l="1"/>
  <c r="GF710" i="1"/>
  <c r="GS710" i="1"/>
  <c r="ES709" i="1"/>
  <c r="BF785" i="1"/>
  <c r="BV785" i="1"/>
  <c r="BE785" i="1"/>
  <c r="BD785" i="1"/>
  <c r="BC785" i="1"/>
  <c r="BS785" i="1"/>
  <c r="BM785" i="1"/>
  <c r="BJ785" i="1"/>
  <c r="BH785" i="1"/>
  <c r="BL785" i="1"/>
  <c r="BI785" i="1"/>
  <c r="BK785" i="1"/>
  <c r="GT710" i="1" l="1"/>
  <c r="ET709" i="1"/>
  <c r="EU709" i="1" s="1"/>
  <c r="EV709" i="1" s="1"/>
  <c r="BN785" i="1"/>
  <c r="BO785" i="1" s="1"/>
  <c r="GU710" i="1"/>
  <c r="GV710" i="1" s="1"/>
  <c r="GG710" i="1"/>
  <c r="EG709" i="1"/>
  <c r="EH709" i="1" s="1"/>
  <c r="EI709" i="1" s="1"/>
  <c r="GW710" i="1" l="1"/>
  <c r="EJ709" i="1"/>
  <c r="GH710" i="1"/>
  <c r="GI710" i="1" s="1"/>
  <c r="GJ710" i="1" s="1"/>
  <c r="GY710" i="1" s="1"/>
  <c r="BP785" i="1"/>
  <c r="BQ785" i="1" s="1"/>
  <c r="BR785" i="1" s="1"/>
  <c r="BT785" i="1" s="1"/>
  <c r="EW709" i="1"/>
  <c r="BW785" i="1" l="1"/>
  <c r="BU784" i="1"/>
  <c r="HB710" i="1"/>
  <c r="GZ709" i="1"/>
  <c r="EY709" i="1"/>
  <c r="FB709" i="1" l="1"/>
  <c r="EZ708" i="1"/>
  <c r="GN711" i="1"/>
  <c r="GM711" i="1"/>
  <c r="GK711" i="1"/>
  <c r="HA711" i="1"/>
  <c r="GX711" i="1"/>
  <c r="GE711" i="1"/>
  <c r="GD711" i="1"/>
  <c r="GC711" i="1"/>
  <c r="GQ711" i="1"/>
  <c r="GR711" i="1"/>
  <c r="GP711" i="1"/>
  <c r="GO711" i="1"/>
  <c r="BH786" i="1"/>
  <c r="BF786" i="1"/>
  <c r="BV786" i="1"/>
  <c r="BE786" i="1"/>
  <c r="BD786" i="1"/>
  <c r="BC786" i="1"/>
  <c r="BS786" i="1"/>
  <c r="BK786" i="1"/>
  <c r="BI786" i="1"/>
  <c r="BM786" i="1"/>
  <c r="BL786" i="1"/>
  <c r="BJ786" i="1"/>
  <c r="GS711" i="1" l="1"/>
  <c r="GT711" i="1" s="1"/>
  <c r="GF711" i="1"/>
  <c r="BN786" i="1"/>
  <c r="BO786" i="1" s="1"/>
  <c r="EE710" i="1"/>
  <c r="ED710" i="1"/>
  <c r="EC710" i="1"/>
  <c r="ER710" i="1"/>
  <c r="EQ710" i="1"/>
  <c r="EP710" i="1"/>
  <c r="EO710" i="1"/>
  <c r="EN710" i="1"/>
  <c r="EM710" i="1"/>
  <c r="EK710" i="1"/>
  <c r="FA710" i="1"/>
  <c r="EX710" i="1"/>
  <c r="BP786" i="1" l="1"/>
  <c r="BQ786" i="1" s="1"/>
  <c r="BR786" i="1" s="1"/>
  <c r="BT786" i="1" s="1"/>
  <c r="GG711" i="1"/>
  <c r="GH711" i="1" s="1"/>
  <c r="GI711" i="1" s="1"/>
  <c r="GJ711" i="1" s="1"/>
  <c r="ES710" i="1"/>
  <c r="EF710" i="1"/>
  <c r="EG710" i="1" s="1"/>
  <c r="GU711" i="1"/>
  <c r="GV711" i="1" s="1"/>
  <c r="GW711" i="1" s="1"/>
  <c r="GY711" i="1" l="1"/>
  <c r="BW786" i="1"/>
  <c r="BU785" i="1"/>
  <c r="EH710" i="1"/>
  <c r="EI710" i="1" s="1"/>
  <c r="EJ710" i="1" s="1"/>
  <c r="ET710" i="1"/>
  <c r="EU710" i="1" l="1"/>
  <c r="EV710" i="1" s="1"/>
  <c r="EW710" i="1" s="1"/>
  <c r="EY710" i="1" s="1"/>
  <c r="BI787" i="1"/>
  <c r="BH787" i="1"/>
  <c r="BF787" i="1"/>
  <c r="BV787" i="1"/>
  <c r="BE787" i="1"/>
  <c r="BD787" i="1"/>
  <c r="BC787" i="1"/>
  <c r="BS787" i="1"/>
  <c r="BL787" i="1"/>
  <c r="BJ787" i="1"/>
  <c r="BM787" i="1"/>
  <c r="BK787" i="1"/>
  <c r="HB711" i="1"/>
  <c r="GZ710" i="1"/>
  <c r="GO712" i="1" l="1"/>
  <c r="GN712" i="1"/>
  <c r="GM712" i="1"/>
  <c r="GK712" i="1"/>
  <c r="HA712" i="1"/>
  <c r="GX712" i="1"/>
  <c r="GE712" i="1"/>
  <c r="GD712" i="1"/>
  <c r="GR712" i="1"/>
  <c r="GQ712" i="1"/>
  <c r="GP712" i="1"/>
  <c r="GC712" i="1"/>
  <c r="BN787" i="1"/>
  <c r="FB710" i="1"/>
  <c r="EZ709" i="1"/>
  <c r="BO787" i="1" l="1"/>
  <c r="BP787" i="1" s="1"/>
  <c r="BQ787" i="1" s="1"/>
  <c r="BR787" i="1" s="1"/>
  <c r="BT787" i="1" s="1"/>
  <c r="GS712" i="1"/>
  <c r="EE711" i="1"/>
  <c r="ED711" i="1"/>
  <c r="EC711" i="1"/>
  <c r="ER711" i="1"/>
  <c r="EQ711" i="1"/>
  <c r="EP711" i="1"/>
  <c r="EO711" i="1"/>
  <c r="EN711" i="1"/>
  <c r="EM711" i="1"/>
  <c r="FA711" i="1"/>
  <c r="EX711" i="1"/>
  <c r="EK711" i="1"/>
  <c r="GF712" i="1"/>
  <c r="BW787" i="1" l="1"/>
  <c r="BU786" i="1"/>
  <c r="ES711" i="1"/>
  <c r="EF711" i="1"/>
  <c r="EG711" i="1" s="1"/>
  <c r="GT712" i="1"/>
  <c r="GG712" i="1"/>
  <c r="GU712" i="1"/>
  <c r="GV712" i="1" s="1"/>
  <c r="EH711" i="1" l="1"/>
  <c r="EI711" i="1" s="1"/>
  <c r="GW712" i="1"/>
  <c r="GH712" i="1"/>
  <c r="GI712" i="1" s="1"/>
  <c r="GJ712" i="1" s="1"/>
  <c r="GY712" i="1" s="1"/>
  <c r="EJ711" i="1"/>
  <c r="ET711" i="1"/>
  <c r="BJ788" i="1"/>
  <c r="BI788" i="1"/>
  <c r="BH788" i="1"/>
  <c r="BF788" i="1"/>
  <c r="BV788" i="1"/>
  <c r="BE788" i="1"/>
  <c r="BD788" i="1"/>
  <c r="BC788" i="1"/>
  <c r="BS788" i="1"/>
  <c r="BM788" i="1"/>
  <c r="BK788" i="1"/>
  <c r="BL788" i="1"/>
  <c r="HB712" i="1" l="1"/>
  <c r="GZ711" i="1"/>
  <c r="BN788" i="1"/>
  <c r="BO788" i="1" s="1"/>
  <c r="EU711" i="1"/>
  <c r="EV711" i="1" s="1"/>
  <c r="EW711" i="1" s="1"/>
  <c r="EY711" i="1" s="1"/>
  <c r="FB711" i="1" l="1"/>
  <c r="EZ710" i="1"/>
  <c r="BP788" i="1"/>
  <c r="BQ788" i="1" s="1"/>
  <c r="BR788" i="1" s="1"/>
  <c r="BT788" i="1" s="1"/>
  <c r="GP713" i="1"/>
  <c r="GO713" i="1"/>
  <c r="GN713" i="1"/>
  <c r="GM713" i="1"/>
  <c r="GK713" i="1"/>
  <c r="HA713" i="1"/>
  <c r="GX713" i="1"/>
  <c r="GE713" i="1"/>
  <c r="GD713" i="1"/>
  <c r="GC713" i="1"/>
  <c r="GR713" i="1"/>
  <c r="GQ713" i="1"/>
  <c r="BW788" i="1" l="1"/>
  <c r="BU787" i="1"/>
  <c r="GF713" i="1"/>
  <c r="EX712" i="1"/>
  <c r="EE712" i="1"/>
  <c r="ED712" i="1"/>
  <c r="EC712" i="1"/>
  <c r="ER712" i="1"/>
  <c r="EQ712" i="1"/>
  <c r="EP712" i="1"/>
  <c r="EO712" i="1"/>
  <c r="EN712" i="1"/>
  <c r="FA712" i="1"/>
  <c r="EK712" i="1"/>
  <c r="EM712" i="1"/>
  <c r="GS713" i="1"/>
  <c r="GT713" i="1" s="1"/>
  <c r="GU713" i="1" l="1"/>
  <c r="GV713" i="1" s="1"/>
  <c r="GW713" i="1" s="1"/>
  <c r="EF712" i="1"/>
  <c r="ES712" i="1"/>
  <c r="GG713" i="1"/>
  <c r="BK789" i="1"/>
  <c r="BJ789" i="1"/>
  <c r="BI789" i="1"/>
  <c r="BH789" i="1"/>
  <c r="BF789" i="1"/>
  <c r="BV789" i="1"/>
  <c r="BE789" i="1"/>
  <c r="BD789" i="1"/>
  <c r="BC789" i="1"/>
  <c r="BS789" i="1"/>
  <c r="BL789" i="1"/>
  <c r="BM789" i="1"/>
  <c r="GH713" i="1" l="1"/>
  <c r="GI713" i="1" s="1"/>
  <c r="GJ713" i="1" s="1"/>
  <c r="GY713" i="1" s="1"/>
  <c r="BN789" i="1"/>
  <c r="BO789" i="1" s="1"/>
  <c r="BP789" i="1" s="1"/>
  <c r="BQ789" i="1" s="1"/>
  <c r="ET712" i="1"/>
  <c r="EU712" i="1" s="1"/>
  <c r="EV712" i="1" s="1"/>
  <c r="EG712" i="1"/>
  <c r="EH712" i="1" s="1"/>
  <c r="EI712" i="1" s="1"/>
  <c r="HB713" i="1" l="1"/>
  <c r="GZ712" i="1"/>
  <c r="EJ712" i="1"/>
  <c r="BR789" i="1"/>
  <c r="BT789" i="1" s="1"/>
  <c r="EW712" i="1"/>
  <c r="EY712" i="1" l="1"/>
  <c r="BW789" i="1"/>
  <c r="BU788" i="1"/>
  <c r="GQ714" i="1"/>
  <c r="GP714" i="1"/>
  <c r="GO714" i="1"/>
  <c r="GN714" i="1"/>
  <c r="GM714" i="1"/>
  <c r="GK714" i="1"/>
  <c r="HA714" i="1"/>
  <c r="GX714" i="1"/>
  <c r="GC714" i="1"/>
  <c r="GR714" i="1"/>
  <c r="GE714" i="1"/>
  <c r="GD714" i="1"/>
  <c r="GF714" i="1" l="1"/>
  <c r="GS714" i="1"/>
  <c r="BL790" i="1"/>
  <c r="BK790" i="1"/>
  <c r="BJ790" i="1"/>
  <c r="BI790" i="1"/>
  <c r="BH790" i="1"/>
  <c r="BF790" i="1"/>
  <c r="BV790" i="1"/>
  <c r="BE790" i="1"/>
  <c r="BD790" i="1"/>
  <c r="BC790" i="1"/>
  <c r="BS790" i="1"/>
  <c r="BM790" i="1"/>
  <c r="FB712" i="1"/>
  <c r="EZ711" i="1"/>
  <c r="EX713" i="1" l="1"/>
  <c r="EE713" i="1"/>
  <c r="ED713" i="1"/>
  <c r="EC713" i="1"/>
  <c r="ER713" i="1"/>
  <c r="EQ713" i="1"/>
  <c r="EP713" i="1"/>
  <c r="EO713" i="1"/>
  <c r="EK713" i="1"/>
  <c r="FA713" i="1"/>
  <c r="EN713" i="1"/>
  <c r="EM713" i="1"/>
  <c r="GT714" i="1"/>
  <c r="GU714" i="1" s="1"/>
  <c r="GV714" i="1" s="1"/>
  <c r="BN790" i="1"/>
  <c r="BO790" i="1" s="1"/>
  <c r="GG714" i="1"/>
  <c r="GH714" i="1" l="1"/>
  <c r="GI714" i="1" s="1"/>
  <c r="GJ714" i="1" s="1"/>
  <c r="EF713" i="1"/>
  <c r="ES713" i="1"/>
  <c r="ET713" i="1" s="1"/>
  <c r="GW714" i="1"/>
  <c r="BP790" i="1"/>
  <c r="BQ790" i="1" s="1"/>
  <c r="BR790" i="1" s="1"/>
  <c r="BT790" i="1" s="1"/>
  <c r="GY714" i="1" l="1"/>
  <c r="HB714" i="1" s="1"/>
  <c r="BW790" i="1"/>
  <c r="BU789" i="1"/>
  <c r="EU713" i="1"/>
  <c r="EV713" i="1" s="1"/>
  <c r="EW713" i="1" s="1"/>
  <c r="EG713" i="1"/>
  <c r="EH713" i="1" s="1"/>
  <c r="EI713" i="1" s="1"/>
  <c r="GZ713" i="1" l="1"/>
  <c r="EJ713" i="1"/>
  <c r="EY713" i="1" s="1"/>
  <c r="BM791" i="1"/>
  <c r="BL791" i="1"/>
  <c r="BK791" i="1"/>
  <c r="BJ791" i="1"/>
  <c r="BI791" i="1"/>
  <c r="BH791" i="1"/>
  <c r="BF791" i="1"/>
  <c r="BV791" i="1"/>
  <c r="BE791" i="1"/>
  <c r="BD791" i="1"/>
  <c r="BC791" i="1"/>
  <c r="BS791" i="1"/>
  <c r="GR715" i="1"/>
  <c r="GQ715" i="1"/>
  <c r="GP715" i="1"/>
  <c r="GO715" i="1"/>
  <c r="GN715" i="1"/>
  <c r="GM715" i="1"/>
  <c r="GK715" i="1"/>
  <c r="HA715" i="1"/>
  <c r="GX715" i="1"/>
  <c r="GD715" i="1"/>
  <c r="GE715" i="1"/>
  <c r="GC715" i="1"/>
  <c r="GF715" i="1" l="1"/>
  <c r="BN791" i="1"/>
  <c r="BO791" i="1" s="1"/>
  <c r="GS715" i="1"/>
  <c r="FB713" i="1"/>
  <c r="EZ712" i="1"/>
  <c r="EX714" i="1" l="1"/>
  <c r="EE714" i="1"/>
  <c r="ED714" i="1"/>
  <c r="EC714" i="1"/>
  <c r="ER714" i="1"/>
  <c r="EQ714" i="1"/>
  <c r="EP714" i="1"/>
  <c r="EM714" i="1"/>
  <c r="FA714" i="1"/>
  <c r="EN714" i="1"/>
  <c r="EO714" i="1"/>
  <c r="EK714" i="1"/>
  <c r="BP791" i="1"/>
  <c r="BQ791" i="1" s="1"/>
  <c r="BR791" i="1" s="1"/>
  <c r="BT791" i="1" s="1"/>
  <c r="GT715" i="1"/>
  <c r="GU715" i="1" s="1"/>
  <c r="GV715" i="1" s="1"/>
  <c r="GW715" i="1" s="1"/>
  <c r="GG715" i="1"/>
  <c r="GH715" i="1" s="1"/>
  <c r="GI715" i="1" s="1"/>
  <c r="GJ715" i="1" l="1"/>
  <c r="BW791" i="1"/>
  <c r="BU790" i="1"/>
  <c r="EF714" i="1"/>
  <c r="GY715" i="1"/>
  <c r="ES714" i="1"/>
  <c r="ET714" i="1" l="1"/>
  <c r="EU714" i="1" s="1"/>
  <c r="EV714" i="1" s="1"/>
  <c r="EW714" i="1" s="1"/>
  <c r="EG714" i="1"/>
  <c r="EH714" i="1" s="1"/>
  <c r="EI714" i="1" s="1"/>
  <c r="EJ714" i="1" s="1"/>
  <c r="HB715" i="1"/>
  <c r="GZ714" i="1"/>
  <c r="BM792" i="1"/>
  <c r="BL792" i="1"/>
  <c r="BK792" i="1"/>
  <c r="BJ792" i="1"/>
  <c r="BI792" i="1"/>
  <c r="BH792" i="1"/>
  <c r="BF792" i="1"/>
  <c r="BV792" i="1"/>
  <c r="BE792" i="1"/>
  <c r="BD792" i="1"/>
  <c r="BC792" i="1"/>
  <c r="BS792" i="1"/>
  <c r="EY714" i="1" l="1"/>
  <c r="FB714" i="1"/>
  <c r="EZ713" i="1"/>
  <c r="BN792" i="1"/>
  <c r="GR716" i="1"/>
  <c r="GQ716" i="1"/>
  <c r="GP716" i="1"/>
  <c r="GO716" i="1"/>
  <c r="GN716" i="1"/>
  <c r="GM716" i="1"/>
  <c r="GK716" i="1"/>
  <c r="HA716" i="1"/>
  <c r="GE716" i="1"/>
  <c r="GX716" i="1"/>
  <c r="GD716" i="1"/>
  <c r="GC716" i="1"/>
  <c r="BO792" i="1" l="1"/>
  <c r="BP792" i="1" s="1"/>
  <c r="BQ792" i="1" s="1"/>
  <c r="GF716" i="1"/>
  <c r="FA715" i="1"/>
  <c r="EX715" i="1"/>
  <c r="EE715" i="1"/>
  <c r="ED715" i="1"/>
  <c r="EC715" i="1"/>
  <c r="ER715" i="1"/>
  <c r="EQ715" i="1"/>
  <c r="EN715" i="1"/>
  <c r="EP715" i="1"/>
  <c r="EO715" i="1"/>
  <c r="EM715" i="1"/>
  <c r="EK715" i="1"/>
  <c r="GS716" i="1"/>
  <c r="GT716" i="1" s="1"/>
  <c r="GU716" i="1" s="1"/>
  <c r="GV716" i="1" s="1"/>
  <c r="GG716" i="1" l="1"/>
  <c r="GH716" i="1" s="1"/>
  <c r="GI716" i="1" s="1"/>
  <c r="GJ716" i="1" s="1"/>
  <c r="ES715" i="1"/>
  <c r="EF715" i="1"/>
  <c r="GW716" i="1"/>
  <c r="BR792" i="1"/>
  <c r="BT792" i="1" s="1"/>
  <c r="EG715" i="1" l="1"/>
  <c r="EH715" i="1" s="1"/>
  <c r="EI715" i="1" s="1"/>
  <c r="EJ715" i="1" s="1"/>
  <c r="GY716" i="1"/>
  <c r="HB716" i="1" s="1"/>
  <c r="BW792" i="1"/>
  <c r="BU791" i="1"/>
  <c r="ET715" i="1"/>
  <c r="GZ715" i="1" l="1"/>
  <c r="EU715" i="1"/>
  <c r="EV715" i="1" s="1"/>
  <c r="EW715" i="1" s="1"/>
  <c r="EY715" i="1" s="1"/>
  <c r="BM793" i="1"/>
  <c r="BL793" i="1"/>
  <c r="BK793" i="1"/>
  <c r="BJ793" i="1"/>
  <c r="BI793" i="1"/>
  <c r="BH793" i="1"/>
  <c r="BF793" i="1"/>
  <c r="BV793" i="1"/>
  <c r="BE793" i="1"/>
  <c r="BD793" i="1"/>
  <c r="BC793" i="1"/>
  <c r="BS793" i="1"/>
  <c r="GC717" i="1"/>
  <c r="GR717" i="1"/>
  <c r="GQ717" i="1"/>
  <c r="GP717" i="1"/>
  <c r="GO717" i="1"/>
  <c r="GN717" i="1"/>
  <c r="GM717" i="1"/>
  <c r="GK717" i="1"/>
  <c r="HA717" i="1"/>
  <c r="GE717" i="1"/>
  <c r="GD717" i="1"/>
  <c r="GX717" i="1"/>
  <c r="FB715" i="1" l="1"/>
  <c r="EZ714" i="1"/>
  <c r="GF717" i="1"/>
  <c r="GG717" i="1" s="1"/>
  <c r="GH717" i="1" s="1"/>
  <c r="GI717" i="1" s="1"/>
  <c r="BN793" i="1"/>
  <c r="GS717" i="1"/>
  <c r="GT717" i="1" l="1"/>
  <c r="EK716" i="1"/>
  <c r="FA716" i="1"/>
  <c r="EX716" i="1"/>
  <c r="EE716" i="1"/>
  <c r="ED716" i="1"/>
  <c r="EC716" i="1"/>
  <c r="ER716" i="1"/>
  <c r="EO716" i="1"/>
  <c r="EP716" i="1"/>
  <c r="EN716" i="1"/>
  <c r="EM716" i="1"/>
  <c r="EQ716" i="1"/>
  <c r="GU717" i="1"/>
  <c r="GV717" i="1" s="1"/>
  <c r="BO793" i="1"/>
  <c r="BP793" i="1" s="1"/>
  <c r="BQ793" i="1" s="1"/>
  <c r="GJ717" i="1"/>
  <c r="GW717" i="1" l="1"/>
  <c r="EF716" i="1"/>
  <c r="GY717" i="1"/>
  <c r="ES716" i="1"/>
  <c r="BR793" i="1"/>
  <c r="BT793" i="1" s="1"/>
  <c r="BW793" i="1" l="1"/>
  <c r="BU792" i="1"/>
  <c r="HB717" i="1"/>
  <c r="GZ716" i="1"/>
  <c r="ET716" i="1"/>
  <c r="EG716" i="1"/>
  <c r="EU716" i="1" l="1"/>
  <c r="EV716" i="1" s="1"/>
  <c r="EW716" i="1" s="1"/>
  <c r="EH716" i="1"/>
  <c r="EI716" i="1" s="1"/>
  <c r="EJ716" i="1" s="1"/>
  <c r="EY716" i="1" s="1"/>
  <c r="GD718" i="1"/>
  <c r="GC718" i="1"/>
  <c r="GR718" i="1"/>
  <c r="GQ718" i="1"/>
  <c r="GP718" i="1"/>
  <c r="GO718" i="1"/>
  <c r="GN718" i="1"/>
  <c r="GM718" i="1"/>
  <c r="GK718" i="1"/>
  <c r="HA718" i="1"/>
  <c r="GX718" i="1"/>
  <c r="GE718" i="1"/>
  <c r="BM794" i="1"/>
  <c r="BL794" i="1"/>
  <c r="BK794" i="1"/>
  <c r="BJ794" i="1"/>
  <c r="BI794" i="1"/>
  <c r="BH794" i="1"/>
  <c r="BF794" i="1"/>
  <c r="BV794" i="1"/>
  <c r="BE794" i="1"/>
  <c r="BS794" i="1"/>
  <c r="BD794" i="1"/>
  <c r="BC794" i="1"/>
  <c r="FB716" i="1" l="1"/>
  <c r="EZ715" i="1"/>
  <c r="GF718" i="1"/>
  <c r="GS718" i="1"/>
  <c r="GT718" i="1" s="1"/>
  <c r="BN794" i="1"/>
  <c r="BO794" i="1" s="1"/>
  <c r="BP794" i="1" l="1"/>
  <c r="BQ794" i="1" s="1"/>
  <c r="BR794" i="1" s="1"/>
  <c r="BT794" i="1" s="1"/>
  <c r="GG718" i="1"/>
  <c r="GU718" i="1"/>
  <c r="GV718" i="1" s="1"/>
  <c r="GW718" i="1" s="1"/>
  <c r="GH718" i="1"/>
  <c r="GI718" i="1" s="1"/>
  <c r="EM717" i="1"/>
  <c r="EK717" i="1"/>
  <c r="FA717" i="1"/>
  <c r="EX717" i="1"/>
  <c r="EE717" i="1"/>
  <c r="ED717" i="1"/>
  <c r="EC717" i="1"/>
  <c r="EP717" i="1"/>
  <c r="ER717" i="1"/>
  <c r="EQ717" i="1"/>
  <c r="EO717" i="1"/>
  <c r="EN717" i="1"/>
  <c r="GJ718" i="1" l="1"/>
  <c r="GY718" i="1" s="1"/>
  <c r="BW794" i="1"/>
  <c r="BU793" i="1"/>
  <c r="EF717" i="1"/>
  <c r="EG717" i="1" s="1"/>
  <c r="ES717" i="1"/>
  <c r="EH717" i="1" l="1"/>
  <c r="EI717" i="1" s="1"/>
  <c r="EJ717" i="1" s="1"/>
  <c r="BM795" i="1"/>
  <c r="BL795" i="1"/>
  <c r="BK795" i="1"/>
  <c r="BJ795" i="1"/>
  <c r="BI795" i="1"/>
  <c r="BH795" i="1"/>
  <c r="BF795" i="1"/>
  <c r="BC795" i="1"/>
  <c r="BV795" i="1"/>
  <c r="BS795" i="1"/>
  <c r="BE795" i="1"/>
  <c r="BD795" i="1"/>
  <c r="ET717" i="1"/>
  <c r="EU717" i="1" s="1"/>
  <c r="EV717" i="1" s="1"/>
  <c r="EW717" i="1" s="1"/>
  <c r="HB718" i="1"/>
  <c r="GZ717" i="1"/>
  <c r="EY717" i="1" l="1"/>
  <c r="BN795" i="1"/>
  <c r="GE719" i="1"/>
  <c r="GD719" i="1"/>
  <c r="GC719" i="1"/>
  <c r="GR719" i="1"/>
  <c r="GQ719" i="1"/>
  <c r="GP719" i="1"/>
  <c r="GO719" i="1"/>
  <c r="GN719" i="1"/>
  <c r="GM719" i="1"/>
  <c r="GK719" i="1"/>
  <c r="HA719" i="1"/>
  <c r="GX719" i="1"/>
  <c r="GS719" i="1" l="1"/>
  <c r="GT719" i="1" s="1"/>
  <c r="GF719" i="1"/>
  <c r="BO795" i="1"/>
  <c r="BP795" i="1" s="1"/>
  <c r="BQ795" i="1" s="1"/>
  <c r="FB717" i="1"/>
  <c r="EZ716" i="1"/>
  <c r="BR795" i="1" l="1"/>
  <c r="BT795" i="1" s="1"/>
  <c r="GG719" i="1"/>
  <c r="GH719" i="1" s="1"/>
  <c r="GI719" i="1" s="1"/>
  <c r="GJ719" i="1" s="1"/>
  <c r="EN718" i="1"/>
  <c r="EM718" i="1"/>
  <c r="EK718" i="1"/>
  <c r="FA718" i="1"/>
  <c r="EX718" i="1"/>
  <c r="EE718" i="1"/>
  <c r="ED718" i="1"/>
  <c r="EC718" i="1"/>
  <c r="EQ718" i="1"/>
  <c r="ER718" i="1"/>
  <c r="EP718" i="1"/>
  <c r="EO718" i="1"/>
  <c r="GU719" i="1"/>
  <c r="GV719" i="1" s="1"/>
  <c r="GW719" i="1" s="1"/>
  <c r="GY719" i="1" l="1"/>
  <c r="ES718" i="1"/>
  <c r="EF718" i="1"/>
  <c r="BW795" i="1"/>
  <c r="BU794" i="1"/>
  <c r="BM796" i="1" l="1"/>
  <c r="BL796" i="1"/>
  <c r="BK796" i="1"/>
  <c r="BJ796" i="1"/>
  <c r="BI796" i="1"/>
  <c r="BH796" i="1"/>
  <c r="BD796" i="1"/>
  <c r="BS796" i="1"/>
  <c r="BV796" i="1"/>
  <c r="BF796" i="1"/>
  <c r="BE796" i="1"/>
  <c r="BC796" i="1"/>
  <c r="ET718" i="1"/>
  <c r="EG718" i="1"/>
  <c r="EH718" i="1" s="1"/>
  <c r="EI718" i="1" s="1"/>
  <c r="HB719" i="1"/>
  <c r="GZ718" i="1"/>
  <c r="EU718" i="1" l="1"/>
  <c r="EV718" i="1" s="1"/>
  <c r="EW718" i="1" s="1"/>
  <c r="GE720" i="1"/>
  <c r="GD720" i="1"/>
  <c r="GC720" i="1"/>
  <c r="GR720" i="1"/>
  <c r="GQ720" i="1"/>
  <c r="GP720" i="1"/>
  <c r="GO720" i="1"/>
  <c r="GN720" i="1"/>
  <c r="GM720" i="1"/>
  <c r="HA720" i="1"/>
  <c r="GX720" i="1"/>
  <c r="GK720" i="1"/>
  <c r="BN796" i="1"/>
  <c r="BO796" i="1" s="1"/>
  <c r="BP796" i="1" s="1"/>
  <c r="BQ796" i="1" s="1"/>
  <c r="EJ718" i="1"/>
  <c r="GS720" i="1" l="1"/>
  <c r="GT720" i="1" s="1"/>
  <c r="GF720" i="1"/>
  <c r="GG720" i="1" s="1"/>
  <c r="GH720" i="1" s="1"/>
  <c r="GI720" i="1" s="1"/>
  <c r="EY718" i="1"/>
  <c r="BR796" i="1"/>
  <c r="BT796" i="1" s="1"/>
  <c r="BW796" i="1" l="1"/>
  <c r="BU795" i="1"/>
  <c r="FB718" i="1"/>
  <c r="EZ717" i="1"/>
  <c r="GJ720" i="1"/>
  <c r="GU720" i="1"/>
  <c r="GV720" i="1" s="1"/>
  <c r="GW720" i="1" s="1"/>
  <c r="EO719" i="1" l="1"/>
  <c r="EN719" i="1"/>
  <c r="EM719" i="1"/>
  <c r="EK719" i="1"/>
  <c r="FA719" i="1"/>
  <c r="EX719" i="1"/>
  <c r="EE719" i="1"/>
  <c r="ED719" i="1"/>
  <c r="ER719" i="1"/>
  <c r="EQ719" i="1"/>
  <c r="EP719" i="1"/>
  <c r="EC719" i="1"/>
  <c r="BS797" i="1"/>
  <c r="BM797" i="1"/>
  <c r="BL797" i="1"/>
  <c r="BK797" i="1"/>
  <c r="BJ797" i="1"/>
  <c r="BI797" i="1"/>
  <c r="BV797" i="1"/>
  <c r="BE797" i="1"/>
  <c r="BC797" i="1"/>
  <c r="BH797" i="1"/>
  <c r="BF797" i="1"/>
  <c r="BD797" i="1"/>
  <c r="GY720" i="1"/>
  <c r="HB720" i="1" l="1"/>
  <c r="GZ719" i="1"/>
  <c r="EF719" i="1"/>
  <c r="EG719" i="1" s="1"/>
  <c r="ES719" i="1"/>
  <c r="BN797" i="1"/>
  <c r="EH719" i="1" l="1"/>
  <c r="EI719" i="1" s="1"/>
  <c r="EJ719" i="1" s="1"/>
  <c r="BO797" i="1"/>
  <c r="ET719" i="1"/>
  <c r="EU719" i="1" s="1"/>
  <c r="EV719" i="1" s="1"/>
  <c r="GX721" i="1"/>
  <c r="GE721" i="1"/>
  <c r="GD721" i="1"/>
  <c r="GC721" i="1"/>
  <c r="GR721" i="1"/>
  <c r="GQ721" i="1"/>
  <c r="GP721" i="1"/>
  <c r="GO721" i="1"/>
  <c r="GN721" i="1"/>
  <c r="HA721" i="1"/>
  <c r="GM721" i="1"/>
  <c r="GK721" i="1"/>
  <c r="EW719" i="1" l="1"/>
  <c r="EY719" i="1"/>
  <c r="GS721" i="1"/>
  <c r="GF721" i="1"/>
  <c r="BP797" i="1"/>
  <c r="BQ797" i="1" s="1"/>
  <c r="BR797" i="1" s="1"/>
  <c r="BT797" i="1" s="1"/>
  <c r="BW797" i="1" l="1"/>
  <c r="BU796" i="1"/>
  <c r="GG721" i="1"/>
  <c r="GH721" i="1" s="1"/>
  <c r="GI721" i="1" s="1"/>
  <c r="GT721" i="1"/>
  <c r="GU721" i="1" s="1"/>
  <c r="GV721" i="1" s="1"/>
  <c r="FB719" i="1"/>
  <c r="EZ718" i="1"/>
  <c r="EP720" i="1" l="1"/>
  <c r="EO720" i="1"/>
  <c r="EN720" i="1"/>
  <c r="EM720" i="1"/>
  <c r="EK720" i="1"/>
  <c r="FA720" i="1"/>
  <c r="EX720" i="1"/>
  <c r="EE720" i="1"/>
  <c r="ED720" i="1"/>
  <c r="EC720" i="1"/>
  <c r="ER720" i="1"/>
  <c r="EQ720" i="1"/>
  <c r="GW721" i="1"/>
  <c r="GJ721" i="1"/>
  <c r="GY721" i="1" s="1"/>
  <c r="BC798" i="1"/>
  <c r="BS798" i="1"/>
  <c r="BM798" i="1"/>
  <c r="BL798" i="1"/>
  <c r="BK798" i="1"/>
  <c r="BJ798" i="1"/>
  <c r="BF798" i="1"/>
  <c r="BD798" i="1"/>
  <c r="BV798" i="1"/>
  <c r="BI798" i="1"/>
  <c r="BH798" i="1"/>
  <c r="BE798" i="1"/>
  <c r="EF720" i="1" l="1"/>
  <c r="ES720" i="1"/>
  <c r="ET720" i="1" s="1"/>
  <c r="EU720" i="1" s="1"/>
  <c r="EV720" i="1" s="1"/>
  <c r="HB721" i="1"/>
  <c r="GZ720" i="1"/>
  <c r="BN798" i="1"/>
  <c r="BO798" i="1" l="1"/>
  <c r="GX722" i="1"/>
  <c r="GE722" i="1"/>
  <c r="GD722" i="1"/>
  <c r="GC722" i="1"/>
  <c r="GR722" i="1"/>
  <c r="GQ722" i="1"/>
  <c r="GP722" i="1"/>
  <c r="GO722" i="1"/>
  <c r="GK722" i="1"/>
  <c r="HA722" i="1"/>
  <c r="GN722" i="1"/>
  <c r="GM722" i="1"/>
  <c r="EG720" i="1"/>
  <c r="EW720" i="1"/>
  <c r="GS722" i="1" l="1"/>
  <c r="GF722" i="1"/>
  <c r="EH720" i="1"/>
  <c r="EI720" i="1" s="1"/>
  <c r="EJ720" i="1" s="1"/>
  <c r="EY720" i="1" s="1"/>
  <c r="BP798" i="1"/>
  <c r="BQ798" i="1" s="1"/>
  <c r="BR798" i="1" s="1"/>
  <c r="BT798" i="1" s="1"/>
  <c r="BW798" i="1" l="1"/>
  <c r="BU797" i="1"/>
  <c r="FB720" i="1"/>
  <c r="EZ719" i="1"/>
  <c r="GG722" i="1"/>
  <c r="GH722" i="1" s="1"/>
  <c r="GI722" i="1" s="1"/>
  <c r="GT722" i="1"/>
  <c r="GU722" i="1" s="1"/>
  <c r="GV722" i="1" s="1"/>
  <c r="GJ722" i="1" l="1"/>
  <c r="GW722" i="1"/>
  <c r="EQ721" i="1"/>
  <c r="EP721" i="1"/>
  <c r="EO721" i="1"/>
  <c r="EN721" i="1"/>
  <c r="EM721" i="1"/>
  <c r="EK721" i="1"/>
  <c r="FA721" i="1"/>
  <c r="EX721" i="1"/>
  <c r="EC721" i="1"/>
  <c r="ER721" i="1"/>
  <c r="EE721" i="1"/>
  <c r="ED721" i="1"/>
  <c r="BD799" i="1"/>
  <c r="BC799" i="1"/>
  <c r="BS799" i="1"/>
  <c r="BM799" i="1"/>
  <c r="BL799" i="1"/>
  <c r="BK799" i="1"/>
  <c r="BH799" i="1"/>
  <c r="BV799" i="1"/>
  <c r="BE799" i="1"/>
  <c r="BJ799" i="1"/>
  <c r="BI799" i="1"/>
  <c r="BF799" i="1"/>
  <c r="EF721" i="1" l="1"/>
  <c r="EG721" i="1" s="1"/>
  <c r="ES721" i="1"/>
  <c r="BN799" i="1"/>
  <c r="GY722" i="1"/>
  <c r="HB722" i="1" l="1"/>
  <c r="GZ721" i="1"/>
  <c r="ET721" i="1"/>
  <c r="BO799" i="1"/>
  <c r="BP799" i="1" s="1"/>
  <c r="BQ799" i="1" s="1"/>
  <c r="EU721" i="1"/>
  <c r="EV721" i="1" s="1"/>
  <c r="EH721" i="1"/>
  <c r="EI721" i="1" s="1"/>
  <c r="EJ721" i="1" s="1"/>
  <c r="EW721" i="1" l="1"/>
  <c r="EY721" i="1" s="1"/>
  <c r="BR799" i="1"/>
  <c r="BT799" i="1" s="1"/>
  <c r="GR723" i="1"/>
  <c r="GP723" i="1"/>
  <c r="GO723" i="1"/>
  <c r="HA723" i="1"/>
  <c r="GX723" i="1"/>
  <c r="GQ723" i="1"/>
  <c r="GN723" i="1"/>
  <c r="GM723" i="1"/>
  <c r="GK723" i="1"/>
  <c r="GE723" i="1"/>
  <c r="GD723" i="1"/>
  <c r="GC723" i="1"/>
  <c r="EZ720" i="1" l="1"/>
  <c r="FB721" i="1"/>
  <c r="EE722" i="1" s="1"/>
  <c r="GF723" i="1"/>
  <c r="BW799" i="1"/>
  <c r="BU798" i="1"/>
  <c r="GS723" i="1"/>
  <c r="ER722" i="1"/>
  <c r="EQ722" i="1"/>
  <c r="EP722" i="1"/>
  <c r="EO722" i="1"/>
  <c r="EN722" i="1"/>
  <c r="EM722" i="1"/>
  <c r="ED722" i="1" l="1"/>
  <c r="EX722" i="1"/>
  <c r="FA722" i="1"/>
  <c r="EK722" i="1"/>
  <c r="EC722" i="1"/>
  <c r="EF722" i="1"/>
  <c r="EG722" i="1" s="1"/>
  <c r="ES722" i="1"/>
  <c r="BV800" i="1"/>
  <c r="BE800" i="1"/>
  <c r="BD800" i="1"/>
  <c r="BC800" i="1"/>
  <c r="BS800" i="1"/>
  <c r="BM800" i="1"/>
  <c r="BL800" i="1"/>
  <c r="BI800" i="1"/>
  <c r="BF800" i="1"/>
  <c r="BJ800" i="1"/>
  <c r="BH800" i="1"/>
  <c r="BK800" i="1"/>
  <c r="GG723" i="1"/>
  <c r="GH723" i="1" s="1"/>
  <c r="GI723" i="1" s="1"/>
  <c r="GT723" i="1"/>
  <c r="BN800" i="1" l="1"/>
  <c r="ET722" i="1"/>
  <c r="GJ723" i="1"/>
  <c r="EH722" i="1"/>
  <c r="EI722" i="1" s="1"/>
  <c r="EJ722" i="1" s="1"/>
  <c r="GU723" i="1"/>
  <c r="GV723" i="1" s="1"/>
  <c r="GW723" i="1" s="1"/>
  <c r="EU722" i="1"/>
  <c r="EV722" i="1" s="1"/>
  <c r="EW722" i="1" l="1"/>
  <c r="EY722" i="1" s="1"/>
  <c r="GY723" i="1"/>
  <c r="BO800" i="1"/>
  <c r="FB722" i="1" l="1"/>
  <c r="EZ721" i="1"/>
  <c r="BP800" i="1"/>
  <c r="BQ800" i="1" s="1"/>
  <c r="BR800" i="1" s="1"/>
  <c r="BT800" i="1" s="1"/>
  <c r="HB723" i="1"/>
  <c r="GZ722" i="1"/>
  <c r="EK723" i="1"/>
  <c r="FA723" i="1"/>
  <c r="EX723" i="1"/>
  <c r="EE723" i="1"/>
  <c r="ED723" i="1"/>
  <c r="EC723" i="1"/>
  <c r="ER723" i="1"/>
  <c r="EQ723" i="1"/>
  <c r="EP723" i="1"/>
  <c r="EM723" i="1"/>
  <c r="EO723" i="1"/>
  <c r="EN723" i="1"/>
  <c r="BW800" i="1" l="1"/>
  <c r="BU799" i="1"/>
  <c r="ES723" i="1"/>
  <c r="EF723" i="1"/>
  <c r="EG723" i="1" s="1"/>
  <c r="BF801" i="1"/>
  <c r="BV801" i="1"/>
  <c r="BE801" i="1"/>
  <c r="BD801" i="1"/>
  <c r="BC801" i="1"/>
  <c r="BS801" i="1"/>
  <c r="BM801" i="1"/>
  <c r="BJ801" i="1"/>
  <c r="BH801" i="1"/>
  <c r="BL801" i="1"/>
  <c r="BK801" i="1"/>
  <c r="BI801" i="1"/>
  <c r="GD724" i="1"/>
  <c r="GC724" i="1"/>
  <c r="GR724" i="1"/>
  <c r="GQ724" i="1"/>
  <c r="GP724" i="1"/>
  <c r="GO724" i="1"/>
  <c r="GN724" i="1"/>
  <c r="GM724" i="1"/>
  <c r="GK724" i="1"/>
  <c r="HA724" i="1"/>
  <c r="GX724" i="1"/>
  <c r="GE724" i="1"/>
  <c r="GF724" i="1" l="1"/>
  <c r="EH723" i="1"/>
  <c r="EI723" i="1" s="1"/>
  <c r="BN801" i="1"/>
  <c r="GS724" i="1"/>
  <c r="ET723" i="1"/>
  <c r="EU723" i="1" s="1"/>
  <c r="EV723" i="1" s="1"/>
  <c r="EJ723" i="1"/>
  <c r="EW723" i="1" l="1"/>
  <c r="EY723" i="1" s="1"/>
  <c r="BO801" i="1"/>
  <c r="GT724" i="1"/>
  <c r="GU724" i="1" s="1"/>
  <c r="GV724" i="1" s="1"/>
  <c r="BP801" i="1"/>
  <c r="BQ801" i="1" s="1"/>
  <c r="GG724" i="1"/>
  <c r="GH724" i="1" s="1"/>
  <c r="GI724" i="1" s="1"/>
  <c r="BR801" i="1" l="1"/>
  <c r="BT801" i="1" s="1"/>
  <c r="BW801" i="1" s="1"/>
  <c r="GJ724" i="1"/>
  <c r="FB723" i="1"/>
  <c r="EZ722" i="1"/>
  <c r="GW724" i="1"/>
  <c r="BU800" i="1" l="1"/>
  <c r="GY724" i="1"/>
  <c r="EN724" i="1"/>
  <c r="EM724" i="1"/>
  <c r="EK724" i="1"/>
  <c r="FA724" i="1"/>
  <c r="EX724" i="1"/>
  <c r="EE724" i="1"/>
  <c r="ED724" i="1"/>
  <c r="EC724" i="1"/>
  <c r="EQ724" i="1"/>
  <c r="ER724" i="1"/>
  <c r="EP724" i="1"/>
  <c r="EO724" i="1"/>
  <c r="BH802" i="1"/>
  <c r="BF802" i="1"/>
  <c r="BV802" i="1"/>
  <c r="BE802" i="1"/>
  <c r="BD802" i="1"/>
  <c r="BC802" i="1"/>
  <c r="BS802" i="1"/>
  <c r="BK802" i="1"/>
  <c r="BI802" i="1"/>
  <c r="BJ802" i="1"/>
  <c r="BM802" i="1"/>
  <c r="BL802" i="1"/>
  <c r="ES724" i="1" l="1"/>
  <c r="EF724" i="1"/>
  <c r="EG724" i="1" s="1"/>
  <c r="BN802" i="1"/>
  <c r="BO802" i="1" s="1"/>
  <c r="HB724" i="1"/>
  <c r="GZ723" i="1"/>
  <c r="BP802" i="1" l="1"/>
  <c r="BQ802" i="1" s="1"/>
  <c r="BR802" i="1" s="1"/>
  <c r="BT802" i="1" s="1"/>
  <c r="GE725" i="1"/>
  <c r="GD725" i="1"/>
  <c r="GC725" i="1"/>
  <c r="GR725" i="1"/>
  <c r="GQ725" i="1"/>
  <c r="GP725" i="1"/>
  <c r="GO725" i="1"/>
  <c r="GN725" i="1"/>
  <c r="GM725" i="1"/>
  <c r="GK725" i="1"/>
  <c r="HA725" i="1"/>
  <c r="GX725" i="1"/>
  <c r="ET724" i="1"/>
  <c r="EH724" i="1"/>
  <c r="EI724" i="1" s="1"/>
  <c r="EJ724" i="1" s="1"/>
  <c r="BW802" i="1" l="1"/>
  <c r="BU801" i="1"/>
  <c r="GF725" i="1"/>
  <c r="EU724" i="1"/>
  <c r="EV724" i="1" s="1"/>
  <c r="EW724" i="1" s="1"/>
  <c r="EY724" i="1" s="1"/>
  <c r="GS725" i="1"/>
  <c r="FB724" i="1" l="1"/>
  <c r="EZ723" i="1"/>
  <c r="GG725" i="1"/>
  <c r="GH725" i="1" s="1"/>
  <c r="GI725" i="1" s="1"/>
  <c r="GT725" i="1"/>
  <c r="GU725" i="1" s="1"/>
  <c r="GV725" i="1" s="1"/>
  <c r="BI803" i="1"/>
  <c r="BH803" i="1"/>
  <c r="BF803" i="1"/>
  <c r="BV803" i="1"/>
  <c r="BE803" i="1"/>
  <c r="BD803" i="1"/>
  <c r="BC803" i="1"/>
  <c r="BS803" i="1"/>
  <c r="BL803" i="1"/>
  <c r="BJ803" i="1"/>
  <c r="BM803" i="1"/>
  <c r="BK803" i="1"/>
  <c r="GW725" i="1" l="1"/>
  <c r="GJ725" i="1"/>
  <c r="GY725" i="1" s="1"/>
  <c r="BN803" i="1"/>
  <c r="EO725" i="1"/>
  <c r="EN725" i="1"/>
  <c r="EM725" i="1"/>
  <c r="EK725" i="1"/>
  <c r="FA725" i="1"/>
  <c r="EX725" i="1"/>
  <c r="EE725" i="1"/>
  <c r="ED725" i="1"/>
  <c r="ER725" i="1"/>
  <c r="EQ725" i="1"/>
  <c r="EP725" i="1"/>
  <c r="EC725" i="1"/>
  <c r="EF725" i="1" l="1"/>
  <c r="HB725" i="1"/>
  <c r="GZ724" i="1"/>
  <c r="ES725" i="1"/>
  <c r="BO803" i="1"/>
  <c r="BP803" i="1" l="1"/>
  <c r="BQ803" i="1" s="1"/>
  <c r="BR803" i="1" s="1"/>
  <c r="BT803" i="1" s="1"/>
  <c r="GE726" i="1"/>
  <c r="GD726" i="1"/>
  <c r="GC726" i="1"/>
  <c r="GR726" i="1"/>
  <c r="GQ726" i="1"/>
  <c r="GP726" i="1"/>
  <c r="GO726" i="1"/>
  <c r="GN726" i="1"/>
  <c r="GM726" i="1"/>
  <c r="HA726" i="1"/>
  <c r="GX726" i="1"/>
  <c r="GK726" i="1"/>
  <c r="ET725" i="1"/>
  <c r="EU725" i="1" s="1"/>
  <c r="EV725" i="1" s="1"/>
  <c r="EW725" i="1" s="1"/>
  <c r="EG725" i="1"/>
  <c r="EH725" i="1" s="1"/>
  <c r="EI725" i="1" s="1"/>
  <c r="EJ725" i="1" s="1"/>
  <c r="EY725" i="1" l="1"/>
  <c r="FB725" i="1" s="1"/>
  <c r="EZ724" i="1"/>
  <c r="BW803" i="1"/>
  <c r="BU802" i="1"/>
  <c r="GF726" i="1"/>
  <c r="GG726" i="1" s="1"/>
  <c r="GS726" i="1"/>
  <c r="GT726" i="1" l="1"/>
  <c r="GH726" i="1"/>
  <c r="GI726" i="1" s="1"/>
  <c r="GJ726" i="1" s="1"/>
  <c r="BJ804" i="1"/>
  <c r="BI804" i="1"/>
  <c r="BH804" i="1"/>
  <c r="BF804" i="1"/>
  <c r="BV804" i="1"/>
  <c r="BE804" i="1"/>
  <c r="BD804" i="1"/>
  <c r="BC804" i="1"/>
  <c r="BS804" i="1"/>
  <c r="BM804" i="1"/>
  <c r="BK804" i="1"/>
  <c r="BL804" i="1"/>
  <c r="EP726" i="1"/>
  <c r="EO726" i="1"/>
  <c r="EN726" i="1"/>
  <c r="EM726" i="1"/>
  <c r="EK726" i="1"/>
  <c r="FA726" i="1"/>
  <c r="EX726" i="1"/>
  <c r="EE726" i="1"/>
  <c r="ER726" i="1"/>
  <c r="EQ726" i="1"/>
  <c r="ED726" i="1"/>
  <c r="EC726" i="1"/>
  <c r="BN804" i="1" l="1"/>
  <c r="BO804" i="1" s="1"/>
  <c r="EF726" i="1"/>
  <c r="ES726" i="1"/>
  <c r="ET726" i="1" s="1"/>
  <c r="GU726" i="1"/>
  <c r="GV726" i="1" s="1"/>
  <c r="GW726" i="1" s="1"/>
  <c r="GY726" i="1" s="1"/>
  <c r="EU726" i="1" l="1"/>
  <c r="EV726" i="1" s="1"/>
  <c r="EW726" i="1" s="1"/>
  <c r="HB726" i="1"/>
  <c r="GZ725" i="1"/>
  <c r="EG726" i="1"/>
  <c r="EH726" i="1" s="1"/>
  <c r="EI726" i="1" s="1"/>
  <c r="BP804" i="1"/>
  <c r="BQ804" i="1" s="1"/>
  <c r="BR804" i="1" s="1"/>
  <c r="BT804" i="1" s="1"/>
  <c r="BW804" i="1" l="1"/>
  <c r="BU803" i="1"/>
  <c r="EJ726" i="1"/>
  <c r="EY726" i="1" s="1"/>
  <c r="GX727" i="1"/>
  <c r="GE727" i="1"/>
  <c r="GD727" i="1"/>
  <c r="GC727" i="1"/>
  <c r="GR727" i="1"/>
  <c r="GQ727" i="1"/>
  <c r="GP727" i="1"/>
  <c r="GO727" i="1"/>
  <c r="GN727" i="1"/>
  <c r="HA727" i="1"/>
  <c r="GM727" i="1"/>
  <c r="GK727" i="1"/>
  <c r="FB726" i="1" l="1"/>
  <c r="EZ725" i="1"/>
  <c r="GS727" i="1"/>
  <c r="GF727" i="1"/>
  <c r="BK805" i="1"/>
  <c r="BJ805" i="1"/>
  <c r="BI805" i="1"/>
  <c r="BH805" i="1"/>
  <c r="BF805" i="1"/>
  <c r="BV805" i="1"/>
  <c r="BE805" i="1"/>
  <c r="BD805" i="1"/>
  <c r="BC805" i="1"/>
  <c r="BS805" i="1"/>
  <c r="BL805" i="1"/>
  <c r="BM805" i="1"/>
  <c r="BN805" i="1" l="1"/>
  <c r="BO805" i="1" s="1"/>
  <c r="BP805" i="1" s="1"/>
  <c r="BQ805" i="1" s="1"/>
  <c r="GT727" i="1"/>
  <c r="GG727" i="1"/>
  <c r="GH727" i="1" s="1"/>
  <c r="GI727" i="1" s="1"/>
  <c r="EQ727" i="1"/>
  <c r="EP727" i="1"/>
  <c r="EO727" i="1"/>
  <c r="EN727" i="1"/>
  <c r="EM727" i="1"/>
  <c r="EK727" i="1"/>
  <c r="FA727" i="1"/>
  <c r="EX727" i="1"/>
  <c r="EC727" i="1"/>
  <c r="ED727" i="1"/>
  <c r="EE727" i="1"/>
  <c r="ER727" i="1"/>
  <c r="GU727" i="1" l="1"/>
  <c r="GV727" i="1" s="1"/>
  <c r="GW727" i="1" s="1"/>
  <c r="ES727" i="1"/>
  <c r="EF727" i="1"/>
  <c r="EG727" i="1" s="1"/>
  <c r="BR805" i="1"/>
  <c r="BT805" i="1" s="1"/>
  <c r="GJ727" i="1"/>
  <c r="BW805" i="1" l="1"/>
  <c r="BU804" i="1"/>
  <c r="ET727" i="1"/>
  <c r="GY727" i="1"/>
  <c r="EH727" i="1"/>
  <c r="EI727" i="1" s="1"/>
  <c r="EJ727" i="1" s="1"/>
  <c r="EU727" i="1"/>
  <c r="EV727" i="1" s="1"/>
  <c r="EW727" i="1" l="1"/>
  <c r="EY727" i="1" s="1"/>
  <c r="HB727" i="1"/>
  <c r="GZ726" i="1"/>
  <c r="BL806" i="1"/>
  <c r="BK806" i="1"/>
  <c r="BJ806" i="1"/>
  <c r="BI806" i="1"/>
  <c r="BH806" i="1"/>
  <c r="BF806" i="1"/>
  <c r="BV806" i="1"/>
  <c r="BE806" i="1"/>
  <c r="BD806" i="1"/>
  <c r="BC806" i="1"/>
  <c r="BS806" i="1"/>
  <c r="BM806" i="1"/>
  <c r="FB727" i="1" l="1"/>
  <c r="EZ726" i="1"/>
  <c r="GX728" i="1"/>
  <c r="GE728" i="1"/>
  <c r="GD728" i="1"/>
  <c r="GC728" i="1"/>
  <c r="GR728" i="1"/>
  <c r="GQ728" i="1"/>
  <c r="GP728" i="1"/>
  <c r="GO728" i="1"/>
  <c r="GK728" i="1"/>
  <c r="HA728" i="1"/>
  <c r="GM728" i="1"/>
  <c r="GN728" i="1"/>
  <c r="BN806" i="1"/>
  <c r="BO806" i="1" s="1"/>
  <c r="ER728" i="1"/>
  <c r="EQ728" i="1"/>
  <c r="EP728" i="1"/>
  <c r="EO728" i="1"/>
  <c r="EN728" i="1"/>
  <c r="EM728" i="1"/>
  <c r="EK728" i="1"/>
  <c r="FA728" i="1"/>
  <c r="EX728" i="1"/>
  <c r="ED728" i="1"/>
  <c r="EE728" i="1"/>
  <c r="EC728" i="1"/>
  <c r="BP806" i="1" l="1"/>
  <c r="BQ806" i="1" s="1"/>
  <c r="ES728" i="1"/>
  <c r="EF728" i="1"/>
  <c r="BR806" i="1"/>
  <c r="BT806" i="1" s="1"/>
  <c r="GS728" i="1"/>
  <c r="GT728" i="1" s="1"/>
  <c r="GF728" i="1"/>
  <c r="GU728" i="1" l="1"/>
  <c r="GV728" i="1" s="1"/>
  <c r="GW728" i="1" s="1"/>
  <c r="EG728" i="1"/>
  <c r="EH728" i="1" s="1"/>
  <c r="EI728" i="1" s="1"/>
  <c r="GG728" i="1"/>
  <c r="BW806" i="1"/>
  <c r="BU805" i="1"/>
  <c r="ET728" i="1"/>
  <c r="EU728" i="1" s="1"/>
  <c r="EV728" i="1" s="1"/>
  <c r="EJ728" i="1" l="1"/>
  <c r="EW728" i="1"/>
  <c r="BM807" i="1"/>
  <c r="BL807" i="1"/>
  <c r="BK807" i="1"/>
  <c r="BJ807" i="1"/>
  <c r="BI807" i="1"/>
  <c r="BH807" i="1"/>
  <c r="BF807" i="1"/>
  <c r="BV807" i="1"/>
  <c r="BE807" i="1"/>
  <c r="BD807" i="1"/>
  <c r="BC807" i="1"/>
  <c r="BS807" i="1"/>
  <c r="GH728" i="1"/>
  <c r="GI728" i="1" s="1"/>
  <c r="GJ728" i="1" s="1"/>
  <c r="GY728" i="1" s="1"/>
  <c r="EY728" i="1" l="1"/>
  <c r="HB728" i="1"/>
  <c r="GZ727" i="1"/>
  <c r="FB728" i="1"/>
  <c r="EZ727" i="1"/>
  <c r="BN807" i="1"/>
  <c r="BO807" i="1" s="1"/>
  <c r="BP807" i="1" l="1"/>
  <c r="BQ807" i="1" s="1"/>
  <c r="BR807" i="1" s="1"/>
  <c r="BT807" i="1" s="1"/>
  <c r="ER729" i="1"/>
  <c r="EQ729" i="1"/>
  <c r="EP729" i="1"/>
  <c r="EO729" i="1"/>
  <c r="EN729" i="1"/>
  <c r="EM729" i="1"/>
  <c r="EK729" i="1"/>
  <c r="FA729" i="1"/>
  <c r="EE729" i="1"/>
  <c r="EX729" i="1"/>
  <c r="ED729" i="1"/>
  <c r="EC729" i="1"/>
  <c r="GX729" i="1"/>
  <c r="GE729" i="1"/>
  <c r="GD729" i="1"/>
  <c r="GC729" i="1"/>
  <c r="GR729" i="1"/>
  <c r="GQ729" i="1"/>
  <c r="GP729" i="1"/>
  <c r="GM729" i="1"/>
  <c r="HA729" i="1"/>
  <c r="GO729" i="1"/>
  <c r="GN729" i="1"/>
  <c r="GK729" i="1"/>
  <c r="BW807" i="1" l="1"/>
  <c r="BU806" i="1"/>
  <c r="EF729" i="1"/>
  <c r="ES729" i="1"/>
  <c r="ET729" i="1" s="1"/>
  <c r="GF729" i="1"/>
  <c r="GS729" i="1"/>
  <c r="EU729" i="1" l="1"/>
  <c r="EV729" i="1" s="1"/>
  <c r="EW729" i="1" s="1"/>
  <c r="GT729" i="1"/>
  <c r="GU729" i="1" s="1"/>
  <c r="GV729" i="1" s="1"/>
  <c r="GW729" i="1" s="1"/>
  <c r="EG729" i="1"/>
  <c r="EH729" i="1" s="1"/>
  <c r="EI729" i="1" s="1"/>
  <c r="GG729" i="1"/>
  <c r="BM808" i="1"/>
  <c r="BL808" i="1"/>
  <c r="BK808" i="1"/>
  <c r="BJ808" i="1"/>
  <c r="BI808" i="1"/>
  <c r="BH808" i="1"/>
  <c r="BF808" i="1"/>
  <c r="BV808" i="1"/>
  <c r="BE808" i="1"/>
  <c r="BD808" i="1"/>
  <c r="BC808" i="1"/>
  <c r="BS808" i="1"/>
  <c r="EJ729" i="1" l="1"/>
  <c r="EY729" i="1" s="1"/>
  <c r="FB729" i="1"/>
  <c r="EZ728" i="1"/>
  <c r="BN808" i="1"/>
  <c r="BO808" i="1" s="1"/>
  <c r="BP808" i="1" s="1"/>
  <c r="BQ808" i="1" s="1"/>
  <c r="GH729" i="1"/>
  <c r="GI729" i="1" s="1"/>
  <c r="GJ729" i="1" s="1"/>
  <c r="GY729" i="1" s="1"/>
  <c r="HB729" i="1" l="1"/>
  <c r="GZ728" i="1"/>
  <c r="BR808" i="1"/>
  <c r="BT808" i="1" s="1"/>
  <c r="EC730" i="1"/>
  <c r="ER730" i="1"/>
  <c r="EQ730" i="1"/>
  <c r="EP730" i="1"/>
  <c r="EO730" i="1"/>
  <c r="EN730" i="1"/>
  <c r="EM730" i="1"/>
  <c r="EK730" i="1"/>
  <c r="FA730" i="1"/>
  <c r="EX730" i="1"/>
  <c r="EE730" i="1"/>
  <c r="ED730" i="1"/>
  <c r="EF730" i="1" l="1"/>
  <c r="EG730" i="1" s="1"/>
  <c r="EH730" i="1" s="1"/>
  <c r="EI730" i="1" s="1"/>
  <c r="ES730" i="1"/>
  <c r="HA730" i="1"/>
  <c r="GX730" i="1"/>
  <c r="GE730" i="1"/>
  <c r="GD730" i="1"/>
  <c r="GC730" i="1"/>
  <c r="GR730" i="1"/>
  <c r="GQ730" i="1"/>
  <c r="GN730" i="1"/>
  <c r="GO730" i="1"/>
  <c r="GP730" i="1"/>
  <c r="GM730" i="1"/>
  <c r="GK730" i="1"/>
  <c r="BW808" i="1"/>
  <c r="BU807" i="1"/>
  <c r="GS730" i="1" l="1"/>
  <c r="GT730" i="1" s="1"/>
  <c r="BM809" i="1"/>
  <c r="BL809" i="1"/>
  <c r="BK809" i="1"/>
  <c r="BJ809" i="1"/>
  <c r="BI809" i="1"/>
  <c r="BH809" i="1"/>
  <c r="BF809" i="1"/>
  <c r="BV809" i="1"/>
  <c r="BE809" i="1"/>
  <c r="BD809" i="1"/>
  <c r="BC809" i="1"/>
  <c r="BS809" i="1"/>
  <c r="GF730" i="1"/>
  <c r="ET730" i="1"/>
  <c r="EU730" i="1" s="1"/>
  <c r="EV730" i="1" s="1"/>
  <c r="EJ730" i="1"/>
  <c r="BN809" i="1" l="1"/>
  <c r="EW730" i="1"/>
  <c r="EY730" i="1" s="1"/>
  <c r="GG730" i="1"/>
  <c r="GU730" i="1"/>
  <c r="GV730" i="1" s="1"/>
  <c r="GW730" i="1" s="1"/>
  <c r="FB730" i="1" l="1"/>
  <c r="EZ729" i="1"/>
  <c r="GH730" i="1"/>
  <c r="GI730" i="1" s="1"/>
  <c r="GJ730" i="1" s="1"/>
  <c r="GY730" i="1" s="1"/>
  <c r="BO809" i="1"/>
  <c r="BP809" i="1" s="1"/>
  <c r="BQ809" i="1" s="1"/>
  <c r="HB730" i="1" l="1"/>
  <c r="GZ729" i="1"/>
  <c r="ED731" i="1"/>
  <c r="EC731" i="1"/>
  <c r="ER731" i="1"/>
  <c r="EQ731" i="1"/>
  <c r="EP731" i="1"/>
  <c r="EO731" i="1"/>
  <c r="EN731" i="1"/>
  <c r="EM731" i="1"/>
  <c r="EK731" i="1"/>
  <c r="FA731" i="1"/>
  <c r="EX731" i="1"/>
  <c r="EE731" i="1"/>
  <c r="BR809" i="1"/>
  <c r="BT809" i="1" s="1"/>
  <c r="ES731" i="1" l="1"/>
  <c r="ET731" i="1" s="1"/>
  <c r="EF731" i="1"/>
  <c r="GK731" i="1"/>
  <c r="HA731" i="1"/>
  <c r="GX731" i="1"/>
  <c r="GE731" i="1"/>
  <c r="GD731" i="1"/>
  <c r="GC731" i="1"/>
  <c r="GR731" i="1"/>
  <c r="GO731" i="1"/>
  <c r="GQ731" i="1"/>
  <c r="GP731" i="1"/>
  <c r="GN731" i="1"/>
  <c r="GM731" i="1"/>
  <c r="BW809" i="1"/>
  <c r="BU808" i="1"/>
  <c r="GS731" i="1" l="1"/>
  <c r="GT731" i="1" s="1"/>
  <c r="BM810" i="1"/>
  <c r="BL810" i="1"/>
  <c r="BK810" i="1"/>
  <c r="BJ810" i="1"/>
  <c r="BI810" i="1"/>
  <c r="BH810" i="1"/>
  <c r="BF810" i="1"/>
  <c r="BV810" i="1"/>
  <c r="BE810" i="1"/>
  <c r="BS810" i="1"/>
  <c r="BD810" i="1"/>
  <c r="BC810" i="1"/>
  <c r="GF731" i="1"/>
  <c r="EG731" i="1"/>
  <c r="EU731" i="1"/>
  <c r="EV731" i="1" s="1"/>
  <c r="EW731" i="1" s="1"/>
  <c r="EH731" i="1" l="1"/>
  <c r="EI731" i="1" s="1"/>
  <c r="EJ731" i="1" s="1"/>
  <c r="EY731" i="1" s="1"/>
  <c r="BN810" i="1"/>
  <c r="GG731" i="1"/>
  <c r="GH731" i="1" s="1"/>
  <c r="GI731" i="1" s="1"/>
  <c r="GU731" i="1"/>
  <c r="GV731" i="1" s="1"/>
  <c r="GW731" i="1" s="1"/>
  <c r="FB731" i="1" l="1"/>
  <c r="EZ730" i="1"/>
  <c r="GJ731" i="1"/>
  <c r="GY731" i="1" s="1"/>
  <c r="BO810" i="1"/>
  <c r="BP810" i="1" s="1"/>
  <c r="BQ810" i="1" s="1"/>
  <c r="HB731" i="1" l="1"/>
  <c r="GZ730" i="1"/>
  <c r="BR810" i="1"/>
  <c r="BT810" i="1" s="1"/>
  <c r="EE732" i="1"/>
  <c r="ED732" i="1"/>
  <c r="EC732" i="1"/>
  <c r="ER732" i="1"/>
  <c r="EQ732" i="1"/>
  <c r="EP732" i="1"/>
  <c r="EO732" i="1"/>
  <c r="EN732" i="1"/>
  <c r="EM732" i="1"/>
  <c r="EK732" i="1"/>
  <c r="FA732" i="1"/>
  <c r="EX732" i="1"/>
  <c r="BW810" i="1" l="1"/>
  <c r="BU809" i="1"/>
  <c r="ES732" i="1"/>
  <c r="ET732" i="1" s="1"/>
  <c r="EF732" i="1"/>
  <c r="GM732" i="1"/>
  <c r="GK732" i="1"/>
  <c r="HA732" i="1"/>
  <c r="GX732" i="1"/>
  <c r="GE732" i="1"/>
  <c r="GD732" i="1"/>
  <c r="GC732" i="1"/>
  <c r="GP732" i="1"/>
  <c r="GQ732" i="1"/>
  <c r="GR732" i="1"/>
  <c r="GO732" i="1"/>
  <c r="GN732" i="1"/>
  <c r="GF732" i="1" l="1"/>
  <c r="EG732" i="1"/>
  <c r="EH732" i="1" s="1"/>
  <c r="EI732" i="1" s="1"/>
  <c r="BM811" i="1"/>
  <c r="BL811" i="1"/>
  <c r="BK811" i="1"/>
  <c r="BJ811" i="1"/>
  <c r="BI811" i="1"/>
  <c r="BH811" i="1"/>
  <c r="BF811" i="1"/>
  <c r="BC811" i="1"/>
  <c r="BV811" i="1"/>
  <c r="BD811" i="1"/>
  <c r="BS811" i="1"/>
  <c r="BE811" i="1"/>
  <c r="EU732" i="1"/>
  <c r="EV732" i="1" s="1"/>
  <c r="EW732" i="1" s="1"/>
  <c r="GS732" i="1"/>
  <c r="GT732" i="1" s="1"/>
  <c r="GU732" i="1" l="1"/>
  <c r="GV732" i="1" s="1"/>
  <c r="GW732" i="1" s="1"/>
  <c r="GG732" i="1"/>
  <c r="GH732" i="1" s="1"/>
  <c r="GI732" i="1" s="1"/>
  <c r="EJ732" i="1"/>
  <c r="EY732" i="1" s="1"/>
  <c r="BN811" i="1"/>
  <c r="BO811" i="1" l="1"/>
  <c r="GJ732" i="1"/>
  <c r="GY732" i="1" s="1"/>
  <c r="FB732" i="1"/>
  <c r="EZ731" i="1"/>
  <c r="HB732" i="1" l="1"/>
  <c r="GZ731" i="1"/>
  <c r="EE733" i="1"/>
  <c r="ED733" i="1"/>
  <c r="EC733" i="1"/>
  <c r="ER733" i="1"/>
  <c r="EQ733" i="1"/>
  <c r="EP733" i="1"/>
  <c r="EO733" i="1"/>
  <c r="EN733" i="1"/>
  <c r="EM733" i="1"/>
  <c r="FA733" i="1"/>
  <c r="EX733" i="1"/>
  <c r="EK733" i="1"/>
  <c r="BP811" i="1"/>
  <c r="BQ811" i="1" s="1"/>
  <c r="BR811" i="1" s="1"/>
  <c r="BT811" i="1" s="1"/>
  <c r="BW811" i="1" l="1"/>
  <c r="BU810" i="1"/>
  <c r="ES733" i="1"/>
  <c r="EF733" i="1"/>
  <c r="EG733" i="1" s="1"/>
  <c r="EH733" i="1" s="1"/>
  <c r="EI733" i="1" s="1"/>
  <c r="GN733" i="1"/>
  <c r="GM733" i="1"/>
  <c r="GK733" i="1"/>
  <c r="HA733" i="1"/>
  <c r="GX733" i="1"/>
  <c r="GE733" i="1"/>
  <c r="GD733" i="1"/>
  <c r="GC733" i="1"/>
  <c r="GQ733" i="1"/>
  <c r="GR733" i="1"/>
  <c r="GP733" i="1"/>
  <c r="GO733" i="1"/>
  <c r="GF733" i="1" l="1"/>
  <c r="GS733" i="1"/>
  <c r="EJ733" i="1"/>
  <c r="ET733" i="1"/>
  <c r="BM812" i="1"/>
  <c r="BL812" i="1"/>
  <c r="BK812" i="1"/>
  <c r="BJ812" i="1"/>
  <c r="BI812" i="1"/>
  <c r="BH812" i="1"/>
  <c r="BD812" i="1"/>
  <c r="BS812" i="1"/>
  <c r="BV812" i="1"/>
  <c r="BF812" i="1"/>
  <c r="BE812" i="1"/>
  <c r="BC812" i="1"/>
  <c r="EU733" i="1" l="1"/>
  <c r="EV733" i="1" s="1"/>
  <c r="EW733" i="1" s="1"/>
  <c r="EY733" i="1" s="1"/>
  <c r="GT733" i="1"/>
  <c r="GU733" i="1" s="1"/>
  <c r="GV733" i="1" s="1"/>
  <c r="GW733" i="1" s="1"/>
  <c r="BN812" i="1"/>
  <c r="GG733" i="1"/>
  <c r="GH733" i="1" l="1"/>
  <c r="GI733" i="1" s="1"/>
  <c r="GJ733" i="1" s="1"/>
  <c r="GY733" i="1" s="1"/>
  <c r="FB733" i="1"/>
  <c r="EZ732" i="1"/>
  <c r="BO812" i="1"/>
  <c r="BP812" i="1" l="1"/>
  <c r="BQ812" i="1" s="1"/>
  <c r="BR812" i="1" s="1"/>
  <c r="BT812" i="1" s="1"/>
  <c r="EX734" i="1"/>
  <c r="EE734" i="1"/>
  <c r="ED734" i="1"/>
  <c r="EC734" i="1"/>
  <c r="ER734" i="1"/>
  <c r="EQ734" i="1"/>
  <c r="EP734" i="1"/>
  <c r="EO734" i="1"/>
  <c r="EN734" i="1"/>
  <c r="FA734" i="1"/>
  <c r="EM734" i="1"/>
  <c r="EK734" i="1"/>
  <c r="HB733" i="1"/>
  <c r="GZ732" i="1"/>
  <c r="BW812" i="1" l="1"/>
  <c r="BU811" i="1"/>
  <c r="GO734" i="1"/>
  <c r="GN734" i="1"/>
  <c r="GM734" i="1"/>
  <c r="GK734" i="1"/>
  <c r="HA734" i="1"/>
  <c r="GX734" i="1"/>
  <c r="GE734" i="1"/>
  <c r="GD734" i="1"/>
  <c r="GR734" i="1"/>
  <c r="GC734" i="1"/>
  <c r="GQ734" i="1"/>
  <c r="GP734" i="1"/>
  <c r="ES734" i="1"/>
  <c r="EF734" i="1"/>
  <c r="GF734" i="1" l="1"/>
  <c r="GS734" i="1"/>
  <c r="BS813" i="1"/>
  <c r="BM813" i="1"/>
  <c r="BL813" i="1"/>
  <c r="BK813" i="1"/>
  <c r="BJ813" i="1"/>
  <c r="BI813" i="1"/>
  <c r="BV813" i="1"/>
  <c r="BE813" i="1"/>
  <c r="BC813" i="1"/>
  <c r="BH813" i="1"/>
  <c r="BF813" i="1"/>
  <c r="BD813" i="1"/>
  <c r="EG734" i="1"/>
  <c r="EH734" i="1" s="1"/>
  <c r="EI734" i="1" s="1"/>
  <c r="ET734" i="1"/>
  <c r="EU734" i="1" s="1"/>
  <c r="EV734" i="1" s="1"/>
  <c r="EJ734" i="1" l="1"/>
  <c r="GG734" i="1"/>
  <c r="BN813" i="1"/>
  <c r="EW734" i="1"/>
  <c r="EY734" i="1" s="1"/>
  <c r="GT734" i="1"/>
  <c r="GU734" i="1" s="1"/>
  <c r="GV734" i="1" s="1"/>
  <c r="GH734" i="1"/>
  <c r="GI734" i="1" s="1"/>
  <c r="GJ734" i="1" l="1"/>
  <c r="FB734" i="1"/>
  <c r="EZ733" i="1"/>
  <c r="BO813" i="1"/>
  <c r="BP813" i="1" s="1"/>
  <c r="BQ813" i="1" s="1"/>
  <c r="GW734" i="1"/>
  <c r="GY734" i="1" l="1"/>
  <c r="HB734" i="1"/>
  <c r="GZ733" i="1"/>
  <c r="BR813" i="1"/>
  <c r="BT813" i="1" s="1"/>
  <c r="EX735" i="1"/>
  <c r="EE735" i="1"/>
  <c r="ED735" i="1"/>
  <c r="EC735" i="1"/>
  <c r="ER735" i="1"/>
  <c r="EQ735" i="1"/>
  <c r="EP735" i="1"/>
  <c r="EO735" i="1"/>
  <c r="EK735" i="1"/>
  <c r="FA735" i="1"/>
  <c r="EM735" i="1"/>
  <c r="EN735" i="1"/>
  <c r="EF735" i="1" l="1"/>
  <c r="ES735" i="1"/>
  <c r="BW813" i="1"/>
  <c r="BU812" i="1"/>
  <c r="GP735" i="1"/>
  <c r="GO735" i="1"/>
  <c r="GN735" i="1"/>
  <c r="GM735" i="1"/>
  <c r="GK735" i="1"/>
  <c r="HA735" i="1"/>
  <c r="GX735" i="1"/>
  <c r="GE735" i="1"/>
  <c r="GR735" i="1"/>
  <c r="GQ735" i="1"/>
  <c r="GD735" i="1"/>
  <c r="GC735" i="1"/>
  <c r="BC814" i="1" l="1"/>
  <c r="BS814" i="1"/>
  <c r="BM814" i="1"/>
  <c r="BL814" i="1"/>
  <c r="BK814" i="1"/>
  <c r="BJ814" i="1"/>
  <c r="BF814" i="1"/>
  <c r="BD814" i="1"/>
  <c r="BV814" i="1"/>
  <c r="BI814" i="1"/>
  <c r="BH814" i="1"/>
  <c r="BE814" i="1"/>
  <c r="ET735" i="1"/>
  <c r="EG735" i="1"/>
  <c r="EH735" i="1" s="1"/>
  <c r="EI735" i="1" s="1"/>
  <c r="EJ735" i="1" s="1"/>
  <c r="GS735" i="1"/>
  <c r="GT735" i="1" s="1"/>
  <c r="GU735" i="1" s="1"/>
  <c r="GV735" i="1" s="1"/>
  <c r="GF735" i="1"/>
  <c r="GG735" i="1" s="1"/>
  <c r="EU735" i="1" l="1"/>
  <c r="EV735" i="1" s="1"/>
  <c r="EW735" i="1" s="1"/>
  <c r="EY735" i="1" s="1"/>
  <c r="BN814" i="1"/>
  <c r="GH735" i="1"/>
  <c r="GI735" i="1" s="1"/>
  <c r="GJ735" i="1" s="1"/>
  <c r="GW735" i="1"/>
  <c r="GY735" i="1" l="1"/>
  <c r="HB735" i="1"/>
  <c r="GZ734" i="1"/>
  <c r="FB735" i="1"/>
  <c r="EZ734" i="1"/>
  <c r="BO814" i="1"/>
  <c r="BP814" i="1" s="1"/>
  <c r="BQ814" i="1" s="1"/>
  <c r="BR814" i="1" l="1"/>
  <c r="BT814" i="1" s="1"/>
  <c r="GQ736" i="1"/>
  <c r="GP736" i="1"/>
  <c r="GO736" i="1"/>
  <c r="GN736" i="1"/>
  <c r="GM736" i="1"/>
  <c r="GK736" i="1"/>
  <c r="HA736" i="1"/>
  <c r="GX736" i="1"/>
  <c r="GC736" i="1"/>
  <c r="GE736" i="1"/>
  <c r="GD736" i="1"/>
  <c r="GR736" i="1"/>
  <c r="EX736" i="1"/>
  <c r="EE736" i="1"/>
  <c r="ED736" i="1"/>
  <c r="EC736" i="1"/>
  <c r="ER736" i="1"/>
  <c r="EQ736" i="1"/>
  <c r="EP736" i="1"/>
  <c r="EM736" i="1"/>
  <c r="FA736" i="1"/>
  <c r="EO736" i="1"/>
  <c r="EN736" i="1"/>
  <c r="EK736" i="1"/>
  <c r="GS736" i="1" l="1"/>
  <c r="GF736" i="1"/>
  <c r="EF736" i="1"/>
  <c r="ES736" i="1"/>
  <c r="BW814" i="1"/>
  <c r="BU813" i="1"/>
  <c r="EG736" i="1" l="1"/>
  <c r="EH736" i="1" s="1"/>
  <c r="EI736" i="1" s="1"/>
  <c r="ET736" i="1"/>
  <c r="BD815" i="1"/>
  <c r="BC815" i="1"/>
  <c r="BS815" i="1"/>
  <c r="BM815" i="1"/>
  <c r="BL815" i="1"/>
  <c r="BK815" i="1"/>
  <c r="BH815" i="1"/>
  <c r="BV815" i="1"/>
  <c r="BE815" i="1"/>
  <c r="BJ815" i="1"/>
  <c r="BI815" i="1"/>
  <c r="BF815" i="1"/>
  <c r="GG736" i="1"/>
  <c r="GH736" i="1" s="1"/>
  <c r="GI736" i="1" s="1"/>
  <c r="GJ736" i="1" s="1"/>
  <c r="GT736" i="1"/>
  <c r="GU736" i="1" s="1"/>
  <c r="GV736" i="1" s="1"/>
  <c r="GW736" i="1" l="1"/>
  <c r="GY736" i="1" s="1"/>
  <c r="BN815" i="1"/>
  <c r="BO815" i="1" s="1"/>
  <c r="EU736" i="1"/>
  <c r="EV736" i="1" s="1"/>
  <c r="EW736" i="1" s="1"/>
  <c r="EJ736" i="1"/>
  <c r="HB736" i="1" l="1"/>
  <c r="GZ735" i="1"/>
  <c r="EY736" i="1"/>
  <c r="BP815" i="1"/>
  <c r="BQ815" i="1" s="1"/>
  <c r="BR815" i="1" s="1"/>
  <c r="BT815" i="1" s="1"/>
  <c r="BW815" i="1" l="1"/>
  <c r="BU814" i="1"/>
  <c r="FB736" i="1"/>
  <c r="EZ735" i="1"/>
  <c r="GR737" i="1"/>
  <c r="GQ737" i="1"/>
  <c r="GP737" i="1"/>
  <c r="GO737" i="1"/>
  <c r="GN737" i="1"/>
  <c r="GM737" i="1"/>
  <c r="GK737" i="1"/>
  <c r="HA737" i="1"/>
  <c r="GX737" i="1"/>
  <c r="GD737" i="1"/>
  <c r="GE737" i="1"/>
  <c r="GC737" i="1"/>
  <c r="GS737" i="1" l="1"/>
  <c r="FA737" i="1"/>
  <c r="EX737" i="1"/>
  <c r="EE737" i="1"/>
  <c r="ED737" i="1"/>
  <c r="EC737" i="1"/>
  <c r="ER737" i="1"/>
  <c r="EQ737" i="1"/>
  <c r="EN737" i="1"/>
  <c r="EO737" i="1"/>
  <c r="EP737" i="1"/>
  <c r="EM737" i="1"/>
  <c r="EK737" i="1"/>
  <c r="BV816" i="1"/>
  <c r="BE816" i="1"/>
  <c r="BD816" i="1"/>
  <c r="BC816" i="1"/>
  <c r="BS816" i="1"/>
  <c r="BM816" i="1"/>
  <c r="BL816" i="1"/>
  <c r="BI816" i="1"/>
  <c r="BF816" i="1"/>
  <c r="BK816" i="1"/>
  <c r="BJ816" i="1"/>
  <c r="BH816" i="1"/>
  <c r="GF737" i="1"/>
  <c r="GG737" i="1" s="1"/>
  <c r="GH737" i="1" l="1"/>
  <c r="GI737" i="1" s="1"/>
  <c r="GJ737" i="1" s="1"/>
  <c r="EF737" i="1"/>
  <c r="ES737" i="1"/>
  <c r="ET737" i="1" s="1"/>
  <c r="BN816" i="1"/>
  <c r="BO816" i="1" s="1"/>
  <c r="GT737" i="1"/>
  <c r="BP816" i="1" l="1"/>
  <c r="BQ816" i="1" s="1"/>
  <c r="BR816" i="1" s="1"/>
  <c r="BT816" i="1" s="1"/>
  <c r="GU737" i="1"/>
  <c r="GV737" i="1" s="1"/>
  <c r="GW737" i="1" s="1"/>
  <c r="GY737" i="1" s="1"/>
  <c r="EG737" i="1"/>
  <c r="EU737" i="1"/>
  <c r="EV737" i="1" s="1"/>
  <c r="EW737" i="1" s="1"/>
  <c r="HB737" i="1" l="1"/>
  <c r="GZ736" i="1"/>
  <c r="BW816" i="1"/>
  <c r="BU815" i="1"/>
  <c r="EH737" i="1"/>
  <c r="EI737" i="1" s="1"/>
  <c r="EJ737" i="1" s="1"/>
  <c r="EY737" i="1" s="1"/>
  <c r="FB737" i="1" l="1"/>
  <c r="EZ736" i="1"/>
  <c r="BF817" i="1"/>
  <c r="BV817" i="1"/>
  <c r="BE817" i="1"/>
  <c r="BD817" i="1"/>
  <c r="BC817" i="1"/>
  <c r="BS817" i="1"/>
  <c r="BM817" i="1"/>
  <c r="BJ817" i="1"/>
  <c r="BH817" i="1"/>
  <c r="BL817" i="1"/>
  <c r="BK817" i="1"/>
  <c r="BI817" i="1"/>
  <c r="GR738" i="1"/>
  <c r="GQ738" i="1"/>
  <c r="GP738" i="1"/>
  <c r="GO738" i="1"/>
  <c r="GN738" i="1"/>
  <c r="GM738" i="1"/>
  <c r="GK738" i="1"/>
  <c r="HA738" i="1"/>
  <c r="GE738" i="1"/>
  <c r="GD738" i="1"/>
  <c r="GC738" i="1"/>
  <c r="GX738" i="1"/>
  <c r="GS738" i="1" l="1"/>
  <c r="GT738" i="1" s="1"/>
  <c r="GU738" i="1" s="1"/>
  <c r="GV738" i="1" s="1"/>
  <c r="BN817" i="1"/>
  <c r="EK738" i="1"/>
  <c r="FA738" i="1"/>
  <c r="EX738" i="1"/>
  <c r="EE738" i="1"/>
  <c r="ED738" i="1"/>
  <c r="EC738" i="1"/>
  <c r="ER738" i="1"/>
  <c r="EO738" i="1"/>
  <c r="EQ738" i="1"/>
  <c r="EP738" i="1"/>
  <c r="EN738" i="1"/>
  <c r="EM738" i="1"/>
  <c r="GF738" i="1"/>
  <c r="ES738" i="1" l="1"/>
  <c r="EF738" i="1"/>
  <c r="GG738" i="1"/>
  <c r="GH738" i="1" s="1"/>
  <c r="GI738" i="1" s="1"/>
  <c r="BO817" i="1"/>
  <c r="GW738" i="1"/>
  <c r="BP817" i="1" l="1"/>
  <c r="BQ817" i="1" s="1"/>
  <c r="BR817" i="1" s="1"/>
  <c r="BT817" i="1" s="1"/>
  <c r="GJ738" i="1"/>
  <c r="GY738" i="1" s="1"/>
  <c r="EG738" i="1"/>
  <c r="ET738" i="1"/>
  <c r="BW817" i="1" l="1"/>
  <c r="BU816" i="1"/>
  <c r="EU738" i="1"/>
  <c r="EV738" i="1" s="1"/>
  <c r="EW738" i="1" s="1"/>
  <c r="HB738" i="1"/>
  <c r="GZ737" i="1"/>
  <c r="EH738" i="1"/>
  <c r="EI738" i="1" s="1"/>
  <c r="EJ738" i="1" s="1"/>
  <c r="EY738" i="1" l="1"/>
  <c r="FB738" i="1"/>
  <c r="EZ737" i="1"/>
  <c r="GC739" i="1"/>
  <c r="GR739" i="1"/>
  <c r="GQ739" i="1"/>
  <c r="GP739" i="1"/>
  <c r="GO739" i="1"/>
  <c r="GN739" i="1"/>
  <c r="GM739" i="1"/>
  <c r="GK739" i="1"/>
  <c r="HA739" i="1"/>
  <c r="GX739" i="1"/>
  <c r="GE739" i="1"/>
  <c r="GD739" i="1"/>
  <c r="BH818" i="1"/>
  <c r="BF818" i="1"/>
  <c r="BV818" i="1"/>
  <c r="BE818" i="1"/>
  <c r="BD818" i="1"/>
  <c r="BC818" i="1"/>
  <c r="BS818" i="1"/>
  <c r="BK818" i="1"/>
  <c r="BI818" i="1"/>
  <c r="BJ818" i="1"/>
  <c r="BM818" i="1"/>
  <c r="BL818" i="1"/>
  <c r="BN818" i="1" l="1"/>
  <c r="GF739" i="1"/>
  <c r="GG739" i="1" s="1"/>
  <c r="GS739" i="1"/>
  <c r="EM739" i="1"/>
  <c r="EK739" i="1"/>
  <c r="FA739" i="1"/>
  <c r="EX739" i="1"/>
  <c r="EE739" i="1"/>
  <c r="ED739" i="1"/>
  <c r="EC739" i="1"/>
  <c r="EP739" i="1"/>
  <c r="EQ739" i="1"/>
  <c r="ER739" i="1"/>
  <c r="EO739" i="1"/>
  <c r="EN739" i="1"/>
  <c r="EF739" i="1" l="1"/>
  <c r="GT739" i="1"/>
  <c r="GU739" i="1" s="1"/>
  <c r="GV739" i="1" s="1"/>
  <c r="ES739" i="1"/>
  <c r="GH739" i="1"/>
  <c r="GI739" i="1" s="1"/>
  <c r="GJ739" i="1" s="1"/>
  <c r="BO818" i="1"/>
  <c r="BP818" i="1" s="1"/>
  <c r="BQ818" i="1" s="1"/>
  <c r="BR818" i="1" l="1"/>
  <c r="BT818" i="1" s="1"/>
  <c r="GW739" i="1"/>
  <c r="GY739" i="1" s="1"/>
  <c r="ET739" i="1"/>
  <c r="EU739" i="1" s="1"/>
  <c r="EV739" i="1" s="1"/>
  <c r="EG739" i="1"/>
  <c r="EH739" i="1" s="1"/>
  <c r="EI739" i="1" s="1"/>
  <c r="HB739" i="1" l="1"/>
  <c r="GZ738" i="1"/>
  <c r="BW818" i="1"/>
  <c r="BU817" i="1"/>
  <c r="EJ739" i="1"/>
  <c r="EW739" i="1"/>
  <c r="EY739" i="1" l="1"/>
  <c r="BI819" i="1"/>
  <c r="BH819" i="1"/>
  <c r="BF819" i="1"/>
  <c r="BV819" i="1"/>
  <c r="BE819" i="1"/>
  <c r="BD819" i="1"/>
  <c r="BC819" i="1"/>
  <c r="BS819" i="1"/>
  <c r="BL819" i="1"/>
  <c r="BJ819" i="1"/>
  <c r="BM819" i="1"/>
  <c r="BK819" i="1"/>
  <c r="GD740" i="1"/>
  <c r="GC740" i="1"/>
  <c r="GR740" i="1"/>
  <c r="GQ740" i="1"/>
  <c r="GP740" i="1"/>
  <c r="GO740" i="1"/>
  <c r="GN740" i="1"/>
  <c r="GM740" i="1"/>
  <c r="GK740" i="1"/>
  <c r="HA740" i="1"/>
  <c r="GX740" i="1"/>
  <c r="GE740" i="1"/>
  <c r="BN819" i="1" l="1"/>
  <c r="BO819" i="1" s="1"/>
  <c r="GF740" i="1"/>
  <c r="GS740" i="1"/>
  <c r="FB739" i="1"/>
  <c r="EZ738" i="1"/>
  <c r="GT740" i="1" l="1"/>
  <c r="GU740" i="1" s="1"/>
  <c r="GV740" i="1" s="1"/>
  <c r="EN740" i="1"/>
  <c r="EM740" i="1"/>
  <c r="EK740" i="1"/>
  <c r="FA740" i="1"/>
  <c r="EX740" i="1"/>
  <c r="EE740" i="1"/>
  <c r="ED740" i="1"/>
  <c r="EC740" i="1"/>
  <c r="EQ740" i="1"/>
  <c r="ER740" i="1"/>
  <c r="EP740" i="1"/>
  <c r="EO740" i="1"/>
  <c r="GG740" i="1"/>
  <c r="BP819" i="1"/>
  <c r="BQ819" i="1" s="1"/>
  <c r="BR819" i="1" s="1"/>
  <c r="BT819" i="1" s="1"/>
  <c r="GH740" i="1" l="1"/>
  <c r="GI740" i="1" s="1"/>
  <c r="GJ740" i="1" s="1"/>
  <c r="BW819" i="1"/>
  <c r="BU818" i="1"/>
  <c r="ES740" i="1"/>
  <c r="EF740" i="1"/>
  <c r="GW740" i="1"/>
  <c r="GY740" i="1" l="1"/>
  <c r="HB740" i="1"/>
  <c r="GZ739" i="1"/>
  <c r="EG740" i="1"/>
  <c r="ET740" i="1"/>
  <c r="BJ820" i="1"/>
  <c r="BI820" i="1"/>
  <c r="BH820" i="1"/>
  <c r="BF820" i="1"/>
  <c r="BV820" i="1"/>
  <c r="BE820" i="1"/>
  <c r="BD820" i="1"/>
  <c r="BC820" i="1"/>
  <c r="BS820" i="1"/>
  <c r="BM820" i="1"/>
  <c r="BK820" i="1"/>
  <c r="BL820" i="1"/>
  <c r="EU740" i="1" l="1"/>
  <c r="EV740" i="1" s="1"/>
  <c r="EW740" i="1" s="1"/>
  <c r="EH740" i="1"/>
  <c r="EI740" i="1" s="1"/>
  <c r="EJ740" i="1" s="1"/>
  <c r="EY740" i="1" s="1"/>
  <c r="BN820" i="1"/>
  <c r="BO820" i="1" s="1"/>
  <c r="GE741" i="1"/>
  <c r="GD741" i="1"/>
  <c r="GC741" i="1"/>
  <c r="GR741" i="1"/>
  <c r="GQ741" i="1"/>
  <c r="GP741" i="1"/>
  <c r="GO741" i="1"/>
  <c r="GN741" i="1"/>
  <c r="GM741" i="1"/>
  <c r="GK741" i="1"/>
  <c r="HA741" i="1"/>
  <c r="GX741" i="1"/>
  <c r="FB740" i="1" l="1"/>
  <c r="EZ739" i="1"/>
  <c r="GS741" i="1"/>
  <c r="GF741" i="1"/>
  <c r="BP820" i="1"/>
  <c r="BQ820" i="1" s="1"/>
  <c r="BR820" i="1" s="1"/>
  <c r="BT820" i="1" s="1"/>
  <c r="BW820" i="1" l="1"/>
  <c r="BU819" i="1"/>
  <c r="GG741" i="1"/>
  <c r="GH741" i="1" s="1"/>
  <c r="GI741" i="1" s="1"/>
  <c r="GT741" i="1"/>
  <c r="GU741" i="1" s="1"/>
  <c r="GV741" i="1" s="1"/>
  <c r="EO741" i="1"/>
  <c r="EN741" i="1"/>
  <c r="EM741" i="1"/>
  <c r="EK741" i="1"/>
  <c r="FA741" i="1"/>
  <c r="EX741" i="1"/>
  <c r="EE741" i="1"/>
  <c r="ED741" i="1"/>
  <c r="ER741" i="1"/>
  <c r="EC741" i="1"/>
  <c r="EQ741" i="1"/>
  <c r="EP741" i="1"/>
  <c r="GJ741" i="1" l="1"/>
  <c r="EF741" i="1"/>
  <c r="GW741" i="1"/>
  <c r="ES741" i="1"/>
  <c r="ET741" i="1" s="1"/>
  <c r="BK821" i="1"/>
  <c r="BJ821" i="1"/>
  <c r="BI821" i="1"/>
  <c r="BH821" i="1"/>
  <c r="BF821" i="1"/>
  <c r="BV821" i="1"/>
  <c r="BE821" i="1"/>
  <c r="BD821" i="1"/>
  <c r="BC821" i="1"/>
  <c r="BS821" i="1"/>
  <c r="BL821" i="1"/>
  <c r="BM821" i="1"/>
  <c r="EG741" i="1" l="1"/>
  <c r="EH741" i="1"/>
  <c r="EI741" i="1" s="1"/>
  <c r="EU741" i="1"/>
  <c r="EV741" i="1" s="1"/>
  <c r="EW741" i="1" s="1"/>
  <c r="BN821" i="1"/>
  <c r="BO821" i="1" s="1"/>
  <c r="GY741" i="1"/>
  <c r="EJ741" i="1" l="1"/>
  <c r="EY741" i="1" s="1"/>
  <c r="HB741" i="1"/>
  <c r="GZ740" i="1"/>
  <c r="BP821" i="1"/>
  <c r="BQ821" i="1" s="1"/>
  <c r="BR821" i="1" s="1"/>
  <c r="BT821" i="1" s="1"/>
  <c r="BW821" i="1" l="1"/>
  <c r="BU820" i="1"/>
  <c r="GE742" i="1"/>
  <c r="GD742" i="1"/>
  <c r="GC742" i="1"/>
  <c r="GR742" i="1"/>
  <c r="GQ742" i="1"/>
  <c r="GP742" i="1"/>
  <c r="GO742" i="1"/>
  <c r="GN742" i="1"/>
  <c r="GM742" i="1"/>
  <c r="GK742" i="1"/>
  <c r="HA742" i="1"/>
  <c r="GX742" i="1"/>
  <c r="FB741" i="1"/>
  <c r="EZ740" i="1"/>
  <c r="EP742" i="1" l="1"/>
  <c r="EO742" i="1"/>
  <c r="EN742" i="1"/>
  <c r="EM742" i="1"/>
  <c r="EK742" i="1"/>
  <c r="FA742" i="1"/>
  <c r="EX742" i="1"/>
  <c r="EE742" i="1"/>
  <c r="ER742" i="1"/>
  <c r="EQ742" i="1"/>
  <c r="ED742" i="1"/>
  <c r="EC742" i="1"/>
  <c r="GS742" i="1"/>
  <c r="GF742" i="1"/>
  <c r="GG742" i="1" s="1"/>
  <c r="GH742" i="1" s="1"/>
  <c r="GI742" i="1" s="1"/>
  <c r="BL822" i="1"/>
  <c r="BK822" i="1"/>
  <c r="BJ822" i="1"/>
  <c r="BI822" i="1"/>
  <c r="BH822" i="1"/>
  <c r="BF822" i="1"/>
  <c r="BV822" i="1"/>
  <c r="BE822" i="1"/>
  <c r="BD822" i="1"/>
  <c r="BC822" i="1"/>
  <c r="BS822" i="1"/>
  <c r="BM822" i="1"/>
  <c r="GT742" i="1" l="1"/>
  <c r="EF742" i="1"/>
  <c r="BN822" i="1"/>
  <c r="ES742" i="1"/>
  <c r="ET742" i="1" s="1"/>
  <c r="EU742" i="1" s="1"/>
  <c r="EV742" i="1" s="1"/>
  <c r="GU742" i="1"/>
  <c r="GV742" i="1" s="1"/>
  <c r="GJ742" i="1"/>
  <c r="GW742" i="1" l="1"/>
  <c r="GY742" i="1"/>
  <c r="EW742" i="1"/>
  <c r="BO822" i="1"/>
  <c r="EG742" i="1"/>
  <c r="EH742" i="1" l="1"/>
  <c r="EI742" i="1" s="1"/>
  <c r="EJ742" i="1" s="1"/>
  <c r="EY742" i="1" s="1"/>
  <c r="BP822" i="1"/>
  <c r="BQ822" i="1" s="1"/>
  <c r="BR822" i="1" s="1"/>
  <c r="BT822" i="1" s="1"/>
  <c r="HB742" i="1"/>
  <c r="GZ741" i="1"/>
  <c r="FB742" i="1" l="1"/>
  <c r="EE743" i="1" s="1"/>
  <c r="EZ741" i="1"/>
  <c r="BW822" i="1"/>
  <c r="BU821" i="1"/>
  <c r="GX743" i="1"/>
  <c r="GE743" i="1"/>
  <c r="GD743" i="1"/>
  <c r="GC743" i="1"/>
  <c r="GR743" i="1"/>
  <c r="GQ743" i="1"/>
  <c r="GP743" i="1"/>
  <c r="GO743" i="1"/>
  <c r="GN743" i="1"/>
  <c r="HA743" i="1"/>
  <c r="GM743" i="1"/>
  <c r="GK743" i="1"/>
  <c r="EC743" i="1" l="1"/>
  <c r="EP743" i="1"/>
  <c r="EK743" i="1"/>
  <c r="EX743" i="1"/>
  <c r="EQ743" i="1"/>
  <c r="FA743" i="1"/>
  <c r="EM743" i="1"/>
  <c r="EN743" i="1"/>
  <c r="EO743" i="1"/>
  <c r="ER743" i="1"/>
  <c r="ED743" i="1"/>
  <c r="ES743" i="1"/>
  <c r="EF743" i="1"/>
  <c r="EG743" i="1" s="1"/>
  <c r="GS743" i="1"/>
  <c r="GT743" i="1" s="1"/>
  <c r="GF743" i="1"/>
  <c r="BJ823" i="1"/>
  <c r="BI823" i="1"/>
  <c r="BH823" i="1"/>
  <c r="BF823" i="1"/>
  <c r="BV823" i="1"/>
  <c r="BE823" i="1"/>
  <c r="BD823" i="1"/>
  <c r="BC823" i="1"/>
  <c r="BS823" i="1"/>
  <c r="BK823" i="1"/>
  <c r="BM823" i="1"/>
  <c r="BL823" i="1"/>
  <c r="BN823" i="1" l="1"/>
  <c r="BO823" i="1" s="1"/>
  <c r="GG743" i="1"/>
  <c r="GH743" i="1" s="1"/>
  <c r="GI743" i="1" s="1"/>
  <c r="GU743" i="1"/>
  <c r="GV743" i="1" s="1"/>
  <c r="GW743" i="1" s="1"/>
  <c r="ET743" i="1"/>
  <c r="EU743" i="1" s="1"/>
  <c r="EV743" i="1" s="1"/>
  <c r="EH743" i="1"/>
  <c r="EI743" i="1" s="1"/>
  <c r="EJ743" i="1" s="1"/>
  <c r="EW743" i="1" l="1"/>
  <c r="EY743" i="1" s="1"/>
  <c r="BP823" i="1"/>
  <c r="BQ823" i="1" s="1"/>
  <c r="BR823" i="1" s="1"/>
  <c r="BT823" i="1" s="1"/>
  <c r="GJ743" i="1"/>
  <c r="GY743" i="1" s="1"/>
  <c r="FB743" i="1" l="1"/>
  <c r="EZ742" i="1"/>
  <c r="BW823" i="1"/>
  <c r="BU822" i="1"/>
  <c r="HB743" i="1"/>
  <c r="GZ742" i="1"/>
  <c r="ER744" i="1"/>
  <c r="EQ744" i="1"/>
  <c r="EP744" i="1"/>
  <c r="EO744" i="1"/>
  <c r="EN744" i="1"/>
  <c r="EM744" i="1"/>
  <c r="EK744" i="1"/>
  <c r="FA744" i="1"/>
  <c r="EX744" i="1"/>
  <c r="ED744" i="1"/>
  <c r="EE744" i="1"/>
  <c r="EC744" i="1"/>
  <c r="ES744" i="1" l="1"/>
  <c r="ET744" i="1" s="1"/>
  <c r="GX744" i="1"/>
  <c r="GE744" i="1"/>
  <c r="GD744" i="1"/>
  <c r="GC744" i="1"/>
  <c r="GR744" i="1"/>
  <c r="GQ744" i="1"/>
  <c r="GP744" i="1"/>
  <c r="GO744" i="1"/>
  <c r="GK744" i="1"/>
  <c r="GN744" i="1"/>
  <c r="GM744" i="1"/>
  <c r="HA744" i="1"/>
  <c r="EF744" i="1"/>
  <c r="EG744" i="1" s="1"/>
  <c r="BK824" i="1"/>
  <c r="BJ824" i="1"/>
  <c r="BI824" i="1"/>
  <c r="BH824" i="1"/>
  <c r="BF824" i="1"/>
  <c r="BV824" i="1"/>
  <c r="BE824" i="1"/>
  <c r="BD824" i="1"/>
  <c r="BC824" i="1"/>
  <c r="BS824" i="1"/>
  <c r="BL824" i="1"/>
  <c r="BM824" i="1"/>
  <c r="GS744" i="1" l="1"/>
  <c r="BN824" i="1"/>
  <c r="EU744" i="1"/>
  <c r="EV744" i="1" s="1"/>
  <c r="EW744" i="1" s="1"/>
  <c r="GF744" i="1"/>
  <c r="GG744" i="1" s="1"/>
  <c r="EH744" i="1"/>
  <c r="EI744" i="1" s="1"/>
  <c r="EJ744" i="1" s="1"/>
  <c r="EY744" i="1" s="1"/>
  <c r="FB744" i="1" l="1"/>
  <c r="EZ743" i="1"/>
  <c r="GH744" i="1"/>
  <c r="GI744" i="1" s="1"/>
  <c r="GJ744" i="1" s="1"/>
  <c r="BO824" i="1"/>
  <c r="BP824" i="1" s="1"/>
  <c r="BQ824" i="1" s="1"/>
  <c r="GT744" i="1"/>
  <c r="GU744" i="1" s="1"/>
  <c r="GV744" i="1" s="1"/>
  <c r="GW744" i="1" l="1"/>
  <c r="GY744" i="1" s="1"/>
  <c r="BR824" i="1"/>
  <c r="BT824" i="1" s="1"/>
  <c r="ER745" i="1"/>
  <c r="EQ745" i="1"/>
  <c r="EP745" i="1"/>
  <c r="EO745" i="1"/>
  <c r="EN745" i="1"/>
  <c r="EM745" i="1"/>
  <c r="EK745" i="1"/>
  <c r="FA745" i="1"/>
  <c r="EE745" i="1"/>
  <c r="ED745" i="1"/>
  <c r="EC745" i="1"/>
  <c r="EX745" i="1"/>
  <c r="HB744" i="1" l="1"/>
  <c r="GZ743" i="1"/>
  <c r="ES745" i="1"/>
  <c r="ET745" i="1" s="1"/>
  <c r="EU745" i="1" s="1"/>
  <c r="EV745" i="1" s="1"/>
  <c r="EF745" i="1"/>
  <c r="BW824" i="1"/>
  <c r="BU823" i="1"/>
  <c r="EG745" i="1" l="1"/>
  <c r="BL825" i="1"/>
  <c r="BK825" i="1"/>
  <c r="BJ825" i="1"/>
  <c r="BI825" i="1"/>
  <c r="BH825" i="1"/>
  <c r="BF825" i="1"/>
  <c r="BV825" i="1"/>
  <c r="BE825" i="1"/>
  <c r="BD825" i="1"/>
  <c r="BC825" i="1"/>
  <c r="BS825" i="1"/>
  <c r="BM825" i="1"/>
  <c r="EH745" i="1"/>
  <c r="EI745" i="1" s="1"/>
  <c r="EW745" i="1"/>
  <c r="GX745" i="1"/>
  <c r="GE745" i="1"/>
  <c r="GD745" i="1"/>
  <c r="GC745" i="1"/>
  <c r="GR745" i="1"/>
  <c r="GQ745" i="1"/>
  <c r="GP745" i="1"/>
  <c r="GM745" i="1"/>
  <c r="HA745" i="1"/>
  <c r="GO745" i="1"/>
  <c r="GN745" i="1"/>
  <c r="GK745" i="1"/>
  <c r="EJ745" i="1" l="1"/>
  <c r="EY745" i="1" s="1"/>
  <c r="FB745" i="1" s="1"/>
  <c r="EZ744" i="1"/>
  <c r="GF745" i="1"/>
  <c r="BN825" i="1"/>
  <c r="GS745" i="1"/>
  <c r="GT745" i="1" s="1"/>
  <c r="GU745" i="1" l="1"/>
  <c r="GV745" i="1" s="1"/>
  <c r="GW745" i="1" s="1"/>
  <c r="BO825" i="1"/>
  <c r="BP825" i="1" s="1"/>
  <c r="BQ825" i="1" s="1"/>
  <c r="GG745" i="1"/>
  <c r="EC746" i="1"/>
  <c r="ER746" i="1"/>
  <c r="EQ746" i="1"/>
  <c r="EP746" i="1"/>
  <c r="EO746" i="1"/>
  <c r="EN746" i="1"/>
  <c r="EM746" i="1"/>
  <c r="EK746" i="1"/>
  <c r="FA746" i="1"/>
  <c r="EX746" i="1"/>
  <c r="EE746" i="1"/>
  <c r="ED746" i="1"/>
  <c r="ES746" i="1" l="1"/>
  <c r="ET746" i="1" s="1"/>
  <c r="EU746" i="1" s="1"/>
  <c r="EV746" i="1" s="1"/>
  <c r="GH745" i="1"/>
  <c r="GI745" i="1" s="1"/>
  <c r="GJ745" i="1" s="1"/>
  <c r="GY745" i="1" s="1"/>
  <c r="EF746" i="1"/>
  <c r="EG746" i="1" s="1"/>
  <c r="BR825" i="1"/>
  <c r="BT825" i="1" s="1"/>
  <c r="HB745" i="1" l="1"/>
  <c r="GZ744" i="1"/>
  <c r="BW825" i="1"/>
  <c r="BU824" i="1"/>
  <c r="EH746" i="1"/>
  <c r="EI746" i="1" s="1"/>
  <c r="EJ746" i="1" s="1"/>
  <c r="EW746" i="1"/>
  <c r="EY746" i="1" l="1"/>
  <c r="FB746" i="1" s="1"/>
  <c r="BM826" i="1"/>
  <c r="BL826" i="1"/>
  <c r="BK826" i="1"/>
  <c r="BJ826" i="1"/>
  <c r="BI826" i="1"/>
  <c r="BH826" i="1"/>
  <c r="BF826" i="1"/>
  <c r="BV826" i="1"/>
  <c r="BE826" i="1"/>
  <c r="BD826" i="1"/>
  <c r="BC826" i="1"/>
  <c r="BS826" i="1"/>
  <c r="HA746" i="1"/>
  <c r="GX746" i="1"/>
  <c r="GE746" i="1"/>
  <c r="GD746" i="1"/>
  <c r="GC746" i="1"/>
  <c r="GR746" i="1"/>
  <c r="GQ746" i="1"/>
  <c r="GN746" i="1"/>
  <c r="GP746" i="1"/>
  <c r="GO746" i="1"/>
  <c r="GM746" i="1"/>
  <c r="GK746" i="1"/>
  <c r="EZ745" i="1" l="1"/>
  <c r="BN826" i="1"/>
  <c r="BO826" i="1" s="1"/>
  <c r="BP826" i="1" s="1"/>
  <c r="BQ826" i="1" s="1"/>
  <c r="GF746" i="1"/>
  <c r="GG746" i="1" s="1"/>
  <c r="GS746" i="1"/>
  <c r="GT746" i="1" s="1"/>
  <c r="ED747" i="1"/>
  <c r="EC747" i="1"/>
  <c r="ER747" i="1"/>
  <c r="EQ747" i="1"/>
  <c r="EP747" i="1"/>
  <c r="EO747" i="1"/>
  <c r="EN747" i="1"/>
  <c r="EM747" i="1"/>
  <c r="EK747" i="1"/>
  <c r="FA747" i="1"/>
  <c r="EX747" i="1"/>
  <c r="EE747" i="1"/>
  <c r="ES747" i="1" l="1"/>
  <c r="GU746" i="1"/>
  <c r="GV746" i="1" s="1"/>
  <c r="GW746" i="1" s="1"/>
  <c r="EF747" i="1"/>
  <c r="GH746" i="1"/>
  <c r="GI746" i="1" s="1"/>
  <c r="GJ746" i="1" s="1"/>
  <c r="GY746" i="1" s="1"/>
  <c r="BR826" i="1"/>
  <c r="BT826" i="1" s="1"/>
  <c r="HB746" i="1" l="1"/>
  <c r="GZ745" i="1"/>
  <c r="BW826" i="1"/>
  <c r="BU825" i="1"/>
  <c r="EG747" i="1"/>
  <c r="EH747" i="1" s="1"/>
  <c r="EI747" i="1" s="1"/>
  <c r="EJ747" i="1" s="1"/>
  <c r="ET747" i="1"/>
  <c r="EU747" i="1" s="1"/>
  <c r="EV747" i="1" s="1"/>
  <c r="EW747" i="1" l="1"/>
  <c r="EY747" i="1" s="1"/>
  <c r="GK747" i="1"/>
  <c r="HA747" i="1"/>
  <c r="GX747" i="1"/>
  <c r="GE747" i="1"/>
  <c r="GD747" i="1"/>
  <c r="GC747" i="1"/>
  <c r="GR747" i="1"/>
  <c r="GO747" i="1"/>
  <c r="GQ747" i="1"/>
  <c r="GP747" i="1"/>
  <c r="GN747" i="1"/>
  <c r="GM747" i="1"/>
  <c r="BM827" i="1"/>
  <c r="BL827" i="1"/>
  <c r="BK827" i="1"/>
  <c r="BJ827" i="1"/>
  <c r="BI827" i="1"/>
  <c r="BH827" i="1"/>
  <c r="BF827" i="1"/>
  <c r="BV827" i="1"/>
  <c r="BE827" i="1"/>
  <c r="BD827" i="1"/>
  <c r="BC827" i="1"/>
  <c r="BS827" i="1"/>
  <c r="FB747" i="1" l="1"/>
  <c r="EZ746" i="1"/>
  <c r="BN827" i="1"/>
  <c r="GS747" i="1"/>
  <c r="GF747" i="1"/>
  <c r="GG747" i="1" l="1"/>
  <c r="GH747" i="1"/>
  <c r="GI747" i="1" s="1"/>
  <c r="GT747" i="1"/>
  <c r="GU747" i="1" s="1"/>
  <c r="GV747" i="1" s="1"/>
  <c r="BO827" i="1"/>
  <c r="BP827" i="1" s="1"/>
  <c r="BQ827" i="1" s="1"/>
  <c r="EE748" i="1"/>
  <c r="ED748" i="1"/>
  <c r="EC748" i="1"/>
  <c r="ER748" i="1"/>
  <c r="EQ748" i="1"/>
  <c r="EP748" i="1"/>
  <c r="EO748" i="1"/>
  <c r="EN748" i="1"/>
  <c r="EM748" i="1"/>
  <c r="EK748" i="1"/>
  <c r="FA748" i="1"/>
  <c r="EX748" i="1"/>
  <c r="GW747" i="1" l="1"/>
  <c r="GJ747" i="1"/>
  <c r="GY747" i="1"/>
  <c r="ES748" i="1"/>
  <c r="EF748" i="1"/>
  <c r="EG748" i="1" s="1"/>
  <c r="BR827" i="1"/>
  <c r="BT827" i="1" s="1"/>
  <c r="ET748" i="1" l="1"/>
  <c r="BW827" i="1"/>
  <c r="BU826" i="1"/>
  <c r="EU748" i="1"/>
  <c r="EV748" i="1" s="1"/>
  <c r="EH748" i="1"/>
  <c r="EI748" i="1" s="1"/>
  <c r="EJ748" i="1" s="1"/>
  <c r="HB747" i="1"/>
  <c r="GZ746" i="1"/>
  <c r="EW748" i="1" l="1"/>
  <c r="EY748" i="1" s="1"/>
  <c r="BM828" i="1"/>
  <c r="BL828" i="1"/>
  <c r="BK828" i="1"/>
  <c r="BJ828" i="1"/>
  <c r="BI828" i="1"/>
  <c r="BH828" i="1"/>
  <c r="BF828" i="1"/>
  <c r="BV828" i="1"/>
  <c r="BE828" i="1"/>
  <c r="BD828" i="1"/>
  <c r="BC828" i="1"/>
  <c r="BS828" i="1"/>
  <c r="GM748" i="1"/>
  <c r="GK748" i="1"/>
  <c r="HA748" i="1"/>
  <c r="GX748" i="1"/>
  <c r="GE748" i="1"/>
  <c r="GD748" i="1"/>
  <c r="GC748" i="1"/>
  <c r="GP748" i="1"/>
  <c r="GR748" i="1"/>
  <c r="GQ748" i="1"/>
  <c r="GO748" i="1"/>
  <c r="GN748" i="1"/>
  <c r="EZ747" i="1" l="1"/>
  <c r="FB748" i="1"/>
  <c r="EX749" i="1" s="1"/>
  <c r="GS748" i="1"/>
  <c r="GT748" i="1" s="1"/>
  <c r="GF748" i="1"/>
  <c r="BN828" i="1"/>
  <c r="BO828" i="1" s="1"/>
  <c r="BP828" i="1" s="1"/>
  <c r="BQ828" i="1" s="1"/>
  <c r="ED749" i="1"/>
  <c r="EC749" i="1"/>
  <c r="ER749" i="1"/>
  <c r="EQ749" i="1"/>
  <c r="EP749" i="1"/>
  <c r="EO749" i="1"/>
  <c r="EN749" i="1"/>
  <c r="FA749" i="1" l="1"/>
  <c r="EK749" i="1"/>
  <c r="EM749" i="1"/>
  <c r="EE749" i="1"/>
  <c r="EF749" i="1" s="1"/>
  <c r="EG749" i="1" s="1"/>
  <c r="EH749" i="1" s="1"/>
  <c r="EI749" i="1" s="1"/>
  <c r="ES749" i="1"/>
  <c r="ET749" i="1" s="1"/>
  <c r="BR828" i="1"/>
  <c r="BT828" i="1" s="1"/>
  <c r="GG748" i="1"/>
  <c r="GH748" i="1" s="1"/>
  <c r="GI748" i="1" s="1"/>
  <c r="GU748" i="1"/>
  <c r="GV748" i="1" s="1"/>
  <c r="GW748" i="1" s="1"/>
  <c r="GJ748" i="1" l="1"/>
  <c r="GY748" i="1" s="1"/>
  <c r="EU749" i="1"/>
  <c r="EV749" i="1" s="1"/>
  <c r="EW749" i="1" s="1"/>
  <c r="BW828" i="1"/>
  <c r="BU827" i="1"/>
  <c r="EJ749" i="1"/>
  <c r="BM829" i="1" l="1"/>
  <c r="BL829" i="1"/>
  <c r="BK829" i="1"/>
  <c r="BJ829" i="1"/>
  <c r="BI829" i="1"/>
  <c r="BH829" i="1"/>
  <c r="BF829" i="1"/>
  <c r="BV829" i="1"/>
  <c r="BE829" i="1"/>
  <c r="BD829" i="1"/>
  <c r="BS829" i="1"/>
  <c r="BC829" i="1"/>
  <c r="EY749" i="1"/>
  <c r="HB748" i="1"/>
  <c r="GZ747" i="1"/>
  <c r="GN749" i="1" l="1"/>
  <c r="GM749" i="1"/>
  <c r="GK749" i="1"/>
  <c r="HA749" i="1"/>
  <c r="GX749" i="1"/>
  <c r="GE749" i="1"/>
  <c r="GD749" i="1"/>
  <c r="GC749" i="1"/>
  <c r="GQ749" i="1"/>
  <c r="GR749" i="1"/>
  <c r="GP749" i="1"/>
  <c r="GO749" i="1"/>
  <c r="FB749" i="1"/>
  <c r="EZ748" i="1"/>
  <c r="BN829" i="1"/>
  <c r="GS749" i="1" l="1"/>
  <c r="GT749" i="1" s="1"/>
  <c r="EX750" i="1"/>
  <c r="EE750" i="1"/>
  <c r="ED750" i="1"/>
  <c r="EC750" i="1"/>
  <c r="ER750" i="1"/>
  <c r="EQ750" i="1"/>
  <c r="EP750" i="1"/>
  <c r="EO750" i="1"/>
  <c r="EN750" i="1"/>
  <c r="FA750" i="1"/>
  <c r="EM750" i="1"/>
  <c r="EK750" i="1"/>
  <c r="GF749" i="1"/>
  <c r="BO829" i="1"/>
  <c r="BP829" i="1" s="1"/>
  <c r="BQ829" i="1" s="1"/>
  <c r="EF750" i="1" l="1"/>
  <c r="ES750" i="1"/>
  <c r="BR829" i="1"/>
  <c r="BT829" i="1" s="1"/>
  <c r="GG749" i="1"/>
  <c r="GH749" i="1" s="1"/>
  <c r="GI749" i="1" s="1"/>
  <c r="GU749" i="1"/>
  <c r="GV749" i="1" s="1"/>
  <c r="GW749" i="1" s="1"/>
  <c r="GJ749" i="1" l="1"/>
  <c r="GY749" i="1" s="1"/>
  <c r="ET750" i="1"/>
  <c r="EU750" i="1" s="1"/>
  <c r="EV750" i="1" s="1"/>
  <c r="BW829" i="1"/>
  <c r="BU828" i="1"/>
  <c r="EG750" i="1"/>
  <c r="EH750" i="1" s="1"/>
  <c r="EI750" i="1" s="1"/>
  <c r="EW750" i="1" l="1"/>
  <c r="BM830" i="1"/>
  <c r="BL830" i="1"/>
  <c r="BK830" i="1"/>
  <c r="BJ830" i="1"/>
  <c r="BI830" i="1"/>
  <c r="BH830" i="1"/>
  <c r="BF830" i="1"/>
  <c r="BV830" i="1"/>
  <c r="BE830" i="1"/>
  <c r="BS830" i="1"/>
  <c r="BD830" i="1"/>
  <c r="BC830" i="1"/>
  <c r="EJ750" i="1"/>
  <c r="EY750" i="1" s="1"/>
  <c r="HB749" i="1"/>
  <c r="GZ748" i="1"/>
  <c r="FB750" i="1" l="1"/>
  <c r="EZ749" i="1"/>
  <c r="GO750" i="1"/>
  <c r="GN750" i="1"/>
  <c r="GM750" i="1"/>
  <c r="GK750" i="1"/>
  <c r="HA750" i="1"/>
  <c r="GX750" i="1"/>
  <c r="GE750" i="1"/>
  <c r="GD750" i="1"/>
  <c r="GR750" i="1"/>
  <c r="GQ750" i="1"/>
  <c r="GP750" i="1"/>
  <c r="GC750" i="1"/>
  <c r="BN830" i="1"/>
  <c r="GF750" i="1" l="1"/>
  <c r="GS750" i="1"/>
  <c r="GT750" i="1" s="1"/>
  <c r="BO830" i="1"/>
  <c r="BP830" i="1" s="1"/>
  <c r="BQ830" i="1" s="1"/>
  <c r="EX751" i="1"/>
  <c r="EE751" i="1"/>
  <c r="ED751" i="1"/>
  <c r="EC751" i="1"/>
  <c r="ER751" i="1"/>
  <c r="EQ751" i="1"/>
  <c r="EP751" i="1"/>
  <c r="EO751" i="1"/>
  <c r="EK751" i="1"/>
  <c r="EN751" i="1"/>
  <c r="EM751" i="1"/>
  <c r="FA751" i="1"/>
  <c r="BR830" i="1" l="1"/>
  <c r="BT830" i="1" s="1"/>
  <c r="ES751" i="1"/>
  <c r="EF751" i="1"/>
  <c r="GG750" i="1"/>
  <c r="GH750" i="1" s="1"/>
  <c r="GI750" i="1" s="1"/>
  <c r="GU750" i="1"/>
  <c r="GV750" i="1" s="1"/>
  <c r="GW750" i="1" s="1"/>
  <c r="GJ750" i="1" l="1"/>
  <c r="GY750" i="1"/>
  <c r="EG751" i="1"/>
  <c r="ET751" i="1"/>
  <c r="BW830" i="1"/>
  <c r="BU829" i="1"/>
  <c r="EU751" i="1" l="1"/>
  <c r="EV751" i="1" s="1"/>
  <c r="EW751" i="1" s="1"/>
  <c r="BM831" i="1"/>
  <c r="BL831" i="1"/>
  <c r="BK831" i="1"/>
  <c r="BJ831" i="1"/>
  <c r="BI831" i="1"/>
  <c r="BH831" i="1"/>
  <c r="BF831" i="1"/>
  <c r="BS831" i="1"/>
  <c r="BV831" i="1"/>
  <c r="BE831" i="1"/>
  <c r="BD831" i="1"/>
  <c r="BC831" i="1"/>
  <c r="EH751" i="1"/>
  <c r="EI751" i="1" s="1"/>
  <c r="EJ751" i="1" s="1"/>
  <c r="EY751" i="1" s="1"/>
  <c r="HB750" i="1"/>
  <c r="GZ749" i="1"/>
  <c r="FB751" i="1" l="1"/>
  <c r="EZ750" i="1"/>
  <c r="BN831" i="1"/>
  <c r="GP751" i="1"/>
  <c r="GO751" i="1"/>
  <c r="GN751" i="1"/>
  <c r="GM751" i="1"/>
  <c r="GK751" i="1"/>
  <c r="HA751" i="1"/>
  <c r="GX751" i="1"/>
  <c r="GE751" i="1"/>
  <c r="GR751" i="1"/>
  <c r="GC751" i="1"/>
  <c r="GD751" i="1"/>
  <c r="GQ751" i="1"/>
  <c r="GF751" i="1" l="1"/>
  <c r="GS751" i="1"/>
  <c r="GT751" i="1" s="1"/>
  <c r="GU751" i="1" s="1"/>
  <c r="GV751" i="1" s="1"/>
  <c r="BO831" i="1"/>
  <c r="BP831" i="1" s="1"/>
  <c r="BQ831" i="1" s="1"/>
  <c r="EX752" i="1"/>
  <c r="EE752" i="1"/>
  <c r="ED752" i="1"/>
  <c r="EC752" i="1"/>
  <c r="ER752" i="1"/>
  <c r="EQ752" i="1"/>
  <c r="EP752" i="1"/>
  <c r="EM752" i="1"/>
  <c r="FA752" i="1"/>
  <c r="EO752" i="1"/>
  <c r="EN752" i="1"/>
  <c r="EK752" i="1"/>
  <c r="BR831" i="1" l="1"/>
  <c r="BT831" i="1" s="1"/>
  <c r="ES752" i="1"/>
  <c r="GG751" i="1"/>
  <c r="EF752" i="1"/>
  <c r="GW751" i="1"/>
  <c r="GH751" i="1"/>
  <c r="GI751" i="1" s="1"/>
  <c r="GJ751" i="1" l="1"/>
  <c r="GY751" i="1" s="1"/>
  <c r="HB751" i="1"/>
  <c r="GZ750" i="1"/>
  <c r="EG752" i="1"/>
  <c r="EH752" i="1" s="1"/>
  <c r="EI752" i="1" s="1"/>
  <c r="ET752" i="1"/>
  <c r="EU752" i="1" s="1"/>
  <c r="EV752" i="1" s="1"/>
  <c r="BW831" i="1"/>
  <c r="BU830" i="1"/>
  <c r="BS832" i="1" l="1"/>
  <c r="BM832" i="1"/>
  <c r="BL832" i="1"/>
  <c r="BK832" i="1"/>
  <c r="BJ832" i="1"/>
  <c r="BI832" i="1"/>
  <c r="BH832" i="1"/>
  <c r="BC832" i="1"/>
  <c r="BV832" i="1"/>
  <c r="BF832" i="1"/>
  <c r="BE832" i="1"/>
  <c r="BD832" i="1"/>
  <c r="EW752" i="1"/>
  <c r="EJ752" i="1"/>
  <c r="GQ752" i="1"/>
  <c r="GP752" i="1"/>
  <c r="GO752" i="1"/>
  <c r="GN752" i="1"/>
  <c r="GM752" i="1"/>
  <c r="GK752" i="1"/>
  <c r="HA752" i="1"/>
  <c r="GX752" i="1"/>
  <c r="GC752" i="1"/>
  <c r="GR752" i="1"/>
  <c r="GE752" i="1"/>
  <c r="GD752" i="1"/>
  <c r="EY752" i="1" l="1"/>
  <c r="GF752" i="1"/>
  <c r="GG752" i="1" s="1"/>
  <c r="FB752" i="1"/>
  <c r="EZ751" i="1"/>
  <c r="GS752" i="1"/>
  <c r="GT752" i="1" s="1"/>
  <c r="BN832" i="1"/>
  <c r="BO832" i="1" s="1"/>
  <c r="BP832" i="1" l="1"/>
  <c r="BQ832" i="1" s="1"/>
  <c r="GU752" i="1"/>
  <c r="GV752" i="1" s="1"/>
  <c r="BR832" i="1"/>
  <c r="BT832" i="1" s="1"/>
  <c r="GW752" i="1"/>
  <c r="FA753" i="1"/>
  <c r="EX753" i="1"/>
  <c r="EE753" i="1"/>
  <c r="ED753" i="1"/>
  <c r="EC753" i="1"/>
  <c r="ER753" i="1"/>
  <c r="EQ753" i="1"/>
  <c r="EN753" i="1"/>
  <c r="EP753" i="1"/>
  <c r="EO753" i="1"/>
  <c r="EM753" i="1"/>
  <c r="EK753" i="1"/>
  <c r="GH752" i="1"/>
  <c r="GI752" i="1" s="1"/>
  <c r="GJ752" i="1" s="1"/>
  <c r="GY752" i="1" l="1"/>
  <c r="HB752" i="1"/>
  <c r="GZ751" i="1"/>
  <c r="ES753" i="1"/>
  <c r="BW832" i="1"/>
  <c r="BU831" i="1"/>
  <c r="EF753" i="1"/>
  <c r="BC833" i="1" l="1"/>
  <c r="BS833" i="1"/>
  <c r="BM833" i="1"/>
  <c r="BL833" i="1"/>
  <c r="BK833" i="1"/>
  <c r="BJ833" i="1"/>
  <c r="BI833" i="1"/>
  <c r="BD833" i="1"/>
  <c r="BV833" i="1"/>
  <c r="BH833" i="1"/>
  <c r="BF833" i="1"/>
  <c r="BE833" i="1"/>
  <c r="EG753" i="1"/>
  <c r="EH753" i="1" s="1"/>
  <c r="EI753" i="1" s="1"/>
  <c r="ET753" i="1"/>
  <c r="GR753" i="1"/>
  <c r="GQ753" i="1"/>
  <c r="GP753" i="1"/>
  <c r="GO753" i="1"/>
  <c r="GN753" i="1"/>
  <c r="GM753" i="1"/>
  <c r="GK753" i="1"/>
  <c r="HA753" i="1"/>
  <c r="GX753" i="1"/>
  <c r="GD753" i="1"/>
  <c r="GE753" i="1"/>
  <c r="GC753" i="1"/>
  <c r="EJ753" i="1" l="1"/>
  <c r="GF753" i="1"/>
  <c r="EU753" i="1"/>
  <c r="EV753" i="1" s="1"/>
  <c r="EW753" i="1" s="1"/>
  <c r="BN833" i="1"/>
  <c r="GS753" i="1"/>
  <c r="BO833" i="1" l="1"/>
  <c r="BP833" i="1" s="1"/>
  <c r="BQ833" i="1" s="1"/>
  <c r="BR833" i="1" s="1"/>
  <c r="BT833" i="1" s="1"/>
  <c r="GT753" i="1"/>
  <c r="EY753" i="1"/>
  <c r="GG753" i="1"/>
  <c r="GH753" i="1" s="1"/>
  <c r="GI753" i="1" s="1"/>
  <c r="GJ753" i="1" l="1"/>
  <c r="BW833" i="1"/>
  <c r="BU832" i="1"/>
  <c r="GU753" i="1"/>
  <c r="GV753" i="1" s="1"/>
  <c r="GW753" i="1" s="1"/>
  <c r="GY753" i="1" s="1"/>
  <c r="FB753" i="1"/>
  <c r="EZ752" i="1"/>
  <c r="HB753" i="1" l="1"/>
  <c r="GZ752" i="1"/>
  <c r="EK754" i="1"/>
  <c r="FA754" i="1"/>
  <c r="EX754" i="1"/>
  <c r="EE754" i="1"/>
  <c r="ED754" i="1"/>
  <c r="EC754" i="1"/>
  <c r="ER754" i="1"/>
  <c r="EO754" i="1"/>
  <c r="EQ754" i="1"/>
  <c r="EP754" i="1"/>
  <c r="EN754" i="1"/>
  <c r="EM754" i="1"/>
  <c r="BD834" i="1"/>
  <c r="BC834" i="1"/>
  <c r="BS834" i="1"/>
  <c r="BM834" i="1"/>
  <c r="BL834" i="1"/>
  <c r="BK834" i="1"/>
  <c r="BJ834" i="1"/>
  <c r="BV834" i="1"/>
  <c r="BE834" i="1"/>
  <c r="BI834" i="1"/>
  <c r="BH834" i="1"/>
  <c r="BF834" i="1"/>
  <c r="EF754" i="1" l="1"/>
  <c r="EG754" i="1" s="1"/>
  <c r="ES754" i="1"/>
  <c r="BN834" i="1"/>
  <c r="GR754" i="1"/>
  <c r="GQ754" i="1"/>
  <c r="GP754" i="1"/>
  <c r="GO754" i="1"/>
  <c r="GN754" i="1"/>
  <c r="GM754" i="1"/>
  <c r="GK754" i="1"/>
  <c r="HA754" i="1"/>
  <c r="GE754" i="1"/>
  <c r="GX754" i="1"/>
  <c r="GD754" i="1"/>
  <c r="GC754" i="1"/>
  <c r="BO834" i="1" l="1"/>
  <c r="GF754" i="1"/>
  <c r="GS754" i="1"/>
  <c r="GT754" i="1" s="1"/>
  <c r="BP834" i="1"/>
  <c r="BQ834" i="1" s="1"/>
  <c r="ET754" i="1"/>
  <c r="EH754" i="1"/>
  <c r="EI754" i="1" s="1"/>
  <c r="EJ754" i="1" s="1"/>
  <c r="BR834" i="1" l="1"/>
  <c r="BT834" i="1" s="1"/>
  <c r="BW834" i="1" s="1"/>
  <c r="GU754" i="1"/>
  <c r="GV754" i="1" s="1"/>
  <c r="GW754" i="1" s="1"/>
  <c r="EU754" i="1"/>
  <c r="EV754" i="1" s="1"/>
  <c r="EW754" i="1" s="1"/>
  <c r="EY754" i="1" s="1"/>
  <c r="GG754" i="1"/>
  <c r="GH754" i="1" s="1"/>
  <c r="GI754" i="1" s="1"/>
  <c r="BU833" i="1" l="1"/>
  <c r="FB754" i="1"/>
  <c r="EZ753" i="1"/>
  <c r="GJ754" i="1"/>
  <c r="GY754" i="1" s="1"/>
  <c r="BV835" i="1"/>
  <c r="BE835" i="1"/>
  <c r="BD835" i="1"/>
  <c r="BC835" i="1"/>
  <c r="BS835" i="1"/>
  <c r="BM835" i="1"/>
  <c r="BL835" i="1"/>
  <c r="BK835" i="1"/>
  <c r="BF835" i="1"/>
  <c r="BJ835" i="1"/>
  <c r="BI835" i="1"/>
  <c r="BH835" i="1"/>
  <c r="HB754" i="1" l="1"/>
  <c r="GZ753" i="1"/>
  <c r="BN835" i="1"/>
  <c r="EM755" i="1"/>
  <c r="EK755" i="1"/>
  <c r="FA755" i="1"/>
  <c r="EX755" i="1"/>
  <c r="EE755" i="1"/>
  <c r="ED755" i="1"/>
  <c r="EC755" i="1"/>
  <c r="EP755" i="1"/>
  <c r="ER755" i="1"/>
  <c r="EQ755" i="1"/>
  <c r="EO755" i="1"/>
  <c r="EN755" i="1"/>
  <c r="ES755" i="1" l="1"/>
  <c r="ET755" i="1" s="1"/>
  <c r="EF755" i="1"/>
  <c r="BO835" i="1"/>
  <c r="GC755" i="1"/>
  <c r="GR755" i="1"/>
  <c r="GQ755" i="1"/>
  <c r="GP755" i="1"/>
  <c r="GO755" i="1"/>
  <c r="GN755" i="1"/>
  <c r="GM755" i="1"/>
  <c r="GK755" i="1"/>
  <c r="HA755" i="1"/>
  <c r="GX755" i="1"/>
  <c r="GE755" i="1"/>
  <c r="GD755" i="1"/>
  <c r="BP835" i="1" l="1"/>
  <c r="BQ835" i="1" s="1"/>
  <c r="BR835" i="1" s="1"/>
  <c r="BT835" i="1" s="1"/>
  <c r="GS755" i="1"/>
  <c r="GF755" i="1"/>
  <c r="GG755" i="1" s="1"/>
  <c r="GH755" i="1" s="1"/>
  <c r="GI755" i="1" s="1"/>
  <c r="EG755" i="1"/>
  <c r="EH755" i="1" s="1"/>
  <c r="EI755" i="1" s="1"/>
  <c r="EU755" i="1"/>
  <c r="EV755" i="1" s="1"/>
  <c r="EW755" i="1" s="1"/>
  <c r="BW835" i="1" l="1"/>
  <c r="BU834" i="1"/>
  <c r="GJ755" i="1"/>
  <c r="EJ755" i="1"/>
  <c r="EY755" i="1" s="1"/>
  <c r="GT755" i="1"/>
  <c r="GU755" i="1" s="1"/>
  <c r="GV755" i="1" s="1"/>
  <c r="FB755" i="1" l="1"/>
  <c r="EZ754" i="1"/>
  <c r="BF836" i="1"/>
  <c r="BV836" i="1"/>
  <c r="BE836" i="1"/>
  <c r="BD836" i="1"/>
  <c r="BC836" i="1"/>
  <c r="BS836" i="1"/>
  <c r="BM836" i="1"/>
  <c r="BL836" i="1"/>
  <c r="BH836" i="1"/>
  <c r="BI836" i="1"/>
  <c r="BJ836" i="1"/>
  <c r="BK836" i="1"/>
  <c r="GW755" i="1"/>
  <c r="GY755" i="1" s="1"/>
  <c r="HB755" i="1" l="1"/>
  <c r="GZ754" i="1"/>
  <c r="BN836" i="1"/>
  <c r="EN756" i="1"/>
  <c r="EM756" i="1"/>
  <c r="EK756" i="1"/>
  <c r="FA756" i="1"/>
  <c r="EX756" i="1"/>
  <c r="EE756" i="1"/>
  <c r="ED756" i="1"/>
  <c r="EC756" i="1"/>
  <c r="EQ756" i="1"/>
  <c r="ER756" i="1"/>
  <c r="EP756" i="1"/>
  <c r="EO756" i="1"/>
  <c r="ES756" i="1" l="1"/>
  <c r="EF756" i="1"/>
  <c r="EG756" i="1" s="1"/>
  <c r="BO836" i="1"/>
  <c r="BP836" i="1" s="1"/>
  <c r="BQ836" i="1" s="1"/>
  <c r="GD756" i="1"/>
  <c r="GC756" i="1"/>
  <c r="GR756" i="1"/>
  <c r="GQ756" i="1"/>
  <c r="GP756" i="1"/>
  <c r="GO756" i="1"/>
  <c r="GN756" i="1"/>
  <c r="GM756" i="1"/>
  <c r="GK756" i="1"/>
  <c r="HA756" i="1"/>
  <c r="GX756" i="1"/>
  <c r="GE756" i="1"/>
  <c r="GF756" i="1" l="1"/>
  <c r="GS756" i="1"/>
  <c r="BR836" i="1"/>
  <c r="BT836" i="1" s="1"/>
  <c r="EH756" i="1"/>
  <c r="EI756" i="1" s="1"/>
  <c r="EJ756" i="1" s="1"/>
  <c r="ET756" i="1"/>
  <c r="EU756" i="1" s="1"/>
  <c r="EV756" i="1" s="1"/>
  <c r="EW756" i="1" l="1"/>
  <c r="EY756" i="1" s="1"/>
  <c r="BW836" i="1"/>
  <c r="BU835" i="1"/>
  <c r="GT756" i="1"/>
  <c r="GG756" i="1"/>
  <c r="GH756" i="1" s="1"/>
  <c r="GI756" i="1" s="1"/>
  <c r="FB756" i="1" l="1"/>
  <c r="EZ755" i="1"/>
  <c r="GJ756" i="1"/>
  <c r="GU756" i="1"/>
  <c r="GV756" i="1" s="1"/>
  <c r="GW756" i="1" s="1"/>
  <c r="BH837" i="1"/>
  <c r="BF837" i="1"/>
  <c r="BV837" i="1"/>
  <c r="BE837" i="1"/>
  <c r="BD837" i="1"/>
  <c r="BC837" i="1"/>
  <c r="BS837" i="1"/>
  <c r="BM837" i="1"/>
  <c r="BI837" i="1"/>
  <c r="BK837" i="1"/>
  <c r="BL837" i="1"/>
  <c r="BJ837" i="1"/>
  <c r="BN837" i="1" l="1"/>
  <c r="GY756" i="1"/>
  <c r="EO757" i="1"/>
  <c r="EN757" i="1"/>
  <c r="EM757" i="1"/>
  <c r="EK757" i="1"/>
  <c r="FA757" i="1"/>
  <c r="EX757" i="1"/>
  <c r="EE757" i="1"/>
  <c r="ED757" i="1"/>
  <c r="ER757" i="1"/>
  <c r="EQ757" i="1"/>
  <c r="EP757" i="1"/>
  <c r="EC757" i="1"/>
  <c r="ES757" i="1" l="1"/>
  <c r="HB756" i="1"/>
  <c r="GZ755" i="1"/>
  <c r="BO837" i="1"/>
  <c r="BP837" i="1" s="1"/>
  <c r="BQ837" i="1" s="1"/>
  <c r="EF757" i="1"/>
  <c r="BR837" i="1" l="1"/>
  <c r="BT837" i="1" s="1"/>
  <c r="BW837" i="1" s="1"/>
  <c r="EG757" i="1"/>
  <c r="EH757" i="1" s="1"/>
  <c r="EI757" i="1" s="1"/>
  <c r="EJ757" i="1" s="1"/>
  <c r="GE757" i="1"/>
  <c r="GD757" i="1"/>
  <c r="GC757" i="1"/>
  <c r="GR757" i="1"/>
  <c r="GQ757" i="1"/>
  <c r="GP757" i="1"/>
  <c r="GO757" i="1"/>
  <c r="GN757" i="1"/>
  <c r="GM757" i="1"/>
  <c r="GK757" i="1"/>
  <c r="HA757" i="1"/>
  <c r="GX757" i="1"/>
  <c r="ET757" i="1"/>
  <c r="EU757" i="1" s="1"/>
  <c r="EV757" i="1" s="1"/>
  <c r="BU836" i="1" l="1"/>
  <c r="EW757" i="1"/>
  <c r="EY757" i="1" s="1"/>
  <c r="GF757" i="1"/>
  <c r="BI838" i="1"/>
  <c r="BH838" i="1"/>
  <c r="BF838" i="1"/>
  <c r="BV838" i="1"/>
  <c r="BE838" i="1"/>
  <c r="BD838" i="1"/>
  <c r="BC838" i="1"/>
  <c r="BS838" i="1"/>
  <c r="BJ838" i="1"/>
  <c r="BM838" i="1"/>
  <c r="BL838" i="1"/>
  <c r="BK838" i="1"/>
  <c r="GS757" i="1"/>
  <c r="FB757" i="1" l="1"/>
  <c r="EZ756" i="1"/>
  <c r="BN838" i="1"/>
  <c r="BO838" i="1" s="1"/>
  <c r="GG757" i="1"/>
  <c r="GT757" i="1"/>
  <c r="GU757" i="1" s="1"/>
  <c r="GV757" i="1" s="1"/>
  <c r="GH757" i="1" l="1"/>
  <c r="GI757" i="1" s="1"/>
  <c r="GJ757" i="1" s="1"/>
  <c r="BP838" i="1"/>
  <c r="BQ838" i="1" s="1"/>
  <c r="BR838" i="1" s="1"/>
  <c r="BT838" i="1" s="1"/>
  <c r="GW757" i="1"/>
  <c r="EP758" i="1"/>
  <c r="EO758" i="1"/>
  <c r="EN758" i="1"/>
  <c r="EM758" i="1"/>
  <c r="EK758" i="1"/>
  <c r="FA758" i="1"/>
  <c r="EX758" i="1"/>
  <c r="EE758" i="1"/>
  <c r="ER758" i="1"/>
  <c r="EC758" i="1"/>
  <c r="EQ758" i="1"/>
  <c r="ED758" i="1"/>
  <c r="GY757" i="1" l="1"/>
  <c r="BW838" i="1"/>
  <c r="BU837" i="1"/>
  <c r="HB757" i="1"/>
  <c r="GZ756" i="1"/>
  <c r="EF758" i="1"/>
  <c r="ES758" i="1"/>
  <c r="ET758" i="1" l="1"/>
  <c r="EU758" i="1" s="1"/>
  <c r="EV758" i="1" s="1"/>
  <c r="EG758" i="1"/>
  <c r="EH758" i="1" s="1"/>
  <c r="EI758" i="1" s="1"/>
  <c r="GE758" i="1"/>
  <c r="GD758" i="1"/>
  <c r="GC758" i="1"/>
  <c r="GR758" i="1"/>
  <c r="GQ758" i="1"/>
  <c r="GP758" i="1"/>
  <c r="GO758" i="1"/>
  <c r="GN758" i="1"/>
  <c r="GM758" i="1"/>
  <c r="HA758" i="1"/>
  <c r="GX758" i="1"/>
  <c r="GK758" i="1"/>
  <c r="BJ839" i="1"/>
  <c r="BI839" i="1"/>
  <c r="BH839" i="1"/>
  <c r="BF839" i="1"/>
  <c r="BV839" i="1"/>
  <c r="BE839" i="1"/>
  <c r="BD839" i="1"/>
  <c r="BC839" i="1"/>
  <c r="BS839" i="1"/>
  <c r="BK839" i="1"/>
  <c r="BM839" i="1"/>
  <c r="BL839" i="1"/>
  <c r="EW758" i="1" l="1"/>
  <c r="BN839" i="1"/>
  <c r="GF758" i="1"/>
  <c r="GG758" i="1" s="1"/>
  <c r="GS758" i="1"/>
  <c r="GT758" i="1" s="1"/>
  <c r="EJ758" i="1"/>
  <c r="EY758" i="1" s="1"/>
  <c r="FB758" i="1" l="1"/>
  <c r="EZ757" i="1"/>
  <c r="GU758" i="1"/>
  <c r="GV758" i="1" s="1"/>
  <c r="GW758" i="1" s="1"/>
  <c r="GH758" i="1"/>
  <c r="GI758" i="1" s="1"/>
  <c r="GJ758" i="1" s="1"/>
  <c r="BO839" i="1"/>
  <c r="GY758" i="1" l="1"/>
  <c r="HB758" i="1"/>
  <c r="GZ757" i="1"/>
  <c r="BP839" i="1"/>
  <c r="BQ839" i="1" s="1"/>
  <c r="BR839" i="1" s="1"/>
  <c r="BT839" i="1" s="1"/>
  <c r="EQ759" i="1"/>
  <c r="EP759" i="1"/>
  <c r="EO759" i="1"/>
  <c r="EN759" i="1"/>
  <c r="EM759" i="1"/>
  <c r="EK759" i="1"/>
  <c r="FA759" i="1"/>
  <c r="EX759" i="1"/>
  <c r="EC759" i="1"/>
  <c r="ER759" i="1"/>
  <c r="EE759" i="1"/>
  <c r="ED759" i="1"/>
  <c r="BW839" i="1" l="1"/>
  <c r="BU838" i="1"/>
  <c r="EF759" i="1"/>
  <c r="ES759" i="1"/>
  <c r="GX759" i="1"/>
  <c r="GE759" i="1"/>
  <c r="GD759" i="1"/>
  <c r="GC759" i="1"/>
  <c r="GR759" i="1"/>
  <c r="GQ759" i="1"/>
  <c r="GP759" i="1"/>
  <c r="GO759" i="1"/>
  <c r="GN759" i="1"/>
  <c r="HA759" i="1"/>
  <c r="GK759" i="1"/>
  <c r="GM759" i="1"/>
  <c r="GS759" i="1" l="1"/>
  <c r="GT759" i="1" s="1"/>
  <c r="GF759" i="1"/>
  <c r="ET759" i="1"/>
  <c r="EG759" i="1"/>
  <c r="EH759" i="1" s="1"/>
  <c r="EI759" i="1" s="1"/>
  <c r="BK840" i="1"/>
  <c r="BJ840" i="1"/>
  <c r="BI840" i="1"/>
  <c r="BH840" i="1"/>
  <c r="BF840" i="1"/>
  <c r="BV840" i="1"/>
  <c r="BE840" i="1"/>
  <c r="BD840" i="1"/>
  <c r="BC840" i="1"/>
  <c r="BS840" i="1"/>
  <c r="BL840" i="1"/>
  <c r="BM840" i="1"/>
  <c r="EU759" i="1" l="1"/>
  <c r="EV759" i="1" s="1"/>
  <c r="EW759" i="1" s="1"/>
  <c r="EJ759" i="1"/>
  <c r="GG759" i="1"/>
  <c r="BN840" i="1"/>
  <c r="BO840" i="1" s="1"/>
  <c r="GU759" i="1"/>
  <c r="GV759" i="1" s="1"/>
  <c r="GW759" i="1" s="1"/>
  <c r="BP840" i="1" l="1"/>
  <c r="BQ840" i="1" s="1"/>
  <c r="BR840" i="1" s="1"/>
  <c r="BT840" i="1" s="1"/>
  <c r="EY759" i="1"/>
  <c r="GH759" i="1"/>
  <c r="GI759" i="1" s="1"/>
  <c r="GJ759" i="1" s="1"/>
  <c r="GY759" i="1" s="1"/>
  <c r="HB759" i="1" l="1"/>
  <c r="GZ758" i="1"/>
  <c r="BW840" i="1"/>
  <c r="BU839" i="1"/>
  <c r="FB759" i="1"/>
  <c r="EZ758" i="1"/>
  <c r="ER760" i="1" l="1"/>
  <c r="EQ760" i="1"/>
  <c r="EP760" i="1"/>
  <c r="EO760" i="1"/>
  <c r="EN760" i="1"/>
  <c r="EM760" i="1"/>
  <c r="EK760" i="1"/>
  <c r="FA760" i="1"/>
  <c r="EX760" i="1"/>
  <c r="ED760" i="1"/>
  <c r="EE760" i="1"/>
  <c r="EC760" i="1"/>
  <c r="BL841" i="1"/>
  <c r="BK841" i="1"/>
  <c r="BJ841" i="1"/>
  <c r="BI841" i="1"/>
  <c r="BH841" i="1"/>
  <c r="BF841" i="1"/>
  <c r="BV841" i="1"/>
  <c r="BE841" i="1"/>
  <c r="BD841" i="1"/>
  <c r="BC841" i="1"/>
  <c r="BS841" i="1"/>
  <c r="BM841" i="1"/>
  <c r="GX760" i="1"/>
  <c r="GE760" i="1"/>
  <c r="GD760" i="1"/>
  <c r="GC760" i="1"/>
  <c r="GR760" i="1"/>
  <c r="GQ760" i="1"/>
  <c r="GP760" i="1"/>
  <c r="GO760" i="1"/>
  <c r="GK760" i="1"/>
  <c r="HA760" i="1"/>
  <c r="GN760" i="1"/>
  <c r="GM760" i="1"/>
  <c r="EF760" i="1" l="1"/>
  <c r="GF760" i="1"/>
  <c r="GS760" i="1"/>
  <c r="BN841" i="1"/>
  <c r="ES760" i="1"/>
  <c r="ET760" i="1" s="1"/>
  <c r="EU760" i="1" s="1"/>
  <c r="EV760" i="1" s="1"/>
  <c r="GG760" i="1" l="1"/>
  <c r="GH760" i="1" s="1"/>
  <c r="GI760" i="1" s="1"/>
  <c r="GJ760" i="1" s="1"/>
  <c r="EG760" i="1"/>
  <c r="BO841" i="1"/>
  <c r="GT760" i="1"/>
  <c r="EW760" i="1"/>
  <c r="EH760" i="1"/>
  <c r="EI760" i="1" s="1"/>
  <c r="EJ760" i="1" l="1"/>
  <c r="EY760" i="1" s="1"/>
  <c r="FB760" i="1" s="1"/>
  <c r="GU760" i="1"/>
  <c r="GV760" i="1" s="1"/>
  <c r="GW760" i="1" s="1"/>
  <c r="GY760" i="1" s="1"/>
  <c r="BP841" i="1"/>
  <c r="BQ841" i="1" s="1"/>
  <c r="BR841" i="1" s="1"/>
  <c r="BT841" i="1" s="1"/>
  <c r="EZ759" i="1" l="1"/>
  <c r="BW841" i="1"/>
  <c r="BU840" i="1"/>
  <c r="HB760" i="1"/>
  <c r="GZ759" i="1"/>
  <c r="ER761" i="1"/>
  <c r="EQ761" i="1"/>
  <c r="EP761" i="1"/>
  <c r="EO761" i="1"/>
  <c r="EN761" i="1"/>
  <c r="EM761" i="1"/>
  <c r="EK761" i="1"/>
  <c r="FA761" i="1"/>
  <c r="EE761" i="1"/>
  <c r="EX761" i="1"/>
  <c r="ED761" i="1"/>
  <c r="EC761" i="1"/>
  <c r="EF761" i="1" l="1"/>
  <c r="ES761" i="1"/>
  <c r="ET761" i="1"/>
  <c r="EU761" i="1" s="1"/>
  <c r="EV761" i="1" s="1"/>
  <c r="GX761" i="1"/>
  <c r="GE761" i="1"/>
  <c r="GD761" i="1"/>
  <c r="GC761" i="1"/>
  <c r="GR761" i="1"/>
  <c r="GQ761" i="1"/>
  <c r="GP761" i="1"/>
  <c r="GM761" i="1"/>
  <c r="GN761" i="1"/>
  <c r="HA761" i="1"/>
  <c r="GO761" i="1"/>
  <c r="GK761" i="1"/>
  <c r="BM842" i="1"/>
  <c r="BL842" i="1"/>
  <c r="BK842" i="1"/>
  <c r="BJ842" i="1"/>
  <c r="BI842" i="1"/>
  <c r="BH842" i="1"/>
  <c r="BF842" i="1"/>
  <c r="BV842" i="1"/>
  <c r="BE842" i="1"/>
  <c r="BD842" i="1"/>
  <c r="BC842" i="1"/>
  <c r="BS842" i="1"/>
  <c r="GS761" i="1" l="1"/>
  <c r="GF761" i="1"/>
  <c r="EW761" i="1"/>
  <c r="EG761" i="1"/>
  <c r="BN842" i="1"/>
  <c r="EH761" i="1" l="1"/>
  <c r="EI761" i="1" s="1"/>
  <c r="EJ761" i="1" s="1"/>
  <c r="EY761" i="1" s="1"/>
  <c r="BO842" i="1"/>
  <c r="BP842" i="1" s="1"/>
  <c r="BQ842" i="1" s="1"/>
  <c r="GG761" i="1"/>
  <c r="GH761" i="1" s="1"/>
  <c r="GI761" i="1" s="1"/>
  <c r="GT761" i="1"/>
  <c r="FB761" i="1" l="1"/>
  <c r="EX762" i="1" s="1"/>
  <c r="EZ760" i="1"/>
  <c r="GJ761" i="1"/>
  <c r="BR842" i="1"/>
  <c r="BT842" i="1" s="1"/>
  <c r="GU761" i="1"/>
  <c r="GV761" i="1" s="1"/>
  <c r="GW761" i="1" s="1"/>
  <c r="EC762" i="1"/>
  <c r="ER762" i="1"/>
  <c r="EQ762" i="1"/>
  <c r="EP762" i="1"/>
  <c r="EO762" i="1"/>
  <c r="EN762" i="1"/>
  <c r="EM762" i="1"/>
  <c r="EK762" i="1"/>
  <c r="FA762" i="1"/>
  <c r="EE762" i="1"/>
  <c r="ED762" i="1"/>
  <c r="EF762" i="1" l="1"/>
  <c r="ES762" i="1"/>
  <c r="GY761" i="1"/>
  <c r="BW842" i="1"/>
  <c r="BU841" i="1"/>
  <c r="BM843" i="1" l="1"/>
  <c r="BL843" i="1"/>
  <c r="BK843" i="1"/>
  <c r="BJ843" i="1"/>
  <c r="BI843" i="1"/>
  <c r="BH843" i="1"/>
  <c r="BF843" i="1"/>
  <c r="BV843" i="1"/>
  <c r="BE843" i="1"/>
  <c r="BD843" i="1"/>
  <c r="BC843" i="1"/>
  <c r="BS843" i="1"/>
  <c r="HB761" i="1"/>
  <c r="GZ760" i="1"/>
  <c r="ET762" i="1"/>
  <c r="EU762" i="1" s="1"/>
  <c r="EV762" i="1" s="1"/>
  <c r="EG762" i="1"/>
  <c r="EH762" i="1" s="1"/>
  <c r="EI762" i="1" s="1"/>
  <c r="EJ762" i="1" s="1"/>
  <c r="HA762" i="1" l="1"/>
  <c r="GX762" i="1"/>
  <c r="GE762" i="1"/>
  <c r="GD762" i="1"/>
  <c r="GC762" i="1"/>
  <c r="GR762" i="1"/>
  <c r="GQ762" i="1"/>
  <c r="GN762" i="1"/>
  <c r="GP762" i="1"/>
  <c r="GO762" i="1"/>
  <c r="GM762" i="1"/>
  <c r="GK762" i="1"/>
  <c r="EW762" i="1"/>
  <c r="EY762" i="1" s="1"/>
  <c r="BN843" i="1"/>
  <c r="BO843" i="1" s="1"/>
  <c r="FB762" i="1" l="1"/>
  <c r="EZ761" i="1"/>
  <c r="GS762" i="1"/>
  <c r="GT762" i="1" s="1"/>
  <c r="GF762" i="1"/>
  <c r="GG762" i="1" s="1"/>
  <c r="BP843" i="1"/>
  <c r="BQ843" i="1" s="1"/>
  <c r="BR843" i="1" s="1"/>
  <c r="BT843" i="1" s="1"/>
  <c r="BW843" i="1" l="1"/>
  <c r="BU842" i="1"/>
  <c r="GH762" i="1"/>
  <c r="GI762" i="1" s="1"/>
  <c r="GJ762" i="1" s="1"/>
  <c r="GU762" i="1"/>
  <c r="GV762" i="1" s="1"/>
  <c r="GW762" i="1" s="1"/>
  <c r="ED763" i="1"/>
  <c r="EC763" i="1"/>
  <c r="ER763" i="1"/>
  <c r="EQ763" i="1"/>
  <c r="EP763" i="1"/>
  <c r="EO763" i="1"/>
  <c r="EN763" i="1"/>
  <c r="EM763" i="1"/>
  <c r="EK763" i="1"/>
  <c r="FA763" i="1"/>
  <c r="EX763" i="1"/>
  <c r="EE763" i="1"/>
  <c r="GY762" i="1" l="1"/>
  <c r="ES763" i="1"/>
  <c r="EF763" i="1"/>
  <c r="BM844" i="1"/>
  <c r="BL844" i="1"/>
  <c r="BK844" i="1"/>
  <c r="BJ844" i="1"/>
  <c r="BI844" i="1"/>
  <c r="BH844" i="1"/>
  <c r="BF844" i="1"/>
  <c r="BV844" i="1"/>
  <c r="BE844" i="1"/>
  <c r="BD844" i="1"/>
  <c r="BC844" i="1"/>
  <c r="BS844" i="1"/>
  <c r="BN844" i="1" l="1"/>
  <c r="BO844" i="1" s="1"/>
  <c r="BP844" i="1" s="1"/>
  <c r="BQ844" i="1" s="1"/>
  <c r="ET763" i="1"/>
  <c r="EU763" i="1" s="1"/>
  <c r="EV763" i="1" s="1"/>
  <c r="EG763" i="1"/>
  <c r="HB762" i="1"/>
  <c r="GZ761" i="1"/>
  <c r="GK763" i="1" l="1"/>
  <c r="HA763" i="1"/>
  <c r="GX763" i="1"/>
  <c r="GE763" i="1"/>
  <c r="GD763" i="1"/>
  <c r="GC763" i="1"/>
  <c r="GR763" i="1"/>
  <c r="GO763" i="1"/>
  <c r="GP763" i="1"/>
  <c r="GQ763" i="1"/>
  <c r="GN763" i="1"/>
  <c r="GM763" i="1"/>
  <c r="EW763" i="1"/>
  <c r="EH763" i="1"/>
  <c r="EI763" i="1" s="1"/>
  <c r="EJ763" i="1" s="1"/>
  <c r="BR844" i="1"/>
  <c r="BT844" i="1" s="1"/>
  <c r="EY763" i="1" l="1"/>
  <c r="FB763" i="1" s="1"/>
  <c r="BW844" i="1"/>
  <c r="BU843" i="1"/>
  <c r="GS763" i="1"/>
  <c r="GF763" i="1"/>
  <c r="EZ762" i="1" l="1"/>
  <c r="GG763" i="1"/>
  <c r="GH763" i="1" s="1"/>
  <c r="GI763" i="1" s="1"/>
  <c r="GT763" i="1"/>
  <c r="GU763" i="1" s="1"/>
  <c r="GV763" i="1" s="1"/>
  <c r="BM845" i="1"/>
  <c r="BL845" i="1"/>
  <c r="BK845" i="1"/>
  <c r="BJ845" i="1"/>
  <c r="BI845" i="1"/>
  <c r="BH845" i="1"/>
  <c r="BF845" i="1"/>
  <c r="BV845" i="1"/>
  <c r="BE845" i="1"/>
  <c r="BD845" i="1"/>
  <c r="BS845" i="1"/>
  <c r="BC845" i="1"/>
  <c r="EE764" i="1"/>
  <c r="ED764" i="1"/>
  <c r="EC764" i="1"/>
  <c r="ER764" i="1"/>
  <c r="EQ764" i="1"/>
  <c r="EP764" i="1"/>
  <c r="EO764" i="1"/>
  <c r="EN764" i="1"/>
  <c r="EM764" i="1"/>
  <c r="EK764" i="1"/>
  <c r="FA764" i="1"/>
  <c r="EX764" i="1"/>
  <c r="BN845" i="1" l="1"/>
  <c r="EF764" i="1"/>
  <c r="ES764" i="1"/>
  <c r="GW763" i="1"/>
  <c r="GJ763" i="1"/>
  <c r="GY763" i="1" l="1"/>
  <c r="HB763" i="1" s="1"/>
  <c r="ET764" i="1"/>
  <c r="EU764" i="1" s="1"/>
  <c r="EV764" i="1" s="1"/>
  <c r="EG764" i="1"/>
  <c r="EH764" i="1" s="1"/>
  <c r="EI764" i="1" s="1"/>
  <c r="BO845" i="1"/>
  <c r="GZ762" i="1" l="1"/>
  <c r="BP845" i="1"/>
  <c r="BQ845" i="1" s="1"/>
  <c r="BR845" i="1" s="1"/>
  <c r="BT845" i="1" s="1"/>
  <c r="EJ764" i="1"/>
  <c r="EW764" i="1"/>
  <c r="GM764" i="1"/>
  <c r="GK764" i="1"/>
  <c r="HA764" i="1"/>
  <c r="GX764" i="1"/>
  <c r="GE764" i="1"/>
  <c r="GD764" i="1"/>
  <c r="GC764" i="1"/>
  <c r="GP764" i="1"/>
  <c r="GR764" i="1"/>
  <c r="GQ764" i="1"/>
  <c r="GO764" i="1"/>
  <c r="GN764" i="1"/>
  <c r="BW845" i="1" l="1"/>
  <c r="BU844" i="1"/>
  <c r="GS764" i="1"/>
  <c r="GF764" i="1"/>
  <c r="EY764" i="1"/>
  <c r="FB764" i="1" l="1"/>
  <c r="EZ763" i="1"/>
  <c r="GG764" i="1"/>
  <c r="GH764" i="1" s="1"/>
  <c r="GI764" i="1" s="1"/>
  <c r="GT764" i="1"/>
  <c r="BJ846" i="1"/>
  <c r="BI846" i="1"/>
  <c r="BH846" i="1"/>
  <c r="BF846" i="1"/>
  <c r="BV846" i="1"/>
  <c r="BE846" i="1"/>
  <c r="BD846" i="1"/>
  <c r="BC846" i="1"/>
  <c r="BS846" i="1"/>
  <c r="BK846" i="1"/>
  <c r="BM846" i="1"/>
  <c r="BL846" i="1"/>
  <c r="GU764" i="1" l="1"/>
  <c r="GV764" i="1" s="1"/>
  <c r="GW764" i="1" s="1"/>
  <c r="GJ764" i="1"/>
  <c r="BN846" i="1"/>
  <c r="BO846" i="1" s="1"/>
  <c r="EE765" i="1"/>
  <c r="ED765" i="1"/>
  <c r="EC765" i="1"/>
  <c r="ER765" i="1"/>
  <c r="EQ765" i="1"/>
  <c r="EP765" i="1"/>
  <c r="EO765" i="1"/>
  <c r="EN765" i="1"/>
  <c r="EM765" i="1"/>
  <c r="FA765" i="1"/>
  <c r="EX765" i="1"/>
  <c r="EK765" i="1"/>
  <c r="ES765" i="1" l="1"/>
  <c r="EF765" i="1"/>
  <c r="EG765" i="1" s="1"/>
  <c r="BP846" i="1"/>
  <c r="BQ846" i="1" s="1"/>
  <c r="BR846" i="1" s="1"/>
  <c r="BT846" i="1" s="1"/>
  <c r="GY764" i="1"/>
  <c r="BW846" i="1" l="1"/>
  <c r="BU845" i="1"/>
  <c r="HB764" i="1"/>
  <c r="GZ763" i="1"/>
  <c r="EH765" i="1"/>
  <c r="EI765" i="1" s="1"/>
  <c r="EJ765" i="1" s="1"/>
  <c r="ET765" i="1"/>
  <c r="EU765" i="1" l="1"/>
  <c r="EV765" i="1" s="1"/>
  <c r="EW765" i="1" s="1"/>
  <c r="EY765" i="1" s="1"/>
  <c r="GN765" i="1"/>
  <c r="GM765" i="1"/>
  <c r="GK765" i="1"/>
  <c r="HA765" i="1"/>
  <c r="GX765" i="1"/>
  <c r="GE765" i="1"/>
  <c r="GD765" i="1"/>
  <c r="GC765" i="1"/>
  <c r="GQ765" i="1"/>
  <c r="GR765" i="1"/>
  <c r="GP765" i="1"/>
  <c r="GO765" i="1"/>
  <c r="BK847" i="1"/>
  <c r="BJ847" i="1"/>
  <c r="BI847" i="1"/>
  <c r="BH847" i="1"/>
  <c r="BF847" i="1"/>
  <c r="BV847" i="1"/>
  <c r="BE847" i="1"/>
  <c r="BD847" i="1"/>
  <c r="BC847" i="1"/>
  <c r="BS847" i="1"/>
  <c r="BL847" i="1"/>
  <c r="BM847" i="1"/>
  <c r="GS765" i="1" l="1"/>
  <c r="GT765" i="1" s="1"/>
  <c r="BN847" i="1"/>
  <c r="GF765" i="1"/>
  <c r="FB765" i="1"/>
  <c r="EZ764" i="1"/>
  <c r="BO847" i="1" l="1"/>
  <c r="BP847" i="1" s="1"/>
  <c r="BQ847" i="1" s="1"/>
  <c r="GG765" i="1"/>
  <c r="GH765" i="1"/>
  <c r="GI765" i="1" s="1"/>
  <c r="EX766" i="1"/>
  <c r="EE766" i="1"/>
  <c r="ED766" i="1"/>
  <c r="EC766" i="1"/>
  <c r="ER766" i="1"/>
  <c r="EQ766" i="1"/>
  <c r="EP766" i="1"/>
  <c r="EO766" i="1"/>
  <c r="EN766" i="1"/>
  <c r="FA766" i="1"/>
  <c r="EK766" i="1"/>
  <c r="EM766" i="1"/>
  <c r="GU765" i="1"/>
  <c r="GV765" i="1" s="1"/>
  <c r="GW765" i="1" s="1"/>
  <c r="GJ765" i="1" l="1"/>
  <c r="GY765" i="1"/>
  <c r="ES766" i="1"/>
  <c r="EF766" i="1"/>
  <c r="BR847" i="1"/>
  <c r="BT847" i="1" s="1"/>
  <c r="BW847" i="1" l="1"/>
  <c r="BU846" i="1"/>
  <c r="EG766" i="1"/>
  <c r="ET766" i="1"/>
  <c r="EU766" i="1" s="1"/>
  <c r="EV766" i="1" s="1"/>
  <c r="HB765" i="1"/>
  <c r="GZ764" i="1"/>
  <c r="GO766" i="1" l="1"/>
  <c r="GN766" i="1"/>
  <c r="GM766" i="1"/>
  <c r="GK766" i="1"/>
  <c r="HA766" i="1"/>
  <c r="GX766" i="1"/>
  <c r="GE766" i="1"/>
  <c r="GD766" i="1"/>
  <c r="GR766" i="1"/>
  <c r="GQ766" i="1"/>
  <c r="GP766" i="1"/>
  <c r="GC766" i="1"/>
  <c r="EW766" i="1"/>
  <c r="EH766" i="1"/>
  <c r="EI766" i="1" s="1"/>
  <c r="EJ766" i="1" s="1"/>
  <c r="BL848" i="1"/>
  <c r="BK848" i="1"/>
  <c r="BJ848" i="1"/>
  <c r="BI848" i="1"/>
  <c r="BH848" i="1"/>
  <c r="BF848" i="1"/>
  <c r="BV848" i="1"/>
  <c r="BE848" i="1"/>
  <c r="BD848" i="1"/>
  <c r="BC848" i="1"/>
  <c r="BS848" i="1"/>
  <c r="BM848" i="1"/>
  <c r="EY766" i="1" l="1"/>
  <c r="FB766" i="1"/>
  <c r="EZ765" i="1"/>
  <c r="GS766" i="1"/>
  <c r="GT766" i="1" s="1"/>
  <c r="GF766" i="1"/>
  <c r="BN848" i="1"/>
  <c r="BO848" i="1" l="1"/>
  <c r="BP848" i="1" s="1"/>
  <c r="BQ848" i="1" s="1"/>
  <c r="GG766" i="1"/>
  <c r="GH766" i="1" s="1"/>
  <c r="GI766" i="1" s="1"/>
  <c r="GU766" i="1"/>
  <c r="GV766" i="1" s="1"/>
  <c r="GW766" i="1" s="1"/>
  <c r="EX767" i="1"/>
  <c r="EE767" i="1"/>
  <c r="ED767" i="1"/>
  <c r="EC767" i="1"/>
  <c r="ER767" i="1"/>
  <c r="EQ767" i="1"/>
  <c r="EP767" i="1"/>
  <c r="EO767" i="1"/>
  <c r="EK767" i="1"/>
  <c r="FA767" i="1"/>
  <c r="EN767" i="1"/>
  <c r="EM767" i="1"/>
  <c r="BR848" i="1" l="1"/>
  <c r="BT848" i="1" s="1"/>
  <c r="BW848" i="1" s="1"/>
  <c r="ES767" i="1"/>
  <c r="ET767" i="1" s="1"/>
  <c r="EF767" i="1"/>
  <c r="GJ766" i="1"/>
  <c r="GY766" i="1" s="1"/>
  <c r="BU847" i="1" l="1"/>
  <c r="EG767" i="1"/>
  <c r="HB766" i="1"/>
  <c r="GZ765" i="1"/>
  <c r="EU767" i="1"/>
  <c r="EV767" i="1" s="1"/>
  <c r="EW767" i="1" s="1"/>
  <c r="BM849" i="1"/>
  <c r="BL849" i="1"/>
  <c r="BK849" i="1"/>
  <c r="BJ849" i="1"/>
  <c r="BI849" i="1"/>
  <c r="BH849" i="1"/>
  <c r="BF849" i="1"/>
  <c r="BV849" i="1"/>
  <c r="BE849" i="1"/>
  <c r="BD849" i="1"/>
  <c r="BC849" i="1"/>
  <c r="BS849" i="1"/>
  <c r="GP767" i="1" l="1"/>
  <c r="GO767" i="1"/>
  <c r="GN767" i="1"/>
  <c r="GM767" i="1"/>
  <c r="GK767" i="1"/>
  <c r="HA767" i="1"/>
  <c r="GX767" i="1"/>
  <c r="GE767" i="1"/>
  <c r="GD767" i="1"/>
  <c r="GC767" i="1"/>
  <c r="GR767" i="1"/>
  <c r="GQ767" i="1"/>
  <c r="EH767" i="1"/>
  <c r="EI767" i="1" s="1"/>
  <c r="EJ767" i="1" s="1"/>
  <c r="EY767" i="1" s="1"/>
  <c r="BN849" i="1"/>
  <c r="FB767" i="1" l="1"/>
  <c r="EZ766" i="1"/>
  <c r="GS767" i="1"/>
  <c r="GT767" i="1" s="1"/>
  <c r="GU767" i="1" s="1"/>
  <c r="GV767" i="1" s="1"/>
  <c r="GF767" i="1"/>
  <c r="BO849" i="1"/>
  <c r="BP849" i="1" s="1"/>
  <c r="BQ849" i="1" s="1"/>
  <c r="BR849" i="1" l="1"/>
  <c r="BT849" i="1" s="1"/>
  <c r="GG767" i="1"/>
  <c r="GH767" i="1" s="1"/>
  <c r="GI767" i="1" s="1"/>
  <c r="GW767" i="1"/>
  <c r="EX768" i="1"/>
  <c r="EE768" i="1"/>
  <c r="ED768" i="1"/>
  <c r="EC768" i="1"/>
  <c r="ER768" i="1"/>
  <c r="EQ768" i="1"/>
  <c r="EP768" i="1"/>
  <c r="EM768" i="1"/>
  <c r="EN768" i="1"/>
  <c r="FA768" i="1"/>
  <c r="EO768" i="1"/>
  <c r="EK768" i="1"/>
  <c r="ES768" i="1" l="1"/>
  <c r="ET768" i="1" s="1"/>
  <c r="GJ767" i="1"/>
  <c r="GY767" i="1" s="1"/>
  <c r="EF768" i="1"/>
  <c r="BW849" i="1"/>
  <c r="BU848" i="1"/>
  <c r="BM850" i="1" l="1"/>
  <c r="BL850" i="1"/>
  <c r="BK850" i="1"/>
  <c r="BJ850" i="1"/>
  <c r="BI850" i="1"/>
  <c r="BH850" i="1"/>
  <c r="BF850" i="1"/>
  <c r="BV850" i="1"/>
  <c r="BE850" i="1"/>
  <c r="BD850" i="1"/>
  <c r="BC850" i="1"/>
  <c r="BS850" i="1"/>
  <c r="HB767" i="1"/>
  <c r="GZ766" i="1"/>
  <c r="EG768" i="1"/>
  <c r="EH768" i="1" s="1"/>
  <c r="EI768" i="1" s="1"/>
  <c r="EU768" i="1"/>
  <c r="EV768" i="1" s="1"/>
  <c r="EW768" i="1" s="1"/>
  <c r="GQ768" i="1" l="1"/>
  <c r="GP768" i="1"/>
  <c r="GO768" i="1"/>
  <c r="GN768" i="1"/>
  <c r="GM768" i="1"/>
  <c r="GK768" i="1"/>
  <c r="HA768" i="1"/>
  <c r="GX768" i="1"/>
  <c r="GC768" i="1"/>
  <c r="GR768" i="1"/>
  <c r="GE768" i="1"/>
  <c r="GD768" i="1"/>
  <c r="BN850" i="1"/>
  <c r="EJ768" i="1"/>
  <c r="EY768" i="1" s="1"/>
  <c r="BO850" i="1" l="1"/>
  <c r="FB768" i="1"/>
  <c r="EZ767" i="1"/>
  <c r="GF768" i="1"/>
  <c r="BP850" i="1"/>
  <c r="BQ850" i="1" s="1"/>
  <c r="GS768" i="1"/>
  <c r="BR850" i="1" l="1"/>
  <c r="BT850" i="1" s="1"/>
  <c r="BW850" i="1" s="1"/>
  <c r="GT768" i="1"/>
  <c r="GG768" i="1"/>
  <c r="GH768" i="1" s="1"/>
  <c r="GI768" i="1" s="1"/>
  <c r="FA769" i="1"/>
  <c r="EX769" i="1"/>
  <c r="EE769" i="1"/>
  <c r="ED769" i="1"/>
  <c r="EC769" i="1"/>
  <c r="ER769" i="1"/>
  <c r="EQ769" i="1"/>
  <c r="EN769" i="1"/>
  <c r="EP769" i="1"/>
  <c r="EO769" i="1"/>
  <c r="EM769" i="1"/>
  <c r="EK769" i="1"/>
  <c r="BU849" i="1" l="1"/>
  <c r="GJ768" i="1"/>
  <c r="EF769" i="1"/>
  <c r="EG769" i="1" s="1"/>
  <c r="GU768" i="1"/>
  <c r="GV768" i="1" s="1"/>
  <c r="GW768" i="1" s="1"/>
  <c r="ES769" i="1"/>
  <c r="ET769" i="1" s="1"/>
  <c r="BM851" i="1"/>
  <c r="BL851" i="1"/>
  <c r="BK851" i="1"/>
  <c r="BJ851" i="1"/>
  <c r="BI851" i="1"/>
  <c r="BH851" i="1"/>
  <c r="BF851" i="1"/>
  <c r="BV851" i="1"/>
  <c r="BE851" i="1"/>
  <c r="BD851" i="1"/>
  <c r="BS851" i="1"/>
  <c r="BC851" i="1"/>
  <c r="GY768" i="1" l="1"/>
  <c r="EU769" i="1"/>
  <c r="EV769" i="1" s="1"/>
  <c r="EW769" i="1" s="1"/>
  <c r="BN851" i="1"/>
  <c r="EH769" i="1"/>
  <c r="EI769" i="1" s="1"/>
  <c r="EJ769" i="1" s="1"/>
  <c r="EY769" i="1" s="1"/>
  <c r="FB769" i="1" l="1"/>
  <c r="EZ768" i="1"/>
  <c r="BO851" i="1"/>
  <c r="BP851" i="1" s="1"/>
  <c r="BQ851" i="1" s="1"/>
  <c r="HB768" i="1"/>
  <c r="GZ767" i="1"/>
  <c r="BR851" i="1" l="1"/>
  <c r="BT851" i="1" s="1"/>
  <c r="BW851" i="1" s="1"/>
  <c r="GR769" i="1"/>
  <c r="GQ769" i="1"/>
  <c r="GP769" i="1"/>
  <c r="GO769" i="1"/>
  <c r="GN769" i="1"/>
  <c r="GM769" i="1"/>
  <c r="GK769" i="1"/>
  <c r="HA769" i="1"/>
  <c r="GX769" i="1"/>
  <c r="GD769" i="1"/>
  <c r="GE769" i="1"/>
  <c r="GC769" i="1"/>
  <c r="FA770" i="1"/>
  <c r="EX770" i="1"/>
  <c r="ER770" i="1"/>
  <c r="EQ770" i="1"/>
  <c r="EK770" i="1"/>
  <c r="EM770" i="1"/>
  <c r="EE770" i="1"/>
  <c r="ED770" i="1"/>
  <c r="EC770" i="1"/>
  <c r="EP770" i="1"/>
  <c r="EO770" i="1"/>
  <c r="EN770" i="1"/>
  <c r="BU850" i="1" l="1"/>
  <c r="ES770" i="1"/>
  <c r="GF769" i="1"/>
  <c r="EF770" i="1"/>
  <c r="EG770" i="1" s="1"/>
  <c r="GS769" i="1"/>
  <c r="BM852" i="1"/>
  <c r="BL852" i="1"/>
  <c r="BK852" i="1"/>
  <c r="BJ852" i="1"/>
  <c r="BI852" i="1"/>
  <c r="BH852" i="1"/>
  <c r="BF852" i="1"/>
  <c r="BV852" i="1"/>
  <c r="BE852" i="1"/>
  <c r="BS852" i="1"/>
  <c r="BD852" i="1"/>
  <c r="BC852" i="1"/>
  <c r="BN852" i="1" l="1"/>
  <c r="BO852" i="1" s="1"/>
  <c r="GG769" i="1"/>
  <c r="GT769" i="1"/>
  <c r="EH770" i="1"/>
  <c r="EI770" i="1" s="1"/>
  <c r="EJ770" i="1" s="1"/>
  <c r="ET770" i="1"/>
  <c r="EU770" i="1" l="1"/>
  <c r="EV770" i="1" s="1"/>
  <c r="EW770" i="1" s="1"/>
  <c r="EY770" i="1" s="1"/>
  <c r="GU769" i="1"/>
  <c r="GV769" i="1" s="1"/>
  <c r="GW769" i="1" s="1"/>
  <c r="BP852" i="1"/>
  <c r="BQ852" i="1" s="1"/>
  <c r="BR852" i="1" s="1"/>
  <c r="BT852" i="1" s="1"/>
  <c r="GH769" i="1"/>
  <c r="GI769" i="1" s="1"/>
  <c r="GJ769" i="1" s="1"/>
  <c r="GY769" i="1" s="1"/>
  <c r="HB769" i="1" l="1"/>
  <c r="GZ768" i="1"/>
  <c r="BW852" i="1"/>
  <c r="BU851" i="1"/>
  <c r="FB770" i="1"/>
  <c r="EZ769" i="1"/>
  <c r="EK771" i="1" l="1"/>
  <c r="FA771" i="1"/>
  <c r="EX771" i="1"/>
  <c r="EE771" i="1"/>
  <c r="ED771" i="1"/>
  <c r="EC771" i="1"/>
  <c r="ER771" i="1"/>
  <c r="EO771" i="1"/>
  <c r="EM771" i="1"/>
  <c r="EQ771" i="1"/>
  <c r="EP771" i="1"/>
  <c r="EN771" i="1"/>
  <c r="BM853" i="1"/>
  <c r="BL853" i="1"/>
  <c r="BK853" i="1"/>
  <c r="BJ853" i="1"/>
  <c r="BI853" i="1"/>
  <c r="BH853" i="1"/>
  <c r="BF853" i="1"/>
  <c r="BV853" i="1"/>
  <c r="BC853" i="1"/>
  <c r="BS853" i="1"/>
  <c r="BE853" i="1"/>
  <c r="BD853" i="1"/>
  <c r="GR770" i="1"/>
  <c r="GQ770" i="1"/>
  <c r="GP770" i="1"/>
  <c r="GO770" i="1"/>
  <c r="GN770" i="1"/>
  <c r="GM770" i="1"/>
  <c r="GK770" i="1"/>
  <c r="HA770" i="1"/>
  <c r="GX770" i="1"/>
  <c r="GD770" i="1"/>
  <c r="GE770" i="1"/>
  <c r="GC770" i="1"/>
  <c r="BN853" i="1" l="1"/>
  <c r="GS770" i="1"/>
  <c r="GT770" i="1" s="1"/>
  <c r="ES771" i="1"/>
  <c r="ET771" i="1" s="1"/>
  <c r="EF771" i="1"/>
  <c r="EG771" i="1" s="1"/>
  <c r="GF770" i="1"/>
  <c r="GG770" i="1" s="1"/>
  <c r="GH770" i="1" s="1"/>
  <c r="GI770" i="1" s="1"/>
  <c r="GU770" i="1" l="1"/>
  <c r="GV770" i="1" s="1"/>
  <c r="BO853" i="1"/>
  <c r="EH771" i="1"/>
  <c r="EI771" i="1" s="1"/>
  <c r="EJ771" i="1" s="1"/>
  <c r="EU771" i="1"/>
  <c r="EV771" i="1" s="1"/>
  <c r="EW771" i="1" s="1"/>
  <c r="GW770" i="1"/>
  <c r="GJ770" i="1"/>
  <c r="BP853" i="1"/>
  <c r="BQ853" i="1" s="1"/>
  <c r="GY770" i="1" l="1"/>
  <c r="BR853" i="1"/>
  <c r="BT853" i="1" s="1"/>
  <c r="BW853" i="1" s="1"/>
  <c r="EY771" i="1"/>
  <c r="HB770" i="1"/>
  <c r="GZ769" i="1"/>
  <c r="BU852" i="1" l="1"/>
  <c r="BM854" i="1"/>
  <c r="BL854" i="1"/>
  <c r="BK854" i="1"/>
  <c r="BJ854" i="1"/>
  <c r="BI854" i="1"/>
  <c r="BH854" i="1"/>
  <c r="BS854" i="1"/>
  <c r="BV854" i="1"/>
  <c r="BF854" i="1"/>
  <c r="BE854" i="1"/>
  <c r="BD854" i="1"/>
  <c r="BC854" i="1"/>
  <c r="GR771" i="1"/>
  <c r="GQ771" i="1"/>
  <c r="GP771" i="1"/>
  <c r="GO771" i="1"/>
  <c r="GN771" i="1"/>
  <c r="GM771" i="1"/>
  <c r="GK771" i="1"/>
  <c r="HA771" i="1"/>
  <c r="GE771" i="1"/>
  <c r="GC771" i="1"/>
  <c r="GX771" i="1"/>
  <c r="GD771" i="1"/>
  <c r="FB771" i="1"/>
  <c r="EZ770" i="1"/>
  <c r="EM772" i="1" l="1"/>
  <c r="EK772" i="1"/>
  <c r="FA772" i="1"/>
  <c r="EX772" i="1"/>
  <c r="EE772" i="1"/>
  <c r="ED772" i="1"/>
  <c r="EC772" i="1"/>
  <c r="EP772" i="1"/>
  <c r="EN772" i="1"/>
  <c r="ER772" i="1"/>
  <c r="EQ772" i="1"/>
  <c r="EO772" i="1"/>
  <c r="GF771" i="1"/>
  <c r="GG771" i="1" s="1"/>
  <c r="GS771" i="1"/>
  <c r="GT771" i="1" s="1"/>
  <c r="GU771" i="1" s="1"/>
  <c r="GV771" i="1" s="1"/>
  <c r="BN854" i="1"/>
  <c r="GH771" i="1" l="1"/>
  <c r="GI771" i="1" s="1"/>
  <c r="GJ771" i="1" s="1"/>
  <c r="EF772" i="1"/>
  <c r="ES772" i="1"/>
  <c r="BO854" i="1"/>
  <c r="BP854" i="1" s="1"/>
  <c r="BQ854" i="1" s="1"/>
  <c r="GW771" i="1"/>
  <c r="BR854" i="1" l="1"/>
  <c r="BT854" i="1" s="1"/>
  <c r="EG772" i="1"/>
  <c r="EH772" i="1" s="1"/>
  <c r="EI772" i="1" s="1"/>
  <c r="EJ772" i="1" s="1"/>
  <c r="ET772" i="1"/>
  <c r="GY771" i="1"/>
  <c r="EU772" i="1"/>
  <c r="EV772" i="1" s="1"/>
  <c r="EW772" i="1" l="1"/>
  <c r="EY772" i="1"/>
  <c r="BW854" i="1"/>
  <c r="BU853" i="1"/>
  <c r="HB771" i="1"/>
  <c r="GZ770" i="1"/>
  <c r="GC772" i="1" l="1"/>
  <c r="GR772" i="1"/>
  <c r="GQ772" i="1"/>
  <c r="GP772" i="1"/>
  <c r="GO772" i="1"/>
  <c r="GN772" i="1"/>
  <c r="GM772" i="1"/>
  <c r="GK772" i="1"/>
  <c r="HA772" i="1"/>
  <c r="GD772" i="1"/>
  <c r="GX772" i="1"/>
  <c r="GE772" i="1"/>
  <c r="BS855" i="1"/>
  <c r="BM855" i="1"/>
  <c r="BL855" i="1"/>
  <c r="BK855" i="1"/>
  <c r="BJ855" i="1"/>
  <c r="BI855" i="1"/>
  <c r="BH855" i="1"/>
  <c r="BC855" i="1"/>
  <c r="BV855" i="1"/>
  <c r="BF855" i="1"/>
  <c r="BE855" i="1"/>
  <c r="BD855" i="1"/>
  <c r="FB772" i="1"/>
  <c r="EZ771" i="1"/>
  <c r="GF772" i="1" l="1"/>
  <c r="GG772" i="1" s="1"/>
  <c r="GH772" i="1" s="1"/>
  <c r="GI772" i="1" s="1"/>
  <c r="BN855" i="1"/>
  <c r="EN773" i="1"/>
  <c r="EM773" i="1"/>
  <c r="EK773" i="1"/>
  <c r="FA773" i="1"/>
  <c r="EX773" i="1"/>
  <c r="EE773" i="1"/>
  <c r="ED773" i="1"/>
  <c r="EC773" i="1"/>
  <c r="EQ773" i="1"/>
  <c r="EO773" i="1"/>
  <c r="ER773" i="1"/>
  <c r="EP773" i="1"/>
  <c r="GS772" i="1"/>
  <c r="EF773" i="1" l="1"/>
  <c r="BO855" i="1"/>
  <c r="BP855" i="1" s="1"/>
  <c r="BQ855" i="1" s="1"/>
  <c r="ES773" i="1"/>
  <c r="GT772" i="1"/>
  <c r="GU772" i="1" s="1"/>
  <c r="GV772" i="1" s="1"/>
  <c r="GJ772" i="1"/>
  <c r="BR855" i="1" l="1"/>
  <c r="BT855" i="1" s="1"/>
  <c r="BW855" i="1" s="1"/>
  <c r="GW772" i="1"/>
  <c r="GY772" i="1" s="1"/>
  <c r="ET773" i="1"/>
  <c r="EU773" i="1" s="1"/>
  <c r="EV773" i="1" s="1"/>
  <c r="EG773" i="1"/>
  <c r="BU854" i="1" l="1"/>
  <c r="HB772" i="1"/>
  <c r="GZ771" i="1"/>
  <c r="EH773" i="1"/>
  <c r="EI773" i="1" s="1"/>
  <c r="EJ773" i="1" s="1"/>
  <c r="EW773" i="1"/>
  <c r="BC856" i="1"/>
  <c r="BS856" i="1"/>
  <c r="BM856" i="1"/>
  <c r="BL856" i="1"/>
  <c r="BK856" i="1"/>
  <c r="BJ856" i="1"/>
  <c r="BI856" i="1"/>
  <c r="BD856" i="1"/>
  <c r="BV856" i="1"/>
  <c r="BH856" i="1"/>
  <c r="BF856" i="1"/>
  <c r="BE856" i="1"/>
  <c r="EY773" i="1" l="1"/>
  <c r="FB773" i="1" s="1"/>
  <c r="GD773" i="1"/>
  <c r="GC773" i="1"/>
  <c r="GR773" i="1"/>
  <c r="GQ773" i="1"/>
  <c r="GP773" i="1"/>
  <c r="GO773" i="1"/>
  <c r="GN773" i="1"/>
  <c r="GM773" i="1"/>
  <c r="GK773" i="1"/>
  <c r="HA773" i="1"/>
  <c r="GX773" i="1"/>
  <c r="GE773" i="1"/>
  <c r="BN856" i="1"/>
  <c r="EZ772" i="1" l="1"/>
  <c r="GS773" i="1"/>
  <c r="GT773" i="1" s="1"/>
  <c r="GF773" i="1"/>
  <c r="BO856" i="1"/>
  <c r="BP856" i="1" s="1"/>
  <c r="BQ856" i="1" s="1"/>
  <c r="EO774" i="1"/>
  <c r="EN774" i="1"/>
  <c r="EM774" i="1"/>
  <c r="EK774" i="1"/>
  <c r="FA774" i="1"/>
  <c r="EX774" i="1"/>
  <c r="EE774" i="1"/>
  <c r="ED774" i="1"/>
  <c r="ER774" i="1"/>
  <c r="EP774" i="1"/>
  <c r="EQ774" i="1"/>
  <c r="EC774" i="1"/>
  <c r="EF774" i="1" l="1"/>
  <c r="EG774" i="1" s="1"/>
  <c r="GG773" i="1"/>
  <c r="GH773" i="1" s="1"/>
  <c r="GI773" i="1" s="1"/>
  <c r="ES774" i="1"/>
  <c r="BR856" i="1"/>
  <c r="BT856" i="1" s="1"/>
  <c r="GU773" i="1"/>
  <c r="GV773" i="1" s="1"/>
  <c r="GW773" i="1" s="1"/>
  <c r="BW856" i="1" l="1"/>
  <c r="BU855" i="1"/>
  <c r="GJ773" i="1"/>
  <c r="GY773" i="1" s="1"/>
  <c r="ET774" i="1"/>
  <c r="EH774" i="1"/>
  <c r="EI774" i="1" s="1"/>
  <c r="EJ774" i="1" s="1"/>
  <c r="HB773" i="1" l="1"/>
  <c r="GZ772" i="1"/>
  <c r="BD857" i="1"/>
  <c r="BC857" i="1"/>
  <c r="BS857" i="1"/>
  <c r="BM857" i="1"/>
  <c r="BL857" i="1"/>
  <c r="BK857" i="1"/>
  <c r="BJ857" i="1"/>
  <c r="BV857" i="1"/>
  <c r="BE857" i="1"/>
  <c r="BH857" i="1"/>
  <c r="BF857" i="1"/>
  <c r="BI857" i="1"/>
  <c r="EU774" i="1"/>
  <c r="EV774" i="1" s="1"/>
  <c r="EW774" i="1" s="1"/>
  <c r="EY774" i="1" s="1"/>
  <c r="FB774" i="1" l="1"/>
  <c r="EZ773" i="1"/>
  <c r="GE774" i="1"/>
  <c r="GD774" i="1"/>
  <c r="GC774" i="1"/>
  <c r="GR774" i="1"/>
  <c r="GQ774" i="1"/>
  <c r="GP774" i="1"/>
  <c r="GO774" i="1"/>
  <c r="GN774" i="1"/>
  <c r="GM774" i="1"/>
  <c r="GK774" i="1"/>
  <c r="GX774" i="1"/>
  <c r="HA774" i="1"/>
  <c r="BN857" i="1"/>
  <c r="GS774" i="1" l="1"/>
  <c r="GT774" i="1" s="1"/>
  <c r="GF774" i="1"/>
  <c r="GG774" i="1" s="1"/>
  <c r="BO857" i="1"/>
  <c r="BP857" i="1" s="1"/>
  <c r="BQ857" i="1" s="1"/>
  <c r="EP775" i="1"/>
  <c r="EO775" i="1"/>
  <c r="EN775" i="1"/>
  <c r="EM775" i="1"/>
  <c r="EK775" i="1"/>
  <c r="FA775" i="1"/>
  <c r="EX775" i="1"/>
  <c r="EE775" i="1"/>
  <c r="EQ775" i="1"/>
  <c r="ER775" i="1"/>
  <c r="ED775" i="1"/>
  <c r="EC775" i="1"/>
  <c r="BR857" i="1" l="1"/>
  <c r="BT857" i="1" s="1"/>
  <c r="ES775" i="1"/>
  <c r="ET775" i="1" s="1"/>
  <c r="EU775" i="1" s="1"/>
  <c r="EV775" i="1" s="1"/>
  <c r="GH774" i="1"/>
  <c r="GI774" i="1" s="1"/>
  <c r="GJ774" i="1" s="1"/>
  <c r="EF775" i="1"/>
  <c r="EG775" i="1" s="1"/>
  <c r="GU774" i="1"/>
  <c r="GV774" i="1" s="1"/>
  <c r="GW774" i="1" s="1"/>
  <c r="EH775" i="1" l="1"/>
  <c r="EI775" i="1" s="1"/>
  <c r="EJ775" i="1" s="1"/>
  <c r="GY774" i="1"/>
  <c r="EW775" i="1"/>
  <c r="BW857" i="1"/>
  <c r="BU856" i="1"/>
  <c r="BV858" i="1" l="1"/>
  <c r="BE858" i="1"/>
  <c r="BD858" i="1"/>
  <c r="BC858" i="1"/>
  <c r="BS858" i="1"/>
  <c r="BM858" i="1"/>
  <c r="BL858" i="1"/>
  <c r="BK858" i="1"/>
  <c r="BF858" i="1"/>
  <c r="BH858" i="1"/>
  <c r="BJ858" i="1"/>
  <c r="BI858" i="1"/>
  <c r="EY775" i="1"/>
  <c r="HB774" i="1"/>
  <c r="GZ773" i="1"/>
  <c r="GE775" i="1" l="1"/>
  <c r="GD775" i="1"/>
  <c r="GC775" i="1"/>
  <c r="GR775" i="1"/>
  <c r="GQ775" i="1"/>
  <c r="GP775" i="1"/>
  <c r="GO775" i="1"/>
  <c r="GN775" i="1"/>
  <c r="GM775" i="1"/>
  <c r="GX775" i="1"/>
  <c r="HA775" i="1"/>
  <c r="GK775" i="1"/>
  <c r="FB775" i="1"/>
  <c r="EZ774" i="1"/>
  <c r="BN858" i="1"/>
  <c r="EQ776" i="1" l="1"/>
  <c r="EP776" i="1"/>
  <c r="EO776" i="1"/>
  <c r="EN776" i="1"/>
  <c r="EM776" i="1"/>
  <c r="EK776" i="1"/>
  <c r="FA776" i="1"/>
  <c r="EX776" i="1"/>
  <c r="EC776" i="1"/>
  <c r="ER776" i="1"/>
  <c r="EE776" i="1"/>
  <c r="ED776" i="1"/>
  <c r="GS775" i="1"/>
  <c r="BO858" i="1"/>
  <c r="BP858" i="1" s="1"/>
  <c r="BQ858" i="1" s="1"/>
  <c r="GF775" i="1"/>
  <c r="GG775" i="1" l="1"/>
  <c r="GH775" i="1" s="1"/>
  <c r="GI775" i="1" s="1"/>
  <c r="GJ775" i="1" s="1"/>
  <c r="ES776" i="1"/>
  <c r="GT775" i="1"/>
  <c r="GU775" i="1" s="1"/>
  <c r="GV775" i="1" s="1"/>
  <c r="EF776" i="1"/>
  <c r="BR858" i="1"/>
  <c r="BT858" i="1" s="1"/>
  <c r="BW858" i="1" l="1"/>
  <c r="BU857" i="1"/>
  <c r="EG776" i="1"/>
  <c r="EH776" i="1" s="1"/>
  <c r="EI776" i="1" s="1"/>
  <c r="ET776" i="1"/>
  <c r="EU776" i="1" s="1"/>
  <c r="EV776" i="1" s="1"/>
  <c r="GW775" i="1"/>
  <c r="GY775" i="1" s="1"/>
  <c r="HB775" i="1" l="1"/>
  <c r="GZ774" i="1"/>
  <c r="EW776" i="1"/>
  <c r="EJ776" i="1"/>
  <c r="BF859" i="1"/>
  <c r="BV859" i="1"/>
  <c r="BE859" i="1"/>
  <c r="BD859" i="1"/>
  <c r="BC859" i="1"/>
  <c r="BS859" i="1"/>
  <c r="BM859" i="1"/>
  <c r="BL859" i="1"/>
  <c r="BH859" i="1"/>
  <c r="BK859" i="1"/>
  <c r="BJ859" i="1"/>
  <c r="BI859" i="1"/>
  <c r="EY776" i="1" l="1"/>
  <c r="BN859" i="1"/>
  <c r="BO859" i="1" s="1"/>
  <c r="FB776" i="1"/>
  <c r="EZ775" i="1"/>
  <c r="GX776" i="1"/>
  <c r="GE776" i="1"/>
  <c r="GD776" i="1"/>
  <c r="GC776" i="1"/>
  <c r="GR776" i="1"/>
  <c r="GQ776" i="1"/>
  <c r="GP776" i="1"/>
  <c r="GO776" i="1"/>
  <c r="GN776" i="1"/>
  <c r="HA776" i="1"/>
  <c r="GM776" i="1"/>
  <c r="GK776" i="1"/>
  <c r="GS776" i="1" l="1"/>
  <c r="GT776" i="1" s="1"/>
  <c r="ER777" i="1"/>
  <c r="EQ777" i="1"/>
  <c r="EP777" i="1"/>
  <c r="EO777" i="1"/>
  <c r="EN777" i="1"/>
  <c r="EM777" i="1"/>
  <c r="EK777" i="1"/>
  <c r="FA777" i="1"/>
  <c r="EX777" i="1"/>
  <c r="ED777" i="1"/>
  <c r="EE777" i="1"/>
  <c r="EC777" i="1"/>
  <c r="GF776" i="1"/>
  <c r="BP859" i="1"/>
  <c r="BQ859" i="1" s="1"/>
  <c r="BR859" i="1" s="1"/>
  <c r="BT859" i="1" s="1"/>
  <c r="BW859" i="1" l="1"/>
  <c r="BU858" i="1"/>
  <c r="EF777" i="1"/>
  <c r="GU776" i="1"/>
  <c r="GV776" i="1" s="1"/>
  <c r="GW776" i="1" s="1"/>
  <c r="ES777" i="1"/>
  <c r="GG776" i="1"/>
  <c r="GH776" i="1" s="1"/>
  <c r="GI776" i="1" s="1"/>
  <c r="GJ776" i="1" l="1"/>
  <c r="GY776" i="1" s="1"/>
  <c r="ET777" i="1"/>
  <c r="EG777" i="1"/>
  <c r="EH777" i="1" s="1"/>
  <c r="EI777" i="1" s="1"/>
  <c r="BH860" i="1"/>
  <c r="BF860" i="1"/>
  <c r="BV860" i="1"/>
  <c r="BE860" i="1"/>
  <c r="BD860" i="1"/>
  <c r="BC860" i="1"/>
  <c r="BS860" i="1"/>
  <c r="BM860" i="1"/>
  <c r="BI860" i="1"/>
  <c r="BL860" i="1"/>
  <c r="BK860" i="1"/>
  <c r="BJ860" i="1"/>
  <c r="EJ777" i="1" l="1"/>
  <c r="EU777" i="1"/>
  <c r="EV777" i="1" s="1"/>
  <c r="EW777" i="1" s="1"/>
  <c r="HB776" i="1"/>
  <c r="GZ775" i="1"/>
  <c r="BN860" i="1"/>
  <c r="BO860" i="1" s="1"/>
  <c r="BP860" i="1" l="1"/>
  <c r="BQ860" i="1" s="1"/>
  <c r="BR860" i="1" s="1"/>
  <c r="BT860" i="1" s="1"/>
  <c r="GX777" i="1"/>
  <c r="GE777" i="1"/>
  <c r="GD777" i="1"/>
  <c r="GC777" i="1"/>
  <c r="GR777" i="1"/>
  <c r="GQ777" i="1"/>
  <c r="GP777" i="1"/>
  <c r="GO777" i="1"/>
  <c r="GK777" i="1"/>
  <c r="HA777" i="1"/>
  <c r="GM777" i="1"/>
  <c r="GN777" i="1"/>
  <c r="EY777" i="1"/>
  <c r="BW860" i="1" l="1"/>
  <c r="BU859" i="1"/>
  <c r="FB777" i="1"/>
  <c r="EZ776" i="1"/>
  <c r="GS777" i="1"/>
  <c r="GF777" i="1"/>
  <c r="GG777" i="1" l="1"/>
  <c r="GH777" i="1"/>
  <c r="GI777" i="1" s="1"/>
  <c r="GT777" i="1"/>
  <c r="ER778" i="1"/>
  <c r="EQ778" i="1"/>
  <c r="EP778" i="1"/>
  <c r="EO778" i="1"/>
  <c r="EN778" i="1"/>
  <c r="EM778" i="1"/>
  <c r="EK778" i="1"/>
  <c r="FA778" i="1"/>
  <c r="EE778" i="1"/>
  <c r="EC778" i="1"/>
  <c r="ED778" i="1"/>
  <c r="EX778" i="1"/>
  <c r="BI861" i="1"/>
  <c r="BH861" i="1"/>
  <c r="BF861" i="1"/>
  <c r="BV861" i="1"/>
  <c r="BE861" i="1"/>
  <c r="BD861" i="1"/>
  <c r="BC861" i="1"/>
  <c r="BS861" i="1"/>
  <c r="BJ861" i="1"/>
  <c r="BM861" i="1"/>
  <c r="BL861" i="1"/>
  <c r="BK861" i="1"/>
  <c r="GJ777" i="1" l="1"/>
  <c r="EF778" i="1"/>
  <c r="EG778" i="1" s="1"/>
  <c r="ES778" i="1"/>
  <c r="ET778" i="1" s="1"/>
  <c r="EU778" i="1" s="1"/>
  <c r="EV778" i="1" s="1"/>
  <c r="GU777" i="1"/>
  <c r="GV777" i="1" s="1"/>
  <c r="GW777" i="1" s="1"/>
  <c r="GY777" i="1" s="1"/>
  <c r="BN861" i="1"/>
  <c r="BO861" i="1" s="1"/>
  <c r="HB777" i="1" l="1"/>
  <c r="GZ776" i="1"/>
  <c r="BP861" i="1"/>
  <c r="BQ861" i="1" s="1"/>
  <c r="BR861" i="1" s="1"/>
  <c r="BT861" i="1" s="1"/>
  <c r="EW778" i="1"/>
  <c r="EH778" i="1"/>
  <c r="EI778" i="1" s="1"/>
  <c r="EJ778" i="1" s="1"/>
  <c r="EY778" i="1" s="1"/>
  <c r="FB778" i="1" l="1"/>
  <c r="EZ777" i="1"/>
  <c r="BW861" i="1"/>
  <c r="BU860" i="1"/>
  <c r="GX778" i="1"/>
  <c r="GE778" i="1"/>
  <c r="GD778" i="1"/>
  <c r="GC778" i="1"/>
  <c r="GR778" i="1"/>
  <c r="GQ778" i="1"/>
  <c r="GP778" i="1"/>
  <c r="GM778" i="1"/>
  <c r="HA778" i="1"/>
  <c r="GO778" i="1"/>
  <c r="GN778" i="1"/>
  <c r="GK778" i="1"/>
  <c r="GS778" i="1" l="1"/>
  <c r="GF778" i="1"/>
  <c r="BJ862" i="1"/>
  <c r="BI862" i="1"/>
  <c r="BH862" i="1"/>
  <c r="BF862" i="1"/>
  <c r="BV862" i="1"/>
  <c r="BE862" i="1"/>
  <c r="BD862" i="1"/>
  <c r="BC862" i="1"/>
  <c r="BS862" i="1"/>
  <c r="BK862" i="1"/>
  <c r="BM862" i="1"/>
  <c r="BL862" i="1"/>
  <c r="EC779" i="1"/>
  <c r="ER779" i="1"/>
  <c r="EQ779" i="1"/>
  <c r="EP779" i="1"/>
  <c r="EO779" i="1"/>
  <c r="EN779" i="1"/>
  <c r="EM779" i="1"/>
  <c r="EK779" i="1"/>
  <c r="FA779" i="1"/>
  <c r="ED779" i="1"/>
  <c r="EX779" i="1"/>
  <c r="EE779" i="1"/>
  <c r="EF779" i="1" l="1"/>
  <c r="EG779" i="1" s="1"/>
  <c r="EH779" i="1" s="1"/>
  <c r="EI779" i="1" s="1"/>
  <c r="ES779" i="1"/>
  <c r="ET779" i="1" s="1"/>
  <c r="EU779" i="1" s="1"/>
  <c r="EV779" i="1" s="1"/>
  <c r="GT778" i="1"/>
  <c r="GG778" i="1"/>
  <c r="GH778" i="1" s="1"/>
  <c r="GI778" i="1" s="1"/>
  <c r="BN862" i="1"/>
  <c r="GU778" i="1"/>
  <c r="GV778" i="1" s="1"/>
  <c r="GW778" i="1" l="1"/>
  <c r="EW779" i="1"/>
  <c r="BO862" i="1"/>
  <c r="BP862" i="1" s="1"/>
  <c r="BQ862" i="1" s="1"/>
  <c r="GJ778" i="1"/>
  <c r="GY778" i="1" s="1"/>
  <c r="EJ779" i="1"/>
  <c r="EY779" i="1" s="1"/>
  <c r="FB779" i="1" l="1"/>
  <c r="EZ778" i="1"/>
  <c r="HB778" i="1"/>
  <c r="GZ777" i="1"/>
  <c r="BR862" i="1"/>
  <c r="BT862" i="1" s="1"/>
  <c r="HA779" i="1" l="1"/>
  <c r="GX779" i="1"/>
  <c r="GE779" i="1"/>
  <c r="GD779" i="1"/>
  <c r="GC779" i="1"/>
  <c r="GR779" i="1"/>
  <c r="GQ779" i="1"/>
  <c r="GN779" i="1"/>
  <c r="GK779" i="1"/>
  <c r="GP779" i="1"/>
  <c r="GO779" i="1"/>
  <c r="GM779" i="1"/>
  <c r="BW862" i="1"/>
  <c r="BU861" i="1"/>
  <c r="ED780" i="1"/>
  <c r="EC780" i="1"/>
  <c r="ER780" i="1"/>
  <c r="EQ780" i="1"/>
  <c r="EP780" i="1"/>
  <c r="EO780" i="1"/>
  <c r="EN780" i="1"/>
  <c r="EM780" i="1"/>
  <c r="EK780" i="1"/>
  <c r="FA780" i="1"/>
  <c r="EX780" i="1"/>
  <c r="EE780" i="1"/>
  <c r="BK863" i="1" l="1"/>
  <c r="BJ863" i="1"/>
  <c r="BI863" i="1"/>
  <c r="BH863" i="1"/>
  <c r="BF863" i="1"/>
  <c r="BV863" i="1"/>
  <c r="BE863" i="1"/>
  <c r="BD863" i="1"/>
  <c r="BC863" i="1"/>
  <c r="BS863" i="1"/>
  <c r="BL863" i="1"/>
  <c r="BM863" i="1"/>
  <c r="EF780" i="1"/>
  <c r="GF779" i="1"/>
  <c r="GG779" i="1" s="1"/>
  <c r="GS779" i="1"/>
  <c r="ES780" i="1"/>
  <c r="BN863" i="1" l="1"/>
  <c r="EG780" i="1"/>
  <c r="EH780" i="1" s="1"/>
  <c r="EI780" i="1" s="1"/>
  <c r="ET780" i="1"/>
  <c r="EU780" i="1" s="1"/>
  <c r="EV780" i="1" s="1"/>
  <c r="GT779" i="1"/>
  <c r="GH779" i="1"/>
  <c r="GI779" i="1" s="1"/>
  <c r="GJ779" i="1" s="1"/>
  <c r="GU779" i="1" l="1"/>
  <c r="GV779" i="1" s="1"/>
  <c r="GW779" i="1" s="1"/>
  <c r="GY779" i="1" s="1"/>
  <c r="EJ780" i="1"/>
  <c r="EW780" i="1"/>
  <c r="BO863" i="1"/>
  <c r="BP863" i="1" l="1"/>
  <c r="BQ863" i="1" s="1"/>
  <c r="BR863" i="1" s="1"/>
  <c r="BT863" i="1" s="1"/>
  <c r="HB779" i="1"/>
  <c r="GZ778" i="1"/>
  <c r="EY780" i="1"/>
  <c r="BU862" i="1" l="1"/>
  <c r="BW863" i="1"/>
  <c r="BL864" i="1" s="1"/>
  <c r="FB780" i="1"/>
  <c r="EZ779" i="1"/>
  <c r="GK780" i="1"/>
  <c r="HA780" i="1"/>
  <c r="GX780" i="1"/>
  <c r="GE780" i="1"/>
  <c r="GD780" i="1"/>
  <c r="GC780" i="1"/>
  <c r="GR780" i="1"/>
  <c r="GO780" i="1"/>
  <c r="GM780" i="1"/>
  <c r="GQ780" i="1"/>
  <c r="GP780" i="1"/>
  <c r="GN780" i="1"/>
  <c r="BM864" i="1" l="1"/>
  <c r="BN864" i="1" s="1"/>
  <c r="BS864" i="1"/>
  <c r="BC864" i="1"/>
  <c r="BD864" i="1"/>
  <c r="BE864" i="1"/>
  <c r="BV864" i="1"/>
  <c r="BF864" i="1"/>
  <c r="BH864" i="1"/>
  <c r="BI864" i="1"/>
  <c r="BJ864" i="1"/>
  <c r="BK864" i="1"/>
  <c r="GS780" i="1"/>
  <c r="GT780" i="1" s="1"/>
  <c r="GF780" i="1"/>
  <c r="EE781" i="1"/>
  <c r="ED781" i="1"/>
  <c r="EC781" i="1"/>
  <c r="ER781" i="1"/>
  <c r="EQ781" i="1"/>
  <c r="EP781" i="1"/>
  <c r="EO781" i="1"/>
  <c r="EN781" i="1"/>
  <c r="EM781" i="1"/>
  <c r="EK781" i="1"/>
  <c r="FA781" i="1"/>
  <c r="EX781" i="1"/>
  <c r="ES781" i="1" l="1"/>
  <c r="ET781" i="1" s="1"/>
  <c r="EF781" i="1"/>
  <c r="GG780" i="1"/>
  <c r="BO864" i="1"/>
  <c r="BP864" i="1" s="1"/>
  <c r="BQ864" i="1" s="1"/>
  <c r="GU780" i="1"/>
  <c r="GV780" i="1" s="1"/>
  <c r="GW780" i="1" s="1"/>
  <c r="EG781" i="1" l="1"/>
  <c r="BR864" i="1"/>
  <c r="BT864" i="1" s="1"/>
  <c r="GH780" i="1"/>
  <c r="GI780" i="1" s="1"/>
  <c r="GJ780" i="1" s="1"/>
  <c r="GY780" i="1" s="1"/>
  <c r="EU781" i="1"/>
  <c r="EV781" i="1" s="1"/>
  <c r="EW781" i="1" s="1"/>
  <c r="HB780" i="1" l="1"/>
  <c r="GZ779" i="1"/>
  <c r="BW864" i="1"/>
  <c r="BU863" i="1"/>
  <c r="EH781" i="1"/>
  <c r="EI781" i="1" s="1"/>
  <c r="EJ781" i="1" s="1"/>
  <c r="EY781" i="1" s="1"/>
  <c r="FB781" i="1" l="1"/>
  <c r="EZ780" i="1"/>
  <c r="BM865" i="1"/>
  <c r="BL865" i="1"/>
  <c r="BK865" i="1"/>
  <c r="BJ865" i="1"/>
  <c r="BI865" i="1"/>
  <c r="BH865" i="1"/>
  <c r="BF865" i="1"/>
  <c r="BV865" i="1"/>
  <c r="BE865" i="1"/>
  <c r="BD865" i="1"/>
  <c r="BC865" i="1"/>
  <c r="BS865" i="1"/>
  <c r="GM781" i="1"/>
  <c r="GK781" i="1"/>
  <c r="HA781" i="1"/>
  <c r="GX781" i="1"/>
  <c r="GE781" i="1"/>
  <c r="GD781" i="1"/>
  <c r="GC781" i="1"/>
  <c r="GP781" i="1"/>
  <c r="GN781" i="1"/>
  <c r="GR781" i="1"/>
  <c r="GQ781" i="1"/>
  <c r="GO781" i="1"/>
  <c r="GF781" i="1" l="1"/>
  <c r="GG781" i="1" s="1"/>
  <c r="GS781" i="1"/>
  <c r="BN865" i="1"/>
  <c r="BO865" i="1" s="1"/>
  <c r="BP865" i="1" s="1"/>
  <c r="BQ865" i="1" s="1"/>
  <c r="EE782" i="1"/>
  <c r="ED782" i="1"/>
  <c r="EC782" i="1"/>
  <c r="ER782" i="1"/>
  <c r="EQ782" i="1"/>
  <c r="EP782" i="1"/>
  <c r="EO782" i="1"/>
  <c r="EN782" i="1"/>
  <c r="EM782" i="1"/>
  <c r="EX782" i="1"/>
  <c r="FA782" i="1"/>
  <c r="EK782" i="1"/>
  <c r="ES782" i="1" l="1"/>
  <c r="ET782" i="1" s="1"/>
  <c r="EF782" i="1"/>
  <c r="EG782" i="1" s="1"/>
  <c r="EH782" i="1" s="1"/>
  <c r="EI782" i="1" s="1"/>
  <c r="GT781" i="1"/>
  <c r="BR865" i="1"/>
  <c r="BT865" i="1" s="1"/>
  <c r="GH781" i="1"/>
  <c r="GI781" i="1" s="1"/>
  <c r="GJ781" i="1" s="1"/>
  <c r="GU781" i="1" l="1"/>
  <c r="GV781" i="1" s="1"/>
  <c r="GW781" i="1" s="1"/>
  <c r="GY781" i="1" s="1"/>
  <c r="BW865" i="1"/>
  <c r="BU864" i="1"/>
  <c r="EJ782" i="1"/>
  <c r="EU782" i="1"/>
  <c r="EV782" i="1" s="1"/>
  <c r="EW782" i="1" s="1"/>
  <c r="HB781" i="1" l="1"/>
  <c r="GZ780" i="1"/>
  <c r="EY782" i="1"/>
  <c r="BM866" i="1"/>
  <c r="BL866" i="1"/>
  <c r="BK866" i="1"/>
  <c r="BJ866" i="1"/>
  <c r="BI866" i="1"/>
  <c r="BH866" i="1"/>
  <c r="BF866" i="1"/>
  <c r="BV866" i="1"/>
  <c r="BE866" i="1"/>
  <c r="BD866" i="1"/>
  <c r="BC866" i="1"/>
  <c r="BS866" i="1"/>
  <c r="BN866" i="1" l="1"/>
  <c r="BO866" i="1" s="1"/>
  <c r="BP866" i="1" s="1"/>
  <c r="BQ866" i="1" s="1"/>
  <c r="FB782" i="1"/>
  <c r="EZ781" i="1"/>
  <c r="GN782" i="1"/>
  <c r="GM782" i="1"/>
  <c r="GK782" i="1"/>
  <c r="HA782" i="1"/>
  <c r="GX782" i="1"/>
  <c r="GE782" i="1"/>
  <c r="GD782" i="1"/>
  <c r="GC782" i="1"/>
  <c r="GQ782" i="1"/>
  <c r="GO782" i="1"/>
  <c r="GR782" i="1"/>
  <c r="GP782" i="1"/>
  <c r="GF782" i="1" l="1"/>
  <c r="GG782" i="1" s="1"/>
  <c r="EX783" i="1"/>
  <c r="EE783" i="1"/>
  <c r="ED783" i="1"/>
  <c r="EC783" i="1"/>
  <c r="ER783" i="1"/>
  <c r="EQ783" i="1"/>
  <c r="EP783" i="1"/>
  <c r="EO783" i="1"/>
  <c r="EN783" i="1"/>
  <c r="FA783" i="1"/>
  <c r="EM783" i="1"/>
  <c r="EK783" i="1"/>
  <c r="GS782" i="1"/>
  <c r="BR866" i="1"/>
  <c r="BT866" i="1" s="1"/>
  <c r="EF783" i="1" l="1"/>
  <c r="ES783" i="1"/>
  <c r="ET783" i="1" s="1"/>
  <c r="BW866" i="1"/>
  <c r="BU865" i="1"/>
  <c r="GT782" i="1"/>
  <c r="GH782" i="1"/>
  <c r="GI782" i="1" s="1"/>
  <c r="GJ782" i="1" s="1"/>
  <c r="GU782" i="1" l="1"/>
  <c r="GV782" i="1" s="1"/>
  <c r="GW782" i="1" s="1"/>
  <c r="GY782" i="1" s="1"/>
  <c r="BK867" i="1"/>
  <c r="BJ867" i="1"/>
  <c r="BI867" i="1"/>
  <c r="BH867" i="1"/>
  <c r="BD867" i="1"/>
  <c r="BS867" i="1"/>
  <c r="BM867" i="1"/>
  <c r="BL867" i="1"/>
  <c r="BF867" i="1"/>
  <c r="BE867" i="1"/>
  <c r="BC867" i="1"/>
  <c r="BV867" i="1"/>
  <c r="EU783" i="1"/>
  <c r="EV783" i="1" s="1"/>
  <c r="EW783" i="1" s="1"/>
  <c r="EG783" i="1"/>
  <c r="EH783" i="1" s="1"/>
  <c r="EI783" i="1" s="1"/>
  <c r="HB782" i="1" l="1"/>
  <c r="GZ781" i="1"/>
  <c r="BN867" i="1"/>
  <c r="EJ783" i="1"/>
  <c r="EY783" i="1" s="1"/>
  <c r="BO867" i="1" l="1"/>
  <c r="BP867" i="1" s="1"/>
  <c r="BQ867" i="1" s="1"/>
  <c r="FB783" i="1"/>
  <c r="EZ782" i="1"/>
  <c r="GO783" i="1"/>
  <c r="GN783" i="1"/>
  <c r="GM783" i="1"/>
  <c r="GK783" i="1"/>
  <c r="HA783" i="1"/>
  <c r="GX783" i="1"/>
  <c r="GE783" i="1"/>
  <c r="GD783" i="1"/>
  <c r="GR783" i="1"/>
  <c r="GP783" i="1"/>
  <c r="GQ783" i="1"/>
  <c r="GC783" i="1"/>
  <c r="BR867" i="1" l="1"/>
  <c r="BT867" i="1" s="1"/>
  <c r="BW867" i="1" s="1"/>
  <c r="GS783" i="1"/>
  <c r="GT783" i="1" s="1"/>
  <c r="GF783" i="1"/>
  <c r="EX784" i="1"/>
  <c r="EE784" i="1"/>
  <c r="ED784" i="1"/>
  <c r="EC784" i="1"/>
  <c r="ER784" i="1"/>
  <c r="EQ784" i="1"/>
  <c r="EP784" i="1"/>
  <c r="EO784" i="1"/>
  <c r="EK784" i="1"/>
  <c r="FA784" i="1"/>
  <c r="EN784" i="1"/>
  <c r="EM784" i="1"/>
  <c r="BU866" i="1" l="1"/>
  <c r="EF784" i="1"/>
  <c r="ES784" i="1"/>
  <c r="BS868" i="1"/>
  <c r="BL868" i="1"/>
  <c r="BK868" i="1"/>
  <c r="BJ868" i="1"/>
  <c r="BI868" i="1"/>
  <c r="BV868" i="1"/>
  <c r="BE868" i="1"/>
  <c r="BF868" i="1"/>
  <c r="BD868" i="1"/>
  <c r="BC868" i="1"/>
  <c r="BH868" i="1"/>
  <c r="BM868" i="1"/>
  <c r="GG783" i="1"/>
  <c r="GH783" i="1" s="1"/>
  <c r="GI783" i="1" s="1"/>
  <c r="GJ783" i="1" s="1"/>
  <c r="GU783" i="1"/>
  <c r="GV783" i="1" s="1"/>
  <c r="GW783" i="1" s="1"/>
  <c r="GY783" i="1" l="1"/>
  <c r="HB783" i="1" s="1"/>
  <c r="GZ782" i="1"/>
  <c r="ET784" i="1"/>
  <c r="EU784" i="1" s="1"/>
  <c r="EV784" i="1" s="1"/>
  <c r="BN868" i="1"/>
  <c r="BO868" i="1" s="1"/>
  <c r="EG784" i="1"/>
  <c r="EW784" i="1" l="1"/>
  <c r="BP868" i="1"/>
  <c r="BQ868" i="1" s="1"/>
  <c r="BR868" i="1" s="1"/>
  <c r="BT868" i="1" s="1"/>
  <c r="EH784" i="1"/>
  <c r="EI784" i="1" s="1"/>
  <c r="EJ784" i="1" s="1"/>
  <c r="EY784" i="1" s="1"/>
  <c r="GP784" i="1"/>
  <c r="GO784" i="1"/>
  <c r="GN784" i="1"/>
  <c r="GM784" i="1"/>
  <c r="GK784" i="1"/>
  <c r="HA784" i="1"/>
  <c r="GX784" i="1"/>
  <c r="GE784" i="1"/>
  <c r="GQ784" i="1"/>
  <c r="GD784" i="1"/>
  <c r="GC784" i="1"/>
  <c r="GR784" i="1"/>
  <c r="FB784" i="1" l="1"/>
  <c r="EZ783" i="1"/>
  <c r="BW868" i="1"/>
  <c r="BU867" i="1"/>
  <c r="GS784" i="1"/>
  <c r="GT784" i="1" s="1"/>
  <c r="GF784" i="1"/>
  <c r="BC869" i="1" l="1"/>
  <c r="BS869" i="1"/>
  <c r="BM869" i="1"/>
  <c r="BL869" i="1"/>
  <c r="BK869" i="1"/>
  <c r="BJ869" i="1"/>
  <c r="BF869" i="1"/>
  <c r="BV869" i="1"/>
  <c r="BI869" i="1"/>
  <c r="BH869" i="1"/>
  <c r="BE869" i="1"/>
  <c r="BD869" i="1"/>
  <c r="GG784" i="1"/>
  <c r="GU784" i="1"/>
  <c r="GV784" i="1" s="1"/>
  <c r="GW784" i="1" s="1"/>
  <c r="EX785" i="1"/>
  <c r="EE785" i="1"/>
  <c r="ED785" i="1"/>
  <c r="EC785" i="1"/>
  <c r="ER785" i="1"/>
  <c r="EQ785" i="1"/>
  <c r="EP785" i="1"/>
  <c r="EM785" i="1"/>
  <c r="FA785" i="1"/>
  <c r="EO785" i="1"/>
  <c r="EN785" i="1"/>
  <c r="EK785" i="1"/>
  <c r="ES785" i="1" l="1"/>
  <c r="ET785" i="1" s="1"/>
  <c r="EF785" i="1"/>
  <c r="GH784" i="1"/>
  <c r="GI784" i="1" s="1"/>
  <c r="GJ784" i="1" s="1"/>
  <c r="GY784" i="1" s="1"/>
  <c r="BN869" i="1"/>
  <c r="HB784" i="1" l="1"/>
  <c r="GZ783" i="1"/>
  <c r="BO869" i="1"/>
  <c r="BP869" i="1" s="1"/>
  <c r="BQ869" i="1" s="1"/>
  <c r="EU785" i="1"/>
  <c r="EV785" i="1" s="1"/>
  <c r="EW785" i="1" s="1"/>
  <c r="EG785" i="1"/>
  <c r="EH785" i="1" s="1"/>
  <c r="EI785" i="1" s="1"/>
  <c r="EJ785" i="1" l="1"/>
  <c r="EY785" i="1" s="1"/>
  <c r="EZ784" i="1" s="1"/>
  <c r="FB785" i="1"/>
  <c r="BR869" i="1"/>
  <c r="BT869" i="1" s="1"/>
  <c r="GQ785" i="1"/>
  <c r="GP785" i="1"/>
  <c r="GO785" i="1"/>
  <c r="GN785" i="1"/>
  <c r="GM785" i="1"/>
  <c r="GK785" i="1"/>
  <c r="HA785" i="1"/>
  <c r="GX785" i="1"/>
  <c r="GC785" i="1"/>
  <c r="GR785" i="1"/>
  <c r="GE785" i="1"/>
  <c r="GD785" i="1"/>
  <c r="GS785" i="1" l="1"/>
  <c r="GT785" i="1" s="1"/>
  <c r="GU785" i="1" s="1"/>
  <c r="GV785" i="1" s="1"/>
  <c r="BW869" i="1"/>
  <c r="BU868" i="1"/>
  <c r="GF785" i="1"/>
  <c r="FA786" i="1"/>
  <c r="EX786" i="1"/>
  <c r="EE786" i="1"/>
  <c r="ED786" i="1"/>
  <c r="EC786" i="1"/>
  <c r="ER786" i="1"/>
  <c r="EQ786" i="1"/>
  <c r="EN786" i="1"/>
  <c r="EK786" i="1"/>
  <c r="EO786" i="1"/>
  <c r="EM786" i="1"/>
  <c r="EP786" i="1"/>
  <c r="EF786" i="1" l="1"/>
  <c r="ES786" i="1"/>
  <c r="GG785" i="1"/>
  <c r="BD870" i="1"/>
  <c r="BC870" i="1"/>
  <c r="BS870" i="1"/>
  <c r="BM870" i="1"/>
  <c r="BL870" i="1"/>
  <c r="BK870" i="1"/>
  <c r="BH870" i="1"/>
  <c r="BV870" i="1"/>
  <c r="BJ870" i="1"/>
  <c r="BI870" i="1"/>
  <c r="BF870" i="1"/>
  <c r="BE870" i="1"/>
  <c r="GW785" i="1"/>
  <c r="GH785" i="1" l="1"/>
  <c r="GI785" i="1" s="1"/>
  <c r="GJ785" i="1" s="1"/>
  <c r="GY785" i="1" s="1"/>
  <c r="BN870" i="1"/>
  <c r="BO870" i="1" s="1"/>
  <c r="BP870" i="1" s="1"/>
  <c r="BQ870" i="1" s="1"/>
  <c r="EG786" i="1"/>
  <c r="ET786" i="1"/>
  <c r="HB785" i="1" l="1"/>
  <c r="GZ784" i="1"/>
  <c r="EH786" i="1"/>
  <c r="EI786" i="1" s="1"/>
  <c r="EJ786" i="1" s="1"/>
  <c r="EU786" i="1"/>
  <c r="EV786" i="1" s="1"/>
  <c r="EW786" i="1" s="1"/>
  <c r="BR870" i="1"/>
  <c r="BT870" i="1" s="1"/>
  <c r="EY786" i="1" l="1"/>
  <c r="BW870" i="1"/>
  <c r="BU869" i="1"/>
  <c r="GR786" i="1"/>
  <c r="GQ786" i="1"/>
  <c r="GP786" i="1"/>
  <c r="GO786" i="1"/>
  <c r="GN786" i="1"/>
  <c r="GM786" i="1"/>
  <c r="GK786" i="1"/>
  <c r="HA786" i="1"/>
  <c r="GX786" i="1"/>
  <c r="GD786" i="1"/>
  <c r="GE786" i="1"/>
  <c r="GC786" i="1"/>
  <c r="GS786" i="1" l="1"/>
  <c r="GF786" i="1"/>
  <c r="BV871" i="1"/>
  <c r="BE871" i="1"/>
  <c r="BD871" i="1"/>
  <c r="BC871" i="1"/>
  <c r="BS871" i="1"/>
  <c r="BM871" i="1"/>
  <c r="BL871" i="1"/>
  <c r="BI871" i="1"/>
  <c r="BK871" i="1"/>
  <c r="BJ871" i="1"/>
  <c r="BH871" i="1"/>
  <c r="BF871" i="1"/>
  <c r="FB786" i="1"/>
  <c r="EZ785" i="1"/>
  <c r="BN871" i="1" l="1"/>
  <c r="EK787" i="1"/>
  <c r="FA787" i="1"/>
  <c r="EX787" i="1"/>
  <c r="EE787" i="1"/>
  <c r="ED787" i="1"/>
  <c r="EC787" i="1"/>
  <c r="ER787" i="1"/>
  <c r="EO787" i="1"/>
  <c r="EM787" i="1"/>
  <c r="EQ787" i="1"/>
  <c r="EP787" i="1"/>
  <c r="EN787" i="1"/>
  <c r="GT786" i="1"/>
  <c r="GU786" i="1" s="1"/>
  <c r="GV786" i="1" s="1"/>
  <c r="GW786" i="1" s="1"/>
  <c r="GG786" i="1"/>
  <c r="ES787" i="1" l="1"/>
  <c r="EF787" i="1"/>
  <c r="GH786" i="1"/>
  <c r="GI786" i="1" s="1"/>
  <c r="GJ786" i="1" s="1"/>
  <c r="GY786" i="1" s="1"/>
  <c r="BO871" i="1"/>
  <c r="BP871" i="1" s="1"/>
  <c r="BQ871" i="1" s="1"/>
  <c r="HB786" i="1" l="1"/>
  <c r="GZ785" i="1"/>
  <c r="BR871" i="1"/>
  <c r="BT871" i="1" s="1"/>
  <c r="EG787" i="1"/>
  <c r="ET787" i="1"/>
  <c r="EU787" i="1" s="1"/>
  <c r="EV787" i="1" s="1"/>
  <c r="BW871" i="1" l="1"/>
  <c r="BU870" i="1"/>
  <c r="EH787" i="1"/>
  <c r="EI787" i="1" s="1"/>
  <c r="EJ787" i="1" s="1"/>
  <c r="EW787" i="1"/>
  <c r="GR787" i="1"/>
  <c r="GQ787" i="1"/>
  <c r="GP787" i="1"/>
  <c r="GO787" i="1"/>
  <c r="GN787" i="1"/>
  <c r="GM787" i="1"/>
  <c r="GK787" i="1"/>
  <c r="HA787" i="1"/>
  <c r="GE787" i="1"/>
  <c r="GC787" i="1"/>
  <c r="GX787" i="1"/>
  <c r="GD787" i="1"/>
  <c r="EY787" i="1" l="1"/>
  <c r="FB787" i="1"/>
  <c r="EZ786" i="1"/>
  <c r="GF787" i="1"/>
  <c r="BF872" i="1"/>
  <c r="BV872" i="1"/>
  <c r="BE872" i="1"/>
  <c r="BD872" i="1"/>
  <c r="BC872" i="1"/>
  <c r="BS872" i="1"/>
  <c r="BM872" i="1"/>
  <c r="BJ872" i="1"/>
  <c r="BK872" i="1"/>
  <c r="BI872" i="1"/>
  <c r="BH872" i="1"/>
  <c r="BL872" i="1"/>
  <c r="GS787" i="1"/>
  <c r="GT787" i="1" s="1"/>
  <c r="GU787" i="1" s="1"/>
  <c r="GV787" i="1" s="1"/>
  <c r="BN872" i="1" l="1"/>
  <c r="GG787" i="1"/>
  <c r="GH787" i="1" s="1"/>
  <c r="GI787" i="1" s="1"/>
  <c r="GW787" i="1"/>
  <c r="EM788" i="1"/>
  <c r="EK788" i="1"/>
  <c r="FA788" i="1"/>
  <c r="EX788" i="1"/>
  <c r="EE788" i="1"/>
  <c r="ED788" i="1"/>
  <c r="EC788" i="1"/>
  <c r="EP788" i="1"/>
  <c r="EN788" i="1"/>
  <c r="EO788" i="1"/>
  <c r="EQ788" i="1"/>
  <c r="ER788" i="1"/>
  <c r="GJ787" i="1" l="1"/>
  <c r="GY787" i="1" s="1"/>
  <c r="EF788" i="1"/>
  <c r="ES788" i="1"/>
  <c r="ET788" i="1" s="1"/>
  <c r="BO872" i="1"/>
  <c r="BP872" i="1" l="1"/>
  <c r="BQ872" i="1" s="1"/>
  <c r="BR872" i="1" s="1"/>
  <c r="BT872" i="1" s="1"/>
  <c r="EU788" i="1"/>
  <c r="EV788" i="1" s="1"/>
  <c r="EW788" i="1" s="1"/>
  <c r="EG788" i="1"/>
  <c r="HB787" i="1"/>
  <c r="GZ786" i="1"/>
  <c r="BW872" i="1" l="1"/>
  <c r="BU871" i="1"/>
  <c r="GC788" i="1"/>
  <c r="GR788" i="1"/>
  <c r="GQ788" i="1"/>
  <c r="GP788" i="1"/>
  <c r="GO788" i="1"/>
  <c r="GN788" i="1"/>
  <c r="GM788" i="1"/>
  <c r="GK788" i="1"/>
  <c r="HA788" i="1"/>
  <c r="GD788" i="1"/>
  <c r="GX788" i="1"/>
  <c r="GE788" i="1"/>
  <c r="EH788" i="1"/>
  <c r="EI788" i="1" s="1"/>
  <c r="EJ788" i="1" s="1"/>
  <c r="EY788" i="1" s="1"/>
  <c r="FB788" i="1" l="1"/>
  <c r="EZ787" i="1"/>
  <c r="GF788" i="1"/>
  <c r="GG788" i="1" s="1"/>
  <c r="GH788" i="1" s="1"/>
  <c r="GI788" i="1" s="1"/>
  <c r="BH873" i="1"/>
  <c r="BF873" i="1"/>
  <c r="BV873" i="1"/>
  <c r="BE873" i="1"/>
  <c r="BD873" i="1"/>
  <c r="BC873" i="1"/>
  <c r="BK873" i="1"/>
  <c r="BS873" i="1"/>
  <c r="BM873" i="1"/>
  <c r="BL873" i="1"/>
  <c r="BJ873" i="1"/>
  <c r="BI873" i="1"/>
  <c r="GS788" i="1"/>
  <c r="GT788" i="1" s="1"/>
  <c r="GU788" i="1" s="1"/>
  <c r="GV788" i="1" s="1"/>
  <c r="BN873" i="1" l="1"/>
  <c r="GW788" i="1"/>
  <c r="GJ788" i="1"/>
  <c r="GY788" i="1" s="1"/>
  <c r="EN789" i="1"/>
  <c r="EM789" i="1"/>
  <c r="EK789" i="1"/>
  <c r="FA789" i="1"/>
  <c r="EX789" i="1"/>
  <c r="EE789" i="1"/>
  <c r="ED789" i="1"/>
  <c r="EC789" i="1"/>
  <c r="EQ789" i="1"/>
  <c r="EO789" i="1"/>
  <c r="ER789" i="1"/>
  <c r="EP789" i="1"/>
  <c r="EF789" i="1" l="1"/>
  <c r="EG789" i="1" s="1"/>
  <c r="ES789" i="1"/>
  <c r="BO873" i="1"/>
  <c r="BP873" i="1" s="1"/>
  <c r="BQ873" i="1" s="1"/>
  <c r="HB788" i="1"/>
  <c r="GZ787" i="1"/>
  <c r="BR873" i="1" l="1"/>
  <c r="BT873" i="1" s="1"/>
  <c r="BW873" i="1" s="1"/>
  <c r="GD789" i="1"/>
  <c r="GC789" i="1"/>
  <c r="GR789" i="1"/>
  <c r="GQ789" i="1"/>
  <c r="GP789" i="1"/>
  <c r="GO789" i="1"/>
  <c r="GN789" i="1"/>
  <c r="GM789" i="1"/>
  <c r="GK789" i="1"/>
  <c r="HA789" i="1"/>
  <c r="GX789" i="1"/>
  <c r="GE789" i="1"/>
  <c r="ET789" i="1"/>
  <c r="EU789" i="1" s="1"/>
  <c r="EV789" i="1" s="1"/>
  <c r="EW789" i="1" s="1"/>
  <c r="EH789" i="1"/>
  <c r="EI789" i="1" s="1"/>
  <c r="EJ789" i="1" s="1"/>
  <c r="BU872" i="1" l="1"/>
  <c r="EY789" i="1"/>
  <c r="GF789" i="1"/>
  <c r="GS789" i="1"/>
  <c r="GT789" i="1" s="1"/>
  <c r="BI874" i="1"/>
  <c r="BH874" i="1"/>
  <c r="BF874" i="1"/>
  <c r="BV874" i="1"/>
  <c r="BE874" i="1"/>
  <c r="BD874" i="1"/>
  <c r="BC874" i="1"/>
  <c r="BL874" i="1"/>
  <c r="BS874" i="1"/>
  <c r="BJ874" i="1"/>
  <c r="BM874" i="1"/>
  <c r="BK874" i="1"/>
  <c r="BN874" i="1" l="1"/>
  <c r="BO874" i="1" s="1"/>
  <c r="GG789" i="1"/>
  <c r="GU789" i="1"/>
  <c r="GV789" i="1" s="1"/>
  <c r="GW789" i="1" s="1"/>
  <c r="GH789" i="1"/>
  <c r="GI789" i="1" s="1"/>
  <c r="FB789" i="1"/>
  <c r="EZ788" i="1"/>
  <c r="GJ789" i="1" l="1"/>
  <c r="GY789" i="1" s="1"/>
  <c r="HB789" i="1"/>
  <c r="GZ788" i="1"/>
  <c r="EO790" i="1"/>
  <c r="EN790" i="1"/>
  <c r="EM790" i="1"/>
  <c r="EK790" i="1"/>
  <c r="FA790" i="1"/>
  <c r="EX790" i="1"/>
  <c r="EE790" i="1"/>
  <c r="ED790" i="1"/>
  <c r="ER790" i="1"/>
  <c r="EP790" i="1"/>
  <c r="EQ790" i="1"/>
  <c r="EC790" i="1"/>
  <c r="BP874" i="1"/>
  <c r="BQ874" i="1" s="1"/>
  <c r="BR874" i="1" s="1"/>
  <c r="BT874" i="1" s="1"/>
  <c r="BW874" i="1" l="1"/>
  <c r="BU873" i="1"/>
  <c r="EF790" i="1"/>
  <c r="ES790" i="1"/>
  <c r="ET790" i="1" s="1"/>
  <c r="GE790" i="1"/>
  <c r="GD790" i="1"/>
  <c r="GC790" i="1"/>
  <c r="GR790" i="1"/>
  <c r="GQ790" i="1"/>
  <c r="GP790" i="1"/>
  <c r="GO790" i="1"/>
  <c r="GN790" i="1"/>
  <c r="GM790" i="1"/>
  <c r="GK790" i="1"/>
  <c r="HA790" i="1"/>
  <c r="GX790" i="1"/>
  <c r="GS790" i="1" l="1"/>
  <c r="GT790" i="1" s="1"/>
  <c r="GF790" i="1"/>
  <c r="GG790" i="1" s="1"/>
  <c r="EG790" i="1"/>
  <c r="EU790" i="1"/>
  <c r="EV790" i="1" s="1"/>
  <c r="EW790" i="1" s="1"/>
  <c r="BJ875" i="1"/>
  <c r="BI875" i="1"/>
  <c r="BH875" i="1"/>
  <c r="BF875" i="1"/>
  <c r="BV875" i="1"/>
  <c r="BE875" i="1"/>
  <c r="BD875" i="1"/>
  <c r="BS875" i="1"/>
  <c r="BM875" i="1"/>
  <c r="BL875" i="1"/>
  <c r="BK875" i="1"/>
  <c r="BC875" i="1"/>
  <c r="EH790" i="1" l="1"/>
  <c r="EI790" i="1" s="1"/>
  <c r="EJ790" i="1" s="1"/>
  <c r="EY790" i="1" s="1"/>
  <c r="BN875" i="1"/>
  <c r="BO875" i="1" s="1"/>
  <c r="GH790" i="1"/>
  <c r="GI790" i="1" s="1"/>
  <c r="GJ790" i="1" s="1"/>
  <c r="GU790" i="1"/>
  <c r="GV790" i="1" s="1"/>
  <c r="GW790" i="1" s="1"/>
  <c r="GY790" i="1" l="1"/>
  <c r="BP875" i="1"/>
  <c r="BQ875" i="1" s="1"/>
  <c r="BR875" i="1" s="1"/>
  <c r="BT875" i="1" s="1"/>
  <c r="FB790" i="1"/>
  <c r="EZ789" i="1"/>
  <c r="BW875" i="1" l="1"/>
  <c r="BU874" i="1"/>
  <c r="EP791" i="1"/>
  <c r="EO791" i="1"/>
  <c r="EN791" i="1"/>
  <c r="EM791" i="1"/>
  <c r="EK791" i="1"/>
  <c r="FA791" i="1"/>
  <c r="EX791" i="1"/>
  <c r="EE791" i="1"/>
  <c r="EQ791" i="1"/>
  <c r="ER791" i="1"/>
  <c r="ED791" i="1"/>
  <c r="EC791" i="1"/>
  <c r="HB790" i="1"/>
  <c r="GZ789" i="1"/>
  <c r="GE791" i="1" l="1"/>
  <c r="GD791" i="1"/>
  <c r="GC791" i="1"/>
  <c r="GR791" i="1"/>
  <c r="GQ791" i="1"/>
  <c r="GP791" i="1"/>
  <c r="GO791" i="1"/>
  <c r="GN791" i="1"/>
  <c r="GM791" i="1"/>
  <c r="GX791" i="1"/>
  <c r="HA791" i="1"/>
  <c r="GK791" i="1"/>
  <c r="EF791" i="1"/>
  <c r="EG791" i="1" s="1"/>
  <c r="ES791" i="1"/>
  <c r="ET791" i="1" s="1"/>
  <c r="EU791" i="1" s="1"/>
  <c r="EV791" i="1" s="1"/>
  <c r="BK876" i="1"/>
  <c r="BJ876" i="1"/>
  <c r="BI876" i="1"/>
  <c r="BH876" i="1"/>
  <c r="BF876" i="1"/>
  <c r="BV876" i="1"/>
  <c r="BE876" i="1"/>
  <c r="BC876" i="1"/>
  <c r="BS876" i="1"/>
  <c r="BM876" i="1"/>
  <c r="BL876" i="1"/>
  <c r="BD876" i="1"/>
  <c r="BN876" i="1" l="1"/>
  <c r="BO876" i="1" s="1"/>
  <c r="EH791" i="1"/>
  <c r="EI791" i="1" s="1"/>
  <c r="EJ791" i="1" s="1"/>
  <c r="GS791" i="1"/>
  <c r="GT791" i="1" s="1"/>
  <c r="GF791" i="1"/>
  <c r="EW791" i="1"/>
  <c r="EY791" i="1" l="1"/>
  <c r="FB791" i="1" s="1"/>
  <c r="EZ790" i="1"/>
  <c r="GU791" i="1"/>
  <c r="GV791" i="1" s="1"/>
  <c r="GW791" i="1" s="1"/>
  <c r="GG791" i="1"/>
  <c r="GH791" i="1" s="1"/>
  <c r="GI791" i="1" s="1"/>
  <c r="BP876" i="1"/>
  <c r="BQ876" i="1" s="1"/>
  <c r="BR876" i="1" s="1"/>
  <c r="BT876" i="1" s="1"/>
  <c r="BW876" i="1" l="1"/>
  <c r="BU875" i="1"/>
  <c r="GJ791" i="1"/>
  <c r="GY791" i="1" s="1"/>
  <c r="EQ792" i="1"/>
  <c r="EP792" i="1"/>
  <c r="EO792" i="1"/>
  <c r="EN792" i="1"/>
  <c r="EM792" i="1"/>
  <c r="EK792" i="1"/>
  <c r="FA792" i="1"/>
  <c r="EX792" i="1"/>
  <c r="EC792" i="1"/>
  <c r="ER792" i="1"/>
  <c r="EE792" i="1"/>
  <c r="ED792" i="1"/>
  <c r="EF792" i="1" l="1"/>
  <c r="ES792" i="1"/>
  <c r="HB791" i="1"/>
  <c r="GZ790" i="1"/>
  <c r="BL877" i="1"/>
  <c r="BK877" i="1"/>
  <c r="BJ877" i="1"/>
  <c r="BI877" i="1"/>
  <c r="BH877" i="1"/>
  <c r="BF877" i="1"/>
  <c r="BD877" i="1"/>
  <c r="BC877" i="1"/>
  <c r="BS877" i="1"/>
  <c r="BV877" i="1"/>
  <c r="BM877" i="1"/>
  <c r="BE877" i="1"/>
  <c r="BN877" i="1" l="1"/>
  <c r="EG792" i="1"/>
  <c r="EH792" i="1" s="1"/>
  <c r="EI792" i="1" s="1"/>
  <c r="GX792" i="1"/>
  <c r="GE792" i="1"/>
  <c r="GD792" i="1"/>
  <c r="GC792" i="1"/>
  <c r="GR792" i="1"/>
  <c r="GQ792" i="1"/>
  <c r="GP792" i="1"/>
  <c r="GO792" i="1"/>
  <c r="GN792" i="1"/>
  <c r="HA792" i="1"/>
  <c r="GM792" i="1"/>
  <c r="GK792" i="1"/>
  <c r="ET792" i="1"/>
  <c r="GS792" i="1" l="1"/>
  <c r="EJ792" i="1"/>
  <c r="EU792" i="1"/>
  <c r="EV792" i="1" s="1"/>
  <c r="EW792" i="1" s="1"/>
  <c r="GF792" i="1"/>
  <c r="BO877" i="1"/>
  <c r="BP877" i="1" l="1"/>
  <c r="BQ877" i="1" s="1"/>
  <c r="BR877" i="1" s="1"/>
  <c r="BT877" i="1" s="1"/>
  <c r="EY792" i="1"/>
  <c r="GG792" i="1"/>
  <c r="GH792" i="1" s="1"/>
  <c r="GI792" i="1" s="1"/>
  <c r="GT792" i="1"/>
  <c r="GU792" i="1" s="1"/>
  <c r="GV792" i="1" s="1"/>
  <c r="GW792" i="1" l="1"/>
  <c r="BW877" i="1"/>
  <c r="BU876" i="1"/>
  <c r="GJ792" i="1"/>
  <c r="GY792" i="1" s="1"/>
  <c r="FB792" i="1"/>
  <c r="EZ791" i="1"/>
  <c r="ER793" i="1" l="1"/>
  <c r="EQ793" i="1"/>
  <c r="EP793" i="1"/>
  <c r="EO793" i="1"/>
  <c r="EN793" i="1"/>
  <c r="EM793" i="1"/>
  <c r="EK793" i="1"/>
  <c r="FA793" i="1"/>
  <c r="EX793" i="1"/>
  <c r="ED793" i="1"/>
  <c r="EE793" i="1"/>
  <c r="EC793" i="1"/>
  <c r="HB792" i="1"/>
  <c r="GZ791" i="1"/>
  <c r="BM878" i="1"/>
  <c r="BL878" i="1"/>
  <c r="BK878" i="1"/>
  <c r="BJ878" i="1"/>
  <c r="BI878" i="1"/>
  <c r="BH878" i="1"/>
  <c r="BV878" i="1"/>
  <c r="BE878" i="1"/>
  <c r="BD878" i="1"/>
  <c r="BC878" i="1"/>
  <c r="BS878" i="1"/>
  <c r="BF878" i="1"/>
  <c r="BN878" i="1" l="1"/>
  <c r="BO878" i="1" s="1"/>
  <c r="GX793" i="1"/>
  <c r="GE793" i="1"/>
  <c r="GD793" i="1"/>
  <c r="GC793" i="1"/>
  <c r="GR793" i="1"/>
  <c r="GQ793" i="1"/>
  <c r="GP793" i="1"/>
  <c r="GO793" i="1"/>
  <c r="GK793" i="1"/>
  <c r="HA793" i="1"/>
  <c r="GN793" i="1"/>
  <c r="GM793" i="1"/>
  <c r="EF793" i="1"/>
  <c r="ES793" i="1"/>
  <c r="ET793" i="1" s="1"/>
  <c r="EU793" i="1" l="1"/>
  <c r="EV793" i="1" s="1"/>
  <c r="GS793" i="1"/>
  <c r="GF793" i="1"/>
  <c r="GG793" i="1" s="1"/>
  <c r="EW793" i="1"/>
  <c r="EG793" i="1"/>
  <c r="EH793" i="1" s="1"/>
  <c r="EI793" i="1" s="1"/>
  <c r="BP878" i="1"/>
  <c r="BQ878" i="1" s="1"/>
  <c r="BR878" i="1" s="1"/>
  <c r="BT878" i="1" s="1"/>
  <c r="BW878" i="1" l="1"/>
  <c r="BU877" i="1"/>
  <c r="EJ793" i="1"/>
  <c r="EY793" i="1" s="1"/>
  <c r="GH793" i="1"/>
  <c r="GI793" i="1" s="1"/>
  <c r="GJ793" i="1" s="1"/>
  <c r="GT793" i="1"/>
  <c r="GU793" i="1" s="1"/>
  <c r="GV793" i="1" s="1"/>
  <c r="GW793" i="1" l="1"/>
  <c r="GY793" i="1" s="1"/>
  <c r="BM879" i="1"/>
  <c r="BL879" i="1"/>
  <c r="BK879" i="1"/>
  <c r="BJ879" i="1"/>
  <c r="BI879" i="1"/>
  <c r="BF879" i="1"/>
  <c r="BV879" i="1"/>
  <c r="BE879" i="1"/>
  <c r="BD879" i="1"/>
  <c r="BC879" i="1"/>
  <c r="BS879" i="1"/>
  <c r="BH879" i="1"/>
  <c r="FB793" i="1"/>
  <c r="EZ792" i="1"/>
  <c r="HB793" i="1" l="1"/>
  <c r="GZ792" i="1"/>
  <c r="ER794" i="1"/>
  <c r="EQ794" i="1"/>
  <c r="EP794" i="1"/>
  <c r="EO794" i="1"/>
  <c r="EN794" i="1"/>
  <c r="EM794" i="1"/>
  <c r="EK794" i="1"/>
  <c r="FA794" i="1"/>
  <c r="EE794" i="1"/>
  <c r="EC794" i="1"/>
  <c r="ED794" i="1"/>
  <c r="EX794" i="1"/>
  <c r="BN879" i="1"/>
  <c r="EF794" i="1" l="1"/>
  <c r="BO879" i="1"/>
  <c r="ES794" i="1"/>
  <c r="ET794" i="1" s="1"/>
  <c r="EU794" i="1" s="1"/>
  <c r="EV794" i="1" s="1"/>
  <c r="BP879" i="1"/>
  <c r="BQ879" i="1" s="1"/>
  <c r="GX794" i="1"/>
  <c r="GE794" i="1"/>
  <c r="GD794" i="1"/>
  <c r="GC794" i="1"/>
  <c r="GR794" i="1"/>
  <c r="GQ794" i="1"/>
  <c r="GP794" i="1"/>
  <c r="GM794" i="1"/>
  <c r="HA794" i="1"/>
  <c r="GN794" i="1"/>
  <c r="GO794" i="1"/>
  <c r="GK794" i="1"/>
  <c r="BR879" i="1" l="1"/>
  <c r="BT879" i="1" s="1"/>
  <c r="BW879" i="1" s="1"/>
  <c r="GF794" i="1"/>
  <c r="GG794" i="1" s="1"/>
  <c r="GS794" i="1"/>
  <c r="EW794" i="1"/>
  <c r="EG794" i="1"/>
  <c r="BU878" i="1" l="1"/>
  <c r="EH794" i="1"/>
  <c r="EI794" i="1" s="1"/>
  <c r="EJ794" i="1" s="1"/>
  <c r="EY794" i="1" s="1"/>
  <c r="GT794" i="1"/>
  <c r="GU794" i="1" s="1"/>
  <c r="GV794" i="1" s="1"/>
  <c r="GW794" i="1" s="1"/>
  <c r="GH794" i="1"/>
  <c r="GI794" i="1" s="1"/>
  <c r="GJ794" i="1" s="1"/>
  <c r="BM880" i="1"/>
  <c r="BL880" i="1"/>
  <c r="BK880" i="1"/>
  <c r="BJ880" i="1"/>
  <c r="BH880" i="1"/>
  <c r="BF880" i="1"/>
  <c r="BV880" i="1"/>
  <c r="BE880" i="1"/>
  <c r="BD880" i="1"/>
  <c r="BC880" i="1"/>
  <c r="BS880" i="1"/>
  <c r="BI880" i="1"/>
  <c r="GY794" i="1" l="1"/>
  <c r="FB794" i="1"/>
  <c r="EZ793" i="1"/>
  <c r="BN880" i="1"/>
  <c r="BO880" i="1" l="1"/>
  <c r="BP880" i="1" s="1"/>
  <c r="BQ880" i="1" s="1"/>
  <c r="EC795" i="1"/>
  <c r="ER795" i="1"/>
  <c r="EQ795" i="1"/>
  <c r="EP795" i="1"/>
  <c r="EO795" i="1"/>
  <c r="EN795" i="1"/>
  <c r="EM795" i="1"/>
  <c r="EK795" i="1"/>
  <c r="FA795" i="1"/>
  <c r="ED795" i="1"/>
  <c r="EE795" i="1"/>
  <c r="EX795" i="1"/>
  <c r="HB794" i="1"/>
  <c r="GZ793" i="1"/>
  <c r="BR880" i="1" l="1"/>
  <c r="BT880" i="1" s="1"/>
  <c r="BW880" i="1" s="1"/>
  <c r="EF795" i="1"/>
  <c r="EG795" i="1" s="1"/>
  <c r="EH795" i="1" s="1"/>
  <c r="EI795" i="1" s="1"/>
  <c r="ES795" i="1"/>
  <c r="HA795" i="1"/>
  <c r="GX795" i="1"/>
  <c r="GE795" i="1"/>
  <c r="GD795" i="1"/>
  <c r="GC795" i="1"/>
  <c r="GR795" i="1"/>
  <c r="GQ795" i="1"/>
  <c r="GN795" i="1"/>
  <c r="GK795" i="1"/>
  <c r="GP795" i="1"/>
  <c r="GM795" i="1"/>
  <c r="GO795" i="1"/>
  <c r="BU879" i="1" l="1"/>
  <c r="GS795" i="1"/>
  <c r="GT795" i="1" s="1"/>
  <c r="GF795" i="1"/>
  <c r="EJ795" i="1"/>
  <c r="ET795" i="1"/>
  <c r="BM881" i="1"/>
  <c r="BL881" i="1"/>
  <c r="BK881" i="1"/>
  <c r="BI881" i="1"/>
  <c r="BH881" i="1"/>
  <c r="BF881" i="1"/>
  <c r="BV881" i="1"/>
  <c r="BE881" i="1"/>
  <c r="BD881" i="1"/>
  <c r="BS881" i="1"/>
  <c r="BJ881" i="1"/>
  <c r="BC881" i="1"/>
  <c r="GG795" i="1" l="1"/>
  <c r="BN881" i="1"/>
  <c r="BO881" i="1" s="1"/>
  <c r="EU795" i="1"/>
  <c r="EV795" i="1" s="1"/>
  <c r="EW795" i="1" s="1"/>
  <c r="EY795" i="1" s="1"/>
  <c r="GU795" i="1"/>
  <c r="GV795" i="1" s="1"/>
  <c r="GW795" i="1" s="1"/>
  <c r="FB795" i="1" l="1"/>
  <c r="EZ794" i="1"/>
  <c r="BP881" i="1"/>
  <c r="BQ881" i="1" s="1"/>
  <c r="BR881" i="1" s="1"/>
  <c r="BT881" i="1" s="1"/>
  <c r="GH795" i="1"/>
  <c r="GI795" i="1" s="1"/>
  <c r="GJ795" i="1" s="1"/>
  <c r="GY795" i="1" s="1"/>
  <c r="HB795" i="1" l="1"/>
  <c r="GZ794" i="1"/>
  <c r="BW881" i="1"/>
  <c r="BU880" i="1"/>
  <c r="ED796" i="1"/>
  <c r="EC796" i="1"/>
  <c r="ER796" i="1"/>
  <c r="EQ796" i="1"/>
  <c r="EP796" i="1"/>
  <c r="EO796" i="1"/>
  <c r="EN796" i="1"/>
  <c r="EM796" i="1"/>
  <c r="EK796" i="1"/>
  <c r="FA796" i="1"/>
  <c r="EX796" i="1"/>
  <c r="EE796" i="1"/>
  <c r="BM882" i="1" l="1"/>
  <c r="BL882" i="1"/>
  <c r="BJ882" i="1"/>
  <c r="BI882" i="1"/>
  <c r="BH882" i="1"/>
  <c r="BF882" i="1"/>
  <c r="BV882" i="1"/>
  <c r="BE882" i="1"/>
  <c r="BC882" i="1"/>
  <c r="BS882" i="1"/>
  <c r="BK882" i="1"/>
  <c r="BD882" i="1"/>
  <c r="ES796" i="1"/>
  <c r="EF796" i="1"/>
  <c r="GK796" i="1"/>
  <c r="HA796" i="1"/>
  <c r="GX796" i="1"/>
  <c r="GE796" i="1"/>
  <c r="GD796" i="1"/>
  <c r="GC796" i="1"/>
  <c r="GR796" i="1"/>
  <c r="GO796" i="1"/>
  <c r="GM796" i="1"/>
  <c r="GQ796" i="1"/>
  <c r="GP796" i="1"/>
  <c r="GN796" i="1"/>
  <c r="ET796" i="1" l="1"/>
  <c r="EU796" i="1" s="1"/>
  <c r="EV796" i="1" s="1"/>
  <c r="GS796" i="1"/>
  <c r="GT796" i="1" s="1"/>
  <c r="GF796" i="1"/>
  <c r="GG796" i="1" s="1"/>
  <c r="EG796" i="1"/>
  <c r="EH796" i="1" s="1"/>
  <c r="EI796" i="1" s="1"/>
  <c r="BN882" i="1"/>
  <c r="BO882" i="1" s="1"/>
  <c r="BP882" i="1" l="1"/>
  <c r="BQ882" i="1" s="1"/>
  <c r="GU796" i="1"/>
  <c r="GV796" i="1" s="1"/>
  <c r="GW796" i="1" s="1"/>
  <c r="BR882" i="1"/>
  <c r="BT882" i="1" s="1"/>
  <c r="EJ796" i="1"/>
  <c r="GH796" i="1"/>
  <c r="GI796" i="1" s="1"/>
  <c r="GJ796" i="1" s="1"/>
  <c r="GY796" i="1" s="1"/>
  <c r="EW796" i="1"/>
  <c r="HB796" i="1" l="1"/>
  <c r="GZ795" i="1"/>
  <c r="EY796" i="1"/>
  <c r="BW882" i="1"/>
  <c r="BU881" i="1"/>
  <c r="FB796" i="1" l="1"/>
  <c r="EZ795" i="1"/>
  <c r="BM883" i="1"/>
  <c r="BK883" i="1"/>
  <c r="BJ883" i="1"/>
  <c r="BI883" i="1"/>
  <c r="BH883" i="1"/>
  <c r="BF883" i="1"/>
  <c r="BD883" i="1"/>
  <c r="BV883" i="1"/>
  <c r="BS883" i="1"/>
  <c r="BL883" i="1"/>
  <c r="BE883" i="1"/>
  <c r="BC883" i="1"/>
  <c r="GM797" i="1"/>
  <c r="GK797" i="1"/>
  <c r="HA797" i="1"/>
  <c r="GX797" i="1"/>
  <c r="GE797" i="1"/>
  <c r="GD797" i="1"/>
  <c r="GC797" i="1"/>
  <c r="GP797" i="1"/>
  <c r="GN797" i="1"/>
  <c r="GR797" i="1"/>
  <c r="GQ797" i="1"/>
  <c r="GO797" i="1"/>
  <c r="GS797" i="1" l="1"/>
  <c r="GT797" i="1" s="1"/>
  <c r="BN883" i="1"/>
  <c r="GF797" i="1"/>
  <c r="EE797" i="1"/>
  <c r="ED797" i="1"/>
  <c r="EC797" i="1"/>
  <c r="ER797" i="1"/>
  <c r="EQ797" i="1"/>
  <c r="EP797" i="1"/>
  <c r="EO797" i="1"/>
  <c r="EN797" i="1"/>
  <c r="EM797" i="1"/>
  <c r="EK797" i="1"/>
  <c r="FA797" i="1"/>
  <c r="EX797" i="1"/>
  <c r="GG797" i="1" l="1"/>
  <c r="GH797" i="1" s="1"/>
  <c r="GI797" i="1" s="1"/>
  <c r="GJ797" i="1" s="1"/>
  <c r="ES797" i="1"/>
  <c r="EF797" i="1"/>
  <c r="EG797" i="1" s="1"/>
  <c r="BO883" i="1"/>
  <c r="GU797" i="1"/>
  <c r="GV797" i="1" s="1"/>
  <c r="GW797" i="1" s="1"/>
  <c r="GY797" i="1" l="1"/>
  <c r="BP883" i="1"/>
  <c r="BQ883" i="1" s="1"/>
  <c r="BR883" i="1" s="1"/>
  <c r="BT883" i="1" s="1"/>
  <c r="EH797" i="1"/>
  <c r="EI797" i="1" s="1"/>
  <c r="EJ797" i="1" s="1"/>
  <c r="ET797" i="1"/>
  <c r="BW883" i="1" l="1"/>
  <c r="BU882" i="1"/>
  <c r="EU797" i="1"/>
  <c r="EV797" i="1" s="1"/>
  <c r="EW797" i="1" s="1"/>
  <c r="EY797" i="1" s="1"/>
  <c r="HB797" i="1"/>
  <c r="GZ796" i="1"/>
  <c r="FB797" i="1" l="1"/>
  <c r="EZ796" i="1"/>
  <c r="GN798" i="1"/>
  <c r="GM798" i="1"/>
  <c r="GK798" i="1"/>
  <c r="HA798" i="1"/>
  <c r="GX798" i="1"/>
  <c r="GE798" i="1"/>
  <c r="GD798" i="1"/>
  <c r="GC798" i="1"/>
  <c r="GQ798" i="1"/>
  <c r="GO798" i="1"/>
  <c r="GR798" i="1"/>
  <c r="GP798" i="1"/>
  <c r="BS884" i="1"/>
  <c r="BL884" i="1"/>
  <c r="BK884" i="1"/>
  <c r="BJ884" i="1"/>
  <c r="BI884" i="1"/>
  <c r="BH884" i="1"/>
  <c r="BV884" i="1"/>
  <c r="BE884" i="1"/>
  <c r="BC884" i="1"/>
  <c r="BD884" i="1"/>
  <c r="BM884" i="1"/>
  <c r="BF884" i="1"/>
  <c r="BN884" i="1" l="1"/>
  <c r="GS798" i="1"/>
  <c r="GT798" i="1" s="1"/>
  <c r="GF798" i="1"/>
  <c r="EE798" i="1"/>
  <c r="ED798" i="1"/>
  <c r="EC798" i="1"/>
  <c r="ER798" i="1"/>
  <c r="EQ798" i="1"/>
  <c r="EP798" i="1"/>
  <c r="EO798" i="1"/>
  <c r="EN798" i="1"/>
  <c r="EM798" i="1"/>
  <c r="EX798" i="1"/>
  <c r="FA798" i="1"/>
  <c r="EK798" i="1"/>
  <c r="ES798" i="1" l="1"/>
  <c r="EF798" i="1"/>
  <c r="EG798" i="1" s="1"/>
  <c r="EH798" i="1" s="1"/>
  <c r="EI798" i="1" s="1"/>
  <c r="GG798" i="1"/>
  <c r="GH798" i="1" s="1"/>
  <c r="GI798" i="1" s="1"/>
  <c r="GU798" i="1"/>
  <c r="GV798" i="1" s="1"/>
  <c r="GW798" i="1" s="1"/>
  <c r="BO884" i="1"/>
  <c r="GJ798" i="1" l="1"/>
  <c r="GY798" i="1" s="1"/>
  <c r="BP884" i="1"/>
  <c r="BQ884" i="1" s="1"/>
  <c r="BR884" i="1" s="1"/>
  <c r="BT884" i="1" s="1"/>
  <c r="EJ798" i="1"/>
  <c r="ET798" i="1"/>
  <c r="EU798" i="1" s="1"/>
  <c r="EV798" i="1" s="1"/>
  <c r="BW884" i="1" l="1"/>
  <c r="BU883" i="1"/>
  <c r="EW798" i="1"/>
  <c r="EY798" i="1" s="1"/>
  <c r="HB798" i="1"/>
  <c r="GZ797" i="1"/>
  <c r="FB798" i="1" l="1"/>
  <c r="EZ797" i="1"/>
  <c r="GO799" i="1"/>
  <c r="GN799" i="1"/>
  <c r="GM799" i="1"/>
  <c r="GK799" i="1"/>
  <c r="HA799" i="1"/>
  <c r="GX799" i="1"/>
  <c r="GE799" i="1"/>
  <c r="GD799" i="1"/>
  <c r="GR799" i="1"/>
  <c r="GP799" i="1"/>
  <c r="GQ799" i="1"/>
  <c r="GC799" i="1"/>
  <c r="BC885" i="1"/>
  <c r="BS885" i="1"/>
  <c r="BM885" i="1"/>
  <c r="BL885" i="1"/>
  <c r="BK885" i="1"/>
  <c r="BJ885" i="1"/>
  <c r="BI885" i="1"/>
  <c r="BF885" i="1"/>
  <c r="BV885" i="1"/>
  <c r="BH885" i="1"/>
  <c r="BE885" i="1"/>
  <c r="BD885" i="1"/>
  <c r="GS799" i="1" l="1"/>
  <c r="EX799" i="1"/>
  <c r="EE799" i="1"/>
  <c r="ED799" i="1"/>
  <c r="EC799" i="1"/>
  <c r="ER799" i="1"/>
  <c r="EQ799" i="1"/>
  <c r="EP799" i="1"/>
  <c r="EO799" i="1"/>
  <c r="EN799" i="1"/>
  <c r="FA799" i="1"/>
  <c r="EM799" i="1"/>
  <c r="EK799" i="1"/>
  <c r="GF799" i="1"/>
  <c r="BN885" i="1"/>
  <c r="ES799" i="1" l="1"/>
  <c r="EF799" i="1"/>
  <c r="GT799" i="1"/>
  <c r="GU799" i="1" s="1"/>
  <c r="GV799" i="1" s="1"/>
  <c r="GG799" i="1"/>
  <c r="GH799" i="1" s="1"/>
  <c r="GI799" i="1" s="1"/>
  <c r="BO885" i="1"/>
  <c r="GJ799" i="1" l="1"/>
  <c r="BP885" i="1"/>
  <c r="BQ885" i="1" s="1"/>
  <c r="BR885" i="1" s="1"/>
  <c r="BT885" i="1" s="1"/>
  <c r="GW799" i="1"/>
  <c r="EG799" i="1"/>
  <c r="EH799" i="1" s="1"/>
  <c r="EI799" i="1" s="1"/>
  <c r="ET799" i="1"/>
  <c r="BW885" i="1" l="1"/>
  <c r="BU884" i="1"/>
  <c r="GY799" i="1"/>
  <c r="EU799" i="1"/>
  <c r="EV799" i="1" s="1"/>
  <c r="EW799" i="1" s="1"/>
  <c r="EJ799" i="1"/>
  <c r="BD886" i="1"/>
  <c r="BC886" i="1"/>
  <c r="BS886" i="1"/>
  <c r="BM886" i="1"/>
  <c r="BL886" i="1"/>
  <c r="BK886" i="1"/>
  <c r="BJ886" i="1"/>
  <c r="BH886" i="1"/>
  <c r="BE886" i="1"/>
  <c r="BF886" i="1"/>
  <c r="BI886" i="1"/>
  <c r="BV886" i="1"/>
  <c r="GZ798" i="1" l="1"/>
  <c r="HB799" i="1"/>
  <c r="EY799" i="1"/>
  <c r="BN886" i="1"/>
  <c r="BO886" i="1" s="1"/>
  <c r="BP886" i="1" l="1"/>
  <c r="BQ886" i="1" s="1"/>
  <c r="GC800" i="1"/>
  <c r="GN800" i="1"/>
  <c r="GP800" i="1"/>
  <c r="GM800" i="1"/>
  <c r="GX800" i="1"/>
  <c r="GO800" i="1"/>
  <c r="GK800" i="1"/>
  <c r="GQ800" i="1"/>
  <c r="HA800" i="1"/>
  <c r="GD800" i="1"/>
  <c r="GR800" i="1"/>
  <c r="GE800" i="1"/>
  <c r="GF800" i="1" s="1"/>
  <c r="GG800" i="1" s="1"/>
  <c r="BR886" i="1"/>
  <c r="BT886" i="1" s="1"/>
  <c r="FB799" i="1"/>
  <c r="EZ798" i="1"/>
  <c r="GS800" i="1" l="1"/>
  <c r="GH800" i="1"/>
  <c r="GI800" i="1" s="1"/>
  <c r="GJ800" i="1" s="1"/>
  <c r="EX800" i="1"/>
  <c r="EE800" i="1"/>
  <c r="ED800" i="1"/>
  <c r="EC800" i="1"/>
  <c r="ER800" i="1"/>
  <c r="EQ800" i="1"/>
  <c r="EP800" i="1"/>
  <c r="EO800" i="1"/>
  <c r="EK800" i="1"/>
  <c r="FA800" i="1"/>
  <c r="EN800" i="1"/>
  <c r="EM800" i="1"/>
  <c r="BW886" i="1"/>
  <c r="BU885" i="1"/>
  <c r="GT800" i="1" l="1"/>
  <c r="GU800" i="1" s="1"/>
  <c r="GV800" i="1" s="1"/>
  <c r="ES800" i="1"/>
  <c r="ET800" i="1" s="1"/>
  <c r="EF800" i="1"/>
  <c r="BV887" i="1"/>
  <c r="BE887" i="1"/>
  <c r="BD887" i="1"/>
  <c r="BC887" i="1"/>
  <c r="BS887" i="1"/>
  <c r="BM887" i="1"/>
  <c r="BL887" i="1"/>
  <c r="BK887" i="1"/>
  <c r="BI887" i="1"/>
  <c r="BJ887" i="1"/>
  <c r="BH887" i="1"/>
  <c r="BF887" i="1"/>
  <c r="GW800" i="1" l="1"/>
  <c r="GY800" i="1" s="1"/>
  <c r="BN887" i="1"/>
  <c r="EG800" i="1"/>
  <c r="EU800" i="1"/>
  <c r="EV800" i="1" s="1"/>
  <c r="EW800" i="1" s="1"/>
  <c r="HB800" i="1" l="1"/>
  <c r="GZ799" i="1"/>
  <c r="EH800" i="1"/>
  <c r="EI800" i="1" s="1"/>
  <c r="EJ800" i="1" s="1"/>
  <c r="EY800" i="1" s="1"/>
  <c r="BO887" i="1"/>
  <c r="GO801" i="1" l="1"/>
  <c r="GQ801" i="1"/>
  <c r="GP801" i="1"/>
  <c r="GN801" i="1"/>
  <c r="GX801" i="1"/>
  <c r="GM801" i="1"/>
  <c r="GR801" i="1"/>
  <c r="GD801" i="1"/>
  <c r="HA801" i="1"/>
  <c r="GK801" i="1"/>
  <c r="GC801" i="1"/>
  <c r="GE801" i="1"/>
  <c r="FB800" i="1"/>
  <c r="EZ799" i="1"/>
  <c r="BP887" i="1"/>
  <c r="BQ887" i="1" s="1"/>
  <c r="BR887" i="1" s="1"/>
  <c r="BT887" i="1" s="1"/>
  <c r="GF801" i="1" l="1"/>
  <c r="GG801" i="1" s="1"/>
  <c r="GS801" i="1"/>
  <c r="GT801" i="1" s="1"/>
  <c r="GU801" i="1" s="1"/>
  <c r="GV801" i="1" s="1"/>
  <c r="BW887" i="1"/>
  <c r="BU886" i="1"/>
  <c r="EX801" i="1"/>
  <c r="EE801" i="1"/>
  <c r="ED801" i="1"/>
  <c r="EC801" i="1"/>
  <c r="ER801" i="1"/>
  <c r="EQ801" i="1"/>
  <c r="EP801" i="1"/>
  <c r="EM801" i="1"/>
  <c r="FA801" i="1"/>
  <c r="EO801" i="1"/>
  <c r="EN801" i="1"/>
  <c r="EK801" i="1"/>
  <c r="GW801" i="1" l="1"/>
  <c r="GH801" i="1"/>
  <c r="GI801" i="1" s="1"/>
  <c r="GJ801" i="1" s="1"/>
  <c r="GY801" i="1" s="1"/>
  <c r="EF801" i="1"/>
  <c r="EG801" i="1" s="1"/>
  <c r="ES801" i="1"/>
  <c r="BF888" i="1"/>
  <c r="BV888" i="1"/>
  <c r="BE888" i="1"/>
  <c r="BD888" i="1"/>
  <c r="BC888" i="1"/>
  <c r="BS888" i="1"/>
  <c r="BM888" i="1"/>
  <c r="BL888" i="1"/>
  <c r="BJ888" i="1"/>
  <c r="BH888" i="1"/>
  <c r="BI888" i="1"/>
  <c r="BK888" i="1"/>
  <c r="HB801" i="1" l="1"/>
  <c r="GZ800" i="1"/>
  <c r="BN888" i="1"/>
  <c r="BO888" i="1" s="1"/>
  <c r="ET801" i="1"/>
  <c r="EH801" i="1"/>
  <c r="EI801" i="1" s="1"/>
  <c r="EJ801" i="1" s="1"/>
  <c r="GR802" i="1" l="1"/>
  <c r="GS802" i="1" s="1"/>
  <c r="GQ802" i="1"/>
  <c r="HA802" i="1"/>
  <c r="GD802" i="1"/>
  <c r="GC802" i="1"/>
  <c r="GP802" i="1"/>
  <c r="GN802" i="1"/>
  <c r="GM802" i="1"/>
  <c r="GO802" i="1"/>
  <c r="GX802" i="1"/>
  <c r="GE802" i="1"/>
  <c r="GF802" i="1" s="1"/>
  <c r="GG802" i="1" s="1"/>
  <c r="GH802" i="1" s="1"/>
  <c r="GI802" i="1" s="1"/>
  <c r="GK802" i="1"/>
  <c r="GT802" i="1"/>
  <c r="GU802" i="1" s="1"/>
  <c r="GV802" i="1" s="1"/>
  <c r="EU801" i="1"/>
  <c r="EV801" i="1" s="1"/>
  <c r="EW801" i="1" s="1"/>
  <c r="EY801" i="1" s="1"/>
  <c r="BP888" i="1"/>
  <c r="BQ888" i="1" s="1"/>
  <c r="BR888" i="1" s="1"/>
  <c r="BT888" i="1" s="1"/>
  <c r="FB801" i="1" l="1"/>
  <c r="EZ800" i="1"/>
  <c r="BW888" i="1"/>
  <c r="BU887" i="1"/>
  <c r="GJ802" i="1"/>
  <c r="GW802" i="1"/>
  <c r="BM889" i="1" l="1"/>
  <c r="BK889" i="1"/>
  <c r="BJ889" i="1"/>
  <c r="BI889" i="1"/>
  <c r="BH889" i="1"/>
  <c r="BF889" i="1"/>
  <c r="BV889" i="1"/>
  <c r="BE889" i="1"/>
  <c r="BD889" i="1"/>
  <c r="BC889" i="1"/>
  <c r="BS889" i="1"/>
  <c r="BL889" i="1"/>
  <c r="GY802" i="1"/>
  <c r="FA802" i="1"/>
  <c r="EX802" i="1"/>
  <c r="EE802" i="1"/>
  <c r="ED802" i="1"/>
  <c r="EC802" i="1"/>
  <c r="ER802" i="1"/>
  <c r="EQ802" i="1"/>
  <c r="EN802" i="1"/>
  <c r="EK802" i="1"/>
  <c r="EP802" i="1"/>
  <c r="EO802" i="1"/>
  <c r="EM802" i="1"/>
  <c r="EF802" i="1" l="1"/>
  <c r="EG802" i="1" s="1"/>
  <c r="HB802" i="1"/>
  <c r="GZ801" i="1"/>
  <c r="ES802" i="1"/>
  <c r="BN889" i="1"/>
  <c r="BO889" i="1" s="1"/>
  <c r="BP889" i="1" s="1"/>
  <c r="BQ889" i="1" s="1"/>
  <c r="GR803" i="1" l="1"/>
  <c r="GQ803" i="1"/>
  <c r="GP803" i="1"/>
  <c r="GO803" i="1"/>
  <c r="GN803" i="1"/>
  <c r="GM803" i="1"/>
  <c r="GK803" i="1"/>
  <c r="HA803" i="1"/>
  <c r="GE803" i="1"/>
  <c r="GC803" i="1"/>
  <c r="GX803" i="1"/>
  <c r="GD803" i="1"/>
  <c r="BR889" i="1"/>
  <c r="BT889" i="1" s="1"/>
  <c r="ET802" i="1"/>
  <c r="EU802" i="1" s="1"/>
  <c r="EV802" i="1" s="1"/>
  <c r="EH802" i="1"/>
  <c r="EI802" i="1" s="1"/>
  <c r="EJ802" i="1" s="1"/>
  <c r="BW889" i="1" l="1"/>
  <c r="BU888" i="1"/>
  <c r="GS803" i="1"/>
  <c r="GT803" i="1" s="1"/>
  <c r="GU803" i="1" s="1"/>
  <c r="GV803" i="1" s="1"/>
  <c r="EW802" i="1"/>
  <c r="EY802" i="1" s="1"/>
  <c r="GF803" i="1"/>
  <c r="FB802" i="1" l="1"/>
  <c r="EZ801" i="1"/>
  <c r="GG803" i="1"/>
  <c r="GH803" i="1" s="1"/>
  <c r="GI803" i="1" s="1"/>
  <c r="GW803" i="1"/>
  <c r="BL890" i="1"/>
  <c r="BK890" i="1"/>
  <c r="BJ890" i="1"/>
  <c r="BI890" i="1"/>
  <c r="BH890" i="1"/>
  <c r="BF890" i="1"/>
  <c r="BV890" i="1"/>
  <c r="BE890" i="1"/>
  <c r="BD890" i="1"/>
  <c r="BS890" i="1"/>
  <c r="BM890" i="1"/>
  <c r="BC890" i="1"/>
  <c r="GJ803" i="1" l="1"/>
  <c r="GY803" i="1" s="1"/>
  <c r="BN890" i="1"/>
  <c r="BO890" i="1" s="1"/>
  <c r="EK803" i="1"/>
  <c r="FA803" i="1"/>
  <c r="EX803" i="1"/>
  <c r="EE803" i="1"/>
  <c r="ED803" i="1"/>
  <c r="EC803" i="1"/>
  <c r="ER803" i="1"/>
  <c r="EO803" i="1"/>
  <c r="EM803" i="1"/>
  <c r="EQ803" i="1"/>
  <c r="EP803" i="1"/>
  <c r="EN803" i="1"/>
  <c r="EF803" i="1" l="1"/>
  <c r="BP890" i="1"/>
  <c r="BQ890" i="1" s="1"/>
  <c r="BR890" i="1" s="1"/>
  <c r="BT890" i="1" s="1"/>
  <c r="ES803" i="1"/>
  <c r="HB803" i="1"/>
  <c r="GZ802" i="1"/>
  <c r="GC804" i="1" l="1"/>
  <c r="GR804" i="1"/>
  <c r="GQ804" i="1"/>
  <c r="GP804" i="1"/>
  <c r="GO804" i="1"/>
  <c r="GN804" i="1"/>
  <c r="GM804" i="1"/>
  <c r="GK804" i="1"/>
  <c r="HA804" i="1"/>
  <c r="GD804" i="1"/>
  <c r="GX804" i="1"/>
  <c r="GE804" i="1"/>
  <c r="BW890" i="1"/>
  <c r="BU889" i="1"/>
  <c r="ET803" i="1"/>
  <c r="EU803" i="1" s="1"/>
  <c r="EV803" i="1" s="1"/>
  <c r="EG803" i="1"/>
  <c r="EH803" i="1" s="1"/>
  <c r="EI803" i="1" s="1"/>
  <c r="EW803" i="1" l="1"/>
  <c r="GF804" i="1"/>
  <c r="GG804" i="1" s="1"/>
  <c r="GH804" i="1" s="1"/>
  <c r="GI804" i="1" s="1"/>
  <c r="BM891" i="1"/>
  <c r="BL891" i="1"/>
  <c r="BK891" i="1"/>
  <c r="BJ891" i="1"/>
  <c r="BI891" i="1"/>
  <c r="BH891" i="1"/>
  <c r="BF891" i="1"/>
  <c r="BV891" i="1"/>
  <c r="BE891" i="1"/>
  <c r="BC891" i="1"/>
  <c r="BS891" i="1"/>
  <c r="BD891" i="1"/>
  <c r="EJ803" i="1"/>
  <c r="EY803" i="1" s="1"/>
  <c r="GS804" i="1"/>
  <c r="GT804" i="1" s="1"/>
  <c r="GU804" i="1" s="1"/>
  <c r="GV804" i="1" s="1"/>
  <c r="FB803" i="1" l="1"/>
  <c r="EZ802" i="1"/>
  <c r="BN891" i="1"/>
  <c r="GW804" i="1"/>
  <c r="GJ804" i="1"/>
  <c r="GY804" i="1" s="1"/>
  <c r="BO891" i="1" l="1"/>
  <c r="HB804" i="1"/>
  <c r="GZ803" i="1"/>
  <c r="BP891" i="1"/>
  <c r="BQ891" i="1" s="1"/>
  <c r="EM804" i="1"/>
  <c r="EK804" i="1"/>
  <c r="FA804" i="1"/>
  <c r="EX804" i="1"/>
  <c r="EE804" i="1"/>
  <c r="ED804" i="1"/>
  <c r="EC804" i="1"/>
  <c r="EP804" i="1"/>
  <c r="EN804" i="1"/>
  <c r="EO804" i="1"/>
  <c r="ER804" i="1"/>
  <c r="EQ804" i="1"/>
  <c r="BR891" i="1" l="1"/>
  <c r="BT891" i="1" s="1"/>
  <c r="BW891" i="1" s="1"/>
  <c r="GD805" i="1"/>
  <c r="GC805" i="1"/>
  <c r="GR805" i="1"/>
  <c r="GQ805" i="1"/>
  <c r="GP805" i="1"/>
  <c r="GO805" i="1"/>
  <c r="GN805" i="1"/>
  <c r="GM805" i="1"/>
  <c r="GK805" i="1"/>
  <c r="HA805" i="1"/>
  <c r="GX805" i="1"/>
  <c r="GE805" i="1"/>
  <c r="EF804" i="1"/>
  <c r="EG804" i="1" s="1"/>
  <c r="ES804" i="1"/>
  <c r="BU890" i="1" l="1"/>
  <c r="GS805" i="1"/>
  <c r="GT805" i="1" s="1"/>
  <c r="GF805" i="1"/>
  <c r="ET804" i="1"/>
  <c r="EH804" i="1"/>
  <c r="EI804" i="1" s="1"/>
  <c r="EJ804" i="1" s="1"/>
  <c r="BM892" i="1"/>
  <c r="BL892" i="1"/>
  <c r="BK892" i="1"/>
  <c r="BJ892" i="1"/>
  <c r="BI892" i="1"/>
  <c r="BH892" i="1"/>
  <c r="BF892" i="1"/>
  <c r="BD892" i="1"/>
  <c r="BC892" i="1"/>
  <c r="BV892" i="1"/>
  <c r="BE892" i="1"/>
  <c r="BS892" i="1"/>
  <c r="BN892" i="1" l="1"/>
  <c r="EU804" i="1"/>
  <c r="EV804" i="1" s="1"/>
  <c r="EW804" i="1" s="1"/>
  <c r="EY804" i="1" s="1"/>
  <c r="GU805" i="1"/>
  <c r="GV805" i="1" s="1"/>
  <c r="GW805" i="1" s="1"/>
  <c r="GG805" i="1"/>
  <c r="FB804" i="1" l="1"/>
  <c r="EZ803" i="1"/>
  <c r="GH805" i="1"/>
  <c r="GI805" i="1" s="1"/>
  <c r="GJ805" i="1" s="1"/>
  <c r="GY805" i="1" s="1"/>
  <c r="BO892" i="1"/>
  <c r="HB805" i="1" l="1"/>
  <c r="GZ804" i="1"/>
  <c r="EN805" i="1"/>
  <c r="EM805" i="1"/>
  <c r="EK805" i="1"/>
  <c r="FA805" i="1"/>
  <c r="EX805" i="1"/>
  <c r="EE805" i="1"/>
  <c r="ED805" i="1"/>
  <c r="EC805" i="1"/>
  <c r="EQ805" i="1"/>
  <c r="EO805" i="1"/>
  <c r="ER805" i="1"/>
  <c r="EP805" i="1"/>
  <c r="BP892" i="1"/>
  <c r="BQ892" i="1" s="1"/>
  <c r="BR892" i="1" s="1"/>
  <c r="BT892" i="1" s="1"/>
  <c r="BW892" i="1" l="1"/>
  <c r="BU891" i="1"/>
  <c r="EF805" i="1"/>
  <c r="GE806" i="1"/>
  <c r="GD806" i="1"/>
  <c r="GC806" i="1"/>
  <c r="GR806" i="1"/>
  <c r="GQ806" i="1"/>
  <c r="GP806" i="1"/>
  <c r="GO806" i="1"/>
  <c r="GN806" i="1"/>
  <c r="GM806" i="1"/>
  <c r="GK806" i="1"/>
  <c r="HA806" i="1"/>
  <c r="GX806" i="1"/>
  <c r="ES805" i="1"/>
  <c r="GS806" i="1" l="1"/>
  <c r="GF806" i="1"/>
  <c r="GG806" i="1" s="1"/>
  <c r="EG805" i="1"/>
  <c r="EH805" i="1" s="1"/>
  <c r="EI805" i="1" s="1"/>
  <c r="ET805" i="1"/>
  <c r="EU805" i="1" s="1"/>
  <c r="EV805" i="1" s="1"/>
  <c r="BM893" i="1"/>
  <c r="BL893" i="1"/>
  <c r="BK893" i="1"/>
  <c r="BJ893" i="1"/>
  <c r="BI893" i="1"/>
  <c r="BH893" i="1"/>
  <c r="BV893" i="1"/>
  <c r="BE893" i="1"/>
  <c r="BF893" i="1"/>
  <c r="BD893" i="1"/>
  <c r="BC893" i="1"/>
  <c r="BS893" i="1"/>
  <c r="EJ805" i="1" l="1"/>
  <c r="GH806" i="1"/>
  <c r="GI806" i="1" s="1"/>
  <c r="BN893" i="1"/>
  <c r="EW805" i="1"/>
  <c r="EY805" i="1" s="1"/>
  <c r="GJ806" i="1"/>
  <c r="GT806" i="1"/>
  <c r="GU806" i="1" s="1"/>
  <c r="GV806" i="1" s="1"/>
  <c r="FB805" i="1" l="1"/>
  <c r="EZ804" i="1"/>
  <c r="GW806" i="1"/>
  <c r="GY806" i="1" s="1"/>
  <c r="BO893" i="1"/>
  <c r="BP893" i="1" l="1"/>
  <c r="BQ893" i="1" s="1"/>
  <c r="BR893" i="1" s="1"/>
  <c r="BT893" i="1" s="1"/>
  <c r="HB806" i="1"/>
  <c r="GZ805" i="1"/>
  <c r="EO806" i="1"/>
  <c r="EN806" i="1"/>
  <c r="EM806" i="1"/>
  <c r="EK806" i="1"/>
  <c r="FA806" i="1"/>
  <c r="EX806" i="1"/>
  <c r="EE806" i="1"/>
  <c r="ED806" i="1"/>
  <c r="ER806" i="1"/>
  <c r="EP806" i="1"/>
  <c r="EC806" i="1"/>
  <c r="EQ806" i="1"/>
  <c r="BW893" i="1" l="1"/>
  <c r="BU892" i="1"/>
  <c r="EF806" i="1"/>
  <c r="ES806" i="1"/>
  <c r="GE807" i="1"/>
  <c r="GD807" i="1"/>
  <c r="GC807" i="1"/>
  <c r="GR807" i="1"/>
  <c r="GQ807" i="1"/>
  <c r="GP807" i="1"/>
  <c r="GO807" i="1"/>
  <c r="GN807" i="1"/>
  <c r="GM807" i="1"/>
  <c r="GX807" i="1"/>
  <c r="HA807" i="1"/>
  <c r="GK807" i="1"/>
  <c r="GS807" i="1" l="1"/>
  <c r="GF807" i="1"/>
  <c r="GG807" i="1" s="1"/>
  <c r="GH807" i="1" s="1"/>
  <c r="GI807" i="1" s="1"/>
  <c r="BS894" i="1"/>
  <c r="BM894" i="1"/>
  <c r="BL894" i="1"/>
  <c r="BK894" i="1"/>
  <c r="BJ894" i="1"/>
  <c r="BI894" i="1"/>
  <c r="BF894" i="1"/>
  <c r="BH894" i="1"/>
  <c r="BE894" i="1"/>
  <c r="BD894" i="1"/>
  <c r="BV894" i="1"/>
  <c r="BC894" i="1"/>
  <c r="ET806" i="1"/>
  <c r="EU806" i="1" s="1"/>
  <c r="EV806" i="1" s="1"/>
  <c r="EG806" i="1"/>
  <c r="EH806" i="1" s="1"/>
  <c r="EI806" i="1" s="1"/>
  <c r="EW806" i="1" l="1"/>
  <c r="BN894" i="1"/>
  <c r="EJ806" i="1"/>
  <c r="EY806" i="1" s="1"/>
  <c r="GT807" i="1"/>
  <c r="GU807" i="1" s="1"/>
  <c r="GV807" i="1" s="1"/>
  <c r="GJ807" i="1"/>
  <c r="GW807" i="1" l="1"/>
  <c r="GY807" i="1" s="1"/>
  <c r="FB806" i="1"/>
  <c r="EZ805" i="1"/>
  <c r="BO894" i="1"/>
  <c r="BP894" i="1" l="1"/>
  <c r="BQ894" i="1" s="1"/>
  <c r="BR894" i="1" s="1"/>
  <c r="BT894" i="1" s="1"/>
  <c r="EP807" i="1"/>
  <c r="EO807" i="1"/>
  <c r="EN807" i="1"/>
  <c r="EM807" i="1"/>
  <c r="EK807" i="1"/>
  <c r="FA807" i="1"/>
  <c r="EX807" i="1"/>
  <c r="EE807" i="1"/>
  <c r="EQ807" i="1"/>
  <c r="ER807" i="1"/>
  <c r="ED807" i="1"/>
  <c r="EC807" i="1"/>
  <c r="HB807" i="1"/>
  <c r="GZ806" i="1"/>
  <c r="BW894" i="1" l="1"/>
  <c r="BU893" i="1"/>
  <c r="GX808" i="1"/>
  <c r="GE808" i="1"/>
  <c r="GD808" i="1"/>
  <c r="GC808" i="1"/>
  <c r="GR808" i="1"/>
  <c r="GQ808" i="1"/>
  <c r="GP808" i="1"/>
  <c r="GO808" i="1"/>
  <c r="GN808" i="1"/>
  <c r="HA808" i="1"/>
  <c r="GM808" i="1"/>
  <c r="GK808" i="1"/>
  <c r="ES807" i="1"/>
  <c r="ET807" i="1" s="1"/>
  <c r="EF807" i="1"/>
  <c r="GS808" i="1" l="1"/>
  <c r="EG807" i="1"/>
  <c r="EH807" i="1" s="1"/>
  <c r="EI807" i="1" s="1"/>
  <c r="GF808" i="1"/>
  <c r="EU807" i="1"/>
  <c r="EV807" i="1" s="1"/>
  <c r="EW807" i="1" s="1"/>
  <c r="BC895" i="1"/>
  <c r="BS895" i="1"/>
  <c r="BM895" i="1"/>
  <c r="BL895" i="1"/>
  <c r="BK895" i="1"/>
  <c r="BJ895" i="1"/>
  <c r="BH895" i="1"/>
  <c r="BV895" i="1"/>
  <c r="BI895" i="1"/>
  <c r="BE895" i="1"/>
  <c r="BD895" i="1"/>
  <c r="BF895" i="1"/>
  <c r="EJ807" i="1" l="1"/>
  <c r="EY807" i="1"/>
  <c r="BN895" i="1"/>
  <c r="BO895" i="1" s="1"/>
  <c r="GG808" i="1"/>
  <c r="GT808" i="1"/>
  <c r="GU808" i="1" s="1"/>
  <c r="GV808" i="1" s="1"/>
  <c r="GW808" i="1" l="1"/>
  <c r="GH808" i="1"/>
  <c r="GI808" i="1" s="1"/>
  <c r="GJ808" i="1" s="1"/>
  <c r="GY808" i="1" s="1"/>
  <c r="BP895" i="1"/>
  <c r="BQ895" i="1" s="1"/>
  <c r="BR895" i="1" s="1"/>
  <c r="BT895" i="1" s="1"/>
  <c r="FB807" i="1"/>
  <c r="EZ806" i="1"/>
  <c r="BW895" i="1" l="1"/>
  <c r="BU894" i="1"/>
  <c r="HB808" i="1"/>
  <c r="GZ807" i="1"/>
  <c r="EQ808" i="1"/>
  <c r="EP808" i="1"/>
  <c r="EO808" i="1"/>
  <c r="EN808" i="1"/>
  <c r="EM808" i="1"/>
  <c r="EK808" i="1"/>
  <c r="FA808" i="1"/>
  <c r="EX808" i="1"/>
  <c r="EC808" i="1"/>
  <c r="ER808" i="1"/>
  <c r="EE808" i="1"/>
  <c r="ED808" i="1"/>
  <c r="ES808" i="1" l="1"/>
  <c r="GX809" i="1"/>
  <c r="GE809" i="1"/>
  <c r="GD809" i="1"/>
  <c r="GC809" i="1"/>
  <c r="GR809" i="1"/>
  <c r="GQ809" i="1"/>
  <c r="GP809" i="1"/>
  <c r="GO809" i="1"/>
  <c r="GK809" i="1"/>
  <c r="HA809" i="1"/>
  <c r="GN809" i="1"/>
  <c r="GM809" i="1"/>
  <c r="EF808" i="1"/>
  <c r="BD896" i="1"/>
  <c r="BC896" i="1"/>
  <c r="BM896" i="1"/>
  <c r="BL896" i="1"/>
  <c r="BK896" i="1"/>
  <c r="BI896" i="1"/>
  <c r="BV896" i="1"/>
  <c r="BJ896" i="1"/>
  <c r="BH896" i="1"/>
  <c r="BF896" i="1"/>
  <c r="BE896" i="1"/>
  <c r="BS896" i="1"/>
  <c r="BN896" i="1" l="1"/>
  <c r="GS809" i="1"/>
  <c r="EG808" i="1"/>
  <c r="EH808" i="1" s="1"/>
  <c r="EI808" i="1" s="1"/>
  <c r="GF809" i="1"/>
  <c r="ET808" i="1"/>
  <c r="EU808" i="1" s="1"/>
  <c r="EV808" i="1" s="1"/>
  <c r="EJ808" i="1" l="1"/>
  <c r="BO896" i="1"/>
  <c r="BP896" i="1" s="1"/>
  <c r="BQ896" i="1" s="1"/>
  <c r="BR896" i="1" s="1"/>
  <c r="BT896" i="1" s="1"/>
  <c r="GG809" i="1"/>
  <c r="GH809" i="1" s="1"/>
  <c r="GI809" i="1" s="1"/>
  <c r="GT809" i="1"/>
  <c r="GU809" i="1" s="1"/>
  <c r="GV809" i="1" s="1"/>
  <c r="GW809" i="1" s="1"/>
  <c r="EW808" i="1"/>
  <c r="EY808" i="1" s="1"/>
  <c r="FB808" i="1" l="1"/>
  <c r="EZ807" i="1"/>
  <c r="BW896" i="1"/>
  <c r="BU895" i="1"/>
  <c r="GJ809" i="1"/>
  <c r="GY809" i="1" s="1"/>
  <c r="HB809" i="1" l="1"/>
  <c r="GZ808" i="1"/>
  <c r="BV897" i="1"/>
  <c r="BE897" i="1"/>
  <c r="BD897" i="1"/>
  <c r="BS897" i="1"/>
  <c r="BM897" i="1"/>
  <c r="BL897" i="1"/>
  <c r="BJ897" i="1"/>
  <c r="BK897" i="1"/>
  <c r="BI897" i="1"/>
  <c r="BH897" i="1"/>
  <c r="BC897" i="1"/>
  <c r="BF897" i="1"/>
  <c r="ER809" i="1"/>
  <c r="EQ809" i="1"/>
  <c r="EP809" i="1"/>
  <c r="EO809" i="1"/>
  <c r="EN809" i="1"/>
  <c r="EM809" i="1"/>
  <c r="EK809" i="1"/>
  <c r="FA809" i="1"/>
  <c r="EX809" i="1"/>
  <c r="ED809" i="1"/>
  <c r="EE809" i="1"/>
  <c r="EC809" i="1"/>
  <c r="BN897" i="1" l="1"/>
  <c r="BO897" i="1" s="1"/>
  <c r="ES809" i="1"/>
  <c r="ET809" i="1" s="1"/>
  <c r="EF809" i="1"/>
  <c r="EG809" i="1" s="1"/>
  <c r="GX810" i="1"/>
  <c r="GE810" i="1"/>
  <c r="GD810" i="1"/>
  <c r="GC810" i="1"/>
  <c r="GR810" i="1"/>
  <c r="GQ810" i="1"/>
  <c r="GP810" i="1"/>
  <c r="GM810" i="1"/>
  <c r="HA810" i="1"/>
  <c r="GN810" i="1"/>
  <c r="GK810" i="1"/>
  <c r="GO810" i="1"/>
  <c r="EU809" i="1" l="1"/>
  <c r="EV809" i="1" s="1"/>
  <c r="GS810" i="1"/>
  <c r="GT810" i="1" s="1"/>
  <c r="GF810" i="1"/>
  <c r="EH809" i="1"/>
  <c r="EI809" i="1" s="1"/>
  <c r="EJ809" i="1" s="1"/>
  <c r="EW809" i="1"/>
  <c r="BP897" i="1"/>
  <c r="BQ897" i="1" s="1"/>
  <c r="BR897" i="1" s="1"/>
  <c r="BT897" i="1" s="1"/>
  <c r="EY809" i="1" l="1"/>
  <c r="BW897" i="1"/>
  <c r="BU896" i="1"/>
  <c r="FB809" i="1"/>
  <c r="EZ808" i="1"/>
  <c r="GG810" i="1"/>
  <c r="GU810" i="1"/>
  <c r="GV810" i="1" s="1"/>
  <c r="GW810" i="1" s="1"/>
  <c r="ER810" i="1" l="1"/>
  <c r="EQ810" i="1"/>
  <c r="EP810" i="1"/>
  <c r="EO810" i="1"/>
  <c r="EN810" i="1"/>
  <c r="EM810" i="1"/>
  <c r="EK810" i="1"/>
  <c r="FA810" i="1"/>
  <c r="EE810" i="1"/>
  <c r="EC810" i="1"/>
  <c r="EX810" i="1"/>
  <c r="ED810" i="1"/>
  <c r="BF898" i="1"/>
  <c r="BV898" i="1"/>
  <c r="BE898" i="1"/>
  <c r="BC898" i="1"/>
  <c r="BS898" i="1"/>
  <c r="BM898" i="1"/>
  <c r="BK898" i="1"/>
  <c r="BL898" i="1"/>
  <c r="BI898" i="1"/>
  <c r="BD898" i="1"/>
  <c r="BJ898" i="1"/>
  <c r="BH898" i="1"/>
  <c r="GH810" i="1"/>
  <c r="GI810" i="1" s="1"/>
  <c r="GJ810" i="1" s="1"/>
  <c r="GY810" i="1" s="1"/>
  <c r="HB810" i="1" l="1"/>
  <c r="GZ809" i="1"/>
  <c r="EF810" i="1"/>
  <c r="EG810" i="1" s="1"/>
  <c r="BN898" i="1"/>
  <c r="ES810" i="1"/>
  <c r="ET810" i="1" l="1"/>
  <c r="BO898" i="1"/>
  <c r="HA811" i="1"/>
  <c r="GX811" i="1"/>
  <c r="GE811" i="1"/>
  <c r="GD811" i="1"/>
  <c r="GC811" i="1"/>
  <c r="GR811" i="1"/>
  <c r="GQ811" i="1"/>
  <c r="GN811" i="1"/>
  <c r="GK811" i="1"/>
  <c r="GP811" i="1"/>
  <c r="GO811" i="1"/>
  <c r="GM811" i="1"/>
  <c r="EH810" i="1"/>
  <c r="EI810" i="1" s="1"/>
  <c r="EJ810" i="1" s="1"/>
  <c r="GS811" i="1" l="1"/>
  <c r="GT811" i="1" s="1"/>
  <c r="GF811" i="1"/>
  <c r="BP898" i="1"/>
  <c r="BQ898" i="1" s="1"/>
  <c r="BR898" i="1" s="1"/>
  <c r="BT898" i="1" s="1"/>
  <c r="EU810" i="1"/>
  <c r="EV810" i="1" s="1"/>
  <c r="EW810" i="1" s="1"/>
  <c r="EY810" i="1" s="1"/>
  <c r="FB810" i="1" l="1"/>
  <c r="EZ809" i="1"/>
  <c r="BW898" i="1"/>
  <c r="BU897" i="1"/>
  <c r="GG811" i="1"/>
  <c r="GH811" i="1" s="1"/>
  <c r="GI811" i="1" s="1"/>
  <c r="GU811" i="1"/>
  <c r="GV811" i="1" s="1"/>
  <c r="GW811" i="1" s="1"/>
  <c r="GJ811" i="1" l="1"/>
  <c r="GY811" i="1" s="1"/>
  <c r="BH899" i="1"/>
  <c r="BF899" i="1"/>
  <c r="BV899" i="1"/>
  <c r="BE899" i="1"/>
  <c r="BD899" i="1"/>
  <c r="BC899" i="1"/>
  <c r="BS899" i="1"/>
  <c r="BM899" i="1"/>
  <c r="BL899" i="1"/>
  <c r="BK899" i="1"/>
  <c r="BJ899" i="1"/>
  <c r="BI899" i="1"/>
  <c r="EC811" i="1"/>
  <c r="ER811" i="1"/>
  <c r="EQ811" i="1"/>
  <c r="EP811" i="1"/>
  <c r="EO811" i="1"/>
  <c r="EN811" i="1"/>
  <c r="EM811" i="1"/>
  <c r="EK811" i="1"/>
  <c r="FA811" i="1"/>
  <c r="ED811" i="1"/>
  <c r="EX811" i="1"/>
  <c r="EE811" i="1"/>
  <c r="ES811" i="1" l="1"/>
  <c r="EF811" i="1"/>
  <c r="EG811" i="1" s="1"/>
  <c r="EH811" i="1" s="1"/>
  <c r="EI811" i="1" s="1"/>
  <c r="BN899" i="1"/>
  <c r="BO899" i="1" s="1"/>
  <c r="HB811" i="1"/>
  <c r="GZ810" i="1"/>
  <c r="BP899" i="1" l="1"/>
  <c r="BQ899" i="1" s="1"/>
  <c r="GK812" i="1"/>
  <c r="HA812" i="1"/>
  <c r="GX812" i="1"/>
  <c r="GE812" i="1"/>
  <c r="GD812" i="1"/>
  <c r="GC812" i="1"/>
  <c r="GR812" i="1"/>
  <c r="GO812" i="1"/>
  <c r="GM812" i="1"/>
  <c r="GN812" i="1"/>
  <c r="GQ812" i="1"/>
  <c r="GP812" i="1"/>
  <c r="BR899" i="1"/>
  <c r="BT899" i="1" s="1"/>
  <c r="EJ811" i="1"/>
  <c r="ET811" i="1"/>
  <c r="EU811" i="1" s="1"/>
  <c r="EV811" i="1" s="1"/>
  <c r="EW811" i="1" s="1"/>
  <c r="EY811" i="1" l="1"/>
  <c r="GF812" i="1"/>
  <c r="GS812" i="1"/>
  <c r="BW899" i="1"/>
  <c r="BU898" i="1"/>
  <c r="BI900" i="1" l="1"/>
  <c r="BH900" i="1"/>
  <c r="BF900" i="1"/>
  <c r="BV900" i="1"/>
  <c r="BE900" i="1"/>
  <c r="BD900" i="1"/>
  <c r="BC900" i="1"/>
  <c r="BS900" i="1"/>
  <c r="BM900" i="1"/>
  <c r="BL900" i="1"/>
  <c r="BK900" i="1"/>
  <c r="BJ900" i="1"/>
  <c r="GT812" i="1"/>
  <c r="GG812" i="1"/>
  <c r="FB811" i="1"/>
  <c r="EZ810" i="1"/>
  <c r="GH812" i="1" l="1"/>
  <c r="GI812" i="1" s="1"/>
  <c r="GJ812" i="1" s="1"/>
  <c r="ED812" i="1"/>
  <c r="EC812" i="1"/>
  <c r="ER812" i="1"/>
  <c r="EQ812" i="1"/>
  <c r="EP812" i="1"/>
  <c r="EO812" i="1"/>
  <c r="EN812" i="1"/>
  <c r="EM812" i="1"/>
  <c r="EK812" i="1"/>
  <c r="FA812" i="1"/>
  <c r="EX812" i="1"/>
  <c r="EE812" i="1"/>
  <c r="BN900" i="1"/>
  <c r="BO900" i="1" s="1"/>
  <c r="BP900" i="1" s="1"/>
  <c r="BQ900" i="1" s="1"/>
  <c r="GU812" i="1"/>
  <c r="GV812" i="1" s="1"/>
  <c r="GW812" i="1" s="1"/>
  <c r="GY812" i="1" l="1"/>
  <c r="HB812" i="1" s="1"/>
  <c r="ES812" i="1"/>
  <c r="ET812" i="1" s="1"/>
  <c r="EF812" i="1"/>
  <c r="BR900" i="1"/>
  <c r="BT900" i="1" s="1"/>
  <c r="GZ811" i="1" l="1"/>
  <c r="BW900" i="1"/>
  <c r="BU899" i="1"/>
  <c r="EU812" i="1"/>
  <c r="EV812" i="1" s="1"/>
  <c r="EW812" i="1" s="1"/>
  <c r="EG812" i="1"/>
  <c r="EH812" i="1" s="1"/>
  <c r="EI812" i="1" s="1"/>
  <c r="GM813" i="1"/>
  <c r="GK813" i="1"/>
  <c r="HA813" i="1"/>
  <c r="GX813" i="1"/>
  <c r="GE813" i="1"/>
  <c r="GD813" i="1"/>
  <c r="GC813" i="1"/>
  <c r="GP813" i="1"/>
  <c r="GN813" i="1"/>
  <c r="GR813" i="1"/>
  <c r="GQ813" i="1"/>
  <c r="GO813" i="1"/>
  <c r="GF813" i="1" l="1"/>
  <c r="GG813" i="1" s="1"/>
  <c r="EJ812" i="1"/>
  <c r="EY812" i="1" s="1"/>
  <c r="BJ901" i="1"/>
  <c r="BI901" i="1"/>
  <c r="BH901" i="1"/>
  <c r="BF901" i="1"/>
  <c r="BV901" i="1"/>
  <c r="BE901" i="1"/>
  <c r="BD901" i="1"/>
  <c r="BC901" i="1"/>
  <c r="BS901" i="1"/>
  <c r="BM901" i="1"/>
  <c r="BL901" i="1"/>
  <c r="BK901" i="1"/>
  <c r="GS813" i="1"/>
  <c r="GT813" i="1" s="1"/>
  <c r="BN901" i="1" l="1"/>
  <c r="BO901" i="1" s="1"/>
  <c r="FB812" i="1"/>
  <c r="EZ811" i="1"/>
  <c r="GU813" i="1"/>
  <c r="GV813" i="1" s="1"/>
  <c r="GW813" i="1" s="1"/>
  <c r="GH813" i="1"/>
  <c r="GI813" i="1" s="1"/>
  <c r="GJ813" i="1" s="1"/>
  <c r="GY813" i="1" l="1"/>
  <c r="HB813" i="1"/>
  <c r="GZ812" i="1"/>
  <c r="EE813" i="1"/>
  <c r="ED813" i="1"/>
  <c r="EC813" i="1"/>
  <c r="ER813" i="1"/>
  <c r="EQ813" i="1"/>
  <c r="EP813" i="1"/>
  <c r="EO813" i="1"/>
  <c r="EN813" i="1"/>
  <c r="EM813" i="1"/>
  <c r="EK813" i="1"/>
  <c r="FA813" i="1"/>
  <c r="EX813" i="1"/>
  <c r="BP901" i="1"/>
  <c r="BQ901" i="1" s="1"/>
  <c r="BR901" i="1" s="1"/>
  <c r="BT901" i="1" s="1"/>
  <c r="BW901" i="1" l="1"/>
  <c r="BU900" i="1"/>
  <c r="ES813" i="1"/>
  <c r="EF813" i="1"/>
  <c r="EG813" i="1" s="1"/>
  <c r="GN814" i="1"/>
  <c r="GM814" i="1"/>
  <c r="GK814" i="1"/>
  <c r="HA814" i="1"/>
  <c r="GX814" i="1"/>
  <c r="GE814" i="1"/>
  <c r="GD814" i="1"/>
  <c r="GC814" i="1"/>
  <c r="GQ814" i="1"/>
  <c r="GO814" i="1"/>
  <c r="GR814" i="1"/>
  <c r="GP814" i="1"/>
  <c r="GF814" i="1" l="1"/>
  <c r="GS814" i="1"/>
  <c r="EH813" i="1"/>
  <c r="EI813" i="1" s="1"/>
  <c r="EJ813" i="1" s="1"/>
  <c r="ET813" i="1"/>
  <c r="BK902" i="1"/>
  <c r="BJ902" i="1"/>
  <c r="BI902" i="1"/>
  <c r="BH902" i="1"/>
  <c r="BF902" i="1"/>
  <c r="BV902" i="1"/>
  <c r="BE902" i="1"/>
  <c r="BD902" i="1"/>
  <c r="BC902" i="1"/>
  <c r="BS902" i="1"/>
  <c r="BL902" i="1"/>
  <c r="BM902" i="1"/>
  <c r="GT814" i="1" l="1"/>
  <c r="EU813" i="1"/>
  <c r="EV813" i="1" s="1"/>
  <c r="EW813" i="1" s="1"/>
  <c r="EY813" i="1" s="1"/>
  <c r="GG814" i="1"/>
  <c r="BN902" i="1"/>
  <c r="GU814" i="1"/>
  <c r="GV814" i="1" s="1"/>
  <c r="GH814" i="1"/>
  <c r="GI814" i="1" s="1"/>
  <c r="GJ814" i="1" l="1"/>
  <c r="GW814" i="1"/>
  <c r="FB813" i="1"/>
  <c r="EZ812" i="1"/>
  <c r="BO902" i="1"/>
  <c r="GY814" i="1" l="1"/>
  <c r="BP902" i="1"/>
  <c r="BQ902" i="1" s="1"/>
  <c r="BR902" i="1" s="1"/>
  <c r="BT902" i="1" s="1"/>
  <c r="EE814" i="1"/>
  <c r="ED814" i="1"/>
  <c r="EC814" i="1"/>
  <c r="ER814" i="1"/>
  <c r="EQ814" i="1"/>
  <c r="EP814" i="1"/>
  <c r="EO814" i="1"/>
  <c r="EN814" i="1"/>
  <c r="EM814" i="1"/>
  <c r="EX814" i="1"/>
  <c r="EK814" i="1"/>
  <c r="FA814" i="1"/>
  <c r="HB814" i="1" l="1"/>
  <c r="GZ813" i="1"/>
  <c r="BW902" i="1"/>
  <c r="BU901" i="1"/>
  <c r="ES814" i="1"/>
  <c r="EF814" i="1"/>
  <c r="GM815" i="1" l="1"/>
  <c r="GK815" i="1"/>
  <c r="GX815" i="1"/>
  <c r="HA815" i="1"/>
  <c r="GE815" i="1"/>
  <c r="GF815" i="1" s="1"/>
  <c r="GD815" i="1"/>
  <c r="GR815" i="1"/>
  <c r="GS815" i="1" s="1"/>
  <c r="GT815" i="1" s="1"/>
  <c r="GQ815" i="1"/>
  <c r="GC815" i="1"/>
  <c r="GO815" i="1"/>
  <c r="GP815" i="1"/>
  <c r="GN815" i="1"/>
  <c r="EG814" i="1"/>
  <c r="ET814" i="1"/>
  <c r="EU814" i="1" s="1"/>
  <c r="EV814" i="1" s="1"/>
  <c r="BL903" i="1"/>
  <c r="BK903" i="1"/>
  <c r="BJ903" i="1"/>
  <c r="BI903" i="1"/>
  <c r="BH903" i="1"/>
  <c r="BF903" i="1"/>
  <c r="BV903" i="1"/>
  <c r="BE903" i="1"/>
  <c r="BD903" i="1"/>
  <c r="BC903" i="1"/>
  <c r="BS903" i="1"/>
  <c r="BM903" i="1"/>
  <c r="GG815" i="1" l="1"/>
  <c r="GH815" i="1" s="1"/>
  <c r="GI815" i="1" s="1"/>
  <c r="GJ815" i="1" s="1"/>
  <c r="GU815" i="1"/>
  <c r="GV815" i="1" s="1"/>
  <c r="GW815" i="1" s="1"/>
  <c r="GY815" i="1" s="1"/>
  <c r="EH814" i="1"/>
  <c r="EI814" i="1" s="1"/>
  <c r="EJ814" i="1" s="1"/>
  <c r="EW814" i="1"/>
  <c r="BN903" i="1"/>
  <c r="GZ814" i="1" l="1"/>
  <c r="HB815" i="1"/>
  <c r="GX816" i="1" s="1"/>
  <c r="EY814" i="1"/>
  <c r="FB814" i="1"/>
  <c r="EZ813" i="1"/>
  <c r="BO903" i="1"/>
  <c r="BP903" i="1" s="1"/>
  <c r="BQ903" i="1" s="1"/>
  <c r="GP816" i="1"/>
  <c r="GO816" i="1"/>
  <c r="GN816" i="1"/>
  <c r="GM816" i="1"/>
  <c r="GK816" i="1"/>
  <c r="HA816" i="1"/>
  <c r="GC816" i="1" l="1"/>
  <c r="GD816" i="1"/>
  <c r="GR816" i="1"/>
  <c r="GQ816" i="1"/>
  <c r="GE816" i="1"/>
  <c r="GF816" i="1"/>
  <c r="GG816" i="1" s="1"/>
  <c r="GS816" i="1"/>
  <c r="GT816" i="1" s="1"/>
  <c r="GU816" i="1" s="1"/>
  <c r="GV816" i="1" s="1"/>
  <c r="BR903" i="1"/>
  <c r="BT903" i="1" s="1"/>
  <c r="EX815" i="1"/>
  <c r="EE815" i="1"/>
  <c r="ED815" i="1"/>
  <c r="EC815" i="1"/>
  <c r="ER815" i="1"/>
  <c r="EQ815" i="1"/>
  <c r="EP815" i="1"/>
  <c r="EO815" i="1"/>
  <c r="EN815" i="1"/>
  <c r="FA815" i="1"/>
  <c r="EM815" i="1"/>
  <c r="EK815" i="1"/>
  <c r="ES815" i="1" l="1"/>
  <c r="ET815" i="1" s="1"/>
  <c r="BW903" i="1"/>
  <c r="BU902" i="1"/>
  <c r="EF815" i="1"/>
  <c r="EG815" i="1" s="1"/>
  <c r="GW816" i="1"/>
  <c r="GH816" i="1"/>
  <c r="GI816" i="1" s="1"/>
  <c r="GJ816" i="1" s="1"/>
  <c r="GY816" i="1" s="1"/>
  <c r="HB816" i="1" l="1"/>
  <c r="GZ815" i="1"/>
  <c r="EH815" i="1"/>
  <c r="EI815" i="1" s="1"/>
  <c r="EJ815" i="1" s="1"/>
  <c r="BM904" i="1"/>
  <c r="BL904" i="1"/>
  <c r="BK904" i="1"/>
  <c r="BJ904" i="1"/>
  <c r="BI904" i="1"/>
  <c r="BH904" i="1"/>
  <c r="BF904" i="1"/>
  <c r="BV904" i="1"/>
  <c r="BE904" i="1"/>
  <c r="BD904" i="1"/>
  <c r="BC904" i="1"/>
  <c r="BS904" i="1"/>
  <c r="EU815" i="1"/>
  <c r="EV815" i="1" s="1"/>
  <c r="EW815" i="1" s="1"/>
  <c r="EY815" i="1" l="1"/>
  <c r="BN904" i="1"/>
  <c r="GQ817" i="1"/>
  <c r="GP817" i="1"/>
  <c r="GO817" i="1"/>
  <c r="GN817" i="1"/>
  <c r="GM817" i="1"/>
  <c r="GK817" i="1"/>
  <c r="HA817" i="1"/>
  <c r="GX817" i="1"/>
  <c r="GC817" i="1"/>
  <c r="GR817" i="1"/>
  <c r="GE817" i="1"/>
  <c r="GD817" i="1"/>
  <c r="GF817" i="1" l="1"/>
  <c r="GS817" i="1"/>
  <c r="BO904" i="1"/>
  <c r="BP904" i="1" s="1"/>
  <c r="BQ904" i="1" s="1"/>
  <c r="FB815" i="1"/>
  <c r="EZ814" i="1"/>
  <c r="EX816" i="1" l="1"/>
  <c r="EE816" i="1"/>
  <c r="ED816" i="1"/>
  <c r="EC816" i="1"/>
  <c r="ER816" i="1"/>
  <c r="EQ816" i="1"/>
  <c r="EP816" i="1"/>
  <c r="EO816" i="1"/>
  <c r="EK816" i="1"/>
  <c r="FA816" i="1"/>
  <c r="EN816" i="1"/>
  <c r="EM816" i="1"/>
  <c r="BR904" i="1"/>
  <c r="BT904" i="1" s="1"/>
  <c r="GT817" i="1"/>
  <c r="GU817" i="1" s="1"/>
  <c r="GV817" i="1" s="1"/>
  <c r="GW817" i="1" s="1"/>
  <c r="GG817" i="1"/>
  <c r="GH817" i="1" s="1"/>
  <c r="GI817" i="1" s="1"/>
  <c r="GJ817" i="1" s="1"/>
  <c r="GY817" i="1" l="1"/>
  <c r="BW904" i="1"/>
  <c r="BU903" i="1"/>
  <c r="EF816" i="1"/>
  <c r="EG816" i="1" s="1"/>
  <c r="ES816" i="1"/>
  <c r="ET816" i="1" s="1"/>
  <c r="EH816" i="1" l="1"/>
  <c r="EI816" i="1" s="1"/>
  <c r="EU816" i="1"/>
  <c r="EV816" i="1" s="1"/>
  <c r="EW816" i="1" s="1"/>
  <c r="BM905" i="1"/>
  <c r="BL905" i="1"/>
  <c r="BK905" i="1"/>
  <c r="BJ905" i="1"/>
  <c r="BI905" i="1"/>
  <c r="BH905" i="1"/>
  <c r="BF905" i="1"/>
  <c r="BV905" i="1"/>
  <c r="BE905" i="1"/>
  <c r="BD905" i="1"/>
  <c r="BC905" i="1"/>
  <c r="BS905" i="1"/>
  <c r="EJ816" i="1"/>
  <c r="HB817" i="1"/>
  <c r="GZ816" i="1"/>
  <c r="EY816" i="1" l="1"/>
  <c r="BN905" i="1"/>
  <c r="BO905" i="1" s="1"/>
  <c r="BP905" i="1" s="1"/>
  <c r="BQ905" i="1" s="1"/>
  <c r="GR818" i="1"/>
  <c r="GQ818" i="1"/>
  <c r="GP818" i="1"/>
  <c r="GO818" i="1"/>
  <c r="GN818" i="1"/>
  <c r="GM818" i="1"/>
  <c r="GK818" i="1"/>
  <c r="HA818" i="1"/>
  <c r="GX818" i="1"/>
  <c r="GD818" i="1"/>
  <c r="GE818" i="1"/>
  <c r="GC818" i="1"/>
  <c r="GF818" i="1" l="1"/>
  <c r="GS818" i="1"/>
  <c r="GT818" i="1" s="1"/>
  <c r="BR905" i="1"/>
  <c r="BT905" i="1" s="1"/>
  <c r="FB816" i="1"/>
  <c r="EZ815" i="1"/>
  <c r="EX817" i="1" l="1"/>
  <c r="EE817" i="1"/>
  <c r="ED817" i="1"/>
  <c r="EC817" i="1"/>
  <c r="ER817" i="1"/>
  <c r="EQ817" i="1"/>
  <c r="EP817" i="1"/>
  <c r="EM817" i="1"/>
  <c r="FA817" i="1"/>
  <c r="EO817" i="1"/>
  <c r="EN817" i="1"/>
  <c r="EK817" i="1"/>
  <c r="BW905" i="1"/>
  <c r="BU904" i="1"/>
  <c r="GU818" i="1"/>
  <c r="GV818" i="1" s="1"/>
  <c r="GW818" i="1" s="1"/>
  <c r="GG818" i="1"/>
  <c r="GH818" i="1" s="1"/>
  <c r="GI818" i="1" s="1"/>
  <c r="GJ818" i="1" l="1"/>
  <c r="GY818" i="1" s="1"/>
  <c r="HB818" i="1" s="1"/>
  <c r="GZ817" i="1"/>
  <c r="BM906" i="1"/>
  <c r="BL906" i="1"/>
  <c r="BK906" i="1"/>
  <c r="BJ906" i="1"/>
  <c r="BI906" i="1"/>
  <c r="BH906" i="1"/>
  <c r="BF906" i="1"/>
  <c r="BV906" i="1"/>
  <c r="BE906" i="1"/>
  <c r="BD906" i="1"/>
  <c r="BC906" i="1"/>
  <c r="BS906" i="1"/>
  <c r="EF817" i="1"/>
  <c r="ES817" i="1"/>
  <c r="BN906" i="1" l="1"/>
  <c r="BO906" i="1" s="1"/>
  <c r="ET817" i="1"/>
  <c r="EU817" i="1" s="1"/>
  <c r="EV817" i="1" s="1"/>
  <c r="EG817" i="1"/>
  <c r="GR819" i="1"/>
  <c r="GQ819" i="1"/>
  <c r="GP819" i="1"/>
  <c r="GO819" i="1"/>
  <c r="GN819" i="1"/>
  <c r="GM819" i="1"/>
  <c r="GK819" i="1"/>
  <c r="HA819" i="1"/>
  <c r="GE819" i="1"/>
  <c r="GC819" i="1"/>
  <c r="GD819" i="1"/>
  <c r="GX819" i="1"/>
  <c r="EW817" i="1" l="1"/>
  <c r="GS819" i="1"/>
  <c r="GT819" i="1" s="1"/>
  <c r="GU819" i="1" s="1"/>
  <c r="GV819" i="1" s="1"/>
  <c r="BP906" i="1"/>
  <c r="BQ906" i="1" s="1"/>
  <c r="BR906" i="1" s="1"/>
  <c r="BT906" i="1" s="1"/>
  <c r="EH817" i="1"/>
  <c r="EI817" i="1" s="1"/>
  <c r="EJ817" i="1" s="1"/>
  <c r="EY817" i="1" s="1"/>
  <c r="GF819" i="1"/>
  <c r="BW906" i="1" l="1"/>
  <c r="BU905" i="1"/>
  <c r="FB817" i="1"/>
  <c r="EZ816" i="1"/>
  <c r="GG819" i="1"/>
  <c r="GW819" i="1"/>
  <c r="GH819" i="1" l="1"/>
  <c r="GI819" i="1" s="1"/>
  <c r="GJ819" i="1" s="1"/>
  <c r="GY819" i="1" s="1"/>
  <c r="FA818" i="1"/>
  <c r="EX818" i="1"/>
  <c r="EE818" i="1"/>
  <c r="ED818" i="1"/>
  <c r="EC818" i="1"/>
  <c r="ER818" i="1"/>
  <c r="EQ818" i="1"/>
  <c r="EN818" i="1"/>
  <c r="EK818" i="1"/>
  <c r="EP818" i="1"/>
  <c r="EO818" i="1"/>
  <c r="EM818" i="1"/>
  <c r="BM907" i="1"/>
  <c r="BL907" i="1"/>
  <c r="BK907" i="1"/>
  <c r="BJ907" i="1"/>
  <c r="BI907" i="1"/>
  <c r="BH907" i="1"/>
  <c r="BF907" i="1"/>
  <c r="BV907" i="1"/>
  <c r="BE907" i="1"/>
  <c r="BD907" i="1"/>
  <c r="BC907" i="1"/>
  <c r="BS907" i="1"/>
  <c r="HB819" i="1" l="1"/>
  <c r="GZ818" i="1"/>
  <c r="EF818" i="1"/>
  <c r="EG818" i="1" s="1"/>
  <c r="BN907" i="1"/>
  <c r="BO907" i="1" s="1"/>
  <c r="ES818" i="1"/>
  <c r="ET818" i="1" l="1"/>
  <c r="EU818" i="1" s="1"/>
  <c r="EV818" i="1" s="1"/>
  <c r="EW818" i="1" s="1"/>
  <c r="BP907" i="1"/>
  <c r="BQ907" i="1" s="1"/>
  <c r="BR907" i="1" s="1"/>
  <c r="BT907" i="1" s="1"/>
  <c r="EH818" i="1"/>
  <c r="EI818" i="1" s="1"/>
  <c r="EJ818" i="1" s="1"/>
  <c r="EY818" i="1" s="1"/>
  <c r="GC820" i="1"/>
  <c r="GR820" i="1"/>
  <c r="GQ820" i="1"/>
  <c r="GP820" i="1"/>
  <c r="GO820" i="1"/>
  <c r="GN820" i="1"/>
  <c r="GM820" i="1"/>
  <c r="GK820" i="1"/>
  <c r="HA820" i="1"/>
  <c r="GD820" i="1"/>
  <c r="GE820" i="1"/>
  <c r="GX820" i="1"/>
  <c r="FB818" i="1" l="1"/>
  <c r="EZ817" i="1"/>
  <c r="BW907" i="1"/>
  <c r="BU906" i="1"/>
  <c r="GS820" i="1"/>
  <c r="GF820" i="1"/>
  <c r="EK819" i="1" l="1"/>
  <c r="FA819" i="1"/>
  <c r="EX819" i="1"/>
  <c r="EE819" i="1"/>
  <c r="ED819" i="1"/>
  <c r="EC819" i="1"/>
  <c r="ER819" i="1"/>
  <c r="EO819" i="1"/>
  <c r="EM819" i="1"/>
  <c r="EQ819" i="1"/>
  <c r="EP819" i="1"/>
  <c r="EN819" i="1"/>
  <c r="GG820" i="1"/>
  <c r="GH820" i="1" s="1"/>
  <c r="GI820" i="1" s="1"/>
  <c r="GT820" i="1"/>
  <c r="GU820" i="1" s="1"/>
  <c r="GV820" i="1" s="1"/>
  <c r="BM908" i="1"/>
  <c r="BL908" i="1"/>
  <c r="BK908" i="1"/>
  <c r="BJ908" i="1"/>
  <c r="BI908" i="1"/>
  <c r="BH908" i="1"/>
  <c r="BF908" i="1"/>
  <c r="BV908" i="1"/>
  <c r="BE908" i="1"/>
  <c r="BD908" i="1"/>
  <c r="BS908" i="1"/>
  <c r="BC908" i="1"/>
  <c r="GW820" i="1" l="1"/>
  <c r="ES819" i="1"/>
  <c r="EF819" i="1"/>
  <c r="BN908" i="1"/>
  <c r="BO908" i="1" s="1"/>
  <c r="GJ820" i="1"/>
  <c r="GY820" i="1" s="1"/>
  <c r="HB820" i="1" l="1"/>
  <c r="GZ819" i="1"/>
  <c r="BP908" i="1"/>
  <c r="BQ908" i="1" s="1"/>
  <c r="BR908" i="1" s="1"/>
  <c r="BT908" i="1" s="1"/>
  <c r="EG819" i="1"/>
  <c r="ET819" i="1"/>
  <c r="EU819" i="1" s="1"/>
  <c r="EV819" i="1" s="1"/>
  <c r="EW819" i="1" l="1"/>
  <c r="BW908" i="1"/>
  <c r="BU907" i="1"/>
  <c r="EH819" i="1"/>
  <c r="EI819" i="1" s="1"/>
  <c r="EJ819" i="1" s="1"/>
  <c r="EY819" i="1" s="1"/>
  <c r="GD821" i="1"/>
  <c r="GC821" i="1"/>
  <c r="GR821" i="1"/>
  <c r="GQ821" i="1"/>
  <c r="GP821" i="1"/>
  <c r="GO821" i="1"/>
  <c r="GN821" i="1"/>
  <c r="GM821" i="1"/>
  <c r="GK821" i="1"/>
  <c r="HA821" i="1"/>
  <c r="GX821" i="1"/>
  <c r="GE821" i="1"/>
  <c r="FB819" i="1" l="1"/>
  <c r="EZ818" i="1"/>
  <c r="GS821" i="1"/>
  <c r="BS909" i="1"/>
  <c r="BM909" i="1"/>
  <c r="BL909" i="1"/>
  <c r="BK909" i="1"/>
  <c r="BV909" i="1"/>
  <c r="BJ909" i="1"/>
  <c r="BI909" i="1"/>
  <c r="BH909" i="1"/>
  <c r="BF909" i="1"/>
  <c r="BE909" i="1"/>
  <c r="BD909" i="1"/>
  <c r="BC909" i="1"/>
  <c r="GF821" i="1"/>
  <c r="BN909" i="1" l="1"/>
  <c r="GT821" i="1"/>
  <c r="GG821" i="1"/>
  <c r="EM820" i="1"/>
  <c r="EK820" i="1"/>
  <c r="FA820" i="1"/>
  <c r="EX820" i="1"/>
  <c r="EE820" i="1"/>
  <c r="ED820" i="1"/>
  <c r="EC820" i="1"/>
  <c r="EP820" i="1"/>
  <c r="EN820" i="1"/>
  <c r="ER820" i="1"/>
  <c r="EQ820" i="1"/>
  <c r="EO820" i="1"/>
  <c r="EF820" i="1" l="1"/>
  <c r="GU821" i="1"/>
  <c r="GV821" i="1" s="1"/>
  <c r="GW821" i="1" s="1"/>
  <c r="GH821" i="1"/>
  <c r="GI821" i="1" s="1"/>
  <c r="GJ821" i="1" s="1"/>
  <c r="BO909" i="1"/>
  <c r="BP909" i="1" s="1"/>
  <c r="BQ909" i="1" s="1"/>
  <c r="ES820" i="1"/>
  <c r="ET820" i="1" s="1"/>
  <c r="GY821" i="1" l="1"/>
  <c r="EU820" i="1"/>
  <c r="EV820" i="1" s="1"/>
  <c r="BR909" i="1"/>
  <c r="BT909" i="1" s="1"/>
  <c r="BW909" i="1" s="1"/>
  <c r="HB821" i="1"/>
  <c r="GZ820" i="1"/>
  <c r="EW820" i="1"/>
  <c r="EG820" i="1"/>
  <c r="EH820" i="1" s="1"/>
  <c r="EI820" i="1" s="1"/>
  <c r="BU908" i="1" l="1"/>
  <c r="EJ820" i="1"/>
  <c r="EY820" i="1" s="1"/>
  <c r="FB820" i="1" s="1"/>
  <c r="GR822" i="1"/>
  <c r="GQ822" i="1"/>
  <c r="GP822" i="1"/>
  <c r="GO822" i="1"/>
  <c r="GN822" i="1"/>
  <c r="GM822" i="1"/>
  <c r="GK822" i="1"/>
  <c r="HA822" i="1"/>
  <c r="GX822" i="1"/>
  <c r="GC822" i="1"/>
  <c r="GD822" i="1"/>
  <c r="GE822" i="1"/>
  <c r="BD910" i="1"/>
  <c r="BC910" i="1"/>
  <c r="BM910" i="1"/>
  <c r="BL910" i="1"/>
  <c r="BK910" i="1"/>
  <c r="BI910" i="1"/>
  <c r="BV910" i="1"/>
  <c r="BS910" i="1"/>
  <c r="BJ910" i="1"/>
  <c r="BH910" i="1"/>
  <c r="BF910" i="1"/>
  <c r="BE910" i="1"/>
  <c r="EZ819" i="1" l="1"/>
  <c r="GS822" i="1"/>
  <c r="GT822" i="1" s="1"/>
  <c r="GU822" i="1" s="1"/>
  <c r="GV822" i="1" s="1"/>
  <c r="BN910" i="1"/>
  <c r="BO910" i="1" s="1"/>
  <c r="GF822" i="1"/>
  <c r="GG822" i="1" s="1"/>
  <c r="EN821" i="1"/>
  <c r="EM821" i="1"/>
  <c r="EK821" i="1"/>
  <c r="FA821" i="1"/>
  <c r="EX821" i="1"/>
  <c r="EE821" i="1"/>
  <c r="ED821" i="1"/>
  <c r="EC821" i="1"/>
  <c r="EQ821" i="1"/>
  <c r="EO821" i="1"/>
  <c r="ER821" i="1"/>
  <c r="EP821" i="1"/>
  <c r="EF821" i="1" l="1"/>
  <c r="EG821" i="1" s="1"/>
  <c r="ES821" i="1"/>
  <c r="GW822" i="1"/>
  <c r="GH822" i="1"/>
  <c r="GI822" i="1" s="1"/>
  <c r="GJ822" i="1" s="1"/>
  <c r="GY822" i="1" s="1"/>
  <c r="BP910" i="1"/>
  <c r="BQ910" i="1" s="1"/>
  <c r="BR910" i="1" s="1"/>
  <c r="BT910" i="1" s="1"/>
  <c r="BW910" i="1" l="1"/>
  <c r="BU909" i="1"/>
  <c r="HB822" i="1"/>
  <c r="GZ821" i="1"/>
  <c r="ET821" i="1"/>
  <c r="EU821" i="1" s="1"/>
  <c r="EV821" i="1" s="1"/>
  <c r="EH821" i="1"/>
  <c r="EI821" i="1" s="1"/>
  <c r="EJ821" i="1" s="1"/>
  <c r="GC823" i="1" l="1"/>
  <c r="GR823" i="1"/>
  <c r="GQ823" i="1"/>
  <c r="GP823" i="1"/>
  <c r="GO823" i="1"/>
  <c r="GN823" i="1"/>
  <c r="GM823" i="1"/>
  <c r="GK823" i="1"/>
  <c r="HA823" i="1"/>
  <c r="GD823" i="1"/>
  <c r="GX823" i="1"/>
  <c r="GE823" i="1"/>
  <c r="BV911" i="1"/>
  <c r="BE911" i="1"/>
  <c r="BD911" i="1"/>
  <c r="BS911" i="1"/>
  <c r="BM911" i="1"/>
  <c r="BL911" i="1"/>
  <c r="BJ911" i="1"/>
  <c r="BC911" i="1"/>
  <c r="BK911" i="1"/>
  <c r="BI911" i="1"/>
  <c r="BH911" i="1"/>
  <c r="BF911" i="1"/>
  <c r="EW821" i="1"/>
  <c r="EY821" i="1" s="1"/>
  <c r="FB821" i="1" l="1"/>
  <c r="EZ820" i="1"/>
  <c r="GS823" i="1"/>
  <c r="BN911" i="1"/>
  <c r="BO911" i="1" s="1"/>
  <c r="GF823" i="1"/>
  <c r="GG823" i="1" l="1"/>
  <c r="GH823" i="1" s="1"/>
  <c r="GI823" i="1" s="1"/>
  <c r="BP911" i="1"/>
  <c r="BQ911" i="1" s="1"/>
  <c r="BR911" i="1" s="1"/>
  <c r="BT911" i="1" s="1"/>
  <c r="GT823" i="1"/>
  <c r="GU823" i="1" s="1"/>
  <c r="GV823" i="1" s="1"/>
  <c r="FA822" i="1"/>
  <c r="EX822" i="1"/>
  <c r="ED822" i="1"/>
  <c r="ER822" i="1"/>
  <c r="EM822" i="1"/>
  <c r="EQ822" i="1"/>
  <c r="EP822" i="1"/>
  <c r="EO822" i="1"/>
  <c r="EN822" i="1"/>
  <c r="EK822" i="1"/>
  <c r="EE822" i="1"/>
  <c r="EC822" i="1"/>
  <c r="BW911" i="1" l="1"/>
  <c r="BU910" i="1"/>
  <c r="ES822" i="1"/>
  <c r="ET822" i="1" s="1"/>
  <c r="GJ823" i="1"/>
  <c r="GW823" i="1"/>
  <c r="EF822" i="1"/>
  <c r="GY823" i="1" l="1"/>
  <c r="BF912" i="1"/>
  <c r="BV912" i="1"/>
  <c r="BE912" i="1"/>
  <c r="BC912" i="1"/>
  <c r="BS912" i="1"/>
  <c r="BM912" i="1"/>
  <c r="BK912" i="1"/>
  <c r="BI912" i="1"/>
  <c r="BH912" i="1"/>
  <c r="BD912" i="1"/>
  <c r="BL912" i="1"/>
  <c r="BJ912" i="1"/>
  <c r="EG822" i="1"/>
  <c r="EH822" i="1" s="1"/>
  <c r="EI822" i="1" s="1"/>
  <c r="EU822" i="1"/>
  <c r="EV822" i="1" s="1"/>
  <c r="EW822" i="1" s="1"/>
  <c r="HB823" i="1" l="1"/>
  <c r="GZ822" i="1"/>
  <c r="BN912" i="1"/>
  <c r="EJ822" i="1"/>
  <c r="EY822" i="1" s="1"/>
  <c r="BO912" i="1" l="1"/>
  <c r="FB822" i="1"/>
  <c r="EZ821" i="1"/>
  <c r="BP912" i="1"/>
  <c r="BQ912" i="1" s="1"/>
  <c r="GD824" i="1"/>
  <c r="GC824" i="1"/>
  <c r="GR824" i="1"/>
  <c r="GQ824" i="1"/>
  <c r="GP824" i="1"/>
  <c r="GO824" i="1"/>
  <c r="GN824" i="1"/>
  <c r="GM824" i="1"/>
  <c r="GK824" i="1"/>
  <c r="HA824" i="1"/>
  <c r="GE824" i="1"/>
  <c r="GX824" i="1"/>
  <c r="BR912" i="1" l="1"/>
  <c r="BT912" i="1" s="1"/>
  <c r="BW912" i="1" s="1"/>
  <c r="GS824" i="1"/>
  <c r="EM823" i="1"/>
  <c r="EK823" i="1"/>
  <c r="FA823" i="1"/>
  <c r="EX823" i="1"/>
  <c r="EE823" i="1"/>
  <c r="ED823" i="1"/>
  <c r="EC823" i="1"/>
  <c r="ER823" i="1"/>
  <c r="EN823" i="1"/>
  <c r="EP823" i="1"/>
  <c r="EQ823" i="1"/>
  <c r="EO823" i="1"/>
  <c r="GF824" i="1"/>
  <c r="BU911" i="1" l="1"/>
  <c r="EF823" i="1"/>
  <c r="GT824" i="1"/>
  <c r="ES823" i="1"/>
  <c r="ET823" i="1" s="1"/>
  <c r="GG824" i="1"/>
  <c r="GU824" i="1"/>
  <c r="GV824" i="1" s="1"/>
  <c r="BH913" i="1"/>
  <c r="BF913" i="1"/>
  <c r="BD913" i="1"/>
  <c r="BC913" i="1"/>
  <c r="BS913" i="1"/>
  <c r="BL913" i="1"/>
  <c r="BM913" i="1"/>
  <c r="BK913" i="1"/>
  <c r="BJ913" i="1"/>
  <c r="BI913" i="1"/>
  <c r="BE913" i="1"/>
  <c r="BV913" i="1"/>
  <c r="GW824" i="1" l="1"/>
  <c r="GH824" i="1"/>
  <c r="GI824" i="1" s="1"/>
  <c r="GJ824" i="1" s="1"/>
  <c r="GY824" i="1" s="1"/>
  <c r="EU823" i="1"/>
  <c r="EV823" i="1" s="1"/>
  <c r="EW823" i="1" s="1"/>
  <c r="EG823" i="1"/>
  <c r="EH823" i="1" s="1"/>
  <c r="EI823" i="1" s="1"/>
  <c r="BN913" i="1"/>
  <c r="BO913" i="1" s="1"/>
  <c r="EJ823" i="1" l="1"/>
  <c r="EY823" i="1" s="1"/>
  <c r="FB823" i="1"/>
  <c r="EZ822" i="1"/>
  <c r="HB824" i="1"/>
  <c r="GZ823" i="1"/>
  <c r="BP913" i="1"/>
  <c r="BQ913" i="1" s="1"/>
  <c r="BR913" i="1" s="1"/>
  <c r="BT913" i="1" s="1"/>
  <c r="BW913" i="1" l="1"/>
  <c r="BU912" i="1"/>
  <c r="GE825" i="1"/>
  <c r="GD825" i="1"/>
  <c r="GC825" i="1"/>
  <c r="GR825" i="1"/>
  <c r="GQ825" i="1"/>
  <c r="GP825" i="1"/>
  <c r="GO825" i="1"/>
  <c r="GN825" i="1"/>
  <c r="GM825" i="1"/>
  <c r="GK825" i="1"/>
  <c r="HA825" i="1"/>
  <c r="GX825" i="1"/>
  <c r="EN824" i="1"/>
  <c r="EM824" i="1"/>
  <c r="EK824" i="1"/>
  <c r="FA824" i="1"/>
  <c r="EX824" i="1"/>
  <c r="EE824" i="1"/>
  <c r="ED824" i="1"/>
  <c r="EC824" i="1"/>
  <c r="EO824" i="1"/>
  <c r="ER824" i="1"/>
  <c r="EQ824" i="1"/>
  <c r="EP824" i="1"/>
  <c r="GS825" i="1" l="1"/>
  <c r="GT825" i="1" s="1"/>
  <c r="ES824" i="1"/>
  <c r="EF824" i="1"/>
  <c r="EG824" i="1" s="1"/>
  <c r="GF825" i="1"/>
  <c r="GG825" i="1" s="1"/>
  <c r="BI914" i="1"/>
  <c r="BH914" i="1"/>
  <c r="BV914" i="1"/>
  <c r="BE914" i="1"/>
  <c r="BD914" i="1"/>
  <c r="BC914" i="1"/>
  <c r="BS914" i="1"/>
  <c r="BM914" i="1"/>
  <c r="BL914" i="1"/>
  <c r="BK914" i="1"/>
  <c r="BJ914" i="1"/>
  <c r="BF914" i="1"/>
  <c r="GH825" i="1" l="1"/>
  <c r="GI825" i="1" s="1"/>
  <c r="GJ825" i="1" s="1"/>
  <c r="EH824" i="1"/>
  <c r="EI824" i="1" s="1"/>
  <c r="EJ824" i="1" s="1"/>
  <c r="BN914" i="1"/>
  <c r="ET824" i="1"/>
  <c r="GU825" i="1"/>
  <c r="GV825" i="1" s="1"/>
  <c r="GW825" i="1" s="1"/>
  <c r="EU824" i="1" l="1"/>
  <c r="EV824" i="1" s="1"/>
  <c r="EW824" i="1" s="1"/>
  <c r="EY824" i="1" s="1"/>
  <c r="GY825" i="1"/>
  <c r="BO914" i="1"/>
  <c r="BP914" i="1" s="1"/>
  <c r="BQ914" i="1" s="1"/>
  <c r="FB824" i="1" l="1"/>
  <c r="EZ823" i="1"/>
  <c r="HB825" i="1"/>
  <c r="GZ824" i="1"/>
  <c r="BR914" i="1"/>
  <c r="BT914" i="1" s="1"/>
  <c r="BW914" i="1" l="1"/>
  <c r="BU913" i="1"/>
  <c r="GE826" i="1"/>
  <c r="GD826" i="1"/>
  <c r="GC826" i="1"/>
  <c r="GR826" i="1"/>
  <c r="GQ826" i="1"/>
  <c r="GP826" i="1"/>
  <c r="GO826" i="1"/>
  <c r="GN826" i="1"/>
  <c r="GM826" i="1"/>
  <c r="GK826" i="1"/>
  <c r="GX826" i="1"/>
  <c r="HA826" i="1"/>
  <c r="EO825" i="1"/>
  <c r="EN825" i="1"/>
  <c r="EM825" i="1"/>
  <c r="EK825" i="1"/>
  <c r="FA825" i="1"/>
  <c r="EX825" i="1"/>
  <c r="EE825" i="1"/>
  <c r="ED825" i="1"/>
  <c r="EC825" i="1"/>
  <c r="EP825" i="1"/>
  <c r="ER825" i="1"/>
  <c r="EQ825" i="1"/>
  <c r="ES825" i="1" l="1"/>
  <c r="ET825" i="1" s="1"/>
  <c r="GS826" i="1"/>
  <c r="BJ915" i="1"/>
  <c r="BI915" i="1"/>
  <c r="BF915" i="1"/>
  <c r="BV915" i="1"/>
  <c r="BE915" i="1"/>
  <c r="BD915" i="1"/>
  <c r="BC915" i="1"/>
  <c r="BS915" i="1"/>
  <c r="BM915" i="1"/>
  <c r="BL915" i="1"/>
  <c r="BK915" i="1"/>
  <c r="BH915" i="1"/>
  <c r="EF825" i="1"/>
  <c r="GF826" i="1"/>
  <c r="GG826" i="1" s="1"/>
  <c r="GH826" i="1" s="1"/>
  <c r="GI826" i="1" s="1"/>
  <c r="GJ826" i="1" l="1"/>
  <c r="EG825" i="1"/>
  <c r="GT826" i="1"/>
  <c r="BN915" i="1"/>
  <c r="EU825" i="1"/>
  <c r="EV825" i="1" s="1"/>
  <c r="EW825" i="1" s="1"/>
  <c r="GU826" i="1" l="1"/>
  <c r="GV826" i="1" s="1"/>
  <c r="GW826" i="1" s="1"/>
  <c r="GY826" i="1" s="1"/>
  <c r="EH825" i="1"/>
  <c r="EI825" i="1" s="1"/>
  <c r="EJ825" i="1" s="1"/>
  <c r="EY825" i="1" s="1"/>
  <c r="BO915" i="1"/>
  <c r="FB825" i="1" l="1"/>
  <c r="EZ824" i="1"/>
  <c r="HB826" i="1"/>
  <c r="GZ825" i="1"/>
  <c r="BP915" i="1"/>
  <c r="BQ915" i="1" s="1"/>
  <c r="BR915" i="1" s="1"/>
  <c r="BT915" i="1" s="1"/>
  <c r="BW915" i="1" l="1"/>
  <c r="BU914" i="1"/>
  <c r="GX827" i="1"/>
  <c r="GE827" i="1"/>
  <c r="GD827" i="1"/>
  <c r="GC827" i="1"/>
  <c r="GR827" i="1"/>
  <c r="GQ827" i="1"/>
  <c r="GP827" i="1"/>
  <c r="GO827" i="1"/>
  <c r="GN827" i="1"/>
  <c r="GM827" i="1"/>
  <c r="GK827" i="1"/>
  <c r="HA827" i="1"/>
  <c r="EP826" i="1"/>
  <c r="EO826" i="1"/>
  <c r="EN826" i="1"/>
  <c r="EM826" i="1"/>
  <c r="EK826" i="1"/>
  <c r="FA826" i="1"/>
  <c r="EX826" i="1"/>
  <c r="EE826" i="1"/>
  <c r="ED826" i="1"/>
  <c r="EQ826" i="1"/>
  <c r="ER826" i="1"/>
  <c r="EC826" i="1"/>
  <c r="ES826" i="1" l="1"/>
  <c r="ET826" i="1" s="1"/>
  <c r="GS827" i="1"/>
  <c r="GT827" i="1" s="1"/>
  <c r="EF826" i="1"/>
  <c r="EG826" i="1" s="1"/>
  <c r="GF827" i="1"/>
  <c r="BK916" i="1"/>
  <c r="BJ916" i="1"/>
  <c r="BH916" i="1"/>
  <c r="BF916" i="1"/>
  <c r="BV916" i="1"/>
  <c r="BE916" i="1"/>
  <c r="BD916" i="1"/>
  <c r="BC916" i="1"/>
  <c r="BS916" i="1"/>
  <c r="BM916" i="1"/>
  <c r="BL916" i="1"/>
  <c r="BI916" i="1"/>
  <c r="EH826" i="1" l="1"/>
  <c r="EI826" i="1" s="1"/>
  <c r="EJ826" i="1" s="1"/>
  <c r="BN916" i="1"/>
  <c r="GG827" i="1"/>
  <c r="GU827" i="1"/>
  <c r="GV827" i="1" s="1"/>
  <c r="GW827" i="1" s="1"/>
  <c r="EU826" i="1"/>
  <c r="EV826" i="1" s="1"/>
  <c r="EW826" i="1" s="1"/>
  <c r="EY826" i="1" l="1"/>
  <c r="BO916" i="1"/>
  <c r="GH827" i="1"/>
  <c r="GI827" i="1" s="1"/>
  <c r="GJ827" i="1" s="1"/>
  <c r="GY827" i="1" s="1"/>
  <c r="HB827" i="1" l="1"/>
  <c r="GZ826" i="1"/>
  <c r="FB826" i="1"/>
  <c r="EZ825" i="1"/>
  <c r="BP916" i="1"/>
  <c r="BQ916" i="1" s="1"/>
  <c r="BR916" i="1" s="1"/>
  <c r="BT916" i="1" s="1"/>
  <c r="BW916" i="1" l="1"/>
  <c r="BU915" i="1"/>
  <c r="EQ827" i="1"/>
  <c r="EP827" i="1"/>
  <c r="EO827" i="1"/>
  <c r="EN827" i="1"/>
  <c r="EM827" i="1"/>
  <c r="EK827" i="1"/>
  <c r="FA827" i="1"/>
  <c r="EX827" i="1"/>
  <c r="EE827" i="1"/>
  <c r="ER827" i="1"/>
  <c r="ED827" i="1"/>
  <c r="EC827" i="1"/>
  <c r="GX828" i="1"/>
  <c r="GE828" i="1"/>
  <c r="GD828" i="1"/>
  <c r="GC828" i="1"/>
  <c r="GR828" i="1"/>
  <c r="GQ828" i="1"/>
  <c r="GP828" i="1"/>
  <c r="GO828" i="1"/>
  <c r="GN828" i="1"/>
  <c r="GK828" i="1"/>
  <c r="GM828" i="1"/>
  <c r="HA828" i="1"/>
  <c r="EF827" i="1" l="1"/>
  <c r="EG827" i="1" s="1"/>
  <c r="ES827" i="1"/>
  <c r="GS828" i="1"/>
  <c r="GT828" i="1" s="1"/>
  <c r="GF828" i="1"/>
  <c r="GG828" i="1" s="1"/>
  <c r="BL917" i="1"/>
  <c r="BK917" i="1"/>
  <c r="BI917" i="1"/>
  <c r="BH917" i="1"/>
  <c r="BF917" i="1"/>
  <c r="BV917" i="1"/>
  <c r="BE917" i="1"/>
  <c r="BD917" i="1"/>
  <c r="BC917" i="1"/>
  <c r="BS917" i="1"/>
  <c r="BM917" i="1"/>
  <c r="BJ917" i="1"/>
  <c r="GH828" i="1" l="1"/>
  <c r="GI828" i="1" s="1"/>
  <c r="GU828" i="1"/>
  <c r="GV828" i="1" s="1"/>
  <c r="GJ828" i="1"/>
  <c r="BN917" i="1"/>
  <c r="BO917" i="1" s="1"/>
  <c r="EH827" i="1"/>
  <c r="EI827" i="1" s="1"/>
  <c r="EJ827" i="1" s="1"/>
  <c r="GW828" i="1"/>
  <c r="ET827" i="1"/>
  <c r="EU827" i="1" s="1"/>
  <c r="EV827" i="1" s="1"/>
  <c r="EW827" i="1" l="1"/>
  <c r="EY827" i="1"/>
  <c r="BP917" i="1"/>
  <c r="BQ917" i="1" s="1"/>
  <c r="BR917" i="1" s="1"/>
  <c r="BT917" i="1" s="1"/>
  <c r="GY828" i="1"/>
  <c r="BW917" i="1" l="1"/>
  <c r="BU916" i="1"/>
  <c r="HB828" i="1"/>
  <c r="GZ827" i="1"/>
  <c r="FB827" i="1"/>
  <c r="EZ826" i="1"/>
  <c r="GX829" i="1" l="1"/>
  <c r="GE829" i="1"/>
  <c r="GD829" i="1"/>
  <c r="GC829" i="1"/>
  <c r="GR829" i="1"/>
  <c r="GQ829" i="1"/>
  <c r="GP829" i="1"/>
  <c r="GO829" i="1"/>
  <c r="HA829" i="1"/>
  <c r="GN829" i="1"/>
  <c r="GK829" i="1"/>
  <c r="GM829" i="1"/>
  <c r="ER828" i="1"/>
  <c r="EQ828" i="1"/>
  <c r="EP828" i="1"/>
  <c r="EO828" i="1"/>
  <c r="EN828" i="1"/>
  <c r="EM828" i="1"/>
  <c r="EK828" i="1"/>
  <c r="FA828" i="1"/>
  <c r="EX828" i="1"/>
  <c r="EE828" i="1"/>
  <c r="ED828" i="1"/>
  <c r="EC828" i="1"/>
  <c r="BM918" i="1"/>
  <c r="BL918" i="1"/>
  <c r="BJ918" i="1"/>
  <c r="BI918" i="1"/>
  <c r="BH918" i="1"/>
  <c r="BF918" i="1"/>
  <c r="BV918" i="1"/>
  <c r="BE918" i="1"/>
  <c r="BD918" i="1"/>
  <c r="BC918" i="1"/>
  <c r="BS918" i="1"/>
  <c r="BK918" i="1"/>
  <c r="EF828" i="1" l="1"/>
  <c r="GF829" i="1"/>
  <c r="GG829" i="1" s="1"/>
  <c r="ES828" i="1"/>
  <c r="ET828" i="1" s="1"/>
  <c r="BN918" i="1"/>
  <c r="BO918" i="1" s="1"/>
  <c r="GS829" i="1"/>
  <c r="GT829" i="1" s="1"/>
  <c r="GU829" i="1" s="1"/>
  <c r="GV829" i="1" s="1"/>
  <c r="BP918" i="1" l="1"/>
  <c r="BQ918" i="1" s="1"/>
  <c r="BR918" i="1" s="1"/>
  <c r="BT918" i="1" s="1"/>
  <c r="EU828" i="1"/>
  <c r="EV828" i="1" s="1"/>
  <c r="EW828" i="1" s="1"/>
  <c r="GH829" i="1"/>
  <c r="GI829" i="1" s="1"/>
  <c r="GJ829" i="1" s="1"/>
  <c r="EG828" i="1"/>
  <c r="EH828" i="1" s="1"/>
  <c r="EI828" i="1" s="1"/>
  <c r="GW829" i="1"/>
  <c r="GY829" i="1" l="1"/>
  <c r="HB829" i="1"/>
  <c r="GZ828" i="1"/>
  <c r="BW918" i="1"/>
  <c r="BU917" i="1"/>
  <c r="EJ828" i="1"/>
  <c r="EY828" i="1" s="1"/>
  <c r="HA830" i="1" l="1"/>
  <c r="GX830" i="1"/>
  <c r="GE830" i="1"/>
  <c r="GD830" i="1"/>
  <c r="GC830" i="1"/>
  <c r="GR830" i="1"/>
  <c r="GQ830" i="1"/>
  <c r="GP830" i="1"/>
  <c r="GK830" i="1"/>
  <c r="GM830" i="1"/>
  <c r="GO830" i="1"/>
  <c r="GN830" i="1"/>
  <c r="FB828" i="1"/>
  <c r="EZ827" i="1"/>
  <c r="BM919" i="1"/>
  <c r="BK919" i="1"/>
  <c r="BJ919" i="1"/>
  <c r="BI919" i="1"/>
  <c r="BH919" i="1"/>
  <c r="BF919" i="1"/>
  <c r="BV919" i="1"/>
  <c r="BE919" i="1"/>
  <c r="BD919" i="1"/>
  <c r="BC919" i="1"/>
  <c r="BL919" i="1"/>
  <c r="BS919" i="1"/>
  <c r="BN919" i="1" l="1"/>
  <c r="BO919" i="1" s="1"/>
  <c r="BP919" i="1" s="1"/>
  <c r="BQ919" i="1" s="1"/>
  <c r="GS830" i="1"/>
  <c r="ER829" i="1"/>
  <c r="EQ829" i="1"/>
  <c r="EP829" i="1"/>
  <c r="EO829" i="1"/>
  <c r="EN829" i="1"/>
  <c r="EM829" i="1"/>
  <c r="EK829" i="1"/>
  <c r="FA829" i="1"/>
  <c r="EX829" i="1"/>
  <c r="EC829" i="1"/>
  <c r="EE829" i="1"/>
  <c r="ED829" i="1"/>
  <c r="GF830" i="1"/>
  <c r="GG830" i="1" l="1"/>
  <c r="EF829" i="1"/>
  <c r="ES829" i="1"/>
  <c r="ET829" i="1" s="1"/>
  <c r="EU829" i="1" s="1"/>
  <c r="EV829" i="1" s="1"/>
  <c r="GT830" i="1"/>
  <c r="BR919" i="1"/>
  <c r="BT919" i="1" s="1"/>
  <c r="BW919" i="1" l="1"/>
  <c r="BU918" i="1"/>
  <c r="EW829" i="1"/>
  <c r="GU830" i="1"/>
  <c r="GV830" i="1" s="1"/>
  <c r="GW830" i="1" s="1"/>
  <c r="GH830" i="1"/>
  <c r="GI830" i="1" s="1"/>
  <c r="GJ830" i="1" s="1"/>
  <c r="EG829" i="1"/>
  <c r="EH829" i="1" s="1"/>
  <c r="EI829" i="1" s="1"/>
  <c r="GY830" i="1" l="1"/>
  <c r="HB830" i="1"/>
  <c r="GZ829" i="1"/>
  <c r="EJ829" i="1"/>
  <c r="EY829" i="1" s="1"/>
  <c r="BL920" i="1"/>
  <c r="BK920" i="1"/>
  <c r="BJ920" i="1"/>
  <c r="BI920" i="1"/>
  <c r="BH920" i="1"/>
  <c r="BF920" i="1"/>
  <c r="BV920" i="1"/>
  <c r="BE920" i="1"/>
  <c r="BD920" i="1"/>
  <c r="BS920" i="1"/>
  <c r="BM920" i="1"/>
  <c r="BC920" i="1"/>
  <c r="BN920" i="1" l="1"/>
  <c r="GK831" i="1"/>
  <c r="HA831" i="1"/>
  <c r="GX831" i="1"/>
  <c r="GE831" i="1"/>
  <c r="GD831" i="1"/>
  <c r="GC831" i="1"/>
  <c r="GR831" i="1"/>
  <c r="GQ831" i="1"/>
  <c r="GM831" i="1"/>
  <c r="GP831" i="1"/>
  <c r="GO831" i="1"/>
  <c r="GN831" i="1"/>
  <c r="FB829" i="1"/>
  <c r="EZ828" i="1"/>
  <c r="EC830" i="1" l="1"/>
  <c r="ER830" i="1"/>
  <c r="EQ830" i="1"/>
  <c r="EP830" i="1"/>
  <c r="EO830" i="1"/>
  <c r="EN830" i="1"/>
  <c r="EM830" i="1"/>
  <c r="EK830" i="1"/>
  <c r="FA830" i="1"/>
  <c r="ED830" i="1"/>
  <c r="EE830" i="1"/>
  <c r="EX830" i="1"/>
  <c r="GS831" i="1"/>
  <c r="GF831" i="1"/>
  <c r="GG831" i="1" s="1"/>
  <c r="BO920" i="1"/>
  <c r="BP920" i="1" s="1"/>
  <c r="BQ920" i="1" s="1"/>
  <c r="GT831" i="1" l="1"/>
  <c r="GU831" i="1" s="1"/>
  <c r="GV831" i="1" s="1"/>
  <c r="EF830" i="1"/>
  <c r="ES830" i="1"/>
  <c r="ET830" i="1" s="1"/>
  <c r="GH831" i="1"/>
  <c r="GI831" i="1" s="1"/>
  <c r="GJ831" i="1" s="1"/>
  <c r="BR920" i="1"/>
  <c r="BT920" i="1" s="1"/>
  <c r="BW920" i="1" l="1"/>
  <c r="BU919" i="1"/>
  <c r="EU830" i="1"/>
  <c r="EV830" i="1" s="1"/>
  <c r="EW830" i="1" s="1"/>
  <c r="EG830" i="1"/>
  <c r="GW831" i="1"/>
  <c r="GY831" i="1" s="1"/>
  <c r="HB831" i="1" l="1"/>
  <c r="GZ830" i="1"/>
  <c r="EH830" i="1"/>
  <c r="EI830" i="1" s="1"/>
  <c r="EJ830" i="1" s="1"/>
  <c r="EY830" i="1" s="1"/>
  <c r="BM921" i="1"/>
  <c r="BL921" i="1"/>
  <c r="BK921" i="1"/>
  <c r="BJ921" i="1"/>
  <c r="BI921" i="1"/>
  <c r="BH921" i="1"/>
  <c r="BF921" i="1"/>
  <c r="BV921" i="1"/>
  <c r="BE921" i="1"/>
  <c r="BC921" i="1"/>
  <c r="BS921" i="1"/>
  <c r="BD921" i="1"/>
  <c r="FB830" i="1" l="1"/>
  <c r="EZ829" i="1"/>
  <c r="BN921" i="1"/>
  <c r="GM832" i="1"/>
  <c r="GK832" i="1"/>
  <c r="HA832" i="1"/>
  <c r="GX832" i="1"/>
  <c r="GE832" i="1"/>
  <c r="GD832" i="1"/>
  <c r="GC832" i="1"/>
  <c r="GR832" i="1"/>
  <c r="GN832" i="1"/>
  <c r="GQ832" i="1"/>
  <c r="GP832" i="1"/>
  <c r="GO832" i="1"/>
  <c r="GS832" i="1" l="1"/>
  <c r="GT832" i="1" s="1"/>
  <c r="GF832" i="1"/>
  <c r="BO921" i="1"/>
  <c r="BP921" i="1" s="1"/>
  <c r="BQ921" i="1" s="1"/>
  <c r="ED831" i="1"/>
  <c r="EC831" i="1"/>
  <c r="ER831" i="1"/>
  <c r="EQ831" i="1"/>
  <c r="EP831" i="1"/>
  <c r="EO831" i="1"/>
  <c r="EN831" i="1"/>
  <c r="EM831" i="1"/>
  <c r="EK831" i="1"/>
  <c r="FA831" i="1"/>
  <c r="EE831" i="1"/>
  <c r="EX831" i="1"/>
  <c r="ES831" i="1" l="1"/>
  <c r="BR921" i="1"/>
  <c r="BT921" i="1" s="1"/>
  <c r="EF831" i="1"/>
  <c r="GG832" i="1"/>
  <c r="GH832" i="1" s="1"/>
  <c r="GI832" i="1" s="1"/>
  <c r="GU832" i="1"/>
  <c r="GV832" i="1" s="1"/>
  <c r="GW832" i="1" s="1"/>
  <c r="ET831" i="1" l="1"/>
  <c r="EU831" i="1" s="1"/>
  <c r="EV831" i="1" s="1"/>
  <c r="EW831" i="1" s="1"/>
  <c r="BW921" i="1"/>
  <c r="BU920" i="1"/>
  <c r="GJ832" i="1"/>
  <c r="GY832" i="1" s="1"/>
  <c r="EG831" i="1"/>
  <c r="EH831" i="1" s="1"/>
  <c r="EI831" i="1" s="1"/>
  <c r="BM922" i="1" l="1"/>
  <c r="BL922" i="1"/>
  <c r="BK922" i="1"/>
  <c r="BJ922" i="1"/>
  <c r="BI922" i="1"/>
  <c r="BH922" i="1"/>
  <c r="BF922" i="1"/>
  <c r="BD922" i="1"/>
  <c r="BV922" i="1"/>
  <c r="BS922" i="1"/>
  <c r="BE922" i="1"/>
  <c r="BC922" i="1"/>
  <c r="HB832" i="1"/>
  <c r="GZ831" i="1"/>
  <c r="EJ831" i="1"/>
  <c r="EY831" i="1" s="1"/>
  <c r="FB831" i="1" l="1"/>
  <c r="EZ830" i="1"/>
  <c r="GN833" i="1"/>
  <c r="GM833" i="1"/>
  <c r="GK833" i="1"/>
  <c r="HA833" i="1"/>
  <c r="GX833" i="1"/>
  <c r="GE833" i="1"/>
  <c r="GD833" i="1"/>
  <c r="GC833" i="1"/>
  <c r="GO833" i="1"/>
  <c r="GR833" i="1"/>
  <c r="GQ833" i="1"/>
  <c r="GP833" i="1"/>
  <c r="BN922" i="1"/>
  <c r="BO922" i="1" s="1"/>
  <c r="BP922" i="1" l="1"/>
  <c r="BQ922" i="1" s="1"/>
  <c r="GS833" i="1"/>
  <c r="GF833" i="1"/>
  <c r="BR922" i="1"/>
  <c r="BT922" i="1" s="1"/>
  <c r="EE832" i="1"/>
  <c r="ED832" i="1"/>
  <c r="EC832" i="1"/>
  <c r="ER832" i="1"/>
  <c r="EQ832" i="1"/>
  <c r="EP832" i="1"/>
  <c r="EO832" i="1"/>
  <c r="EN832" i="1"/>
  <c r="EM832" i="1"/>
  <c r="EK832" i="1"/>
  <c r="FA832" i="1"/>
  <c r="EX832" i="1"/>
  <c r="ES832" i="1" l="1"/>
  <c r="BW922" i="1"/>
  <c r="BU921" i="1"/>
  <c r="EF832" i="1"/>
  <c r="EG832" i="1" s="1"/>
  <c r="GG833" i="1"/>
  <c r="GH833" i="1" s="1"/>
  <c r="GI833" i="1" s="1"/>
  <c r="GJ833" i="1" s="1"/>
  <c r="GT833" i="1"/>
  <c r="GU833" i="1" l="1"/>
  <c r="GV833" i="1" s="1"/>
  <c r="GW833" i="1" s="1"/>
  <c r="GY833" i="1" s="1"/>
  <c r="EH832" i="1"/>
  <c r="EI832" i="1" s="1"/>
  <c r="EJ832" i="1" s="1"/>
  <c r="BM923" i="1"/>
  <c r="BL923" i="1"/>
  <c r="BK923" i="1"/>
  <c r="BJ923" i="1"/>
  <c r="BI923" i="1"/>
  <c r="BH923" i="1"/>
  <c r="BV923" i="1"/>
  <c r="BE923" i="1"/>
  <c r="BS923" i="1"/>
  <c r="BF923" i="1"/>
  <c r="BD923" i="1"/>
  <c r="BC923" i="1"/>
  <c r="ET832" i="1"/>
  <c r="EU832" i="1" s="1"/>
  <c r="EV832" i="1" s="1"/>
  <c r="EW832" i="1" l="1"/>
  <c r="EY832" i="1"/>
  <c r="FB832" i="1" s="1"/>
  <c r="GZ832" i="1"/>
  <c r="HB833" i="1"/>
  <c r="GQ834" i="1" s="1"/>
  <c r="BN923" i="1"/>
  <c r="BO923" i="1" s="1"/>
  <c r="BP923" i="1" s="1"/>
  <c r="BQ923" i="1" s="1"/>
  <c r="GM834" i="1"/>
  <c r="GK834" i="1"/>
  <c r="HA834" i="1"/>
  <c r="GX834" i="1"/>
  <c r="GE834" i="1"/>
  <c r="GD834" i="1"/>
  <c r="GC834" i="1"/>
  <c r="GN834" i="1" l="1"/>
  <c r="EZ831" i="1"/>
  <c r="GO834" i="1"/>
  <c r="GR834" i="1"/>
  <c r="GP834" i="1"/>
  <c r="GF834" i="1"/>
  <c r="BR923" i="1"/>
  <c r="BT923" i="1" s="1"/>
  <c r="GS834" i="1"/>
  <c r="EE833" i="1"/>
  <c r="ED833" i="1"/>
  <c r="EC833" i="1"/>
  <c r="ER833" i="1"/>
  <c r="EQ833" i="1"/>
  <c r="EP833" i="1"/>
  <c r="EO833" i="1"/>
  <c r="EN833" i="1"/>
  <c r="EM833" i="1"/>
  <c r="EK833" i="1"/>
  <c r="EX833" i="1"/>
  <c r="FA833" i="1"/>
  <c r="ES833" i="1" l="1"/>
  <c r="EF833" i="1"/>
  <c r="EG833" i="1" s="1"/>
  <c r="EH833" i="1" s="1"/>
  <c r="EI833" i="1" s="1"/>
  <c r="GT834" i="1"/>
  <c r="BW923" i="1"/>
  <c r="BU922" i="1"/>
  <c r="GG834" i="1"/>
  <c r="GH834" i="1" l="1"/>
  <c r="GI834" i="1" s="1"/>
  <c r="GJ834" i="1" s="1"/>
  <c r="ET833" i="1"/>
  <c r="EU833" i="1" s="1"/>
  <c r="EV833" i="1" s="1"/>
  <c r="BS924" i="1"/>
  <c r="BM924" i="1"/>
  <c r="BL924" i="1"/>
  <c r="BK924" i="1"/>
  <c r="BJ924" i="1"/>
  <c r="BI924" i="1"/>
  <c r="BF924" i="1"/>
  <c r="BV924" i="1"/>
  <c r="BH924" i="1"/>
  <c r="BE924" i="1"/>
  <c r="BC924" i="1"/>
  <c r="BD924" i="1"/>
  <c r="GU834" i="1"/>
  <c r="GV834" i="1" s="1"/>
  <c r="GW834" i="1" s="1"/>
  <c r="EJ833" i="1"/>
  <c r="GY834" i="1" l="1"/>
  <c r="EW833" i="1"/>
  <c r="EY833" i="1" s="1"/>
  <c r="BN924" i="1"/>
  <c r="FB833" i="1" l="1"/>
  <c r="EZ832" i="1"/>
  <c r="BO924" i="1"/>
  <c r="BP924" i="1" s="1"/>
  <c r="BQ924" i="1" s="1"/>
  <c r="HB834" i="1"/>
  <c r="GZ833" i="1"/>
  <c r="BR924" i="1" l="1"/>
  <c r="BT924" i="1" s="1"/>
  <c r="GP835" i="1"/>
  <c r="GO835" i="1"/>
  <c r="GN835" i="1"/>
  <c r="GM835" i="1"/>
  <c r="GK835" i="1"/>
  <c r="HA835" i="1"/>
  <c r="GX835" i="1"/>
  <c r="GE835" i="1"/>
  <c r="GD835" i="1"/>
  <c r="GQ835" i="1"/>
  <c r="GR835" i="1"/>
  <c r="GC835" i="1"/>
  <c r="EX834" i="1"/>
  <c r="EE834" i="1"/>
  <c r="ED834" i="1"/>
  <c r="EC834" i="1"/>
  <c r="ER834" i="1"/>
  <c r="EQ834" i="1"/>
  <c r="EP834" i="1"/>
  <c r="EO834" i="1"/>
  <c r="EN834" i="1"/>
  <c r="EM834" i="1"/>
  <c r="FA834" i="1"/>
  <c r="EK834" i="1"/>
  <c r="EF834" i="1" l="1"/>
  <c r="GS835" i="1"/>
  <c r="ES834" i="1"/>
  <c r="ET834" i="1" s="1"/>
  <c r="GF835" i="1"/>
  <c r="BW924" i="1"/>
  <c r="BU923" i="1"/>
  <c r="GG835" i="1" l="1"/>
  <c r="GH835" i="1" s="1"/>
  <c r="GI835" i="1" s="1"/>
  <c r="GJ835" i="1" s="1"/>
  <c r="EU834" i="1"/>
  <c r="EV834" i="1" s="1"/>
  <c r="BC925" i="1"/>
  <c r="BS925" i="1"/>
  <c r="BM925" i="1"/>
  <c r="BL925" i="1"/>
  <c r="BK925" i="1"/>
  <c r="BJ925" i="1"/>
  <c r="BH925" i="1"/>
  <c r="BD925" i="1"/>
  <c r="BV925" i="1"/>
  <c r="BI925" i="1"/>
  <c r="BF925" i="1"/>
  <c r="BE925" i="1"/>
  <c r="EG834" i="1"/>
  <c r="EH834" i="1" s="1"/>
  <c r="EI834" i="1" s="1"/>
  <c r="EW834" i="1"/>
  <c r="GT835" i="1"/>
  <c r="EJ834" i="1" l="1"/>
  <c r="EY834" i="1" s="1"/>
  <c r="FB834" i="1" s="1"/>
  <c r="BN925" i="1"/>
  <c r="GU835" i="1"/>
  <c r="GV835" i="1" s="1"/>
  <c r="GW835" i="1" s="1"/>
  <c r="GY835" i="1" s="1"/>
  <c r="EZ833" i="1" l="1"/>
  <c r="HB835" i="1"/>
  <c r="GZ834" i="1"/>
  <c r="BO925" i="1"/>
  <c r="BP925" i="1" s="1"/>
  <c r="BQ925" i="1" s="1"/>
  <c r="EX835" i="1"/>
  <c r="EE835" i="1"/>
  <c r="ED835" i="1"/>
  <c r="EC835" i="1"/>
  <c r="ER835" i="1"/>
  <c r="EQ835" i="1"/>
  <c r="EP835" i="1"/>
  <c r="EO835" i="1"/>
  <c r="EN835" i="1"/>
  <c r="FA835" i="1"/>
  <c r="EM835" i="1"/>
  <c r="EK835" i="1"/>
  <c r="ES835" i="1" l="1"/>
  <c r="BR925" i="1"/>
  <c r="BT925" i="1" s="1"/>
  <c r="EF835" i="1"/>
  <c r="GQ836" i="1"/>
  <c r="GP836" i="1"/>
  <c r="GO836" i="1"/>
  <c r="GN836" i="1"/>
  <c r="GM836" i="1"/>
  <c r="GK836" i="1"/>
  <c r="HA836" i="1"/>
  <c r="GX836" i="1"/>
  <c r="GE836" i="1"/>
  <c r="GR836" i="1"/>
  <c r="GD836" i="1"/>
  <c r="GC836" i="1"/>
  <c r="ET835" i="1" l="1"/>
  <c r="EU835" i="1" s="1"/>
  <c r="EV835" i="1" s="1"/>
  <c r="BW925" i="1"/>
  <c r="BU924" i="1"/>
  <c r="GS836" i="1"/>
  <c r="EG835" i="1"/>
  <c r="EH835" i="1" s="1"/>
  <c r="EI835" i="1" s="1"/>
  <c r="GF836" i="1"/>
  <c r="GG836" i="1" s="1"/>
  <c r="EW835" i="1" l="1"/>
  <c r="GH836" i="1"/>
  <c r="GI836" i="1" s="1"/>
  <c r="GJ836" i="1" s="1"/>
  <c r="GT836" i="1"/>
  <c r="BD926" i="1"/>
  <c r="BC926" i="1"/>
  <c r="BM926" i="1"/>
  <c r="BL926" i="1"/>
  <c r="BK926" i="1"/>
  <c r="BI926" i="1"/>
  <c r="BH926" i="1"/>
  <c r="BF926" i="1"/>
  <c r="BE926" i="1"/>
  <c r="BV926" i="1"/>
  <c r="BS926" i="1"/>
  <c r="BJ926" i="1"/>
  <c r="EJ835" i="1"/>
  <c r="EY835" i="1" s="1"/>
  <c r="GU836" i="1" l="1"/>
  <c r="GV836" i="1" s="1"/>
  <c r="GW836" i="1" s="1"/>
  <c r="GY836" i="1" s="1"/>
  <c r="BN926" i="1"/>
  <c r="FB835" i="1"/>
  <c r="EZ834" i="1"/>
  <c r="HB836" i="1" l="1"/>
  <c r="GZ835" i="1"/>
  <c r="EX836" i="1"/>
  <c r="EE836" i="1"/>
  <c r="ED836" i="1"/>
  <c r="EC836" i="1"/>
  <c r="ER836" i="1"/>
  <c r="EQ836" i="1"/>
  <c r="EP836" i="1"/>
  <c r="EO836" i="1"/>
  <c r="FA836" i="1"/>
  <c r="EN836" i="1"/>
  <c r="EM836" i="1"/>
  <c r="EK836" i="1"/>
  <c r="BO926" i="1"/>
  <c r="BP926" i="1" s="1"/>
  <c r="BQ926" i="1" s="1"/>
  <c r="BR926" i="1" l="1"/>
  <c r="BT926" i="1" s="1"/>
  <c r="BW926" i="1" s="1"/>
  <c r="ES836" i="1"/>
  <c r="EF836" i="1"/>
  <c r="GR837" i="1"/>
  <c r="GQ837" i="1"/>
  <c r="GP837" i="1"/>
  <c r="GO837" i="1"/>
  <c r="GN837" i="1"/>
  <c r="GM837" i="1"/>
  <c r="GK837" i="1"/>
  <c r="HA837" i="1"/>
  <c r="GX837" i="1"/>
  <c r="GE837" i="1"/>
  <c r="GD837" i="1"/>
  <c r="GC837" i="1"/>
  <c r="BU925" i="1" l="1"/>
  <c r="GS837" i="1"/>
  <c r="GT837" i="1" s="1"/>
  <c r="GU837" i="1" s="1"/>
  <c r="GV837" i="1" s="1"/>
  <c r="BV927" i="1"/>
  <c r="BE927" i="1"/>
  <c r="BD927" i="1"/>
  <c r="BS927" i="1"/>
  <c r="BM927" i="1"/>
  <c r="BL927" i="1"/>
  <c r="BJ927" i="1"/>
  <c r="BK927" i="1"/>
  <c r="BI927" i="1"/>
  <c r="BH927" i="1"/>
  <c r="BF927" i="1"/>
  <c r="BC927" i="1"/>
  <c r="EG836" i="1"/>
  <c r="EH836" i="1" s="1"/>
  <c r="EI836" i="1" s="1"/>
  <c r="ET836" i="1"/>
  <c r="EU836" i="1" s="1"/>
  <c r="EV836" i="1" s="1"/>
  <c r="GF837" i="1"/>
  <c r="EJ836" i="1" l="1"/>
  <c r="BN927" i="1"/>
  <c r="BO927" i="1" s="1"/>
  <c r="EW836" i="1"/>
  <c r="GG837" i="1"/>
  <c r="GH837" i="1" s="1"/>
  <c r="GI837" i="1" s="1"/>
  <c r="GW837" i="1"/>
  <c r="EY836" i="1" l="1"/>
  <c r="FB836" i="1" s="1"/>
  <c r="GJ837" i="1"/>
  <c r="GY837" i="1" s="1"/>
  <c r="HB837" i="1"/>
  <c r="GZ836" i="1"/>
  <c r="BP927" i="1"/>
  <c r="BQ927" i="1" s="1"/>
  <c r="BR927" i="1" s="1"/>
  <c r="BT927" i="1" s="1"/>
  <c r="EZ835" i="1" l="1"/>
  <c r="BW927" i="1"/>
  <c r="BU926" i="1"/>
  <c r="GR838" i="1"/>
  <c r="GQ838" i="1"/>
  <c r="GP838" i="1"/>
  <c r="GO838" i="1"/>
  <c r="GN838" i="1"/>
  <c r="GM838" i="1"/>
  <c r="GK838" i="1"/>
  <c r="HA838" i="1"/>
  <c r="GX838" i="1"/>
  <c r="GC838" i="1"/>
  <c r="GD838" i="1"/>
  <c r="GE838" i="1"/>
  <c r="FA837" i="1"/>
  <c r="EX837" i="1"/>
  <c r="EE837" i="1"/>
  <c r="ED837" i="1"/>
  <c r="EC837" i="1"/>
  <c r="ER837" i="1"/>
  <c r="EQ837" i="1"/>
  <c r="EP837" i="1"/>
  <c r="EK837" i="1"/>
  <c r="EO837" i="1"/>
  <c r="EN837" i="1"/>
  <c r="EM837" i="1"/>
  <c r="GF838" i="1" l="1"/>
  <c r="GG838" i="1" s="1"/>
  <c r="GS838" i="1"/>
  <c r="GT838" i="1" s="1"/>
  <c r="GU838" i="1" s="1"/>
  <c r="GV838" i="1" s="1"/>
  <c r="ES837" i="1"/>
  <c r="EF837" i="1"/>
  <c r="EG837" i="1" s="1"/>
  <c r="BF928" i="1"/>
  <c r="BV928" i="1"/>
  <c r="BE928" i="1"/>
  <c r="BC928" i="1"/>
  <c r="BS928" i="1"/>
  <c r="BM928" i="1"/>
  <c r="BK928" i="1"/>
  <c r="BL928" i="1"/>
  <c r="BJ928" i="1"/>
  <c r="BI928" i="1"/>
  <c r="BH928" i="1"/>
  <c r="BD928" i="1"/>
  <c r="EH837" i="1" l="1"/>
  <c r="EI837" i="1" s="1"/>
  <c r="EJ837" i="1" s="1"/>
  <c r="ET837" i="1"/>
  <c r="EU837" i="1" s="1"/>
  <c r="EV837" i="1" s="1"/>
  <c r="BN928" i="1"/>
  <c r="GW838" i="1"/>
  <c r="GH838" i="1"/>
  <c r="GI838" i="1" s="1"/>
  <c r="GJ838" i="1" s="1"/>
  <c r="GY838" i="1" s="1"/>
  <c r="EW837" i="1" l="1"/>
  <c r="HB838" i="1"/>
  <c r="GZ837" i="1"/>
  <c r="EY837" i="1"/>
  <c r="BO928" i="1"/>
  <c r="BP928" i="1" s="1"/>
  <c r="BQ928" i="1" s="1"/>
  <c r="BR928" i="1" l="1"/>
  <c r="BT928" i="1" s="1"/>
  <c r="FB837" i="1"/>
  <c r="EZ836" i="1"/>
  <c r="GC839" i="1"/>
  <c r="GR839" i="1"/>
  <c r="GQ839" i="1"/>
  <c r="GP839" i="1"/>
  <c r="GO839" i="1"/>
  <c r="GN839" i="1"/>
  <c r="GM839" i="1"/>
  <c r="GK839" i="1"/>
  <c r="HA839" i="1"/>
  <c r="GD839" i="1"/>
  <c r="GX839" i="1"/>
  <c r="GE839" i="1"/>
  <c r="GF839" i="1" l="1"/>
  <c r="GG839" i="1" s="1"/>
  <c r="GS839" i="1"/>
  <c r="EK838" i="1"/>
  <c r="FA838" i="1"/>
  <c r="EX838" i="1"/>
  <c r="EE838" i="1"/>
  <c r="ED838" i="1"/>
  <c r="EC838" i="1"/>
  <c r="ER838" i="1"/>
  <c r="EQ838" i="1"/>
  <c r="EM838" i="1"/>
  <c r="EP838" i="1"/>
  <c r="EO838" i="1"/>
  <c r="EN838" i="1"/>
  <c r="BW928" i="1"/>
  <c r="BU927" i="1"/>
  <c r="EF838" i="1" l="1"/>
  <c r="BH929" i="1"/>
  <c r="BF929" i="1"/>
  <c r="BD929" i="1"/>
  <c r="BC929" i="1"/>
  <c r="BS929" i="1"/>
  <c r="BL929" i="1"/>
  <c r="BV929" i="1"/>
  <c r="BM929" i="1"/>
  <c r="BK929" i="1"/>
  <c r="BJ929" i="1"/>
  <c r="BI929" i="1"/>
  <c r="BE929" i="1"/>
  <c r="GH839" i="1"/>
  <c r="GI839" i="1" s="1"/>
  <c r="GJ839" i="1" s="1"/>
  <c r="ES838" i="1"/>
  <c r="ET838" i="1" s="1"/>
  <c r="GT839" i="1"/>
  <c r="BN929" i="1" l="1"/>
  <c r="BO929" i="1" s="1"/>
  <c r="GU839" i="1"/>
  <c r="GV839" i="1" s="1"/>
  <c r="GW839" i="1" s="1"/>
  <c r="GY839" i="1" s="1"/>
  <c r="EU838" i="1"/>
  <c r="EV838" i="1" s="1"/>
  <c r="EW838" i="1" s="1"/>
  <c r="EG838" i="1"/>
  <c r="EH838" i="1" s="1"/>
  <c r="EI838" i="1" s="1"/>
  <c r="HB839" i="1" l="1"/>
  <c r="GZ838" i="1"/>
  <c r="EJ838" i="1"/>
  <c r="EY838" i="1" s="1"/>
  <c r="BP929" i="1"/>
  <c r="BQ929" i="1" s="1"/>
  <c r="BR929" i="1" s="1"/>
  <c r="BT929" i="1" s="1"/>
  <c r="BW929" i="1" l="1"/>
  <c r="BU928" i="1"/>
  <c r="FB838" i="1"/>
  <c r="EZ837" i="1"/>
  <c r="GD840" i="1"/>
  <c r="GC840" i="1"/>
  <c r="GR840" i="1"/>
  <c r="GQ840" i="1"/>
  <c r="GP840" i="1"/>
  <c r="GO840" i="1"/>
  <c r="GN840" i="1"/>
  <c r="GM840" i="1"/>
  <c r="GK840" i="1"/>
  <c r="HA840" i="1"/>
  <c r="GE840" i="1"/>
  <c r="GX840" i="1"/>
  <c r="GS840" i="1" l="1"/>
  <c r="EM839" i="1"/>
  <c r="EK839" i="1"/>
  <c r="FA839" i="1"/>
  <c r="EX839" i="1"/>
  <c r="EE839" i="1"/>
  <c r="ED839" i="1"/>
  <c r="EC839" i="1"/>
  <c r="ER839" i="1"/>
  <c r="EN839" i="1"/>
  <c r="EP839" i="1"/>
  <c r="EO839" i="1"/>
  <c r="EQ839" i="1"/>
  <c r="GF840" i="1"/>
  <c r="GG840" i="1" s="1"/>
  <c r="BI930" i="1"/>
  <c r="BH930" i="1"/>
  <c r="BV930" i="1"/>
  <c r="BE930" i="1"/>
  <c r="BD930" i="1"/>
  <c r="BC930" i="1"/>
  <c r="BS930" i="1"/>
  <c r="BM930" i="1"/>
  <c r="BL930" i="1"/>
  <c r="BK930" i="1"/>
  <c r="BJ930" i="1"/>
  <c r="BF930" i="1"/>
  <c r="BN930" i="1" l="1"/>
  <c r="BO930" i="1" s="1"/>
  <c r="ES839" i="1"/>
  <c r="ET839" i="1" s="1"/>
  <c r="EF839" i="1"/>
  <c r="GT840" i="1"/>
  <c r="GU840" i="1" s="1"/>
  <c r="GV840" i="1" s="1"/>
  <c r="GH840" i="1"/>
  <c r="GI840" i="1" s="1"/>
  <c r="GJ840" i="1" s="1"/>
  <c r="GW840" i="1" l="1"/>
  <c r="GY840" i="1" s="1"/>
  <c r="EG839" i="1"/>
  <c r="EH839" i="1" s="1"/>
  <c r="EI839" i="1" s="1"/>
  <c r="EU839" i="1"/>
  <c r="EV839" i="1" s="1"/>
  <c r="EW839" i="1" s="1"/>
  <c r="BP930" i="1"/>
  <c r="BQ930" i="1" s="1"/>
  <c r="BR930" i="1" s="1"/>
  <c r="BT930" i="1" s="1"/>
  <c r="HB840" i="1" l="1"/>
  <c r="GZ839" i="1"/>
  <c r="EJ839" i="1"/>
  <c r="BW930" i="1"/>
  <c r="BU929" i="1"/>
  <c r="EY839" i="1"/>
  <c r="GE841" i="1"/>
  <c r="GD841" i="1"/>
  <c r="GC841" i="1"/>
  <c r="GR841" i="1"/>
  <c r="GQ841" i="1"/>
  <c r="GP841" i="1"/>
  <c r="GO841" i="1"/>
  <c r="GN841" i="1"/>
  <c r="GM841" i="1"/>
  <c r="GK841" i="1"/>
  <c r="HA841" i="1"/>
  <c r="GX841" i="1"/>
  <c r="GF841" i="1" l="1"/>
  <c r="GG841" i="1" s="1"/>
  <c r="GH841" i="1" s="1"/>
  <c r="GI841" i="1" s="1"/>
  <c r="BJ931" i="1"/>
  <c r="BI931" i="1"/>
  <c r="BF931" i="1"/>
  <c r="BV931" i="1"/>
  <c r="BE931" i="1"/>
  <c r="BD931" i="1"/>
  <c r="BC931" i="1"/>
  <c r="BS931" i="1"/>
  <c r="BM931" i="1"/>
  <c r="BL931" i="1"/>
  <c r="BK931" i="1"/>
  <c r="BH931" i="1"/>
  <c r="GS841" i="1"/>
  <c r="FB839" i="1"/>
  <c r="EZ838" i="1"/>
  <c r="BN931" i="1" l="1"/>
  <c r="BO931" i="1" s="1"/>
  <c r="GT841" i="1"/>
  <c r="GJ841" i="1"/>
  <c r="EN840" i="1"/>
  <c r="EM840" i="1"/>
  <c r="EK840" i="1"/>
  <c r="FA840" i="1"/>
  <c r="EX840" i="1"/>
  <c r="EE840" i="1"/>
  <c r="ED840" i="1"/>
  <c r="EC840" i="1"/>
  <c r="EO840" i="1"/>
  <c r="ER840" i="1"/>
  <c r="EP840" i="1"/>
  <c r="EQ840" i="1"/>
  <c r="ES840" i="1" l="1"/>
  <c r="GU841" i="1"/>
  <c r="GV841" i="1" s="1"/>
  <c r="GW841" i="1" s="1"/>
  <c r="GY841" i="1" s="1"/>
  <c r="EF840" i="1"/>
  <c r="EG840" i="1" s="1"/>
  <c r="BP931" i="1"/>
  <c r="BQ931" i="1" s="1"/>
  <c r="BR931" i="1" s="1"/>
  <c r="BT931" i="1" s="1"/>
  <c r="BW931" i="1" l="1"/>
  <c r="BU930" i="1"/>
  <c r="HB841" i="1"/>
  <c r="GZ840" i="1"/>
  <c r="EH840" i="1"/>
  <c r="EI840" i="1" s="1"/>
  <c r="EJ840" i="1" s="1"/>
  <c r="ET840" i="1"/>
  <c r="EU840" i="1" s="1"/>
  <c r="EV840" i="1" s="1"/>
  <c r="EW840" i="1" l="1"/>
  <c r="EY840" i="1" s="1"/>
  <c r="GE842" i="1"/>
  <c r="GD842" i="1"/>
  <c r="GC842" i="1"/>
  <c r="GR842" i="1"/>
  <c r="GQ842" i="1"/>
  <c r="GP842" i="1"/>
  <c r="GO842" i="1"/>
  <c r="GN842" i="1"/>
  <c r="GM842" i="1"/>
  <c r="GK842" i="1"/>
  <c r="GX842" i="1"/>
  <c r="HA842" i="1"/>
  <c r="BK932" i="1"/>
  <c r="BJ932" i="1"/>
  <c r="BH932" i="1"/>
  <c r="BF932" i="1"/>
  <c r="BV932" i="1"/>
  <c r="BE932" i="1"/>
  <c r="BD932" i="1"/>
  <c r="BC932" i="1"/>
  <c r="BS932" i="1"/>
  <c r="BM932" i="1"/>
  <c r="BL932" i="1"/>
  <c r="BI932" i="1"/>
  <c r="FB840" i="1" l="1"/>
  <c r="EZ839" i="1"/>
  <c r="BN932" i="1"/>
  <c r="GS842" i="1"/>
  <c r="GF842" i="1"/>
  <c r="GG842" i="1" s="1"/>
  <c r="GH842" i="1" s="1"/>
  <c r="GI842" i="1" s="1"/>
  <c r="GJ842" i="1" l="1"/>
  <c r="BO932" i="1"/>
  <c r="BP932" i="1" s="1"/>
  <c r="BQ932" i="1" s="1"/>
  <c r="GT842" i="1"/>
  <c r="EO841" i="1"/>
  <c r="EN841" i="1"/>
  <c r="EM841" i="1"/>
  <c r="EK841" i="1"/>
  <c r="FA841" i="1"/>
  <c r="EX841" i="1"/>
  <c r="EE841" i="1"/>
  <c r="ED841" i="1"/>
  <c r="EC841" i="1"/>
  <c r="EP841" i="1"/>
  <c r="EQ841" i="1"/>
  <c r="ER841" i="1"/>
  <c r="BR932" i="1" l="1"/>
  <c r="BT932" i="1" s="1"/>
  <c r="BW932" i="1" s="1"/>
  <c r="EF841" i="1"/>
  <c r="GU842" i="1"/>
  <c r="GV842" i="1" s="1"/>
  <c r="GW842" i="1" s="1"/>
  <c r="GY842" i="1" s="1"/>
  <c r="ES841" i="1"/>
  <c r="ET841" i="1" s="1"/>
  <c r="BU931" i="1" l="1"/>
  <c r="HB842" i="1"/>
  <c r="GZ841" i="1"/>
  <c r="EU841" i="1"/>
  <c r="EV841" i="1" s="1"/>
  <c r="EW841" i="1" s="1"/>
  <c r="BL933" i="1"/>
  <c r="BK933" i="1"/>
  <c r="BI933" i="1"/>
  <c r="BH933" i="1"/>
  <c r="BF933" i="1"/>
  <c r="BV933" i="1"/>
  <c r="BE933" i="1"/>
  <c r="BD933" i="1"/>
  <c r="BC933" i="1"/>
  <c r="BS933" i="1"/>
  <c r="BM933" i="1"/>
  <c r="BJ933" i="1"/>
  <c r="EG841" i="1"/>
  <c r="EH841" i="1" l="1"/>
  <c r="EI841" i="1" s="1"/>
  <c r="EJ841" i="1" s="1"/>
  <c r="EY841" i="1" s="1"/>
  <c r="BN933" i="1"/>
  <c r="GX843" i="1"/>
  <c r="GE843" i="1"/>
  <c r="GD843" i="1"/>
  <c r="GC843" i="1"/>
  <c r="GR843" i="1"/>
  <c r="GQ843" i="1"/>
  <c r="GP843" i="1"/>
  <c r="GO843" i="1"/>
  <c r="GN843" i="1"/>
  <c r="GM843" i="1"/>
  <c r="HA843" i="1"/>
  <c r="GK843" i="1"/>
  <c r="FB841" i="1" l="1"/>
  <c r="EZ840" i="1"/>
  <c r="GF843" i="1"/>
  <c r="GS843" i="1"/>
  <c r="BO933" i="1"/>
  <c r="BP933" i="1" s="1"/>
  <c r="BQ933" i="1" s="1"/>
  <c r="BR933" i="1" l="1"/>
  <c r="BT933" i="1" s="1"/>
  <c r="GG843" i="1"/>
  <c r="GT843" i="1"/>
  <c r="GH843" i="1"/>
  <c r="GI843" i="1" s="1"/>
  <c r="EP842" i="1"/>
  <c r="EO842" i="1"/>
  <c r="EN842" i="1"/>
  <c r="EM842" i="1"/>
  <c r="EK842" i="1"/>
  <c r="FA842" i="1"/>
  <c r="EX842" i="1"/>
  <c r="EE842" i="1"/>
  <c r="ED842" i="1"/>
  <c r="EQ842" i="1"/>
  <c r="ER842" i="1"/>
  <c r="EC842" i="1"/>
  <c r="GJ843" i="1" l="1"/>
  <c r="EF842" i="1"/>
  <c r="EG842" i="1" s="1"/>
  <c r="GU843" i="1"/>
  <c r="GV843" i="1" s="1"/>
  <c r="GW843" i="1" s="1"/>
  <c r="GY843" i="1" s="1"/>
  <c r="ES842" i="1"/>
  <c r="BW933" i="1"/>
  <c r="BU932" i="1"/>
  <c r="HB843" i="1" l="1"/>
  <c r="GZ842" i="1"/>
  <c r="BM934" i="1"/>
  <c r="BL934" i="1"/>
  <c r="BK934" i="1"/>
  <c r="BJ934" i="1"/>
  <c r="BI934" i="1"/>
  <c r="BH934" i="1"/>
  <c r="BS934" i="1"/>
  <c r="BF934" i="1"/>
  <c r="BE934" i="1"/>
  <c r="BD934" i="1"/>
  <c r="BC934" i="1"/>
  <c r="BV934" i="1"/>
  <c r="ET842" i="1"/>
  <c r="EH842" i="1"/>
  <c r="EI842" i="1" s="1"/>
  <c r="EJ842" i="1" s="1"/>
  <c r="EU842" i="1" l="1"/>
  <c r="EV842" i="1" s="1"/>
  <c r="EW842" i="1" s="1"/>
  <c r="EY842" i="1" s="1"/>
  <c r="BN934" i="1"/>
  <c r="BO934" i="1" s="1"/>
  <c r="GX844" i="1"/>
  <c r="GE844" i="1"/>
  <c r="GD844" i="1"/>
  <c r="GC844" i="1"/>
  <c r="GR844" i="1"/>
  <c r="GQ844" i="1"/>
  <c r="GP844" i="1"/>
  <c r="GO844" i="1"/>
  <c r="GN844" i="1"/>
  <c r="HA844" i="1"/>
  <c r="GM844" i="1"/>
  <c r="GK844" i="1"/>
  <c r="BP934" i="1" l="1"/>
  <c r="BQ934" i="1" s="1"/>
  <c r="BR934" i="1" s="1"/>
  <c r="BT934" i="1" s="1"/>
  <c r="GS844" i="1"/>
  <c r="GF844" i="1"/>
  <c r="FB842" i="1"/>
  <c r="EZ841" i="1"/>
  <c r="EQ843" i="1" l="1"/>
  <c r="EP843" i="1"/>
  <c r="EO843" i="1"/>
  <c r="EN843" i="1"/>
  <c r="EM843" i="1"/>
  <c r="EK843" i="1"/>
  <c r="FA843" i="1"/>
  <c r="EX843" i="1"/>
  <c r="EE843" i="1"/>
  <c r="ER843" i="1"/>
  <c r="ED843" i="1"/>
  <c r="EC843" i="1"/>
  <c r="BW934" i="1"/>
  <c r="BU933" i="1"/>
  <c r="GG844" i="1"/>
  <c r="GH844" i="1" s="1"/>
  <c r="GI844" i="1" s="1"/>
  <c r="GJ844" i="1" s="1"/>
  <c r="GT844" i="1"/>
  <c r="GU844" i="1" l="1"/>
  <c r="GV844" i="1" s="1"/>
  <c r="GW844" i="1" s="1"/>
  <c r="GY844" i="1" s="1"/>
  <c r="EF843" i="1"/>
  <c r="BM935" i="1"/>
  <c r="BL935" i="1"/>
  <c r="BK935" i="1"/>
  <c r="BJ935" i="1"/>
  <c r="BI935" i="1"/>
  <c r="BF935" i="1"/>
  <c r="BV935" i="1"/>
  <c r="BE935" i="1"/>
  <c r="BS935" i="1"/>
  <c r="BH935" i="1"/>
  <c r="BD935" i="1"/>
  <c r="BC935" i="1"/>
  <c r="ES843" i="1"/>
  <c r="GZ843" i="1" l="1"/>
  <c r="HB844" i="1"/>
  <c r="GD845" i="1" s="1"/>
  <c r="BN935" i="1"/>
  <c r="ET843" i="1"/>
  <c r="EU843" i="1" s="1"/>
  <c r="EV843" i="1" s="1"/>
  <c r="EG843" i="1"/>
  <c r="GQ845" i="1"/>
  <c r="GP845" i="1"/>
  <c r="GO845" i="1"/>
  <c r="GN845" i="1"/>
  <c r="GM845" i="1"/>
  <c r="GK845" i="1"/>
  <c r="GR845" i="1" l="1"/>
  <c r="GE845" i="1"/>
  <c r="GX845" i="1"/>
  <c r="GC845" i="1"/>
  <c r="HA845" i="1"/>
  <c r="EW843" i="1"/>
  <c r="EH843" i="1"/>
  <c r="EI843" i="1" s="1"/>
  <c r="EJ843" i="1" s="1"/>
  <c r="EY843" i="1" s="1"/>
  <c r="GF845" i="1"/>
  <c r="BO935" i="1"/>
  <c r="BP935" i="1" s="1"/>
  <c r="BQ935" i="1" s="1"/>
  <c r="GS845" i="1"/>
  <c r="GT845" i="1" s="1"/>
  <c r="GU845" i="1" s="1"/>
  <c r="GV845" i="1" s="1"/>
  <c r="FB843" i="1" l="1"/>
  <c r="EZ842" i="1"/>
  <c r="GG845" i="1"/>
  <c r="BR935" i="1"/>
  <c r="BT935" i="1" s="1"/>
  <c r="GW845" i="1"/>
  <c r="BW935" i="1" l="1"/>
  <c r="BU934" i="1"/>
  <c r="GH845" i="1"/>
  <c r="GI845" i="1" s="1"/>
  <c r="GJ845" i="1" s="1"/>
  <c r="GY845" i="1" s="1"/>
  <c r="ER844" i="1"/>
  <c r="EQ844" i="1"/>
  <c r="EP844" i="1"/>
  <c r="EO844" i="1"/>
  <c r="EN844" i="1"/>
  <c r="EM844" i="1"/>
  <c r="EK844" i="1"/>
  <c r="FA844" i="1"/>
  <c r="EX844" i="1"/>
  <c r="EE844" i="1"/>
  <c r="ED844" i="1"/>
  <c r="EC844" i="1"/>
  <c r="HB845" i="1" l="1"/>
  <c r="GZ844" i="1"/>
  <c r="EF844" i="1"/>
  <c r="EG844" i="1" s="1"/>
  <c r="ES844" i="1"/>
  <c r="BS936" i="1"/>
  <c r="BM936" i="1"/>
  <c r="BL936" i="1"/>
  <c r="BK936" i="1"/>
  <c r="BJ936" i="1"/>
  <c r="BH936" i="1"/>
  <c r="BF936" i="1"/>
  <c r="BV936" i="1"/>
  <c r="BI936" i="1"/>
  <c r="BE936" i="1"/>
  <c r="BD936" i="1"/>
  <c r="BC936" i="1"/>
  <c r="EH844" i="1" l="1"/>
  <c r="EI844" i="1" s="1"/>
  <c r="BN936" i="1"/>
  <c r="ET844" i="1"/>
  <c r="EU844" i="1" s="1"/>
  <c r="EV844" i="1" s="1"/>
  <c r="EJ844" i="1"/>
  <c r="GC846" i="1"/>
  <c r="GR846" i="1"/>
  <c r="GQ846" i="1"/>
  <c r="GP846" i="1"/>
  <c r="GO846" i="1"/>
  <c r="GN846" i="1"/>
  <c r="GM846" i="1"/>
  <c r="GK846" i="1"/>
  <c r="HA846" i="1"/>
  <c r="GD846" i="1"/>
  <c r="GE846" i="1"/>
  <c r="GX846" i="1"/>
  <c r="BO936" i="1" l="1"/>
  <c r="BP936" i="1" s="1"/>
  <c r="BQ936" i="1" s="1"/>
  <c r="BR936" i="1" s="1"/>
  <c r="BT936" i="1" s="1"/>
  <c r="GF846" i="1"/>
  <c r="GS846" i="1"/>
  <c r="EW844" i="1"/>
  <c r="EY844" i="1" s="1"/>
  <c r="BW936" i="1" l="1"/>
  <c r="BU935" i="1"/>
  <c r="GT846" i="1"/>
  <c r="FB844" i="1"/>
  <c r="EZ843" i="1"/>
  <c r="GU846" i="1"/>
  <c r="GV846" i="1" s="1"/>
  <c r="GG846" i="1"/>
  <c r="GH846" i="1" s="1"/>
  <c r="GI846" i="1" s="1"/>
  <c r="GW846" i="1" l="1"/>
  <c r="GJ846" i="1"/>
  <c r="GY846" i="1" s="1"/>
  <c r="BC937" i="1"/>
  <c r="BS937" i="1"/>
  <c r="BM937" i="1"/>
  <c r="BL937" i="1"/>
  <c r="BK937" i="1"/>
  <c r="BI937" i="1"/>
  <c r="BH937" i="1"/>
  <c r="BV937" i="1"/>
  <c r="BJ937" i="1"/>
  <c r="BF937" i="1"/>
  <c r="BE937" i="1"/>
  <c r="BD937" i="1"/>
  <c r="EK845" i="1"/>
  <c r="FA845" i="1"/>
  <c r="EX845" i="1"/>
  <c r="EE845" i="1"/>
  <c r="ED845" i="1"/>
  <c r="ER845" i="1"/>
  <c r="EM845" i="1"/>
  <c r="EN845" i="1"/>
  <c r="EC845" i="1"/>
  <c r="EO845" i="1"/>
  <c r="EQ845" i="1"/>
  <c r="EP845" i="1"/>
  <c r="BN937" i="1" l="1"/>
  <c r="BO937" i="1" s="1"/>
  <c r="ES845" i="1"/>
  <c r="EF845" i="1"/>
  <c r="HB846" i="1"/>
  <c r="GZ845" i="1"/>
  <c r="GD847" i="1" l="1"/>
  <c r="GC847" i="1"/>
  <c r="GR847" i="1"/>
  <c r="GQ847" i="1"/>
  <c r="GP847" i="1"/>
  <c r="GO847" i="1"/>
  <c r="GN847" i="1"/>
  <c r="GM847" i="1"/>
  <c r="GK847" i="1"/>
  <c r="HA847" i="1"/>
  <c r="GE847" i="1"/>
  <c r="GX847" i="1"/>
  <c r="EG845" i="1"/>
  <c r="EH845" i="1" s="1"/>
  <c r="EI845" i="1" s="1"/>
  <c r="ET845" i="1"/>
  <c r="EU845" i="1" s="1"/>
  <c r="EV845" i="1" s="1"/>
  <c r="BP937" i="1"/>
  <c r="BQ937" i="1" s="1"/>
  <c r="BR937" i="1" s="1"/>
  <c r="BT937" i="1" s="1"/>
  <c r="BW937" i="1" l="1"/>
  <c r="BU936" i="1"/>
  <c r="GS847" i="1"/>
  <c r="EJ845" i="1"/>
  <c r="GF847" i="1"/>
  <c r="EW845" i="1"/>
  <c r="EY845" i="1" l="1"/>
  <c r="GG847" i="1"/>
  <c r="GT847" i="1"/>
  <c r="GU847" i="1" s="1"/>
  <c r="GV847" i="1" s="1"/>
  <c r="BD938" i="1"/>
  <c r="BC938" i="1"/>
  <c r="BM938" i="1"/>
  <c r="BL938" i="1"/>
  <c r="BK938" i="1"/>
  <c r="BJ938" i="1"/>
  <c r="BI938" i="1"/>
  <c r="BV938" i="1"/>
  <c r="BS938" i="1"/>
  <c r="BF938" i="1"/>
  <c r="BE938" i="1"/>
  <c r="BH938" i="1"/>
  <c r="GH847" i="1" l="1"/>
  <c r="GI847" i="1" s="1"/>
  <c r="GJ847" i="1" s="1"/>
  <c r="GW847" i="1"/>
  <c r="BN938" i="1"/>
  <c r="BO938" i="1" s="1"/>
  <c r="FB845" i="1"/>
  <c r="EZ844" i="1"/>
  <c r="GY847" i="1" l="1"/>
  <c r="HB847" i="1" s="1"/>
  <c r="GZ846" i="1"/>
  <c r="EM846" i="1"/>
  <c r="EK846" i="1"/>
  <c r="FA846" i="1"/>
  <c r="EX846" i="1"/>
  <c r="EE846" i="1"/>
  <c r="ED846" i="1"/>
  <c r="EC846" i="1"/>
  <c r="EN846" i="1"/>
  <c r="ER846" i="1"/>
  <c r="EQ846" i="1"/>
  <c r="EP846" i="1"/>
  <c r="EO846" i="1"/>
  <c r="BP938" i="1"/>
  <c r="BQ938" i="1" s="1"/>
  <c r="BR938" i="1" s="1"/>
  <c r="BT938" i="1" s="1"/>
  <c r="BW938" i="1" l="1"/>
  <c r="BU937" i="1"/>
  <c r="ES846" i="1"/>
  <c r="EF846" i="1"/>
  <c r="GE848" i="1"/>
  <c r="GD848" i="1"/>
  <c r="GC848" i="1"/>
  <c r="GR848" i="1"/>
  <c r="GQ848" i="1"/>
  <c r="GP848" i="1"/>
  <c r="GO848" i="1"/>
  <c r="GN848" i="1"/>
  <c r="GM848" i="1"/>
  <c r="GK848" i="1"/>
  <c r="GX848" i="1"/>
  <c r="HA848" i="1"/>
  <c r="GS848" i="1" l="1"/>
  <c r="GT848" i="1" s="1"/>
  <c r="EG846" i="1"/>
  <c r="BV939" i="1"/>
  <c r="BE939" i="1"/>
  <c r="BD939" i="1"/>
  <c r="BS939" i="1"/>
  <c r="BM939" i="1"/>
  <c r="BL939" i="1"/>
  <c r="BK939" i="1"/>
  <c r="BJ939" i="1"/>
  <c r="BI939" i="1"/>
  <c r="BH939" i="1"/>
  <c r="BF939" i="1"/>
  <c r="BC939" i="1"/>
  <c r="GF848" i="1"/>
  <c r="ET846" i="1"/>
  <c r="GG848" i="1" l="1"/>
  <c r="GH848" i="1" s="1"/>
  <c r="GI848" i="1" s="1"/>
  <c r="GJ848" i="1" s="1"/>
  <c r="BN939" i="1"/>
  <c r="EH846" i="1"/>
  <c r="EI846" i="1" s="1"/>
  <c r="EJ846" i="1" s="1"/>
  <c r="EU846" i="1"/>
  <c r="EV846" i="1" s="1"/>
  <c r="EW846" i="1" s="1"/>
  <c r="GU848" i="1"/>
  <c r="GV848" i="1" s="1"/>
  <c r="GW848" i="1" s="1"/>
  <c r="EY846" i="1" l="1"/>
  <c r="GY848" i="1"/>
  <c r="BO939" i="1"/>
  <c r="BP939" i="1" s="1"/>
  <c r="BQ939" i="1" s="1"/>
  <c r="BR939" i="1" l="1"/>
  <c r="BT939" i="1" s="1"/>
  <c r="BW939" i="1" s="1"/>
  <c r="HB848" i="1"/>
  <c r="GZ847" i="1"/>
  <c r="FB846" i="1"/>
  <c r="EZ845" i="1"/>
  <c r="BU938" i="1" l="1"/>
  <c r="EN847" i="1"/>
  <c r="EM847" i="1"/>
  <c r="EK847" i="1"/>
  <c r="FA847" i="1"/>
  <c r="EX847" i="1"/>
  <c r="EE847" i="1"/>
  <c r="ED847" i="1"/>
  <c r="EC847" i="1"/>
  <c r="EO847" i="1"/>
  <c r="EP847" i="1"/>
  <c r="EQ847" i="1"/>
  <c r="ER847" i="1"/>
  <c r="BF940" i="1"/>
  <c r="BV940" i="1"/>
  <c r="BE940" i="1"/>
  <c r="BC940" i="1"/>
  <c r="BS940" i="1"/>
  <c r="BM940" i="1"/>
  <c r="BL940" i="1"/>
  <c r="BK940" i="1"/>
  <c r="BD940" i="1"/>
  <c r="BJ940" i="1"/>
  <c r="BI940" i="1"/>
  <c r="BH940" i="1"/>
  <c r="GE849" i="1"/>
  <c r="GD849" i="1"/>
  <c r="GC849" i="1"/>
  <c r="GR849" i="1"/>
  <c r="GQ849" i="1"/>
  <c r="GP849" i="1"/>
  <c r="GO849" i="1"/>
  <c r="GN849" i="1"/>
  <c r="GM849" i="1"/>
  <c r="GX849" i="1"/>
  <c r="HA849" i="1"/>
  <c r="GK849" i="1"/>
  <c r="GS849" i="1" l="1"/>
  <c r="GF849" i="1"/>
  <c r="GG849" i="1" s="1"/>
  <c r="GH849" i="1" s="1"/>
  <c r="GI849" i="1" s="1"/>
  <c r="ES847" i="1"/>
  <c r="BN940" i="1"/>
  <c r="BO940" i="1" s="1"/>
  <c r="EF847" i="1"/>
  <c r="EG847" i="1" s="1"/>
  <c r="EH847" i="1" s="1"/>
  <c r="EI847" i="1" s="1"/>
  <c r="ET847" i="1" l="1"/>
  <c r="GT849" i="1"/>
  <c r="BP940" i="1"/>
  <c r="BQ940" i="1" s="1"/>
  <c r="BR940" i="1" s="1"/>
  <c r="BT940" i="1" s="1"/>
  <c r="EU847" i="1"/>
  <c r="EV847" i="1" s="1"/>
  <c r="GJ849" i="1"/>
  <c r="EJ847" i="1"/>
  <c r="GU849" i="1"/>
  <c r="GV849" i="1" s="1"/>
  <c r="GW849" i="1" l="1"/>
  <c r="EW847" i="1"/>
  <c r="BW940" i="1"/>
  <c r="BU939" i="1"/>
  <c r="EY847" i="1"/>
  <c r="GY849" i="1"/>
  <c r="HB849" i="1" l="1"/>
  <c r="GZ848" i="1"/>
  <c r="FB847" i="1"/>
  <c r="EZ846" i="1"/>
  <c r="BH941" i="1"/>
  <c r="BF941" i="1"/>
  <c r="BD941" i="1"/>
  <c r="BC941" i="1"/>
  <c r="BS941" i="1"/>
  <c r="BM941" i="1"/>
  <c r="BL941" i="1"/>
  <c r="BV941" i="1"/>
  <c r="BK941" i="1"/>
  <c r="BJ941" i="1"/>
  <c r="BI941" i="1"/>
  <c r="BE941" i="1"/>
  <c r="BN941" i="1" l="1"/>
  <c r="EO848" i="1"/>
  <c r="EN848" i="1"/>
  <c r="EM848" i="1"/>
  <c r="EK848" i="1"/>
  <c r="FA848" i="1"/>
  <c r="EX848" i="1"/>
  <c r="EE848" i="1"/>
  <c r="ED848" i="1"/>
  <c r="EP848" i="1"/>
  <c r="ER848" i="1"/>
  <c r="EQ848" i="1"/>
  <c r="EC848" i="1"/>
  <c r="GX850" i="1"/>
  <c r="GE850" i="1"/>
  <c r="GD850" i="1"/>
  <c r="GC850" i="1"/>
  <c r="GR850" i="1"/>
  <c r="GQ850" i="1"/>
  <c r="GP850" i="1"/>
  <c r="GO850" i="1"/>
  <c r="GN850" i="1"/>
  <c r="GM850" i="1"/>
  <c r="GK850" i="1"/>
  <c r="HA850" i="1"/>
  <c r="GS850" i="1" l="1"/>
  <c r="ES848" i="1"/>
  <c r="ET848" i="1" s="1"/>
  <c r="EF848" i="1"/>
  <c r="BO941" i="1"/>
  <c r="BP941" i="1" s="1"/>
  <c r="BQ941" i="1" s="1"/>
  <c r="GF850" i="1"/>
  <c r="GG850" i="1" s="1"/>
  <c r="GH850" i="1" s="1"/>
  <c r="GI850" i="1" s="1"/>
  <c r="EG848" i="1" l="1"/>
  <c r="GJ850" i="1"/>
  <c r="EH848" i="1"/>
  <c r="EI848" i="1" s="1"/>
  <c r="EU848" i="1"/>
  <c r="EV848" i="1" s="1"/>
  <c r="EW848" i="1" s="1"/>
  <c r="BR941" i="1"/>
  <c r="BT941" i="1" s="1"/>
  <c r="GT850" i="1"/>
  <c r="EJ848" i="1" l="1"/>
  <c r="EY848" i="1" s="1"/>
  <c r="GU850" i="1"/>
  <c r="GV850" i="1" s="1"/>
  <c r="GW850" i="1" s="1"/>
  <c r="GY850" i="1" s="1"/>
  <c r="BW941" i="1"/>
  <c r="BU940" i="1"/>
  <c r="HB850" i="1" l="1"/>
  <c r="GZ849" i="1"/>
  <c r="FB848" i="1"/>
  <c r="EZ847" i="1"/>
  <c r="BJ942" i="1"/>
  <c r="BV942" i="1"/>
  <c r="BI942" i="1"/>
  <c r="BH942" i="1"/>
  <c r="BE942" i="1"/>
  <c r="BD942" i="1"/>
  <c r="BC942" i="1"/>
  <c r="BS942" i="1"/>
  <c r="BF942" i="1"/>
  <c r="BM942" i="1"/>
  <c r="BL942" i="1"/>
  <c r="BK942" i="1"/>
  <c r="BN942" i="1" l="1"/>
  <c r="BO942" i="1" s="1"/>
  <c r="GX851" i="1"/>
  <c r="GE851" i="1"/>
  <c r="GD851" i="1"/>
  <c r="GC851" i="1"/>
  <c r="GR851" i="1"/>
  <c r="GQ851" i="1"/>
  <c r="GP851" i="1"/>
  <c r="GO851" i="1"/>
  <c r="HA851" i="1"/>
  <c r="GN851" i="1"/>
  <c r="GM851" i="1"/>
  <c r="GK851" i="1"/>
  <c r="EP849" i="1"/>
  <c r="EO849" i="1"/>
  <c r="EN849" i="1"/>
  <c r="EM849" i="1"/>
  <c r="EK849" i="1"/>
  <c r="FA849" i="1"/>
  <c r="EX849" i="1"/>
  <c r="EE849" i="1"/>
  <c r="EQ849" i="1"/>
  <c r="ER849" i="1"/>
  <c r="ED849" i="1"/>
  <c r="EC849" i="1"/>
  <c r="GS851" i="1" l="1"/>
  <c r="ES849" i="1"/>
  <c r="ET849" i="1" s="1"/>
  <c r="EU849" i="1" s="1"/>
  <c r="EV849" i="1" s="1"/>
  <c r="EF849" i="1"/>
  <c r="GF851" i="1"/>
  <c r="GG851" i="1" s="1"/>
  <c r="BP942" i="1"/>
  <c r="BQ942" i="1" s="1"/>
  <c r="BR942" i="1" s="1"/>
  <c r="BT942" i="1" s="1"/>
  <c r="BW942" i="1" l="1"/>
  <c r="BU941" i="1"/>
  <c r="GH851" i="1"/>
  <c r="GI851" i="1" s="1"/>
  <c r="GJ851" i="1" s="1"/>
  <c r="EG849" i="1"/>
  <c r="EW849" i="1"/>
  <c r="EH849" i="1"/>
  <c r="EI849" i="1" s="1"/>
  <c r="GT851" i="1"/>
  <c r="GU851" i="1" s="1"/>
  <c r="GV851" i="1" s="1"/>
  <c r="EJ849" i="1" l="1"/>
  <c r="EY849" i="1" s="1"/>
  <c r="FB849" i="1" s="1"/>
  <c r="GW851" i="1"/>
  <c r="GY851" i="1" s="1"/>
  <c r="BL943" i="1"/>
  <c r="BK943" i="1"/>
  <c r="BI943" i="1"/>
  <c r="BH943" i="1"/>
  <c r="BF943" i="1"/>
  <c r="BV943" i="1"/>
  <c r="BE943" i="1"/>
  <c r="BD943" i="1"/>
  <c r="BC943" i="1"/>
  <c r="BS943" i="1"/>
  <c r="BM943" i="1"/>
  <c r="BJ943" i="1"/>
  <c r="EZ848" i="1" l="1"/>
  <c r="HB851" i="1"/>
  <c r="GZ850" i="1"/>
  <c r="BN943" i="1"/>
  <c r="BO943" i="1" s="1"/>
  <c r="EQ850" i="1"/>
  <c r="EP850" i="1"/>
  <c r="EO850" i="1"/>
  <c r="EN850" i="1"/>
  <c r="EM850" i="1"/>
  <c r="EK850" i="1"/>
  <c r="FA850" i="1"/>
  <c r="EX850" i="1"/>
  <c r="ER850" i="1"/>
  <c r="EE850" i="1"/>
  <c r="ED850" i="1"/>
  <c r="EC850" i="1"/>
  <c r="EF850" i="1" l="1"/>
  <c r="EG850" i="1" s="1"/>
  <c r="ES850" i="1"/>
  <c r="GX852" i="1"/>
  <c r="GE852" i="1"/>
  <c r="GD852" i="1"/>
  <c r="GC852" i="1"/>
  <c r="GR852" i="1"/>
  <c r="GQ852" i="1"/>
  <c r="GP852" i="1"/>
  <c r="HA852" i="1"/>
  <c r="GO852" i="1"/>
  <c r="GN852" i="1"/>
  <c r="GM852" i="1"/>
  <c r="GK852" i="1"/>
  <c r="BP943" i="1"/>
  <c r="BQ943" i="1" s="1"/>
  <c r="BR943" i="1" s="1"/>
  <c r="BT943" i="1" s="1"/>
  <c r="BW943" i="1" l="1"/>
  <c r="BU942" i="1"/>
  <c r="GS852" i="1"/>
  <c r="GT852" i="1" s="1"/>
  <c r="GF852" i="1"/>
  <c r="ET850" i="1"/>
  <c r="EH850" i="1"/>
  <c r="EI850" i="1" s="1"/>
  <c r="EJ850" i="1" s="1"/>
  <c r="EU850" i="1" l="1"/>
  <c r="EV850" i="1" s="1"/>
  <c r="EW850" i="1" s="1"/>
  <c r="EY850" i="1" s="1"/>
  <c r="GG852" i="1"/>
  <c r="GU852" i="1"/>
  <c r="GV852" i="1" s="1"/>
  <c r="GW852" i="1" s="1"/>
  <c r="BM944" i="1"/>
  <c r="BL944" i="1"/>
  <c r="BJ944" i="1"/>
  <c r="BI944" i="1"/>
  <c r="BH944" i="1"/>
  <c r="BF944" i="1"/>
  <c r="BV944" i="1"/>
  <c r="BE944" i="1"/>
  <c r="BD944" i="1"/>
  <c r="BC944" i="1"/>
  <c r="BS944" i="1"/>
  <c r="BK944" i="1"/>
  <c r="FB850" i="1" l="1"/>
  <c r="EZ849" i="1"/>
  <c r="BN944" i="1"/>
  <c r="BO944" i="1" s="1"/>
  <c r="BP944" i="1" s="1"/>
  <c r="BQ944" i="1" s="1"/>
  <c r="GH852" i="1"/>
  <c r="GI852" i="1" s="1"/>
  <c r="GJ852" i="1" s="1"/>
  <c r="GY852" i="1" s="1"/>
  <c r="HB852" i="1" l="1"/>
  <c r="GZ851" i="1"/>
  <c r="ER851" i="1"/>
  <c r="EQ851" i="1"/>
  <c r="EP851" i="1"/>
  <c r="EO851" i="1"/>
  <c r="EN851" i="1"/>
  <c r="EM851" i="1"/>
  <c r="EK851" i="1"/>
  <c r="FA851" i="1"/>
  <c r="EX851" i="1"/>
  <c r="EE851" i="1"/>
  <c r="ED851" i="1"/>
  <c r="EC851" i="1"/>
  <c r="BR944" i="1"/>
  <c r="BT944" i="1" s="1"/>
  <c r="BW944" i="1" l="1"/>
  <c r="BU943" i="1"/>
  <c r="ES851" i="1"/>
  <c r="ET851" i="1" s="1"/>
  <c r="EU851" i="1" s="1"/>
  <c r="EV851" i="1" s="1"/>
  <c r="HA853" i="1"/>
  <c r="GX853" i="1"/>
  <c r="GE853" i="1"/>
  <c r="GD853" i="1"/>
  <c r="GC853" i="1"/>
  <c r="GR853" i="1"/>
  <c r="GQ853" i="1"/>
  <c r="GK853" i="1"/>
  <c r="GP853" i="1"/>
  <c r="GO853" i="1"/>
  <c r="GN853" i="1"/>
  <c r="GM853" i="1"/>
  <c r="EF851" i="1"/>
  <c r="GF853" i="1" l="1"/>
  <c r="EG851" i="1"/>
  <c r="EH851" i="1" s="1"/>
  <c r="EI851" i="1" s="1"/>
  <c r="GS853" i="1"/>
  <c r="BM945" i="1"/>
  <c r="BK945" i="1"/>
  <c r="BJ945" i="1"/>
  <c r="BI945" i="1"/>
  <c r="BH945" i="1"/>
  <c r="BF945" i="1"/>
  <c r="BV945" i="1"/>
  <c r="BE945" i="1"/>
  <c r="BD945" i="1"/>
  <c r="BS945" i="1"/>
  <c r="BL945" i="1"/>
  <c r="BC945" i="1"/>
  <c r="EW851" i="1"/>
  <c r="EJ851" i="1" l="1"/>
  <c r="EY851" i="1" s="1"/>
  <c r="FB851" i="1"/>
  <c r="EZ850" i="1"/>
  <c r="GT853" i="1"/>
  <c r="BN945" i="1"/>
  <c r="BO945" i="1" s="1"/>
  <c r="BP945" i="1" s="1"/>
  <c r="BQ945" i="1" s="1"/>
  <c r="GU853" i="1"/>
  <c r="GV853" i="1" s="1"/>
  <c r="GG853" i="1"/>
  <c r="GW853" i="1" l="1"/>
  <c r="GH853" i="1"/>
  <c r="GI853" i="1" s="1"/>
  <c r="GJ853" i="1" s="1"/>
  <c r="GY853" i="1" s="1"/>
  <c r="BR945" i="1"/>
  <c r="BT945" i="1" s="1"/>
  <c r="ER852" i="1"/>
  <c r="EQ852" i="1"/>
  <c r="EP852" i="1"/>
  <c r="EO852" i="1"/>
  <c r="EN852" i="1"/>
  <c r="EM852" i="1"/>
  <c r="EK852" i="1"/>
  <c r="FA852" i="1"/>
  <c r="EC852" i="1"/>
  <c r="EX852" i="1"/>
  <c r="EE852" i="1"/>
  <c r="ED852" i="1"/>
  <c r="HB853" i="1" l="1"/>
  <c r="GZ852" i="1"/>
  <c r="BW945" i="1"/>
  <c r="BU944" i="1"/>
  <c r="EF852" i="1"/>
  <c r="ES852" i="1"/>
  <c r="ET852" i="1" s="1"/>
  <c r="EU852" i="1" s="1"/>
  <c r="EV852" i="1" s="1"/>
  <c r="EG852" i="1" l="1"/>
  <c r="EH852" i="1" s="1"/>
  <c r="EI852" i="1" s="1"/>
  <c r="BL946" i="1"/>
  <c r="BK946" i="1"/>
  <c r="BJ946" i="1"/>
  <c r="BI946" i="1"/>
  <c r="BH946" i="1"/>
  <c r="BF946" i="1"/>
  <c r="BV946" i="1"/>
  <c r="BE946" i="1"/>
  <c r="BC946" i="1"/>
  <c r="BS946" i="1"/>
  <c r="BM946" i="1"/>
  <c r="BD946" i="1"/>
  <c r="GK854" i="1"/>
  <c r="HA854" i="1"/>
  <c r="GX854" i="1"/>
  <c r="GE854" i="1"/>
  <c r="GD854" i="1"/>
  <c r="GC854" i="1"/>
  <c r="GR854" i="1"/>
  <c r="GQ854" i="1"/>
  <c r="GM854" i="1"/>
  <c r="GP854" i="1"/>
  <c r="GO854" i="1"/>
  <c r="GN854" i="1"/>
  <c r="EW852" i="1"/>
  <c r="GS854" i="1" l="1"/>
  <c r="GT854" i="1" s="1"/>
  <c r="BN946" i="1"/>
  <c r="EJ852" i="1"/>
  <c r="EY852" i="1" s="1"/>
  <c r="GF854" i="1"/>
  <c r="GG854" i="1" l="1"/>
  <c r="GH854" i="1" s="1"/>
  <c r="GI854" i="1" s="1"/>
  <c r="GJ854" i="1" s="1"/>
  <c r="FB852" i="1"/>
  <c r="EZ851" i="1"/>
  <c r="BO946" i="1"/>
  <c r="BP946" i="1" s="1"/>
  <c r="BQ946" i="1" s="1"/>
  <c r="GU854" i="1"/>
  <c r="GV854" i="1" s="1"/>
  <c r="GW854" i="1" s="1"/>
  <c r="GY854" i="1" l="1"/>
  <c r="EC853" i="1"/>
  <c r="ER853" i="1"/>
  <c r="EQ853" i="1"/>
  <c r="EP853" i="1"/>
  <c r="EO853" i="1"/>
  <c r="EN853" i="1"/>
  <c r="EM853" i="1"/>
  <c r="EK853" i="1"/>
  <c r="FA853" i="1"/>
  <c r="ED853" i="1"/>
  <c r="EE853" i="1"/>
  <c r="EX853" i="1"/>
  <c r="BR946" i="1"/>
  <c r="BT946" i="1" s="1"/>
  <c r="EF853" i="1" l="1"/>
  <c r="BW946" i="1"/>
  <c r="BU945" i="1"/>
  <c r="ES853" i="1"/>
  <c r="ET853" i="1" s="1"/>
  <c r="EU853" i="1" s="1"/>
  <c r="EV853" i="1" s="1"/>
  <c r="HB854" i="1"/>
  <c r="GZ853" i="1"/>
  <c r="BM947" i="1" l="1"/>
  <c r="BL947" i="1"/>
  <c r="BK947" i="1"/>
  <c r="BJ947" i="1"/>
  <c r="BI947" i="1"/>
  <c r="BH947" i="1"/>
  <c r="BF947" i="1"/>
  <c r="BD947" i="1"/>
  <c r="BV947" i="1"/>
  <c r="BS947" i="1"/>
  <c r="BE947" i="1"/>
  <c r="BC947" i="1"/>
  <c r="GM855" i="1"/>
  <c r="GK855" i="1"/>
  <c r="HA855" i="1"/>
  <c r="GX855" i="1"/>
  <c r="GE855" i="1"/>
  <c r="GD855" i="1"/>
  <c r="GC855" i="1"/>
  <c r="GR855" i="1"/>
  <c r="GN855" i="1"/>
  <c r="GQ855" i="1"/>
  <c r="GP855" i="1"/>
  <c r="GO855" i="1"/>
  <c r="EG853" i="1"/>
  <c r="EH853" i="1" s="1"/>
  <c r="EI853" i="1" s="1"/>
  <c r="EJ853" i="1" s="1"/>
  <c r="EW853" i="1"/>
  <c r="EY853" i="1" l="1"/>
  <c r="FB853" i="1"/>
  <c r="EZ852" i="1"/>
  <c r="GS855" i="1"/>
  <c r="GF855" i="1"/>
  <c r="GG855" i="1" s="1"/>
  <c r="BN947" i="1"/>
  <c r="GT855" i="1" l="1"/>
  <c r="GU855" i="1" s="1"/>
  <c r="GV855" i="1" s="1"/>
  <c r="GW855" i="1" s="1"/>
  <c r="GH855" i="1"/>
  <c r="GI855" i="1" s="1"/>
  <c r="GJ855" i="1" s="1"/>
  <c r="GY855" i="1" s="1"/>
  <c r="BO947" i="1"/>
  <c r="BP947" i="1" s="1"/>
  <c r="BQ947" i="1" s="1"/>
  <c r="ED854" i="1"/>
  <c r="EC854" i="1"/>
  <c r="ER854" i="1"/>
  <c r="EQ854" i="1"/>
  <c r="EP854" i="1"/>
  <c r="EO854" i="1"/>
  <c r="EN854" i="1"/>
  <c r="EM854" i="1"/>
  <c r="EK854" i="1"/>
  <c r="FA854" i="1"/>
  <c r="EE854" i="1"/>
  <c r="EX854" i="1"/>
  <c r="HB855" i="1" l="1"/>
  <c r="GZ854" i="1"/>
  <c r="ES854" i="1"/>
  <c r="ET854" i="1" s="1"/>
  <c r="EF854" i="1"/>
  <c r="BR947" i="1"/>
  <c r="BT947" i="1" s="1"/>
  <c r="BW947" i="1" l="1"/>
  <c r="BU946" i="1"/>
  <c r="EG854" i="1"/>
  <c r="EH854" i="1" s="1"/>
  <c r="EI854" i="1" s="1"/>
  <c r="EU854" i="1"/>
  <c r="EV854" i="1" s="1"/>
  <c r="EW854" i="1" s="1"/>
  <c r="GN856" i="1"/>
  <c r="GM856" i="1"/>
  <c r="GK856" i="1"/>
  <c r="HA856" i="1"/>
  <c r="GX856" i="1"/>
  <c r="GE856" i="1"/>
  <c r="GD856" i="1"/>
  <c r="GC856" i="1"/>
  <c r="GO856" i="1"/>
  <c r="GR856" i="1"/>
  <c r="GQ856" i="1"/>
  <c r="GP856" i="1"/>
  <c r="GF856" i="1" l="1"/>
  <c r="GS856" i="1"/>
  <c r="BM948" i="1"/>
  <c r="BL948" i="1"/>
  <c r="BK948" i="1"/>
  <c r="BJ948" i="1"/>
  <c r="BI948" i="1"/>
  <c r="BH948" i="1"/>
  <c r="BV948" i="1"/>
  <c r="BE948" i="1"/>
  <c r="BS948" i="1"/>
  <c r="BF948" i="1"/>
  <c r="BD948" i="1"/>
  <c r="BC948" i="1"/>
  <c r="EJ854" i="1"/>
  <c r="EY854" i="1" s="1"/>
  <c r="FB854" i="1" l="1"/>
  <c r="EZ853" i="1"/>
  <c r="BN948" i="1"/>
  <c r="GT856" i="1"/>
  <c r="GG856" i="1"/>
  <c r="GH856" i="1" s="1"/>
  <c r="GI856" i="1" s="1"/>
  <c r="GJ856" i="1" l="1"/>
  <c r="BO948" i="1"/>
  <c r="EE855" i="1"/>
  <c r="ED855" i="1"/>
  <c r="EC855" i="1"/>
  <c r="ER855" i="1"/>
  <c r="EQ855" i="1"/>
  <c r="EP855" i="1"/>
  <c r="EO855" i="1"/>
  <c r="EN855" i="1"/>
  <c r="EM855" i="1"/>
  <c r="EK855" i="1"/>
  <c r="FA855" i="1"/>
  <c r="EX855" i="1"/>
  <c r="GU856" i="1"/>
  <c r="GV856" i="1" s="1"/>
  <c r="GW856" i="1" s="1"/>
  <c r="BP948" i="1" l="1"/>
  <c r="BQ948" i="1" s="1"/>
  <c r="BR948" i="1" s="1"/>
  <c r="BT948" i="1" s="1"/>
  <c r="ES855" i="1"/>
  <c r="EF855" i="1"/>
  <c r="EG855" i="1" s="1"/>
  <c r="EH855" i="1" s="1"/>
  <c r="EI855" i="1" s="1"/>
  <c r="GY856" i="1"/>
  <c r="BW948" i="1" l="1"/>
  <c r="BU947" i="1"/>
  <c r="HB856" i="1"/>
  <c r="GZ855" i="1"/>
  <c r="EJ855" i="1"/>
  <c r="ET855" i="1"/>
  <c r="EU855" i="1" l="1"/>
  <c r="EV855" i="1" s="1"/>
  <c r="EW855" i="1" s="1"/>
  <c r="EY855" i="1" s="1"/>
  <c r="GO857" i="1"/>
  <c r="GN857" i="1"/>
  <c r="GM857" i="1"/>
  <c r="GK857" i="1"/>
  <c r="HA857" i="1"/>
  <c r="GX857" i="1"/>
  <c r="GE857" i="1"/>
  <c r="GD857" i="1"/>
  <c r="GC857" i="1"/>
  <c r="GP857" i="1"/>
  <c r="GR857" i="1"/>
  <c r="GQ857" i="1"/>
  <c r="BM949" i="1"/>
  <c r="BL949" i="1"/>
  <c r="BK949" i="1"/>
  <c r="BJ949" i="1"/>
  <c r="BI949" i="1"/>
  <c r="BF949" i="1"/>
  <c r="BS949" i="1"/>
  <c r="BV949" i="1"/>
  <c r="BH949" i="1"/>
  <c r="BE949" i="1"/>
  <c r="BD949" i="1"/>
  <c r="BC949" i="1"/>
  <c r="FB855" i="1" l="1"/>
  <c r="EZ854" i="1"/>
  <c r="BN949" i="1"/>
  <c r="BO949" i="1" s="1"/>
  <c r="BP949" i="1" s="1"/>
  <c r="BQ949" i="1" s="1"/>
  <c r="GS857" i="1"/>
  <c r="GT857" i="1" s="1"/>
  <c r="GF857" i="1"/>
  <c r="GG857" i="1" s="1"/>
  <c r="GH857" i="1" l="1"/>
  <c r="GI857" i="1" s="1"/>
  <c r="GJ857" i="1" s="1"/>
  <c r="GU857" i="1"/>
  <c r="GV857" i="1" s="1"/>
  <c r="GW857" i="1" s="1"/>
  <c r="BR949" i="1"/>
  <c r="BT949" i="1" s="1"/>
  <c r="EE856" i="1"/>
  <c r="ED856" i="1"/>
  <c r="EC856" i="1"/>
  <c r="ER856" i="1"/>
  <c r="EQ856" i="1"/>
  <c r="EP856" i="1"/>
  <c r="EO856" i="1"/>
  <c r="EN856" i="1"/>
  <c r="EM856" i="1"/>
  <c r="EK856" i="1"/>
  <c r="EX856" i="1"/>
  <c r="FA856" i="1"/>
  <c r="ES856" i="1" l="1"/>
  <c r="BW949" i="1"/>
  <c r="BU948" i="1"/>
  <c r="EF856" i="1"/>
  <c r="EG856" i="1" s="1"/>
  <c r="EH856" i="1" s="1"/>
  <c r="EI856" i="1" s="1"/>
  <c r="GY857" i="1"/>
  <c r="HB857" i="1" l="1"/>
  <c r="GZ856" i="1"/>
  <c r="BS950" i="1"/>
  <c r="BM950" i="1"/>
  <c r="BL950" i="1"/>
  <c r="BK950" i="1"/>
  <c r="BJ950" i="1"/>
  <c r="BH950" i="1"/>
  <c r="BC950" i="1"/>
  <c r="BV950" i="1"/>
  <c r="BI950" i="1"/>
  <c r="BF950" i="1"/>
  <c r="BE950" i="1"/>
  <c r="BD950" i="1"/>
  <c r="EJ856" i="1"/>
  <c r="ET856" i="1"/>
  <c r="EU856" i="1" l="1"/>
  <c r="EV856" i="1" s="1"/>
  <c r="EW856" i="1" s="1"/>
  <c r="EY856" i="1" s="1"/>
  <c r="BN950" i="1"/>
  <c r="GP858" i="1"/>
  <c r="GO858" i="1"/>
  <c r="GN858" i="1"/>
  <c r="GM858" i="1"/>
  <c r="GK858" i="1"/>
  <c r="HA858" i="1"/>
  <c r="GX858" i="1"/>
  <c r="GE858" i="1"/>
  <c r="GD858" i="1"/>
  <c r="GQ858" i="1"/>
  <c r="GR858" i="1"/>
  <c r="GC858" i="1"/>
  <c r="GS858" i="1" l="1"/>
  <c r="GT858" i="1" s="1"/>
  <c r="BO950" i="1"/>
  <c r="GF858" i="1"/>
  <c r="FB856" i="1"/>
  <c r="EZ855" i="1"/>
  <c r="BP950" i="1" l="1"/>
  <c r="BQ950" i="1" s="1"/>
  <c r="BR950" i="1" s="1"/>
  <c r="BT950" i="1" s="1"/>
  <c r="GG858" i="1"/>
  <c r="GH858" i="1" s="1"/>
  <c r="GI858" i="1" s="1"/>
  <c r="EX857" i="1"/>
  <c r="EE857" i="1"/>
  <c r="ED857" i="1"/>
  <c r="EC857" i="1"/>
  <c r="ER857" i="1"/>
  <c r="EQ857" i="1"/>
  <c r="EP857" i="1"/>
  <c r="EO857" i="1"/>
  <c r="EN857" i="1"/>
  <c r="EM857" i="1"/>
  <c r="FA857" i="1"/>
  <c r="EK857" i="1"/>
  <c r="GU858" i="1"/>
  <c r="GV858" i="1" s="1"/>
  <c r="GW858" i="1" s="1"/>
  <c r="BW950" i="1" l="1"/>
  <c r="BU949" i="1"/>
  <c r="ES857" i="1"/>
  <c r="EF857" i="1"/>
  <c r="EG857" i="1" s="1"/>
  <c r="EH857" i="1" s="1"/>
  <c r="EI857" i="1" s="1"/>
  <c r="GJ858" i="1"/>
  <c r="GY858" i="1" s="1"/>
  <c r="HB858" i="1" l="1"/>
  <c r="GZ857" i="1"/>
  <c r="EJ857" i="1"/>
  <c r="ET857" i="1"/>
  <c r="EU857" i="1" s="1"/>
  <c r="EV857" i="1" s="1"/>
  <c r="BC951" i="1"/>
  <c r="BS951" i="1"/>
  <c r="BM951" i="1"/>
  <c r="BL951" i="1"/>
  <c r="BK951" i="1"/>
  <c r="BI951" i="1"/>
  <c r="BD951" i="1"/>
  <c r="BF951" i="1"/>
  <c r="BE951" i="1"/>
  <c r="BV951" i="1"/>
  <c r="BJ951" i="1"/>
  <c r="BH951" i="1"/>
  <c r="EW857" i="1" l="1"/>
  <c r="EY857" i="1"/>
  <c r="BN951" i="1"/>
  <c r="GQ859" i="1"/>
  <c r="GP859" i="1"/>
  <c r="GO859" i="1"/>
  <c r="GN859" i="1"/>
  <c r="GM859" i="1"/>
  <c r="GK859" i="1"/>
  <c r="HA859" i="1"/>
  <c r="GX859" i="1"/>
  <c r="GE859" i="1"/>
  <c r="GR859" i="1"/>
  <c r="GC859" i="1"/>
  <c r="GD859" i="1"/>
  <c r="GF859" i="1" l="1"/>
  <c r="GS859" i="1"/>
  <c r="FB857" i="1"/>
  <c r="EZ856" i="1"/>
  <c r="BO951" i="1"/>
  <c r="BP951" i="1" s="1"/>
  <c r="BQ951" i="1" s="1"/>
  <c r="BR951" i="1" l="1"/>
  <c r="BT951" i="1" s="1"/>
  <c r="EX858" i="1"/>
  <c r="EE858" i="1"/>
  <c r="ED858" i="1"/>
  <c r="EC858" i="1"/>
  <c r="ER858" i="1"/>
  <c r="EQ858" i="1"/>
  <c r="EP858" i="1"/>
  <c r="EO858" i="1"/>
  <c r="EN858" i="1"/>
  <c r="FA858" i="1"/>
  <c r="EM858" i="1"/>
  <c r="EK858" i="1"/>
  <c r="GT859" i="1"/>
  <c r="GU859" i="1" s="1"/>
  <c r="GV859" i="1" s="1"/>
  <c r="GG859" i="1"/>
  <c r="GH859" i="1" s="1"/>
  <c r="GI859" i="1" s="1"/>
  <c r="GJ859" i="1" l="1"/>
  <c r="GW859" i="1"/>
  <c r="GY859" i="1" s="1"/>
  <c r="BW951" i="1"/>
  <c r="BU950" i="1"/>
  <c r="ES858" i="1"/>
  <c r="EF858" i="1"/>
  <c r="EG858" i="1" s="1"/>
  <c r="HB859" i="1" l="1"/>
  <c r="GZ858" i="1"/>
  <c r="EH858" i="1"/>
  <c r="EI858" i="1" s="1"/>
  <c r="EJ858" i="1" s="1"/>
  <c r="BD952" i="1"/>
  <c r="BC952" i="1"/>
  <c r="BM952" i="1"/>
  <c r="BL952" i="1"/>
  <c r="BJ952" i="1"/>
  <c r="BV952" i="1"/>
  <c r="BE952" i="1"/>
  <c r="BK952" i="1"/>
  <c r="BI952" i="1"/>
  <c r="BF952" i="1"/>
  <c r="BS952" i="1"/>
  <c r="BH952" i="1"/>
  <c r="ET858" i="1"/>
  <c r="BN952" i="1" l="1"/>
  <c r="EU858" i="1"/>
  <c r="EV858" i="1" s="1"/>
  <c r="EW858" i="1" s="1"/>
  <c r="EY858" i="1" s="1"/>
  <c r="GR860" i="1"/>
  <c r="GQ860" i="1"/>
  <c r="GP860" i="1"/>
  <c r="GO860" i="1"/>
  <c r="GN860" i="1"/>
  <c r="GM860" i="1"/>
  <c r="GK860" i="1"/>
  <c r="HA860" i="1"/>
  <c r="GX860" i="1"/>
  <c r="GC860" i="1"/>
  <c r="GE860" i="1"/>
  <c r="GD860" i="1"/>
  <c r="FB858" i="1" l="1"/>
  <c r="EZ857" i="1"/>
  <c r="GS860" i="1"/>
  <c r="BO952" i="1"/>
  <c r="GF860" i="1"/>
  <c r="GT860" i="1" l="1"/>
  <c r="GU860" i="1" s="1"/>
  <c r="GV860" i="1" s="1"/>
  <c r="GW860" i="1" s="1"/>
  <c r="EX859" i="1"/>
  <c r="EE859" i="1"/>
  <c r="ED859" i="1"/>
  <c r="EC859" i="1"/>
  <c r="ER859" i="1"/>
  <c r="EQ859" i="1"/>
  <c r="EP859" i="1"/>
  <c r="EO859" i="1"/>
  <c r="FA859" i="1"/>
  <c r="EN859" i="1"/>
  <c r="EM859" i="1"/>
  <c r="EK859" i="1"/>
  <c r="GG860" i="1"/>
  <c r="GH860" i="1" s="1"/>
  <c r="GI860" i="1" s="1"/>
  <c r="GJ860" i="1" s="1"/>
  <c r="BP952" i="1"/>
  <c r="BQ952" i="1" s="1"/>
  <c r="BR952" i="1" s="1"/>
  <c r="BT952" i="1" s="1"/>
  <c r="GY860" i="1" l="1"/>
  <c r="BW952" i="1"/>
  <c r="BU951" i="1"/>
  <c r="HB860" i="1"/>
  <c r="GZ859" i="1"/>
  <c r="ES859" i="1"/>
  <c r="EF859" i="1"/>
  <c r="EG859" i="1" s="1"/>
  <c r="ET859" i="1" l="1"/>
  <c r="EU859" i="1" s="1"/>
  <c r="EV859" i="1" s="1"/>
  <c r="BV953" i="1"/>
  <c r="BE953" i="1"/>
  <c r="BD953" i="1"/>
  <c r="BS953" i="1"/>
  <c r="BM953" i="1"/>
  <c r="BK953" i="1"/>
  <c r="BF953" i="1"/>
  <c r="BJ953" i="1"/>
  <c r="BI953" i="1"/>
  <c r="BH953" i="1"/>
  <c r="BC953" i="1"/>
  <c r="BL953" i="1"/>
  <c r="EH859" i="1"/>
  <c r="EI859" i="1" s="1"/>
  <c r="EJ859" i="1" s="1"/>
  <c r="GR861" i="1"/>
  <c r="GQ861" i="1"/>
  <c r="GP861" i="1"/>
  <c r="GO861" i="1"/>
  <c r="GN861" i="1"/>
  <c r="GM861" i="1"/>
  <c r="GK861" i="1"/>
  <c r="HA861" i="1"/>
  <c r="GX861" i="1"/>
  <c r="GC861" i="1"/>
  <c r="GE861" i="1"/>
  <c r="GD861" i="1"/>
  <c r="GF861" i="1" l="1"/>
  <c r="EW859" i="1"/>
  <c r="EY859" i="1" s="1"/>
  <c r="BN953" i="1"/>
  <c r="BO953" i="1" s="1"/>
  <c r="GS861" i="1"/>
  <c r="GT861" i="1" s="1"/>
  <c r="GU861" i="1" s="1"/>
  <c r="GV861" i="1" s="1"/>
  <c r="FB859" i="1" l="1"/>
  <c r="EZ858" i="1"/>
  <c r="GW861" i="1"/>
  <c r="BP953" i="1"/>
  <c r="BQ953" i="1" s="1"/>
  <c r="BR953" i="1" s="1"/>
  <c r="BT953" i="1" s="1"/>
  <c r="GG861" i="1"/>
  <c r="BW953" i="1" l="1"/>
  <c r="BU952" i="1"/>
  <c r="GH861" i="1"/>
  <c r="GI861" i="1" s="1"/>
  <c r="GJ861" i="1" s="1"/>
  <c r="GY861" i="1" s="1"/>
  <c r="FA860" i="1"/>
  <c r="EX860" i="1"/>
  <c r="EE860" i="1"/>
  <c r="ED860" i="1"/>
  <c r="EC860" i="1"/>
  <c r="ER860" i="1"/>
  <c r="EQ860" i="1"/>
  <c r="EP860" i="1"/>
  <c r="EK860" i="1"/>
  <c r="EO860" i="1"/>
  <c r="EN860" i="1"/>
  <c r="EM860" i="1"/>
  <c r="HB861" i="1" l="1"/>
  <c r="GZ860" i="1"/>
  <c r="EF860" i="1"/>
  <c r="ES860" i="1"/>
  <c r="ET860" i="1" s="1"/>
  <c r="BF954" i="1"/>
  <c r="BV954" i="1"/>
  <c r="BE954" i="1"/>
  <c r="BC954" i="1"/>
  <c r="BS954" i="1"/>
  <c r="BL954" i="1"/>
  <c r="BH954" i="1"/>
  <c r="BM954" i="1"/>
  <c r="BK954" i="1"/>
  <c r="BJ954" i="1"/>
  <c r="BI954" i="1"/>
  <c r="BD954" i="1"/>
  <c r="EG860" i="1" l="1"/>
  <c r="EH860" i="1" s="1"/>
  <c r="EI860" i="1" s="1"/>
  <c r="EJ860" i="1" s="1"/>
  <c r="EU860" i="1"/>
  <c r="EV860" i="1" s="1"/>
  <c r="EW860" i="1" s="1"/>
  <c r="BN954" i="1"/>
  <c r="GC862" i="1"/>
  <c r="GR862" i="1"/>
  <c r="GQ862" i="1"/>
  <c r="GP862" i="1"/>
  <c r="GO862" i="1"/>
  <c r="GN862" i="1"/>
  <c r="GM862" i="1"/>
  <c r="GK862" i="1"/>
  <c r="HA862" i="1"/>
  <c r="GD862" i="1"/>
  <c r="GX862" i="1"/>
  <c r="GE862" i="1"/>
  <c r="EY860" i="1" l="1"/>
  <c r="FB860" i="1" s="1"/>
  <c r="BO954" i="1"/>
  <c r="BP954" i="1" s="1"/>
  <c r="BQ954" i="1" s="1"/>
  <c r="GS862" i="1"/>
  <c r="GF862" i="1"/>
  <c r="EZ859" i="1" l="1"/>
  <c r="BR954" i="1"/>
  <c r="BT954" i="1" s="1"/>
  <c r="BW954" i="1" s="1"/>
  <c r="GG862" i="1"/>
  <c r="GH862" i="1" s="1"/>
  <c r="GI862" i="1" s="1"/>
  <c r="EK861" i="1"/>
  <c r="FA861" i="1"/>
  <c r="EX861" i="1"/>
  <c r="EE861" i="1"/>
  <c r="ED861" i="1"/>
  <c r="EC861" i="1"/>
  <c r="ER861" i="1"/>
  <c r="EQ861" i="1"/>
  <c r="EM861" i="1"/>
  <c r="EN861" i="1"/>
  <c r="EO861" i="1"/>
  <c r="EP861" i="1"/>
  <c r="GT862" i="1"/>
  <c r="GU862" i="1" s="1"/>
  <c r="GV862" i="1" s="1"/>
  <c r="BU953" i="1" l="1"/>
  <c r="EF861" i="1"/>
  <c r="EG861" i="1" s="1"/>
  <c r="ES861" i="1"/>
  <c r="GW862" i="1"/>
  <c r="GJ862" i="1"/>
  <c r="BH955" i="1"/>
  <c r="BF955" i="1"/>
  <c r="BV955" i="1"/>
  <c r="BE955" i="1"/>
  <c r="BD955" i="1"/>
  <c r="BC955" i="1"/>
  <c r="BS955" i="1"/>
  <c r="BM955" i="1"/>
  <c r="BI955" i="1"/>
  <c r="BL955" i="1"/>
  <c r="BK955" i="1"/>
  <c r="BJ955" i="1"/>
  <c r="GY862" i="1" l="1"/>
  <c r="HB862" i="1" s="1"/>
  <c r="GZ861" i="1"/>
  <c r="ET861" i="1"/>
  <c r="EU861" i="1" s="1"/>
  <c r="EV861" i="1" s="1"/>
  <c r="BN955" i="1"/>
  <c r="BO955" i="1" s="1"/>
  <c r="EH861" i="1"/>
  <c r="EI861" i="1" s="1"/>
  <c r="EJ861" i="1" s="1"/>
  <c r="EW861" i="1" l="1"/>
  <c r="EY861" i="1" s="1"/>
  <c r="BP955" i="1"/>
  <c r="BQ955" i="1" s="1"/>
  <c r="BR955" i="1" s="1"/>
  <c r="BT955" i="1" s="1"/>
  <c r="GD863" i="1"/>
  <c r="GC863" i="1"/>
  <c r="GR863" i="1"/>
  <c r="GQ863" i="1"/>
  <c r="GP863" i="1"/>
  <c r="GO863" i="1"/>
  <c r="GN863" i="1"/>
  <c r="GM863" i="1"/>
  <c r="GK863" i="1"/>
  <c r="HA863" i="1"/>
  <c r="GE863" i="1"/>
  <c r="GX863" i="1"/>
  <c r="EZ860" i="1" l="1"/>
  <c r="FB861" i="1"/>
  <c r="EP862" i="1" s="1"/>
  <c r="BW955" i="1"/>
  <c r="BU954" i="1"/>
  <c r="GF863" i="1"/>
  <c r="GG863" i="1" s="1"/>
  <c r="GS863" i="1"/>
  <c r="EM862" i="1"/>
  <c r="EK862" i="1"/>
  <c r="FA862" i="1"/>
  <c r="EX862" i="1"/>
  <c r="EE862" i="1"/>
  <c r="ED862" i="1"/>
  <c r="EQ862" i="1" l="1"/>
  <c r="EN862" i="1"/>
  <c r="ER862" i="1"/>
  <c r="EC862" i="1"/>
  <c r="EO862" i="1"/>
  <c r="GT863" i="1"/>
  <c r="ES862" i="1"/>
  <c r="EF862" i="1"/>
  <c r="GH863" i="1"/>
  <c r="GI863" i="1" s="1"/>
  <c r="GJ863" i="1" s="1"/>
  <c r="BI956" i="1"/>
  <c r="BH956" i="1"/>
  <c r="BF956" i="1"/>
  <c r="BV956" i="1"/>
  <c r="BE956" i="1"/>
  <c r="BD956" i="1"/>
  <c r="BC956" i="1"/>
  <c r="BS956" i="1"/>
  <c r="BJ956" i="1"/>
  <c r="BM956" i="1"/>
  <c r="BL956" i="1"/>
  <c r="BK956" i="1"/>
  <c r="EG862" i="1" l="1"/>
  <c r="BN956" i="1"/>
  <c r="BO956" i="1" s="1"/>
  <c r="ET862" i="1"/>
  <c r="GU863" i="1"/>
  <c r="GV863" i="1" s="1"/>
  <c r="GW863" i="1" s="1"/>
  <c r="GY863" i="1" s="1"/>
  <c r="HB863" i="1" l="1"/>
  <c r="GZ862" i="1"/>
  <c r="BP956" i="1"/>
  <c r="BQ956" i="1" s="1"/>
  <c r="BR956" i="1" s="1"/>
  <c r="BT956" i="1" s="1"/>
  <c r="EH862" i="1"/>
  <c r="EI862" i="1" s="1"/>
  <c r="EJ862" i="1" s="1"/>
  <c r="EU862" i="1"/>
  <c r="EV862" i="1" s="1"/>
  <c r="EW862" i="1" s="1"/>
  <c r="EY862" i="1" l="1"/>
  <c r="BW956" i="1"/>
  <c r="BU955" i="1"/>
  <c r="GE864" i="1"/>
  <c r="GD864" i="1"/>
  <c r="GC864" i="1"/>
  <c r="GR864" i="1"/>
  <c r="GQ864" i="1"/>
  <c r="GP864" i="1"/>
  <c r="GO864" i="1"/>
  <c r="GN864" i="1"/>
  <c r="GM864" i="1"/>
  <c r="GK864" i="1"/>
  <c r="HA864" i="1"/>
  <c r="GX864" i="1"/>
  <c r="GS864" i="1" l="1"/>
  <c r="GT864" i="1" s="1"/>
  <c r="GF864" i="1"/>
  <c r="GG864" i="1"/>
  <c r="GH864" i="1" s="1"/>
  <c r="GI864" i="1" s="1"/>
  <c r="BJ957" i="1"/>
  <c r="BI957" i="1"/>
  <c r="BH957" i="1"/>
  <c r="BF957" i="1"/>
  <c r="BV957" i="1"/>
  <c r="BE957" i="1"/>
  <c r="BD957" i="1"/>
  <c r="BC957" i="1"/>
  <c r="BS957" i="1"/>
  <c r="BK957" i="1"/>
  <c r="BM957" i="1"/>
  <c r="BL957" i="1"/>
  <c r="FB862" i="1"/>
  <c r="EZ861" i="1"/>
  <c r="GJ864" i="1" l="1"/>
  <c r="EN863" i="1"/>
  <c r="EM863" i="1"/>
  <c r="EK863" i="1"/>
  <c r="FA863" i="1"/>
  <c r="EX863" i="1"/>
  <c r="EE863" i="1"/>
  <c r="ED863" i="1"/>
  <c r="EC863" i="1"/>
  <c r="EO863" i="1"/>
  <c r="ER863" i="1"/>
  <c r="EQ863" i="1"/>
  <c r="EP863" i="1"/>
  <c r="BN957" i="1"/>
  <c r="BO957" i="1" s="1"/>
  <c r="BP957" i="1" s="1"/>
  <c r="BQ957" i="1" s="1"/>
  <c r="GU864" i="1"/>
  <c r="GV864" i="1" s="1"/>
  <c r="GW864" i="1" s="1"/>
  <c r="ES863" i="1" l="1"/>
  <c r="ET863" i="1" s="1"/>
  <c r="EF863" i="1"/>
  <c r="BR957" i="1"/>
  <c r="BT957" i="1" s="1"/>
  <c r="GY864" i="1"/>
  <c r="HB864" i="1" l="1"/>
  <c r="GZ863" i="1"/>
  <c r="EG863" i="1"/>
  <c r="BW957" i="1"/>
  <c r="BU956" i="1"/>
  <c r="EU863" i="1"/>
  <c r="EV863" i="1" s="1"/>
  <c r="EW863" i="1" s="1"/>
  <c r="EH863" i="1" l="1"/>
  <c r="EI863" i="1" s="1"/>
  <c r="EJ863" i="1" s="1"/>
  <c r="EY863" i="1" s="1"/>
  <c r="BK958" i="1"/>
  <c r="BJ958" i="1"/>
  <c r="BI958" i="1"/>
  <c r="BH958" i="1"/>
  <c r="BF958" i="1"/>
  <c r="BV958" i="1"/>
  <c r="BE958" i="1"/>
  <c r="BD958" i="1"/>
  <c r="BC958" i="1"/>
  <c r="BS958" i="1"/>
  <c r="BL958" i="1"/>
  <c r="BM958" i="1"/>
  <c r="GE865" i="1"/>
  <c r="GD865" i="1"/>
  <c r="GC865" i="1"/>
  <c r="GR865" i="1"/>
  <c r="GQ865" i="1"/>
  <c r="GP865" i="1"/>
  <c r="GO865" i="1"/>
  <c r="GN865" i="1"/>
  <c r="GM865" i="1"/>
  <c r="GK865" i="1"/>
  <c r="GX865" i="1"/>
  <c r="HA865" i="1"/>
  <c r="BN958" i="1" l="1"/>
  <c r="GF865" i="1"/>
  <c r="GG865" i="1" s="1"/>
  <c r="GH865" i="1" s="1"/>
  <c r="GI865" i="1" s="1"/>
  <c r="GS865" i="1"/>
  <c r="FB863" i="1"/>
  <c r="EZ862" i="1"/>
  <c r="GT865" i="1" l="1"/>
  <c r="BO958" i="1"/>
  <c r="EO864" i="1"/>
  <c r="EN864" i="1"/>
  <c r="EM864" i="1"/>
  <c r="EK864" i="1"/>
  <c r="FA864" i="1"/>
  <c r="EX864" i="1"/>
  <c r="EE864" i="1"/>
  <c r="ED864" i="1"/>
  <c r="EC864" i="1"/>
  <c r="EP864" i="1"/>
  <c r="ER864" i="1"/>
  <c r="EQ864" i="1"/>
  <c r="GJ865" i="1"/>
  <c r="EF864" i="1" l="1"/>
  <c r="EG864" i="1" s="1"/>
  <c r="BP958" i="1"/>
  <c r="BQ958" i="1" s="1"/>
  <c r="BR958" i="1" s="1"/>
  <c r="BT958" i="1" s="1"/>
  <c r="ES864" i="1"/>
  <c r="GU865" i="1"/>
  <c r="GV865" i="1" s="1"/>
  <c r="GW865" i="1" s="1"/>
  <c r="GY865" i="1" s="1"/>
  <c r="BW958" i="1" l="1"/>
  <c r="BU957" i="1"/>
  <c r="HB865" i="1"/>
  <c r="GZ864" i="1"/>
  <c r="ET864" i="1"/>
  <c r="EU864" i="1" s="1"/>
  <c r="EV864" i="1" s="1"/>
  <c r="EH864" i="1"/>
  <c r="EI864" i="1" s="1"/>
  <c r="EJ864" i="1" s="1"/>
  <c r="EW864" i="1" l="1"/>
  <c r="EY864" i="1" s="1"/>
  <c r="HA866" i="1"/>
  <c r="GX866" i="1"/>
  <c r="GC866" i="1"/>
  <c r="GR866" i="1"/>
  <c r="GQ866" i="1"/>
  <c r="GN866" i="1"/>
  <c r="GP866" i="1"/>
  <c r="GO866" i="1"/>
  <c r="GM866" i="1"/>
  <c r="GK866" i="1"/>
  <c r="GE866" i="1"/>
  <c r="GD866" i="1"/>
  <c r="BL959" i="1"/>
  <c r="BK959" i="1"/>
  <c r="BJ959" i="1"/>
  <c r="BI959" i="1"/>
  <c r="BH959" i="1"/>
  <c r="BF959" i="1"/>
  <c r="BV959" i="1"/>
  <c r="BE959" i="1"/>
  <c r="BD959" i="1"/>
  <c r="BC959" i="1"/>
  <c r="BS959" i="1"/>
  <c r="BM959" i="1"/>
  <c r="FB864" i="1" l="1"/>
  <c r="EZ863" i="1"/>
  <c r="BN959" i="1"/>
  <c r="GF866" i="1"/>
  <c r="GS866" i="1"/>
  <c r="GT866" i="1" l="1"/>
  <c r="GG866" i="1"/>
  <c r="BO959" i="1"/>
  <c r="EP865" i="1"/>
  <c r="EO865" i="1"/>
  <c r="EN865" i="1"/>
  <c r="EM865" i="1"/>
  <c r="EK865" i="1"/>
  <c r="FA865" i="1"/>
  <c r="EX865" i="1"/>
  <c r="EE865" i="1"/>
  <c r="ED865" i="1"/>
  <c r="EQ865" i="1"/>
  <c r="ER865" i="1"/>
  <c r="EC865" i="1"/>
  <c r="GH866" i="1" l="1"/>
  <c r="GI866" i="1" s="1"/>
  <c r="GJ866" i="1" s="1"/>
  <c r="BP959" i="1"/>
  <c r="BQ959" i="1" s="1"/>
  <c r="BR959" i="1" s="1"/>
  <c r="BT959" i="1" s="1"/>
  <c r="GU866" i="1"/>
  <c r="GV866" i="1" s="1"/>
  <c r="GW866" i="1" s="1"/>
  <c r="ES865" i="1"/>
  <c r="ET865" i="1" s="1"/>
  <c r="EF865" i="1"/>
  <c r="BW959" i="1" l="1"/>
  <c r="BU958" i="1"/>
  <c r="GY866" i="1"/>
  <c r="EG865" i="1"/>
  <c r="EU865" i="1"/>
  <c r="EV865" i="1" s="1"/>
  <c r="EW865" i="1" s="1"/>
  <c r="EH865" i="1" l="1"/>
  <c r="EI865" i="1" s="1"/>
  <c r="EJ865" i="1" s="1"/>
  <c r="EY865" i="1" s="1"/>
  <c r="HB866" i="1"/>
  <c r="GZ865" i="1"/>
  <c r="BM960" i="1"/>
  <c r="BL960" i="1"/>
  <c r="BK960" i="1"/>
  <c r="BJ960" i="1"/>
  <c r="BI960" i="1"/>
  <c r="BH960" i="1"/>
  <c r="BF960" i="1"/>
  <c r="BV960" i="1"/>
  <c r="BE960" i="1"/>
  <c r="BD960" i="1"/>
  <c r="BC960" i="1"/>
  <c r="BS960" i="1"/>
  <c r="FB865" i="1" l="1"/>
  <c r="EZ864" i="1"/>
  <c r="BN960" i="1"/>
  <c r="BO960" i="1" s="1"/>
  <c r="BP960" i="1" s="1"/>
  <c r="BQ960" i="1" s="1"/>
  <c r="GK867" i="1"/>
  <c r="HA867" i="1"/>
  <c r="GX867" i="1"/>
  <c r="GD867" i="1"/>
  <c r="GC867" i="1"/>
  <c r="GR867" i="1"/>
  <c r="GO867" i="1"/>
  <c r="GQ867" i="1"/>
  <c r="GP867" i="1"/>
  <c r="GN867" i="1"/>
  <c r="GM867" i="1"/>
  <c r="GE867" i="1"/>
  <c r="BR960" i="1" l="1"/>
  <c r="BT960" i="1" s="1"/>
  <c r="GF867" i="1"/>
  <c r="GS867" i="1"/>
  <c r="EP866" i="1"/>
  <c r="EK866" i="1"/>
  <c r="FA866" i="1"/>
  <c r="EX866" i="1"/>
  <c r="ER866" i="1"/>
  <c r="EQ866" i="1"/>
  <c r="EO866" i="1"/>
  <c r="EN866" i="1"/>
  <c r="EM866" i="1"/>
  <c r="EC866" i="1"/>
  <c r="EE866" i="1"/>
  <c r="ED866" i="1"/>
  <c r="ES866" i="1" l="1"/>
  <c r="EF866" i="1"/>
  <c r="EG866" i="1" s="1"/>
  <c r="BW960" i="1"/>
  <c r="BU959" i="1"/>
  <c r="GT867" i="1"/>
  <c r="GU867" i="1" s="1"/>
  <c r="GV867" i="1" s="1"/>
  <c r="GG867" i="1"/>
  <c r="GH867" i="1" s="1"/>
  <c r="GI867" i="1" s="1"/>
  <c r="BM961" i="1" l="1"/>
  <c r="BL961" i="1"/>
  <c r="BK961" i="1"/>
  <c r="BJ961" i="1"/>
  <c r="BI961" i="1"/>
  <c r="BH961" i="1"/>
  <c r="BF961" i="1"/>
  <c r="BV961" i="1"/>
  <c r="BE961" i="1"/>
  <c r="BD961" i="1"/>
  <c r="BC961" i="1"/>
  <c r="BS961" i="1"/>
  <c r="EH866" i="1"/>
  <c r="EI866" i="1" s="1"/>
  <c r="EJ866" i="1" s="1"/>
  <c r="GJ867" i="1"/>
  <c r="GW867" i="1"/>
  <c r="ET866" i="1"/>
  <c r="EU866" i="1" s="1"/>
  <c r="EV866" i="1" s="1"/>
  <c r="BN961" i="1" l="1"/>
  <c r="BO961" i="1" s="1"/>
  <c r="BP961" i="1" s="1"/>
  <c r="BQ961" i="1" s="1"/>
  <c r="GY867" i="1"/>
  <c r="EW866" i="1"/>
  <c r="EY866" i="1" s="1"/>
  <c r="FB866" i="1" l="1"/>
  <c r="EZ865" i="1"/>
  <c r="HB867" i="1"/>
  <c r="GZ866" i="1"/>
  <c r="BR961" i="1"/>
  <c r="BT961" i="1" s="1"/>
  <c r="BW961" i="1" l="1"/>
  <c r="BU960" i="1"/>
  <c r="GM868" i="1"/>
  <c r="GK868" i="1"/>
  <c r="HA868" i="1"/>
  <c r="GE868" i="1"/>
  <c r="GD868" i="1"/>
  <c r="GC868" i="1"/>
  <c r="GP868" i="1"/>
  <c r="GR868" i="1"/>
  <c r="GQ868" i="1"/>
  <c r="GO868" i="1"/>
  <c r="GN868" i="1"/>
  <c r="GX868" i="1"/>
  <c r="ED867" i="1"/>
  <c r="EC867" i="1"/>
  <c r="ER867" i="1"/>
  <c r="EQ867" i="1"/>
  <c r="EN867" i="1"/>
  <c r="EM867" i="1"/>
  <c r="EK867" i="1"/>
  <c r="FA867" i="1"/>
  <c r="EX867" i="1"/>
  <c r="EO867" i="1"/>
  <c r="EE867" i="1"/>
  <c r="EP867" i="1"/>
  <c r="EF867" i="1" l="1"/>
  <c r="GS868" i="1"/>
  <c r="GT868" i="1" s="1"/>
  <c r="GF868" i="1"/>
  <c r="ES867" i="1"/>
  <c r="BM962" i="1"/>
  <c r="BL962" i="1"/>
  <c r="BK962" i="1"/>
  <c r="BJ962" i="1"/>
  <c r="BI962" i="1"/>
  <c r="BH962" i="1"/>
  <c r="BF962" i="1"/>
  <c r="BV962" i="1"/>
  <c r="BE962" i="1"/>
  <c r="BD962" i="1"/>
  <c r="BC962" i="1"/>
  <c r="BS962" i="1"/>
  <c r="BN962" i="1" l="1"/>
  <c r="BO962" i="1" s="1"/>
  <c r="BP962" i="1" s="1"/>
  <c r="BQ962" i="1" s="1"/>
  <c r="ET867" i="1"/>
  <c r="EU867" i="1" s="1"/>
  <c r="EV867" i="1" s="1"/>
  <c r="GU868" i="1"/>
  <c r="GV868" i="1" s="1"/>
  <c r="GW868" i="1" s="1"/>
  <c r="GG868" i="1"/>
  <c r="EG867" i="1"/>
  <c r="EH867" i="1" l="1"/>
  <c r="EI867" i="1" s="1"/>
  <c r="EJ867" i="1" s="1"/>
  <c r="EW867" i="1"/>
  <c r="GH868" i="1"/>
  <c r="GI868" i="1" s="1"/>
  <c r="GJ868" i="1" s="1"/>
  <c r="GY868" i="1" s="1"/>
  <c r="BR962" i="1"/>
  <c r="BT962" i="1" s="1"/>
  <c r="EY867" i="1" l="1"/>
  <c r="HB868" i="1"/>
  <c r="GZ867" i="1"/>
  <c r="FB867" i="1"/>
  <c r="EZ866" i="1"/>
  <c r="BW962" i="1"/>
  <c r="BU961" i="1"/>
  <c r="BM963" i="1" l="1"/>
  <c r="BL963" i="1"/>
  <c r="BK963" i="1"/>
  <c r="BJ963" i="1"/>
  <c r="BI963" i="1"/>
  <c r="BH963" i="1"/>
  <c r="BF963" i="1"/>
  <c r="BV963" i="1"/>
  <c r="BE963" i="1"/>
  <c r="BD963" i="1"/>
  <c r="BS963" i="1"/>
  <c r="BC963" i="1"/>
  <c r="EE868" i="1"/>
  <c r="ED868" i="1"/>
  <c r="EC868" i="1"/>
  <c r="ER868" i="1"/>
  <c r="EO868" i="1"/>
  <c r="EN868" i="1"/>
  <c r="EM868" i="1"/>
  <c r="EK868" i="1"/>
  <c r="FA868" i="1"/>
  <c r="EX868" i="1"/>
  <c r="EQ868" i="1"/>
  <c r="EP868" i="1"/>
  <c r="GN869" i="1"/>
  <c r="GM869" i="1"/>
  <c r="GK869" i="1"/>
  <c r="HA869" i="1"/>
  <c r="GE869" i="1"/>
  <c r="GD869" i="1"/>
  <c r="GC869" i="1"/>
  <c r="GQ869" i="1"/>
  <c r="GO869" i="1"/>
  <c r="GP869" i="1"/>
  <c r="GR869" i="1"/>
  <c r="GX869" i="1"/>
  <c r="EF868" i="1" l="1"/>
  <c r="EG868" i="1" s="1"/>
  <c r="ES868" i="1"/>
  <c r="GF869" i="1"/>
  <c r="GG869" i="1" s="1"/>
  <c r="GS869" i="1"/>
  <c r="GT869" i="1" s="1"/>
  <c r="BN963" i="1"/>
  <c r="BO963" i="1" s="1"/>
  <c r="BP963" i="1" s="1"/>
  <c r="BQ963" i="1" s="1"/>
  <c r="GU869" i="1" l="1"/>
  <c r="GV869" i="1" s="1"/>
  <c r="GW869" i="1" s="1"/>
  <c r="GH869" i="1"/>
  <c r="GI869" i="1" s="1"/>
  <c r="GJ869" i="1" s="1"/>
  <c r="GY869" i="1" s="1"/>
  <c r="EH868" i="1"/>
  <c r="EI868" i="1" s="1"/>
  <c r="EJ868" i="1" s="1"/>
  <c r="ET868" i="1"/>
  <c r="EU868" i="1" s="1"/>
  <c r="EV868" i="1" s="1"/>
  <c r="BR963" i="1"/>
  <c r="BT963" i="1" s="1"/>
  <c r="HB869" i="1" l="1"/>
  <c r="GZ868" i="1"/>
  <c r="BW963" i="1"/>
  <c r="BU962" i="1"/>
  <c r="EW868" i="1"/>
  <c r="EY868" i="1" s="1"/>
  <c r="FB868" i="1" l="1"/>
  <c r="EZ867" i="1"/>
  <c r="BM964" i="1"/>
  <c r="BL964" i="1"/>
  <c r="BK964" i="1"/>
  <c r="BJ964" i="1"/>
  <c r="BI964" i="1"/>
  <c r="BH964" i="1"/>
  <c r="BF964" i="1"/>
  <c r="BV964" i="1"/>
  <c r="BE964" i="1"/>
  <c r="BS964" i="1"/>
  <c r="BD964" i="1"/>
  <c r="BC964" i="1"/>
  <c r="GO870" i="1"/>
  <c r="GN870" i="1"/>
  <c r="GM870" i="1"/>
  <c r="GK870" i="1"/>
  <c r="HA870" i="1"/>
  <c r="GX870" i="1"/>
  <c r="GE870" i="1"/>
  <c r="GD870" i="1"/>
  <c r="GR870" i="1"/>
  <c r="GQ870" i="1"/>
  <c r="GC870" i="1"/>
  <c r="GP870" i="1"/>
  <c r="BN964" i="1" l="1"/>
  <c r="GF870" i="1"/>
  <c r="GG870" i="1" s="1"/>
  <c r="GS870" i="1"/>
  <c r="GT870" i="1" s="1"/>
  <c r="EE869" i="1"/>
  <c r="ED869" i="1"/>
  <c r="EC869" i="1"/>
  <c r="EP869" i="1"/>
  <c r="EO869" i="1"/>
  <c r="EN869" i="1"/>
  <c r="EM869" i="1"/>
  <c r="FA869" i="1"/>
  <c r="EX869" i="1"/>
  <c r="ER869" i="1"/>
  <c r="EQ869" i="1"/>
  <c r="EK869" i="1"/>
  <c r="EF869" i="1" l="1"/>
  <c r="EG869" i="1" s="1"/>
  <c r="EH869" i="1" s="1"/>
  <c r="EI869" i="1" s="1"/>
  <c r="GU870" i="1"/>
  <c r="GV870" i="1" s="1"/>
  <c r="GH870" i="1"/>
  <c r="GI870" i="1" s="1"/>
  <c r="GJ870" i="1" s="1"/>
  <c r="BO964" i="1"/>
  <c r="BP964" i="1" s="1"/>
  <c r="BQ964" i="1" s="1"/>
  <c r="GW870" i="1"/>
  <c r="ES869" i="1"/>
  <c r="GY870" i="1" l="1"/>
  <c r="HB870" i="1" s="1"/>
  <c r="BR964" i="1"/>
  <c r="BT964" i="1" s="1"/>
  <c r="BW964" i="1" s="1"/>
  <c r="GZ869" i="1"/>
  <c r="ET869" i="1"/>
  <c r="EJ869" i="1"/>
  <c r="BU963" i="1" l="1"/>
  <c r="EU869" i="1"/>
  <c r="EV869" i="1" s="1"/>
  <c r="EW869" i="1" s="1"/>
  <c r="EY869" i="1" s="1"/>
  <c r="GP871" i="1"/>
  <c r="GO871" i="1"/>
  <c r="GN871" i="1"/>
  <c r="GM871" i="1"/>
  <c r="GK871" i="1"/>
  <c r="GX871" i="1"/>
  <c r="GE871" i="1"/>
  <c r="HA871" i="1"/>
  <c r="GR871" i="1"/>
  <c r="GQ871" i="1"/>
  <c r="GD871" i="1"/>
  <c r="GC871" i="1"/>
  <c r="BS965" i="1"/>
  <c r="BM965" i="1"/>
  <c r="BL965" i="1"/>
  <c r="BK965" i="1"/>
  <c r="BJ965" i="1"/>
  <c r="BH965" i="1"/>
  <c r="BC965" i="1"/>
  <c r="BI965" i="1"/>
  <c r="BF965" i="1"/>
  <c r="BE965" i="1"/>
  <c r="BD965" i="1"/>
  <c r="BV965" i="1"/>
  <c r="FB869" i="1" l="1"/>
  <c r="EZ868" i="1"/>
  <c r="GF871" i="1"/>
  <c r="GS871" i="1"/>
  <c r="GT871" i="1" s="1"/>
  <c r="GU871" i="1" s="1"/>
  <c r="GV871" i="1" s="1"/>
  <c r="BN965" i="1"/>
  <c r="BO965" i="1" l="1"/>
  <c r="BP965" i="1"/>
  <c r="BQ965" i="1" s="1"/>
  <c r="EX870" i="1"/>
  <c r="EE870" i="1"/>
  <c r="ED870" i="1"/>
  <c r="EC870" i="1"/>
  <c r="EQ870" i="1"/>
  <c r="EP870" i="1"/>
  <c r="EO870" i="1"/>
  <c r="EN870" i="1"/>
  <c r="FA870" i="1"/>
  <c r="ER870" i="1"/>
  <c r="EM870" i="1"/>
  <c r="EK870" i="1"/>
  <c r="GW871" i="1"/>
  <c r="GG871" i="1"/>
  <c r="GH871" i="1" s="1"/>
  <c r="GI871" i="1" s="1"/>
  <c r="GJ871" i="1" l="1"/>
  <c r="GY871" i="1" s="1"/>
  <c r="BR965" i="1"/>
  <c r="BT965" i="1" s="1"/>
  <c r="BW965" i="1" s="1"/>
  <c r="HB871" i="1"/>
  <c r="GZ870" i="1"/>
  <c r="EF870" i="1"/>
  <c r="ES870" i="1"/>
  <c r="BU964" i="1" l="1"/>
  <c r="ET870" i="1"/>
  <c r="BC966" i="1"/>
  <c r="BS966" i="1"/>
  <c r="BM966" i="1"/>
  <c r="BL966" i="1"/>
  <c r="BK966" i="1"/>
  <c r="BI966" i="1"/>
  <c r="BD966" i="1"/>
  <c r="BV966" i="1"/>
  <c r="BJ966" i="1"/>
  <c r="BH966" i="1"/>
  <c r="BF966" i="1"/>
  <c r="BE966" i="1"/>
  <c r="EG870" i="1"/>
  <c r="EH870" i="1" s="1"/>
  <c r="EI870" i="1" s="1"/>
  <c r="GQ872" i="1"/>
  <c r="GP872" i="1"/>
  <c r="GO872" i="1"/>
  <c r="GN872" i="1"/>
  <c r="GM872" i="1"/>
  <c r="GX872" i="1"/>
  <c r="GC872" i="1"/>
  <c r="HA872" i="1"/>
  <c r="GR872" i="1"/>
  <c r="GK872" i="1"/>
  <c r="GE872" i="1"/>
  <c r="GD872" i="1"/>
  <c r="EJ870" i="1" l="1"/>
  <c r="BN966" i="1"/>
  <c r="BO966" i="1" s="1"/>
  <c r="GF872" i="1"/>
  <c r="EU870" i="1"/>
  <c r="EV870" i="1" s="1"/>
  <c r="EW870" i="1" s="1"/>
  <c r="EY870" i="1" s="1"/>
  <c r="GS872" i="1"/>
  <c r="FB870" i="1" l="1"/>
  <c r="EZ869" i="1"/>
  <c r="GG872" i="1"/>
  <c r="GT872" i="1"/>
  <c r="BP966" i="1"/>
  <c r="BQ966" i="1" s="1"/>
  <c r="BR966" i="1" s="1"/>
  <c r="BT966" i="1" s="1"/>
  <c r="BW966" i="1" l="1"/>
  <c r="BU965" i="1"/>
  <c r="GU872" i="1"/>
  <c r="GV872" i="1" s="1"/>
  <c r="GW872" i="1" s="1"/>
  <c r="GH872" i="1"/>
  <c r="GI872" i="1" s="1"/>
  <c r="GJ872" i="1" s="1"/>
  <c r="EX871" i="1"/>
  <c r="EE871" i="1"/>
  <c r="ED871" i="1"/>
  <c r="ER871" i="1"/>
  <c r="EQ871" i="1"/>
  <c r="EP871" i="1"/>
  <c r="EO871" i="1"/>
  <c r="EK871" i="1"/>
  <c r="EN871" i="1"/>
  <c r="EM871" i="1"/>
  <c r="EC871" i="1"/>
  <c r="FA871" i="1"/>
  <c r="GY872" i="1" l="1"/>
  <c r="HB872" i="1" s="1"/>
  <c r="EF871" i="1"/>
  <c r="BD967" i="1"/>
  <c r="BC967" i="1"/>
  <c r="BM967" i="1"/>
  <c r="BL967" i="1"/>
  <c r="BJ967" i="1"/>
  <c r="BV967" i="1"/>
  <c r="BE967" i="1"/>
  <c r="BS967" i="1"/>
  <c r="BK967" i="1"/>
  <c r="BI967" i="1"/>
  <c r="BH967" i="1"/>
  <c r="BF967" i="1"/>
  <c r="ES871" i="1"/>
  <c r="ET871" i="1" s="1"/>
  <c r="GZ871" i="1" l="1"/>
  <c r="BN967" i="1"/>
  <c r="EU871" i="1"/>
  <c r="EV871" i="1" s="1"/>
  <c r="EW871" i="1" s="1"/>
  <c r="GR873" i="1"/>
  <c r="GQ873" i="1"/>
  <c r="GP873" i="1"/>
  <c r="GO873" i="1"/>
  <c r="GN873" i="1"/>
  <c r="GM873" i="1"/>
  <c r="HA873" i="1"/>
  <c r="GX873" i="1"/>
  <c r="GD873" i="1"/>
  <c r="GK873" i="1"/>
  <c r="GE873" i="1"/>
  <c r="GC873" i="1"/>
  <c r="EG871" i="1"/>
  <c r="EH871" i="1" s="1"/>
  <c r="EI871" i="1" s="1"/>
  <c r="GF873" i="1" l="1"/>
  <c r="GG873" i="1" s="1"/>
  <c r="EJ871" i="1"/>
  <c r="EY871" i="1" s="1"/>
  <c r="BO967" i="1"/>
  <c r="BP967" i="1" s="1"/>
  <c r="BQ967" i="1" s="1"/>
  <c r="GS873" i="1"/>
  <c r="BR967" i="1" l="1"/>
  <c r="BT967" i="1" s="1"/>
  <c r="BW967" i="1" s="1"/>
  <c r="BU966" i="1"/>
  <c r="FB871" i="1"/>
  <c r="EZ870" i="1"/>
  <c r="GT873" i="1"/>
  <c r="GH873" i="1"/>
  <c r="GI873" i="1" s="1"/>
  <c r="GJ873" i="1" s="1"/>
  <c r="GU873" i="1" l="1"/>
  <c r="GV873" i="1" s="1"/>
  <c r="GW873" i="1" s="1"/>
  <c r="GY873" i="1" s="1"/>
  <c r="EX872" i="1"/>
  <c r="EE872" i="1"/>
  <c r="ER872" i="1"/>
  <c r="EQ872" i="1"/>
  <c r="EP872" i="1"/>
  <c r="EM872" i="1"/>
  <c r="ED872" i="1"/>
  <c r="EC872" i="1"/>
  <c r="FA872" i="1"/>
  <c r="EK872" i="1"/>
  <c r="EN872" i="1"/>
  <c r="EO872" i="1"/>
  <c r="BV968" i="1"/>
  <c r="BE968" i="1"/>
  <c r="BD968" i="1"/>
  <c r="BS968" i="1"/>
  <c r="BM968" i="1"/>
  <c r="BK968" i="1"/>
  <c r="BF968" i="1"/>
  <c r="BL968" i="1"/>
  <c r="BJ968" i="1"/>
  <c r="BI968" i="1"/>
  <c r="BH968" i="1"/>
  <c r="BC968" i="1"/>
  <c r="HB873" i="1" l="1"/>
  <c r="GZ872" i="1"/>
  <c r="ES872" i="1"/>
  <c r="ET872" i="1" s="1"/>
  <c r="BN968" i="1"/>
  <c r="EF872" i="1"/>
  <c r="EG872" i="1" s="1"/>
  <c r="EU872" i="1" l="1"/>
  <c r="EV872" i="1" s="1"/>
  <c r="EW872" i="1" s="1"/>
  <c r="GR874" i="1"/>
  <c r="GQ874" i="1"/>
  <c r="GP874" i="1"/>
  <c r="GO874" i="1"/>
  <c r="GN874" i="1"/>
  <c r="GK874" i="1"/>
  <c r="HA874" i="1"/>
  <c r="GX874" i="1"/>
  <c r="GE874" i="1"/>
  <c r="GM874" i="1"/>
  <c r="GD874" i="1"/>
  <c r="GC874" i="1"/>
  <c r="EH872" i="1"/>
  <c r="EI872" i="1" s="1"/>
  <c r="EJ872" i="1" s="1"/>
  <c r="BO968" i="1"/>
  <c r="EY872" i="1" l="1"/>
  <c r="FB872" i="1" s="1"/>
  <c r="BP968" i="1"/>
  <c r="BQ968" i="1" s="1"/>
  <c r="BR968" i="1" s="1"/>
  <c r="BT968" i="1" s="1"/>
  <c r="GF874" i="1"/>
  <c r="GS874" i="1"/>
  <c r="GT874" i="1" s="1"/>
  <c r="GU874" i="1" s="1"/>
  <c r="GV874" i="1" s="1"/>
  <c r="EZ871" i="1" l="1"/>
  <c r="BW968" i="1"/>
  <c r="BM969" i="1" s="1"/>
  <c r="BU967" i="1"/>
  <c r="GG874" i="1"/>
  <c r="GH874" i="1" s="1"/>
  <c r="GI874" i="1" s="1"/>
  <c r="FA873" i="1"/>
  <c r="EX873" i="1"/>
  <c r="EE873" i="1"/>
  <c r="EC873" i="1"/>
  <c r="ER873" i="1"/>
  <c r="EQ873" i="1"/>
  <c r="EN873" i="1"/>
  <c r="EP873" i="1"/>
  <c r="ED873" i="1"/>
  <c r="EO873" i="1"/>
  <c r="EM873" i="1"/>
  <c r="EK873" i="1"/>
  <c r="GW874" i="1"/>
  <c r="BF969" i="1"/>
  <c r="BV969" i="1"/>
  <c r="BE969" i="1"/>
  <c r="BC969" i="1"/>
  <c r="BS969" i="1"/>
  <c r="BL969" i="1"/>
  <c r="BH969" i="1"/>
  <c r="BD969" i="1" l="1"/>
  <c r="BI969" i="1"/>
  <c r="BJ969" i="1"/>
  <c r="BK969" i="1"/>
  <c r="GJ874" i="1"/>
  <c r="GY874" i="1" s="1"/>
  <c r="HB874" i="1" s="1"/>
  <c r="GZ873" i="1"/>
  <c r="EF873" i="1"/>
  <c r="ES873" i="1"/>
  <c r="ET873" i="1" s="1"/>
  <c r="EU873" i="1" s="1"/>
  <c r="EV873" i="1" s="1"/>
  <c r="BN969" i="1"/>
  <c r="BO969" i="1" s="1"/>
  <c r="BP969" i="1" l="1"/>
  <c r="BQ969" i="1" s="1"/>
  <c r="BR969" i="1" s="1"/>
  <c r="BT969" i="1" s="1"/>
  <c r="EG873" i="1"/>
  <c r="EW873" i="1"/>
  <c r="EH873" i="1"/>
  <c r="EI873" i="1" s="1"/>
  <c r="GC875" i="1"/>
  <c r="GR875" i="1"/>
  <c r="GQ875" i="1"/>
  <c r="GP875" i="1"/>
  <c r="GO875" i="1"/>
  <c r="GM875" i="1"/>
  <c r="GK875" i="1"/>
  <c r="HA875" i="1"/>
  <c r="GN875" i="1"/>
  <c r="GE875" i="1"/>
  <c r="GD875" i="1"/>
  <c r="GX875" i="1"/>
  <c r="EJ873" i="1" l="1"/>
  <c r="EY873" i="1" s="1"/>
  <c r="FB873" i="1" s="1"/>
  <c r="GF875" i="1"/>
  <c r="GG875" i="1" s="1"/>
  <c r="GS875" i="1"/>
  <c r="GT875" i="1" s="1"/>
  <c r="BW969" i="1"/>
  <c r="BU968" i="1"/>
  <c r="EZ872" i="1" l="1"/>
  <c r="BH970" i="1"/>
  <c r="BF970" i="1"/>
  <c r="BD970" i="1"/>
  <c r="BC970" i="1"/>
  <c r="BS970" i="1"/>
  <c r="BM970" i="1"/>
  <c r="BI970" i="1"/>
  <c r="BV970" i="1"/>
  <c r="BL970" i="1"/>
  <c r="BK970" i="1"/>
  <c r="BJ970" i="1"/>
  <c r="BE970" i="1"/>
  <c r="GH875" i="1"/>
  <c r="GI875" i="1" s="1"/>
  <c r="GJ875" i="1" s="1"/>
  <c r="EK874" i="1"/>
  <c r="FA874" i="1"/>
  <c r="EX874" i="1"/>
  <c r="ED874" i="1"/>
  <c r="EC874" i="1"/>
  <c r="ER874" i="1"/>
  <c r="EQ874" i="1"/>
  <c r="EO874" i="1"/>
  <c r="EM874" i="1"/>
  <c r="EE874" i="1"/>
  <c r="EN874" i="1"/>
  <c r="EP874" i="1"/>
  <c r="GU875" i="1"/>
  <c r="GV875" i="1" s="1"/>
  <c r="GW875" i="1" s="1"/>
  <c r="GY875" i="1" l="1"/>
  <c r="HB875" i="1" s="1"/>
  <c r="EF874" i="1"/>
  <c r="ES874" i="1"/>
  <c r="BN970" i="1"/>
  <c r="BO970" i="1" s="1"/>
  <c r="GZ874" i="1" l="1"/>
  <c r="BP970" i="1"/>
  <c r="BQ970" i="1" s="1"/>
  <c r="BR970" i="1" s="1"/>
  <c r="BT970" i="1" s="1"/>
  <c r="ET874" i="1"/>
  <c r="EU874" i="1" s="1"/>
  <c r="EV874" i="1" s="1"/>
  <c r="EG874" i="1"/>
  <c r="GD876" i="1"/>
  <c r="GC876" i="1"/>
  <c r="GR876" i="1"/>
  <c r="GQ876" i="1"/>
  <c r="GP876" i="1"/>
  <c r="GN876" i="1"/>
  <c r="GM876" i="1"/>
  <c r="GK876" i="1"/>
  <c r="HA876" i="1"/>
  <c r="GX876" i="1"/>
  <c r="GO876" i="1"/>
  <c r="GE876" i="1"/>
  <c r="EW874" i="1" l="1"/>
  <c r="EH874" i="1"/>
  <c r="EI874" i="1" s="1"/>
  <c r="EJ874" i="1" s="1"/>
  <c r="EY874" i="1" s="1"/>
  <c r="GF876" i="1"/>
  <c r="BW970" i="1"/>
  <c r="BU969" i="1"/>
  <c r="GS876" i="1"/>
  <c r="FB874" i="1" l="1"/>
  <c r="EZ873" i="1"/>
  <c r="BI971" i="1"/>
  <c r="BH971" i="1"/>
  <c r="BV971" i="1"/>
  <c r="BE971" i="1"/>
  <c r="BD971" i="1"/>
  <c r="BC971" i="1"/>
  <c r="BS971" i="1"/>
  <c r="BJ971" i="1"/>
  <c r="BF971" i="1"/>
  <c r="BK971" i="1"/>
  <c r="BM971" i="1"/>
  <c r="BL971" i="1"/>
  <c r="GG876" i="1"/>
  <c r="GT876" i="1"/>
  <c r="GU876" i="1" s="1"/>
  <c r="GV876" i="1" s="1"/>
  <c r="GW876" i="1" s="1"/>
  <c r="GH876" i="1" l="1"/>
  <c r="GI876" i="1" s="1"/>
  <c r="GJ876" i="1" s="1"/>
  <c r="GY876" i="1" s="1"/>
  <c r="EM875" i="1"/>
  <c r="EK875" i="1"/>
  <c r="FA875" i="1"/>
  <c r="EX875" i="1"/>
  <c r="EE875" i="1"/>
  <c r="ED875" i="1"/>
  <c r="EC875" i="1"/>
  <c r="ER875" i="1"/>
  <c r="EP875" i="1"/>
  <c r="EQ875" i="1"/>
  <c r="EO875" i="1"/>
  <c r="EN875" i="1"/>
  <c r="BN971" i="1"/>
  <c r="BO971" i="1" l="1"/>
  <c r="BP971" i="1" s="1"/>
  <c r="BQ971" i="1" s="1"/>
  <c r="BR971" i="1" s="1"/>
  <c r="BT971" i="1" s="1"/>
  <c r="EF875" i="1"/>
  <c r="ES875" i="1"/>
  <c r="ET875" i="1" s="1"/>
  <c r="HB876" i="1"/>
  <c r="GZ875" i="1"/>
  <c r="BW971" i="1" l="1"/>
  <c r="BU970" i="1"/>
  <c r="EU875" i="1"/>
  <c r="EV875" i="1" s="1"/>
  <c r="EW875" i="1" s="1"/>
  <c r="GE877" i="1"/>
  <c r="GD877" i="1"/>
  <c r="GC877" i="1"/>
  <c r="GR877" i="1"/>
  <c r="GQ877" i="1"/>
  <c r="GO877" i="1"/>
  <c r="GN877" i="1"/>
  <c r="GM877" i="1"/>
  <c r="GK877" i="1"/>
  <c r="HA877" i="1"/>
  <c r="GP877" i="1"/>
  <c r="GX877" i="1"/>
  <c r="EG875" i="1"/>
  <c r="EH875" i="1" l="1"/>
  <c r="EI875" i="1" s="1"/>
  <c r="EJ875" i="1" s="1"/>
  <c r="EY875" i="1" s="1"/>
  <c r="GS877" i="1"/>
  <c r="GT877" i="1" s="1"/>
  <c r="GF877" i="1"/>
  <c r="BJ972" i="1"/>
  <c r="BI972" i="1"/>
  <c r="BF972" i="1"/>
  <c r="BV972" i="1"/>
  <c r="BE972" i="1"/>
  <c r="BD972" i="1"/>
  <c r="BC972" i="1"/>
  <c r="BS972" i="1"/>
  <c r="BK972" i="1"/>
  <c r="BM972" i="1"/>
  <c r="BL972" i="1"/>
  <c r="BH972" i="1"/>
  <c r="FB875" i="1" l="1"/>
  <c r="EO876" i="1" s="1"/>
  <c r="EZ874" i="1"/>
  <c r="GU877" i="1"/>
  <c r="GV877" i="1" s="1"/>
  <c r="GW877" i="1" s="1"/>
  <c r="BN972" i="1"/>
  <c r="BO972" i="1" s="1"/>
  <c r="GG877" i="1"/>
  <c r="EN876" i="1"/>
  <c r="EM876" i="1"/>
  <c r="EK876" i="1"/>
  <c r="FA876" i="1"/>
  <c r="EE876" i="1"/>
  <c r="ED876" i="1"/>
  <c r="EC876" i="1"/>
  <c r="EQ876" i="1"/>
  <c r="EP876" i="1"/>
  <c r="EX876" i="1"/>
  <c r="ER876" i="1"/>
  <c r="EF876" i="1" l="1"/>
  <c r="EG876" i="1" s="1"/>
  <c r="BP972" i="1"/>
  <c r="BQ972" i="1" s="1"/>
  <c r="BR972" i="1" s="1"/>
  <c r="BT972" i="1" s="1"/>
  <c r="ES876" i="1"/>
  <c r="GH877" i="1"/>
  <c r="GI877" i="1" s="1"/>
  <c r="GJ877" i="1" s="1"/>
  <c r="GY877" i="1" s="1"/>
  <c r="BW972" i="1" l="1"/>
  <c r="BU971" i="1"/>
  <c r="HB877" i="1"/>
  <c r="GZ876" i="1"/>
  <c r="ET876" i="1"/>
  <c r="EU876" i="1" s="1"/>
  <c r="EV876" i="1" s="1"/>
  <c r="EH876" i="1"/>
  <c r="EI876" i="1" s="1"/>
  <c r="EJ876" i="1" s="1"/>
  <c r="EW876" i="1" l="1"/>
  <c r="EY876" i="1" s="1"/>
  <c r="GE878" i="1"/>
  <c r="GD878" i="1"/>
  <c r="GC878" i="1"/>
  <c r="GR878" i="1"/>
  <c r="GP878" i="1"/>
  <c r="GO878" i="1"/>
  <c r="GN878" i="1"/>
  <c r="GM878" i="1"/>
  <c r="GK878" i="1"/>
  <c r="HA878" i="1"/>
  <c r="GX878" i="1"/>
  <c r="GQ878" i="1"/>
  <c r="BK973" i="1"/>
  <c r="BJ973" i="1"/>
  <c r="BH973" i="1"/>
  <c r="BF973" i="1"/>
  <c r="BV973" i="1"/>
  <c r="BE973" i="1"/>
  <c r="BD973" i="1"/>
  <c r="BC973" i="1"/>
  <c r="BS973" i="1"/>
  <c r="BL973" i="1"/>
  <c r="BM973" i="1"/>
  <c r="BI973" i="1"/>
  <c r="FB876" i="1" l="1"/>
  <c r="EZ875" i="1"/>
  <c r="BN973" i="1"/>
  <c r="GF878" i="1"/>
  <c r="GG878" i="1" s="1"/>
  <c r="GH878" i="1" s="1"/>
  <c r="GI878" i="1" s="1"/>
  <c r="GS878" i="1"/>
  <c r="EO877" i="1"/>
  <c r="EN877" i="1"/>
  <c r="EM877" i="1"/>
  <c r="EK877" i="1"/>
  <c r="FA877" i="1"/>
  <c r="EX877" i="1"/>
  <c r="EE877" i="1"/>
  <c r="ED877" i="1"/>
  <c r="EC877" i="1"/>
  <c r="ER877" i="1"/>
  <c r="EQ877" i="1"/>
  <c r="EP877" i="1"/>
  <c r="ES877" i="1" l="1"/>
  <c r="ET877" i="1" s="1"/>
  <c r="BO973" i="1"/>
  <c r="BP973" i="1" s="1"/>
  <c r="BQ973" i="1" s="1"/>
  <c r="GT878" i="1"/>
  <c r="GU878" i="1" s="1"/>
  <c r="GV878" i="1" s="1"/>
  <c r="GJ878" i="1"/>
  <c r="EF877" i="1"/>
  <c r="BR973" i="1" l="1"/>
  <c r="BT973" i="1" s="1"/>
  <c r="BW973" i="1" s="1"/>
  <c r="EG877" i="1"/>
  <c r="EU877" i="1"/>
  <c r="EV877" i="1" s="1"/>
  <c r="EW877" i="1" s="1"/>
  <c r="GW878" i="1"/>
  <c r="GY878" i="1" s="1"/>
  <c r="BU972" i="1" l="1"/>
  <c r="HB878" i="1"/>
  <c r="GZ877" i="1"/>
  <c r="EH877" i="1"/>
  <c r="EI877" i="1" s="1"/>
  <c r="EJ877" i="1" s="1"/>
  <c r="EY877" i="1" s="1"/>
  <c r="BL974" i="1"/>
  <c r="BK974" i="1"/>
  <c r="BI974" i="1"/>
  <c r="BH974" i="1"/>
  <c r="BF974" i="1"/>
  <c r="BV974" i="1"/>
  <c r="BE974" i="1"/>
  <c r="BD974" i="1"/>
  <c r="BC974" i="1"/>
  <c r="BS974" i="1"/>
  <c r="BM974" i="1"/>
  <c r="BJ974" i="1"/>
  <c r="FB877" i="1" l="1"/>
  <c r="EZ876" i="1"/>
  <c r="BN974" i="1"/>
  <c r="GX879" i="1"/>
  <c r="GE879" i="1"/>
  <c r="GD879" i="1"/>
  <c r="GC879" i="1"/>
  <c r="GQ879" i="1"/>
  <c r="GP879" i="1"/>
  <c r="GO879" i="1"/>
  <c r="GN879" i="1"/>
  <c r="GM879" i="1"/>
  <c r="HA879" i="1"/>
  <c r="GR879" i="1"/>
  <c r="GK879" i="1"/>
  <c r="GF879" i="1" l="1"/>
  <c r="BO974" i="1"/>
  <c r="GS879" i="1"/>
  <c r="EP878" i="1"/>
  <c r="EO878" i="1"/>
  <c r="EN878" i="1"/>
  <c r="EM878" i="1"/>
  <c r="EK878" i="1"/>
  <c r="FA878" i="1"/>
  <c r="EX878" i="1"/>
  <c r="EE878" i="1"/>
  <c r="ED878" i="1"/>
  <c r="EQ878" i="1"/>
  <c r="EC878" i="1"/>
  <c r="ER878" i="1"/>
  <c r="BP974" i="1" l="1"/>
  <c r="BQ974" i="1" s="1"/>
  <c r="BR974" i="1" s="1"/>
  <c r="BT974" i="1" s="1"/>
  <c r="GT879" i="1"/>
  <c r="ES878" i="1"/>
  <c r="ET878" i="1" s="1"/>
  <c r="EF878" i="1"/>
  <c r="GG879" i="1"/>
  <c r="GH879" i="1" s="1"/>
  <c r="GI879" i="1" s="1"/>
  <c r="EU878" i="1" l="1"/>
  <c r="EV878" i="1" s="1"/>
  <c r="BW974" i="1"/>
  <c r="BU973" i="1"/>
  <c r="EG878" i="1"/>
  <c r="EH878" i="1" s="1"/>
  <c r="EI878" i="1" s="1"/>
  <c r="GU879" i="1"/>
  <c r="GV879" i="1" s="1"/>
  <c r="GW879" i="1" s="1"/>
  <c r="EW878" i="1"/>
  <c r="GJ879" i="1"/>
  <c r="BH975" i="1" l="1"/>
  <c r="BF975" i="1"/>
  <c r="BD975" i="1"/>
  <c r="BC975" i="1"/>
  <c r="BS975" i="1"/>
  <c r="BV975" i="1"/>
  <c r="BM975" i="1"/>
  <c r="BL975" i="1"/>
  <c r="BJ975" i="1"/>
  <c r="BE975" i="1"/>
  <c r="BI975" i="1"/>
  <c r="BK975" i="1"/>
  <c r="EJ878" i="1"/>
  <c r="EY878" i="1" s="1"/>
  <c r="GY879" i="1"/>
  <c r="FB878" i="1" l="1"/>
  <c r="EZ877" i="1"/>
  <c r="HB879" i="1"/>
  <c r="GZ878" i="1"/>
  <c r="BN975" i="1"/>
  <c r="BO975" i="1" s="1"/>
  <c r="GX880" i="1" l="1"/>
  <c r="GE880" i="1"/>
  <c r="GD880" i="1"/>
  <c r="GC880" i="1"/>
  <c r="GR880" i="1"/>
  <c r="GQ880" i="1"/>
  <c r="GP880" i="1"/>
  <c r="GO880" i="1"/>
  <c r="GN880" i="1"/>
  <c r="GK880" i="1"/>
  <c r="HA880" i="1"/>
  <c r="GM880" i="1"/>
  <c r="BP975" i="1"/>
  <c r="BQ975" i="1" s="1"/>
  <c r="BR975" i="1" s="1"/>
  <c r="BT975" i="1" s="1"/>
  <c r="EQ879" i="1"/>
  <c r="EP879" i="1"/>
  <c r="EO879" i="1"/>
  <c r="EN879" i="1"/>
  <c r="EM879" i="1"/>
  <c r="EK879" i="1"/>
  <c r="EX879" i="1"/>
  <c r="EE879" i="1"/>
  <c r="EC879" i="1"/>
  <c r="FA879" i="1"/>
  <c r="ER879" i="1"/>
  <c r="ED879" i="1"/>
  <c r="BW975" i="1" l="1"/>
  <c r="BU974" i="1"/>
  <c r="EF879" i="1"/>
  <c r="EG879" i="1" s="1"/>
  <c r="ES879" i="1"/>
  <c r="GS880" i="1"/>
  <c r="GF880" i="1"/>
  <c r="GG880" i="1" s="1"/>
  <c r="GH880" i="1" s="1"/>
  <c r="GI880" i="1" s="1"/>
  <c r="GT880" i="1" l="1"/>
  <c r="GU880" i="1" s="1"/>
  <c r="GV880" i="1" s="1"/>
  <c r="GW880" i="1" s="1"/>
  <c r="ET879" i="1"/>
  <c r="EU879" i="1" s="1"/>
  <c r="EV879" i="1" s="1"/>
  <c r="EH879" i="1"/>
  <c r="EI879" i="1" s="1"/>
  <c r="EJ879" i="1" s="1"/>
  <c r="GJ880" i="1"/>
  <c r="BI976" i="1"/>
  <c r="BH976" i="1"/>
  <c r="BV976" i="1"/>
  <c r="BE976" i="1"/>
  <c r="BD976" i="1"/>
  <c r="BC976" i="1"/>
  <c r="BS976" i="1"/>
  <c r="BL976" i="1"/>
  <c r="BM976" i="1"/>
  <c r="BJ976" i="1"/>
  <c r="BK976" i="1"/>
  <c r="BF976" i="1"/>
  <c r="EW879" i="1" l="1"/>
  <c r="EY879" i="1" s="1"/>
  <c r="GY880" i="1"/>
  <c r="BN976" i="1"/>
  <c r="BO976" i="1" s="1"/>
  <c r="FB879" i="1" l="1"/>
  <c r="EZ878" i="1"/>
  <c r="BP976" i="1"/>
  <c r="BQ976" i="1" s="1"/>
  <c r="BR976" i="1" s="1"/>
  <c r="BT976" i="1" s="1"/>
  <c r="HB880" i="1"/>
  <c r="GZ879" i="1"/>
  <c r="ER880" i="1"/>
  <c r="EQ880" i="1"/>
  <c r="EP880" i="1"/>
  <c r="EO880" i="1"/>
  <c r="EN880" i="1"/>
  <c r="EM880" i="1"/>
  <c r="FA880" i="1"/>
  <c r="EX880" i="1"/>
  <c r="ED880" i="1"/>
  <c r="EK880" i="1"/>
  <c r="EE880" i="1"/>
  <c r="EC880" i="1"/>
  <c r="EF880" i="1" l="1"/>
  <c r="ES880" i="1"/>
  <c r="ET880" i="1" s="1"/>
  <c r="BW976" i="1"/>
  <c r="BU975" i="1"/>
  <c r="GX881" i="1"/>
  <c r="GE881" i="1"/>
  <c r="GD881" i="1"/>
  <c r="GR881" i="1"/>
  <c r="GQ881" i="1"/>
  <c r="GP881" i="1"/>
  <c r="GO881" i="1"/>
  <c r="GM881" i="1"/>
  <c r="HA881" i="1"/>
  <c r="GN881" i="1"/>
  <c r="GK881" i="1"/>
  <c r="GC881" i="1"/>
  <c r="BJ977" i="1" l="1"/>
  <c r="BI977" i="1"/>
  <c r="BF977" i="1"/>
  <c r="BV977" i="1"/>
  <c r="BE977" i="1"/>
  <c r="BD977" i="1"/>
  <c r="BC977" i="1"/>
  <c r="BS977" i="1"/>
  <c r="BM977" i="1"/>
  <c r="BL977" i="1"/>
  <c r="BH977" i="1"/>
  <c r="BK977" i="1"/>
  <c r="GS881" i="1"/>
  <c r="GT881" i="1" s="1"/>
  <c r="GF881" i="1"/>
  <c r="EU880" i="1"/>
  <c r="EV880" i="1" s="1"/>
  <c r="EW880" i="1" s="1"/>
  <c r="EG880" i="1"/>
  <c r="EH880" i="1" s="1"/>
  <c r="EI880" i="1" s="1"/>
  <c r="EJ880" i="1" s="1"/>
  <c r="GU881" i="1" l="1"/>
  <c r="GV881" i="1" s="1"/>
  <c r="GW881" i="1" s="1"/>
  <c r="EY880" i="1"/>
  <c r="BN977" i="1"/>
  <c r="GG881" i="1"/>
  <c r="GH881" i="1" s="1"/>
  <c r="GI881" i="1" s="1"/>
  <c r="GJ881" i="1" l="1"/>
  <c r="GY881" i="1" s="1"/>
  <c r="HB881" i="1"/>
  <c r="GZ880" i="1"/>
  <c r="BO977" i="1"/>
  <c r="BP977" i="1" s="1"/>
  <c r="BQ977" i="1" s="1"/>
  <c r="FB880" i="1"/>
  <c r="EZ879" i="1"/>
  <c r="BR977" i="1" l="1"/>
  <c r="BT977" i="1" s="1"/>
  <c r="BW977" i="1" s="1"/>
  <c r="HA882" i="1"/>
  <c r="GX882" i="1"/>
  <c r="GE882" i="1"/>
  <c r="GC882" i="1"/>
  <c r="GR882" i="1"/>
  <c r="GQ882" i="1"/>
  <c r="GP882" i="1"/>
  <c r="GN882" i="1"/>
  <c r="GO882" i="1"/>
  <c r="GM882" i="1"/>
  <c r="GK882" i="1"/>
  <c r="GD882" i="1"/>
  <c r="ER881" i="1"/>
  <c r="EQ881" i="1"/>
  <c r="EP881" i="1"/>
  <c r="EO881" i="1"/>
  <c r="EN881" i="1"/>
  <c r="EK881" i="1"/>
  <c r="FA881" i="1"/>
  <c r="EX881" i="1"/>
  <c r="EE881" i="1"/>
  <c r="EM881" i="1"/>
  <c r="ED881" i="1"/>
  <c r="EC881" i="1"/>
  <c r="BU976" i="1" l="1"/>
  <c r="GF882" i="1"/>
  <c r="ES881" i="1"/>
  <c r="ET881" i="1" s="1"/>
  <c r="EF881" i="1"/>
  <c r="GS882" i="1"/>
  <c r="BK978" i="1"/>
  <c r="BJ978" i="1"/>
  <c r="BH978" i="1"/>
  <c r="BF978" i="1"/>
  <c r="BV978" i="1"/>
  <c r="BE978" i="1"/>
  <c r="BD978" i="1"/>
  <c r="BC978" i="1"/>
  <c r="BS978" i="1"/>
  <c r="BI978" i="1"/>
  <c r="BL978" i="1"/>
  <c r="BM978" i="1"/>
  <c r="EU881" i="1" l="1"/>
  <c r="EV881" i="1" s="1"/>
  <c r="EW881" i="1" s="1"/>
  <c r="BN978" i="1"/>
  <c r="BO978" i="1" s="1"/>
  <c r="GT882" i="1"/>
  <c r="GU882" i="1" s="1"/>
  <c r="GV882" i="1" s="1"/>
  <c r="GG882" i="1"/>
  <c r="GH882" i="1" s="1"/>
  <c r="GI882" i="1" s="1"/>
  <c r="EG881" i="1"/>
  <c r="EH881" i="1" s="1"/>
  <c r="EI881" i="1" s="1"/>
  <c r="GJ882" i="1" l="1"/>
  <c r="GW882" i="1"/>
  <c r="EJ881" i="1"/>
  <c r="EY881" i="1" s="1"/>
  <c r="BP978" i="1"/>
  <c r="BQ978" i="1" s="1"/>
  <c r="BR978" i="1" s="1"/>
  <c r="BT978" i="1" s="1"/>
  <c r="BW978" i="1" l="1"/>
  <c r="BU977" i="1"/>
  <c r="FB881" i="1"/>
  <c r="EZ880" i="1"/>
  <c r="GY882" i="1"/>
  <c r="HB882" i="1" l="1"/>
  <c r="GZ881" i="1"/>
  <c r="EC882" i="1"/>
  <c r="ER882" i="1"/>
  <c r="EQ882" i="1"/>
  <c r="EP882" i="1"/>
  <c r="EO882" i="1"/>
  <c r="EM882" i="1"/>
  <c r="EK882" i="1"/>
  <c r="FA882" i="1"/>
  <c r="EN882" i="1"/>
  <c r="EE882" i="1"/>
  <c r="ED882" i="1"/>
  <c r="EX882" i="1"/>
  <c r="BL979" i="1"/>
  <c r="BK979" i="1"/>
  <c r="BI979" i="1"/>
  <c r="BH979" i="1"/>
  <c r="BF979" i="1"/>
  <c r="BV979" i="1"/>
  <c r="BE979" i="1"/>
  <c r="BD979" i="1"/>
  <c r="BC979" i="1"/>
  <c r="BS979" i="1"/>
  <c r="BM979" i="1"/>
  <c r="BJ979" i="1"/>
  <c r="ES882" i="1" l="1"/>
  <c r="EF882" i="1"/>
  <c r="EG882" i="1" s="1"/>
  <c r="BN979" i="1"/>
  <c r="GK883" i="1"/>
  <c r="HA883" i="1"/>
  <c r="GX883" i="1"/>
  <c r="GD883" i="1"/>
  <c r="GC883" i="1"/>
  <c r="GR883" i="1"/>
  <c r="GQ883" i="1"/>
  <c r="GO883" i="1"/>
  <c r="GP883" i="1"/>
  <c r="GN883" i="1"/>
  <c r="GM883" i="1"/>
  <c r="GE883" i="1"/>
  <c r="EH882" i="1" l="1"/>
  <c r="EI882" i="1" s="1"/>
  <c r="EJ882" i="1" s="1"/>
  <c r="BO979" i="1"/>
  <c r="BP979" i="1" s="1"/>
  <c r="BQ979" i="1" s="1"/>
  <c r="GF883" i="1"/>
  <c r="GS883" i="1"/>
  <c r="GT883" i="1" s="1"/>
  <c r="ET882" i="1"/>
  <c r="EU882" i="1" s="1"/>
  <c r="EV882" i="1" s="1"/>
  <c r="BR979" i="1" l="1"/>
  <c r="BT979" i="1" s="1"/>
  <c r="BW979" i="1" s="1"/>
  <c r="GU883" i="1"/>
  <c r="GV883" i="1" s="1"/>
  <c r="GW883" i="1" s="1"/>
  <c r="EW882" i="1"/>
  <c r="EY882" i="1" s="1"/>
  <c r="GG883" i="1"/>
  <c r="GH883" i="1" s="1"/>
  <c r="GI883" i="1" s="1"/>
  <c r="BU978" i="1" l="1"/>
  <c r="GJ883" i="1"/>
  <c r="GY883" i="1" s="1"/>
  <c r="HB883" i="1" s="1"/>
  <c r="GZ882" i="1"/>
  <c r="FB882" i="1"/>
  <c r="EZ881" i="1"/>
  <c r="BM980" i="1"/>
  <c r="BL980" i="1"/>
  <c r="BJ980" i="1"/>
  <c r="BI980" i="1"/>
  <c r="BH980" i="1"/>
  <c r="BF980" i="1"/>
  <c r="BV980" i="1"/>
  <c r="BE980" i="1"/>
  <c r="BD980" i="1"/>
  <c r="BC980" i="1"/>
  <c r="BS980" i="1"/>
  <c r="BK980" i="1"/>
  <c r="ED883" i="1" l="1"/>
  <c r="EC883" i="1"/>
  <c r="ER883" i="1"/>
  <c r="EQ883" i="1"/>
  <c r="EP883" i="1"/>
  <c r="EN883" i="1"/>
  <c r="EM883" i="1"/>
  <c r="EK883" i="1"/>
  <c r="FA883" i="1"/>
  <c r="EX883" i="1"/>
  <c r="EO883" i="1"/>
  <c r="EE883" i="1"/>
  <c r="BN980" i="1"/>
  <c r="BO980" i="1" s="1"/>
  <c r="GM884" i="1"/>
  <c r="GK884" i="1"/>
  <c r="HA884" i="1"/>
  <c r="GX884" i="1"/>
  <c r="GE884" i="1"/>
  <c r="GD884" i="1"/>
  <c r="GC884" i="1"/>
  <c r="GR884" i="1"/>
  <c r="GP884" i="1"/>
  <c r="GQ884" i="1"/>
  <c r="GO884" i="1"/>
  <c r="GN884" i="1"/>
  <c r="EF883" i="1" l="1"/>
  <c r="GS884" i="1"/>
  <c r="ES883" i="1"/>
  <c r="ET883" i="1" s="1"/>
  <c r="GF884" i="1"/>
  <c r="GG884" i="1" s="1"/>
  <c r="BP980" i="1"/>
  <c r="BQ980" i="1" s="1"/>
  <c r="BR980" i="1" s="1"/>
  <c r="BT980" i="1" s="1"/>
  <c r="BW980" i="1" l="1"/>
  <c r="BU979" i="1"/>
  <c r="GH884" i="1"/>
  <c r="GI884" i="1" s="1"/>
  <c r="GJ884" i="1" s="1"/>
  <c r="EU883" i="1"/>
  <c r="EV883" i="1" s="1"/>
  <c r="EW883" i="1" s="1"/>
  <c r="GT884" i="1"/>
  <c r="GU884" i="1" s="1"/>
  <c r="GV884" i="1" s="1"/>
  <c r="EG883" i="1"/>
  <c r="EH883" i="1" s="1"/>
  <c r="EI883" i="1" s="1"/>
  <c r="EJ883" i="1" l="1"/>
  <c r="EY883" i="1" s="1"/>
  <c r="GW884" i="1"/>
  <c r="GY884" i="1" s="1"/>
  <c r="BM981" i="1"/>
  <c r="BK981" i="1"/>
  <c r="BJ981" i="1"/>
  <c r="BI981" i="1"/>
  <c r="BH981" i="1"/>
  <c r="BF981" i="1"/>
  <c r="BV981" i="1"/>
  <c r="BE981" i="1"/>
  <c r="BD981" i="1"/>
  <c r="BS981" i="1"/>
  <c r="BL981" i="1"/>
  <c r="BC981" i="1"/>
  <c r="HB884" i="1" l="1"/>
  <c r="GZ883" i="1"/>
  <c r="FB883" i="1"/>
  <c r="EZ882" i="1"/>
  <c r="BN981" i="1"/>
  <c r="BO981" i="1" l="1"/>
  <c r="BP981" i="1" s="1"/>
  <c r="BQ981" i="1" s="1"/>
  <c r="EE884" i="1"/>
  <c r="ED884" i="1"/>
  <c r="EC884" i="1"/>
  <c r="ER884" i="1"/>
  <c r="EQ884" i="1"/>
  <c r="EO884" i="1"/>
  <c r="EN884" i="1"/>
  <c r="EM884" i="1"/>
  <c r="EK884" i="1"/>
  <c r="FA884" i="1"/>
  <c r="EP884" i="1"/>
  <c r="EX884" i="1"/>
  <c r="GN885" i="1"/>
  <c r="GM885" i="1"/>
  <c r="GK885" i="1"/>
  <c r="HA885" i="1"/>
  <c r="GE885" i="1"/>
  <c r="GD885" i="1"/>
  <c r="GC885" i="1"/>
  <c r="GQ885" i="1"/>
  <c r="GX885" i="1"/>
  <c r="GR885" i="1"/>
  <c r="GP885" i="1"/>
  <c r="GO885" i="1"/>
  <c r="BR981" i="1" l="1"/>
  <c r="BT981" i="1" s="1"/>
  <c r="BW981" i="1" s="1"/>
  <c r="GS885" i="1"/>
  <c r="GT885" i="1" s="1"/>
  <c r="GF885" i="1"/>
  <c r="GG885" i="1" s="1"/>
  <c r="EF884" i="1"/>
  <c r="ES884" i="1"/>
  <c r="ET884" i="1" s="1"/>
  <c r="BU980" i="1" l="1"/>
  <c r="EG884" i="1"/>
  <c r="EH884" i="1" s="1"/>
  <c r="EI884" i="1" s="1"/>
  <c r="EJ884" i="1" s="1"/>
  <c r="BL982" i="1"/>
  <c r="BK982" i="1"/>
  <c r="BJ982" i="1"/>
  <c r="BI982" i="1"/>
  <c r="BH982" i="1"/>
  <c r="BF982" i="1"/>
  <c r="BV982" i="1"/>
  <c r="BE982" i="1"/>
  <c r="BC982" i="1"/>
  <c r="BS982" i="1"/>
  <c r="BM982" i="1"/>
  <c r="BD982" i="1"/>
  <c r="GU885" i="1"/>
  <c r="GV885" i="1" s="1"/>
  <c r="GW885" i="1" s="1"/>
  <c r="EU884" i="1"/>
  <c r="EV884" i="1" s="1"/>
  <c r="EW884" i="1" s="1"/>
  <c r="GH885" i="1"/>
  <c r="GI885" i="1" s="1"/>
  <c r="GJ885" i="1" s="1"/>
  <c r="GY885" i="1" l="1"/>
  <c r="EY884" i="1"/>
  <c r="BN982" i="1"/>
  <c r="FB884" i="1" l="1"/>
  <c r="EZ883" i="1"/>
  <c r="BO982" i="1"/>
  <c r="HB885" i="1"/>
  <c r="GZ884" i="1"/>
  <c r="BP982" i="1" l="1"/>
  <c r="BQ982" i="1" s="1"/>
  <c r="BR982" i="1" s="1"/>
  <c r="BT982" i="1" s="1"/>
  <c r="EE885" i="1"/>
  <c r="ED885" i="1"/>
  <c r="EC885" i="1"/>
  <c r="ER885" i="1"/>
  <c r="EP885" i="1"/>
  <c r="EO885" i="1"/>
  <c r="EN885" i="1"/>
  <c r="EM885" i="1"/>
  <c r="EK885" i="1"/>
  <c r="FA885" i="1"/>
  <c r="EX885" i="1"/>
  <c r="EQ885" i="1"/>
  <c r="GO886" i="1"/>
  <c r="GN886" i="1"/>
  <c r="GM886" i="1"/>
  <c r="GK886" i="1"/>
  <c r="HA886" i="1"/>
  <c r="GX886" i="1"/>
  <c r="GE886" i="1"/>
  <c r="GD886" i="1"/>
  <c r="GC886" i="1"/>
  <c r="GR886" i="1"/>
  <c r="GQ886" i="1"/>
  <c r="GP886" i="1"/>
  <c r="BW982" i="1" l="1"/>
  <c r="BU981" i="1"/>
  <c r="GS886" i="1"/>
  <c r="GF886" i="1"/>
  <c r="GG886" i="1" s="1"/>
  <c r="GH886" i="1" s="1"/>
  <c r="GI886" i="1" s="1"/>
  <c r="EF885" i="1"/>
  <c r="EG885" i="1" s="1"/>
  <c r="ES885" i="1"/>
  <c r="ET885" i="1" l="1"/>
  <c r="EH885" i="1"/>
  <c r="EI885" i="1" s="1"/>
  <c r="EJ885" i="1" s="1"/>
  <c r="GJ886" i="1"/>
  <c r="GT886" i="1"/>
  <c r="BM983" i="1"/>
  <c r="BL983" i="1"/>
  <c r="BK983" i="1"/>
  <c r="BJ983" i="1"/>
  <c r="BI983" i="1"/>
  <c r="BH983" i="1"/>
  <c r="BF983" i="1"/>
  <c r="BD983" i="1"/>
  <c r="BS983" i="1"/>
  <c r="BV983" i="1"/>
  <c r="BE983" i="1"/>
  <c r="BC983" i="1"/>
  <c r="GU886" i="1" l="1"/>
  <c r="GV886" i="1" s="1"/>
  <c r="GW886" i="1" s="1"/>
  <c r="GY886" i="1" s="1"/>
  <c r="EU885" i="1"/>
  <c r="EV885" i="1" s="1"/>
  <c r="EW885" i="1" s="1"/>
  <c r="EY885" i="1" s="1"/>
  <c r="BN983" i="1"/>
  <c r="FB885" i="1" l="1"/>
  <c r="EZ884" i="1"/>
  <c r="HB886" i="1"/>
  <c r="GZ885" i="1"/>
  <c r="BO983" i="1"/>
  <c r="BP983" i="1" l="1"/>
  <c r="BQ983" i="1" s="1"/>
  <c r="BR983" i="1" s="1"/>
  <c r="BT983" i="1" s="1"/>
  <c r="GP887" i="1"/>
  <c r="GO887" i="1"/>
  <c r="GN887" i="1"/>
  <c r="GM887" i="1"/>
  <c r="GK887" i="1"/>
  <c r="HA887" i="1"/>
  <c r="GX887" i="1"/>
  <c r="GE887" i="1"/>
  <c r="GD887" i="1"/>
  <c r="GR887" i="1"/>
  <c r="GQ887" i="1"/>
  <c r="GC887" i="1"/>
  <c r="EX886" i="1"/>
  <c r="EE886" i="1"/>
  <c r="ED886" i="1"/>
  <c r="EC886" i="1"/>
  <c r="EQ886" i="1"/>
  <c r="EP886" i="1"/>
  <c r="EO886" i="1"/>
  <c r="EN886" i="1"/>
  <c r="EM886" i="1"/>
  <c r="FA886" i="1"/>
  <c r="ER886" i="1"/>
  <c r="EK886" i="1"/>
  <c r="BW983" i="1" l="1"/>
  <c r="BU982" i="1"/>
  <c r="ES886" i="1"/>
  <c r="GF887" i="1"/>
  <c r="EF886" i="1"/>
  <c r="EG886" i="1" s="1"/>
  <c r="EH886" i="1" s="1"/>
  <c r="EI886" i="1" s="1"/>
  <c r="GS887" i="1"/>
  <c r="ET886" i="1" l="1"/>
  <c r="EU886" i="1" s="1"/>
  <c r="EV886" i="1" s="1"/>
  <c r="EW886" i="1" s="1"/>
  <c r="GT887" i="1"/>
  <c r="GU887" i="1" s="1"/>
  <c r="GV887" i="1" s="1"/>
  <c r="GW887" i="1" s="1"/>
  <c r="GG887" i="1"/>
  <c r="GH887" i="1" s="1"/>
  <c r="GI887" i="1" s="1"/>
  <c r="EJ886" i="1"/>
  <c r="BM984" i="1"/>
  <c r="BL984" i="1"/>
  <c r="BK984" i="1"/>
  <c r="BJ984" i="1"/>
  <c r="BI984" i="1"/>
  <c r="BH984" i="1"/>
  <c r="BV984" i="1"/>
  <c r="BE984" i="1"/>
  <c r="BC984" i="1"/>
  <c r="BS984" i="1"/>
  <c r="BF984" i="1"/>
  <c r="BD984" i="1"/>
  <c r="GJ887" i="1" l="1"/>
  <c r="GY887" i="1" s="1"/>
  <c r="HB887" i="1" s="1"/>
  <c r="EY886" i="1"/>
  <c r="BN984" i="1"/>
  <c r="BO984" i="1" s="1"/>
  <c r="GZ886" i="1" l="1"/>
  <c r="BP984" i="1"/>
  <c r="BQ984" i="1" s="1"/>
  <c r="BR984" i="1" s="1"/>
  <c r="BT984" i="1" s="1"/>
  <c r="FB886" i="1"/>
  <c r="EZ885" i="1"/>
  <c r="GE888" i="1"/>
  <c r="GC888" i="1"/>
  <c r="GR888" i="1"/>
  <c r="GQ888" i="1"/>
  <c r="GP888" i="1"/>
  <c r="GO888" i="1"/>
  <c r="GN888" i="1"/>
  <c r="GM888" i="1"/>
  <c r="HA888" i="1"/>
  <c r="GD888" i="1"/>
  <c r="GX888" i="1"/>
  <c r="GK888" i="1"/>
  <c r="BW984" i="1" l="1"/>
  <c r="BU983" i="1"/>
  <c r="GF888" i="1"/>
  <c r="GG888" i="1" s="1"/>
  <c r="GH888" i="1" s="1"/>
  <c r="GI888" i="1" s="1"/>
  <c r="GS888" i="1"/>
  <c r="GT888" i="1" s="1"/>
  <c r="EX887" i="1"/>
  <c r="EE887" i="1"/>
  <c r="ED887" i="1"/>
  <c r="EC887" i="1"/>
  <c r="ER887" i="1"/>
  <c r="EQ887" i="1"/>
  <c r="EP887" i="1"/>
  <c r="EO887" i="1"/>
  <c r="EN887" i="1"/>
  <c r="EK887" i="1"/>
  <c r="FA887" i="1"/>
  <c r="EM887" i="1"/>
  <c r="EF887" i="1" l="1"/>
  <c r="ES887" i="1"/>
  <c r="GU888" i="1"/>
  <c r="GV888" i="1" s="1"/>
  <c r="GW888" i="1" s="1"/>
  <c r="GJ888" i="1"/>
  <c r="BV985" i="1"/>
  <c r="BE985" i="1"/>
  <c r="BD985" i="1"/>
  <c r="BS985" i="1"/>
  <c r="BM985" i="1"/>
  <c r="BK985" i="1"/>
  <c r="BI985" i="1"/>
  <c r="BL985" i="1"/>
  <c r="BH985" i="1"/>
  <c r="BF985" i="1"/>
  <c r="BC985" i="1"/>
  <c r="BJ985" i="1"/>
  <c r="BN985" i="1" l="1"/>
  <c r="BO985" i="1" s="1"/>
  <c r="GY888" i="1"/>
  <c r="ET887" i="1"/>
  <c r="EG887" i="1"/>
  <c r="EH887" i="1" s="1"/>
  <c r="EI887" i="1" s="1"/>
  <c r="EJ887" i="1" l="1"/>
  <c r="HB888" i="1"/>
  <c r="GZ887" i="1"/>
  <c r="BP985" i="1"/>
  <c r="BQ985" i="1" s="1"/>
  <c r="BR985" i="1" s="1"/>
  <c r="BT985" i="1" s="1"/>
  <c r="EU887" i="1"/>
  <c r="EV887" i="1" s="1"/>
  <c r="EW887" i="1" s="1"/>
  <c r="BW985" i="1" l="1"/>
  <c r="BU984" i="1"/>
  <c r="EY887" i="1"/>
  <c r="GX889" i="1"/>
  <c r="GD889" i="1"/>
  <c r="GC889" i="1"/>
  <c r="GR889" i="1"/>
  <c r="GQ889" i="1"/>
  <c r="GP889" i="1"/>
  <c r="GO889" i="1"/>
  <c r="GN889" i="1"/>
  <c r="GK889" i="1"/>
  <c r="GM889" i="1"/>
  <c r="GE889" i="1"/>
  <c r="HA889" i="1"/>
  <c r="GS889" i="1" l="1"/>
  <c r="GT889" i="1" s="1"/>
  <c r="FB887" i="1"/>
  <c r="EZ886" i="1"/>
  <c r="GF889" i="1"/>
  <c r="BF986" i="1"/>
  <c r="BV986" i="1"/>
  <c r="BE986" i="1"/>
  <c r="BC986" i="1"/>
  <c r="BS986" i="1"/>
  <c r="BL986" i="1"/>
  <c r="BJ986" i="1"/>
  <c r="BM986" i="1"/>
  <c r="BK986" i="1"/>
  <c r="BI986" i="1"/>
  <c r="BH986" i="1"/>
  <c r="BD986" i="1"/>
  <c r="GG889" i="1" l="1"/>
  <c r="GH889" i="1" s="1"/>
  <c r="GI889" i="1" s="1"/>
  <c r="GJ889" i="1" s="1"/>
  <c r="EK888" i="1"/>
  <c r="FA888" i="1"/>
  <c r="EX888" i="1"/>
  <c r="EE888" i="1"/>
  <c r="ED888" i="1"/>
  <c r="ER888" i="1"/>
  <c r="EQ888" i="1"/>
  <c r="EP888" i="1"/>
  <c r="EN888" i="1"/>
  <c r="EO888" i="1"/>
  <c r="EM888" i="1"/>
  <c r="EC888" i="1"/>
  <c r="BN986" i="1"/>
  <c r="GU889" i="1"/>
  <c r="GV889" i="1" s="1"/>
  <c r="GW889" i="1" s="1"/>
  <c r="GY889" i="1" l="1"/>
  <c r="HB889" i="1"/>
  <c r="GZ888" i="1"/>
  <c r="EF888" i="1"/>
  <c r="EG888" i="1" s="1"/>
  <c r="BO986" i="1"/>
  <c r="BP986" i="1" s="1"/>
  <c r="BQ986" i="1" s="1"/>
  <c r="ES888" i="1"/>
  <c r="BR986" i="1" l="1"/>
  <c r="BT986" i="1" s="1"/>
  <c r="BW986" i="1" s="1"/>
  <c r="ET888" i="1"/>
  <c r="EH888" i="1"/>
  <c r="EI888" i="1" s="1"/>
  <c r="EJ888" i="1" s="1"/>
  <c r="GX890" i="1"/>
  <c r="GE890" i="1"/>
  <c r="GD890" i="1"/>
  <c r="GC890" i="1"/>
  <c r="GR890" i="1"/>
  <c r="GQ890" i="1"/>
  <c r="GP890" i="1"/>
  <c r="GO890" i="1"/>
  <c r="GM890" i="1"/>
  <c r="GN890" i="1"/>
  <c r="GK890" i="1"/>
  <c r="HA890" i="1"/>
  <c r="BU985" i="1" l="1"/>
  <c r="GS890" i="1"/>
  <c r="GF890" i="1"/>
  <c r="EU888" i="1"/>
  <c r="EV888" i="1" s="1"/>
  <c r="EW888" i="1" s="1"/>
  <c r="EY888" i="1" s="1"/>
  <c r="BH987" i="1"/>
  <c r="BF987" i="1"/>
  <c r="BD987" i="1"/>
  <c r="BC987" i="1"/>
  <c r="BS987" i="1"/>
  <c r="BM987" i="1"/>
  <c r="BK987" i="1"/>
  <c r="BV987" i="1"/>
  <c r="BL987" i="1"/>
  <c r="BJ987" i="1"/>
  <c r="BI987" i="1"/>
  <c r="BE987" i="1"/>
  <c r="FB888" i="1" l="1"/>
  <c r="EZ887" i="1"/>
  <c r="BN987" i="1"/>
  <c r="BO987" i="1" s="1"/>
  <c r="GG890" i="1"/>
  <c r="GH890" i="1" s="1"/>
  <c r="GI890" i="1" s="1"/>
  <c r="GJ890" i="1" s="1"/>
  <c r="GT890" i="1"/>
  <c r="GU890" i="1" l="1"/>
  <c r="GV890" i="1" s="1"/>
  <c r="GW890" i="1" s="1"/>
  <c r="GY890" i="1" s="1"/>
  <c r="BP987" i="1"/>
  <c r="BQ987" i="1" s="1"/>
  <c r="BR987" i="1" s="1"/>
  <c r="BT987" i="1" s="1"/>
  <c r="EQ889" i="1"/>
  <c r="EP889" i="1"/>
  <c r="EN889" i="1"/>
  <c r="EM889" i="1"/>
  <c r="EK889" i="1"/>
  <c r="FA889" i="1"/>
  <c r="EX889" i="1"/>
  <c r="ED889" i="1"/>
  <c r="ER889" i="1"/>
  <c r="EO889" i="1"/>
  <c r="EE889" i="1"/>
  <c r="EC889" i="1"/>
  <c r="BW987" i="1" l="1"/>
  <c r="BU986" i="1"/>
  <c r="HB890" i="1"/>
  <c r="GZ889" i="1"/>
  <c r="EF889" i="1"/>
  <c r="ES889" i="1"/>
  <c r="ET889" i="1" s="1"/>
  <c r="EG889" i="1" l="1"/>
  <c r="GE891" i="1"/>
  <c r="GD891" i="1"/>
  <c r="GC891" i="1"/>
  <c r="GR891" i="1"/>
  <c r="GQ891" i="1"/>
  <c r="GP891" i="1"/>
  <c r="GN891" i="1"/>
  <c r="HA891" i="1"/>
  <c r="GX891" i="1"/>
  <c r="GO891" i="1"/>
  <c r="GM891" i="1"/>
  <c r="GK891" i="1"/>
  <c r="EU889" i="1"/>
  <c r="EV889" i="1" s="1"/>
  <c r="EW889" i="1" s="1"/>
  <c r="BI988" i="1"/>
  <c r="BH988" i="1"/>
  <c r="BV988" i="1"/>
  <c r="BE988" i="1"/>
  <c r="BD988" i="1"/>
  <c r="BC988" i="1"/>
  <c r="BS988" i="1"/>
  <c r="BL988" i="1"/>
  <c r="BM988" i="1"/>
  <c r="BK988" i="1"/>
  <c r="BF988" i="1"/>
  <c r="BJ988" i="1"/>
  <c r="BN988" i="1" l="1"/>
  <c r="BO988" i="1" s="1"/>
  <c r="GF891" i="1"/>
  <c r="EH889" i="1"/>
  <c r="EI889" i="1" s="1"/>
  <c r="EJ889" i="1" s="1"/>
  <c r="EY889" i="1" s="1"/>
  <c r="GS891" i="1"/>
  <c r="BP988" i="1" l="1"/>
  <c r="BQ988" i="1" s="1"/>
  <c r="BR988" i="1" s="1"/>
  <c r="BT988" i="1" s="1"/>
  <c r="FB889" i="1"/>
  <c r="EZ888" i="1"/>
  <c r="GT891" i="1"/>
  <c r="GG891" i="1"/>
  <c r="GH891" i="1" s="1"/>
  <c r="GI891" i="1" s="1"/>
  <c r="BW988" i="1" l="1"/>
  <c r="BU987" i="1"/>
  <c r="GJ891" i="1"/>
  <c r="GU891" i="1"/>
  <c r="GV891" i="1" s="1"/>
  <c r="GW891" i="1" s="1"/>
  <c r="ER890" i="1"/>
  <c r="EQ890" i="1"/>
  <c r="EO890" i="1"/>
  <c r="EN890" i="1"/>
  <c r="EM890" i="1"/>
  <c r="EK890" i="1"/>
  <c r="FA890" i="1"/>
  <c r="EX890" i="1"/>
  <c r="EE890" i="1"/>
  <c r="EP890" i="1"/>
  <c r="ED890" i="1"/>
  <c r="EC890" i="1"/>
  <c r="ES890" i="1" l="1"/>
  <c r="ET890" i="1" s="1"/>
  <c r="BJ989" i="1"/>
  <c r="BI989" i="1"/>
  <c r="BF989" i="1"/>
  <c r="BV989" i="1"/>
  <c r="BE989" i="1"/>
  <c r="BD989" i="1"/>
  <c r="BC989" i="1"/>
  <c r="BS989" i="1"/>
  <c r="BM989" i="1"/>
  <c r="BL989" i="1"/>
  <c r="BH989" i="1"/>
  <c r="BK989" i="1"/>
  <c r="GY891" i="1"/>
  <c r="EF890" i="1"/>
  <c r="HB891" i="1" l="1"/>
  <c r="GZ890" i="1"/>
  <c r="BN989" i="1"/>
  <c r="BO989" i="1" s="1"/>
  <c r="EG890" i="1"/>
  <c r="EU890" i="1"/>
  <c r="EV890" i="1" s="1"/>
  <c r="EW890" i="1" s="1"/>
  <c r="EH890" i="1" l="1"/>
  <c r="EI890" i="1" s="1"/>
  <c r="EJ890" i="1" s="1"/>
  <c r="EY890" i="1" s="1"/>
  <c r="HA892" i="1"/>
  <c r="GX892" i="1"/>
  <c r="GE892" i="1"/>
  <c r="GD892" i="1"/>
  <c r="GC892" i="1"/>
  <c r="GR892" i="1"/>
  <c r="GQ892" i="1"/>
  <c r="GO892" i="1"/>
  <c r="GN892" i="1"/>
  <c r="GM892" i="1"/>
  <c r="GK892" i="1"/>
  <c r="GP892" i="1"/>
  <c r="BP989" i="1"/>
  <c r="BQ989" i="1" s="1"/>
  <c r="BR989" i="1" s="1"/>
  <c r="BT989" i="1" s="1"/>
  <c r="BW989" i="1" l="1"/>
  <c r="BU988" i="1"/>
  <c r="FB890" i="1"/>
  <c r="EZ889" i="1"/>
  <c r="GS892" i="1"/>
  <c r="GT892" i="1" s="1"/>
  <c r="GF892" i="1"/>
  <c r="GG892" i="1" s="1"/>
  <c r="GH892" i="1" l="1"/>
  <c r="GI892" i="1" s="1"/>
  <c r="ER891" i="1"/>
  <c r="EP891" i="1"/>
  <c r="EO891" i="1"/>
  <c r="EN891" i="1"/>
  <c r="EM891" i="1"/>
  <c r="EK891" i="1"/>
  <c r="FA891" i="1"/>
  <c r="ED891" i="1"/>
  <c r="EC891" i="1"/>
  <c r="EX891" i="1"/>
  <c r="EQ891" i="1"/>
  <c r="EE891" i="1"/>
  <c r="GJ892" i="1"/>
  <c r="GU892" i="1"/>
  <c r="GV892" i="1" s="1"/>
  <c r="GW892" i="1" s="1"/>
  <c r="BK990" i="1"/>
  <c r="BJ990" i="1"/>
  <c r="BH990" i="1"/>
  <c r="BF990" i="1"/>
  <c r="BV990" i="1"/>
  <c r="BE990" i="1"/>
  <c r="BD990" i="1"/>
  <c r="BC990" i="1"/>
  <c r="BS990" i="1"/>
  <c r="BM990" i="1"/>
  <c r="BI990" i="1"/>
  <c r="BL990" i="1"/>
  <c r="EF891" i="1" l="1"/>
  <c r="EG891" i="1"/>
  <c r="GY892" i="1"/>
  <c r="BN990" i="1"/>
  <c r="BO990" i="1" s="1"/>
  <c r="ES891" i="1"/>
  <c r="ET891" i="1" s="1"/>
  <c r="EU891" i="1" s="1"/>
  <c r="EV891" i="1" s="1"/>
  <c r="BP990" i="1" l="1"/>
  <c r="BQ990" i="1" s="1"/>
  <c r="EW891" i="1"/>
  <c r="BR990" i="1"/>
  <c r="BT990" i="1" s="1"/>
  <c r="HB892" i="1"/>
  <c r="GZ891" i="1"/>
  <c r="EH891" i="1"/>
  <c r="EI891" i="1" s="1"/>
  <c r="EJ891" i="1" s="1"/>
  <c r="EY891" i="1" s="1"/>
  <c r="FB891" i="1" l="1"/>
  <c r="EZ890" i="1"/>
  <c r="GK893" i="1"/>
  <c r="HA893" i="1"/>
  <c r="GX893" i="1"/>
  <c r="GE893" i="1"/>
  <c r="GD893" i="1"/>
  <c r="GC893" i="1"/>
  <c r="GR893" i="1"/>
  <c r="GP893" i="1"/>
  <c r="GQ893" i="1"/>
  <c r="GO893" i="1"/>
  <c r="GN893" i="1"/>
  <c r="GM893" i="1"/>
  <c r="BW990" i="1"/>
  <c r="BU989" i="1"/>
  <c r="BL991" i="1" l="1"/>
  <c r="BK991" i="1"/>
  <c r="BI991" i="1"/>
  <c r="BH991" i="1"/>
  <c r="BF991" i="1"/>
  <c r="BV991" i="1"/>
  <c r="BE991" i="1"/>
  <c r="BD991" i="1"/>
  <c r="BC991" i="1"/>
  <c r="BS991" i="1"/>
  <c r="BM991" i="1"/>
  <c r="BJ991" i="1"/>
  <c r="GS893" i="1"/>
  <c r="GF893" i="1"/>
  <c r="EC892" i="1"/>
  <c r="EQ892" i="1"/>
  <c r="EP892" i="1"/>
  <c r="EO892" i="1"/>
  <c r="EN892" i="1"/>
  <c r="EM892" i="1"/>
  <c r="EK892" i="1"/>
  <c r="FA892" i="1"/>
  <c r="EX892" i="1"/>
  <c r="EE892" i="1"/>
  <c r="ED892" i="1"/>
  <c r="ER892" i="1"/>
  <c r="GT893" i="1" l="1"/>
  <c r="GU893" i="1" s="1"/>
  <c r="GV893" i="1" s="1"/>
  <c r="GW893" i="1" s="1"/>
  <c r="BN991" i="1"/>
  <c r="ES892" i="1"/>
  <c r="ET892" i="1" s="1"/>
  <c r="EU892" i="1" s="1"/>
  <c r="EV892" i="1" s="1"/>
  <c r="EF892" i="1"/>
  <c r="EG892" i="1" s="1"/>
  <c r="GG893" i="1"/>
  <c r="GH893" i="1" s="1"/>
  <c r="GI893" i="1" s="1"/>
  <c r="GJ893" i="1" l="1"/>
  <c r="GY893" i="1" s="1"/>
  <c r="BO991" i="1"/>
  <c r="EH892" i="1"/>
  <c r="EI892" i="1" s="1"/>
  <c r="EJ892" i="1" s="1"/>
  <c r="EW892" i="1"/>
  <c r="BP991" i="1"/>
  <c r="BQ991" i="1" s="1"/>
  <c r="BR991" i="1" l="1"/>
  <c r="BT991" i="1" s="1"/>
  <c r="EY892" i="1"/>
  <c r="FB892" i="1" s="1"/>
  <c r="BW991" i="1"/>
  <c r="BU990" i="1"/>
  <c r="HB893" i="1"/>
  <c r="GZ892" i="1"/>
  <c r="EZ891" i="1" l="1"/>
  <c r="GM894" i="1"/>
  <c r="GK894" i="1"/>
  <c r="GX894" i="1"/>
  <c r="GE894" i="1"/>
  <c r="GD894" i="1"/>
  <c r="GC894" i="1"/>
  <c r="GQ894" i="1"/>
  <c r="HA894" i="1"/>
  <c r="GR894" i="1"/>
  <c r="GP894" i="1"/>
  <c r="GN894" i="1"/>
  <c r="GO894" i="1"/>
  <c r="BM992" i="1"/>
  <c r="BL992" i="1"/>
  <c r="BJ992" i="1"/>
  <c r="BI992" i="1"/>
  <c r="BH992" i="1"/>
  <c r="BF992" i="1"/>
  <c r="BV992" i="1"/>
  <c r="BE992" i="1"/>
  <c r="BD992" i="1"/>
  <c r="BC992" i="1"/>
  <c r="BK992" i="1"/>
  <c r="BS992" i="1"/>
  <c r="ED893" i="1"/>
  <c r="EC893" i="1"/>
  <c r="ER893" i="1"/>
  <c r="EQ893" i="1"/>
  <c r="EP893" i="1"/>
  <c r="EO893" i="1"/>
  <c r="EN893" i="1"/>
  <c r="EM893" i="1"/>
  <c r="EK893" i="1"/>
  <c r="FA893" i="1"/>
  <c r="EE893" i="1"/>
  <c r="EX893" i="1"/>
  <c r="BN992" i="1" l="1"/>
  <c r="ES893" i="1"/>
  <c r="ET893" i="1" s="1"/>
  <c r="GS894" i="1"/>
  <c r="GT894" i="1" s="1"/>
  <c r="GF894" i="1"/>
  <c r="EF893" i="1"/>
  <c r="EG893" i="1" s="1"/>
  <c r="EH893" i="1" s="1"/>
  <c r="EI893" i="1" s="1"/>
  <c r="BO992" i="1" l="1"/>
  <c r="BP992" i="1" s="1"/>
  <c r="BQ992" i="1" s="1"/>
  <c r="BR992" i="1" s="1"/>
  <c r="BT992" i="1" s="1"/>
  <c r="GG894" i="1"/>
  <c r="EU893" i="1"/>
  <c r="EV893" i="1" s="1"/>
  <c r="EW893" i="1" s="1"/>
  <c r="GU894" i="1"/>
  <c r="GV894" i="1" s="1"/>
  <c r="GW894" i="1" s="1"/>
  <c r="EJ893" i="1"/>
  <c r="BW992" i="1" l="1"/>
  <c r="BU991" i="1"/>
  <c r="EY893" i="1"/>
  <c r="GH894" i="1"/>
  <c r="GI894" i="1" s="1"/>
  <c r="GJ894" i="1" s="1"/>
  <c r="GY894" i="1" s="1"/>
  <c r="HB894" i="1" l="1"/>
  <c r="GZ893" i="1"/>
  <c r="FB893" i="1"/>
  <c r="EZ892" i="1"/>
  <c r="BM993" i="1"/>
  <c r="BK993" i="1"/>
  <c r="BJ993" i="1"/>
  <c r="BI993" i="1"/>
  <c r="BH993" i="1"/>
  <c r="BF993" i="1"/>
  <c r="BV993" i="1"/>
  <c r="BE993" i="1"/>
  <c r="BD993" i="1"/>
  <c r="BS993" i="1"/>
  <c r="BL993" i="1"/>
  <c r="BC993" i="1"/>
  <c r="BN993" i="1" l="1"/>
  <c r="BO993" i="1" s="1"/>
  <c r="BP993" i="1" s="1"/>
  <c r="BQ993" i="1" s="1"/>
  <c r="EE894" i="1"/>
  <c r="ED894" i="1"/>
  <c r="ER894" i="1"/>
  <c r="EQ894" i="1"/>
  <c r="EP894" i="1"/>
  <c r="EO894" i="1"/>
  <c r="EN894" i="1"/>
  <c r="EM894" i="1"/>
  <c r="EK894" i="1"/>
  <c r="EX894" i="1"/>
  <c r="EC894" i="1"/>
  <c r="FA894" i="1"/>
  <c r="GN895" i="1"/>
  <c r="GM895" i="1"/>
  <c r="HA895" i="1"/>
  <c r="GX895" i="1"/>
  <c r="GE895" i="1"/>
  <c r="GD895" i="1"/>
  <c r="GC895" i="1"/>
  <c r="GR895" i="1"/>
  <c r="GK895" i="1"/>
  <c r="GQ895" i="1"/>
  <c r="GO895" i="1"/>
  <c r="GP895" i="1"/>
  <c r="GF895" i="1" l="1"/>
  <c r="GG895" i="1" s="1"/>
  <c r="GS895" i="1"/>
  <c r="GT895" i="1" s="1"/>
  <c r="ES894" i="1"/>
  <c r="ET894" i="1" s="1"/>
  <c r="EF894" i="1"/>
  <c r="EG894" i="1" s="1"/>
  <c r="BR993" i="1"/>
  <c r="BT993" i="1" s="1"/>
  <c r="GU895" i="1" l="1"/>
  <c r="GV895" i="1" s="1"/>
  <c r="GW895" i="1" s="1"/>
  <c r="BW993" i="1"/>
  <c r="BU992" i="1"/>
  <c r="EH894" i="1"/>
  <c r="EI894" i="1" s="1"/>
  <c r="EJ894" i="1" s="1"/>
  <c r="EU894" i="1"/>
  <c r="EV894" i="1" s="1"/>
  <c r="EW894" i="1" s="1"/>
  <c r="GH895" i="1"/>
  <c r="GI895" i="1" s="1"/>
  <c r="GJ895" i="1" s="1"/>
  <c r="GY895" i="1" l="1"/>
  <c r="HB895" i="1"/>
  <c r="GZ894" i="1"/>
  <c r="EY894" i="1"/>
  <c r="BL994" i="1"/>
  <c r="BK994" i="1"/>
  <c r="BJ994" i="1"/>
  <c r="BI994" i="1"/>
  <c r="BH994" i="1"/>
  <c r="BF994" i="1"/>
  <c r="BV994" i="1"/>
  <c r="BE994" i="1"/>
  <c r="BC994" i="1"/>
  <c r="BS994" i="1"/>
  <c r="BM994" i="1"/>
  <c r="BD994" i="1"/>
  <c r="BN994" i="1" l="1"/>
  <c r="GO896" i="1"/>
  <c r="GN896" i="1"/>
  <c r="GK896" i="1"/>
  <c r="HA896" i="1"/>
  <c r="GX896" i="1"/>
  <c r="GE896" i="1"/>
  <c r="GD896" i="1"/>
  <c r="GQ896" i="1"/>
  <c r="GP896" i="1"/>
  <c r="GM896" i="1"/>
  <c r="GC896" i="1"/>
  <c r="GR896" i="1"/>
  <c r="FB894" i="1"/>
  <c r="EZ893" i="1"/>
  <c r="EE895" i="1" l="1"/>
  <c r="EC895" i="1"/>
  <c r="ER895" i="1"/>
  <c r="EQ895" i="1"/>
  <c r="EP895" i="1"/>
  <c r="EO895" i="1"/>
  <c r="EN895" i="1"/>
  <c r="EM895" i="1"/>
  <c r="FA895" i="1"/>
  <c r="EX895" i="1"/>
  <c r="ED895" i="1"/>
  <c r="EK895" i="1"/>
  <c r="GS896" i="1"/>
  <c r="GF896" i="1"/>
  <c r="BO994" i="1"/>
  <c r="BP994" i="1" s="1"/>
  <c r="BQ994" i="1" s="1"/>
  <c r="ES895" i="1" l="1"/>
  <c r="ET895" i="1" s="1"/>
  <c r="BR994" i="1"/>
  <c r="BT994" i="1" s="1"/>
  <c r="GT896" i="1"/>
  <c r="GG896" i="1"/>
  <c r="EF895" i="1"/>
  <c r="EG895" i="1" s="1"/>
  <c r="EH895" i="1" s="1"/>
  <c r="EI895" i="1" s="1"/>
  <c r="EJ895" i="1" l="1"/>
  <c r="GH896" i="1"/>
  <c r="GI896" i="1" s="1"/>
  <c r="GJ896" i="1" s="1"/>
  <c r="GU896" i="1"/>
  <c r="GV896" i="1" s="1"/>
  <c r="GW896" i="1" s="1"/>
  <c r="BW994" i="1"/>
  <c r="BU993" i="1"/>
  <c r="EU895" i="1"/>
  <c r="EV895" i="1" s="1"/>
  <c r="EW895" i="1" s="1"/>
  <c r="GY896" i="1" l="1"/>
  <c r="BM995" i="1"/>
  <c r="BL995" i="1"/>
  <c r="BK995" i="1"/>
  <c r="BJ995" i="1"/>
  <c r="BI995" i="1"/>
  <c r="BH995" i="1"/>
  <c r="BF995" i="1"/>
  <c r="BD995" i="1"/>
  <c r="BS995" i="1"/>
  <c r="BV995" i="1"/>
  <c r="BC995" i="1"/>
  <c r="BE995" i="1"/>
  <c r="EY895" i="1"/>
  <c r="BN995" i="1" l="1"/>
  <c r="BO995" i="1" s="1"/>
  <c r="FB895" i="1"/>
  <c r="EZ894" i="1"/>
  <c r="HB896" i="1"/>
  <c r="GZ895" i="1"/>
  <c r="EX896" i="1" l="1"/>
  <c r="ED896" i="1"/>
  <c r="EC896" i="1"/>
  <c r="ER896" i="1"/>
  <c r="EQ896" i="1"/>
  <c r="EP896" i="1"/>
  <c r="EO896" i="1"/>
  <c r="EN896" i="1"/>
  <c r="EK896" i="1"/>
  <c r="FA896" i="1"/>
  <c r="EM896" i="1"/>
  <c r="EE896" i="1"/>
  <c r="GP897" i="1"/>
  <c r="GO897" i="1"/>
  <c r="GM897" i="1"/>
  <c r="GK897" i="1"/>
  <c r="HA897" i="1"/>
  <c r="GX897" i="1"/>
  <c r="GE897" i="1"/>
  <c r="GC897" i="1"/>
  <c r="GR897" i="1"/>
  <c r="GQ897" i="1"/>
  <c r="GN897" i="1"/>
  <c r="GD897" i="1"/>
  <c r="BP995" i="1"/>
  <c r="BQ995" i="1" s="1"/>
  <c r="BR995" i="1" s="1"/>
  <c r="BT995" i="1" s="1"/>
  <c r="BW995" i="1" l="1"/>
  <c r="BU994" i="1"/>
  <c r="EF896" i="1"/>
  <c r="EG896" i="1" s="1"/>
  <c r="EH896" i="1" s="1"/>
  <c r="EI896" i="1" s="1"/>
  <c r="GS897" i="1"/>
  <c r="ES896" i="1"/>
  <c r="GF897" i="1"/>
  <c r="GG897" i="1" s="1"/>
  <c r="GH897" i="1" s="1"/>
  <c r="GI897" i="1" s="1"/>
  <c r="ET896" i="1" l="1"/>
  <c r="GT897" i="1"/>
  <c r="GU897" i="1" s="1"/>
  <c r="GV897" i="1" s="1"/>
  <c r="EJ896" i="1"/>
  <c r="GJ897" i="1"/>
  <c r="BM996" i="1"/>
  <c r="BL996" i="1"/>
  <c r="BK996" i="1"/>
  <c r="BJ996" i="1"/>
  <c r="BI996" i="1"/>
  <c r="BH996" i="1"/>
  <c r="BV996" i="1"/>
  <c r="BE996" i="1"/>
  <c r="BC996" i="1"/>
  <c r="BS996" i="1"/>
  <c r="BD996" i="1"/>
  <c r="BF996" i="1"/>
  <c r="EU896" i="1" l="1"/>
  <c r="EV896" i="1" s="1"/>
  <c r="EW896" i="1" s="1"/>
  <c r="EY896" i="1" s="1"/>
  <c r="GW897" i="1"/>
  <c r="GY897" i="1" s="1"/>
  <c r="BN996" i="1"/>
  <c r="HB897" i="1" l="1"/>
  <c r="GZ896" i="1"/>
  <c r="FB896" i="1"/>
  <c r="EZ895" i="1"/>
  <c r="BO996" i="1"/>
  <c r="BP996" i="1" l="1"/>
  <c r="BQ996" i="1" s="1"/>
  <c r="BR996" i="1" s="1"/>
  <c r="BT996" i="1" s="1"/>
  <c r="EX897" i="1"/>
  <c r="EE897" i="1"/>
  <c r="ED897" i="1"/>
  <c r="EC897" i="1"/>
  <c r="ER897" i="1"/>
  <c r="EQ897" i="1"/>
  <c r="EP897" i="1"/>
  <c r="EO897" i="1"/>
  <c r="EM897" i="1"/>
  <c r="FA897" i="1"/>
  <c r="EN897" i="1"/>
  <c r="EK897" i="1"/>
  <c r="GQ898" i="1"/>
  <c r="GP898" i="1"/>
  <c r="GO898" i="1"/>
  <c r="GN898" i="1"/>
  <c r="GM898" i="1"/>
  <c r="GK898" i="1"/>
  <c r="HA898" i="1"/>
  <c r="GX898" i="1"/>
  <c r="GE898" i="1"/>
  <c r="GD898" i="1"/>
  <c r="GR898" i="1"/>
  <c r="GC898" i="1"/>
  <c r="BW996" i="1" l="1"/>
  <c r="BU995" i="1"/>
  <c r="ES897" i="1"/>
  <c r="GF898" i="1"/>
  <c r="GS898" i="1"/>
  <c r="EF897" i="1"/>
  <c r="EG897" i="1" s="1"/>
  <c r="EH897" i="1" s="1"/>
  <c r="EI897" i="1" s="1"/>
  <c r="ET897" i="1" l="1"/>
  <c r="EU897" i="1" s="1"/>
  <c r="EV897" i="1" s="1"/>
  <c r="EW897" i="1" s="1"/>
  <c r="GG898" i="1"/>
  <c r="GH898" i="1" s="1"/>
  <c r="GI898" i="1" s="1"/>
  <c r="GT898" i="1"/>
  <c r="EJ897" i="1"/>
  <c r="BD997" i="1"/>
  <c r="BC997" i="1"/>
  <c r="BM997" i="1"/>
  <c r="BL997" i="1"/>
  <c r="BK997" i="1"/>
  <c r="BJ997" i="1"/>
  <c r="BI997" i="1"/>
  <c r="BH997" i="1"/>
  <c r="BF997" i="1"/>
  <c r="BV997" i="1"/>
  <c r="BE997" i="1"/>
  <c r="BS997" i="1"/>
  <c r="GJ898" i="1" l="1"/>
  <c r="BN997" i="1"/>
  <c r="BO997" i="1" s="1"/>
  <c r="GU898" i="1"/>
  <c r="GV898" i="1" s="1"/>
  <c r="GW898" i="1" s="1"/>
  <c r="GY898" i="1" s="1"/>
  <c r="EY897" i="1"/>
  <c r="HB898" i="1" l="1"/>
  <c r="GZ897" i="1"/>
  <c r="FB897" i="1"/>
  <c r="EZ896" i="1"/>
  <c r="BP997" i="1"/>
  <c r="BQ997" i="1" s="1"/>
  <c r="BR997" i="1" s="1"/>
  <c r="BT997" i="1" s="1"/>
  <c r="BW997" i="1" l="1"/>
  <c r="BU996" i="1"/>
  <c r="EX898" i="1"/>
  <c r="EE898" i="1"/>
  <c r="ED898" i="1"/>
  <c r="EC898" i="1"/>
  <c r="ER898" i="1"/>
  <c r="EQ898" i="1"/>
  <c r="EP898" i="1"/>
  <c r="EO898" i="1"/>
  <c r="EN898" i="1"/>
  <c r="EM898" i="1"/>
  <c r="FA898" i="1"/>
  <c r="EK898" i="1"/>
  <c r="GR899" i="1"/>
  <c r="GQ899" i="1"/>
  <c r="GP899" i="1"/>
  <c r="GO899" i="1"/>
  <c r="GN899" i="1"/>
  <c r="GM899" i="1"/>
  <c r="GK899" i="1"/>
  <c r="HA899" i="1"/>
  <c r="GX899" i="1"/>
  <c r="GE899" i="1"/>
  <c r="GD899" i="1"/>
  <c r="GC899" i="1"/>
  <c r="GS899" i="1" l="1"/>
  <c r="GT899" i="1" s="1"/>
  <c r="EF898" i="1"/>
  <c r="BV998" i="1"/>
  <c r="BE998" i="1"/>
  <c r="BD998" i="1"/>
  <c r="BM998" i="1"/>
  <c r="BL998" i="1"/>
  <c r="BK998" i="1"/>
  <c r="BJ998" i="1"/>
  <c r="BI998" i="1"/>
  <c r="BH998" i="1"/>
  <c r="BF998" i="1"/>
  <c r="BS998" i="1"/>
  <c r="BC998" i="1"/>
  <c r="GF899" i="1"/>
  <c r="ES898" i="1"/>
  <c r="BN998" i="1" l="1"/>
  <c r="EG898" i="1"/>
  <c r="EH898" i="1" s="1"/>
  <c r="EI898" i="1" s="1"/>
  <c r="EJ898" i="1" s="1"/>
  <c r="GG899" i="1"/>
  <c r="ET898" i="1"/>
  <c r="EU898" i="1" s="1"/>
  <c r="EV898" i="1" s="1"/>
  <c r="GH899" i="1"/>
  <c r="GI899" i="1" s="1"/>
  <c r="GU899" i="1"/>
  <c r="GV899" i="1" s="1"/>
  <c r="GW899" i="1" s="1"/>
  <c r="GJ899" i="1" l="1"/>
  <c r="EW898" i="1"/>
  <c r="GY899" i="1"/>
  <c r="EY898" i="1"/>
  <c r="BO998" i="1"/>
  <c r="BP998" i="1" s="1"/>
  <c r="BQ998" i="1" s="1"/>
  <c r="BR998" i="1" l="1"/>
  <c r="BT998" i="1" s="1"/>
  <c r="BW998" i="1" s="1"/>
  <c r="FB898" i="1"/>
  <c r="EZ897" i="1"/>
  <c r="HB899" i="1"/>
  <c r="GZ898" i="1"/>
  <c r="BU997" i="1" l="1"/>
  <c r="GR900" i="1"/>
  <c r="GQ900" i="1"/>
  <c r="GP900" i="1"/>
  <c r="GO900" i="1"/>
  <c r="GN900" i="1"/>
  <c r="GM900" i="1"/>
  <c r="GK900" i="1"/>
  <c r="HA900" i="1"/>
  <c r="GX900" i="1"/>
  <c r="GD900" i="1"/>
  <c r="GC900" i="1"/>
  <c r="GE900" i="1"/>
  <c r="BF999" i="1"/>
  <c r="BV999" i="1"/>
  <c r="BE999" i="1"/>
  <c r="BS999" i="1"/>
  <c r="BM999" i="1"/>
  <c r="BL999" i="1"/>
  <c r="BK999" i="1"/>
  <c r="BJ999" i="1"/>
  <c r="BI999" i="1"/>
  <c r="BH999" i="1"/>
  <c r="BC999" i="1"/>
  <c r="BD999" i="1"/>
  <c r="FA899" i="1"/>
  <c r="EX899" i="1"/>
  <c r="EE899" i="1"/>
  <c r="ED899" i="1"/>
  <c r="EC899" i="1"/>
  <c r="ER899" i="1"/>
  <c r="EQ899" i="1"/>
  <c r="EP899" i="1"/>
  <c r="EO899" i="1"/>
  <c r="EN899" i="1"/>
  <c r="EK899" i="1"/>
  <c r="EM899" i="1"/>
  <c r="GF900" i="1" l="1"/>
  <c r="GG900" i="1" s="1"/>
  <c r="ES899" i="1"/>
  <c r="EF899" i="1"/>
  <c r="BN999" i="1"/>
  <c r="BO999" i="1" s="1"/>
  <c r="GS900" i="1"/>
  <c r="EG899" i="1" l="1"/>
  <c r="EH899" i="1" s="1"/>
  <c r="EI899" i="1" s="1"/>
  <c r="EJ899" i="1" s="1"/>
  <c r="BP999" i="1"/>
  <c r="BQ999" i="1" s="1"/>
  <c r="BR999" i="1" s="1"/>
  <c r="BT999" i="1" s="1"/>
  <c r="ET899" i="1"/>
  <c r="EU899" i="1" s="1"/>
  <c r="EV899" i="1" s="1"/>
  <c r="GT900" i="1"/>
  <c r="GU900" i="1" s="1"/>
  <c r="GV900" i="1" s="1"/>
  <c r="GH900" i="1"/>
  <c r="GI900" i="1" s="1"/>
  <c r="GJ900" i="1" s="1"/>
  <c r="BW999" i="1" l="1"/>
  <c r="BU998" i="1"/>
  <c r="EW899" i="1"/>
  <c r="EY899" i="1" s="1"/>
  <c r="GW900" i="1"/>
  <c r="GY900" i="1" s="1"/>
  <c r="HB900" i="1" l="1"/>
  <c r="GZ899" i="1"/>
  <c r="FB899" i="1"/>
  <c r="EZ898" i="1"/>
  <c r="BH1000" i="1"/>
  <c r="BF1000" i="1"/>
  <c r="BC1000" i="1"/>
  <c r="BS1000" i="1"/>
  <c r="BM1000" i="1"/>
  <c r="BL1000" i="1"/>
  <c r="BK1000" i="1"/>
  <c r="BJ1000" i="1"/>
  <c r="BI1000" i="1"/>
  <c r="BE1000" i="1"/>
  <c r="BD1000" i="1"/>
  <c r="BV1000" i="1"/>
  <c r="BN1000" i="1" l="1"/>
  <c r="EK900" i="1"/>
  <c r="FA900" i="1"/>
  <c r="EX900" i="1"/>
  <c r="EE900" i="1"/>
  <c r="ED900" i="1"/>
  <c r="EC900" i="1"/>
  <c r="ER900" i="1"/>
  <c r="EQ900" i="1"/>
  <c r="EP900" i="1"/>
  <c r="EO900" i="1"/>
  <c r="EN900" i="1"/>
  <c r="EM900" i="1"/>
  <c r="GC901" i="1"/>
  <c r="GR901" i="1"/>
  <c r="GQ901" i="1"/>
  <c r="GP901" i="1"/>
  <c r="GO901" i="1"/>
  <c r="GN901" i="1"/>
  <c r="GM901" i="1"/>
  <c r="GK901" i="1"/>
  <c r="HA901" i="1"/>
  <c r="GX901" i="1"/>
  <c r="GE901" i="1"/>
  <c r="GD901" i="1"/>
  <c r="GF901" i="1" l="1"/>
  <c r="GG901" i="1" s="1"/>
  <c r="ES900" i="1"/>
  <c r="BO1000" i="1"/>
  <c r="BP1000" i="1" s="1"/>
  <c r="BQ1000" i="1" s="1"/>
  <c r="EF900" i="1"/>
  <c r="EG900" i="1" s="1"/>
  <c r="GS901" i="1"/>
  <c r="GT901" i="1" s="1"/>
  <c r="GU901" i="1" s="1"/>
  <c r="GV901" i="1" s="1"/>
  <c r="EH900" i="1" l="1"/>
  <c r="EI900" i="1" s="1"/>
  <c r="GW901" i="1"/>
  <c r="BR1000" i="1"/>
  <c r="BT1000" i="1" s="1"/>
  <c r="EJ900" i="1"/>
  <c r="ET900" i="1"/>
  <c r="EU900" i="1" s="1"/>
  <c r="EV900" i="1" s="1"/>
  <c r="GH901" i="1"/>
  <c r="GI901" i="1" s="1"/>
  <c r="GJ901" i="1" s="1"/>
  <c r="GY901" i="1" s="1"/>
  <c r="HB901" i="1" l="1"/>
  <c r="GZ900" i="1"/>
  <c r="BW1000" i="1"/>
  <c r="BU999" i="1"/>
  <c r="EW900" i="1"/>
  <c r="EY900" i="1" s="1"/>
  <c r="FB900" i="1" l="1"/>
  <c r="EZ899" i="1"/>
  <c r="BI1001" i="1"/>
  <c r="BH1001" i="1"/>
  <c r="BD1001" i="1"/>
  <c r="BC1001" i="1"/>
  <c r="BS1001" i="1"/>
  <c r="BM1001" i="1"/>
  <c r="BL1001" i="1"/>
  <c r="BK1001" i="1"/>
  <c r="BJ1001" i="1"/>
  <c r="BV1001" i="1"/>
  <c r="BF1001" i="1"/>
  <c r="BE1001" i="1"/>
  <c r="GD902" i="1"/>
  <c r="GC902" i="1"/>
  <c r="GR902" i="1"/>
  <c r="GQ902" i="1"/>
  <c r="GP902" i="1"/>
  <c r="GO902" i="1"/>
  <c r="GN902" i="1"/>
  <c r="GM902" i="1"/>
  <c r="GK902" i="1"/>
  <c r="HA902" i="1"/>
  <c r="GE902" i="1"/>
  <c r="GX902" i="1"/>
  <c r="BN1001" i="1" l="1"/>
  <c r="GF902" i="1"/>
  <c r="GG902" i="1" s="1"/>
  <c r="GS902" i="1"/>
  <c r="GT902" i="1" s="1"/>
  <c r="EM901" i="1"/>
  <c r="EK901" i="1"/>
  <c r="FA901" i="1"/>
  <c r="EX901" i="1"/>
  <c r="EE901" i="1"/>
  <c r="ED901" i="1"/>
  <c r="EC901" i="1"/>
  <c r="ER901" i="1"/>
  <c r="EQ901" i="1"/>
  <c r="EP901" i="1"/>
  <c r="EO901" i="1"/>
  <c r="EN901" i="1"/>
  <c r="EF901" i="1" l="1"/>
  <c r="BO1001" i="1"/>
  <c r="BP1001" i="1" s="1"/>
  <c r="BQ1001" i="1" s="1"/>
  <c r="BR1001" i="1" s="1"/>
  <c r="BT1001" i="1" s="1"/>
  <c r="GH902" i="1"/>
  <c r="GI902" i="1" s="1"/>
  <c r="GJ902" i="1" s="1"/>
  <c r="ES901" i="1"/>
  <c r="GU902" i="1"/>
  <c r="GV902" i="1" s="1"/>
  <c r="GW902" i="1" s="1"/>
  <c r="GY902" i="1" l="1"/>
  <c r="BW1001" i="1"/>
  <c r="BU1000" i="1"/>
  <c r="ET901" i="1"/>
  <c r="EG901" i="1"/>
  <c r="EH901" i="1" s="1"/>
  <c r="EI901" i="1" s="1"/>
  <c r="EJ901" i="1" l="1"/>
  <c r="EU901" i="1"/>
  <c r="EV901" i="1" s="1"/>
  <c r="EW901" i="1" s="1"/>
  <c r="EY901" i="1" s="1"/>
  <c r="BJ1002" i="1"/>
  <c r="BI1002" i="1"/>
  <c r="BV1002" i="1"/>
  <c r="BE1002" i="1"/>
  <c r="BD1002" i="1"/>
  <c r="BC1002" i="1"/>
  <c r="BS1002" i="1"/>
  <c r="BM1002" i="1"/>
  <c r="BL1002" i="1"/>
  <c r="BK1002" i="1"/>
  <c r="BH1002" i="1"/>
  <c r="BF1002" i="1"/>
  <c r="HB902" i="1"/>
  <c r="GZ901" i="1"/>
  <c r="FB901" i="1" l="1"/>
  <c r="EZ900" i="1"/>
  <c r="GE903" i="1"/>
  <c r="GD903" i="1"/>
  <c r="GC903" i="1"/>
  <c r="GR903" i="1"/>
  <c r="GQ903" i="1"/>
  <c r="GP903" i="1"/>
  <c r="GO903" i="1"/>
  <c r="GN903" i="1"/>
  <c r="GM903" i="1"/>
  <c r="GK903" i="1"/>
  <c r="HA903" i="1"/>
  <c r="GX903" i="1"/>
  <c r="BN1002" i="1"/>
  <c r="GS903" i="1" l="1"/>
  <c r="GT903" i="1" s="1"/>
  <c r="GF903" i="1"/>
  <c r="GG903" i="1" s="1"/>
  <c r="BO1002" i="1"/>
  <c r="BP1002" i="1" s="1"/>
  <c r="BQ1002" i="1" s="1"/>
  <c r="EN902" i="1"/>
  <c r="EM902" i="1"/>
  <c r="EK902" i="1"/>
  <c r="FA902" i="1"/>
  <c r="EX902" i="1"/>
  <c r="EE902" i="1"/>
  <c r="ED902" i="1"/>
  <c r="EC902" i="1"/>
  <c r="ER902" i="1"/>
  <c r="EQ902" i="1"/>
  <c r="EO902" i="1"/>
  <c r="EP902" i="1"/>
  <c r="EF902" i="1" l="1"/>
  <c r="GH903" i="1"/>
  <c r="GI903" i="1" s="1"/>
  <c r="GJ903" i="1" s="1"/>
  <c r="GU903" i="1"/>
  <c r="GV903" i="1" s="1"/>
  <c r="GW903" i="1" s="1"/>
  <c r="ES902" i="1"/>
  <c r="BR1002" i="1"/>
  <c r="BT1002" i="1" s="1"/>
  <c r="GY903" i="1" l="1"/>
  <c r="BW1002" i="1"/>
  <c r="BU1001" i="1"/>
  <c r="ET902" i="1"/>
  <c r="EU902" i="1" s="1"/>
  <c r="EV902" i="1" s="1"/>
  <c r="EG902" i="1"/>
  <c r="EH902" i="1" s="1"/>
  <c r="EI902" i="1" s="1"/>
  <c r="EJ902" i="1" l="1"/>
  <c r="EW902" i="1"/>
  <c r="BK1003" i="1"/>
  <c r="BJ1003" i="1"/>
  <c r="BF1003" i="1"/>
  <c r="BV1003" i="1"/>
  <c r="BE1003" i="1"/>
  <c r="BD1003" i="1"/>
  <c r="BC1003" i="1"/>
  <c r="BS1003" i="1"/>
  <c r="BM1003" i="1"/>
  <c r="BL1003" i="1"/>
  <c r="BH1003" i="1"/>
  <c r="BI1003" i="1"/>
  <c r="HB903" i="1"/>
  <c r="GZ902" i="1"/>
  <c r="BN1003" i="1" l="1"/>
  <c r="BO1003" i="1" s="1"/>
  <c r="GE904" i="1"/>
  <c r="GD904" i="1"/>
  <c r="GC904" i="1"/>
  <c r="GR904" i="1"/>
  <c r="GQ904" i="1"/>
  <c r="GP904" i="1"/>
  <c r="GO904" i="1"/>
  <c r="GN904" i="1"/>
  <c r="GM904" i="1"/>
  <c r="GK904" i="1"/>
  <c r="HA904" i="1"/>
  <c r="GX904" i="1"/>
  <c r="EY902" i="1"/>
  <c r="FB902" i="1" l="1"/>
  <c r="EZ901" i="1"/>
  <c r="GS904" i="1"/>
  <c r="GF904" i="1"/>
  <c r="GG904" i="1" s="1"/>
  <c r="GH904" i="1" s="1"/>
  <c r="GI904" i="1" s="1"/>
  <c r="BP1003" i="1"/>
  <c r="BQ1003" i="1" s="1"/>
  <c r="BR1003" i="1" s="1"/>
  <c r="BT1003" i="1" s="1"/>
  <c r="BW1003" i="1" l="1"/>
  <c r="BU1002" i="1"/>
  <c r="GT904" i="1"/>
  <c r="EO903" i="1"/>
  <c r="EN903" i="1"/>
  <c r="EM903" i="1"/>
  <c r="EK903" i="1"/>
  <c r="FA903" i="1"/>
  <c r="EX903" i="1"/>
  <c r="EE903" i="1"/>
  <c r="ED903" i="1"/>
  <c r="EC903" i="1"/>
  <c r="ER903" i="1"/>
  <c r="EQ903" i="1"/>
  <c r="EP903" i="1"/>
  <c r="GJ904" i="1"/>
  <c r="ES903" i="1" l="1"/>
  <c r="GU904" i="1"/>
  <c r="GV904" i="1" s="1"/>
  <c r="GW904" i="1" s="1"/>
  <c r="GY904" i="1" s="1"/>
  <c r="EF903" i="1"/>
  <c r="EG903" i="1" s="1"/>
  <c r="BL1004" i="1"/>
  <c r="BK1004" i="1"/>
  <c r="BH1004" i="1"/>
  <c r="BF1004" i="1"/>
  <c r="BV1004" i="1"/>
  <c r="BE1004" i="1"/>
  <c r="BD1004" i="1"/>
  <c r="BC1004" i="1"/>
  <c r="BS1004" i="1"/>
  <c r="BM1004" i="1"/>
  <c r="BJ1004" i="1"/>
  <c r="BI1004" i="1"/>
  <c r="HB904" i="1" l="1"/>
  <c r="GZ903" i="1"/>
  <c r="EH903" i="1"/>
  <c r="EI903" i="1" s="1"/>
  <c r="EJ903" i="1" s="1"/>
  <c r="BN1004" i="1"/>
  <c r="BO1004" i="1" s="1"/>
  <c r="ET903" i="1"/>
  <c r="EU903" i="1" s="1"/>
  <c r="EV903" i="1" s="1"/>
  <c r="EW903" i="1" l="1"/>
  <c r="EY903" i="1" s="1"/>
  <c r="BP1004" i="1"/>
  <c r="BQ1004" i="1" s="1"/>
  <c r="BR1004" i="1" s="1"/>
  <c r="BT1004" i="1" s="1"/>
  <c r="GX905" i="1"/>
  <c r="GE905" i="1"/>
  <c r="GD905" i="1"/>
  <c r="GC905" i="1"/>
  <c r="GR905" i="1"/>
  <c r="GQ905" i="1"/>
  <c r="GP905" i="1"/>
  <c r="GO905" i="1"/>
  <c r="GN905" i="1"/>
  <c r="GM905" i="1"/>
  <c r="GK905" i="1"/>
  <c r="HA905" i="1"/>
  <c r="BW1004" i="1" l="1"/>
  <c r="BU1003" i="1"/>
  <c r="FB903" i="1"/>
  <c r="EZ902" i="1"/>
  <c r="GF905" i="1"/>
  <c r="GS905" i="1"/>
  <c r="GT905" i="1" s="1"/>
  <c r="GU905" i="1" l="1"/>
  <c r="GV905" i="1" s="1"/>
  <c r="GG905" i="1"/>
  <c r="EP904" i="1"/>
  <c r="EO904" i="1"/>
  <c r="EN904" i="1"/>
  <c r="EM904" i="1"/>
  <c r="EK904" i="1"/>
  <c r="FA904" i="1"/>
  <c r="EX904" i="1"/>
  <c r="EE904" i="1"/>
  <c r="ED904" i="1"/>
  <c r="EC904" i="1"/>
  <c r="ER904" i="1"/>
  <c r="EQ904" i="1"/>
  <c r="GW905" i="1"/>
  <c r="BM1005" i="1"/>
  <c r="BL1005" i="1"/>
  <c r="BI1005" i="1"/>
  <c r="BH1005" i="1"/>
  <c r="BF1005" i="1"/>
  <c r="BV1005" i="1"/>
  <c r="BE1005" i="1"/>
  <c r="BD1005" i="1"/>
  <c r="BC1005" i="1"/>
  <c r="BS1005" i="1"/>
  <c r="BK1005" i="1"/>
  <c r="BJ1005" i="1"/>
  <c r="EF904" i="1" l="1"/>
  <c r="EG904" i="1" s="1"/>
  <c r="ES904" i="1"/>
  <c r="BN1005" i="1"/>
  <c r="GH905" i="1"/>
  <c r="GI905" i="1" s="1"/>
  <c r="GJ905" i="1" s="1"/>
  <c r="GY905" i="1" s="1"/>
  <c r="HB905" i="1" l="1"/>
  <c r="GZ904" i="1"/>
  <c r="BO1005" i="1"/>
  <c r="ET904" i="1"/>
  <c r="EU904" i="1" s="1"/>
  <c r="EV904" i="1" s="1"/>
  <c r="EH904" i="1"/>
  <c r="EI904" i="1" s="1"/>
  <c r="EJ904" i="1" s="1"/>
  <c r="BP1005" i="1" l="1"/>
  <c r="BQ1005" i="1" s="1"/>
  <c r="BR1005" i="1" s="1"/>
  <c r="BT1005" i="1" s="1"/>
  <c r="EW904" i="1"/>
  <c r="EY904" i="1" s="1"/>
  <c r="GX906" i="1"/>
  <c r="GE906" i="1"/>
  <c r="GD906" i="1"/>
  <c r="GC906" i="1"/>
  <c r="GR906" i="1"/>
  <c r="GQ906" i="1"/>
  <c r="GP906" i="1"/>
  <c r="GO906" i="1"/>
  <c r="GN906" i="1"/>
  <c r="GM906" i="1"/>
  <c r="HA906" i="1"/>
  <c r="GK906" i="1"/>
  <c r="FB904" i="1" l="1"/>
  <c r="EZ903" i="1"/>
  <c r="BW1005" i="1"/>
  <c r="BU1004" i="1"/>
  <c r="GS906" i="1"/>
  <c r="GF906" i="1"/>
  <c r="GT906" i="1" l="1"/>
  <c r="GU906" i="1" s="1"/>
  <c r="GV906" i="1" s="1"/>
  <c r="GG906" i="1"/>
  <c r="GH906" i="1"/>
  <c r="GI906" i="1" s="1"/>
  <c r="BM1006" i="1"/>
  <c r="BJ1006" i="1"/>
  <c r="BI1006" i="1"/>
  <c r="BH1006" i="1"/>
  <c r="BF1006" i="1"/>
  <c r="BV1006" i="1"/>
  <c r="BE1006" i="1"/>
  <c r="BD1006" i="1"/>
  <c r="BC1006" i="1"/>
  <c r="BS1006" i="1"/>
  <c r="BL1006" i="1"/>
  <c r="BK1006" i="1"/>
  <c r="EQ905" i="1"/>
  <c r="EP905" i="1"/>
  <c r="EO905" i="1"/>
  <c r="EN905" i="1"/>
  <c r="EM905" i="1"/>
  <c r="EK905" i="1"/>
  <c r="FA905" i="1"/>
  <c r="EX905" i="1"/>
  <c r="EE905" i="1"/>
  <c r="ED905" i="1"/>
  <c r="ER905" i="1"/>
  <c r="EC905" i="1"/>
  <c r="GJ906" i="1" l="1"/>
  <c r="ES905" i="1"/>
  <c r="ET905" i="1" s="1"/>
  <c r="BN1006" i="1"/>
  <c r="GW906" i="1"/>
  <c r="GY906" i="1" s="1"/>
  <c r="EF905" i="1"/>
  <c r="HB906" i="1" l="1"/>
  <c r="GZ905" i="1"/>
  <c r="EG905" i="1"/>
  <c r="BO1006" i="1"/>
  <c r="BP1006" i="1" s="1"/>
  <c r="BQ1006" i="1" s="1"/>
  <c r="EU905" i="1"/>
  <c r="EV905" i="1" s="1"/>
  <c r="EW905" i="1" s="1"/>
  <c r="BR1006" i="1" l="1"/>
  <c r="BT1006" i="1" s="1"/>
  <c r="EH905" i="1"/>
  <c r="EI905" i="1" s="1"/>
  <c r="EJ905" i="1" s="1"/>
  <c r="EY905" i="1" s="1"/>
  <c r="GX907" i="1"/>
  <c r="GE907" i="1"/>
  <c r="GD907" i="1"/>
  <c r="GC907" i="1"/>
  <c r="GR907" i="1"/>
  <c r="GQ907" i="1"/>
  <c r="GP907" i="1"/>
  <c r="GO907" i="1"/>
  <c r="GN907" i="1"/>
  <c r="HA907" i="1"/>
  <c r="GM907" i="1"/>
  <c r="GK907" i="1"/>
  <c r="FB905" i="1" l="1"/>
  <c r="EZ904" i="1"/>
  <c r="BW1006" i="1"/>
  <c r="BU1005" i="1"/>
  <c r="GS907" i="1"/>
  <c r="GF907" i="1"/>
  <c r="BK1007" i="1" l="1"/>
  <c r="BJ1007" i="1"/>
  <c r="BI1007" i="1"/>
  <c r="BH1007" i="1"/>
  <c r="BF1007" i="1"/>
  <c r="BV1007" i="1"/>
  <c r="BE1007" i="1"/>
  <c r="BD1007" i="1"/>
  <c r="BC1007" i="1"/>
  <c r="BS1007" i="1"/>
  <c r="BL1007" i="1"/>
  <c r="BM1007" i="1"/>
  <c r="GG907" i="1"/>
  <c r="GH907" i="1" s="1"/>
  <c r="GI907" i="1" s="1"/>
  <c r="GT907" i="1"/>
  <c r="GU907" i="1" s="1"/>
  <c r="GV907" i="1" s="1"/>
  <c r="ER906" i="1"/>
  <c r="EQ906" i="1"/>
  <c r="EP906" i="1"/>
  <c r="EO906" i="1"/>
  <c r="EN906" i="1"/>
  <c r="EM906" i="1"/>
  <c r="EK906" i="1"/>
  <c r="FA906" i="1"/>
  <c r="EX906" i="1"/>
  <c r="EE906" i="1"/>
  <c r="ED906" i="1"/>
  <c r="EC906" i="1"/>
  <c r="GW907" i="1" l="1"/>
  <c r="BN1007" i="1"/>
  <c r="EF906" i="1"/>
  <c r="ES906" i="1"/>
  <c r="GJ907" i="1"/>
  <c r="GY907" i="1" s="1"/>
  <c r="HB907" i="1" l="1"/>
  <c r="GZ906" i="1"/>
  <c r="ET906" i="1"/>
  <c r="EU906" i="1" s="1"/>
  <c r="EV906" i="1" s="1"/>
  <c r="EW906" i="1" s="1"/>
  <c r="EG906" i="1"/>
  <c r="BO1007" i="1"/>
  <c r="EH906" i="1" l="1"/>
  <c r="EI906" i="1" s="1"/>
  <c r="EJ906" i="1" s="1"/>
  <c r="EY906" i="1" s="1"/>
  <c r="BP1007" i="1"/>
  <c r="BQ1007" i="1" s="1"/>
  <c r="BR1007" i="1" s="1"/>
  <c r="BT1007" i="1" s="1"/>
  <c r="HA908" i="1"/>
  <c r="GX908" i="1"/>
  <c r="GE908" i="1"/>
  <c r="GD908" i="1"/>
  <c r="GC908" i="1"/>
  <c r="GR908" i="1"/>
  <c r="GQ908" i="1"/>
  <c r="GP908" i="1"/>
  <c r="GO908" i="1"/>
  <c r="GM908" i="1"/>
  <c r="GK908" i="1"/>
  <c r="GN908" i="1"/>
  <c r="EZ905" i="1" l="1"/>
  <c r="FB906" i="1"/>
  <c r="ED907" i="1" s="1"/>
  <c r="BW1007" i="1"/>
  <c r="BU1006" i="1"/>
  <c r="GF908" i="1"/>
  <c r="GG908" i="1" s="1"/>
  <c r="GS908" i="1"/>
  <c r="EO907" i="1"/>
  <c r="EN907" i="1"/>
  <c r="EM907" i="1"/>
  <c r="EK907" i="1"/>
  <c r="FA907" i="1"/>
  <c r="EX907" i="1"/>
  <c r="EC907" i="1" l="1"/>
  <c r="EP907" i="1"/>
  <c r="EQ907" i="1"/>
  <c r="ER907" i="1"/>
  <c r="EE907" i="1"/>
  <c r="ES907" i="1"/>
  <c r="ET907" i="1" s="1"/>
  <c r="EU907" i="1" s="1"/>
  <c r="EV907" i="1" s="1"/>
  <c r="EF907" i="1"/>
  <c r="GT908" i="1"/>
  <c r="GU908" i="1" s="1"/>
  <c r="GV908" i="1" s="1"/>
  <c r="GH908" i="1"/>
  <c r="GI908" i="1" s="1"/>
  <c r="GJ908" i="1" s="1"/>
  <c r="BL1008" i="1"/>
  <c r="BK1008" i="1"/>
  <c r="BJ1008" i="1"/>
  <c r="BI1008" i="1"/>
  <c r="BH1008" i="1"/>
  <c r="BF1008" i="1"/>
  <c r="BV1008" i="1"/>
  <c r="BE1008" i="1"/>
  <c r="BD1008" i="1"/>
  <c r="BC1008" i="1"/>
  <c r="BS1008" i="1"/>
  <c r="BM1008" i="1"/>
  <c r="GW908" i="1" l="1"/>
  <c r="GY908" i="1" s="1"/>
  <c r="BN1008" i="1"/>
  <c r="EG907" i="1"/>
  <c r="EW907" i="1"/>
  <c r="HB908" i="1" l="1"/>
  <c r="GZ907" i="1"/>
  <c r="EH907" i="1"/>
  <c r="EI907" i="1" s="1"/>
  <c r="EJ907" i="1" s="1"/>
  <c r="EY907" i="1" s="1"/>
  <c r="BO1008" i="1"/>
  <c r="BP1008" i="1" s="1"/>
  <c r="BQ1008" i="1" s="1"/>
  <c r="FB907" i="1" l="1"/>
  <c r="EZ906" i="1"/>
  <c r="BR1008" i="1"/>
  <c r="BT1008" i="1" s="1"/>
  <c r="GN909" i="1"/>
  <c r="GM909" i="1"/>
  <c r="HA909" i="1"/>
  <c r="GX909" i="1"/>
  <c r="GE909" i="1"/>
  <c r="GD909" i="1"/>
  <c r="GC909" i="1"/>
  <c r="GR909" i="1"/>
  <c r="GQ909" i="1"/>
  <c r="GP909" i="1"/>
  <c r="GO909" i="1"/>
  <c r="GK909" i="1"/>
  <c r="GF909" i="1" l="1"/>
  <c r="GG909" i="1" s="1"/>
  <c r="GS909" i="1"/>
  <c r="BW1008" i="1"/>
  <c r="BU1007" i="1"/>
  <c r="EC908" i="1"/>
  <c r="ER908" i="1"/>
  <c r="EQ908" i="1"/>
  <c r="EP908" i="1"/>
  <c r="EO908" i="1"/>
  <c r="EN908" i="1"/>
  <c r="EM908" i="1"/>
  <c r="EK908" i="1"/>
  <c r="FA908" i="1"/>
  <c r="EX908" i="1"/>
  <c r="EE908" i="1"/>
  <c r="ED908" i="1"/>
  <c r="ES908" i="1" l="1"/>
  <c r="BM1009" i="1"/>
  <c r="BL1009" i="1"/>
  <c r="BK1009" i="1"/>
  <c r="BJ1009" i="1"/>
  <c r="BI1009" i="1"/>
  <c r="BH1009" i="1"/>
  <c r="BF1009" i="1"/>
  <c r="BV1009" i="1"/>
  <c r="BE1009" i="1"/>
  <c r="BD1009" i="1"/>
  <c r="BC1009" i="1"/>
  <c r="BS1009" i="1"/>
  <c r="EF908" i="1"/>
  <c r="GT909" i="1"/>
  <c r="GH909" i="1"/>
  <c r="GI909" i="1" s="1"/>
  <c r="GJ909" i="1" s="1"/>
  <c r="BN1009" i="1" l="1"/>
  <c r="GU909" i="1"/>
  <c r="GV909" i="1" s="1"/>
  <c r="GW909" i="1" s="1"/>
  <c r="GY909" i="1" s="1"/>
  <c r="EG908" i="1"/>
  <c r="EH908" i="1" s="1"/>
  <c r="EI908" i="1" s="1"/>
  <c r="ET908" i="1"/>
  <c r="EU908" i="1" s="1"/>
  <c r="EV908" i="1" s="1"/>
  <c r="HB909" i="1" l="1"/>
  <c r="GZ908" i="1"/>
  <c r="EJ908" i="1"/>
  <c r="BO1009" i="1"/>
  <c r="BP1009" i="1" s="1"/>
  <c r="BQ1009" i="1" s="1"/>
  <c r="EW908" i="1"/>
  <c r="EY908" i="1" l="1"/>
  <c r="EZ907" i="1" s="1"/>
  <c r="FB908" i="1"/>
  <c r="BR1009" i="1"/>
  <c r="BT1009" i="1" s="1"/>
  <c r="GO910" i="1"/>
  <c r="GN910" i="1"/>
  <c r="GK910" i="1"/>
  <c r="HA910" i="1"/>
  <c r="GX910" i="1"/>
  <c r="GE910" i="1"/>
  <c r="GD910" i="1"/>
  <c r="GR910" i="1"/>
  <c r="GQ910" i="1"/>
  <c r="GP910" i="1"/>
  <c r="GM910" i="1"/>
  <c r="GC910" i="1"/>
  <c r="GS910" i="1" l="1"/>
  <c r="GT910" i="1" s="1"/>
  <c r="BW1009" i="1"/>
  <c r="BU1008" i="1"/>
  <c r="GF910" i="1"/>
  <c r="GG910" i="1" s="1"/>
  <c r="EE909" i="1"/>
  <c r="EC909" i="1"/>
  <c r="ER909" i="1"/>
  <c r="EQ909" i="1"/>
  <c r="EP909" i="1"/>
  <c r="EO909" i="1"/>
  <c r="EN909" i="1"/>
  <c r="EM909" i="1"/>
  <c r="FA909" i="1"/>
  <c r="EX909" i="1"/>
  <c r="EK909" i="1"/>
  <c r="ED909" i="1"/>
  <c r="GH910" i="1" l="1"/>
  <c r="GI910" i="1" s="1"/>
  <c r="GJ910" i="1" s="1"/>
  <c r="BM1010" i="1"/>
  <c r="BL1010" i="1"/>
  <c r="BK1010" i="1"/>
  <c r="BJ1010" i="1"/>
  <c r="BI1010" i="1"/>
  <c r="BH1010" i="1"/>
  <c r="BF1010" i="1"/>
  <c r="BV1010" i="1"/>
  <c r="BE1010" i="1"/>
  <c r="BD1010" i="1"/>
  <c r="BC1010" i="1"/>
  <c r="BC2" i="1" s="1"/>
  <c r="BS1010" i="1"/>
  <c r="EF909" i="1"/>
  <c r="ES909" i="1"/>
  <c r="ET909" i="1" s="1"/>
  <c r="EU909" i="1" s="1"/>
  <c r="EV909" i="1" s="1"/>
  <c r="GU910" i="1"/>
  <c r="GV910" i="1" s="1"/>
  <c r="GW910" i="1" s="1"/>
  <c r="GY910" i="1" l="1"/>
  <c r="BN1010" i="1"/>
  <c r="BO1010" i="1" s="1"/>
  <c r="BP1010" i="1" s="1"/>
  <c r="BQ1010" i="1" s="1"/>
  <c r="EW909" i="1"/>
  <c r="EG909" i="1"/>
  <c r="EH909" i="1" s="1"/>
  <c r="EI909" i="1" s="1"/>
  <c r="EJ909" i="1" l="1"/>
  <c r="EY909" i="1" s="1"/>
  <c r="FB909" i="1"/>
  <c r="EZ908" i="1"/>
  <c r="BR1010" i="1"/>
  <c r="BT1010" i="1" s="1"/>
  <c r="HB910" i="1"/>
  <c r="GZ909" i="1"/>
  <c r="BW1010" i="1" l="1"/>
  <c r="BU1010" i="1"/>
  <c r="BU2" i="1" s="1"/>
  <c r="BU1009" i="1"/>
  <c r="GP911" i="1"/>
  <c r="GO911" i="1"/>
  <c r="GM911" i="1"/>
  <c r="GK911" i="1"/>
  <c r="HA911" i="1"/>
  <c r="GX911" i="1"/>
  <c r="GE911" i="1"/>
  <c r="GC911" i="1"/>
  <c r="GR911" i="1"/>
  <c r="GQ911" i="1"/>
  <c r="GN911" i="1"/>
  <c r="GD911" i="1"/>
  <c r="EX910" i="1"/>
  <c r="ED910" i="1"/>
  <c r="EC910" i="1"/>
  <c r="ER910" i="1"/>
  <c r="EQ910" i="1"/>
  <c r="EP910" i="1"/>
  <c r="EO910" i="1"/>
  <c r="EN910" i="1"/>
  <c r="EK910" i="1"/>
  <c r="FA910" i="1"/>
  <c r="EM910" i="1"/>
  <c r="EE910" i="1"/>
  <c r="GS911" i="1" l="1"/>
  <c r="EF910" i="1"/>
  <c r="GF911" i="1"/>
  <c r="ES910" i="1"/>
  <c r="ET910" i="1" l="1"/>
  <c r="EU910" i="1"/>
  <c r="EV910" i="1" s="1"/>
  <c r="GG911" i="1"/>
  <c r="GH911" i="1" s="1"/>
  <c r="GI911" i="1" s="1"/>
  <c r="GJ911" i="1" s="1"/>
  <c r="EG910" i="1"/>
  <c r="EH910" i="1" s="1"/>
  <c r="EI910" i="1" s="1"/>
  <c r="GT911" i="1"/>
  <c r="GU911" i="1" s="1"/>
  <c r="GV911" i="1" s="1"/>
  <c r="EW910" i="1" l="1"/>
  <c r="GW911" i="1"/>
  <c r="GY911" i="1" s="1"/>
  <c r="EJ910" i="1"/>
  <c r="EY910" i="1" l="1"/>
  <c r="FB910" i="1" s="1"/>
  <c r="HB911" i="1"/>
  <c r="GZ910" i="1"/>
  <c r="EZ909" i="1" l="1"/>
  <c r="EX911" i="1"/>
  <c r="EE911" i="1"/>
  <c r="ED911" i="1"/>
  <c r="EC911" i="1"/>
  <c r="ER911" i="1"/>
  <c r="EQ911" i="1"/>
  <c r="EP911" i="1"/>
  <c r="EO911" i="1"/>
  <c r="EM911" i="1"/>
  <c r="FA911" i="1"/>
  <c r="EN911" i="1"/>
  <c r="EK911" i="1"/>
  <c r="GQ912" i="1"/>
  <c r="GP912" i="1"/>
  <c r="GN912" i="1"/>
  <c r="GM912" i="1"/>
  <c r="GK912" i="1"/>
  <c r="HA912" i="1"/>
  <c r="GX912" i="1"/>
  <c r="GD912" i="1"/>
  <c r="GR912" i="1"/>
  <c r="GO912" i="1"/>
  <c r="GE912" i="1"/>
  <c r="GC912" i="1"/>
  <c r="GF912" i="1" l="1"/>
  <c r="GG912" i="1" s="1"/>
  <c r="ES911" i="1"/>
  <c r="EF911" i="1"/>
  <c r="GS912" i="1"/>
  <c r="GT912" i="1" s="1"/>
  <c r="EG911" i="1" l="1"/>
  <c r="GU912" i="1"/>
  <c r="GV912" i="1" s="1"/>
  <c r="GW912" i="1" s="1"/>
  <c r="EH911" i="1"/>
  <c r="EI911" i="1" s="1"/>
  <c r="ET911" i="1"/>
  <c r="GH912" i="1"/>
  <c r="GI912" i="1" s="1"/>
  <c r="GJ912" i="1" s="1"/>
  <c r="GY912" i="1" s="1"/>
  <c r="EJ911" i="1" l="1"/>
  <c r="HB912" i="1"/>
  <c r="GZ911" i="1"/>
  <c r="EU911" i="1"/>
  <c r="EV911" i="1" s="1"/>
  <c r="EW911" i="1" s="1"/>
  <c r="EY911" i="1" s="1"/>
  <c r="FB911" i="1" l="1"/>
  <c r="EZ910" i="1"/>
  <c r="GR913" i="1"/>
  <c r="GQ913" i="1"/>
  <c r="GO913" i="1"/>
  <c r="GN913" i="1"/>
  <c r="GM913" i="1"/>
  <c r="GK913" i="1"/>
  <c r="HA913" i="1"/>
  <c r="GX913" i="1"/>
  <c r="GE913" i="1"/>
  <c r="GP913" i="1"/>
  <c r="GD913" i="1"/>
  <c r="GC913" i="1"/>
  <c r="GF913" i="1" l="1"/>
  <c r="GG913" i="1" s="1"/>
  <c r="GS913" i="1"/>
  <c r="EE912" i="1"/>
  <c r="ED912" i="1"/>
  <c r="EC912" i="1"/>
  <c r="ER912" i="1"/>
  <c r="EQ912" i="1"/>
  <c r="EP912" i="1"/>
  <c r="EN912" i="1"/>
  <c r="EM912" i="1"/>
  <c r="EK912" i="1"/>
  <c r="EO912" i="1"/>
  <c r="EX912" i="1"/>
  <c r="FA912" i="1"/>
  <c r="GT913" i="1" l="1"/>
  <c r="ES912" i="1"/>
  <c r="EF912" i="1"/>
  <c r="GU913" i="1"/>
  <c r="GV913" i="1" s="1"/>
  <c r="GH913" i="1"/>
  <c r="GI913" i="1" s="1"/>
  <c r="GJ913" i="1" s="1"/>
  <c r="GW913" i="1" l="1"/>
  <c r="GY913" i="1" s="1"/>
  <c r="EG912" i="1"/>
  <c r="ET912" i="1"/>
  <c r="GZ912" i="1" l="1"/>
  <c r="HB913" i="1"/>
  <c r="GC914" i="1" s="1"/>
  <c r="EU912" i="1"/>
  <c r="EV912" i="1" s="1"/>
  <c r="EW912" i="1" s="1"/>
  <c r="EH912" i="1"/>
  <c r="EI912" i="1" s="1"/>
  <c r="EJ912" i="1" s="1"/>
  <c r="GO914" i="1"/>
  <c r="GN914" i="1"/>
  <c r="GM914" i="1"/>
  <c r="GK914" i="1"/>
  <c r="HA914" i="1"/>
  <c r="GD914" i="1"/>
  <c r="GR914" i="1" l="1"/>
  <c r="GP914" i="1"/>
  <c r="GE914" i="1"/>
  <c r="GQ914" i="1"/>
  <c r="GX914" i="1"/>
  <c r="EY912" i="1"/>
  <c r="FB912" i="1" s="1"/>
  <c r="GF914" i="1"/>
  <c r="GG914" i="1" s="1"/>
  <c r="GS914" i="1"/>
  <c r="GT914" i="1" s="1"/>
  <c r="EZ911" i="1" l="1"/>
  <c r="GU914" i="1"/>
  <c r="GV914" i="1" s="1"/>
  <c r="GW914" i="1" s="1"/>
  <c r="GH914" i="1"/>
  <c r="GI914" i="1" s="1"/>
  <c r="GJ914" i="1" s="1"/>
  <c r="GY914" i="1" s="1"/>
  <c r="FA913" i="1"/>
  <c r="EX913" i="1"/>
  <c r="EE913" i="1"/>
  <c r="ED913" i="1"/>
  <c r="EC913" i="1"/>
  <c r="ER913" i="1"/>
  <c r="EQ913" i="1"/>
  <c r="EO913" i="1"/>
  <c r="EP913" i="1"/>
  <c r="EN913" i="1"/>
  <c r="EM913" i="1"/>
  <c r="EK913" i="1"/>
  <c r="HB914" i="1" l="1"/>
  <c r="GZ913" i="1"/>
  <c r="ES913" i="1"/>
  <c r="EF913" i="1"/>
  <c r="EG913" i="1" l="1"/>
  <c r="EH913" i="1"/>
  <c r="EI913" i="1" s="1"/>
  <c r="ET913" i="1"/>
  <c r="EU913" i="1" s="1"/>
  <c r="EV913" i="1" s="1"/>
  <c r="GC915" i="1"/>
  <c r="GQ915" i="1"/>
  <c r="GP915" i="1"/>
  <c r="GO915" i="1"/>
  <c r="GN915" i="1"/>
  <c r="GM915" i="1"/>
  <c r="GK915" i="1"/>
  <c r="HA915" i="1"/>
  <c r="GX915" i="1"/>
  <c r="GE915" i="1"/>
  <c r="GD915" i="1"/>
  <c r="GR915" i="1"/>
  <c r="EJ913" i="1" l="1"/>
  <c r="GF915" i="1"/>
  <c r="EW913" i="1"/>
  <c r="EY913" i="1" s="1"/>
  <c r="GS915" i="1"/>
  <c r="FB913" i="1" l="1"/>
  <c r="EZ912" i="1"/>
  <c r="GT915" i="1"/>
  <c r="GG915" i="1"/>
  <c r="GH915" i="1" s="1"/>
  <c r="GI915" i="1" s="1"/>
  <c r="GJ915" i="1" l="1"/>
  <c r="GU915" i="1"/>
  <c r="GV915" i="1" s="1"/>
  <c r="GW915" i="1" s="1"/>
  <c r="EK914" i="1"/>
  <c r="FA914" i="1"/>
  <c r="EX914" i="1"/>
  <c r="EE914" i="1"/>
  <c r="ED914" i="1"/>
  <c r="EC914" i="1"/>
  <c r="ER914" i="1"/>
  <c r="EP914" i="1"/>
  <c r="EQ914" i="1"/>
  <c r="EO914" i="1"/>
  <c r="EN914" i="1"/>
  <c r="EM914" i="1"/>
  <c r="ES914" i="1" l="1"/>
  <c r="ET914" i="1" s="1"/>
  <c r="EF914" i="1"/>
  <c r="GY915" i="1"/>
  <c r="EG914" i="1" l="1"/>
  <c r="EH914" i="1"/>
  <c r="EI914" i="1" s="1"/>
  <c r="HB915" i="1"/>
  <c r="GZ914" i="1"/>
  <c r="EU914" i="1"/>
  <c r="EV914" i="1" s="1"/>
  <c r="EW914" i="1" s="1"/>
  <c r="EJ914" i="1" l="1"/>
  <c r="EY914" i="1"/>
  <c r="GD916" i="1"/>
  <c r="GC916" i="1"/>
  <c r="GR916" i="1"/>
  <c r="GQ916" i="1"/>
  <c r="GP916" i="1"/>
  <c r="GO916" i="1"/>
  <c r="GN916" i="1"/>
  <c r="GM916" i="1"/>
  <c r="GK916" i="1"/>
  <c r="HA916" i="1"/>
  <c r="GE916" i="1"/>
  <c r="GX916" i="1"/>
  <c r="GF916" i="1" l="1"/>
  <c r="GS916" i="1"/>
  <c r="FB914" i="1"/>
  <c r="EZ913" i="1"/>
  <c r="GT916" i="1" l="1"/>
  <c r="GU916" i="1" s="1"/>
  <c r="GV916" i="1" s="1"/>
  <c r="EM915" i="1"/>
  <c r="EK915" i="1"/>
  <c r="EX915" i="1"/>
  <c r="EE915" i="1"/>
  <c r="ED915" i="1"/>
  <c r="EC915" i="1"/>
  <c r="EQ915" i="1"/>
  <c r="FA915" i="1"/>
  <c r="ER915" i="1"/>
  <c r="EP915" i="1"/>
  <c r="EO915" i="1"/>
  <c r="EN915" i="1"/>
  <c r="GG916" i="1"/>
  <c r="GH916" i="1" s="1"/>
  <c r="GI916" i="1" s="1"/>
  <c r="GJ916" i="1" l="1"/>
  <c r="GW916" i="1"/>
  <c r="EF915" i="1"/>
  <c r="ES915" i="1"/>
  <c r="ET915" i="1" s="1"/>
  <c r="GY916" i="1"/>
  <c r="HB916" i="1" l="1"/>
  <c r="GZ915" i="1"/>
  <c r="EG915" i="1"/>
  <c r="EU915" i="1"/>
  <c r="EV915" i="1" s="1"/>
  <c r="EW915" i="1" s="1"/>
  <c r="EH915" i="1"/>
  <c r="EI915" i="1" s="1"/>
  <c r="EJ915" i="1" l="1"/>
  <c r="EY915" i="1"/>
  <c r="GE917" i="1"/>
  <c r="GD917" i="1"/>
  <c r="GR917" i="1"/>
  <c r="GQ917" i="1"/>
  <c r="GP917" i="1"/>
  <c r="GO917" i="1"/>
  <c r="GN917" i="1"/>
  <c r="GM917" i="1"/>
  <c r="GK917" i="1"/>
  <c r="GX917" i="1"/>
  <c r="GC917" i="1"/>
  <c r="HA917" i="1"/>
  <c r="GS917" i="1" l="1"/>
  <c r="GT917" i="1" s="1"/>
  <c r="GF917" i="1"/>
  <c r="FB915" i="1"/>
  <c r="EZ914" i="1"/>
  <c r="EN916" i="1" l="1"/>
  <c r="EM916" i="1"/>
  <c r="FA916" i="1"/>
  <c r="EX916" i="1"/>
  <c r="EE916" i="1"/>
  <c r="ED916" i="1"/>
  <c r="EC916" i="1"/>
  <c r="ER916" i="1"/>
  <c r="EQ916" i="1"/>
  <c r="EP916" i="1"/>
  <c r="EO916" i="1"/>
  <c r="EK916" i="1"/>
  <c r="GG917" i="1"/>
  <c r="GH917" i="1" s="1"/>
  <c r="GI917" i="1" s="1"/>
  <c r="GU917" i="1"/>
  <c r="GV917" i="1" s="1"/>
  <c r="GW917" i="1" s="1"/>
  <c r="GJ917" i="1" l="1"/>
  <c r="GY917" i="1" s="1"/>
  <c r="HB917" i="1"/>
  <c r="GZ916" i="1"/>
  <c r="ES916" i="1"/>
  <c r="ET916" i="1" s="1"/>
  <c r="EF916" i="1"/>
  <c r="EG916" i="1" l="1"/>
  <c r="EH916" i="1" s="1"/>
  <c r="EI916" i="1" s="1"/>
  <c r="EJ916" i="1" s="1"/>
  <c r="EU916" i="1"/>
  <c r="EV916" i="1" s="1"/>
  <c r="EW916" i="1" s="1"/>
  <c r="GE918" i="1"/>
  <c r="GC918" i="1"/>
  <c r="GR918" i="1"/>
  <c r="GQ918" i="1"/>
  <c r="GP918" i="1"/>
  <c r="GO918" i="1"/>
  <c r="GN918" i="1"/>
  <c r="GM918" i="1"/>
  <c r="HA918" i="1"/>
  <c r="GX918" i="1"/>
  <c r="GK918" i="1"/>
  <c r="GD918" i="1"/>
  <c r="EY916" i="1" l="1"/>
  <c r="GS918" i="1"/>
  <c r="GT918" i="1" s="1"/>
  <c r="GU918" i="1" s="1"/>
  <c r="GV918" i="1" s="1"/>
  <c r="GF918" i="1"/>
  <c r="GG918" i="1" s="1"/>
  <c r="GH918" i="1" s="1"/>
  <c r="GI918" i="1" s="1"/>
  <c r="GJ918" i="1" l="1"/>
  <c r="GW918" i="1"/>
  <c r="FB916" i="1"/>
  <c r="EZ915" i="1"/>
  <c r="EO917" i="1" l="1"/>
  <c r="EN917" i="1"/>
  <c r="EK917" i="1"/>
  <c r="FA917" i="1"/>
  <c r="EX917" i="1"/>
  <c r="EE917" i="1"/>
  <c r="ED917" i="1"/>
  <c r="ER917" i="1"/>
  <c r="EQ917" i="1"/>
  <c r="EP917" i="1"/>
  <c r="EM917" i="1"/>
  <c r="EC917" i="1"/>
  <c r="GY918" i="1"/>
  <c r="EF917" i="1" l="1"/>
  <c r="HB918" i="1"/>
  <c r="GZ917" i="1"/>
  <c r="ES917" i="1"/>
  <c r="ET917" i="1" l="1"/>
  <c r="EU917" i="1" s="1"/>
  <c r="EV917" i="1" s="1"/>
  <c r="GX919" i="1"/>
  <c r="GD919" i="1"/>
  <c r="GC919" i="1"/>
  <c r="GR919" i="1"/>
  <c r="GQ919" i="1"/>
  <c r="GP919" i="1"/>
  <c r="GO919" i="1"/>
  <c r="GN919" i="1"/>
  <c r="GK919" i="1"/>
  <c r="HA919" i="1"/>
  <c r="GM919" i="1"/>
  <c r="GE919" i="1"/>
  <c r="EG917" i="1"/>
  <c r="EH917" i="1" s="1"/>
  <c r="EI917" i="1" s="1"/>
  <c r="GF919" i="1" l="1"/>
  <c r="EW917" i="1"/>
  <c r="GS919" i="1"/>
  <c r="EJ917" i="1"/>
  <c r="EY917" i="1" s="1"/>
  <c r="GT919" i="1" l="1"/>
  <c r="GU919" i="1" s="1"/>
  <c r="GV919" i="1" s="1"/>
  <c r="FB917" i="1"/>
  <c r="EZ916" i="1"/>
  <c r="GG919" i="1"/>
  <c r="GH919" i="1" s="1"/>
  <c r="GI919" i="1" s="1"/>
  <c r="GW919" i="1" l="1"/>
  <c r="GJ919" i="1"/>
  <c r="GY919" i="1" s="1"/>
  <c r="EP918" i="1"/>
  <c r="EO918" i="1"/>
  <c r="EM918" i="1"/>
  <c r="EK918" i="1"/>
  <c r="FA918" i="1"/>
  <c r="EX918" i="1"/>
  <c r="EE918" i="1"/>
  <c r="EC918" i="1"/>
  <c r="ED918" i="1"/>
  <c r="ER918" i="1"/>
  <c r="EN918" i="1"/>
  <c r="EQ918" i="1"/>
  <c r="ES918" i="1" l="1"/>
  <c r="ET918" i="1" s="1"/>
  <c r="EF918" i="1"/>
  <c r="HB919" i="1"/>
  <c r="GZ918" i="1"/>
  <c r="GX920" i="1" l="1"/>
  <c r="GE920" i="1"/>
  <c r="GD920" i="1"/>
  <c r="GC920" i="1"/>
  <c r="GR920" i="1"/>
  <c r="GQ920" i="1"/>
  <c r="GP920" i="1"/>
  <c r="GO920" i="1"/>
  <c r="GM920" i="1"/>
  <c r="HA920" i="1"/>
  <c r="GN920" i="1"/>
  <c r="GK920" i="1"/>
  <c r="EG918" i="1"/>
  <c r="EH918" i="1" s="1"/>
  <c r="EI918" i="1" s="1"/>
  <c r="EU918" i="1"/>
  <c r="EV918" i="1" s="1"/>
  <c r="EW918" i="1" s="1"/>
  <c r="EJ918" i="1" l="1"/>
  <c r="EY918" i="1" s="1"/>
  <c r="FB918" i="1" s="1"/>
  <c r="EZ917" i="1"/>
  <c r="GS920" i="1"/>
  <c r="GF920" i="1"/>
  <c r="GG920" i="1" l="1"/>
  <c r="GH920" i="1" s="1"/>
  <c r="GI920" i="1" s="1"/>
  <c r="GT920" i="1"/>
  <c r="GU920" i="1" s="1"/>
  <c r="GV920" i="1" s="1"/>
  <c r="GW920" i="1" s="1"/>
  <c r="EQ919" i="1"/>
  <c r="EP919" i="1"/>
  <c r="EN919" i="1"/>
  <c r="EM919" i="1"/>
  <c r="EK919" i="1"/>
  <c r="FA919" i="1"/>
  <c r="EX919" i="1"/>
  <c r="ED919" i="1"/>
  <c r="ER919" i="1"/>
  <c r="EO919" i="1"/>
  <c r="EE919" i="1"/>
  <c r="EC919" i="1"/>
  <c r="ES919" i="1" l="1"/>
  <c r="ET919" i="1" s="1"/>
  <c r="GJ920" i="1"/>
  <c r="GY920" i="1" s="1"/>
  <c r="EF919" i="1"/>
  <c r="HB920" i="1" l="1"/>
  <c r="GZ919" i="1"/>
  <c r="EG919" i="1"/>
  <c r="EH919" i="1" s="1"/>
  <c r="EI919" i="1" s="1"/>
  <c r="EU919" i="1"/>
  <c r="EV919" i="1" s="1"/>
  <c r="EW919" i="1" s="1"/>
  <c r="EJ919" i="1" l="1"/>
  <c r="EY919" i="1" s="1"/>
  <c r="GE921" i="1"/>
  <c r="GD921" i="1"/>
  <c r="GC921" i="1"/>
  <c r="GR921" i="1"/>
  <c r="GQ921" i="1"/>
  <c r="GP921" i="1"/>
  <c r="GN921" i="1"/>
  <c r="HA921" i="1"/>
  <c r="GX921" i="1"/>
  <c r="GO921" i="1"/>
  <c r="GM921" i="1"/>
  <c r="GK921" i="1"/>
  <c r="GS921" i="1" l="1"/>
  <c r="GF921" i="1"/>
  <c r="GG921" i="1" s="1"/>
  <c r="FB919" i="1"/>
  <c r="EZ918" i="1"/>
  <c r="GH921" i="1" l="1"/>
  <c r="GI921" i="1" s="1"/>
  <c r="ER920" i="1"/>
  <c r="EQ920" i="1"/>
  <c r="EO920" i="1"/>
  <c r="EN920" i="1"/>
  <c r="EM920" i="1"/>
  <c r="EK920" i="1"/>
  <c r="FA920" i="1"/>
  <c r="EX920" i="1"/>
  <c r="EE920" i="1"/>
  <c r="EP920" i="1"/>
  <c r="ED920" i="1"/>
  <c r="EC920" i="1"/>
  <c r="GJ921" i="1"/>
  <c r="GT921" i="1"/>
  <c r="GU921" i="1" s="1"/>
  <c r="GV921" i="1" s="1"/>
  <c r="GW921" i="1" l="1"/>
  <c r="GY921" i="1"/>
  <c r="EF920" i="1"/>
  <c r="ES920" i="1"/>
  <c r="HB921" i="1" l="1"/>
  <c r="GZ920" i="1"/>
  <c r="ET920" i="1"/>
  <c r="EG920" i="1"/>
  <c r="EH920" i="1" s="1"/>
  <c r="EI920" i="1" s="1"/>
  <c r="EJ920" i="1" l="1"/>
  <c r="EU920" i="1"/>
  <c r="EV920" i="1" s="1"/>
  <c r="EW920" i="1" s="1"/>
  <c r="EY920" i="1" s="1"/>
  <c r="HA922" i="1"/>
  <c r="GX922" i="1"/>
  <c r="GE922" i="1"/>
  <c r="GD922" i="1"/>
  <c r="GC922" i="1"/>
  <c r="GR922" i="1"/>
  <c r="GQ922" i="1"/>
  <c r="GO922" i="1"/>
  <c r="GM922" i="1"/>
  <c r="GK922" i="1"/>
  <c r="GN922" i="1"/>
  <c r="GP922" i="1"/>
  <c r="FB920" i="1" l="1"/>
  <c r="EZ919" i="1"/>
  <c r="GS922" i="1"/>
  <c r="GF922" i="1"/>
  <c r="GG922" i="1" l="1"/>
  <c r="GT922" i="1"/>
  <c r="ER921" i="1"/>
  <c r="EP921" i="1"/>
  <c r="EO921" i="1"/>
  <c r="EN921" i="1"/>
  <c r="EM921" i="1"/>
  <c r="EK921" i="1"/>
  <c r="FA921" i="1"/>
  <c r="EX921" i="1"/>
  <c r="EQ921" i="1"/>
  <c r="EE921" i="1"/>
  <c r="ED921" i="1"/>
  <c r="EC921" i="1"/>
  <c r="ES921" i="1" l="1"/>
  <c r="ET921" i="1" s="1"/>
  <c r="EU921" i="1" s="1"/>
  <c r="EV921" i="1" s="1"/>
  <c r="GU922" i="1"/>
  <c r="GV922" i="1" s="1"/>
  <c r="GW922" i="1" s="1"/>
  <c r="EF921" i="1"/>
  <c r="GH922" i="1"/>
  <c r="GI922" i="1" s="1"/>
  <c r="GJ922" i="1" s="1"/>
  <c r="GY922" i="1" s="1"/>
  <c r="EG921" i="1" l="1"/>
  <c r="EH921" i="1" s="1"/>
  <c r="EI921" i="1" s="1"/>
  <c r="EJ921" i="1" s="1"/>
  <c r="HB922" i="1"/>
  <c r="GZ921" i="1"/>
  <c r="EW921" i="1"/>
  <c r="EY921" i="1" l="1"/>
  <c r="GK923" i="1"/>
  <c r="HA923" i="1"/>
  <c r="GX923" i="1"/>
  <c r="GE923" i="1"/>
  <c r="GD923" i="1"/>
  <c r="GC923" i="1"/>
  <c r="GR923" i="1"/>
  <c r="GP923" i="1"/>
  <c r="GQ923" i="1"/>
  <c r="GO923" i="1"/>
  <c r="GN923" i="1"/>
  <c r="GM923" i="1"/>
  <c r="GS923" i="1" l="1"/>
  <c r="GF923" i="1"/>
  <c r="FB921" i="1"/>
  <c r="EZ920" i="1"/>
  <c r="EC922" i="1" l="1"/>
  <c r="EQ922" i="1"/>
  <c r="EP922" i="1"/>
  <c r="EO922" i="1"/>
  <c r="EN922" i="1"/>
  <c r="EM922" i="1"/>
  <c r="EK922" i="1"/>
  <c r="FA922" i="1"/>
  <c r="EX922" i="1"/>
  <c r="ER922" i="1"/>
  <c r="EE922" i="1"/>
  <c r="ED922" i="1"/>
  <c r="GG923" i="1"/>
  <c r="GH923" i="1" s="1"/>
  <c r="GI923" i="1" s="1"/>
  <c r="GT923" i="1"/>
  <c r="GU923" i="1" s="1"/>
  <c r="GV923" i="1" s="1"/>
  <c r="GW923" i="1" l="1"/>
  <c r="ES922" i="1"/>
  <c r="GJ923" i="1"/>
  <c r="GY923" i="1" s="1"/>
  <c r="EF922" i="1"/>
  <c r="EG922" i="1" s="1"/>
  <c r="EH922" i="1" l="1"/>
  <c r="EI922" i="1" s="1"/>
  <c r="EJ922" i="1" s="1"/>
  <c r="HB923" i="1"/>
  <c r="GZ922" i="1"/>
  <c r="ET922" i="1"/>
  <c r="EU922" i="1" s="1"/>
  <c r="EV922" i="1" s="1"/>
  <c r="EW922" i="1" l="1"/>
  <c r="EY922" i="1" s="1"/>
  <c r="GM924" i="1"/>
  <c r="GK924" i="1"/>
  <c r="GX924" i="1"/>
  <c r="GE924" i="1"/>
  <c r="GD924" i="1"/>
  <c r="GC924" i="1"/>
  <c r="GQ924" i="1"/>
  <c r="HA924" i="1"/>
  <c r="GR924" i="1"/>
  <c r="GP924" i="1"/>
  <c r="GO924" i="1"/>
  <c r="GN924" i="1"/>
  <c r="FB922" i="1" l="1"/>
  <c r="EZ921" i="1"/>
  <c r="GS924" i="1"/>
  <c r="GF924" i="1"/>
  <c r="GG924" i="1" l="1"/>
  <c r="GT924" i="1"/>
  <c r="GU924" i="1" s="1"/>
  <c r="GV924" i="1" s="1"/>
  <c r="ED923" i="1"/>
  <c r="EC923" i="1"/>
  <c r="ER923" i="1"/>
  <c r="EQ923" i="1"/>
  <c r="EP923" i="1"/>
  <c r="EO923" i="1"/>
  <c r="EN923" i="1"/>
  <c r="EM923" i="1"/>
  <c r="EK923" i="1"/>
  <c r="FA923" i="1"/>
  <c r="EX923" i="1"/>
  <c r="EE923" i="1"/>
  <c r="ES923" i="1" l="1"/>
  <c r="GW924" i="1"/>
  <c r="GH924" i="1"/>
  <c r="GI924" i="1" s="1"/>
  <c r="GJ924" i="1" s="1"/>
  <c r="GY924" i="1" s="1"/>
  <c r="EF923" i="1"/>
  <c r="HB924" i="1" l="1"/>
  <c r="GZ923" i="1"/>
  <c r="EG923" i="1"/>
  <c r="EH923" i="1" s="1"/>
  <c r="EI923" i="1" s="1"/>
  <c r="EJ923" i="1" s="1"/>
  <c r="ET923" i="1"/>
  <c r="EU923" i="1" l="1"/>
  <c r="EV923" i="1" s="1"/>
  <c r="EW923" i="1" s="1"/>
  <c r="EY923" i="1" s="1"/>
  <c r="GN925" i="1"/>
  <c r="GM925" i="1"/>
  <c r="HA925" i="1"/>
  <c r="GX925" i="1"/>
  <c r="GE925" i="1"/>
  <c r="GD925" i="1"/>
  <c r="GC925" i="1"/>
  <c r="GR925" i="1"/>
  <c r="GQ925" i="1"/>
  <c r="GP925" i="1"/>
  <c r="GO925" i="1"/>
  <c r="GK925" i="1"/>
  <c r="FB923" i="1" l="1"/>
  <c r="EZ922" i="1"/>
  <c r="GF925" i="1"/>
  <c r="GS925" i="1"/>
  <c r="GT925" i="1" l="1"/>
  <c r="GU925" i="1" s="1"/>
  <c r="GV925" i="1" s="1"/>
  <c r="GG925" i="1"/>
  <c r="EE924" i="1"/>
  <c r="ED924" i="1"/>
  <c r="ER924" i="1"/>
  <c r="EQ924" i="1"/>
  <c r="EP924" i="1"/>
  <c r="EO924" i="1"/>
  <c r="EN924" i="1"/>
  <c r="EM924" i="1"/>
  <c r="EK924" i="1"/>
  <c r="EC924" i="1"/>
  <c r="FA924" i="1"/>
  <c r="EX924" i="1"/>
  <c r="ES924" i="1" l="1"/>
  <c r="ET924" i="1" s="1"/>
  <c r="GH925" i="1"/>
  <c r="GI925" i="1" s="1"/>
  <c r="GJ925" i="1" s="1"/>
  <c r="EF924" i="1"/>
  <c r="EG924" i="1" s="1"/>
  <c r="GW925" i="1"/>
  <c r="GY925" i="1" l="1"/>
  <c r="HB925" i="1"/>
  <c r="GZ924" i="1"/>
  <c r="EH924" i="1"/>
  <c r="EI924" i="1" s="1"/>
  <c r="EJ924" i="1" s="1"/>
  <c r="EU924" i="1"/>
  <c r="EV924" i="1" s="1"/>
  <c r="EW924" i="1" s="1"/>
  <c r="EY924" i="1" l="1"/>
  <c r="GO926" i="1"/>
  <c r="GN926" i="1"/>
  <c r="GK926" i="1"/>
  <c r="HA926" i="1"/>
  <c r="GX926" i="1"/>
  <c r="GE926" i="1"/>
  <c r="GD926" i="1"/>
  <c r="GR926" i="1"/>
  <c r="GQ926" i="1"/>
  <c r="GP926" i="1"/>
  <c r="GM926" i="1"/>
  <c r="GC926" i="1"/>
  <c r="GS926" i="1" l="1"/>
  <c r="GT926" i="1" s="1"/>
  <c r="GF926" i="1"/>
  <c r="FB924" i="1"/>
  <c r="EZ923" i="1"/>
  <c r="EE925" i="1" l="1"/>
  <c r="EC925" i="1"/>
  <c r="ER925" i="1"/>
  <c r="EQ925" i="1"/>
  <c r="EP925" i="1"/>
  <c r="EO925" i="1"/>
  <c r="EN925" i="1"/>
  <c r="EM925" i="1"/>
  <c r="FA925" i="1"/>
  <c r="ED925" i="1"/>
  <c r="EX925" i="1"/>
  <c r="EK925" i="1"/>
  <c r="GG926" i="1"/>
  <c r="GU926" i="1"/>
  <c r="GV926" i="1" s="1"/>
  <c r="GW926" i="1" s="1"/>
  <c r="GH926" i="1" l="1"/>
  <c r="GI926" i="1" s="1"/>
  <c r="GJ926" i="1" s="1"/>
  <c r="GY926" i="1" s="1"/>
  <c r="ES925" i="1"/>
  <c r="EF925" i="1"/>
  <c r="HB926" i="1" l="1"/>
  <c r="GZ925" i="1"/>
  <c r="EG925" i="1"/>
  <c r="EH925" i="1" s="1"/>
  <c r="EI925" i="1" s="1"/>
  <c r="ET925" i="1"/>
  <c r="EU925" i="1" l="1"/>
  <c r="EV925" i="1" s="1"/>
  <c r="EW925" i="1" s="1"/>
  <c r="EJ925" i="1"/>
  <c r="GP927" i="1"/>
  <c r="GO927" i="1"/>
  <c r="GM927" i="1"/>
  <c r="GK927" i="1"/>
  <c r="HA927" i="1"/>
  <c r="GX927" i="1"/>
  <c r="GE927" i="1"/>
  <c r="GC927" i="1"/>
  <c r="GR927" i="1"/>
  <c r="GQ927" i="1"/>
  <c r="GN927" i="1"/>
  <c r="GD927" i="1"/>
  <c r="GS927" i="1" l="1"/>
  <c r="GF927" i="1"/>
  <c r="EY925" i="1"/>
  <c r="FB925" i="1" l="1"/>
  <c r="EZ924" i="1"/>
  <c r="GG927" i="1"/>
  <c r="GT927" i="1"/>
  <c r="GU927" i="1" s="1"/>
  <c r="GV927" i="1" s="1"/>
  <c r="GW927" i="1" l="1"/>
  <c r="EX926" i="1"/>
  <c r="ED926" i="1"/>
  <c r="EC926" i="1"/>
  <c r="ER926" i="1"/>
  <c r="EQ926" i="1"/>
  <c r="EP926" i="1"/>
  <c r="EO926" i="1"/>
  <c r="EN926" i="1"/>
  <c r="EK926" i="1"/>
  <c r="EM926" i="1"/>
  <c r="EE926" i="1"/>
  <c r="FA926" i="1"/>
  <c r="GH927" i="1"/>
  <c r="GI927" i="1" s="1"/>
  <c r="GJ927" i="1" s="1"/>
  <c r="GY927" i="1" s="1"/>
  <c r="HB927" i="1" l="1"/>
  <c r="GZ926" i="1"/>
  <c r="EF926" i="1"/>
  <c r="ES926" i="1"/>
  <c r="ET926" i="1" l="1"/>
  <c r="EG926" i="1"/>
  <c r="EH926" i="1" s="1"/>
  <c r="EI926" i="1" s="1"/>
  <c r="GQ928" i="1"/>
  <c r="GP928" i="1"/>
  <c r="GN928" i="1"/>
  <c r="GM928" i="1"/>
  <c r="GK928" i="1"/>
  <c r="HA928" i="1"/>
  <c r="GX928" i="1"/>
  <c r="GD928" i="1"/>
  <c r="GC928" i="1"/>
  <c r="GR928" i="1"/>
  <c r="GO928" i="1"/>
  <c r="GE928" i="1"/>
  <c r="GS928" i="1" l="1"/>
  <c r="EU926" i="1"/>
  <c r="EV926" i="1" s="1"/>
  <c r="EW926" i="1" s="1"/>
  <c r="EJ926" i="1"/>
  <c r="GF928" i="1"/>
  <c r="EY926" i="1" l="1"/>
  <c r="GG928" i="1"/>
  <c r="GH928" i="1" s="1"/>
  <c r="GI928" i="1" s="1"/>
  <c r="GJ928" i="1" s="1"/>
  <c r="GT928" i="1"/>
  <c r="GU928" i="1" s="1"/>
  <c r="GV928" i="1" s="1"/>
  <c r="GW928" i="1" l="1"/>
  <c r="GY928" i="1" s="1"/>
  <c r="FB926" i="1"/>
  <c r="EZ925" i="1"/>
  <c r="HB928" i="1" l="1"/>
  <c r="GZ927" i="1"/>
  <c r="EX927" i="1"/>
  <c r="EE927" i="1"/>
  <c r="ED927" i="1"/>
  <c r="EC927" i="1"/>
  <c r="ER927" i="1"/>
  <c r="EQ927" i="1"/>
  <c r="EP927" i="1"/>
  <c r="EO927" i="1"/>
  <c r="EM927" i="1"/>
  <c r="EN927" i="1"/>
  <c r="EK927" i="1"/>
  <c r="FA927" i="1"/>
  <c r="GR929" i="1"/>
  <c r="GQ929" i="1"/>
  <c r="GO929" i="1"/>
  <c r="GN929" i="1"/>
  <c r="GM929" i="1"/>
  <c r="GK929" i="1"/>
  <c r="HA929" i="1"/>
  <c r="GX929" i="1"/>
  <c r="GE929" i="1"/>
  <c r="GP929" i="1"/>
  <c r="GD929" i="1"/>
  <c r="GC929" i="1"/>
  <c r="GS929" i="1" l="1"/>
  <c r="GT929" i="1" s="1"/>
  <c r="GU929" i="1" s="1"/>
  <c r="GV929" i="1" s="1"/>
  <c r="GF929" i="1"/>
  <c r="GG929" i="1" s="1"/>
  <c r="ES927" i="1"/>
  <c r="EF927" i="1"/>
  <c r="EG927" i="1" l="1"/>
  <c r="ET927" i="1"/>
  <c r="GH929" i="1"/>
  <c r="GI929" i="1" s="1"/>
  <c r="GJ929" i="1" s="1"/>
  <c r="GW929" i="1"/>
  <c r="GY929" i="1" l="1"/>
  <c r="HB929" i="1"/>
  <c r="GZ928" i="1"/>
  <c r="EU927" i="1"/>
  <c r="EV927" i="1" s="1"/>
  <c r="EW927" i="1" s="1"/>
  <c r="EH927" i="1"/>
  <c r="EI927" i="1" s="1"/>
  <c r="EJ927" i="1" s="1"/>
  <c r="EY927" i="1" l="1"/>
  <c r="FB927" i="1"/>
  <c r="EZ926" i="1"/>
  <c r="GR930" i="1"/>
  <c r="GP930" i="1"/>
  <c r="GO930" i="1"/>
  <c r="GN930" i="1"/>
  <c r="GM930" i="1"/>
  <c r="GK930" i="1"/>
  <c r="HA930" i="1"/>
  <c r="GQ930" i="1"/>
  <c r="GE930" i="1"/>
  <c r="GD930" i="1"/>
  <c r="GC930" i="1"/>
  <c r="GX930" i="1"/>
  <c r="GF930" i="1" l="1"/>
  <c r="GG930" i="1"/>
  <c r="EE928" i="1"/>
  <c r="ED928" i="1"/>
  <c r="EC928" i="1"/>
  <c r="ER928" i="1"/>
  <c r="EQ928" i="1"/>
  <c r="EP928" i="1"/>
  <c r="EN928" i="1"/>
  <c r="FA928" i="1"/>
  <c r="EX928" i="1"/>
  <c r="EO928" i="1"/>
  <c r="EM928" i="1"/>
  <c r="EK928" i="1"/>
  <c r="GS930" i="1"/>
  <c r="GT930" i="1" s="1"/>
  <c r="GU930" i="1" s="1"/>
  <c r="GV930" i="1" s="1"/>
  <c r="ES928" i="1" l="1"/>
  <c r="GH930" i="1"/>
  <c r="GI930" i="1" s="1"/>
  <c r="GJ930" i="1" s="1"/>
  <c r="EF928" i="1"/>
  <c r="EG928" i="1" s="1"/>
  <c r="GW930" i="1"/>
  <c r="GY930" i="1" l="1"/>
  <c r="HB930" i="1" s="1"/>
  <c r="GZ929" i="1"/>
  <c r="ET928" i="1"/>
  <c r="EU928" i="1" s="1"/>
  <c r="EV928" i="1" s="1"/>
  <c r="EH928" i="1"/>
  <c r="EI928" i="1" s="1"/>
  <c r="EJ928" i="1" s="1"/>
  <c r="EW928" i="1" l="1"/>
  <c r="EY928" i="1" s="1"/>
  <c r="GC931" i="1"/>
  <c r="GQ931" i="1"/>
  <c r="GP931" i="1"/>
  <c r="GO931" i="1"/>
  <c r="GN931" i="1"/>
  <c r="GM931" i="1"/>
  <c r="GK931" i="1"/>
  <c r="HA931" i="1"/>
  <c r="GX931" i="1"/>
  <c r="GR931" i="1"/>
  <c r="GE931" i="1"/>
  <c r="GD931" i="1"/>
  <c r="FB928" i="1" l="1"/>
  <c r="EZ927" i="1"/>
  <c r="GS931" i="1"/>
  <c r="FA929" i="1"/>
  <c r="EX929" i="1"/>
  <c r="EE929" i="1"/>
  <c r="ED929" i="1"/>
  <c r="EC929" i="1"/>
  <c r="ER929" i="1"/>
  <c r="EQ929" i="1"/>
  <c r="EO929" i="1"/>
  <c r="EP929" i="1"/>
  <c r="EN929" i="1"/>
  <c r="EM929" i="1"/>
  <c r="EK929" i="1"/>
  <c r="GF931" i="1"/>
  <c r="ES929" i="1" l="1"/>
  <c r="EF929" i="1"/>
  <c r="GG931" i="1"/>
  <c r="GT931" i="1"/>
  <c r="GU931" i="1" s="1"/>
  <c r="GV931" i="1" s="1"/>
  <c r="GH931" i="1" l="1"/>
  <c r="GI931" i="1" s="1"/>
  <c r="GJ931" i="1" s="1"/>
  <c r="GW931" i="1"/>
  <c r="ET929" i="1"/>
  <c r="EU929" i="1" s="1"/>
  <c r="EV929" i="1" s="1"/>
  <c r="EG929" i="1"/>
  <c r="EW929" i="1" l="1"/>
  <c r="GY931" i="1"/>
  <c r="HB931" i="1" s="1"/>
  <c r="GZ930" i="1"/>
  <c r="EH929" i="1"/>
  <c r="EI929" i="1" s="1"/>
  <c r="EJ929" i="1" s="1"/>
  <c r="EY929" i="1" s="1"/>
  <c r="FB929" i="1" l="1"/>
  <c r="EZ928" i="1"/>
  <c r="GD932" i="1"/>
  <c r="GC932" i="1"/>
  <c r="GR932" i="1"/>
  <c r="GQ932" i="1"/>
  <c r="GP932" i="1"/>
  <c r="GO932" i="1"/>
  <c r="GN932" i="1"/>
  <c r="GM932" i="1"/>
  <c r="GK932" i="1"/>
  <c r="HA932" i="1"/>
  <c r="GX932" i="1"/>
  <c r="GE932" i="1"/>
  <c r="GF932" i="1" l="1"/>
  <c r="GG932" i="1" s="1"/>
  <c r="GS932" i="1"/>
  <c r="EK930" i="1"/>
  <c r="FA930" i="1"/>
  <c r="EX930" i="1"/>
  <c r="EE930" i="1"/>
  <c r="ED930" i="1"/>
  <c r="EC930" i="1"/>
  <c r="ER930" i="1"/>
  <c r="EP930" i="1"/>
  <c r="EQ930" i="1"/>
  <c r="EO930" i="1"/>
  <c r="EN930" i="1"/>
  <c r="EM930" i="1"/>
  <c r="ES930" i="1" l="1"/>
  <c r="ET930" i="1" s="1"/>
  <c r="EF930" i="1"/>
  <c r="EG930" i="1" s="1"/>
  <c r="GT932" i="1"/>
  <c r="GU932" i="1" s="1"/>
  <c r="GV932" i="1" s="1"/>
  <c r="GH932" i="1"/>
  <c r="GI932" i="1" s="1"/>
  <c r="GJ932" i="1" s="1"/>
  <c r="GW932" i="1" l="1"/>
  <c r="GY932" i="1" s="1"/>
  <c r="EH930" i="1"/>
  <c r="EI930" i="1" s="1"/>
  <c r="EJ930" i="1" s="1"/>
  <c r="EU930" i="1"/>
  <c r="EV930" i="1" s="1"/>
  <c r="EW930" i="1" s="1"/>
  <c r="EY930" i="1" l="1"/>
  <c r="FB930" i="1" s="1"/>
  <c r="HB932" i="1"/>
  <c r="GZ931" i="1"/>
  <c r="EZ929" i="1" l="1"/>
  <c r="GE933" i="1"/>
  <c r="GD933" i="1"/>
  <c r="GC933" i="1"/>
  <c r="GR933" i="1"/>
  <c r="GQ933" i="1"/>
  <c r="HA933" i="1"/>
  <c r="GX933" i="1"/>
  <c r="GP933" i="1"/>
  <c r="GO933" i="1"/>
  <c r="GN933" i="1"/>
  <c r="GM933" i="1"/>
  <c r="GK933" i="1"/>
  <c r="EM931" i="1"/>
  <c r="EK931" i="1"/>
  <c r="EX931" i="1"/>
  <c r="EE931" i="1"/>
  <c r="ED931" i="1"/>
  <c r="EC931" i="1"/>
  <c r="EQ931" i="1"/>
  <c r="FA931" i="1"/>
  <c r="ER931" i="1"/>
  <c r="EP931" i="1"/>
  <c r="EO931" i="1"/>
  <c r="EN931" i="1"/>
  <c r="EF931" i="1" l="1"/>
  <c r="EG931" i="1" s="1"/>
  <c r="ES931" i="1"/>
  <c r="GS933" i="1"/>
  <c r="GF933" i="1"/>
  <c r="GG933" i="1" s="1"/>
  <c r="GT933" i="1" l="1"/>
  <c r="ET931" i="1"/>
  <c r="EU931" i="1" s="1"/>
  <c r="EV931" i="1" s="1"/>
  <c r="GH933" i="1"/>
  <c r="GI933" i="1" s="1"/>
  <c r="GJ933" i="1" s="1"/>
  <c r="GU933" i="1"/>
  <c r="GV933" i="1" s="1"/>
  <c r="EH931" i="1"/>
  <c r="EI931" i="1" s="1"/>
  <c r="EJ931" i="1" s="1"/>
  <c r="EW931" i="1" l="1"/>
  <c r="EY931" i="1" s="1"/>
  <c r="GW933" i="1"/>
  <c r="GY933" i="1" s="1"/>
  <c r="HB933" i="1" l="1"/>
  <c r="GZ932" i="1"/>
  <c r="FB931" i="1"/>
  <c r="EN932" i="1" s="1"/>
  <c r="EZ930" i="1"/>
  <c r="HA934" i="1"/>
  <c r="GX934" i="1"/>
  <c r="GE934" i="1"/>
  <c r="GD934" i="1"/>
  <c r="GC934" i="1"/>
  <c r="GR934" i="1"/>
  <c r="GP934" i="1"/>
  <c r="GO934" i="1"/>
  <c r="GQ934" i="1"/>
  <c r="GN934" i="1"/>
  <c r="GM934" i="1"/>
  <c r="GK934" i="1"/>
  <c r="EQ932" i="1" l="1"/>
  <c r="EO932" i="1"/>
  <c r="EP932" i="1"/>
  <c r="EK932" i="1"/>
  <c r="ER932" i="1"/>
  <c r="EC932" i="1"/>
  <c r="ED932" i="1"/>
  <c r="EE932" i="1"/>
  <c r="EF932" i="1" s="1"/>
  <c r="EX932" i="1"/>
  <c r="FA932" i="1"/>
  <c r="EM932" i="1"/>
  <c r="ES932" i="1"/>
  <c r="ET932" i="1" s="1"/>
  <c r="GF934" i="1"/>
  <c r="GG934" i="1" s="1"/>
  <c r="GH934" i="1" s="1"/>
  <c r="GI934" i="1" s="1"/>
  <c r="GS934" i="1"/>
  <c r="EG932" i="1" l="1"/>
  <c r="GT934" i="1"/>
  <c r="GJ934" i="1"/>
  <c r="EU932" i="1"/>
  <c r="EV932" i="1" s="1"/>
  <c r="EW932" i="1" s="1"/>
  <c r="EH932" i="1" l="1"/>
  <c r="EI932" i="1" s="1"/>
  <c r="EJ932" i="1" s="1"/>
  <c r="EY932" i="1" s="1"/>
  <c r="GU934" i="1"/>
  <c r="GV934" i="1" s="1"/>
  <c r="GW934" i="1" s="1"/>
  <c r="GY934" i="1" s="1"/>
  <c r="HB934" i="1" l="1"/>
  <c r="GZ933" i="1"/>
  <c r="FB932" i="1"/>
  <c r="EZ931" i="1"/>
  <c r="ER933" i="1" l="1"/>
  <c r="EP933" i="1"/>
  <c r="EO933" i="1"/>
  <c r="EN933" i="1"/>
  <c r="EM933" i="1"/>
  <c r="EK933" i="1"/>
  <c r="FA933" i="1"/>
  <c r="EX933" i="1"/>
  <c r="EQ933" i="1"/>
  <c r="EE933" i="1"/>
  <c r="ED933" i="1"/>
  <c r="EC933" i="1"/>
  <c r="GK935" i="1"/>
  <c r="HA935" i="1"/>
  <c r="GX935" i="1"/>
  <c r="GE935" i="1"/>
  <c r="GD935" i="1"/>
  <c r="GC935" i="1"/>
  <c r="GQ935" i="1"/>
  <c r="GP935" i="1"/>
  <c r="GR935" i="1"/>
  <c r="GO935" i="1"/>
  <c r="GN935" i="1"/>
  <c r="GM935" i="1"/>
  <c r="EF933" i="1" l="1"/>
  <c r="GF935" i="1"/>
  <c r="GG935" i="1" s="1"/>
  <c r="GS935" i="1"/>
  <c r="ES933" i="1"/>
  <c r="ET933" i="1" s="1"/>
  <c r="EU933" i="1" s="1"/>
  <c r="EV933" i="1" s="1"/>
  <c r="EW933" i="1" l="1"/>
  <c r="GH935" i="1"/>
  <c r="GI935" i="1" s="1"/>
  <c r="GJ935" i="1" s="1"/>
  <c r="EG933" i="1"/>
  <c r="EH933" i="1" s="1"/>
  <c r="EI933" i="1" s="1"/>
  <c r="EJ933" i="1" s="1"/>
  <c r="EY933" i="1" s="1"/>
  <c r="GT935" i="1"/>
  <c r="GU935" i="1" l="1"/>
  <c r="GV935" i="1" s="1"/>
  <c r="GW935" i="1" s="1"/>
  <c r="GY935" i="1" s="1"/>
  <c r="FB933" i="1"/>
  <c r="EZ932" i="1"/>
  <c r="HB935" i="1" l="1"/>
  <c r="GZ934" i="1"/>
  <c r="EC934" i="1"/>
  <c r="EQ934" i="1"/>
  <c r="EP934" i="1"/>
  <c r="EO934" i="1"/>
  <c r="EN934" i="1"/>
  <c r="EM934" i="1"/>
  <c r="EK934" i="1"/>
  <c r="FA934" i="1"/>
  <c r="EX934" i="1"/>
  <c r="ER934" i="1"/>
  <c r="EE934" i="1"/>
  <c r="ED934" i="1"/>
  <c r="EF934" i="1" l="1"/>
  <c r="EG934" i="1" s="1"/>
  <c r="ES934" i="1"/>
  <c r="GM936" i="1"/>
  <c r="GK936" i="1"/>
  <c r="GX936" i="1"/>
  <c r="GE936" i="1"/>
  <c r="GD936" i="1"/>
  <c r="GC936" i="1"/>
  <c r="GR936" i="1"/>
  <c r="GQ936" i="1"/>
  <c r="HA936" i="1"/>
  <c r="GP936" i="1"/>
  <c r="GO936" i="1"/>
  <c r="GN936" i="1"/>
  <c r="GS936" i="1" l="1"/>
  <c r="GF936" i="1"/>
  <c r="ET934" i="1"/>
  <c r="EU934" i="1" s="1"/>
  <c r="EV934" i="1" s="1"/>
  <c r="EH934" i="1"/>
  <c r="EI934" i="1" s="1"/>
  <c r="EJ934" i="1" s="1"/>
  <c r="EW934" i="1" l="1"/>
  <c r="EY934" i="1" s="1"/>
  <c r="GG936" i="1"/>
  <c r="GT936" i="1"/>
  <c r="FB934" i="1" l="1"/>
  <c r="EZ933" i="1"/>
  <c r="GU936" i="1"/>
  <c r="GV936" i="1" s="1"/>
  <c r="GW936" i="1" s="1"/>
  <c r="GH936" i="1"/>
  <c r="GI936" i="1" s="1"/>
  <c r="GJ936" i="1" s="1"/>
  <c r="GY936" i="1" l="1"/>
  <c r="HB936" i="1"/>
  <c r="GZ935" i="1"/>
  <c r="ED935" i="1"/>
  <c r="EC935" i="1"/>
  <c r="ER935" i="1"/>
  <c r="EQ935" i="1"/>
  <c r="EP935" i="1"/>
  <c r="EO935" i="1"/>
  <c r="EN935" i="1"/>
  <c r="EM935" i="1"/>
  <c r="EK935" i="1"/>
  <c r="EX935" i="1"/>
  <c r="EE935" i="1"/>
  <c r="FA935" i="1"/>
  <c r="EF935" i="1" l="1"/>
  <c r="EG935" i="1" s="1"/>
  <c r="ES935" i="1"/>
  <c r="ET935" i="1" s="1"/>
  <c r="GN937" i="1"/>
  <c r="GM937" i="1"/>
  <c r="HA937" i="1"/>
  <c r="GX937" i="1"/>
  <c r="GE937" i="1"/>
  <c r="GD937" i="1"/>
  <c r="GC937" i="1"/>
  <c r="GR937" i="1"/>
  <c r="GQ937" i="1"/>
  <c r="GP937" i="1"/>
  <c r="GO937" i="1"/>
  <c r="GK937" i="1"/>
  <c r="GF937" i="1" l="1"/>
  <c r="EU935" i="1"/>
  <c r="EV935" i="1" s="1"/>
  <c r="EW935" i="1" s="1"/>
  <c r="GS937" i="1"/>
  <c r="EH935" i="1"/>
  <c r="EI935" i="1" s="1"/>
  <c r="EJ935" i="1" s="1"/>
  <c r="EY935" i="1" s="1"/>
  <c r="FB935" i="1" l="1"/>
  <c r="EZ934" i="1"/>
  <c r="GT937" i="1"/>
  <c r="GU937" i="1" s="1"/>
  <c r="GV937" i="1" s="1"/>
  <c r="GG937" i="1"/>
  <c r="GH937" i="1" s="1"/>
  <c r="GI937" i="1" s="1"/>
  <c r="GJ937" i="1" l="1"/>
  <c r="GW937" i="1"/>
  <c r="EE936" i="1"/>
  <c r="ED936" i="1"/>
  <c r="ER936" i="1"/>
  <c r="EQ936" i="1"/>
  <c r="EP936" i="1"/>
  <c r="EO936" i="1"/>
  <c r="EN936" i="1"/>
  <c r="EM936" i="1"/>
  <c r="FA936" i="1"/>
  <c r="EX936" i="1"/>
  <c r="EK936" i="1"/>
  <c r="EC936" i="1"/>
  <c r="ES936" i="1" l="1"/>
  <c r="ET936" i="1" s="1"/>
  <c r="EF936" i="1"/>
  <c r="EG936" i="1" s="1"/>
  <c r="GY937" i="1"/>
  <c r="EU936" i="1" l="1"/>
  <c r="EV936" i="1" s="1"/>
  <c r="EW936" i="1" s="1"/>
  <c r="HB937" i="1"/>
  <c r="GZ936" i="1"/>
  <c r="EH936" i="1"/>
  <c r="EI936" i="1" s="1"/>
  <c r="EJ936" i="1" s="1"/>
  <c r="EY936" i="1" l="1"/>
  <c r="FB936" i="1"/>
  <c r="EZ935" i="1"/>
  <c r="GO938" i="1"/>
  <c r="GN938" i="1"/>
  <c r="GK938" i="1"/>
  <c r="HA938" i="1"/>
  <c r="GX938" i="1"/>
  <c r="GE938" i="1"/>
  <c r="GD938" i="1"/>
  <c r="GC938" i="1"/>
  <c r="GR938" i="1"/>
  <c r="GQ938" i="1"/>
  <c r="GP938" i="1"/>
  <c r="GM938" i="1"/>
  <c r="GS938" i="1" l="1"/>
  <c r="EE937" i="1"/>
  <c r="EC937" i="1"/>
  <c r="ER937" i="1"/>
  <c r="EQ937" i="1"/>
  <c r="EP937" i="1"/>
  <c r="EO937" i="1"/>
  <c r="EN937" i="1"/>
  <c r="EM937" i="1"/>
  <c r="EK937" i="1"/>
  <c r="FA937" i="1"/>
  <c r="EX937" i="1"/>
  <c r="ED937" i="1"/>
  <c r="GF938" i="1"/>
  <c r="ES937" i="1" l="1"/>
  <c r="GG938" i="1"/>
  <c r="GT938" i="1"/>
  <c r="EF937" i="1"/>
  <c r="EG937" i="1" s="1"/>
  <c r="GH938" i="1"/>
  <c r="GI938" i="1" s="1"/>
  <c r="GU938" i="1"/>
  <c r="GV938" i="1" s="1"/>
  <c r="GW938" i="1" l="1"/>
  <c r="GJ938" i="1"/>
  <c r="GY938" i="1"/>
  <c r="EH937" i="1"/>
  <c r="EI937" i="1" s="1"/>
  <c r="EJ937" i="1" s="1"/>
  <c r="ET937" i="1"/>
  <c r="EU937" i="1" s="1"/>
  <c r="EV937" i="1" s="1"/>
  <c r="EW937" i="1" l="1"/>
  <c r="EY937" i="1" s="1"/>
  <c r="HB938" i="1"/>
  <c r="GZ937" i="1"/>
  <c r="FB937" i="1" l="1"/>
  <c r="EZ936" i="1"/>
  <c r="GP939" i="1"/>
  <c r="GO939" i="1"/>
  <c r="GM939" i="1"/>
  <c r="GK939" i="1"/>
  <c r="HA939" i="1"/>
  <c r="GX939" i="1"/>
  <c r="GE939" i="1"/>
  <c r="GD939" i="1"/>
  <c r="GC939" i="1"/>
  <c r="GR939" i="1"/>
  <c r="GQ939" i="1"/>
  <c r="GN939" i="1"/>
  <c r="GS939" i="1" l="1"/>
  <c r="GF939" i="1"/>
  <c r="EX938" i="1"/>
  <c r="ED938" i="1"/>
  <c r="EC938" i="1"/>
  <c r="ER938" i="1"/>
  <c r="EQ938" i="1"/>
  <c r="EP938" i="1"/>
  <c r="EO938" i="1"/>
  <c r="EN938" i="1"/>
  <c r="EM938" i="1"/>
  <c r="EK938" i="1"/>
  <c r="EE938" i="1"/>
  <c r="FA938" i="1"/>
  <c r="ES938" i="1" l="1"/>
  <c r="EF938" i="1"/>
  <c r="EG938" i="1" s="1"/>
  <c r="GT939" i="1"/>
  <c r="GG939" i="1"/>
  <c r="GH939" i="1" l="1"/>
  <c r="GI939" i="1" s="1"/>
  <c r="GJ939" i="1" s="1"/>
  <c r="GU939" i="1"/>
  <c r="GV939" i="1" s="1"/>
  <c r="GW939" i="1" s="1"/>
  <c r="EH938" i="1"/>
  <c r="EI938" i="1" s="1"/>
  <c r="EJ938" i="1" s="1"/>
  <c r="ET938" i="1"/>
  <c r="GY939" i="1" l="1"/>
  <c r="EU938" i="1"/>
  <c r="EV938" i="1" s="1"/>
  <c r="EW938" i="1" s="1"/>
  <c r="EY938" i="1" s="1"/>
  <c r="FB938" i="1" l="1"/>
  <c r="EZ937" i="1"/>
  <c r="HB939" i="1"/>
  <c r="GZ938" i="1"/>
  <c r="GQ940" i="1" l="1"/>
  <c r="GP940" i="1"/>
  <c r="GN940" i="1"/>
  <c r="GM940" i="1"/>
  <c r="GK940" i="1"/>
  <c r="HA940" i="1"/>
  <c r="GX940" i="1"/>
  <c r="GE940" i="1"/>
  <c r="GD940" i="1"/>
  <c r="GR940" i="1"/>
  <c r="GO940" i="1"/>
  <c r="GC940" i="1"/>
  <c r="EX939" i="1"/>
  <c r="EE939" i="1"/>
  <c r="ED939" i="1"/>
  <c r="EC939" i="1"/>
  <c r="ER939" i="1"/>
  <c r="EQ939" i="1"/>
  <c r="EP939" i="1"/>
  <c r="EO939" i="1"/>
  <c r="EN939" i="1"/>
  <c r="EM939" i="1"/>
  <c r="FA939" i="1"/>
  <c r="EK939" i="1"/>
  <c r="GF940" i="1" l="1"/>
  <c r="EF939" i="1"/>
  <c r="GS940" i="1"/>
  <c r="ES939" i="1"/>
  <c r="ET939" i="1" l="1"/>
  <c r="GT940" i="1"/>
  <c r="GU940" i="1" s="1"/>
  <c r="GV940" i="1" s="1"/>
  <c r="GW940" i="1" s="1"/>
  <c r="EU939" i="1"/>
  <c r="EV939" i="1" s="1"/>
  <c r="EG939" i="1"/>
  <c r="EH939" i="1" s="1"/>
  <c r="EI939" i="1" s="1"/>
  <c r="GG940" i="1"/>
  <c r="EJ939" i="1" l="1"/>
  <c r="EW939" i="1"/>
  <c r="GH940" i="1"/>
  <c r="GI940" i="1" s="1"/>
  <c r="GJ940" i="1" s="1"/>
  <c r="GY940" i="1" s="1"/>
  <c r="EY939" i="1" l="1"/>
  <c r="HB940" i="1"/>
  <c r="GZ939" i="1"/>
  <c r="FB939" i="1" l="1"/>
  <c r="EZ938" i="1"/>
  <c r="GR941" i="1"/>
  <c r="GQ941" i="1"/>
  <c r="GO941" i="1"/>
  <c r="GN941" i="1"/>
  <c r="GM941" i="1"/>
  <c r="GK941" i="1"/>
  <c r="HA941" i="1"/>
  <c r="GX941" i="1"/>
  <c r="GE941" i="1"/>
  <c r="GP941" i="1"/>
  <c r="GD941" i="1"/>
  <c r="GC941" i="1"/>
  <c r="EE940" i="1" l="1"/>
  <c r="EC940" i="1"/>
  <c r="EQ940" i="1"/>
  <c r="EM940" i="1"/>
  <c r="ED940" i="1"/>
  <c r="EP940" i="1"/>
  <c r="EN940" i="1"/>
  <c r="EK940" i="1"/>
  <c r="ER940" i="1"/>
  <c r="ES940" i="1" s="1"/>
  <c r="EX940" i="1"/>
  <c r="FA940" i="1"/>
  <c r="EO940" i="1"/>
  <c r="GS941" i="1"/>
  <c r="GT941" i="1" s="1"/>
  <c r="GF941" i="1"/>
  <c r="ET940" i="1" l="1"/>
  <c r="EU940" i="1" s="1"/>
  <c r="EV940" i="1" s="1"/>
  <c r="EW940" i="1" s="1"/>
  <c r="EF940" i="1"/>
  <c r="GG941" i="1"/>
  <c r="GU941" i="1"/>
  <c r="GV941" i="1" s="1"/>
  <c r="GW941" i="1" s="1"/>
  <c r="EG940" i="1" l="1"/>
  <c r="EH940" i="1" s="1"/>
  <c r="EI940" i="1" s="1"/>
  <c r="EJ940" i="1" s="1"/>
  <c r="EY940" i="1" s="1"/>
  <c r="GH941" i="1"/>
  <c r="GI941" i="1" s="1"/>
  <c r="GJ941" i="1" s="1"/>
  <c r="GY941" i="1" s="1"/>
  <c r="FB940" i="1" l="1"/>
  <c r="EZ939" i="1"/>
  <c r="HB941" i="1"/>
  <c r="GZ940" i="1"/>
  <c r="FA941" i="1" l="1"/>
  <c r="EE941" i="1"/>
  <c r="EF941" i="1" s="1"/>
  <c r="EC941" i="1"/>
  <c r="EP941" i="1"/>
  <c r="EK941" i="1"/>
  <c r="EX941" i="1"/>
  <c r="ED941" i="1"/>
  <c r="EQ941" i="1"/>
  <c r="EN941" i="1"/>
  <c r="EO941" i="1"/>
  <c r="ER941" i="1"/>
  <c r="ES941" i="1" s="1"/>
  <c r="ET941" i="1" s="1"/>
  <c r="EM941" i="1"/>
  <c r="GD942" i="1"/>
  <c r="GC942" i="1"/>
  <c r="GR942" i="1"/>
  <c r="GQ942" i="1"/>
  <c r="GP942" i="1"/>
  <c r="GO942" i="1"/>
  <c r="GN942" i="1"/>
  <c r="GM942" i="1"/>
  <c r="GK942" i="1"/>
  <c r="GE942" i="1"/>
  <c r="GX942" i="1"/>
  <c r="HA942" i="1"/>
  <c r="EG941" i="1" l="1"/>
  <c r="EH941" i="1" s="1"/>
  <c r="EI941" i="1" s="1"/>
  <c r="EU941" i="1"/>
  <c r="EV941" i="1" s="1"/>
  <c r="EW941" i="1" s="1"/>
  <c r="GF942" i="1"/>
  <c r="EJ941" i="1"/>
  <c r="GS942" i="1"/>
  <c r="EY941" i="1" l="1"/>
  <c r="GG942" i="1"/>
  <c r="GT942" i="1"/>
  <c r="GU942" i="1" l="1"/>
  <c r="GV942" i="1" s="1"/>
  <c r="GW942" i="1" s="1"/>
  <c r="GH942" i="1"/>
  <c r="GI942" i="1" s="1"/>
  <c r="GJ942" i="1" s="1"/>
  <c r="GY942" i="1" s="1"/>
  <c r="FB941" i="1"/>
  <c r="EZ940" i="1"/>
  <c r="HB942" i="1" l="1"/>
  <c r="GZ941" i="1"/>
  <c r="EN942" i="1"/>
  <c r="EM942" i="1"/>
  <c r="FA942" i="1"/>
  <c r="EX942" i="1"/>
  <c r="EE942" i="1"/>
  <c r="ED942" i="1"/>
  <c r="EO942" i="1"/>
  <c r="ER942" i="1"/>
  <c r="EQ942" i="1"/>
  <c r="EP942" i="1"/>
  <c r="EK942" i="1"/>
  <c r="EC942" i="1"/>
  <c r="EF942" i="1" l="1"/>
  <c r="EG942" i="1" s="1"/>
  <c r="ES942" i="1"/>
  <c r="ET942" i="1" s="1"/>
  <c r="GE943" i="1"/>
  <c r="GD943" i="1"/>
  <c r="GR943" i="1"/>
  <c r="GQ943" i="1"/>
  <c r="GP943" i="1"/>
  <c r="GO943" i="1"/>
  <c r="GN943" i="1"/>
  <c r="GM943" i="1"/>
  <c r="HA943" i="1"/>
  <c r="GX943" i="1"/>
  <c r="GK943" i="1"/>
  <c r="GC943" i="1"/>
  <c r="EU942" i="1" l="1"/>
  <c r="EV942" i="1" s="1"/>
  <c r="GS943" i="1"/>
  <c r="GT943" i="1" s="1"/>
  <c r="GF943" i="1"/>
  <c r="GG943" i="1" s="1"/>
  <c r="GH943" i="1" s="1"/>
  <c r="GI943" i="1" s="1"/>
  <c r="EW942" i="1"/>
  <c r="EH942" i="1"/>
  <c r="EI942" i="1" s="1"/>
  <c r="EJ942" i="1" s="1"/>
  <c r="EY942" i="1" s="1"/>
  <c r="FB942" i="1" l="1"/>
  <c r="EZ941" i="1"/>
  <c r="GJ943" i="1"/>
  <c r="GU943" i="1"/>
  <c r="GV943" i="1" s="1"/>
  <c r="GW943" i="1" s="1"/>
  <c r="GY943" i="1" l="1"/>
  <c r="EO943" i="1"/>
  <c r="EN943" i="1"/>
  <c r="EK943" i="1"/>
  <c r="FA943" i="1"/>
  <c r="EX943" i="1"/>
  <c r="EE943" i="1"/>
  <c r="EC943" i="1"/>
  <c r="EP943" i="1"/>
  <c r="ER943" i="1"/>
  <c r="EQ943" i="1"/>
  <c r="EM943" i="1"/>
  <c r="ED943" i="1"/>
  <c r="ES943" i="1" l="1"/>
  <c r="EF943" i="1"/>
  <c r="EG943" i="1" s="1"/>
  <c r="HB943" i="1"/>
  <c r="GZ942" i="1"/>
  <c r="GE944" i="1" l="1"/>
  <c r="GC944" i="1"/>
  <c r="GR944" i="1"/>
  <c r="GQ944" i="1"/>
  <c r="GP944" i="1"/>
  <c r="GO944" i="1"/>
  <c r="GN944" i="1"/>
  <c r="GK944" i="1"/>
  <c r="GX944" i="1"/>
  <c r="HA944" i="1"/>
  <c r="GM944" i="1"/>
  <c r="GD944" i="1"/>
  <c r="EH943" i="1"/>
  <c r="EI943" i="1" s="1"/>
  <c r="EJ943" i="1" s="1"/>
  <c r="ET943" i="1"/>
  <c r="EU943" i="1" s="1"/>
  <c r="EV943" i="1" s="1"/>
  <c r="EW943" i="1" l="1"/>
  <c r="EY943" i="1"/>
  <c r="FB943" i="1"/>
  <c r="EZ942" i="1"/>
  <c r="GS944" i="1"/>
  <c r="GF944" i="1"/>
  <c r="GG944" i="1" l="1"/>
  <c r="GT944" i="1"/>
  <c r="EP944" i="1"/>
  <c r="EO944" i="1"/>
  <c r="EM944" i="1"/>
  <c r="EK944" i="1"/>
  <c r="FA944" i="1"/>
  <c r="EX944" i="1"/>
  <c r="ED944" i="1"/>
  <c r="EQ944" i="1"/>
  <c r="EN944" i="1"/>
  <c r="EE944" i="1"/>
  <c r="ER944" i="1"/>
  <c r="EC944" i="1"/>
  <c r="EF944" i="1" l="1"/>
  <c r="EG944" i="1" s="1"/>
  <c r="GH944" i="1"/>
  <c r="GI944" i="1" s="1"/>
  <c r="GJ944" i="1" s="1"/>
  <c r="GU944" i="1"/>
  <c r="GV944" i="1" s="1"/>
  <c r="GW944" i="1" s="1"/>
  <c r="ES944" i="1"/>
  <c r="ET944" i="1" s="1"/>
  <c r="GY944" i="1" l="1"/>
  <c r="EU944" i="1"/>
  <c r="EV944" i="1" s="1"/>
  <c r="EW944" i="1" s="1"/>
  <c r="EH944" i="1"/>
  <c r="EI944" i="1" s="1"/>
  <c r="EJ944" i="1" s="1"/>
  <c r="EY944" i="1" s="1"/>
  <c r="FB944" i="1" l="1"/>
  <c r="EZ943" i="1"/>
  <c r="HB944" i="1"/>
  <c r="GZ943" i="1"/>
  <c r="GX945" i="1" l="1"/>
  <c r="GD945" i="1"/>
  <c r="GC945" i="1"/>
  <c r="GR945" i="1"/>
  <c r="GQ945" i="1"/>
  <c r="GP945" i="1"/>
  <c r="GO945" i="1"/>
  <c r="GM945" i="1"/>
  <c r="HA945" i="1"/>
  <c r="GN945" i="1"/>
  <c r="GK945" i="1"/>
  <c r="GE945" i="1"/>
  <c r="EQ945" i="1"/>
  <c r="EP945" i="1"/>
  <c r="EN945" i="1"/>
  <c r="EM945" i="1"/>
  <c r="EK945" i="1"/>
  <c r="FA945" i="1"/>
  <c r="EX945" i="1"/>
  <c r="EE945" i="1"/>
  <c r="ER945" i="1"/>
  <c r="ED945" i="1"/>
  <c r="EC945" i="1"/>
  <c r="EO945" i="1"/>
  <c r="GF945" i="1" l="1"/>
  <c r="ES945" i="1"/>
  <c r="EF945" i="1"/>
  <c r="GS945" i="1"/>
  <c r="EG945" i="1" l="1"/>
  <c r="GT945" i="1"/>
  <c r="GU945" i="1" s="1"/>
  <c r="GV945" i="1" s="1"/>
  <c r="EH945" i="1"/>
  <c r="EI945" i="1" s="1"/>
  <c r="ET945" i="1"/>
  <c r="GG945" i="1"/>
  <c r="GW945" i="1" l="1"/>
  <c r="EJ945" i="1"/>
  <c r="GH945" i="1"/>
  <c r="GI945" i="1" s="1"/>
  <c r="GJ945" i="1" s="1"/>
  <c r="GY945" i="1" s="1"/>
  <c r="EU945" i="1"/>
  <c r="EV945" i="1" s="1"/>
  <c r="EW945" i="1" s="1"/>
  <c r="EY945" i="1" s="1"/>
  <c r="FB945" i="1" l="1"/>
  <c r="EZ944" i="1"/>
  <c r="HB945" i="1"/>
  <c r="GZ944" i="1"/>
  <c r="GX946" i="1" l="1"/>
  <c r="GE946" i="1"/>
  <c r="GD946" i="1"/>
  <c r="GC946" i="1"/>
  <c r="GR946" i="1"/>
  <c r="GQ946" i="1"/>
  <c r="GP946" i="1"/>
  <c r="GN946" i="1"/>
  <c r="HA946" i="1"/>
  <c r="GO946" i="1"/>
  <c r="GM946" i="1"/>
  <c r="GK946" i="1"/>
  <c r="ER946" i="1"/>
  <c r="EQ946" i="1"/>
  <c r="EO946" i="1"/>
  <c r="EN946" i="1"/>
  <c r="EM946" i="1"/>
  <c r="EK946" i="1"/>
  <c r="FA946" i="1"/>
  <c r="EX946" i="1"/>
  <c r="EP946" i="1"/>
  <c r="EE946" i="1"/>
  <c r="ED946" i="1"/>
  <c r="EC946" i="1"/>
  <c r="EF946" i="1" l="1"/>
  <c r="EG946" i="1" s="1"/>
  <c r="GF946" i="1"/>
  <c r="ES946" i="1"/>
  <c r="ET946" i="1" s="1"/>
  <c r="EU946" i="1" s="1"/>
  <c r="EV946" i="1" s="1"/>
  <c r="GS946" i="1"/>
  <c r="GT946" i="1" l="1"/>
  <c r="GU946" i="1" s="1"/>
  <c r="GV946" i="1" s="1"/>
  <c r="GW946" i="1" s="1"/>
  <c r="EW946" i="1"/>
  <c r="EH946" i="1"/>
  <c r="EI946" i="1" s="1"/>
  <c r="EJ946" i="1" s="1"/>
  <c r="EY946" i="1" s="1"/>
  <c r="GG946" i="1"/>
  <c r="FB946" i="1" l="1"/>
  <c r="EZ945" i="1"/>
  <c r="GH946" i="1"/>
  <c r="GI946" i="1" s="1"/>
  <c r="GJ946" i="1" s="1"/>
  <c r="GY946" i="1" s="1"/>
  <c r="HB946" i="1" l="1"/>
  <c r="GZ945" i="1"/>
  <c r="ER947" i="1"/>
  <c r="EP947" i="1"/>
  <c r="EO947" i="1"/>
  <c r="EN947" i="1"/>
  <c r="EM947" i="1"/>
  <c r="EK947" i="1"/>
  <c r="FA947" i="1"/>
  <c r="EX947" i="1"/>
  <c r="EC947" i="1"/>
  <c r="EQ947" i="1"/>
  <c r="EE947" i="1"/>
  <c r="ED947" i="1"/>
  <c r="ES947" i="1" l="1"/>
  <c r="ET947" i="1" s="1"/>
  <c r="EU947" i="1" s="1"/>
  <c r="EV947" i="1" s="1"/>
  <c r="EF947" i="1"/>
  <c r="GE947" i="1"/>
  <c r="GD947" i="1"/>
  <c r="GC947" i="1"/>
  <c r="GR947" i="1"/>
  <c r="GQ947" i="1"/>
  <c r="GO947" i="1"/>
  <c r="HA947" i="1"/>
  <c r="GK947" i="1"/>
  <c r="GX947" i="1"/>
  <c r="GP947" i="1"/>
  <c r="GN947" i="1"/>
  <c r="GM947" i="1"/>
  <c r="GS947" i="1" l="1"/>
  <c r="GF947" i="1"/>
  <c r="EG947" i="1"/>
  <c r="EW947" i="1"/>
  <c r="EH947" i="1" l="1"/>
  <c r="EI947" i="1" s="1"/>
  <c r="EJ947" i="1" s="1"/>
  <c r="EY947" i="1" s="1"/>
  <c r="GG947" i="1"/>
  <c r="GT947" i="1"/>
  <c r="FB947" i="1" l="1"/>
  <c r="EZ946" i="1"/>
  <c r="GH947" i="1"/>
  <c r="GI947" i="1" s="1"/>
  <c r="GJ947" i="1" s="1"/>
  <c r="GU947" i="1"/>
  <c r="GV947" i="1" s="1"/>
  <c r="GW947" i="1" s="1"/>
  <c r="GY947" i="1" l="1"/>
  <c r="EC948" i="1"/>
  <c r="EQ948" i="1"/>
  <c r="EP948" i="1"/>
  <c r="EO948" i="1"/>
  <c r="EN948" i="1"/>
  <c r="EM948" i="1"/>
  <c r="EK948" i="1"/>
  <c r="FA948" i="1"/>
  <c r="ED948" i="1"/>
  <c r="EX948" i="1"/>
  <c r="ER948" i="1"/>
  <c r="EE948" i="1"/>
  <c r="EF948" i="1" l="1"/>
  <c r="EG948" i="1" s="1"/>
  <c r="ES948" i="1"/>
  <c r="HB947" i="1"/>
  <c r="GZ946" i="1"/>
  <c r="HA948" i="1" l="1"/>
  <c r="GX948" i="1"/>
  <c r="GE948" i="1"/>
  <c r="GD948" i="1"/>
  <c r="GC948" i="1"/>
  <c r="GR948" i="1"/>
  <c r="GP948" i="1"/>
  <c r="GK948" i="1"/>
  <c r="GO948" i="1"/>
  <c r="GN948" i="1"/>
  <c r="GQ948" i="1"/>
  <c r="GM948" i="1"/>
  <c r="ET948" i="1"/>
  <c r="EU948" i="1" s="1"/>
  <c r="EV948" i="1" s="1"/>
  <c r="EH948" i="1"/>
  <c r="EI948" i="1" s="1"/>
  <c r="EJ948" i="1" s="1"/>
  <c r="GF948" i="1" l="1"/>
  <c r="GS948" i="1"/>
  <c r="EW948" i="1"/>
  <c r="EY948" i="1" s="1"/>
  <c r="FB948" i="1" l="1"/>
  <c r="EZ947" i="1"/>
  <c r="GT948" i="1"/>
  <c r="GG948" i="1"/>
  <c r="GH948" i="1" s="1"/>
  <c r="GI948" i="1" s="1"/>
  <c r="GJ948" i="1" l="1"/>
  <c r="GU948" i="1"/>
  <c r="GV948" i="1" s="1"/>
  <c r="GW948" i="1" s="1"/>
  <c r="ED949" i="1"/>
  <c r="EC949" i="1"/>
  <c r="ER949" i="1"/>
  <c r="EQ949" i="1"/>
  <c r="EP949" i="1"/>
  <c r="EO949" i="1"/>
  <c r="EN949" i="1"/>
  <c r="EM949" i="1"/>
  <c r="EK949" i="1"/>
  <c r="EE949" i="1"/>
  <c r="FA949" i="1"/>
  <c r="EX949" i="1"/>
  <c r="EF949" i="1" l="1"/>
  <c r="GY948" i="1"/>
  <c r="ES949" i="1"/>
  <c r="HB948" i="1" l="1"/>
  <c r="GZ947" i="1"/>
  <c r="ET949" i="1"/>
  <c r="EG949" i="1"/>
  <c r="EH949" i="1" s="1"/>
  <c r="EI949" i="1" s="1"/>
  <c r="EJ949" i="1" l="1"/>
  <c r="EU949" i="1"/>
  <c r="EV949" i="1" s="1"/>
  <c r="EW949" i="1" s="1"/>
  <c r="EY949" i="1" s="1"/>
  <c r="GK949" i="1"/>
  <c r="HA949" i="1"/>
  <c r="GX949" i="1"/>
  <c r="GE949" i="1"/>
  <c r="GD949" i="1"/>
  <c r="GC949" i="1"/>
  <c r="GQ949" i="1"/>
  <c r="GM949" i="1"/>
  <c r="GR949" i="1"/>
  <c r="GO949" i="1"/>
  <c r="GN949" i="1"/>
  <c r="GP949" i="1"/>
  <c r="FB949" i="1" l="1"/>
  <c r="EZ948" i="1"/>
  <c r="GS949" i="1"/>
  <c r="GF949" i="1"/>
  <c r="GG949" i="1" l="1"/>
  <c r="GT949" i="1"/>
  <c r="GU949" i="1" s="1"/>
  <c r="GV949" i="1" s="1"/>
  <c r="EE950" i="1"/>
  <c r="ED950" i="1"/>
  <c r="ER950" i="1"/>
  <c r="EQ950" i="1"/>
  <c r="EP950" i="1"/>
  <c r="EO950" i="1"/>
  <c r="EN950" i="1"/>
  <c r="EM950" i="1"/>
  <c r="FA950" i="1"/>
  <c r="EC950" i="1"/>
  <c r="EX950" i="1"/>
  <c r="EK950" i="1"/>
  <c r="GW949" i="1" l="1"/>
  <c r="ES950" i="1"/>
  <c r="EF950" i="1"/>
  <c r="GH949" i="1"/>
  <c r="GI949" i="1" s="1"/>
  <c r="GJ949" i="1" s="1"/>
  <c r="GY949" i="1" s="1"/>
  <c r="HB949" i="1" l="1"/>
  <c r="GZ948" i="1"/>
  <c r="EG950" i="1"/>
  <c r="EH950" i="1" s="1"/>
  <c r="EI950" i="1" s="1"/>
  <c r="ET950" i="1"/>
  <c r="EU950" i="1" l="1"/>
  <c r="EV950" i="1" s="1"/>
  <c r="EW950" i="1" s="1"/>
  <c r="EJ950" i="1"/>
  <c r="GM950" i="1"/>
  <c r="GK950" i="1"/>
  <c r="GX950" i="1"/>
  <c r="GE950" i="1"/>
  <c r="GD950" i="1"/>
  <c r="GC950" i="1"/>
  <c r="GR950" i="1"/>
  <c r="GN950" i="1"/>
  <c r="GQ950" i="1"/>
  <c r="GP950" i="1"/>
  <c r="GO950" i="1"/>
  <c r="HA950" i="1"/>
  <c r="GS950" i="1" l="1"/>
  <c r="GF950" i="1"/>
  <c r="EY950" i="1"/>
  <c r="FB950" i="1" l="1"/>
  <c r="EZ949" i="1"/>
  <c r="GG950" i="1"/>
  <c r="GT950" i="1"/>
  <c r="GU950" i="1" l="1"/>
  <c r="GV950" i="1" s="1"/>
  <c r="GW950" i="1" s="1"/>
  <c r="GH950" i="1"/>
  <c r="GI950" i="1" s="1"/>
  <c r="GJ950" i="1" s="1"/>
  <c r="GY950" i="1" s="1"/>
  <c r="EE951" i="1"/>
  <c r="EC951" i="1"/>
  <c r="ER951" i="1"/>
  <c r="EQ951" i="1"/>
  <c r="EP951" i="1"/>
  <c r="EO951" i="1"/>
  <c r="EN951" i="1"/>
  <c r="EK951" i="1"/>
  <c r="EX951" i="1"/>
  <c r="ED951" i="1"/>
  <c r="FA951" i="1"/>
  <c r="EM951" i="1"/>
  <c r="HB950" i="1" l="1"/>
  <c r="GZ949" i="1"/>
  <c r="EF951" i="1"/>
  <c r="EG951" i="1" s="1"/>
  <c r="EH951" i="1" s="1"/>
  <c r="EI951" i="1" s="1"/>
  <c r="ES951" i="1"/>
  <c r="ET951" i="1" l="1"/>
  <c r="EU951" i="1" s="1"/>
  <c r="EV951" i="1" s="1"/>
  <c r="EJ951" i="1"/>
  <c r="GN951" i="1"/>
  <c r="GM951" i="1"/>
  <c r="HA951" i="1"/>
  <c r="GX951" i="1"/>
  <c r="GE951" i="1"/>
  <c r="GD951" i="1"/>
  <c r="GO951" i="1"/>
  <c r="GR951" i="1"/>
  <c r="GQ951" i="1"/>
  <c r="GP951" i="1"/>
  <c r="GK951" i="1"/>
  <c r="GC951" i="1"/>
  <c r="GS951" i="1" l="1"/>
  <c r="GT951" i="1" s="1"/>
  <c r="GF951" i="1"/>
  <c r="EW951" i="1"/>
  <c r="EY951" i="1" s="1"/>
  <c r="FB951" i="1" l="1"/>
  <c r="EZ950" i="1"/>
  <c r="GG951" i="1"/>
  <c r="GU951" i="1"/>
  <c r="GV951" i="1" s="1"/>
  <c r="GW951" i="1" s="1"/>
  <c r="GH951" i="1" l="1"/>
  <c r="GI951" i="1" s="1"/>
  <c r="GJ951" i="1" s="1"/>
  <c r="GY951" i="1" s="1"/>
  <c r="EX952" i="1"/>
  <c r="ED952" i="1"/>
  <c r="EC952" i="1"/>
  <c r="ER952" i="1"/>
  <c r="EQ952" i="1"/>
  <c r="EP952" i="1"/>
  <c r="EO952" i="1"/>
  <c r="EM952" i="1"/>
  <c r="EN952" i="1"/>
  <c r="EE952" i="1"/>
  <c r="EK952" i="1"/>
  <c r="FA952" i="1"/>
  <c r="HB951" i="1" l="1"/>
  <c r="GZ950" i="1"/>
  <c r="ES952" i="1"/>
  <c r="EF952" i="1"/>
  <c r="EG952" i="1" l="1"/>
  <c r="ET952" i="1"/>
  <c r="GO952" i="1"/>
  <c r="GN952" i="1"/>
  <c r="GK952" i="1"/>
  <c r="HA952" i="1"/>
  <c r="GX952" i="1"/>
  <c r="GE952" i="1"/>
  <c r="GC952" i="1"/>
  <c r="GP952" i="1"/>
  <c r="GR952" i="1"/>
  <c r="GQ952" i="1"/>
  <c r="GM952" i="1"/>
  <c r="GD952" i="1"/>
  <c r="GS952" i="1" l="1"/>
  <c r="GF952" i="1"/>
  <c r="GG952" i="1" s="1"/>
  <c r="EU952" i="1"/>
  <c r="EV952" i="1" s="1"/>
  <c r="EW952" i="1" s="1"/>
  <c r="EH952" i="1"/>
  <c r="EI952" i="1" s="1"/>
  <c r="EJ952" i="1" s="1"/>
  <c r="EY952" i="1" l="1"/>
  <c r="GH952" i="1"/>
  <c r="GI952" i="1" s="1"/>
  <c r="GJ952" i="1" s="1"/>
  <c r="GT952" i="1"/>
  <c r="GU952" i="1" l="1"/>
  <c r="GV952" i="1" s="1"/>
  <c r="GW952" i="1" s="1"/>
  <c r="GY952" i="1" s="1"/>
  <c r="FB952" i="1"/>
  <c r="EZ951" i="1"/>
  <c r="HB952" i="1" l="1"/>
  <c r="GZ951" i="1"/>
  <c r="EX953" i="1"/>
  <c r="EE953" i="1"/>
  <c r="ED953" i="1"/>
  <c r="EC953" i="1"/>
  <c r="ER953" i="1"/>
  <c r="EQ953" i="1"/>
  <c r="EP953" i="1"/>
  <c r="EN953" i="1"/>
  <c r="FA953" i="1"/>
  <c r="EO953" i="1"/>
  <c r="EM953" i="1"/>
  <c r="EK953" i="1"/>
  <c r="ES953" i="1" l="1"/>
  <c r="EF953" i="1"/>
  <c r="GP953" i="1"/>
  <c r="GO953" i="1"/>
  <c r="GM953" i="1"/>
  <c r="GK953" i="1"/>
  <c r="HA953" i="1"/>
  <c r="GX953" i="1"/>
  <c r="GD953" i="1"/>
  <c r="GQ953" i="1"/>
  <c r="GR953" i="1"/>
  <c r="GN953" i="1"/>
  <c r="GE953" i="1"/>
  <c r="GC953" i="1"/>
  <c r="GS953" i="1" l="1"/>
  <c r="EG953" i="1"/>
  <c r="EH953" i="1" s="1"/>
  <c r="EI953" i="1" s="1"/>
  <c r="ET953" i="1"/>
  <c r="GF953" i="1"/>
  <c r="GG953" i="1" s="1"/>
  <c r="GH953" i="1" l="1"/>
  <c r="GI953" i="1" s="1"/>
  <c r="GJ953" i="1" s="1"/>
  <c r="EU953" i="1"/>
  <c r="EV953" i="1" s="1"/>
  <c r="EW953" i="1" s="1"/>
  <c r="EJ953" i="1"/>
  <c r="GT953" i="1"/>
  <c r="EY953" i="1" l="1"/>
  <c r="GU953" i="1"/>
  <c r="GV953" i="1" s="1"/>
  <c r="GW953" i="1" s="1"/>
  <c r="GY953" i="1" s="1"/>
  <c r="HB953" i="1" l="1"/>
  <c r="GZ952" i="1"/>
  <c r="FB953" i="1"/>
  <c r="EZ952" i="1"/>
  <c r="EE954" i="1" l="1"/>
  <c r="ED954" i="1"/>
  <c r="EC954" i="1"/>
  <c r="ER954" i="1"/>
  <c r="EQ954" i="1"/>
  <c r="EO954" i="1"/>
  <c r="FA954" i="1"/>
  <c r="EX954" i="1"/>
  <c r="EP954" i="1"/>
  <c r="EN954" i="1"/>
  <c r="EM954" i="1"/>
  <c r="EK954" i="1"/>
  <c r="GQ954" i="1"/>
  <c r="GP954" i="1"/>
  <c r="GN954" i="1"/>
  <c r="GM954" i="1"/>
  <c r="GK954" i="1"/>
  <c r="HA954" i="1"/>
  <c r="GX954" i="1"/>
  <c r="GE954" i="1"/>
  <c r="GR954" i="1"/>
  <c r="GD954" i="1"/>
  <c r="GC954" i="1"/>
  <c r="GO954" i="1"/>
  <c r="GF954" i="1" l="1"/>
  <c r="GG954" i="1" s="1"/>
  <c r="GS954" i="1"/>
  <c r="ES954" i="1"/>
  <c r="ET954" i="1" s="1"/>
  <c r="EF954" i="1"/>
  <c r="EG954" i="1" l="1"/>
  <c r="EH954" i="1" s="1"/>
  <c r="EI954" i="1" s="1"/>
  <c r="GT954" i="1"/>
  <c r="EU954" i="1"/>
  <c r="EV954" i="1" s="1"/>
  <c r="EW954" i="1" s="1"/>
  <c r="GU954" i="1"/>
  <c r="GV954" i="1" s="1"/>
  <c r="GH954" i="1"/>
  <c r="GI954" i="1" s="1"/>
  <c r="GJ954" i="1" s="1"/>
  <c r="GW954" i="1" l="1"/>
  <c r="GY954" i="1"/>
  <c r="EJ954" i="1"/>
  <c r="HB954" i="1"/>
  <c r="GZ953" i="1"/>
  <c r="EY954" i="1"/>
  <c r="FB954" i="1" l="1"/>
  <c r="EZ953" i="1"/>
  <c r="GR955" i="1"/>
  <c r="GQ955" i="1"/>
  <c r="GP955" i="1"/>
  <c r="GO955" i="1"/>
  <c r="GN955" i="1"/>
  <c r="GM955" i="1"/>
  <c r="GK955" i="1"/>
  <c r="HA955" i="1"/>
  <c r="GX955" i="1"/>
  <c r="GE955" i="1"/>
  <c r="GD955" i="1"/>
  <c r="GC955" i="1"/>
  <c r="GF955" i="1" l="1"/>
  <c r="FA955" i="1"/>
  <c r="EX955" i="1"/>
  <c r="EE955" i="1"/>
  <c r="ED955" i="1"/>
  <c r="EC955" i="1"/>
  <c r="ER955" i="1"/>
  <c r="EQ955" i="1"/>
  <c r="EP955" i="1"/>
  <c r="EK955" i="1"/>
  <c r="EO955" i="1"/>
  <c r="EN955" i="1"/>
  <c r="EM955" i="1"/>
  <c r="GS955" i="1"/>
  <c r="GT955" i="1" s="1"/>
  <c r="GU955" i="1" s="1"/>
  <c r="GV955" i="1" s="1"/>
  <c r="EF955" i="1" l="1"/>
  <c r="ES955" i="1"/>
  <c r="GG955" i="1"/>
  <c r="GH955" i="1" s="1"/>
  <c r="GI955" i="1" s="1"/>
  <c r="GW955" i="1"/>
  <c r="GJ955" i="1" l="1"/>
  <c r="GY955" i="1" s="1"/>
  <c r="HB955" i="1"/>
  <c r="GZ954" i="1"/>
  <c r="ET955" i="1"/>
  <c r="EG955" i="1"/>
  <c r="EU955" i="1" l="1"/>
  <c r="EV955" i="1" s="1"/>
  <c r="EW955" i="1" s="1"/>
  <c r="EH955" i="1"/>
  <c r="EI955" i="1" s="1"/>
  <c r="EJ955" i="1" s="1"/>
  <c r="EY955" i="1" s="1"/>
  <c r="GR956" i="1"/>
  <c r="GQ956" i="1"/>
  <c r="GP956" i="1"/>
  <c r="GO956" i="1"/>
  <c r="GN956" i="1"/>
  <c r="GM956" i="1"/>
  <c r="GK956" i="1"/>
  <c r="HA956" i="1"/>
  <c r="GX956" i="1"/>
  <c r="GC956" i="1"/>
  <c r="GE956" i="1"/>
  <c r="GD956" i="1"/>
  <c r="FB955" i="1" l="1"/>
  <c r="EZ954" i="1"/>
  <c r="GF956" i="1"/>
  <c r="GS956" i="1"/>
  <c r="GT956" i="1" s="1"/>
  <c r="GU956" i="1" s="1"/>
  <c r="GV956" i="1" s="1"/>
  <c r="EK956" i="1" l="1"/>
  <c r="FA956" i="1"/>
  <c r="EX956" i="1"/>
  <c r="EE956" i="1"/>
  <c r="ED956" i="1"/>
  <c r="EC956" i="1"/>
  <c r="ER956" i="1"/>
  <c r="EQ956" i="1"/>
  <c r="EM956" i="1"/>
  <c r="EN956" i="1"/>
  <c r="EP956" i="1"/>
  <c r="EO956" i="1"/>
  <c r="GW956" i="1"/>
  <c r="GG956" i="1"/>
  <c r="GH956" i="1" l="1"/>
  <c r="GI956" i="1" s="1"/>
  <c r="GJ956" i="1" s="1"/>
  <c r="GY956" i="1" s="1"/>
  <c r="ES956" i="1"/>
  <c r="EF956" i="1"/>
  <c r="HB956" i="1" l="1"/>
  <c r="GZ955" i="1"/>
  <c r="EG956" i="1"/>
  <c r="EH956" i="1" s="1"/>
  <c r="EI956" i="1" s="1"/>
  <c r="ET956" i="1"/>
  <c r="EJ956" i="1" l="1"/>
  <c r="EU956" i="1"/>
  <c r="EV956" i="1" s="1"/>
  <c r="EW956" i="1" s="1"/>
  <c r="EY956" i="1" s="1"/>
  <c r="GC957" i="1"/>
  <c r="GR957" i="1"/>
  <c r="GQ957" i="1"/>
  <c r="GP957" i="1"/>
  <c r="GO957" i="1"/>
  <c r="GN957" i="1"/>
  <c r="GM957" i="1"/>
  <c r="GK957" i="1"/>
  <c r="HA957" i="1"/>
  <c r="GD957" i="1"/>
  <c r="GX957" i="1"/>
  <c r="GE957" i="1"/>
  <c r="FB956" i="1" l="1"/>
  <c r="EZ955" i="1"/>
  <c r="GF957" i="1"/>
  <c r="GS957" i="1"/>
  <c r="GT957" i="1" l="1"/>
  <c r="GU957" i="1" s="1"/>
  <c r="GV957" i="1" s="1"/>
  <c r="GW957" i="1" s="1"/>
  <c r="GG957" i="1"/>
  <c r="EM957" i="1"/>
  <c r="EK957" i="1"/>
  <c r="FA957" i="1"/>
  <c r="EX957" i="1"/>
  <c r="EE957" i="1"/>
  <c r="ED957" i="1"/>
  <c r="EC957" i="1"/>
  <c r="ER957" i="1"/>
  <c r="EN957" i="1"/>
  <c r="EQ957" i="1"/>
  <c r="EP957" i="1"/>
  <c r="EO957" i="1"/>
  <c r="ES957" i="1" l="1"/>
  <c r="EF957" i="1"/>
  <c r="GH957" i="1"/>
  <c r="GI957" i="1" s="1"/>
  <c r="GJ957" i="1" s="1"/>
  <c r="GY957" i="1" s="1"/>
  <c r="HB957" i="1" l="1"/>
  <c r="GZ956" i="1"/>
  <c r="EG957" i="1"/>
  <c r="ET957" i="1"/>
  <c r="EU957" i="1" l="1"/>
  <c r="EV957" i="1" s="1"/>
  <c r="EW957" i="1" s="1"/>
  <c r="EH957" i="1"/>
  <c r="EI957" i="1" s="1"/>
  <c r="EJ957" i="1" s="1"/>
  <c r="EY957" i="1" s="1"/>
  <c r="GD958" i="1"/>
  <c r="GC958" i="1"/>
  <c r="GR958" i="1"/>
  <c r="GQ958" i="1"/>
  <c r="GP958" i="1"/>
  <c r="GO958" i="1"/>
  <c r="GN958" i="1"/>
  <c r="GM958" i="1"/>
  <c r="GK958" i="1"/>
  <c r="HA958" i="1"/>
  <c r="GE958" i="1"/>
  <c r="GX958" i="1"/>
  <c r="FB957" i="1" l="1"/>
  <c r="EZ956" i="1"/>
  <c r="GF958" i="1"/>
  <c r="GS958" i="1"/>
  <c r="GG958" i="1" l="1"/>
  <c r="GT958" i="1"/>
  <c r="GU958" i="1" s="1"/>
  <c r="GV958" i="1" s="1"/>
  <c r="GH958" i="1"/>
  <c r="GI958" i="1" s="1"/>
  <c r="EN958" i="1"/>
  <c r="EM958" i="1"/>
  <c r="EK958" i="1"/>
  <c r="FA958" i="1"/>
  <c r="EX958" i="1"/>
  <c r="EE958" i="1"/>
  <c r="ED958" i="1"/>
  <c r="EC958" i="1"/>
  <c r="EO958" i="1"/>
  <c r="ER958" i="1"/>
  <c r="EQ958" i="1"/>
  <c r="EP958" i="1"/>
  <c r="GJ958" i="1" l="1"/>
  <c r="ES958" i="1"/>
  <c r="EF958" i="1"/>
  <c r="GW958" i="1"/>
  <c r="GY958" i="1" s="1"/>
  <c r="HB958" i="1" l="1"/>
  <c r="GZ957" i="1"/>
  <c r="EG958" i="1"/>
  <c r="EH958" i="1" s="1"/>
  <c r="EI958" i="1" s="1"/>
  <c r="ET958" i="1"/>
  <c r="EU958" i="1" s="1"/>
  <c r="EV958" i="1" s="1"/>
  <c r="EW958" i="1" l="1"/>
  <c r="EJ958" i="1"/>
  <c r="EY958" i="1" s="1"/>
  <c r="GE959" i="1"/>
  <c r="GD959" i="1"/>
  <c r="GC959" i="1"/>
  <c r="GR959" i="1"/>
  <c r="GQ959" i="1"/>
  <c r="GP959" i="1"/>
  <c r="GO959" i="1"/>
  <c r="GN959" i="1"/>
  <c r="GM959" i="1"/>
  <c r="GK959" i="1"/>
  <c r="HA959" i="1"/>
  <c r="GX959" i="1"/>
  <c r="GS959" i="1" l="1"/>
  <c r="GT959" i="1" s="1"/>
  <c r="FB958" i="1"/>
  <c r="EZ957" i="1"/>
  <c r="GF959" i="1"/>
  <c r="GG959" i="1" s="1"/>
  <c r="GH959" i="1" s="1"/>
  <c r="GI959" i="1" s="1"/>
  <c r="EO959" i="1" l="1"/>
  <c r="EN959" i="1"/>
  <c r="EM959" i="1"/>
  <c r="EK959" i="1"/>
  <c r="FA959" i="1"/>
  <c r="EX959" i="1"/>
  <c r="EE959" i="1"/>
  <c r="ED959" i="1"/>
  <c r="EC959" i="1"/>
  <c r="EP959" i="1"/>
  <c r="ER959" i="1"/>
  <c r="EQ959" i="1"/>
  <c r="GJ959" i="1"/>
  <c r="GU959" i="1"/>
  <c r="GV959" i="1" s="1"/>
  <c r="GW959" i="1" s="1"/>
  <c r="GY959" i="1" l="1"/>
  <c r="ES959" i="1"/>
  <c r="EF959" i="1"/>
  <c r="EG959" i="1" l="1"/>
  <c r="EH959" i="1" s="1"/>
  <c r="EI959" i="1" s="1"/>
  <c r="ET959" i="1"/>
  <c r="EU959" i="1" s="1"/>
  <c r="EV959" i="1" s="1"/>
  <c r="HB959" i="1"/>
  <c r="GZ958" i="1"/>
  <c r="EJ959" i="1" l="1"/>
  <c r="GE960" i="1"/>
  <c r="GD960" i="1"/>
  <c r="GC960" i="1"/>
  <c r="GR960" i="1"/>
  <c r="GQ960" i="1"/>
  <c r="GP960" i="1"/>
  <c r="GO960" i="1"/>
  <c r="GN960" i="1"/>
  <c r="GM960" i="1"/>
  <c r="GK960" i="1"/>
  <c r="GX960" i="1"/>
  <c r="HA960" i="1"/>
  <c r="EW959" i="1"/>
  <c r="EY959" i="1" s="1"/>
  <c r="FB959" i="1" l="1"/>
  <c r="EZ958" i="1"/>
  <c r="GF960" i="1"/>
  <c r="GG960" i="1" s="1"/>
  <c r="GH960" i="1" s="1"/>
  <c r="GI960" i="1" s="1"/>
  <c r="GS960" i="1"/>
  <c r="GT960" i="1" l="1"/>
  <c r="GU960" i="1" s="1"/>
  <c r="GV960" i="1" s="1"/>
  <c r="GJ960" i="1"/>
  <c r="EP960" i="1"/>
  <c r="EO960" i="1"/>
  <c r="EN960" i="1"/>
  <c r="EM960" i="1"/>
  <c r="EK960" i="1"/>
  <c r="FA960" i="1"/>
  <c r="EX960" i="1"/>
  <c r="EE960" i="1"/>
  <c r="ED960" i="1"/>
  <c r="EQ960" i="1"/>
  <c r="ER960" i="1"/>
  <c r="EC960" i="1"/>
  <c r="GW960" i="1" l="1"/>
  <c r="ES960" i="1"/>
  <c r="EF960" i="1"/>
  <c r="GY960" i="1"/>
  <c r="HB960" i="1" l="1"/>
  <c r="GZ959" i="1"/>
  <c r="EG960" i="1"/>
  <c r="ET960" i="1"/>
  <c r="EU960" i="1" s="1"/>
  <c r="EV960" i="1" s="1"/>
  <c r="EW960" i="1" l="1"/>
  <c r="EH960" i="1"/>
  <c r="EI960" i="1" s="1"/>
  <c r="EJ960" i="1" s="1"/>
  <c r="EY960" i="1" s="1"/>
  <c r="GX961" i="1"/>
  <c r="GE961" i="1"/>
  <c r="GD961" i="1"/>
  <c r="GC961" i="1"/>
  <c r="GR961" i="1"/>
  <c r="GQ961" i="1"/>
  <c r="GP961" i="1"/>
  <c r="GO961" i="1"/>
  <c r="GN961" i="1"/>
  <c r="GM961" i="1"/>
  <c r="GK961" i="1"/>
  <c r="HA961" i="1"/>
  <c r="FB960" i="1" l="1"/>
  <c r="EZ959" i="1"/>
  <c r="GS961" i="1"/>
  <c r="GT961" i="1" s="1"/>
  <c r="GF961" i="1"/>
  <c r="GG961" i="1" l="1"/>
  <c r="GH961" i="1" s="1"/>
  <c r="GI961" i="1" s="1"/>
  <c r="GU961" i="1"/>
  <c r="GV961" i="1" s="1"/>
  <c r="GW961" i="1" s="1"/>
  <c r="EQ961" i="1"/>
  <c r="EP961" i="1"/>
  <c r="EO961" i="1"/>
  <c r="EN961" i="1"/>
  <c r="EM961" i="1"/>
  <c r="EK961" i="1"/>
  <c r="FA961" i="1"/>
  <c r="EX961" i="1"/>
  <c r="EE961" i="1"/>
  <c r="ER961" i="1"/>
  <c r="ED961" i="1"/>
  <c r="EC961" i="1"/>
  <c r="GJ961" i="1" l="1"/>
  <c r="GY961" i="1"/>
  <c r="EF961" i="1"/>
  <c r="ES961" i="1"/>
  <c r="ET961" i="1" s="1"/>
  <c r="EU961" i="1" l="1"/>
  <c r="EV961" i="1" s="1"/>
  <c r="EW961" i="1" s="1"/>
  <c r="EG961" i="1"/>
  <c r="EH961" i="1" s="1"/>
  <c r="EI961" i="1" s="1"/>
  <c r="HB961" i="1"/>
  <c r="GZ960" i="1"/>
  <c r="EJ961" i="1" l="1"/>
  <c r="EY961" i="1" s="1"/>
  <c r="FB961" i="1" s="1"/>
  <c r="EZ960" i="1"/>
  <c r="GX962" i="1"/>
  <c r="GE962" i="1"/>
  <c r="GD962" i="1"/>
  <c r="GC962" i="1"/>
  <c r="GR962" i="1"/>
  <c r="GQ962" i="1"/>
  <c r="GP962" i="1"/>
  <c r="GO962" i="1"/>
  <c r="GN962" i="1"/>
  <c r="GK962" i="1"/>
  <c r="HA962" i="1"/>
  <c r="GM962" i="1"/>
  <c r="GS962" i="1" l="1"/>
  <c r="GF962" i="1"/>
  <c r="GG962" i="1" s="1"/>
  <c r="ER962" i="1"/>
  <c r="EQ962" i="1"/>
  <c r="EP962" i="1"/>
  <c r="EO962" i="1"/>
  <c r="EN962" i="1"/>
  <c r="EM962" i="1"/>
  <c r="EK962" i="1"/>
  <c r="FA962" i="1"/>
  <c r="EX962" i="1"/>
  <c r="EE962" i="1"/>
  <c r="ED962" i="1"/>
  <c r="EC962" i="1"/>
  <c r="GH962" i="1" l="1"/>
  <c r="GI962" i="1" s="1"/>
  <c r="GJ962" i="1" s="1"/>
  <c r="ES962" i="1"/>
  <c r="ET962" i="1" s="1"/>
  <c r="EU962" i="1" s="1"/>
  <c r="EV962" i="1" s="1"/>
  <c r="GT962" i="1"/>
  <c r="GU962" i="1" s="1"/>
  <c r="GV962" i="1" s="1"/>
  <c r="EF962" i="1"/>
  <c r="GW962" i="1" l="1"/>
  <c r="GY962" i="1" s="1"/>
  <c r="EW962" i="1"/>
  <c r="EG962" i="1"/>
  <c r="HB962" i="1" l="1"/>
  <c r="GZ961" i="1"/>
  <c r="EH962" i="1"/>
  <c r="EI962" i="1" s="1"/>
  <c r="EJ962" i="1" s="1"/>
  <c r="EY962" i="1" s="1"/>
  <c r="FB962" i="1" l="1"/>
  <c r="EZ961" i="1"/>
  <c r="GX963" i="1"/>
  <c r="GE963" i="1"/>
  <c r="GD963" i="1"/>
  <c r="GC963" i="1"/>
  <c r="GR963" i="1"/>
  <c r="GQ963" i="1"/>
  <c r="GP963" i="1"/>
  <c r="GO963" i="1"/>
  <c r="HA963" i="1"/>
  <c r="GN963" i="1"/>
  <c r="GM963" i="1"/>
  <c r="GK963" i="1"/>
  <c r="GS963" i="1" l="1"/>
  <c r="GF963" i="1"/>
  <c r="ER963" i="1"/>
  <c r="EQ963" i="1"/>
  <c r="EP963" i="1"/>
  <c r="EO963" i="1"/>
  <c r="EN963" i="1"/>
  <c r="EM963" i="1"/>
  <c r="EK963" i="1"/>
  <c r="FA963" i="1"/>
  <c r="EX963" i="1"/>
  <c r="EC963" i="1"/>
  <c r="EE963" i="1"/>
  <c r="ED963" i="1"/>
  <c r="ES963" i="1" l="1"/>
  <c r="ET963" i="1" s="1"/>
  <c r="EU963" i="1" s="1"/>
  <c r="EV963" i="1" s="1"/>
  <c r="EF963" i="1"/>
  <c r="GT963" i="1"/>
  <c r="GU963" i="1" s="1"/>
  <c r="GV963" i="1" s="1"/>
  <c r="GG963" i="1"/>
  <c r="GW963" i="1" l="1"/>
  <c r="EG963" i="1"/>
  <c r="GH963" i="1"/>
  <c r="GI963" i="1" s="1"/>
  <c r="GJ963" i="1" s="1"/>
  <c r="GY963" i="1" s="1"/>
  <c r="EW963" i="1"/>
  <c r="HB963" i="1" l="1"/>
  <c r="GZ962" i="1"/>
  <c r="EH963" i="1"/>
  <c r="EI963" i="1" s="1"/>
  <c r="EJ963" i="1" s="1"/>
  <c r="EY963" i="1" s="1"/>
  <c r="FB963" i="1" l="1"/>
  <c r="EZ962" i="1"/>
  <c r="GK964" i="1"/>
  <c r="HA964" i="1"/>
  <c r="GX964" i="1"/>
  <c r="GE964" i="1"/>
  <c r="GD964" i="1"/>
  <c r="GC964" i="1"/>
  <c r="GQ964" i="1"/>
  <c r="GM964" i="1"/>
  <c r="GR964" i="1"/>
  <c r="GP964" i="1"/>
  <c r="GO964" i="1"/>
  <c r="GN964" i="1"/>
  <c r="GF964" i="1" l="1"/>
  <c r="GS964" i="1"/>
  <c r="EC964" i="1"/>
  <c r="ER964" i="1"/>
  <c r="EQ964" i="1"/>
  <c r="EP964" i="1"/>
  <c r="EO964" i="1"/>
  <c r="EN964" i="1"/>
  <c r="EM964" i="1"/>
  <c r="EK964" i="1"/>
  <c r="FA964" i="1"/>
  <c r="ED964" i="1"/>
  <c r="EE964" i="1"/>
  <c r="EX964" i="1"/>
  <c r="ES964" i="1" l="1"/>
  <c r="EF964" i="1"/>
  <c r="GT964" i="1"/>
  <c r="GG964" i="1"/>
  <c r="GU964" i="1" l="1"/>
  <c r="GV964" i="1" s="1"/>
  <c r="GW964" i="1" s="1"/>
  <c r="GH964" i="1"/>
  <c r="GI964" i="1" s="1"/>
  <c r="GJ964" i="1" s="1"/>
  <c r="GY964" i="1" s="1"/>
  <c r="EG964" i="1"/>
  <c r="ET964" i="1"/>
  <c r="HB964" i="1" l="1"/>
  <c r="GZ963" i="1"/>
  <c r="EU964" i="1"/>
  <c r="EV964" i="1" s="1"/>
  <c r="EW964" i="1" s="1"/>
  <c r="EH964" i="1"/>
  <c r="EI964" i="1" s="1"/>
  <c r="EJ964" i="1" s="1"/>
  <c r="EY964" i="1" l="1"/>
  <c r="FB964" i="1"/>
  <c r="EZ963" i="1"/>
  <c r="GM965" i="1"/>
  <c r="GK965" i="1"/>
  <c r="GX965" i="1"/>
  <c r="GE965" i="1"/>
  <c r="GD965" i="1"/>
  <c r="GC965" i="1"/>
  <c r="GR965" i="1"/>
  <c r="GN965" i="1"/>
  <c r="HA965" i="1"/>
  <c r="GQ965" i="1"/>
  <c r="GP965" i="1"/>
  <c r="GO965" i="1"/>
  <c r="GS965" i="1" l="1"/>
  <c r="GF965" i="1"/>
  <c r="GG965" i="1" s="1"/>
  <c r="EE965" i="1"/>
  <c r="ED965" i="1"/>
  <c r="ER965" i="1"/>
  <c r="EQ965" i="1"/>
  <c r="EP965" i="1"/>
  <c r="EO965" i="1"/>
  <c r="EN965" i="1"/>
  <c r="EM965" i="1"/>
  <c r="FA965" i="1"/>
  <c r="EK965" i="1"/>
  <c r="EC965" i="1"/>
  <c r="EX965" i="1"/>
  <c r="EF965" i="1" l="1"/>
  <c r="GT965" i="1"/>
  <c r="GU965" i="1" s="1"/>
  <c r="GV965" i="1" s="1"/>
  <c r="ES965" i="1"/>
  <c r="ET965" i="1" s="1"/>
  <c r="GH965" i="1"/>
  <c r="GI965" i="1" s="1"/>
  <c r="GJ965" i="1" s="1"/>
  <c r="EU965" i="1" l="1"/>
  <c r="EV965" i="1" s="1"/>
  <c r="GW965" i="1"/>
  <c r="GY965" i="1" s="1"/>
  <c r="EW965" i="1"/>
  <c r="EG965" i="1"/>
  <c r="HB965" i="1" l="1"/>
  <c r="GZ964" i="1"/>
  <c r="EH965" i="1"/>
  <c r="EI965" i="1" s="1"/>
  <c r="EJ965" i="1" s="1"/>
  <c r="EY965" i="1" s="1"/>
  <c r="GN966" i="1"/>
  <c r="GM966" i="1"/>
  <c r="HA966" i="1"/>
  <c r="GX966" i="1"/>
  <c r="GE966" i="1"/>
  <c r="GD966" i="1"/>
  <c r="GO966" i="1"/>
  <c r="GR966" i="1"/>
  <c r="GQ966" i="1"/>
  <c r="GK966" i="1"/>
  <c r="GC966" i="1"/>
  <c r="GP966" i="1"/>
  <c r="FB965" i="1" l="1"/>
  <c r="EZ964" i="1"/>
  <c r="GS966" i="1"/>
  <c r="GT966" i="1" s="1"/>
  <c r="GF966" i="1"/>
  <c r="GU966" i="1" l="1"/>
  <c r="GV966" i="1" s="1"/>
  <c r="GG966" i="1"/>
  <c r="GW966" i="1"/>
  <c r="EE966" i="1"/>
  <c r="EC966" i="1"/>
  <c r="ER966" i="1"/>
  <c r="EQ966" i="1"/>
  <c r="EP966" i="1"/>
  <c r="EO966" i="1"/>
  <c r="EN966" i="1"/>
  <c r="EK966" i="1"/>
  <c r="EX966" i="1"/>
  <c r="EM966" i="1"/>
  <c r="ED966" i="1"/>
  <c r="FA966" i="1"/>
  <c r="ES966" i="1" l="1"/>
  <c r="ET966" i="1" s="1"/>
  <c r="EU966" i="1" s="1"/>
  <c r="EV966" i="1" s="1"/>
  <c r="EF966" i="1"/>
  <c r="EG966" i="1" s="1"/>
  <c r="EH966" i="1" s="1"/>
  <c r="EI966" i="1" s="1"/>
  <c r="GH966" i="1"/>
  <c r="GI966" i="1" s="1"/>
  <c r="GJ966" i="1" s="1"/>
  <c r="GY966" i="1" s="1"/>
  <c r="HB966" i="1" l="1"/>
  <c r="GZ965" i="1"/>
  <c r="EJ966" i="1"/>
  <c r="EW966" i="1"/>
  <c r="GO967" i="1" l="1"/>
  <c r="GN967" i="1"/>
  <c r="GK967" i="1"/>
  <c r="HA967" i="1"/>
  <c r="GX967" i="1"/>
  <c r="GE967" i="1"/>
  <c r="GC967" i="1"/>
  <c r="GP967" i="1"/>
  <c r="GD967" i="1"/>
  <c r="GM967" i="1"/>
  <c r="GR967" i="1"/>
  <c r="GQ967" i="1"/>
  <c r="EY966" i="1"/>
  <c r="GS967" i="1" l="1"/>
  <c r="GT967" i="1" s="1"/>
  <c r="FB966" i="1"/>
  <c r="EZ965" i="1"/>
  <c r="GF967" i="1"/>
  <c r="EX967" i="1" l="1"/>
  <c r="ED967" i="1"/>
  <c r="EC967" i="1"/>
  <c r="ER967" i="1"/>
  <c r="EQ967" i="1"/>
  <c r="EP967" i="1"/>
  <c r="EO967" i="1"/>
  <c r="EM967" i="1"/>
  <c r="FA967" i="1"/>
  <c r="EN967" i="1"/>
  <c r="EK967" i="1"/>
  <c r="EE967" i="1"/>
  <c r="GG967" i="1"/>
  <c r="GU967" i="1"/>
  <c r="GV967" i="1" s="1"/>
  <c r="GW967" i="1" s="1"/>
  <c r="EF967" i="1" l="1"/>
  <c r="EG967" i="1" s="1"/>
  <c r="EH967" i="1" s="1"/>
  <c r="EI967" i="1" s="1"/>
  <c r="ES967" i="1"/>
  <c r="GH967" i="1"/>
  <c r="GI967" i="1" s="1"/>
  <c r="GJ967" i="1" s="1"/>
  <c r="GY967" i="1" s="1"/>
  <c r="HB967" i="1" l="1"/>
  <c r="GZ966" i="1"/>
  <c r="ET967" i="1"/>
  <c r="EJ967" i="1"/>
  <c r="EU967" i="1" l="1"/>
  <c r="EV967" i="1" s="1"/>
  <c r="EW967" i="1" s="1"/>
  <c r="EY967" i="1" s="1"/>
  <c r="GP968" i="1"/>
  <c r="GO968" i="1"/>
  <c r="GM968" i="1"/>
  <c r="GK968" i="1"/>
  <c r="HA968" i="1"/>
  <c r="GX968" i="1"/>
  <c r="GD968" i="1"/>
  <c r="GQ968" i="1"/>
  <c r="GR968" i="1"/>
  <c r="GN968" i="1"/>
  <c r="GE968" i="1"/>
  <c r="GC968" i="1"/>
  <c r="FB967" i="1" l="1"/>
  <c r="EZ966" i="1"/>
  <c r="GF968" i="1"/>
  <c r="GS968" i="1"/>
  <c r="GG968" i="1" l="1"/>
  <c r="GT968" i="1"/>
  <c r="GH968" i="1"/>
  <c r="GI968" i="1" s="1"/>
  <c r="EX968" i="1"/>
  <c r="EE968" i="1"/>
  <c r="ED968" i="1"/>
  <c r="EC968" i="1"/>
  <c r="ER968" i="1"/>
  <c r="EQ968" i="1"/>
  <c r="EP968" i="1"/>
  <c r="EN968" i="1"/>
  <c r="FA968" i="1"/>
  <c r="EO968" i="1"/>
  <c r="EM968" i="1"/>
  <c r="EK968" i="1"/>
  <c r="GJ968" i="1" l="1"/>
  <c r="ES968" i="1"/>
  <c r="GU968" i="1"/>
  <c r="GV968" i="1" s="1"/>
  <c r="GW968" i="1" s="1"/>
  <c r="GY968" i="1" s="1"/>
  <c r="EF968" i="1"/>
  <c r="HB968" i="1" l="1"/>
  <c r="GZ967" i="1"/>
  <c r="EG968" i="1"/>
  <c r="EH968" i="1" s="1"/>
  <c r="EI968" i="1" s="1"/>
  <c r="ET968" i="1"/>
  <c r="EU968" i="1" s="1"/>
  <c r="EV968" i="1" s="1"/>
  <c r="EJ968" i="1" l="1"/>
  <c r="EW968" i="1"/>
  <c r="GQ969" i="1"/>
  <c r="GP969" i="1"/>
  <c r="GN969" i="1"/>
  <c r="GM969" i="1"/>
  <c r="GK969" i="1"/>
  <c r="HA969" i="1"/>
  <c r="GX969" i="1"/>
  <c r="GE969" i="1"/>
  <c r="GR969" i="1"/>
  <c r="GO969" i="1"/>
  <c r="GD969" i="1"/>
  <c r="GC969" i="1"/>
  <c r="GS969" i="1" l="1"/>
  <c r="GF969" i="1"/>
  <c r="EY968" i="1"/>
  <c r="FB968" i="1" l="1"/>
  <c r="EZ967" i="1"/>
  <c r="GG969" i="1"/>
  <c r="GT969" i="1"/>
  <c r="GU969" i="1" l="1"/>
  <c r="GV969" i="1" s="1"/>
  <c r="GW969" i="1" s="1"/>
  <c r="EE969" i="1"/>
  <c r="ED969" i="1"/>
  <c r="EC969" i="1"/>
  <c r="ER969" i="1"/>
  <c r="EQ969" i="1"/>
  <c r="EO969" i="1"/>
  <c r="FA969" i="1"/>
  <c r="EX969" i="1"/>
  <c r="EP969" i="1"/>
  <c r="EN969" i="1"/>
  <c r="EM969" i="1"/>
  <c r="EK969" i="1"/>
  <c r="GH969" i="1"/>
  <c r="GI969" i="1" s="1"/>
  <c r="GJ969" i="1" s="1"/>
  <c r="GY969" i="1" s="1"/>
  <c r="HB969" i="1" l="1"/>
  <c r="GZ968" i="1"/>
  <c r="EF969" i="1"/>
  <c r="EG969" i="1" s="1"/>
  <c r="ES969" i="1"/>
  <c r="EH969" i="1" l="1"/>
  <c r="EI969" i="1" s="1"/>
  <c r="EJ969" i="1" s="1"/>
  <c r="ET969" i="1"/>
  <c r="GR970" i="1"/>
  <c r="GQ970" i="1"/>
  <c r="GO970" i="1"/>
  <c r="GN970" i="1"/>
  <c r="GM970" i="1"/>
  <c r="GK970" i="1"/>
  <c r="HA970" i="1"/>
  <c r="GX970" i="1"/>
  <c r="GP970" i="1"/>
  <c r="GE970" i="1"/>
  <c r="GD970" i="1"/>
  <c r="GC970" i="1"/>
  <c r="GF970" i="1" l="1"/>
  <c r="GS970" i="1"/>
  <c r="EU969" i="1"/>
  <c r="EV969" i="1" s="1"/>
  <c r="EW969" i="1" s="1"/>
  <c r="EY969" i="1" s="1"/>
  <c r="FB969" i="1" l="1"/>
  <c r="EZ968" i="1"/>
  <c r="GG970" i="1"/>
  <c r="GH970" i="1" s="1"/>
  <c r="GI970" i="1" s="1"/>
  <c r="GJ970" i="1" s="1"/>
  <c r="GT970" i="1"/>
  <c r="GU970" i="1" l="1"/>
  <c r="GV970" i="1" s="1"/>
  <c r="GW970" i="1" s="1"/>
  <c r="GY970" i="1" s="1"/>
  <c r="FA970" i="1"/>
  <c r="EX970" i="1"/>
  <c r="EE970" i="1"/>
  <c r="ED970" i="1"/>
  <c r="EC970" i="1"/>
  <c r="ER970" i="1"/>
  <c r="EP970" i="1"/>
  <c r="EK970" i="1"/>
  <c r="EQ970" i="1"/>
  <c r="EO970" i="1"/>
  <c r="EN970" i="1"/>
  <c r="EM970" i="1"/>
  <c r="HB970" i="1" l="1"/>
  <c r="GZ969" i="1"/>
  <c r="ES970" i="1"/>
  <c r="EF970" i="1"/>
  <c r="EG970" i="1" l="1"/>
  <c r="ET970" i="1"/>
  <c r="EU970" i="1" s="1"/>
  <c r="EV970" i="1" s="1"/>
  <c r="GR971" i="1"/>
  <c r="GP971" i="1"/>
  <c r="GO971" i="1"/>
  <c r="GN971" i="1"/>
  <c r="GM971" i="1"/>
  <c r="GK971" i="1"/>
  <c r="HA971" i="1"/>
  <c r="GX971" i="1"/>
  <c r="GC971" i="1"/>
  <c r="GQ971" i="1"/>
  <c r="GE971" i="1"/>
  <c r="GD971" i="1"/>
  <c r="EW970" i="1" l="1"/>
  <c r="EH970" i="1"/>
  <c r="EI970" i="1" s="1"/>
  <c r="EJ970" i="1" s="1"/>
  <c r="EY970" i="1" s="1"/>
  <c r="GS971" i="1"/>
  <c r="GF971" i="1"/>
  <c r="FB970" i="1" l="1"/>
  <c r="EZ969" i="1"/>
  <c r="GG971" i="1"/>
  <c r="GH971" i="1" s="1"/>
  <c r="GI971" i="1" s="1"/>
  <c r="GT971" i="1"/>
  <c r="GU971" i="1" s="1"/>
  <c r="GV971" i="1" s="1"/>
  <c r="GW971" i="1" l="1"/>
  <c r="GJ971" i="1"/>
  <c r="GY971" i="1" s="1"/>
  <c r="EK971" i="1"/>
  <c r="FA971" i="1"/>
  <c r="EX971" i="1"/>
  <c r="EE971" i="1"/>
  <c r="ED971" i="1"/>
  <c r="EC971" i="1"/>
  <c r="EQ971" i="1"/>
  <c r="EM971" i="1"/>
  <c r="EN971" i="1"/>
  <c r="EO971" i="1"/>
  <c r="ER971" i="1"/>
  <c r="EP971" i="1"/>
  <c r="ES971" i="1" l="1"/>
  <c r="ET971" i="1" s="1"/>
  <c r="HB971" i="1"/>
  <c r="GZ970" i="1"/>
  <c r="EF971" i="1"/>
  <c r="GC972" i="1" l="1"/>
  <c r="GQ972" i="1"/>
  <c r="GP972" i="1"/>
  <c r="GO972" i="1"/>
  <c r="GN972" i="1"/>
  <c r="GM972" i="1"/>
  <c r="GK972" i="1"/>
  <c r="HA972" i="1"/>
  <c r="GD972" i="1"/>
  <c r="GX972" i="1"/>
  <c r="GR972" i="1"/>
  <c r="GE972" i="1"/>
  <c r="EG971" i="1"/>
  <c r="EU971" i="1"/>
  <c r="EV971" i="1" s="1"/>
  <c r="EW971" i="1" s="1"/>
  <c r="GF972" i="1" l="1"/>
  <c r="GS972" i="1"/>
  <c r="EH971" i="1"/>
  <c r="EI971" i="1" s="1"/>
  <c r="EJ971" i="1" s="1"/>
  <c r="EY971" i="1" s="1"/>
  <c r="FB971" i="1" l="1"/>
  <c r="EZ970" i="1"/>
  <c r="GT972" i="1"/>
  <c r="GU972" i="1" s="1"/>
  <c r="GV972" i="1" s="1"/>
  <c r="GG972" i="1"/>
  <c r="GH972" i="1" s="1"/>
  <c r="GI972" i="1" s="1"/>
  <c r="GJ972" i="1" l="1"/>
  <c r="GW972" i="1"/>
  <c r="GY972" i="1" s="1"/>
  <c r="EM972" i="1"/>
  <c r="EK972" i="1"/>
  <c r="EX972" i="1"/>
  <c r="EE972" i="1"/>
  <c r="ED972" i="1"/>
  <c r="EC972" i="1"/>
  <c r="ER972" i="1"/>
  <c r="EN972" i="1"/>
  <c r="EQ972" i="1"/>
  <c r="EP972" i="1"/>
  <c r="EO972" i="1"/>
  <c r="FA972" i="1"/>
  <c r="HB972" i="1" l="1"/>
  <c r="GZ971" i="1"/>
  <c r="ES972" i="1"/>
  <c r="EF972" i="1"/>
  <c r="EG972" i="1" s="1"/>
  <c r="EH972" i="1" l="1"/>
  <c r="EI972" i="1" s="1"/>
  <c r="EJ972" i="1" s="1"/>
  <c r="ET972" i="1"/>
  <c r="GD973" i="1"/>
  <c r="GC973" i="1"/>
  <c r="GR973" i="1"/>
  <c r="GQ973" i="1"/>
  <c r="GP973" i="1"/>
  <c r="GO973" i="1"/>
  <c r="GN973" i="1"/>
  <c r="GM973" i="1"/>
  <c r="GK973" i="1"/>
  <c r="GE973" i="1"/>
  <c r="HA973" i="1"/>
  <c r="GX973" i="1"/>
  <c r="GF973" i="1" l="1"/>
  <c r="GG973" i="1" s="1"/>
  <c r="EU972" i="1"/>
  <c r="EV972" i="1" s="1"/>
  <c r="EW972" i="1" s="1"/>
  <c r="EY972" i="1" s="1"/>
  <c r="GS973" i="1"/>
  <c r="GH973" i="1" l="1"/>
  <c r="GI973" i="1" s="1"/>
  <c r="FB972" i="1"/>
  <c r="EZ971" i="1"/>
  <c r="GT973" i="1"/>
  <c r="GJ973" i="1"/>
  <c r="GU973" i="1" l="1"/>
  <c r="GV973" i="1" s="1"/>
  <c r="GW973" i="1" s="1"/>
  <c r="GY973" i="1" s="1"/>
  <c r="EN973" i="1"/>
  <c r="EM973" i="1"/>
  <c r="FA973" i="1"/>
  <c r="EX973" i="1"/>
  <c r="EE973" i="1"/>
  <c r="ED973" i="1"/>
  <c r="EO973" i="1"/>
  <c r="ER973" i="1"/>
  <c r="EQ973" i="1"/>
  <c r="EP973" i="1"/>
  <c r="EK973" i="1"/>
  <c r="EC973" i="1"/>
  <c r="HB973" i="1" l="1"/>
  <c r="GZ972" i="1"/>
  <c r="ES973" i="1"/>
  <c r="EF973" i="1"/>
  <c r="EG973" i="1" l="1"/>
  <c r="EH973" i="1" s="1"/>
  <c r="EI973" i="1" s="1"/>
  <c r="ET973" i="1"/>
  <c r="GQ974" i="1"/>
  <c r="GP974" i="1"/>
  <c r="GN974" i="1"/>
  <c r="GM974" i="1"/>
  <c r="GK974" i="1"/>
  <c r="HA974" i="1"/>
  <c r="GR974" i="1"/>
  <c r="GO974" i="1"/>
  <c r="GE974" i="1"/>
  <c r="GC974" i="1"/>
  <c r="GX974" i="1"/>
  <c r="GD974" i="1"/>
  <c r="GF974" i="1" l="1"/>
  <c r="GS974" i="1"/>
  <c r="GT974" i="1" s="1"/>
  <c r="EU973" i="1"/>
  <c r="EV973" i="1" s="1"/>
  <c r="EW973" i="1" s="1"/>
  <c r="EJ973" i="1"/>
  <c r="EY973" i="1" l="1"/>
  <c r="GU974" i="1"/>
  <c r="GV974" i="1" s="1"/>
  <c r="GW974" i="1" s="1"/>
  <c r="GG974" i="1"/>
  <c r="GH974" i="1" s="1"/>
  <c r="GI974" i="1" s="1"/>
  <c r="GJ974" i="1" l="1"/>
  <c r="GY974" i="1" s="1"/>
  <c r="FB973" i="1"/>
  <c r="EZ972" i="1"/>
  <c r="ED974" i="1" l="1"/>
  <c r="ER974" i="1"/>
  <c r="EQ974" i="1"/>
  <c r="EO974" i="1"/>
  <c r="EN974" i="1"/>
  <c r="EM974" i="1"/>
  <c r="EK974" i="1"/>
  <c r="EC974" i="1"/>
  <c r="FA974" i="1"/>
  <c r="EX974" i="1"/>
  <c r="EP974" i="1"/>
  <c r="EE974" i="1"/>
  <c r="HB974" i="1"/>
  <c r="GZ973" i="1"/>
  <c r="GR975" i="1" l="1"/>
  <c r="GQ975" i="1"/>
  <c r="GO975" i="1"/>
  <c r="GN975" i="1"/>
  <c r="GM975" i="1"/>
  <c r="GK975" i="1"/>
  <c r="HA975" i="1"/>
  <c r="GD975" i="1"/>
  <c r="GP975" i="1"/>
  <c r="GE975" i="1"/>
  <c r="GC975" i="1"/>
  <c r="GX975" i="1"/>
  <c r="EF974" i="1"/>
  <c r="ES974" i="1"/>
  <c r="ET974" i="1" l="1"/>
  <c r="EU974" i="1" s="1"/>
  <c r="EV974" i="1" s="1"/>
  <c r="EW974" i="1" s="1"/>
  <c r="EG974" i="1"/>
  <c r="EH974" i="1" s="1"/>
  <c r="EI974" i="1" s="1"/>
  <c r="EJ974" i="1" s="1"/>
  <c r="GF975" i="1"/>
  <c r="GS975" i="1"/>
  <c r="GT975" i="1" s="1"/>
  <c r="EY974" i="1" l="1"/>
  <c r="GU975" i="1"/>
  <c r="GV975" i="1" s="1"/>
  <c r="FB974" i="1"/>
  <c r="EZ973" i="1"/>
  <c r="GG975" i="1"/>
  <c r="GW975" i="1"/>
  <c r="GH975" i="1" l="1"/>
  <c r="GI975" i="1" s="1"/>
  <c r="GJ975" i="1" s="1"/>
  <c r="GY975" i="1" s="1"/>
  <c r="FA975" i="1"/>
  <c r="EX975" i="1"/>
  <c r="EE975" i="1"/>
  <c r="ED975" i="1"/>
  <c r="EC975" i="1"/>
  <c r="ER975" i="1"/>
  <c r="EP975" i="1"/>
  <c r="EN975" i="1"/>
  <c r="EQ975" i="1"/>
  <c r="EO975" i="1"/>
  <c r="EM975" i="1"/>
  <c r="EK975" i="1"/>
  <c r="HB975" i="1" l="1"/>
  <c r="GZ974" i="1"/>
  <c r="ES975" i="1"/>
  <c r="EF975" i="1"/>
  <c r="ET975" i="1" l="1"/>
  <c r="EG975" i="1"/>
  <c r="EH975" i="1" s="1"/>
  <c r="EI975" i="1" s="1"/>
  <c r="EU975" i="1"/>
  <c r="EV975" i="1" s="1"/>
  <c r="GR976" i="1"/>
  <c r="GP976" i="1"/>
  <c r="GO976" i="1"/>
  <c r="GN976" i="1"/>
  <c r="GM976" i="1"/>
  <c r="GK976" i="1"/>
  <c r="HA976" i="1"/>
  <c r="GX976" i="1"/>
  <c r="GE976" i="1"/>
  <c r="GQ976" i="1"/>
  <c r="GD976" i="1"/>
  <c r="GC976" i="1"/>
  <c r="EW975" i="1" l="1"/>
  <c r="GF976" i="1"/>
  <c r="GG976" i="1" s="1"/>
  <c r="GS976" i="1"/>
  <c r="EJ975" i="1"/>
  <c r="EY975" i="1" s="1"/>
  <c r="FB975" i="1" l="1"/>
  <c r="EZ974" i="1"/>
  <c r="GT976" i="1"/>
  <c r="GU976" i="1" s="1"/>
  <c r="GV976" i="1" s="1"/>
  <c r="GH976" i="1"/>
  <c r="GI976" i="1" s="1"/>
  <c r="GJ976" i="1" s="1"/>
  <c r="GW976" i="1" l="1"/>
  <c r="GY976" i="1" s="1"/>
  <c r="EK976" i="1"/>
  <c r="FA976" i="1"/>
  <c r="EX976" i="1"/>
  <c r="EE976" i="1"/>
  <c r="ED976" i="1"/>
  <c r="EC976" i="1"/>
  <c r="EQ976" i="1"/>
  <c r="EO976" i="1"/>
  <c r="ER976" i="1"/>
  <c r="EN976" i="1"/>
  <c r="EM976" i="1"/>
  <c r="EP976" i="1"/>
  <c r="GZ975" i="1" l="1"/>
  <c r="HB976" i="1"/>
  <c r="GC977" i="1" s="1"/>
  <c r="ES976" i="1"/>
  <c r="EF976" i="1"/>
  <c r="EG976" i="1" s="1"/>
  <c r="GQ977" i="1"/>
  <c r="GP977" i="1"/>
  <c r="GO977" i="1"/>
  <c r="GN977" i="1"/>
  <c r="GM977" i="1"/>
  <c r="GK977" i="1"/>
  <c r="HA977" i="1"/>
  <c r="GR977" i="1"/>
  <c r="GX977" i="1" l="1"/>
  <c r="GD977" i="1"/>
  <c r="GE977" i="1"/>
  <c r="GS977" i="1"/>
  <c r="ET976" i="1"/>
  <c r="EU976" i="1" s="1"/>
  <c r="EV976" i="1" s="1"/>
  <c r="EW976" i="1" s="1"/>
  <c r="EH976" i="1"/>
  <c r="EI976" i="1" s="1"/>
  <c r="EJ976" i="1" s="1"/>
  <c r="GF977" i="1"/>
  <c r="GG977" i="1" s="1"/>
  <c r="EY976" i="1" l="1"/>
  <c r="FB976" i="1" s="1"/>
  <c r="GH977" i="1"/>
  <c r="GI977" i="1" s="1"/>
  <c r="GJ977" i="1" s="1"/>
  <c r="EZ975" i="1"/>
  <c r="GT977" i="1"/>
  <c r="GU977" i="1" s="1"/>
  <c r="GV977" i="1" s="1"/>
  <c r="GW977" i="1" l="1"/>
  <c r="GY977" i="1"/>
  <c r="EM977" i="1"/>
  <c r="EK977" i="1"/>
  <c r="EX977" i="1"/>
  <c r="EE977" i="1"/>
  <c r="ED977" i="1"/>
  <c r="EC977" i="1"/>
  <c r="ER977" i="1"/>
  <c r="EP977" i="1"/>
  <c r="FA977" i="1"/>
  <c r="EQ977" i="1"/>
  <c r="EO977" i="1"/>
  <c r="EN977" i="1"/>
  <c r="ES977" i="1" l="1"/>
  <c r="EF977" i="1"/>
  <c r="HB977" i="1"/>
  <c r="GZ976" i="1"/>
  <c r="GD978" i="1" l="1"/>
  <c r="GC978" i="1"/>
  <c r="GR978" i="1"/>
  <c r="GQ978" i="1"/>
  <c r="GP978" i="1"/>
  <c r="GO978" i="1"/>
  <c r="GN978" i="1"/>
  <c r="GM978" i="1"/>
  <c r="GK978" i="1"/>
  <c r="GX978" i="1"/>
  <c r="HA978" i="1"/>
  <c r="GE978" i="1"/>
  <c r="EG977" i="1"/>
  <c r="EH977" i="1" s="1"/>
  <c r="EI977" i="1" s="1"/>
  <c r="ET977" i="1"/>
  <c r="EU977" i="1" s="1"/>
  <c r="EV977" i="1" s="1"/>
  <c r="EJ977" i="1" l="1"/>
  <c r="GF978" i="1"/>
  <c r="GG978" i="1" s="1"/>
  <c r="GS978" i="1"/>
  <c r="GT978" i="1" s="1"/>
  <c r="EW977" i="1"/>
  <c r="GU978" i="1" l="1"/>
  <c r="GV978" i="1" s="1"/>
  <c r="GW978" i="1" s="1"/>
  <c r="GH978" i="1"/>
  <c r="GI978" i="1" s="1"/>
  <c r="GJ978" i="1" s="1"/>
  <c r="EY977" i="1"/>
  <c r="GY978" i="1" l="1"/>
  <c r="GZ977" i="1" s="1"/>
  <c r="FB977" i="1"/>
  <c r="EZ976" i="1"/>
  <c r="HB978" i="1" l="1"/>
  <c r="GE979" i="1" s="1"/>
  <c r="EN978" i="1"/>
  <c r="EM978" i="1"/>
  <c r="FA978" i="1"/>
  <c r="EX978" i="1"/>
  <c r="EE978" i="1"/>
  <c r="ED978" i="1"/>
  <c r="EQ978" i="1"/>
  <c r="EO978" i="1"/>
  <c r="EK978" i="1"/>
  <c r="EP978" i="1"/>
  <c r="EC978" i="1"/>
  <c r="ER978" i="1"/>
  <c r="GO979" i="1"/>
  <c r="GN979" i="1"/>
  <c r="GM979" i="1"/>
  <c r="HA979" i="1"/>
  <c r="GX979" i="1"/>
  <c r="GK979" i="1"/>
  <c r="GC979" i="1"/>
  <c r="GP979" i="1" l="1"/>
  <c r="GQ979" i="1"/>
  <c r="GD979" i="1"/>
  <c r="GR979" i="1"/>
  <c r="ES978" i="1"/>
  <c r="GF979" i="1"/>
  <c r="GS979" i="1"/>
  <c r="EF978" i="1"/>
  <c r="GT979" i="1" l="1"/>
  <c r="GU979" i="1" s="1"/>
  <c r="GV979" i="1" s="1"/>
  <c r="EG978" i="1"/>
  <c r="EH978" i="1" s="1"/>
  <c r="EI978" i="1" s="1"/>
  <c r="GG979" i="1"/>
  <c r="GH979" i="1" s="1"/>
  <c r="GI979" i="1" s="1"/>
  <c r="ET978" i="1"/>
  <c r="EU978" i="1" s="1"/>
  <c r="EV978" i="1" s="1"/>
  <c r="GW979" i="1" l="1"/>
  <c r="GJ979" i="1"/>
  <c r="EW978" i="1"/>
  <c r="EJ978" i="1"/>
  <c r="GY979" i="1" l="1"/>
  <c r="HB979" i="1" s="1"/>
  <c r="EY978" i="1"/>
  <c r="FB978" i="1" s="1"/>
  <c r="GZ978" i="1" l="1"/>
  <c r="EZ977" i="1"/>
  <c r="EO979" i="1"/>
  <c r="EN979" i="1"/>
  <c r="EK979" i="1"/>
  <c r="FA979" i="1"/>
  <c r="EX979" i="1"/>
  <c r="EE979" i="1"/>
  <c r="EC979" i="1"/>
  <c r="ER979" i="1"/>
  <c r="EQ979" i="1"/>
  <c r="EM979" i="1"/>
  <c r="ED979" i="1"/>
  <c r="EP979" i="1"/>
  <c r="GE980" i="1"/>
  <c r="GC980" i="1"/>
  <c r="GR980" i="1"/>
  <c r="GQ980" i="1"/>
  <c r="GP980" i="1"/>
  <c r="GO980" i="1"/>
  <c r="GN980" i="1"/>
  <c r="GK980" i="1"/>
  <c r="GD980" i="1"/>
  <c r="HA980" i="1"/>
  <c r="GX980" i="1"/>
  <c r="GM980" i="1"/>
  <c r="GF980" i="1" l="1"/>
  <c r="ES979" i="1"/>
  <c r="GS980" i="1"/>
  <c r="GT980" i="1" s="1"/>
  <c r="GU980" i="1" s="1"/>
  <c r="GV980" i="1" s="1"/>
  <c r="EF979" i="1"/>
  <c r="EG979" i="1" l="1"/>
  <c r="EH979" i="1" s="1"/>
  <c r="EI979" i="1" s="1"/>
  <c r="EJ979" i="1" s="1"/>
  <c r="GW980" i="1"/>
  <c r="ET979" i="1"/>
  <c r="EU979" i="1" s="1"/>
  <c r="EV979" i="1" s="1"/>
  <c r="GG980" i="1"/>
  <c r="GH980" i="1" s="1"/>
  <c r="GI980" i="1" s="1"/>
  <c r="EW979" i="1" l="1"/>
  <c r="EY979" i="1" s="1"/>
  <c r="GJ980" i="1"/>
  <c r="GY980" i="1" s="1"/>
  <c r="FB979" i="1" l="1"/>
  <c r="EZ978" i="1"/>
  <c r="HB980" i="1"/>
  <c r="GZ979" i="1"/>
  <c r="GX981" i="1" l="1"/>
  <c r="GD981" i="1"/>
  <c r="GC981" i="1"/>
  <c r="GR981" i="1"/>
  <c r="GQ981" i="1"/>
  <c r="GP981" i="1"/>
  <c r="GO981" i="1"/>
  <c r="GM981" i="1"/>
  <c r="HA981" i="1"/>
  <c r="GK981" i="1"/>
  <c r="GN981" i="1"/>
  <c r="GE981" i="1"/>
  <c r="EP980" i="1"/>
  <c r="EO980" i="1"/>
  <c r="EM980" i="1"/>
  <c r="EK980" i="1"/>
  <c r="FA980" i="1"/>
  <c r="EX980" i="1"/>
  <c r="ED980" i="1"/>
  <c r="ER980" i="1"/>
  <c r="EQ980" i="1"/>
  <c r="EN980" i="1"/>
  <c r="EE980" i="1"/>
  <c r="EC980" i="1"/>
  <c r="GF981" i="1" l="1"/>
  <c r="EF980" i="1"/>
  <c r="EG980" i="1" s="1"/>
  <c r="ES980" i="1"/>
  <c r="ET980" i="1" s="1"/>
  <c r="GS981" i="1"/>
  <c r="GT981" i="1" s="1"/>
  <c r="EU980" i="1" l="1"/>
  <c r="EV980" i="1" s="1"/>
  <c r="EW980" i="1" s="1"/>
  <c r="GU981" i="1"/>
  <c r="GV981" i="1" s="1"/>
  <c r="GW981" i="1" s="1"/>
  <c r="EH980" i="1"/>
  <c r="EI980" i="1" s="1"/>
  <c r="EJ980" i="1" s="1"/>
  <c r="EY980" i="1" s="1"/>
  <c r="GG981" i="1"/>
  <c r="GH981" i="1" s="1"/>
  <c r="GI981" i="1" s="1"/>
  <c r="FB980" i="1" l="1"/>
  <c r="EZ979" i="1"/>
  <c r="GJ981" i="1"/>
  <c r="GY981" i="1" s="1"/>
  <c r="HB981" i="1" l="1"/>
  <c r="GZ980" i="1"/>
  <c r="EQ981" i="1"/>
  <c r="EP981" i="1"/>
  <c r="EN981" i="1"/>
  <c r="EM981" i="1"/>
  <c r="EK981" i="1"/>
  <c r="FA981" i="1"/>
  <c r="EX981" i="1"/>
  <c r="EE981" i="1"/>
  <c r="EC981" i="1"/>
  <c r="ER981" i="1"/>
  <c r="EO981" i="1"/>
  <c r="ED981" i="1"/>
  <c r="ES981" i="1" l="1"/>
  <c r="EF981" i="1"/>
  <c r="GX982" i="1"/>
  <c r="GE982" i="1"/>
  <c r="GD982" i="1"/>
  <c r="GC982" i="1"/>
  <c r="GR982" i="1"/>
  <c r="GQ982" i="1"/>
  <c r="GP982" i="1"/>
  <c r="GN982" i="1"/>
  <c r="GK982" i="1"/>
  <c r="GO982" i="1"/>
  <c r="GM982" i="1"/>
  <c r="HA982" i="1"/>
  <c r="GS982" i="1" l="1"/>
  <c r="EG981" i="1"/>
  <c r="GF982" i="1"/>
  <c r="EH981" i="1"/>
  <c r="EI981" i="1" s="1"/>
  <c r="ET981" i="1"/>
  <c r="EU981" i="1" s="1"/>
  <c r="EV981" i="1" s="1"/>
  <c r="EJ981" i="1" l="1"/>
  <c r="EW981" i="1"/>
  <c r="EY981" i="1" s="1"/>
  <c r="GG982" i="1"/>
  <c r="GH982" i="1" s="1"/>
  <c r="GI982" i="1" s="1"/>
  <c r="GT982" i="1"/>
  <c r="GU982" i="1" s="1"/>
  <c r="GV982" i="1" s="1"/>
  <c r="FB981" i="1" l="1"/>
  <c r="EZ980" i="1"/>
  <c r="GW982" i="1"/>
  <c r="GJ982" i="1"/>
  <c r="GY982" i="1" l="1"/>
  <c r="HB982" i="1"/>
  <c r="GZ981" i="1"/>
  <c r="ER982" i="1"/>
  <c r="EQ982" i="1"/>
  <c r="EO982" i="1"/>
  <c r="EN982" i="1"/>
  <c r="EM982" i="1"/>
  <c r="EK982" i="1"/>
  <c r="FA982" i="1"/>
  <c r="ED982" i="1"/>
  <c r="EX982" i="1"/>
  <c r="EP982" i="1"/>
  <c r="EE982" i="1"/>
  <c r="EC982" i="1"/>
  <c r="EF982" i="1" l="1"/>
  <c r="ES982" i="1"/>
  <c r="GE983" i="1"/>
  <c r="GD983" i="1"/>
  <c r="GC983" i="1"/>
  <c r="GR983" i="1"/>
  <c r="GQ983" i="1"/>
  <c r="GO983" i="1"/>
  <c r="GM983" i="1"/>
  <c r="HA983" i="1"/>
  <c r="GX983" i="1"/>
  <c r="GN983" i="1"/>
  <c r="GK983" i="1"/>
  <c r="GP983" i="1"/>
  <c r="GS983" i="1" l="1"/>
  <c r="GF983" i="1"/>
  <c r="ET982" i="1"/>
  <c r="EU982" i="1" s="1"/>
  <c r="EV982" i="1" s="1"/>
  <c r="EG982" i="1"/>
  <c r="EH982" i="1" l="1"/>
  <c r="EI982" i="1" s="1"/>
  <c r="EJ982" i="1" s="1"/>
  <c r="GG983" i="1"/>
  <c r="GH983" i="1" s="1"/>
  <c r="GI983" i="1" s="1"/>
  <c r="EW982" i="1"/>
  <c r="GT983" i="1"/>
  <c r="GU983" i="1" l="1"/>
  <c r="GV983" i="1" s="1"/>
  <c r="GW983" i="1" s="1"/>
  <c r="GJ983" i="1"/>
  <c r="EY982" i="1"/>
  <c r="FB982" i="1" s="1"/>
  <c r="GY983" i="1" l="1"/>
  <c r="EZ981" i="1"/>
  <c r="ER983" i="1"/>
  <c r="EP983" i="1"/>
  <c r="EO983" i="1"/>
  <c r="EN983" i="1"/>
  <c r="EM983" i="1"/>
  <c r="EK983" i="1"/>
  <c r="FA983" i="1"/>
  <c r="EX983" i="1"/>
  <c r="EE983" i="1"/>
  <c r="EQ983" i="1"/>
  <c r="EC983" i="1"/>
  <c r="ED983" i="1"/>
  <c r="HB983" i="1"/>
  <c r="GZ982" i="1"/>
  <c r="GO984" i="1" l="1"/>
  <c r="GN984" i="1"/>
  <c r="GK984" i="1"/>
  <c r="HA984" i="1"/>
  <c r="GX984" i="1"/>
  <c r="GE984" i="1"/>
  <c r="GC984" i="1"/>
  <c r="GR984" i="1"/>
  <c r="GQ984" i="1"/>
  <c r="GP984" i="1"/>
  <c r="GD984" i="1"/>
  <c r="GM984" i="1"/>
  <c r="EF983" i="1"/>
  <c r="ES983" i="1"/>
  <c r="ET983" i="1" s="1"/>
  <c r="EU983" i="1" s="1"/>
  <c r="EV983" i="1" s="1"/>
  <c r="GS984" i="1" l="1"/>
  <c r="GF984" i="1"/>
  <c r="EG983" i="1"/>
  <c r="EW983" i="1"/>
  <c r="GG984" i="1" l="1"/>
  <c r="GH984" i="1" s="1"/>
  <c r="GI984" i="1" s="1"/>
  <c r="EH983" i="1"/>
  <c r="EI983" i="1" s="1"/>
  <c r="EJ983" i="1" s="1"/>
  <c r="EY983" i="1" s="1"/>
  <c r="GT984" i="1"/>
  <c r="GJ984" i="1" l="1"/>
  <c r="FB983" i="1"/>
  <c r="EZ982" i="1"/>
  <c r="GU984" i="1"/>
  <c r="GV984" i="1" s="1"/>
  <c r="GW984" i="1" s="1"/>
  <c r="GY984" i="1" s="1"/>
  <c r="HB984" i="1" l="1"/>
  <c r="GZ983" i="1"/>
  <c r="EX984" i="1"/>
  <c r="ED984" i="1"/>
  <c r="ER984" i="1"/>
  <c r="EQ984" i="1"/>
  <c r="EP984" i="1"/>
  <c r="EO984" i="1"/>
  <c r="EM984" i="1"/>
  <c r="FA984" i="1"/>
  <c r="EN984" i="1"/>
  <c r="EK984" i="1"/>
  <c r="EE984" i="1"/>
  <c r="EC984" i="1"/>
  <c r="EF984" i="1" l="1"/>
  <c r="ES984" i="1"/>
  <c r="ET984" i="1" s="1"/>
  <c r="GP985" i="1"/>
  <c r="GO985" i="1"/>
  <c r="GM985" i="1"/>
  <c r="GK985" i="1"/>
  <c r="HA985" i="1"/>
  <c r="GX985" i="1"/>
  <c r="GD985" i="1"/>
  <c r="GQ985" i="1"/>
  <c r="GE985" i="1"/>
  <c r="GR985" i="1"/>
  <c r="GN985" i="1"/>
  <c r="GC985" i="1"/>
  <c r="GF985" i="1" l="1"/>
  <c r="GG985" i="1" s="1"/>
  <c r="EU984" i="1"/>
  <c r="EV984" i="1" s="1"/>
  <c r="EW984" i="1" s="1"/>
  <c r="GS985" i="1"/>
  <c r="GT985" i="1" s="1"/>
  <c r="EG984" i="1"/>
  <c r="EH984" i="1" l="1"/>
  <c r="EI984" i="1" s="1"/>
  <c r="EJ984" i="1" s="1"/>
  <c r="EY984" i="1" s="1"/>
  <c r="GU985" i="1"/>
  <c r="GV985" i="1" s="1"/>
  <c r="GW985" i="1" s="1"/>
  <c r="GH985" i="1"/>
  <c r="GI985" i="1" s="1"/>
  <c r="GJ985" i="1" s="1"/>
  <c r="GY985" i="1" l="1"/>
  <c r="HB985" i="1" s="1"/>
  <c r="GZ984" i="1"/>
  <c r="FB984" i="1"/>
  <c r="EZ983" i="1"/>
  <c r="EX985" i="1" l="1"/>
  <c r="EE985" i="1"/>
  <c r="ED985" i="1"/>
  <c r="EC985" i="1"/>
  <c r="ER985" i="1"/>
  <c r="EQ985" i="1"/>
  <c r="EP985" i="1"/>
  <c r="EN985" i="1"/>
  <c r="EK985" i="1"/>
  <c r="EM985" i="1"/>
  <c r="FA985" i="1"/>
  <c r="EO985" i="1"/>
  <c r="GQ986" i="1"/>
  <c r="GP986" i="1"/>
  <c r="GN986" i="1"/>
  <c r="GM986" i="1"/>
  <c r="GK986" i="1"/>
  <c r="HA986" i="1"/>
  <c r="GX986" i="1"/>
  <c r="GE986" i="1"/>
  <c r="GC986" i="1"/>
  <c r="GD986" i="1"/>
  <c r="GR986" i="1"/>
  <c r="GO986" i="1"/>
  <c r="GS986" i="1" l="1"/>
  <c r="ES985" i="1"/>
  <c r="GF986" i="1"/>
  <c r="GG986" i="1" s="1"/>
  <c r="EF985" i="1"/>
  <c r="EG985" i="1" l="1"/>
  <c r="EH985" i="1" s="1"/>
  <c r="EI985" i="1" s="1"/>
  <c r="EJ985" i="1" s="1"/>
  <c r="GH986" i="1"/>
  <c r="GI986" i="1" s="1"/>
  <c r="GJ986" i="1" s="1"/>
  <c r="ET985" i="1"/>
  <c r="GT986" i="1"/>
  <c r="EU985" i="1" l="1"/>
  <c r="EV985" i="1" s="1"/>
  <c r="EW985" i="1" s="1"/>
  <c r="EY985" i="1" s="1"/>
  <c r="GU986" i="1"/>
  <c r="GV986" i="1" s="1"/>
  <c r="GW986" i="1" s="1"/>
  <c r="GY986" i="1" s="1"/>
  <c r="HB986" i="1" l="1"/>
  <c r="GZ985" i="1"/>
  <c r="FB985" i="1"/>
  <c r="EZ984" i="1"/>
  <c r="EE986" i="1" l="1"/>
  <c r="ED986" i="1"/>
  <c r="EC986" i="1"/>
  <c r="ER986" i="1"/>
  <c r="EQ986" i="1"/>
  <c r="EO986" i="1"/>
  <c r="EM986" i="1"/>
  <c r="EX986" i="1"/>
  <c r="EP986" i="1"/>
  <c r="EN986" i="1"/>
  <c r="EK986" i="1"/>
  <c r="FA986" i="1"/>
  <c r="GR987" i="1"/>
  <c r="GQ987" i="1"/>
  <c r="GO987" i="1"/>
  <c r="GN987" i="1"/>
  <c r="GM987" i="1"/>
  <c r="GK987" i="1"/>
  <c r="HA987" i="1"/>
  <c r="GD987" i="1"/>
  <c r="GP987" i="1"/>
  <c r="GC987" i="1"/>
  <c r="GX987" i="1"/>
  <c r="GE987" i="1"/>
  <c r="GS987" i="1" l="1"/>
  <c r="GT987" i="1" s="1"/>
  <c r="GF987" i="1"/>
  <c r="GG987" i="1" s="1"/>
  <c r="ES986" i="1"/>
  <c r="ET986" i="1" s="1"/>
  <c r="EF986" i="1"/>
  <c r="EG986" i="1" l="1"/>
  <c r="EH986" i="1" s="1"/>
  <c r="EI986" i="1" s="1"/>
  <c r="EU986" i="1"/>
  <c r="EV986" i="1" s="1"/>
  <c r="EW986" i="1" s="1"/>
  <c r="GH987" i="1"/>
  <c r="GI987" i="1" s="1"/>
  <c r="GJ987" i="1" s="1"/>
  <c r="GU987" i="1"/>
  <c r="GV987" i="1" s="1"/>
  <c r="GW987" i="1" s="1"/>
  <c r="EJ986" i="1" l="1"/>
  <c r="GY987" i="1"/>
  <c r="EY986" i="1"/>
  <c r="FB986" i="1" l="1"/>
  <c r="EZ985" i="1"/>
  <c r="HB987" i="1"/>
  <c r="GZ986" i="1"/>
  <c r="FA987" i="1" l="1"/>
  <c r="EX987" i="1"/>
  <c r="EE987" i="1"/>
  <c r="ED987" i="1"/>
  <c r="EC987" i="1"/>
  <c r="ER987" i="1"/>
  <c r="EP987" i="1"/>
  <c r="EN987" i="1"/>
  <c r="EQ987" i="1"/>
  <c r="EO987" i="1"/>
  <c r="EM987" i="1"/>
  <c r="EK987" i="1"/>
  <c r="GR988" i="1"/>
  <c r="GP988" i="1"/>
  <c r="GO988" i="1"/>
  <c r="GN988" i="1"/>
  <c r="GM988" i="1"/>
  <c r="GK988" i="1"/>
  <c r="HA988" i="1"/>
  <c r="GX988" i="1"/>
  <c r="GE988" i="1"/>
  <c r="GD988" i="1"/>
  <c r="GC988" i="1"/>
  <c r="GQ988" i="1"/>
  <c r="GS988" i="1" l="1"/>
  <c r="GT988" i="1" s="1"/>
  <c r="GU988" i="1" s="1"/>
  <c r="GV988" i="1" s="1"/>
  <c r="ES987" i="1"/>
  <c r="ET987" i="1" s="1"/>
  <c r="GF988" i="1"/>
  <c r="GG988" i="1" s="1"/>
  <c r="EF987" i="1"/>
  <c r="EG987" i="1" s="1"/>
  <c r="EH987" i="1" l="1"/>
  <c r="EI987" i="1" s="1"/>
  <c r="EJ987" i="1" s="1"/>
  <c r="GH988" i="1"/>
  <c r="GI988" i="1" s="1"/>
  <c r="GJ988" i="1" s="1"/>
  <c r="EU987" i="1"/>
  <c r="EV987" i="1" s="1"/>
  <c r="EW987" i="1" s="1"/>
  <c r="GW988" i="1"/>
  <c r="GY988" i="1" l="1"/>
  <c r="HB988" i="1" s="1"/>
  <c r="EY987" i="1"/>
  <c r="GZ987" i="1" l="1"/>
  <c r="FB987" i="1"/>
  <c r="EZ986" i="1"/>
  <c r="GC989" i="1"/>
  <c r="GQ989" i="1"/>
  <c r="GP989" i="1"/>
  <c r="GO989" i="1"/>
  <c r="GN989" i="1"/>
  <c r="GM989" i="1"/>
  <c r="GK989" i="1"/>
  <c r="HA989" i="1"/>
  <c r="GX989" i="1"/>
  <c r="GR989" i="1"/>
  <c r="GE989" i="1"/>
  <c r="GD989" i="1"/>
  <c r="GF989" i="1" l="1"/>
  <c r="GG989" i="1" s="1"/>
  <c r="GS989" i="1"/>
  <c r="GT989" i="1" s="1"/>
  <c r="GU989" i="1" s="1"/>
  <c r="GV989" i="1" s="1"/>
  <c r="EK988" i="1"/>
  <c r="FA988" i="1"/>
  <c r="EX988" i="1"/>
  <c r="EE988" i="1"/>
  <c r="ED988" i="1"/>
  <c r="EC988" i="1"/>
  <c r="EQ988" i="1"/>
  <c r="EO988" i="1"/>
  <c r="ER988" i="1"/>
  <c r="EP988" i="1"/>
  <c r="EM988" i="1"/>
  <c r="EN988" i="1"/>
  <c r="GH989" i="1" l="1"/>
  <c r="GI989" i="1" s="1"/>
  <c r="ES988" i="1"/>
  <c r="ET988" i="1" s="1"/>
  <c r="EF988" i="1"/>
  <c r="GW989" i="1"/>
  <c r="GJ989" i="1"/>
  <c r="GY989" i="1" l="1"/>
  <c r="EG988" i="1"/>
  <c r="HB989" i="1"/>
  <c r="GZ988" i="1"/>
  <c r="EH988" i="1"/>
  <c r="EI988" i="1" s="1"/>
  <c r="EU988" i="1"/>
  <c r="EV988" i="1" s="1"/>
  <c r="EW988" i="1" s="1"/>
  <c r="EJ988" i="1" l="1"/>
  <c r="EY988" i="1"/>
  <c r="GD990" i="1"/>
  <c r="GC990" i="1"/>
  <c r="GR990" i="1"/>
  <c r="GQ990" i="1"/>
  <c r="GP990" i="1"/>
  <c r="GO990" i="1"/>
  <c r="GN990" i="1"/>
  <c r="GM990" i="1"/>
  <c r="GK990" i="1"/>
  <c r="GX990" i="1"/>
  <c r="HA990" i="1"/>
  <c r="GE990" i="1"/>
  <c r="GF990" i="1" l="1"/>
  <c r="GS990" i="1"/>
  <c r="FB988" i="1"/>
  <c r="EZ987" i="1"/>
  <c r="EM989" i="1" l="1"/>
  <c r="EK989" i="1"/>
  <c r="EX989" i="1"/>
  <c r="EE989" i="1"/>
  <c r="ED989" i="1"/>
  <c r="EC989" i="1"/>
  <c r="ER989" i="1"/>
  <c r="EP989" i="1"/>
  <c r="FA989" i="1"/>
  <c r="EQ989" i="1"/>
  <c r="EN989" i="1"/>
  <c r="EO989" i="1"/>
  <c r="GT990" i="1"/>
  <c r="GU990" i="1" s="1"/>
  <c r="GV990" i="1" s="1"/>
  <c r="GG990" i="1"/>
  <c r="GH990" i="1" l="1"/>
  <c r="GI990" i="1" s="1"/>
  <c r="GJ990" i="1" s="1"/>
  <c r="GW990" i="1"/>
  <c r="ES989" i="1"/>
  <c r="ET989" i="1" s="1"/>
  <c r="EF989" i="1"/>
  <c r="GY990" i="1" l="1"/>
  <c r="HB990" i="1"/>
  <c r="GZ989" i="1"/>
  <c r="EG989" i="1"/>
  <c r="EU989" i="1"/>
  <c r="EV989" i="1" s="1"/>
  <c r="EW989" i="1" s="1"/>
  <c r="EH989" i="1" l="1"/>
  <c r="EI989" i="1" s="1"/>
  <c r="EJ989" i="1" s="1"/>
  <c r="EY989" i="1" s="1"/>
  <c r="GE991" i="1"/>
  <c r="GD991" i="1"/>
  <c r="GR991" i="1"/>
  <c r="GQ991" i="1"/>
  <c r="GP991" i="1"/>
  <c r="GO991" i="1"/>
  <c r="GN991" i="1"/>
  <c r="GM991" i="1"/>
  <c r="HA991" i="1"/>
  <c r="GX991" i="1"/>
  <c r="GK991" i="1"/>
  <c r="GC991" i="1"/>
  <c r="FB989" i="1" l="1"/>
  <c r="EZ988" i="1"/>
  <c r="GS991" i="1"/>
  <c r="GF991" i="1"/>
  <c r="GG991" i="1" s="1"/>
  <c r="GH991" i="1" l="1"/>
  <c r="GI991" i="1" s="1"/>
  <c r="GT991" i="1"/>
  <c r="GU991" i="1" s="1"/>
  <c r="GV991" i="1" s="1"/>
  <c r="GW991" i="1" s="1"/>
  <c r="GJ991" i="1"/>
  <c r="EN990" i="1"/>
  <c r="EM990" i="1"/>
  <c r="FA990" i="1"/>
  <c r="EX990" i="1"/>
  <c r="EE990" i="1"/>
  <c r="ED990" i="1"/>
  <c r="EQ990" i="1"/>
  <c r="EK990" i="1"/>
  <c r="EC990" i="1"/>
  <c r="ER990" i="1"/>
  <c r="EP990" i="1"/>
  <c r="EO990" i="1"/>
  <c r="ES990" i="1" l="1"/>
  <c r="ET990" i="1" s="1"/>
  <c r="EF990" i="1"/>
  <c r="GY991" i="1"/>
  <c r="HB991" i="1" l="1"/>
  <c r="GZ990" i="1"/>
  <c r="EG990" i="1"/>
  <c r="EH990" i="1" s="1"/>
  <c r="EI990" i="1" s="1"/>
  <c r="EU990" i="1"/>
  <c r="EV990" i="1" s="1"/>
  <c r="EW990" i="1" s="1"/>
  <c r="EJ990" i="1" l="1"/>
  <c r="EY990" i="1" s="1"/>
  <c r="GE992" i="1"/>
  <c r="GC992" i="1"/>
  <c r="GR992" i="1"/>
  <c r="GQ992" i="1"/>
  <c r="GP992" i="1"/>
  <c r="GO992" i="1"/>
  <c r="GN992" i="1"/>
  <c r="GK992" i="1"/>
  <c r="HA992" i="1"/>
  <c r="GX992" i="1"/>
  <c r="GM992" i="1"/>
  <c r="GD992" i="1"/>
  <c r="GF992" i="1" l="1"/>
  <c r="GG992" i="1" s="1"/>
  <c r="GH992" i="1" s="1"/>
  <c r="GI992" i="1" s="1"/>
  <c r="GS992" i="1"/>
  <c r="GT992" i="1" s="1"/>
  <c r="FB990" i="1"/>
  <c r="EZ989" i="1"/>
  <c r="EO991" i="1" l="1"/>
  <c r="EN991" i="1"/>
  <c r="EK991" i="1"/>
  <c r="FA991" i="1"/>
  <c r="EX991" i="1"/>
  <c r="EE991" i="1"/>
  <c r="EC991" i="1"/>
  <c r="ER991" i="1"/>
  <c r="EQ991" i="1"/>
  <c r="EP991" i="1"/>
  <c r="ED991" i="1"/>
  <c r="EM991" i="1"/>
  <c r="GU992" i="1"/>
  <c r="GV992" i="1" s="1"/>
  <c r="GW992" i="1" s="1"/>
  <c r="GJ992" i="1"/>
  <c r="GY992" i="1" l="1"/>
  <c r="ES991" i="1"/>
  <c r="EF991" i="1"/>
  <c r="EG991" i="1" s="1"/>
  <c r="HB992" i="1" l="1"/>
  <c r="GZ991" i="1"/>
  <c r="EH991" i="1"/>
  <c r="EI991" i="1" s="1"/>
  <c r="EJ991" i="1" s="1"/>
  <c r="ET991" i="1"/>
  <c r="EU991" i="1" s="1"/>
  <c r="EV991" i="1" s="1"/>
  <c r="EW991" i="1" l="1"/>
  <c r="EY991" i="1" s="1"/>
  <c r="GX993" i="1"/>
  <c r="GD993" i="1"/>
  <c r="GC993" i="1"/>
  <c r="GR993" i="1"/>
  <c r="GQ993" i="1"/>
  <c r="GP993" i="1"/>
  <c r="GO993" i="1"/>
  <c r="GM993" i="1"/>
  <c r="HA993" i="1"/>
  <c r="GE993" i="1"/>
  <c r="GN993" i="1"/>
  <c r="GK993" i="1"/>
  <c r="FB991" i="1" l="1"/>
  <c r="EZ990" i="1"/>
  <c r="GF993" i="1"/>
  <c r="GG993" i="1" s="1"/>
  <c r="GH993" i="1" s="1"/>
  <c r="GI993" i="1" s="1"/>
  <c r="GS993" i="1"/>
  <c r="GT993" i="1" l="1"/>
  <c r="GJ993" i="1"/>
  <c r="EP992" i="1"/>
  <c r="EO992" i="1"/>
  <c r="EM992" i="1"/>
  <c r="EK992" i="1"/>
  <c r="FA992" i="1"/>
  <c r="EX992" i="1"/>
  <c r="ED992" i="1"/>
  <c r="EQ992" i="1"/>
  <c r="EN992" i="1"/>
  <c r="EE992" i="1"/>
  <c r="EC992" i="1"/>
  <c r="ER992" i="1"/>
  <c r="ES992" i="1" l="1"/>
  <c r="ET992" i="1" s="1"/>
  <c r="EF992" i="1"/>
  <c r="GU993" i="1"/>
  <c r="GV993" i="1" s="1"/>
  <c r="GW993" i="1" s="1"/>
  <c r="GY993" i="1" s="1"/>
  <c r="HB993" i="1" l="1"/>
  <c r="GZ992" i="1"/>
  <c r="EG992" i="1"/>
  <c r="EU992" i="1"/>
  <c r="EV992" i="1" s="1"/>
  <c r="EW992" i="1" s="1"/>
  <c r="EH992" i="1" l="1"/>
  <c r="EI992" i="1" s="1"/>
  <c r="EJ992" i="1" s="1"/>
  <c r="EY992" i="1" s="1"/>
  <c r="GX994" i="1"/>
  <c r="GE994" i="1"/>
  <c r="GD994" i="1"/>
  <c r="GC994" i="1"/>
  <c r="GR994" i="1"/>
  <c r="GQ994" i="1"/>
  <c r="GP994" i="1"/>
  <c r="GN994" i="1"/>
  <c r="GK994" i="1"/>
  <c r="GM994" i="1"/>
  <c r="HA994" i="1"/>
  <c r="GO994" i="1"/>
  <c r="FB992" i="1" l="1"/>
  <c r="EZ991" i="1"/>
  <c r="GS994" i="1"/>
  <c r="GF994" i="1"/>
  <c r="GG994" i="1" l="1"/>
  <c r="GT994" i="1"/>
  <c r="EQ993" i="1"/>
  <c r="EP993" i="1"/>
  <c r="EN993" i="1"/>
  <c r="EM993" i="1"/>
  <c r="EK993" i="1"/>
  <c r="FA993" i="1"/>
  <c r="EX993" i="1"/>
  <c r="EE993" i="1"/>
  <c r="EC993" i="1"/>
  <c r="ER993" i="1"/>
  <c r="EO993" i="1"/>
  <c r="ED993" i="1"/>
  <c r="EF993" i="1" l="1"/>
  <c r="EG993" i="1" s="1"/>
  <c r="GH994" i="1"/>
  <c r="GI994" i="1" s="1"/>
  <c r="GJ994" i="1" s="1"/>
  <c r="ES993" i="1"/>
  <c r="GU994" i="1"/>
  <c r="GV994" i="1" s="1"/>
  <c r="GW994" i="1" s="1"/>
  <c r="GY994" i="1" l="1"/>
  <c r="HB994" i="1"/>
  <c r="GZ993" i="1"/>
  <c r="ET993" i="1"/>
  <c r="EU993" i="1" s="1"/>
  <c r="EV993" i="1" s="1"/>
  <c r="EH993" i="1"/>
  <c r="EI993" i="1" s="1"/>
  <c r="EJ993" i="1" s="1"/>
  <c r="EW993" i="1" l="1"/>
  <c r="EY993" i="1" s="1"/>
  <c r="GE995" i="1"/>
  <c r="GD995" i="1"/>
  <c r="GC995" i="1"/>
  <c r="GR995" i="1"/>
  <c r="GQ995" i="1"/>
  <c r="GO995" i="1"/>
  <c r="GM995" i="1"/>
  <c r="GX995" i="1"/>
  <c r="GP995" i="1"/>
  <c r="GK995" i="1"/>
  <c r="HA995" i="1"/>
  <c r="GN995" i="1"/>
  <c r="FB993" i="1" l="1"/>
  <c r="EZ992" i="1"/>
  <c r="GS995" i="1"/>
  <c r="GF995" i="1"/>
  <c r="GG995" i="1" s="1"/>
  <c r="GH995" i="1" l="1"/>
  <c r="GI995" i="1" s="1"/>
  <c r="GJ995" i="1" s="1"/>
  <c r="GT995" i="1"/>
  <c r="ER994" i="1"/>
  <c r="EQ994" i="1"/>
  <c r="EO994" i="1"/>
  <c r="EN994" i="1"/>
  <c r="EM994" i="1"/>
  <c r="EK994" i="1"/>
  <c r="FA994" i="1"/>
  <c r="ED994" i="1"/>
  <c r="EX994" i="1"/>
  <c r="EP994" i="1"/>
  <c r="EC994" i="1"/>
  <c r="EE994" i="1"/>
  <c r="ES994" i="1" l="1"/>
  <c r="ET994" i="1" s="1"/>
  <c r="GU995" i="1"/>
  <c r="GV995" i="1" s="1"/>
  <c r="GW995" i="1" s="1"/>
  <c r="GY995" i="1" s="1"/>
  <c r="EF994" i="1"/>
  <c r="EG994" i="1" s="1"/>
  <c r="HB995" i="1" l="1"/>
  <c r="GZ994" i="1"/>
  <c r="EH994" i="1"/>
  <c r="EI994" i="1" s="1"/>
  <c r="EJ994" i="1" s="1"/>
  <c r="EU994" i="1"/>
  <c r="EV994" i="1" s="1"/>
  <c r="EW994" i="1" s="1"/>
  <c r="EY994" i="1" l="1"/>
  <c r="GM996" i="1"/>
  <c r="GX996" i="1"/>
  <c r="GE996" i="1"/>
  <c r="GK996" i="1"/>
  <c r="HA996" i="1"/>
  <c r="GD996" i="1"/>
  <c r="GC996" i="1"/>
  <c r="GR996" i="1"/>
  <c r="GP996" i="1"/>
  <c r="GQ996" i="1"/>
  <c r="GO996" i="1"/>
  <c r="GN996" i="1"/>
  <c r="GF996" i="1" l="1"/>
  <c r="GS996" i="1"/>
  <c r="FB994" i="1"/>
  <c r="EZ993" i="1"/>
  <c r="ER995" i="1" l="1"/>
  <c r="EP995" i="1"/>
  <c r="EO995" i="1"/>
  <c r="EN995" i="1"/>
  <c r="EM995" i="1"/>
  <c r="EK995" i="1"/>
  <c r="FA995" i="1"/>
  <c r="EX995" i="1"/>
  <c r="EE995" i="1"/>
  <c r="ED995" i="1"/>
  <c r="EQ995" i="1"/>
  <c r="EC995" i="1"/>
  <c r="GT996" i="1"/>
  <c r="GG996" i="1"/>
  <c r="GH996" i="1" s="1"/>
  <c r="GI996" i="1" s="1"/>
  <c r="GU996" i="1" l="1"/>
  <c r="GV996" i="1" s="1"/>
  <c r="GW996" i="1" s="1"/>
  <c r="ES995" i="1"/>
  <c r="ET995" i="1" s="1"/>
  <c r="EF995" i="1"/>
  <c r="GJ996" i="1"/>
  <c r="GY996" i="1" l="1"/>
  <c r="EG995" i="1"/>
  <c r="EH995" i="1" s="1"/>
  <c r="EI995" i="1" s="1"/>
  <c r="EU995" i="1"/>
  <c r="EV995" i="1" s="1"/>
  <c r="EW995" i="1" s="1"/>
  <c r="EJ995" i="1" l="1"/>
  <c r="EY995" i="1" s="1"/>
  <c r="HB996" i="1"/>
  <c r="GZ995" i="1"/>
  <c r="GO997" i="1" l="1"/>
  <c r="GN997" i="1"/>
  <c r="HA997" i="1"/>
  <c r="GX997" i="1"/>
  <c r="GE997" i="1"/>
  <c r="GD997" i="1"/>
  <c r="GC997" i="1"/>
  <c r="GR997" i="1"/>
  <c r="GQ997" i="1"/>
  <c r="GP997" i="1"/>
  <c r="GK997" i="1"/>
  <c r="GM997" i="1"/>
  <c r="FB995" i="1"/>
  <c r="EZ994" i="1"/>
  <c r="EC996" i="1" l="1"/>
  <c r="EQ996" i="1"/>
  <c r="EP996" i="1"/>
  <c r="EO996" i="1"/>
  <c r="EN996" i="1"/>
  <c r="EM996" i="1"/>
  <c r="EK996" i="1"/>
  <c r="FA996" i="1"/>
  <c r="ED996" i="1"/>
  <c r="EX996" i="1"/>
  <c r="ER996" i="1"/>
  <c r="EE996" i="1"/>
  <c r="GS997" i="1"/>
  <c r="GF997" i="1"/>
  <c r="EF996" i="1" l="1"/>
  <c r="EG996" i="1" s="1"/>
  <c r="GT997" i="1"/>
  <c r="GU997" i="1" s="1"/>
  <c r="GV997" i="1" s="1"/>
  <c r="ES996" i="1"/>
  <c r="GG997" i="1"/>
  <c r="GH997" i="1" s="1"/>
  <c r="GI997" i="1" s="1"/>
  <c r="GW997" i="1" l="1"/>
  <c r="GJ997" i="1"/>
  <c r="GY997" i="1" s="1"/>
  <c r="ET996" i="1"/>
  <c r="EU996" i="1" s="1"/>
  <c r="EV996" i="1" s="1"/>
  <c r="EH996" i="1"/>
  <c r="EI996" i="1" s="1"/>
  <c r="EJ996" i="1" s="1"/>
  <c r="EW996" i="1" l="1"/>
  <c r="EY996" i="1" s="1"/>
  <c r="HB997" i="1"/>
  <c r="GZ996" i="1"/>
  <c r="FB996" i="1" l="1"/>
  <c r="EZ995" i="1"/>
  <c r="GP998" i="1"/>
  <c r="GO998" i="1"/>
  <c r="GK998" i="1"/>
  <c r="HA998" i="1"/>
  <c r="GX998" i="1"/>
  <c r="GE998" i="1"/>
  <c r="GD998" i="1"/>
  <c r="GC998" i="1"/>
  <c r="GR998" i="1"/>
  <c r="GQ998" i="1"/>
  <c r="GN998" i="1"/>
  <c r="GM998" i="1"/>
  <c r="GS998" i="1" l="1"/>
  <c r="GF998" i="1"/>
  <c r="GG998" i="1" s="1"/>
  <c r="EX997" i="1"/>
  <c r="EC997" i="1"/>
  <c r="ER997" i="1"/>
  <c r="EQ997" i="1"/>
  <c r="EP997" i="1"/>
  <c r="EO997" i="1"/>
  <c r="EN997" i="1"/>
  <c r="EM997" i="1"/>
  <c r="EK997" i="1"/>
  <c r="FA997" i="1"/>
  <c r="EE997" i="1"/>
  <c r="ED997" i="1"/>
  <c r="ES997" i="1" l="1"/>
  <c r="GH998" i="1"/>
  <c r="GI998" i="1" s="1"/>
  <c r="GJ998" i="1" s="1"/>
  <c r="GT998" i="1"/>
  <c r="EF997" i="1"/>
  <c r="EG997" i="1" l="1"/>
  <c r="EH997" i="1"/>
  <c r="EI997" i="1" s="1"/>
  <c r="GU998" i="1"/>
  <c r="GV998" i="1" s="1"/>
  <c r="GW998" i="1" s="1"/>
  <c r="GY998" i="1" s="1"/>
  <c r="ET997" i="1"/>
  <c r="EU997" i="1" s="1"/>
  <c r="EV997" i="1" s="1"/>
  <c r="EJ997" i="1" l="1"/>
  <c r="HB998" i="1"/>
  <c r="GZ997" i="1"/>
  <c r="EW997" i="1"/>
  <c r="EY997" i="1" s="1"/>
  <c r="FB997" i="1" l="1"/>
  <c r="EZ996" i="1"/>
  <c r="GQ999" i="1"/>
  <c r="GP999" i="1"/>
  <c r="GM999" i="1"/>
  <c r="GK999" i="1"/>
  <c r="HA999" i="1"/>
  <c r="GX999" i="1"/>
  <c r="GE999" i="1"/>
  <c r="GD999" i="1"/>
  <c r="GC999" i="1"/>
  <c r="GR999" i="1"/>
  <c r="GN999" i="1"/>
  <c r="GO999" i="1"/>
  <c r="GS999" i="1" l="1"/>
  <c r="GF999" i="1"/>
  <c r="EX998" i="1"/>
  <c r="ED998" i="1"/>
  <c r="EC998" i="1"/>
  <c r="ER998" i="1"/>
  <c r="EQ998" i="1"/>
  <c r="EP998" i="1"/>
  <c r="EO998" i="1"/>
  <c r="EN998" i="1"/>
  <c r="EM998" i="1"/>
  <c r="EK998" i="1"/>
  <c r="FA998" i="1"/>
  <c r="EE998" i="1"/>
  <c r="ES998" i="1" l="1"/>
  <c r="ET998" i="1" s="1"/>
  <c r="GG999" i="1"/>
  <c r="GH999" i="1" s="1"/>
  <c r="GI999" i="1" s="1"/>
  <c r="EF998" i="1"/>
  <c r="EG998" i="1" s="1"/>
  <c r="GT999" i="1"/>
  <c r="GU999" i="1" l="1"/>
  <c r="GV999" i="1" s="1"/>
  <c r="GW999" i="1" s="1"/>
  <c r="GJ999" i="1"/>
  <c r="EH998" i="1"/>
  <c r="EI998" i="1" s="1"/>
  <c r="EJ998" i="1" s="1"/>
  <c r="EU998" i="1"/>
  <c r="EV998" i="1" s="1"/>
  <c r="EW998" i="1" s="1"/>
  <c r="EY998" i="1" l="1"/>
  <c r="GY999" i="1"/>
  <c r="HB999" i="1" l="1"/>
  <c r="GZ998" i="1"/>
  <c r="FB998" i="1"/>
  <c r="EZ997" i="1"/>
  <c r="EE999" i="1" l="1"/>
  <c r="ED999" i="1"/>
  <c r="EC999" i="1"/>
  <c r="ER999" i="1"/>
  <c r="EQ999" i="1"/>
  <c r="EP999" i="1"/>
  <c r="EO999" i="1"/>
  <c r="EN999" i="1"/>
  <c r="EM999" i="1"/>
  <c r="EK999" i="1"/>
  <c r="FA999" i="1"/>
  <c r="EX999" i="1"/>
  <c r="GR1000" i="1"/>
  <c r="GQ1000" i="1"/>
  <c r="GN1000" i="1"/>
  <c r="GM1000" i="1"/>
  <c r="GK1000" i="1"/>
  <c r="HA1000" i="1"/>
  <c r="GX1000" i="1"/>
  <c r="GE1000" i="1"/>
  <c r="GD1000" i="1"/>
  <c r="GC1000" i="1"/>
  <c r="GP1000" i="1"/>
  <c r="GO1000" i="1"/>
  <c r="GS1000" i="1" l="1"/>
  <c r="GT1000" i="1" s="1"/>
  <c r="GF1000" i="1"/>
  <c r="ES999" i="1"/>
  <c r="EF999" i="1"/>
  <c r="EG999" i="1" l="1"/>
  <c r="EH999" i="1" s="1"/>
  <c r="EI999" i="1" s="1"/>
  <c r="EJ999" i="1" s="1"/>
  <c r="ET999" i="1"/>
  <c r="EU999" i="1" s="1"/>
  <c r="EV999" i="1" s="1"/>
  <c r="GG1000" i="1"/>
  <c r="GU1000" i="1"/>
  <c r="GV1000" i="1" s="1"/>
  <c r="GW1000" i="1" s="1"/>
  <c r="EW999" i="1" l="1"/>
  <c r="EY999" i="1" s="1"/>
  <c r="GH1000" i="1"/>
  <c r="GI1000" i="1" s="1"/>
  <c r="GJ1000" i="1" s="1"/>
  <c r="GY1000" i="1" s="1"/>
  <c r="HB1000" i="1" l="1"/>
  <c r="GZ999" i="1"/>
  <c r="FB999" i="1"/>
  <c r="EZ998" i="1"/>
  <c r="FA1000" i="1" l="1"/>
  <c r="EE1000" i="1"/>
  <c r="ED1000" i="1"/>
  <c r="EC1000" i="1"/>
  <c r="ER1000" i="1"/>
  <c r="EQ1000" i="1"/>
  <c r="EP1000" i="1"/>
  <c r="EO1000" i="1"/>
  <c r="EN1000" i="1"/>
  <c r="EM1000" i="1"/>
  <c r="EK1000" i="1"/>
  <c r="EX1000" i="1"/>
  <c r="GR1001" i="1"/>
  <c r="GO1001" i="1"/>
  <c r="GN1001" i="1"/>
  <c r="GM1001" i="1"/>
  <c r="GK1001" i="1"/>
  <c r="HA1001" i="1"/>
  <c r="GX1001" i="1"/>
  <c r="GE1001" i="1"/>
  <c r="GD1001" i="1"/>
  <c r="GC1001" i="1"/>
  <c r="GP1001" i="1"/>
  <c r="GQ1001" i="1"/>
  <c r="GS1001" i="1" l="1"/>
  <c r="GT1001" i="1" s="1"/>
  <c r="GU1001" i="1" s="1"/>
  <c r="GV1001" i="1" s="1"/>
  <c r="ES1000" i="1"/>
  <c r="EF1000" i="1"/>
  <c r="GF1001" i="1"/>
  <c r="GG1001" i="1" l="1"/>
  <c r="GH1001" i="1" s="1"/>
  <c r="GI1001" i="1" s="1"/>
  <c r="EG1000" i="1"/>
  <c r="EH1000" i="1" s="1"/>
  <c r="EI1000" i="1" s="1"/>
  <c r="ET1000" i="1"/>
  <c r="GW1001" i="1"/>
  <c r="GJ1001" i="1" l="1"/>
  <c r="GY1001" i="1" s="1"/>
  <c r="EU1000" i="1"/>
  <c r="EV1000" i="1" s="1"/>
  <c r="EW1000" i="1" s="1"/>
  <c r="EJ1000" i="1"/>
  <c r="EY1000" i="1" l="1"/>
  <c r="HB1001" i="1"/>
  <c r="GZ1000" i="1"/>
  <c r="GC1002" i="1" l="1"/>
  <c r="GP1002" i="1"/>
  <c r="GO1002" i="1"/>
  <c r="GN1002" i="1"/>
  <c r="GM1002" i="1"/>
  <c r="GK1002" i="1"/>
  <c r="HA1002" i="1"/>
  <c r="GX1002" i="1"/>
  <c r="GE1002" i="1"/>
  <c r="GD1002" i="1"/>
  <c r="GQ1002" i="1"/>
  <c r="GR1002" i="1"/>
  <c r="FB1000" i="1"/>
  <c r="EZ999" i="1"/>
  <c r="GF1002" i="1" l="1"/>
  <c r="GG1002" i="1" s="1"/>
  <c r="GS1002" i="1"/>
  <c r="EK1001" i="1"/>
  <c r="FA1001" i="1"/>
  <c r="EX1001" i="1"/>
  <c r="EE1001" i="1"/>
  <c r="ED1001" i="1"/>
  <c r="EC1001" i="1"/>
  <c r="ER1001" i="1"/>
  <c r="EQ1001" i="1"/>
  <c r="EP1001" i="1"/>
  <c r="EO1001" i="1"/>
  <c r="EN1001" i="1"/>
  <c r="EM1001" i="1"/>
  <c r="ES1001" i="1" l="1"/>
  <c r="GT1002" i="1"/>
  <c r="EF1001" i="1"/>
  <c r="GH1002" i="1"/>
  <c r="GI1002" i="1" s="1"/>
  <c r="GJ1002" i="1" s="1"/>
  <c r="EG1001" i="1" l="1"/>
  <c r="GU1002" i="1"/>
  <c r="GV1002" i="1" s="1"/>
  <c r="GW1002" i="1" s="1"/>
  <c r="GY1002" i="1" s="1"/>
  <c r="ET1001" i="1"/>
  <c r="HB1002" i="1" l="1"/>
  <c r="GZ1001" i="1"/>
  <c r="EU1001" i="1"/>
  <c r="EV1001" i="1" s="1"/>
  <c r="EW1001" i="1" s="1"/>
  <c r="EH1001" i="1"/>
  <c r="EI1001" i="1" s="1"/>
  <c r="EJ1001" i="1" s="1"/>
  <c r="EY1001" i="1" l="1"/>
  <c r="FB1001" i="1" s="1"/>
  <c r="GD1003" i="1"/>
  <c r="GC1003" i="1"/>
  <c r="GQ1003" i="1"/>
  <c r="GP1003" i="1"/>
  <c r="GO1003" i="1"/>
  <c r="GN1003" i="1"/>
  <c r="GM1003" i="1"/>
  <c r="GK1003" i="1"/>
  <c r="HA1003" i="1"/>
  <c r="GX1003" i="1"/>
  <c r="GE1003" i="1"/>
  <c r="GR1003" i="1"/>
  <c r="EZ1000" i="1" l="1"/>
  <c r="GF1003" i="1"/>
  <c r="GG1003" i="1" s="1"/>
  <c r="GS1003" i="1"/>
  <c r="EM1002" i="1"/>
  <c r="EK1002" i="1"/>
  <c r="EX1002" i="1"/>
  <c r="EE1002" i="1"/>
  <c r="ED1002" i="1"/>
  <c r="EC1002" i="1"/>
  <c r="ER1002" i="1"/>
  <c r="EQ1002" i="1"/>
  <c r="EP1002" i="1"/>
  <c r="EO1002" i="1"/>
  <c r="EN1002" i="1"/>
  <c r="FA1002" i="1"/>
  <c r="ES1002" i="1" l="1"/>
  <c r="ET1002" i="1" s="1"/>
  <c r="EF1002" i="1"/>
  <c r="GT1003" i="1"/>
  <c r="GU1003" i="1" s="1"/>
  <c r="GV1003" i="1" s="1"/>
  <c r="GH1003" i="1"/>
  <c r="GI1003" i="1" s="1"/>
  <c r="GJ1003" i="1" s="1"/>
  <c r="GW1003" i="1" l="1"/>
  <c r="GY1003" i="1" s="1"/>
  <c r="EG1002" i="1"/>
  <c r="EU1002" i="1"/>
  <c r="EV1002" i="1" s="1"/>
  <c r="EW1002" i="1" s="1"/>
  <c r="HB1003" i="1" l="1"/>
  <c r="GZ1002" i="1"/>
  <c r="EH1002" i="1"/>
  <c r="EI1002" i="1" s="1"/>
  <c r="EJ1002" i="1" s="1"/>
  <c r="EY1002" i="1" s="1"/>
  <c r="FB1002" i="1" l="1"/>
  <c r="EZ1001" i="1"/>
  <c r="GE1004" i="1"/>
  <c r="GD1004" i="1"/>
  <c r="GR1004" i="1"/>
  <c r="GQ1004" i="1"/>
  <c r="GP1004" i="1"/>
  <c r="GO1004" i="1"/>
  <c r="GN1004" i="1"/>
  <c r="GM1004" i="1"/>
  <c r="GK1004" i="1"/>
  <c r="HA1004" i="1"/>
  <c r="GX1004" i="1"/>
  <c r="GC1004" i="1"/>
  <c r="GS1004" i="1" l="1"/>
  <c r="GT1004" i="1" s="1"/>
  <c r="GF1004" i="1"/>
  <c r="EN1003" i="1"/>
  <c r="EM1003" i="1"/>
  <c r="EX1003" i="1"/>
  <c r="EE1003" i="1"/>
  <c r="ED1003" i="1"/>
  <c r="EC1003" i="1"/>
  <c r="ER1003" i="1"/>
  <c r="EQ1003" i="1"/>
  <c r="EP1003" i="1"/>
  <c r="EO1003" i="1"/>
  <c r="FA1003" i="1"/>
  <c r="EK1003" i="1"/>
  <c r="EF1003" i="1" l="1"/>
  <c r="EG1003" i="1" s="1"/>
  <c r="ES1003" i="1"/>
  <c r="GG1004" i="1"/>
  <c r="GH1004" i="1" s="1"/>
  <c r="GI1004" i="1" s="1"/>
  <c r="GJ1004" i="1" s="1"/>
  <c r="GU1004" i="1"/>
  <c r="GV1004" i="1" s="1"/>
  <c r="GW1004" i="1" s="1"/>
  <c r="GY1004" i="1" l="1"/>
  <c r="ET1003" i="1"/>
  <c r="EU1003" i="1" s="1"/>
  <c r="EV1003" i="1" s="1"/>
  <c r="EH1003" i="1"/>
  <c r="EI1003" i="1" s="1"/>
  <c r="EJ1003" i="1" s="1"/>
  <c r="EW1003" i="1" l="1"/>
  <c r="EY1003" i="1" s="1"/>
  <c r="HB1004" i="1"/>
  <c r="GZ1003" i="1"/>
  <c r="FB1003" i="1" l="1"/>
  <c r="EZ1002" i="1"/>
  <c r="GE1005" i="1"/>
  <c r="GR1005" i="1"/>
  <c r="GQ1005" i="1"/>
  <c r="GP1005" i="1"/>
  <c r="GO1005" i="1"/>
  <c r="GN1005" i="1"/>
  <c r="GM1005" i="1"/>
  <c r="GK1005" i="1"/>
  <c r="HA1005" i="1"/>
  <c r="GX1005" i="1"/>
  <c r="GC1005" i="1"/>
  <c r="GD1005" i="1"/>
  <c r="GS1005" i="1" l="1"/>
  <c r="GT1005" i="1" s="1"/>
  <c r="GU1005" i="1" s="1"/>
  <c r="GV1005" i="1" s="1"/>
  <c r="EO1004" i="1"/>
  <c r="EN1004" i="1"/>
  <c r="FA1004" i="1"/>
  <c r="EX1004" i="1"/>
  <c r="EE1004" i="1"/>
  <c r="ED1004" i="1"/>
  <c r="EC1004" i="1"/>
  <c r="ER1004" i="1"/>
  <c r="EQ1004" i="1"/>
  <c r="EP1004" i="1"/>
  <c r="EK1004" i="1"/>
  <c r="EM1004" i="1"/>
  <c r="GF1005" i="1"/>
  <c r="GG1005" i="1" s="1"/>
  <c r="GH1005" i="1" s="1"/>
  <c r="GI1005" i="1" s="1"/>
  <c r="ES1004" i="1" l="1"/>
  <c r="GW1005" i="1"/>
  <c r="EF1004" i="1"/>
  <c r="GJ1005" i="1"/>
  <c r="GY1005" i="1" s="1"/>
  <c r="HB1005" i="1" l="1"/>
  <c r="GZ1004" i="1"/>
  <c r="EG1004" i="1"/>
  <c r="EH1004" i="1" s="1"/>
  <c r="EI1004" i="1" s="1"/>
  <c r="ET1004" i="1"/>
  <c r="EU1004" i="1" s="1"/>
  <c r="EV1004" i="1" s="1"/>
  <c r="EW1004" i="1" l="1"/>
  <c r="GX1006" i="1"/>
  <c r="GC1006" i="1"/>
  <c r="GR1006" i="1"/>
  <c r="GQ1006" i="1"/>
  <c r="GP1006" i="1"/>
  <c r="GO1006" i="1"/>
  <c r="GN1006" i="1"/>
  <c r="GM1006" i="1"/>
  <c r="GK1006" i="1"/>
  <c r="HA1006" i="1"/>
  <c r="GE1006" i="1"/>
  <c r="GD1006" i="1"/>
  <c r="EJ1004" i="1"/>
  <c r="EY1004" i="1" s="1"/>
  <c r="GF1006" i="1" l="1"/>
  <c r="GS1006" i="1"/>
  <c r="FB1004" i="1"/>
  <c r="EZ1003" i="1"/>
  <c r="EP1005" i="1" l="1"/>
  <c r="EO1005" i="1"/>
  <c r="EK1005" i="1"/>
  <c r="FA1005" i="1"/>
  <c r="EX1005" i="1"/>
  <c r="EE1005" i="1"/>
  <c r="ED1005" i="1"/>
  <c r="EC1005" i="1"/>
  <c r="ER1005" i="1"/>
  <c r="EQ1005" i="1"/>
  <c r="EM1005" i="1"/>
  <c r="EN1005" i="1"/>
  <c r="GT1006" i="1"/>
  <c r="GU1006" i="1" s="1"/>
  <c r="GV1006" i="1" s="1"/>
  <c r="GG1006" i="1"/>
  <c r="GH1006" i="1" s="1"/>
  <c r="GI1006" i="1" s="1"/>
  <c r="GJ1006" i="1" s="1"/>
  <c r="GW1006" i="1" l="1"/>
  <c r="GY1006" i="1" s="1"/>
  <c r="EF1005" i="1"/>
  <c r="EG1005" i="1" s="1"/>
  <c r="ES1005" i="1"/>
  <c r="HB1006" i="1" l="1"/>
  <c r="GZ1005" i="1"/>
  <c r="ET1005" i="1"/>
  <c r="EH1005" i="1"/>
  <c r="EI1005" i="1" s="1"/>
  <c r="EJ1005" i="1" s="1"/>
  <c r="EU1005" i="1" l="1"/>
  <c r="EV1005" i="1" s="1"/>
  <c r="EW1005" i="1" s="1"/>
  <c r="EY1005" i="1" s="1"/>
  <c r="GX1007" i="1"/>
  <c r="GD1007" i="1"/>
  <c r="GC1007" i="1"/>
  <c r="GR1007" i="1"/>
  <c r="GQ1007" i="1"/>
  <c r="GP1007" i="1"/>
  <c r="GO1007" i="1"/>
  <c r="GN1007" i="1"/>
  <c r="GM1007" i="1"/>
  <c r="GK1007" i="1"/>
  <c r="HA1007" i="1"/>
  <c r="GE1007" i="1"/>
  <c r="FB1005" i="1" l="1"/>
  <c r="EZ1004" i="1"/>
  <c r="GF1007" i="1"/>
  <c r="GG1007" i="1" s="1"/>
  <c r="GS1007" i="1"/>
  <c r="GT1007" i="1" s="1"/>
  <c r="GU1007" i="1" l="1"/>
  <c r="GV1007" i="1" s="1"/>
  <c r="GW1007" i="1" s="1"/>
  <c r="GH1007" i="1"/>
  <c r="GI1007" i="1" s="1"/>
  <c r="GJ1007" i="1" s="1"/>
  <c r="EQ1006" i="1"/>
  <c r="EP1006" i="1"/>
  <c r="EM1006" i="1"/>
  <c r="EK1006" i="1"/>
  <c r="FA1006" i="1"/>
  <c r="EX1006" i="1"/>
  <c r="EE1006" i="1"/>
  <c r="ED1006" i="1"/>
  <c r="EC1006" i="1"/>
  <c r="ER1006" i="1"/>
  <c r="EN1006" i="1"/>
  <c r="EO1006" i="1"/>
  <c r="GY1007" i="1" l="1"/>
  <c r="HB1007" i="1"/>
  <c r="GZ1006" i="1"/>
  <c r="EF1006" i="1"/>
  <c r="EG1006" i="1" s="1"/>
  <c r="ES1006" i="1"/>
  <c r="ET1006" i="1" l="1"/>
  <c r="EU1006" i="1" s="1"/>
  <c r="EV1006" i="1" s="1"/>
  <c r="EH1006" i="1"/>
  <c r="EI1006" i="1" s="1"/>
  <c r="EJ1006" i="1" s="1"/>
  <c r="GE1008" i="1"/>
  <c r="GD1008" i="1"/>
  <c r="GC1008" i="1"/>
  <c r="GR1008" i="1"/>
  <c r="GQ1008" i="1"/>
  <c r="GP1008" i="1"/>
  <c r="GO1008" i="1"/>
  <c r="GN1008" i="1"/>
  <c r="GM1008" i="1"/>
  <c r="GK1008" i="1"/>
  <c r="HA1008" i="1"/>
  <c r="GX1008" i="1"/>
  <c r="GS1008" i="1" l="1"/>
  <c r="GF1008" i="1"/>
  <c r="GG1008" i="1" s="1"/>
  <c r="EW1006" i="1"/>
  <c r="EY1006" i="1" s="1"/>
  <c r="FB1006" i="1" l="1"/>
  <c r="EZ1005" i="1"/>
  <c r="GH1008" i="1"/>
  <c r="GI1008" i="1" s="1"/>
  <c r="GJ1008" i="1" s="1"/>
  <c r="GT1008" i="1"/>
  <c r="GU1008" i="1" s="1"/>
  <c r="GV1008" i="1" s="1"/>
  <c r="GW1008" i="1" l="1"/>
  <c r="GY1008" i="1" s="1"/>
  <c r="ER1007" i="1"/>
  <c r="EQ1007" i="1"/>
  <c r="EN1007" i="1"/>
  <c r="EM1007" i="1"/>
  <c r="EK1007" i="1"/>
  <c r="FA1007" i="1"/>
  <c r="EX1007" i="1"/>
  <c r="EE1007" i="1"/>
  <c r="ED1007" i="1"/>
  <c r="EC1007" i="1"/>
  <c r="EP1007" i="1"/>
  <c r="EO1007" i="1"/>
  <c r="HB1008" i="1" l="1"/>
  <c r="GZ1007" i="1"/>
  <c r="EF1007" i="1"/>
  <c r="ES1007" i="1"/>
  <c r="HA1009" i="1" l="1"/>
  <c r="GE1009" i="1"/>
  <c r="GD1009" i="1"/>
  <c r="GC1009" i="1"/>
  <c r="GR1009" i="1"/>
  <c r="GQ1009" i="1"/>
  <c r="GP1009" i="1"/>
  <c r="GO1009" i="1"/>
  <c r="GN1009" i="1"/>
  <c r="GM1009" i="1"/>
  <c r="GK1009" i="1"/>
  <c r="GX1009" i="1"/>
  <c r="ET1007" i="1"/>
  <c r="EG1007" i="1"/>
  <c r="EH1007" i="1" l="1"/>
  <c r="EI1007" i="1" s="1"/>
  <c r="EJ1007" i="1" s="1"/>
  <c r="EU1007" i="1"/>
  <c r="EV1007" i="1" s="1"/>
  <c r="EW1007" i="1" s="1"/>
  <c r="GS1009" i="1"/>
  <c r="GF1009" i="1"/>
  <c r="GG1009" i="1" s="1"/>
  <c r="GH1009" i="1" s="1"/>
  <c r="GI1009" i="1" s="1"/>
  <c r="EY1007" i="1" l="1"/>
  <c r="GJ1009" i="1"/>
  <c r="GT1009" i="1"/>
  <c r="FB1007" i="1" l="1"/>
  <c r="EZ1006" i="1"/>
  <c r="GU1009" i="1"/>
  <c r="GV1009" i="1" s="1"/>
  <c r="GW1009" i="1" s="1"/>
  <c r="GY1009" i="1" s="1"/>
  <c r="EN1008" i="1" l="1"/>
  <c r="EX1008" i="1"/>
  <c r="EP1008" i="1"/>
  <c r="EO1008" i="1"/>
  <c r="EE1008" i="1"/>
  <c r="EF1008" i="1" s="1"/>
  <c r="EK1008" i="1"/>
  <c r="EC1008" i="1"/>
  <c r="EQ1008" i="1"/>
  <c r="ER1008" i="1"/>
  <c r="EM1008" i="1"/>
  <c r="ED1008" i="1"/>
  <c r="FA1008" i="1"/>
  <c r="HB1009" i="1"/>
  <c r="GZ1008" i="1"/>
  <c r="EG1008" i="1" l="1"/>
  <c r="EH1008" i="1" s="1"/>
  <c r="EI1008" i="1" s="1"/>
  <c r="ES1008" i="1"/>
  <c r="ET1008" i="1" s="1"/>
  <c r="EU1008" i="1" s="1"/>
  <c r="EV1008" i="1" s="1"/>
  <c r="EJ1008" i="1"/>
  <c r="GK1010" i="1"/>
  <c r="HA1010" i="1"/>
  <c r="GX1010" i="1"/>
  <c r="GE1010" i="1"/>
  <c r="GD1010" i="1"/>
  <c r="GC1010" i="1"/>
  <c r="GC2" i="1" s="1"/>
  <c r="GR1010" i="1"/>
  <c r="GQ1010" i="1"/>
  <c r="GP1010" i="1"/>
  <c r="GO1010" i="1"/>
  <c r="GN1010" i="1"/>
  <c r="GM1010" i="1"/>
  <c r="EW1008" i="1" l="1"/>
  <c r="EY1008" i="1" s="1"/>
  <c r="GS1010" i="1"/>
  <c r="GF1010" i="1"/>
  <c r="EZ1007" i="1" l="1"/>
  <c r="FB1008" i="1"/>
  <c r="EC1009" i="1" s="1"/>
  <c r="GG1010" i="1"/>
  <c r="GH1010" i="1" s="1"/>
  <c r="GI1010" i="1" s="1"/>
  <c r="GT1010" i="1"/>
  <c r="GU1010" i="1" s="1"/>
  <c r="GV1010" i="1" s="1"/>
  <c r="EQ1009" i="1" l="1"/>
  <c r="ER1009" i="1"/>
  <c r="ED1009" i="1"/>
  <c r="EE1009" i="1"/>
  <c r="EF1009" i="1" s="1"/>
  <c r="EX1009" i="1"/>
  <c r="FA1009" i="1"/>
  <c r="EK1009" i="1"/>
  <c r="EM1009" i="1"/>
  <c r="EN1009" i="1"/>
  <c r="EO1009" i="1"/>
  <c r="EP1009" i="1"/>
  <c r="ES1009" i="1"/>
  <c r="GJ1010" i="1"/>
  <c r="GW1010" i="1"/>
  <c r="EG1009" i="1" l="1"/>
  <c r="EH1009" i="1" s="1"/>
  <c r="EI1009" i="1" s="1"/>
  <c r="GY1010" i="1"/>
  <c r="ET1009" i="1"/>
  <c r="EU1009" i="1" s="1"/>
  <c r="EV1009" i="1" s="1"/>
  <c r="HB1010" i="1" l="1"/>
  <c r="GZ1010" i="1"/>
  <c r="GZ2" i="1" s="1"/>
  <c r="GZ1009" i="1"/>
  <c r="EJ1009" i="1"/>
  <c r="EW1009" i="1"/>
  <c r="EY1009" i="1" l="1"/>
  <c r="FB1009" i="1" l="1"/>
  <c r="EZ1008" i="1"/>
  <c r="ED1010" i="1" l="1"/>
  <c r="EC1010" i="1"/>
  <c r="EC2" i="1" s="1"/>
  <c r="EQ1010" i="1"/>
  <c r="EP1010" i="1"/>
  <c r="EO1010" i="1"/>
  <c r="EN1010" i="1"/>
  <c r="EM1010" i="1"/>
  <c r="EK1010" i="1"/>
  <c r="FA1010" i="1"/>
  <c r="EX1010" i="1"/>
  <c r="EE1010" i="1"/>
  <c r="ER1010" i="1"/>
  <c r="ES1010" i="1" l="1"/>
  <c r="ET1010" i="1" s="1"/>
  <c r="EF1010" i="1"/>
  <c r="EG1010" i="1" l="1"/>
  <c r="EH1010" i="1" s="1"/>
  <c r="EI1010" i="1" s="1"/>
  <c r="EU1010" i="1"/>
  <c r="EV1010" i="1" s="1"/>
  <c r="EW1010" i="1" s="1"/>
  <c r="EJ1010" i="1" l="1"/>
  <c r="EY1010" i="1" s="1"/>
  <c r="FB1010" i="1" l="1"/>
  <c r="EZ1010" i="1"/>
  <c r="EZ2" i="1" s="1"/>
  <c r="EZ1009" i="1"/>
  <c r="F43" i="1" l="1"/>
  <c r="F44" i="1"/>
  <c r="F45" i="1"/>
  <c r="G45" i="1"/>
  <c r="G46" i="1"/>
  <c r="F46" i="1" s="1"/>
  <c r="AC132" i="1"/>
  <c r="AD132" i="1"/>
  <c r="AC136" i="1"/>
  <c r="AD136" i="1"/>
  <c r="AA143" i="1"/>
  <c r="AB143" i="1"/>
  <c r="AD143" i="1" s="1"/>
  <c r="AB144" i="1"/>
  <c r="AD144" i="1"/>
  <c r="F49" i="1"/>
  <c r="G49" i="1"/>
  <c r="F50" i="1"/>
  <c r="F51" i="1"/>
  <c r="G51" i="1"/>
  <c r="F52" i="1"/>
  <c r="G52" i="1"/>
  <c r="AC133" i="1"/>
  <c r="AD133" i="1"/>
  <c r="AC137" i="1"/>
  <c r="AD137" i="1"/>
  <c r="AA145" i="1"/>
  <c r="AB145" i="1"/>
  <c r="AD145" i="1"/>
  <c r="AB146" i="1"/>
  <c r="AD146" i="1"/>
  <c r="F37" i="1"/>
  <c r="F38" i="1"/>
  <c r="AA129" i="1"/>
  <c r="AC131" i="1"/>
  <c r="AD131" i="1"/>
  <c r="AE131" i="1"/>
  <c r="G40" i="1" s="1"/>
  <c r="F40" i="1" s="1"/>
  <c r="AD134" i="1"/>
  <c r="AC135" i="1"/>
  <c r="AD135" i="1"/>
  <c r="AD138" i="1" s="1"/>
  <c r="AA141" i="1"/>
  <c r="AB141" i="1" s="1"/>
  <c r="AD141" i="1" l="1"/>
  <c r="AD142" i="1" s="1"/>
  <c r="AB142" i="1"/>
  <c r="G39" i="1" s="1"/>
  <c r="G53" i="1" l="1"/>
  <c r="F39" i="1"/>
  <c r="F128" i="1"/>
  <c r="CD1" i="1"/>
  <c r="BF2" i="1"/>
  <c r="BH2" i="1"/>
  <c r="BI2" i="1"/>
  <c r="BJ2" i="1"/>
  <c r="BK2" i="1"/>
  <c r="BL2" i="1"/>
  <c r="BM2" i="1"/>
  <c r="CC2" i="1"/>
  <c r="CK2" i="1"/>
  <c r="CM2" i="1"/>
  <c r="CN2" i="1"/>
  <c r="CO2" i="1"/>
  <c r="CP2" i="1"/>
  <c r="CQ2" i="1"/>
  <c r="CR2" i="1"/>
  <c r="CZ2" i="1"/>
  <c r="EK2" i="1"/>
  <c r="EM2" i="1"/>
  <c r="EN2" i="1"/>
  <c r="EO2" i="1"/>
  <c r="EP2" i="1"/>
  <c r="EQ2" i="1"/>
  <c r="ER2" i="1"/>
  <c r="GK2" i="1"/>
  <c r="GM2" i="1"/>
  <c r="GN2" i="1"/>
  <c r="GO2" i="1"/>
  <c r="GP2" i="1"/>
  <c r="GQ2" i="1"/>
  <c r="GR2" i="1"/>
  <c r="CK3" i="1"/>
  <c r="CM3" i="1"/>
  <c r="CN3" i="1"/>
  <c r="CO3" i="1"/>
  <c r="CP3" i="1"/>
  <c r="CQ3" i="1"/>
  <c r="CR3" i="1"/>
  <c r="CS3" i="1"/>
  <c r="CT3" i="1"/>
  <c r="CU3" i="1"/>
  <c r="CV3" i="1"/>
  <c r="CW3" i="1"/>
  <c r="CY3" i="1"/>
  <c r="CZ3" i="1"/>
  <c r="DB3" i="1"/>
  <c r="CC4" i="1"/>
  <c r="CD4" i="1"/>
  <c r="CE4" i="1"/>
  <c r="CF4" i="1"/>
  <c r="CG4" i="1"/>
  <c r="CH4" i="1"/>
  <c r="CI4" i="1"/>
  <c r="CJ4" i="1"/>
  <c r="CK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CC5" i="1"/>
  <c r="CD5" i="1"/>
  <c r="CE5" i="1"/>
  <c r="CF5" i="1"/>
  <c r="CG5" i="1"/>
  <c r="CH5" i="1"/>
  <c r="CI5" i="1"/>
  <c r="CJ5" i="1"/>
  <c r="CK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CC6" i="1"/>
  <c r="CD6" i="1"/>
  <c r="CE6" i="1"/>
  <c r="CF6" i="1"/>
  <c r="CG6" i="1"/>
  <c r="CH6" i="1"/>
  <c r="CI6" i="1"/>
  <c r="CJ6" i="1"/>
  <c r="CK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CC7" i="1"/>
  <c r="CD7" i="1"/>
  <c r="CE7" i="1"/>
  <c r="CF7" i="1"/>
  <c r="CG7" i="1"/>
  <c r="CH7" i="1"/>
  <c r="CI7" i="1"/>
  <c r="CJ7" i="1"/>
  <c r="CK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CC8" i="1"/>
  <c r="CD8" i="1"/>
  <c r="CE8" i="1"/>
  <c r="CF8" i="1"/>
  <c r="CG8" i="1"/>
  <c r="CH8" i="1"/>
  <c r="CI8" i="1"/>
  <c r="CJ8" i="1"/>
  <c r="CK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CC9" i="1"/>
  <c r="CD9" i="1"/>
  <c r="CE9" i="1"/>
  <c r="CF9" i="1"/>
  <c r="CG9" i="1"/>
  <c r="CH9" i="1"/>
  <c r="CI9" i="1"/>
  <c r="CJ9" i="1"/>
  <c r="CK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CC10" i="1"/>
  <c r="CD10" i="1"/>
  <c r="CE10" i="1"/>
  <c r="CF10" i="1"/>
  <c r="CG10" i="1"/>
  <c r="CH10" i="1"/>
  <c r="CI10" i="1"/>
  <c r="CJ10" i="1"/>
  <c r="CK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CC11" i="1"/>
  <c r="CD11" i="1"/>
  <c r="CE11" i="1"/>
  <c r="CF11" i="1"/>
  <c r="CG11" i="1"/>
  <c r="CH11" i="1"/>
  <c r="CI11" i="1"/>
  <c r="CJ11" i="1"/>
  <c r="CK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CC12" i="1"/>
  <c r="CD12" i="1"/>
  <c r="CE12" i="1"/>
  <c r="CF12" i="1"/>
  <c r="CG12" i="1"/>
  <c r="CH12" i="1"/>
  <c r="CI12" i="1"/>
  <c r="CJ12" i="1"/>
  <c r="CK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CC13" i="1"/>
  <c r="CD13" i="1"/>
  <c r="CE13" i="1"/>
  <c r="CF13" i="1"/>
  <c r="CG13" i="1"/>
  <c r="CH13" i="1"/>
  <c r="CI13" i="1"/>
  <c r="CJ13" i="1"/>
  <c r="CK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CC14" i="1"/>
  <c r="CD14" i="1"/>
  <c r="CE14" i="1"/>
  <c r="CF14" i="1"/>
  <c r="CG14" i="1"/>
  <c r="CH14" i="1"/>
  <c r="CI14" i="1"/>
  <c r="CJ14" i="1"/>
  <c r="CK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CC15" i="1"/>
  <c r="CD15" i="1"/>
  <c r="CE15" i="1"/>
  <c r="CF15" i="1"/>
  <c r="CG15" i="1"/>
  <c r="CH15" i="1"/>
  <c r="CI15" i="1"/>
  <c r="CJ15" i="1"/>
  <c r="CK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CC16" i="1"/>
  <c r="CD16" i="1"/>
  <c r="CE16" i="1"/>
  <c r="CF16" i="1"/>
  <c r="CG16" i="1"/>
  <c r="CH16" i="1"/>
  <c r="CI16" i="1"/>
  <c r="CJ16" i="1"/>
  <c r="CK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CC17" i="1"/>
  <c r="CD17" i="1"/>
  <c r="CE17" i="1"/>
  <c r="CF17" i="1"/>
  <c r="CG17" i="1"/>
  <c r="CH17" i="1"/>
  <c r="CI17" i="1"/>
  <c r="CJ17" i="1"/>
  <c r="CK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CC18" i="1"/>
  <c r="CD18" i="1"/>
  <c r="CE18" i="1"/>
  <c r="CF18" i="1"/>
  <c r="CG18" i="1"/>
  <c r="CH18" i="1"/>
  <c r="CI18" i="1"/>
  <c r="CJ18" i="1"/>
  <c r="CK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CC19" i="1"/>
  <c r="CD19" i="1"/>
  <c r="CE19" i="1"/>
  <c r="CF19" i="1"/>
  <c r="CG19" i="1"/>
  <c r="CH19" i="1"/>
  <c r="CI19" i="1"/>
  <c r="CJ19" i="1"/>
  <c r="CK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CC20" i="1"/>
  <c r="CD20" i="1"/>
  <c r="CE20" i="1"/>
  <c r="CF20" i="1"/>
  <c r="CG20" i="1"/>
  <c r="CH20" i="1"/>
  <c r="CI20" i="1"/>
  <c r="CJ20" i="1"/>
  <c r="CK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CC21" i="1"/>
  <c r="CD21" i="1"/>
  <c r="CE21" i="1"/>
  <c r="CF21" i="1"/>
  <c r="CG21" i="1"/>
  <c r="CH21" i="1"/>
  <c r="CI21" i="1"/>
  <c r="CJ21" i="1"/>
  <c r="CK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N22" i="1"/>
  <c r="CC22" i="1"/>
  <c r="CD22" i="1"/>
  <c r="CE22" i="1"/>
  <c r="CF22" i="1"/>
  <c r="CG22" i="1"/>
  <c r="CH22" i="1"/>
  <c r="CI22" i="1"/>
  <c r="CJ22" i="1"/>
  <c r="CK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CC23" i="1"/>
  <c r="CD23" i="1"/>
  <c r="CE23" i="1"/>
  <c r="CF23" i="1"/>
  <c r="CG23" i="1"/>
  <c r="CH23" i="1"/>
  <c r="CI23" i="1"/>
  <c r="CJ23" i="1"/>
  <c r="CK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CC24" i="1"/>
  <c r="CD24" i="1"/>
  <c r="CE24" i="1"/>
  <c r="CF24" i="1"/>
  <c r="CG24" i="1"/>
  <c r="CH24" i="1"/>
  <c r="CI24" i="1"/>
  <c r="CJ24" i="1"/>
  <c r="CK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CC25" i="1"/>
  <c r="CD25" i="1"/>
  <c r="CE25" i="1"/>
  <c r="CF25" i="1"/>
  <c r="CG25" i="1"/>
  <c r="CH25" i="1"/>
  <c r="CI25" i="1"/>
  <c r="CJ25" i="1"/>
  <c r="CK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L26" i="1"/>
  <c r="CC26" i="1"/>
  <c r="CD26" i="1"/>
  <c r="CE26" i="1"/>
  <c r="CF26" i="1"/>
  <c r="CG26" i="1"/>
  <c r="CH26" i="1"/>
  <c r="CI26" i="1"/>
  <c r="CJ26" i="1"/>
  <c r="CK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G27" i="1"/>
  <c r="I27" i="1"/>
  <c r="CC27" i="1"/>
  <c r="CD27" i="1"/>
  <c r="CE27" i="1"/>
  <c r="CF27" i="1"/>
  <c r="CG27" i="1"/>
  <c r="CH27" i="1"/>
  <c r="CI27" i="1"/>
  <c r="CJ27" i="1"/>
  <c r="CK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CC28" i="1"/>
  <c r="CD28" i="1"/>
  <c r="CE28" i="1"/>
  <c r="CF28" i="1"/>
  <c r="CG28" i="1"/>
  <c r="CH28" i="1"/>
  <c r="CI28" i="1"/>
  <c r="CJ28" i="1"/>
  <c r="CK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CC29" i="1"/>
  <c r="CD29" i="1"/>
  <c r="CE29" i="1"/>
  <c r="CF29" i="1"/>
  <c r="CG29" i="1"/>
  <c r="CH29" i="1"/>
  <c r="CI29" i="1"/>
  <c r="CJ29" i="1"/>
  <c r="CK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L30" i="1"/>
  <c r="CC30" i="1"/>
  <c r="CD30" i="1"/>
  <c r="CE30" i="1"/>
  <c r="CF30" i="1"/>
  <c r="CG30" i="1"/>
  <c r="CH30" i="1"/>
  <c r="CI30" i="1"/>
  <c r="CJ30" i="1"/>
  <c r="CK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CC31" i="1"/>
  <c r="CD31" i="1"/>
  <c r="CE31" i="1"/>
  <c r="CF31" i="1"/>
  <c r="CG31" i="1"/>
  <c r="CH31" i="1"/>
  <c r="CI31" i="1"/>
  <c r="CJ31" i="1"/>
  <c r="CK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CC32" i="1"/>
  <c r="CD32" i="1"/>
  <c r="CE32" i="1"/>
  <c r="CF32" i="1"/>
  <c r="CG32" i="1"/>
  <c r="CH32" i="1"/>
  <c r="CI32" i="1"/>
  <c r="CJ32" i="1"/>
  <c r="CK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CC33" i="1"/>
  <c r="CD33" i="1"/>
  <c r="CE33" i="1"/>
  <c r="CF33" i="1"/>
  <c r="CG33" i="1"/>
  <c r="CH33" i="1"/>
  <c r="CI33" i="1"/>
  <c r="CJ33" i="1"/>
  <c r="CK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CC34" i="1"/>
  <c r="CD34" i="1"/>
  <c r="CE34" i="1"/>
  <c r="CF34" i="1"/>
  <c r="CG34" i="1"/>
  <c r="CH34" i="1"/>
  <c r="CI34" i="1"/>
  <c r="CJ34" i="1"/>
  <c r="CK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CC35" i="1"/>
  <c r="CD35" i="1"/>
  <c r="CE35" i="1"/>
  <c r="CF35" i="1"/>
  <c r="CG35" i="1"/>
  <c r="CH35" i="1"/>
  <c r="CI35" i="1"/>
  <c r="CJ35" i="1"/>
  <c r="CK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CC36" i="1"/>
  <c r="CD36" i="1"/>
  <c r="CE36" i="1"/>
  <c r="CF36" i="1"/>
  <c r="CG36" i="1"/>
  <c r="CH36" i="1"/>
  <c r="CI36" i="1"/>
  <c r="CJ36" i="1"/>
  <c r="CK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CC37" i="1"/>
  <c r="CD37" i="1"/>
  <c r="CE37" i="1"/>
  <c r="CF37" i="1"/>
  <c r="CG37" i="1"/>
  <c r="CH37" i="1"/>
  <c r="CI37" i="1"/>
  <c r="CJ37" i="1"/>
  <c r="CK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CC38" i="1"/>
  <c r="CD38" i="1"/>
  <c r="CE38" i="1"/>
  <c r="CF38" i="1"/>
  <c r="CG38" i="1"/>
  <c r="CH38" i="1"/>
  <c r="CI38" i="1"/>
  <c r="CJ38" i="1"/>
  <c r="CK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CC39" i="1"/>
  <c r="CD39" i="1"/>
  <c r="CE39" i="1"/>
  <c r="CF39" i="1"/>
  <c r="CG39" i="1"/>
  <c r="CH39" i="1"/>
  <c r="CI39" i="1"/>
  <c r="CJ39" i="1"/>
  <c r="CK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CC40" i="1"/>
  <c r="CD40" i="1"/>
  <c r="CE40" i="1"/>
  <c r="CF40" i="1"/>
  <c r="CG40" i="1"/>
  <c r="CH40" i="1"/>
  <c r="CI40" i="1"/>
  <c r="CJ40" i="1"/>
  <c r="CK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CC41" i="1"/>
  <c r="CD41" i="1"/>
  <c r="CE41" i="1"/>
  <c r="CF41" i="1"/>
  <c r="CG41" i="1"/>
  <c r="CH41" i="1"/>
  <c r="CI41" i="1"/>
  <c r="CJ41" i="1"/>
  <c r="CK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CC42" i="1"/>
  <c r="CD42" i="1"/>
  <c r="CE42" i="1"/>
  <c r="CF42" i="1"/>
  <c r="CG42" i="1"/>
  <c r="CH42" i="1"/>
  <c r="CI42" i="1"/>
  <c r="CJ42" i="1"/>
  <c r="CK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G43" i="1"/>
  <c r="CC43" i="1"/>
  <c r="CD43" i="1"/>
  <c r="CE43" i="1"/>
  <c r="CF43" i="1"/>
  <c r="CG43" i="1"/>
  <c r="CH43" i="1"/>
  <c r="CI43" i="1"/>
  <c r="CJ43" i="1"/>
  <c r="CK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CC44" i="1"/>
  <c r="CD44" i="1"/>
  <c r="CE44" i="1"/>
  <c r="CF44" i="1"/>
  <c r="CG44" i="1"/>
  <c r="CH44" i="1"/>
  <c r="CI44" i="1"/>
  <c r="CJ44" i="1"/>
  <c r="CK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CC45" i="1"/>
  <c r="CD45" i="1"/>
  <c r="CE45" i="1"/>
  <c r="CF45" i="1"/>
  <c r="CG45" i="1"/>
  <c r="CH45" i="1"/>
  <c r="CI45" i="1"/>
  <c r="CJ45" i="1"/>
  <c r="CK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CC46" i="1"/>
  <c r="CD46" i="1"/>
  <c r="CE46" i="1"/>
  <c r="CF46" i="1"/>
  <c r="CG46" i="1"/>
  <c r="CH46" i="1"/>
  <c r="CI46" i="1"/>
  <c r="CJ46" i="1"/>
  <c r="CK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CC47" i="1"/>
  <c r="CD47" i="1"/>
  <c r="CE47" i="1"/>
  <c r="CF47" i="1"/>
  <c r="CG47" i="1"/>
  <c r="CH47" i="1"/>
  <c r="CI47" i="1"/>
  <c r="CJ47" i="1"/>
  <c r="CK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CC48" i="1"/>
  <c r="CD48" i="1"/>
  <c r="CE48" i="1"/>
  <c r="CF48" i="1"/>
  <c r="CG48" i="1"/>
  <c r="CH48" i="1"/>
  <c r="CI48" i="1"/>
  <c r="CJ48" i="1"/>
  <c r="CK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CC49" i="1"/>
  <c r="CD49" i="1"/>
  <c r="CE49" i="1"/>
  <c r="CF49" i="1"/>
  <c r="CG49" i="1"/>
  <c r="CH49" i="1"/>
  <c r="CI49" i="1"/>
  <c r="CJ49" i="1"/>
  <c r="CK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CC50" i="1"/>
  <c r="CD50" i="1"/>
  <c r="CE50" i="1"/>
  <c r="CF50" i="1"/>
  <c r="CG50" i="1"/>
  <c r="CH50" i="1"/>
  <c r="CI50" i="1"/>
  <c r="CJ50" i="1"/>
  <c r="CK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I51" i="1"/>
  <c r="CC51" i="1"/>
  <c r="CD51" i="1"/>
  <c r="CE51" i="1"/>
  <c r="CF51" i="1"/>
  <c r="CG51" i="1"/>
  <c r="CH51" i="1"/>
  <c r="CI51" i="1"/>
  <c r="CJ51" i="1"/>
  <c r="CK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CC52" i="1"/>
  <c r="CD52" i="1"/>
  <c r="CE52" i="1"/>
  <c r="CF52" i="1"/>
  <c r="CG52" i="1"/>
  <c r="CH52" i="1"/>
  <c r="CI52" i="1"/>
  <c r="CJ52" i="1"/>
  <c r="CK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CC53" i="1"/>
  <c r="CD53" i="1"/>
  <c r="CE53" i="1"/>
  <c r="CF53" i="1"/>
  <c r="CG53" i="1"/>
  <c r="CH53" i="1"/>
  <c r="CI53" i="1"/>
  <c r="CJ53" i="1"/>
  <c r="CK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AG54" i="1"/>
  <c r="CC54" i="1"/>
  <c r="CD54" i="1"/>
  <c r="CE54" i="1"/>
  <c r="CF54" i="1"/>
  <c r="CG54" i="1"/>
  <c r="CH54" i="1"/>
  <c r="CI54" i="1"/>
  <c r="CJ54" i="1"/>
  <c r="CK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AG55" i="1"/>
  <c r="CC55" i="1"/>
  <c r="CD55" i="1"/>
  <c r="CE55" i="1"/>
  <c r="CF55" i="1"/>
  <c r="CG55" i="1"/>
  <c r="CH55" i="1"/>
  <c r="CI55" i="1"/>
  <c r="CJ55" i="1"/>
  <c r="CK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CC56" i="1"/>
  <c r="CD56" i="1"/>
  <c r="CE56" i="1"/>
  <c r="CF56" i="1"/>
  <c r="CG56" i="1"/>
  <c r="CH56" i="1"/>
  <c r="CI56" i="1"/>
  <c r="CJ56" i="1"/>
  <c r="CK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CC57" i="1"/>
  <c r="CD57" i="1"/>
  <c r="CE57" i="1"/>
  <c r="CF57" i="1"/>
  <c r="CG57" i="1"/>
  <c r="CH57" i="1"/>
  <c r="CI57" i="1"/>
  <c r="CJ57" i="1"/>
  <c r="CK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CC58" i="1"/>
  <c r="CD58" i="1"/>
  <c r="CE58" i="1"/>
  <c r="CF58" i="1"/>
  <c r="CG58" i="1"/>
  <c r="CH58" i="1"/>
  <c r="CI58" i="1"/>
  <c r="CJ58" i="1"/>
  <c r="CK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CC59" i="1"/>
  <c r="CD59" i="1"/>
  <c r="CE59" i="1"/>
  <c r="CF59" i="1"/>
  <c r="CG59" i="1"/>
  <c r="CH59" i="1"/>
  <c r="CI59" i="1"/>
  <c r="CJ59" i="1"/>
  <c r="CK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CC60" i="1"/>
  <c r="CD60" i="1"/>
  <c r="CE60" i="1"/>
  <c r="CF60" i="1"/>
  <c r="CG60" i="1"/>
  <c r="CH60" i="1"/>
  <c r="CI60" i="1"/>
  <c r="CJ60" i="1"/>
  <c r="CK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CC61" i="1"/>
  <c r="CD61" i="1"/>
  <c r="CE61" i="1"/>
  <c r="CF61" i="1"/>
  <c r="CG61" i="1"/>
  <c r="CH61" i="1"/>
  <c r="CI61" i="1"/>
  <c r="CJ61" i="1"/>
  <c r="CK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CC62" i="1"/>
  <c r="CD62" i="1"/>
  <c r="CE62" i="1"/>
  <c r="CF62" i="1"/>
  <c r="CG62" i="1"/>
  <c r="CH62" i="1"/>
  <c r="CI62" i="1"/>
  <c r="CJ62" i="1"/>
  <c r="CK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CC63" i="1"/>
  <c r="CD63" i="1"/>
  <c r="CE63" i="1"/>
  <c r="CF63" i="1"/>
  <c r="CG63" i="1"/>
  <c r="CH63" i="1"/>
  <c r="CI63" i="1"/>
  <c r="CJ63" i="1"/>
  <c r="CK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CC64" i="1"/>
  <c r="CD64" i="1"/>
  <c r="CE64" i="1"/>
  <c r="CF64" i="1"/>
  <c r="CG64" i="1"/>
  <c r="CH64" i="1"/>
  <c r="CI64" i="1"/>
  <c r="CJ64" i="1"/>
  <c r="CK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CC65" i="1"/>
  <c r="CD65" i="1"/>
  <c r="CE65" i="1"/>
  <c r="CF65" i="1"/>
  <c r="CG65" i="1"/>
  <c r="CH65" i="1"/>
  <c r="CI65" i="1"/>
  <c r="CJ65" i="1"/>
  <c r="CK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CC66" i="1"/>
  <c r="CD66" i="1"/>
  <c r="CE66" i="1"/>
  <c r="CF66" i="1"/>
  <c r="CG66" i="1"/>
  <c r="CH66" i="1"/>
  <c r="CI66" i="1"/>
  <c r="CJ66" i="1"/>
  <c r="CK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CC67" i="1"/>
  <c r="CD67" i="1"/>
  <c r="CE67" i="1"/>
  <c r="CF67" i="1"/>
  <c r="CG67" i="1"/>
  <c r="CH67" i="1"/>
  <c r="CI67" i="1"/>
  <c r="CJ67" i="1"/>
  <c r="CK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CC68" i="1"/>
  <c r="CD68" i="1"/>
  <c r="CE68" i="1"/>
  <c r="CF68" i="1"/>
  <c r="CG68" i="1"/>
  <c r="CH68" i="1"/>
  <c r="CI68" i="1"/>
  <c r="CJ68" i="1"/>
  <c r="CK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CC69" i="1"/>
  <c r="CD69" i="1"/>
  <c r="CE69" i="1"/>
  <c r="CF69" i="1"/>
  <c r="CG69" i="1"/>
  <c r="CH69" i="1"/>
  <c r="CI69" i="1"/>
  <c r="CJ69" i="1"/>
  <c r="CK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CC70" i="1"/>
  <c r="CD70" i="1"/>
  <c r="CE70" i="1"/>
  <c r="CF70" i="1"/>
  <c r="CG70" i="1"/>
  <c r="CH70" i="1"/>
  <c r="CI70" i="1"/>
  <c r="CJ70" i="1"/>
  <c r="CK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CC71" i="1"/>
  <c r="CD71" i="1"/>
  <c r="CE71" i="1"/>
  <c r="CF71" i="1"/>
  <c r="CG71" i="1"/>
  <c r="CH71" i="1"/>
  <c r="CI71" i="1"/>
  <c r="CJ71" i="1"/>
  <c r="CK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CC72" i="1"/>
  <c r="CD72" i="1"/>
  <c r="CE72" i="1"/>
  <c r="CF72" i="1"/>
  <c r="CG72" i="1"/>
  <c r="CH72" i="1"/>
  <c r="CI72" i="1"/>
  <c r="CJ72" i="1"/>
  <c r="CK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CC73" i="1"/>
  <c r="CD73" i="1"/>
  <c r="CE73" i="1"/>
  <c r="CF73" i="1"/>
  <c r="CG73" i="1"/>
  <c r="CH73" i="1"/>
  <c r="CI73" i="1"/>
  <c r="CJ73" i="1"/>
  <c r="CK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CC74" i="1"/>
  <c r="CD74" i="1"/>
  <c r="CE74" i="1"/>
  <c r="CF74" i="1"/>
  <c r="CG74" i="1"/>
  <c r="CH74" i="1"/>
  <c r="CI74" i="1"/>
  <c r="CJ74" i="1"/>
  <c r="CK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CC75" i="1"/>
  <c r="CD75" i="1"/>
  <c r="CE75" i="1"/>
  <c r="CF75" i="1"/>
  <c r="CG75" i="1"/>
  <c r="CH75" i="1"/>
  <c r="CI75" i="1"/>
  <c r="CJ75" i="1"/>
  <c r="CK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CC76" i="1"/>
  <c r="CD76" i="1"/>
  <c r="CE76" i="1"/>
  <c r="CF76" i="1"/>
  <c r="CG76" i="1"/>
  <c r="CH76" i="1"/>
  <c r="CI76" i="1"/>
  <c r="CJ76" i="1"/>
  <c r="CK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CC77" i="1"/>
  <c r="CD77" i="1"/>
  <c r="CE77" i="1"/>
  <c r="CF77" i="1"/>
  <c r="CG77" i="1"/>
  <c r="CH77" i="1"/>
  <c r="CI77" i="1"/>
  <c r="CJ77" i="1"/>
  <c r="CK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CC78" i="1"/>
  <c r="CD78" i="1"/>
  <c r="CE78" i="1"/>
  <c r="CF78" i="1"/>
  <c r="CG78" i="1"/>
  <c r="CH78" i="1"/>
  <c r="CI78" i="1"/>
  <c r="CJ78" i="1"/>
  <c r="CK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CC79" i="1"/>
  <c r="CD79" i="1"/>
  <c r="CE79" i="1"/>
  <c r="CF79" i="1"/>
  <c r="CG79" i="1"/>
  <c r="CH79" i="1"/>
  <c r="CI79" i="1"/>
  <c r="CJ79" i="1"/>
  <c r="CK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CC80" i="1"/>
  <c r="CD80" i="1"/>
  <c r="CE80" i="1"/>
  <c r="CF80" i="1"/>
  <c r="CG80" i="1"/>
  <c r="CH80" i="1"/>
  <c r="CI80" i="1"/>
  <c r="CJ80" i="1"/>
  <c r="CK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CC81" i="1"/>
  <c r="CD81" i="1"/>
  <c r="CE81" i="1"/>
  <c r="CF81" i="1"/>
  <c r="CG81" i="1"/>
  <c r="CH81" i="1"/>
  <c r="CI81" i="1"/>
  <c r="CJ81" i="1"/>
  <c r="CK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CC82" i="1"/>
  <c r="CD82" i="1"/>
  <c r="CE82" i="1"/>
  <c r="CF82" i="1"/>
  <c r="CG82" i="1"/>
  <c r="CH82" i="1"/>
  <c r="CI82" i="1"/>
  <c r="CJ82" i="1"/>
  <c r="CK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CC83" i="1"/>
  <c r="CD83" i="1"/>
  <c r="CE83" i="1"/>
  <c r="CF83" i="1"/>
  <c r="CG83" i="1"/>
  <c r="CH83" i="1"/>
  <c r="CI83" i="1"/>
  <c r="CJ83" i="1"/>
  <c r="CK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CC84" i="1"/>
  <c r="CD84" i="1"/>
  <c r="CE84" i="1"/>
  <c r="CF84" i="1"/>
  <c r="CG84" i="1"/>
  <c r="CH84" i="1"/>
  <c r="CI84" i="1"/>
  <c r="CJ84" i="1"/>
  <c r="CK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CC85" i="1"/>
  <c r="CD85" i="1"/>
  <c r="CE85" i="1"/>
  <c r="CF85" i="1"/>
  <c r="CG85" i="1"/>
  <c r="CH85" i="1"/>
  <c r="CI85" i="1"/>
  <c r="CJ85" i="1"/>
  <c r="CK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K86" i="1"/>
  <c r="CC86" i="1"/>
  <c r="CD86" i="1"/>
  <c r="CE86" i="1"/>
  <c r="CF86" i="1"/>
  <c r="CG86" i="1"/>
  <c r="CH86" i="1"/>
  <c r="CI86" i="1"/>
  <c r="CJ86" i="1"/>
  <c r="CK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I87" i="1"/>
  <c r="CC87" i="1"/>
  <c r="CD87" i="1"/>
  <c r="CE87" i="1"/>
  <c r="CF87" i="1"/>
  <c r="CG87" i="1"/>
  <c r="CH87" i="1"/>
  <c r="CI87" i="1"/>
  <c r="CJ87" i="1"/>
  <c r="CK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I88" i="1"/>
  <c r="CC88" i="1"/>
  <c r="CD88" i="1"/>
  <c r="CE88" i="1"/>
  <c r="CF88" i="1"/>
  <c r="CG88" i="1"/>
  <c r="CH88" i="1"/>
  <c r="CI88" i="1"/>
  <c r="CJ88" i="1"/>
  <c r="CK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I89" i="1"/>
  <c r="CC89" i="1"/>
  <c r="CD89" i="1"/>
  <c r="CE89" i="1"/>
  <c r="CF89" i="1"/>
  <c r="CG89" i="1"/>
  <c r="CH89" i="1"/>
  <c r="CI89" i="1"/>
  <c r="CJ89" i="1"/>
  <c r="CK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I90" i="1"/>
  <c r="CC90" i="1"/>
  <c r="CD90" i="1"/>
  <c r="CE90" i="1"/>
  <c r="CF90" i="1"/>
  <c r="CG90" i="1"/>
  <c r="CH90" i="1"/>
  <c r="CI90" i="1"/>
  <c r="CJ90" i="1"/>
  <c r="CK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CC91" i="1"/>
  <c r="CD91" i="1"/>
  <c r="CE91" i="1"/>
  <c r="CF91" i="1"/>
  <c r="CG91" i="1"/>
  <c r="CH91" i="1"/>
  <c r="CI91" i="1"/>
  <c r="CJ91" i="1"/>
  <c r="CK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CC92" i="1"/>
  <c r="CD92" i="1"/>
  <c r="CE92" i="1"/>
  <c r="CF92" i="1"/>
  <c r="CG92" i="1"/>
  <c r="CH92" i="1"/>
  <c r="CI92" i="1"/>
  <c r="CJ92" i="1"/>
  <c r="CK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CC93" i="1"/>
  <c r="CD93" i="1"/>
  <c r="CE93" i="1"/>
  <c r="CF93" i="1"/>
  <c r="CG93" i="1"/>
  <c r="CH93" i="1"/>
  <c r="CI93" i="1"/>
  <c r="CJ93" i="1"/>
  <c r="CK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CC94" i="1"/>
  <c r="CD94" i="1"/>
  <c r="CE94" i="1"/>
  <c r="CF94" i="1"/>
  <c r="CG94" i="1"/>
  <c r="CH94" i="1"/>
  <c r="CI94" i="1"/>
  <c r="CJ94" i="1"/>
  <c r="CK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CC95" i="1"/>
  <c r="CD95" i="1"/>
  <c r="CE95" i="1"/>
  <c r="CF95" i="1"/>
  <c r="CG95" i="1"/>
  <c r="CH95" i="1"/>
  <c r="CI95" i="1"/>
  <c r="CJ95" i="1"/>
  <c r="CK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CC96" i="1"/>
  <c r="CD96" i="1"/>
  <c r="CE96" i="1"/>
  <c r="CF96" i="1"/>
  <c r="CG96" i="1"/>
  <c r="CH96" i="1"/>
  <c r="CI96" i="1"/>
  <c r="CJ96" i="1"/>
  <c r="CK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CC97" i="1"/>
  <c r="CD97" i="1"/>
  <c r="CE97" i="1"/>
  <c r="CF97" i="1"/>
  <c r="CG97" i="1"/>
  <c r="CH97" i="1"/>
  <c r="CI97" i="1"/>
  <c r="CJ97" i="1"/>
  <c r="CK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CC98" i="1"/>
  <c r="CD98" i="1"/>
  <c r="CE98" i="1"/>
  <c r="CF98" i="1"/>
  <c r="CG98" i="1"/>
  <c r="CH98" i="1"/>
  <c r="CI98" i="1"/>
  <c r="CJ98" i="1"/>
  <c r="CK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CC99" i="1"/>
  <c r="CD99" i="1"/>
  <c r="CE99" i="1"/>
  <c r="CF99" i="1"/>
  <c r="CG99" i="1"/>
  <c r="CH99" i="1"/>
  <c r="CI99" i="1"/>
  <c r="CJ99" i="1"/>
  <c r="CK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G100" i="1"/>
  <c r="CC100" i="1"/>
  <c r="CD100" i="1"/>
  <c r="CE100" i="1"/>
  <c r="CF100" i="1"/>
  <c r="CG100" i="1"/>
  <c r="CH100" i="1"/>
  <c r="CI100" i="1"/>
  <c r="CJ100" i="1"/>
  <c r="CK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G101" i="1"/>
  <c r="CC101" i="1"/>
  <c r="CD101" i="1"/>
  <c r="CE101" i="1"/>
  <c r="CF101" i="1"/>
  <c r="CG101" i="1"/>
  <c r="CH101" i="1"/>
  <c r="CI101" i="1"/>
  <c r="CJ101" i="1"/>
  <c r="CK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G102" i="1"/>
  <c r="CC102" i="1"/>
  <c r="CD102" i="1"/>
  <c r="CE102" i="1"/>
  <c r="CF102" i="1"/>
  <c r="CG102" i="1"/>
  <c r="CH102" i="1"/>
  <c r="CI102" i="1"/>
  <c r="CJ102" i="1"/>
  <c r="CK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G103" i="1"/>
  <c r="CC103" i="1"/>
  <c r="CD103" i="1"/>
  <c r="CE103" i="1"/>
  <c r="CF103" i="1"/>
  <c r="CG103" i="1"/>
  <c r="CH103" i="1"/>
  <c r="CI103" i="1"/>
  <c r="CJ103" i="1"/>
  <c r="CK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CC104" i="1"/>
  <c r="CD104" i="1"/>
  <c r="CE104" i="1"/>
  <c r="CF104" i="1"/>
  <c r="CG104" i="1"/>
  <c r="CH104" i="1"/>
  <c r="CI104" i="1"/>
  <c r="CJ104" i="1"/>
  <c r="CK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G105" i="1"/>
  <c r="CC105" i="1"/>
  <c r="CD105" i="1"/>
  <c r="CE105" i="1"/>
  <c r="CF105" i="1"/>
  <c r="CG105" i="1"/>
  <c r="CH105" i="1"/>
  <c r="CI105" i="1"/>
  <c r="CJ105" i="1"/>
  <c r="CK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G106" i="1"/>
  <c r="CC106" i="1"/>
  <c r="CD106" i="1"/>
  <c r="CE106" i="1"/>
  <c r="CF106" i="1"/>
  <c r="CG106" i="1"/>
  <c r="CH106" i="1"/>
  <c r="CI106" i="1"/>
  <c r="CJ106" i="1"/>
  <c r="CK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CC107" i="1"/>
  <c r="CD107" i="1"/>
  <c r="CE107" i="1"/>
  <c r="CF107" i="1"/>
  <c r="CG107" i="1"/>
  <c r="CH107" i="1"/>
  <c r="CI107" i="1"/>
  <c r="CJ107" i="1"/>
  <c r="CK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G108" i="1"/>
  <c r="CC108" i="1"/>
  <c r="CD108" i="1"/>
  <c r="CE108" i="1"/>
  <c r="CF108" i="1"/>
  <c r="CG108" i="1"/>
  <c r="CH108" i="1"/>
  <c r="CI108" i="1"/>
  <c r="CJ108" i="1"/>
  <c r="CK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CC109" i="1"/>
  <c r="CD109" i="1"/>
  <c r="CE109" i="1"/>
  <c r="CF109" i="1"/>
  <c r="CG109" i="1"/>
  <c r="CH109" i="1"/>
  <c r="CI109" i="1"/>
  <c r="CJ109" i="1"/>
  <c r="CK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G110" i="1"/>
  <c r="CC110" i="1"/>
  <c r="CD110" i="1"/>
  <c r="CE110" i="1"/>
  <c r="CF110" i="1"/>
  <c r="CG110" i="1"/>
  <c r="CH110" i="1"/>
  <c r="CI110" i="1"/>
  <c r="CJ110" i="1"/>
  <c r="CK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G111" i="1"/>
  <c r="CC111" i="1"/>
  <c r="CD111" i="1"/>
  <c r="CE111" i="1"/>
  <c r="CF111" i="1"/>
  <c r="CG111" i="1"/>
  <c r="CH111" i="1"/>
  <c r="CI111" i="1"/>
  <c r="CJ111" i="1"/>
  <c r="CK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CC112" i="1"/>
  <c r="CD112" i="1"/>
  <c r="CE112" i="1"/>
  <c r="CF112" i="1"/>
  <c r="CG112" i="1"/>
  <c r="CH112" i="1"/>
  <c r="CI112" i="1"/>
  <c r="CJ112" i="1"/>
  <c r="CK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G113" i="1"/>
  <c r="CC113" i="1"/>
  <c r="CD113" i="1"/>
  <c r="CE113" i="1"/>
  <c r="CF113" i="1"/>
  <c r="CG113" i="1"/>
  <c r="CH113" i="1"/>
  <c r="CI113" i="1"/>
  <c r="CJ113" i="1"/>
  <c r="CK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AD114" i="1"/>
  <c r="CC114" i="1"/>
  <c r="CD114" i="1"/>
  <c r="CE114" i="1"/>
  <c r="CF114" i="1"/>
  <c r="CG114" i="1"/>
  <c r="CH114" i="1"/>
  <c r="CI114" i="1"/>
  <c r="CJ114" i="1"/>
  <c r="CK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G115" i="1"/>
  <c r="AD115" i="1"/>
  <c r="CC115" i="1"/>
  <c r="CD115" i="1"/>
  <c r="CE115" i="1"/>
  <c r="CF115" i="1"/>
  <c r="CG115" i="1"/>
  <c r="CH115" i="1"/>
  <c r="CI115" i="1"/>
  <c r="CJ115" i="1"/>
  <c r="CK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G116" i="1"/>
  <c r="CC116" i="1"/>
  <c r="CD116" i="1"/>
  <c r="CE116" i="1"/>
  <c r="CF116" i="1"/>
  <c r="CG116" i="1"/>
  <c r="CH116" i="1"/>
  <c r="CI116" i="1"/>
  <c r="CJ116" i="1"/>
  <c r="CK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G117" i="1"/>
  <c r="CC117" i="1"/>
  <c r="CD117" i="1"/>
  <c r="CE117" i="1"/>
  <c r="CF117" i="1"/>
  <c r="CG117" i="1"/>
  <c r="CH117" i="1"/>
  <c r="CI117" i="1"/>
  <c r="CJ117" i="1"/>
  <c r="CK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G118" i="1"/>
  <c r="CC118" i="1"/>
  <c r="CD118" i="1"/>
  <c r="CE118" i="1"/>
  <c r="CF118" i="1"/>
  <c r="CG118" i="1"/>
  <c r="CH118" i="1"/>
  <c r="CI118" i="1"/>
  <c r="CJ118" i="1"/>
  <c r="CK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AF119" i="1"/>
  <c r="AH119" i="1"/>
  <c r="CC119" i="1"/>
  <c r="CD119" i="1"/>
  <c r="CE119" i="1"/>
  <c r="CF119" i="1"/>
  <c r="CG119" i="1"/>
  <c r="CH119" i="1"/>
  <c r="CI119" i="1"/>
  <c r="CJ119" i="1"/>
  <c r="CK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AF120" i="1"/>
  <c r="CC120" i="1"/>
  <c r="CD120" i="1"/>
  <c r="CE120" i="1"/>
  <c r="CF120" i="1"/>
  <c r="CG120" i="1"/>
  <c r="CH120" i="1"/>
  <c r="CI120" i="1"/>
  <c r="CJ120" i="1"/>
  <c r="CK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F121" i="1"/>
  <c r="AF121" i="1"/>
  <c r="CC121" i="1"/>
  <c r="CD121" i="1"/>
  <c r="CE121" i="1"/>
  <c r="CF121" i="1"/>
  <c r="CG121" i="1"/>
  <c r="CH121" i="1"/>
  <c r="CI121" i="1"/>
  <c r="CJ121" i="1"/>
  <c r="CK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F122" i="1"/>
  <c r="AA122" i="1"/>
  <c r="AF122" i="1"/>
  <c r="CC122" i="1"/>
  <c r="CD122" i="1"/>
  <c r="CE122" i="1"/>
  <c r="CF122" i="1"/>
  <c r="CG122" i="1"/>
  <c r="CH122" i="1"/>
  <c r="CI122" i="1"/>
  <c r="CJ122" i="1"/>
  <c r="CK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F123" i="1"/>
  <c r="CC123" i="1"/>
  <c r="CD123" i="1"/>
  <c r="CE123" i="1"/>
  <c r="CF123" i="1"/>
  <c r="CG123" i="1"/>
  <c r="CH123" i="1"/>
  <c r="CI123" i="1"/>
  <c r="CJ123" i="1"/>
  <c r="CK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F124" i="1"/>
  <c r="CC124" i="1"/>
  <c r="CD124" i="1"/>
  <c r="CE124" i="1"/>
  <c r="CF124" i="1"/>
  <c r="CG124" i="1"/>
  <c r="CH124" i="1"/>
  <c r="CI124" i="1"/>
  <c r="CJ124" i="1"/>
  <c r="CK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CC125" i="1"/>
  <c r="CD125" i="1"/>
  <c r="CE125" i="1"/>
  <c r="CF125" i="1"/>
  <c r="CG125" i="1"/>
  <c r="CH125" i="1"/>
  <c r="CI125" i="1"/>
  <c r="CJ125" i="1"/>
  <c r="CK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CC126" i="1"/>
  <c r="CD126" i="1"/>
  <c r="CE126" i="1"/>
  <c r="CF126" i="1"/>
  <c r="CG126" i="1"/>
  <c r="CH126" i="1"/>
  <c r="CI126" i="1"/>
  <c r="CJ126" i="1"/>
  <c r="CK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CC127" i="1"/>
  <c r="CD127" i="1"/>
  <c r="CE127" i="1"/>
  <c r="CF127" i="1"/>
  <c r="CG127" i="1"/>
  <c r="CH127" i="1"/>
  <c r="CI127" i="1"/>
  <c r="CJ127" i="1"/>
  <c r="CK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CC128" i="1"/>
  <c r="CD128" i="1"/>
  <c r="CE128" i="1"/>
  <c r="CF128" i="1"/>
  <c r="CG128" i="1"/>
  <c r="CH128" i="1"/>
  <c r="CI128" i="1"/>
  <c r="CJ128" i="1"/>
  <c r="CK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CC129" i="1"/>
  <c r="CD129" i="1"/>
  <c r="CE129" i="1"/>
  <c r="CF129" i="1"/>
  <c r="CG129" i="1"/>
  <c r="CH129" i="1"/>
  <c r="CI129" i="1"/>
  <c r="CJ129" i="1"/>
  <c r="CK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CC130" i="1"/>
  <c r="CD130" i="1"/>
  <c r="CE130" i="1"/>
  <c r="CF130" i="1"/>
  <c r="CG130" i="1"/>
  <c r="CH130" i="1"/>
  <c r="CI130" i="1"/>
  <c r="CJ130" i="1"/>
  <c r="CK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F131" i="1"/>
  <c r="CC131" i="1"/>
  <c r="CD131" i="1"/>
  <c r="CE131" i="1"/>
  <c r="CF131" i="1"/>
  <c r="CG131" i="1"/>
  <c r="CH131" i="1"/>
  <c r="CI131" i="1"/>
  <c r="CJ131" i="1"/>
  <c r="CK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F132" i="1"/>
  <c r="AE132" i="1"/>
  <c r="CC132" i="1"/>
  <c r="CD132" i="1"/>
  <c r="CE132" i="1"/>
  <c r="CF132" i="1"/>
  <c r="CG132" i="1"/>
  <c r="CH132" i="1"/>
  <c r="CI132" i="1"/>
  <c r="CJ132" i="1"/>
  <c r="CK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AE133" i="1"/>
  <c r="CC133" i="1"/>
  <c r="CD133" i="1"/>
  <c r="CE133" i="1"/>
  <c r="CF133" i="1"/>
  <c r="CG133" i="1"/>
  <c r="CH133" i="1"/>
  <c r="CI133" i="1"/>
  <c r="CJ133" i="1"/>
  <c r="CK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F134" i="1"/>
  <c r="AE134" i="1"/>
  <c r="AF134" i="1"/>
  <c r="CC134" i="1"/>
  <c r="CD134" i="1"/>
  <c r="CE134" i="1"/>
  <c r="CF134" i="1"/>
  <c r="CG134" i="1"/>
  <c r="CH134" i="1"/>
  <c r="CI134" i="1"/>
  <c r="CJ134" i="1"/>
  <c r="CK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F135" i="1"/>
  <c r="CC135" i="1"/>
  <c r="CD135" i="1"/>
  <c r="CE135" i="1"/>
  <c r="CF135" i="1"/>
  <c r="CG135" i="1"/>
  <c r="CH135" i="1"/>
  <c r="CI135" i="1"/>
  <c r="CJ135" i="1"/>
  <c r="CK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F136" i="1"/>
  <c r="CC136" i="1"/>
  <c r="CD136" i="1"/>
  <c r="CE136" i="1"/>
  <c r="CF136" i="1"/>
  <c r="CG136" i="1"/>
  <c r="CH136" i="1"/>
  <c r="CI136" i="1"/>
  <c r="CJ136" i="1"/>
  <c r="CK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F137" i="1"/>
  <c r="CC137" i="1"/>
  <c r="CD137" i="1"/>
  <c r="CE137" i="1"/>
  <c r="CF137" i="1"/>
  <c r="CG137" i="1"/>
  <c r="CH137" i="1"/>
  <c r="CI137" i="1"/>
  <c r="CJ137" i="1"/>
  <c r="CK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F138" i="1"/>
  <c r="AE138" i="1"/>
  <c r="AF138" i="1"/>
  <c r="CC138" i="1"/>
  <c r="CD138" i="1"/>
  <c r="CE138" i="1"/>
  <c r="CF138" i="1"/>
  <c r="CG138" i="1"/>
  <c r="CH138" i="1"/>
  <c r="CI138" i="1"/>
  <c r="CJ138" i="1"/>
  <c r="CK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AE139" i="1"/>
  <c r="AF139" i="1"/>
  <c r="CC139" i="1"/>
  <c r="CD139" i="1"/>
  <c r="CE139" i="1"/>
  <c r="CF139" i="1"/>
  <c r="CG139" i="1"/>
  <c r="CH139" i="1"/>
  <c r="CI139" i="1"/>
  <c r="CJ139" i="1"/>
  <c r="CK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F140" i="1"/>
  <c r="AA140" i="1"/>
  <c r="CC140" i="1"/>
  <c r="CD140" i="1"/>
  <c r="CE140" i="1"/>
  <c r="CF140" i="1"/>
  <c r="CG140" i="1"/>
  <c r="CH140" i="1"/>
  <c r="CI140" i="1"/>
  <c r="CJ140" i="1"/>
  <c r="CK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F141" i="1"/>
  <c r="CC141" i="1"/>
  <c r="CD141" i="1"/>
  <c r="CE141" i="1"/>
  <c r="CF141" i="1"/>
  <c r="CG141" i="1"/>
  <c r="CH141" i="1"/>
  <c r="CI141" i="1"/>
  <c r="CJ141" i="1"/>
  <c r="CK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CC142" i="1"/>
  <c r="CD142" i="1"/>
  <c r="CE142" i="1"/>
  <c r="CF142" i="1"/>
  <c r="CG142" i="1"/>
  <c r="CH142" i="1"/>
  <c r="CI142" i="1"/>
  <c r="CJ142" i="1"/>
  <c r="CK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F143" i="1"/>
  <c r="CC143" i="1"/>
  <c r="CD143" i="1"/>
  <c r="CE143" i="1"/>
  <c r="CF143" i="1"/>
  <c r="CG143" i="1"/>
  <c r="CH143" i="1"/>
  <c r="CI143" i="1"/>
  <c r="CJ143" i="1"/>
  <c r="CK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F144" i="1"/>
  <c r="CC144" i="1"/>
  <c r="CD144" i="1"/>
  <c r="CE144" i="1"/>
  <c r="CF144" i="1"/>
  <c r="CG144" i="1"/>
  <c r="CH144" i="1"/>
  <c r="CI144" i="1"/>
  <c r="CJ144" i="1"/>
  <c r="CK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F145" i="1"/>
  <c r="CC145" i="1"/>
  <c r="CD145" i="1"/>
  <c r="CE145" i="1"/>
  <c r="CF145" i="1"/>
  <c r="CG145" i="1"/>
  <c r="CH145" i="1"/>
  <c r="CI145" i="1"/>
  <c r="CJ145" i="1"/>
  <c r="CK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F146" i="1"/>
  <c r="CC146" i="1"/>
  <c r="CD146" i="1"/>
  <c r="CE146" i="1"/>
  <c r="CF146" i="1"/>
  <c r="CG146" i="1"/>
  <c r="CH146" i="1"/>
  <c r="CI146" i="1"/>
  <c r="CJ146" i="1"/>
  <c r="CK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F147" i="1"/>
  <c r="CC147" i="1"/>
  <c r="CD147" i="1"/>
  <c r="CE147" i="1"/>
  <c r="CF147" i="1"/>
  <c r="CG147" i="1"/>
  <c r="CH147" i="1"/>
  <c r="CI147" i="1"/>
  <c r="CJ147" i="1"/>
  <c r="CK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CC148" i="1"/>
  <c r="CD148" i="1"/>
  <c r="CE148" i="1"/>
  <c r="CF148" i="1"/>
  <c r="CG148" i="1"/>
  <c r="CH148" i="1"/>
  <c r="CI148" i="1"/>
  <c r="CJ148" i="1"/>
  <c r="CK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F149" i="1"/>
  <c r="CC149" i="1"/>
  <c r="CD149" i="1"/>
  <c r="CE149" i="1"/>
  <c r="CF149" i="1"/>
  <c r="CG149" i="1"/>
  <c r="CH149" i="1"/>
  <c r="CI149" i="1"/>
  <c r="CJ149" i="1"/>
  <c r="CK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F150" i="1"/>
  <c r="CC150" i="1"/>
  <c r="CD150" i="1"/>
  <c r="CE150" i="1"/>
  <c r="CF150" i="1"/>
  <c r="CG150" i="1"/>
  <c r="CH150" i="1"/>
  <c r="CI150" i="1"/>
  <c r="CJ150" i="1"/>
  <c r="CK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CC151" i="1"/>
  <c r="CD151" i="1"/>
  <c r="CE151" i="1"/>
  <c r="CF151" i="1"/>
  <c r="CG151" i="1"/>
  <c r="CH151" i="1"/>
  <c r="CI151" i="1"/>
  <c r="CJ151" i="1"/>
  <c r="CK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F152" i="1"/>
  <c r="CC152" i="1"/>
  <c r="CD152" i="1"/>
  <c r="CE152" i="1"/>
  <c r="CF152" i="1"/>
  <c r="CG152" i="1"/>
  <c r="CH152" i="1"/>
  <c r="CI152" i="1"/>
  <c r="CJ152" i="1"/>
  <c r="CK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F153" i="1"/>
  <c r="CC153" i="1"/>
  <c r="CD153" i="1"/>
  <c r="CE153" i="1"/>
  <c r="CF153" i="1"/>
  <c r="CG153" i="1"/>
  <c r="CH153" i="1"/>
  <c r="CI153" i="1"/>
  <c r="CJ153" i="1"/>
  <c r="CK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F154" i="1"/>
  <c r="CC154" i="1"/>
  <c r="CD154" i="1"/>
  <c r="CE154" i="1"/>
  <c r="CF154" i="1"/>
  <c r="CG154" i="1"/>
  <c r="CH154" i="1"/>
  <c r="CI154" i="1"/>
  <c r="CJ154" i="1"/>
  <c r="CK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F155" i="1"/>
  <c r="CC155" i="1"/>
  <c r="CD155" i="1"/>
  <c r="CE155" i="1"/>
  <c r="CF155" i="1"/>
  <c r="CG155" i="1"/>
  <c r="CH155" i="1"/>
  <c r="CI155" i="1"/>
  <c r="CJ155" i="1"/>
  <c r="CK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F156" i="1"/>
  <c r="CC156" i="1"/>
  <c r="CD156" i="1"/>
  <c r="CE156" i="1"/>
  <c r="CF156" i="1"/>
  <c r="CG156" i="1"/>
  <c r="CH156" i="1"/>
  <c r="CI156" i="1"/>
  <c r="CJ156" i="1"/>
  <c r="CK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AB157" i="1"/>
  <c r="CC157" i="1"/>
  <c r="CD157" i="1"/>
  <c r="CE157" i="1"/>
  <c r="CF157" i="1"/>
  <c r="CG157" i="1"/>
  <c r="CH157" i="1"/>
  <c r="CI157" i="1"/>
  <c r="CJ157" i="1"/>
  <c r="CK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F158" i="1"/>
  <c r="AA158" i="1"/>
  <c r="AB158" i="1"/>
  <c r="CC158" i="1"/>
  <c r="CD158" i="1"/>
  <c r="CE158" i="1"/>
  <c r="CF158" i="1"/>
  <c r="CG158" i="1"/>
  <c r="CH158" i="1"/>
  <c r="CI158" i="1"/>
  <c r="CJ158" i="1"/>
  <c r="CK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F159" i="1"/>
  <c r="AA159" i="1"/>
  <c r="AB159" i="1"/>
  <c r="CC159" i="1"/>
  <c r="CD159" i="1"/>
  <c r="CE159" i="1"/>
  <c r="CF159" i="1"/>
  <c r="CG159" i="1"/>
  <c r="CH159" i="1"/>
  <c r="CI159" i="1"/>
  <c r="CJ159" i="1"/>
  <c r="CK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AA160" i="1"/>
  <c r="AB160" i="1"/>
  <c r="CC160" i="1"/>
  <c r="CD160" i="1"/>
  <c r="CE160" i="1"/>
  <c r="CF160" i="1"/>
  <c r="CG160" i="1"/>
  <c r="CH160" i="1"/>
  <c r="CI160" i="1"/>
  <c r="CJ160" i="1"/>
  <c r="CK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F161" i="1"/>
  <c r="AB161" i="1"/>
  <c r="CC161" i="1"/>
  <c r="CD161" i="1"/>
  <c r="CE161" i="1"/>
  <c r="CF161" i="1"/>
  <c r="CG161" i="1"/>
  <c r="CH161" i="1"/>
  <c r="CI161" i="1"/>
  <c r="CJ161" i="1"/>
  <c r="CK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F162" i="1"/>
  <c r="AA162" i="1"/>
  <c r="AB162" i="1"/>
  <c r="CC162" i="1"/>
  <c r="CD162" i="1"/>
  <c r="CE162" i="1"/>
  <c r="CF162" i="1"/>
  <c r="CG162" i="1"/>
  <c r="CH162" i="1"/>
  <c r="CI162" i="1"/>
  <c r="CJ162" i="1"/>
  <c r="CK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F163" i="1"/>
  <c r="AA163" i="1"/>
  <c r="AB163" i="1"/>
  <c r="CC163" i="1"/>
  <c r="CD163" i="1"/>
  <c r="CE163" i="1"/>
  <c r="CF163" i="1"/>
  <c r="CG163" i="1"/>
  <c r="CH163" i="1"/>
  <c r="CI163" i="1"/>
  <c r="CJ163" i="1"/>
  <c r="CK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F164" i="1"/>
  <c r="AA164" i="1"/>
  <c r="AB164" i="1"/>
  <c r="CC164" i="1"/>
  <c r="CD164" i="1"/>
  <c r="CE164" i="1"/>
  <c r="CF164" i="1"/>
  <c r="CG164" i="1"/>
  <c r="CH164" i="1"/>
  <c r="CI164" i="1"/>
  <c r="CJ164" i="1"/>
  <c r="CK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F165" i="1"/>
  <c r="AB165" i="1"/>
  <c r="CC165" i="1"/>
  <c r="CD165" i="1"/>
  <c r="CE165" i="1"/>
  <c r="CF165" i="1"/>
  <c r="CG165" i="1"/>
  <c r="CH165" i="1"/>
  <c r="CI165" i="1"/>
  <c r="CJ165" i="1"/>
  <c r="CK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AA166" i="1"/>
  <c r="AB166" i="1"/>
  <c r="CC166" i="1"/>
  <c r="CD166" i="1"/>
  <c r="CE166" i="1"/>
  <c r="CF166" i="1"/>
  <c r="CG166" i="1"/>
  <c r="CH166" i="1"/>
  <c r="CI166" i="1"/>
  <c r="CJ166" i="1"/>
  <c r="CK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AA167" i="1"/>
  <c r="AB167" i="1"/>
  <c r="CC167" i="1"/>
  <c r="CD167" i="1"/>
  <c r="CE167" i="1"/>
  <c r="CF167" i="1"/>
  <c r="CG167" i="1"/>
  <c r="CH167" i="1"/>
  <c r="CI167" i="1"/>
  <c r="CJ167" i="1"/>
  <c r="CK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AA168" i="1"/>
  <c r="AB168" i="1"/>
  <c r="CC168" i="1"/>
  <c r="CD168" i="1"/>
  <c r="CE168" i="1"/>
  <c r="CF168" i="1"/>
  <c r="CG168" i="1"/>
  <c r="CH168" i="1"/>
  <c r="CI168" i="1"/>
  <c r="CJ168" i="1"/>
  <c r="CK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F169" i="1"/>
  <c r="AB169" i="1"/>
  <c r="CC169" i="1"/>
  <c r="CD169" i="1"/>
  <c r="CE169" i="1"/>
  <c r="CF169" i="1"/>
  <c r="CG169" i="1"/>
  <c r="CH169" i="1"/>
  <c r="CI169" i="1"/>
  <c r="CJ169" i="1"/>
  <c r="CK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AA170" i="1"/>
  <c r="AB170" i="1"/>
  <c r="CC170" i="1"/>
  <c r="CD170" i="1"/>
  <c r="CE170" i="1"/>
  <c r="CF170" i="1"/>
  <c r="CG170" i="1"/>
  <c r="CH170" i="1"/>
  <c r="CI170" i="1"/>
  <c r="CJ170" i="1"/>
  <c r="CK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AA171" i="1"/>
  <c r="AB171" i="1"/>
  <c r="CC171" i="1"/>
  <c r="CD171" i="1"/>
  <c r="CE171" i="1"/>
  <c r="CF171" i="1"/>
  <c r="CG171" i="1"/>
  <c r="CH171" i="1"/>
  <c r="CI171" i="1"/>
  <c r="CJ171" i="1"/>
  <c r="CK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F172" i="1"/>
  <c r="AA172" i="1"/>
  <c r="AB172" i="1"/>
  <c r="CC172" i="1"/>
  <c r="CD172" i="1"/>
  <c r="CE172" i="1"/>
  <c r="CF172" i="1"/>
  <c r="CG172" i="1"/>
  <c r="CH172" i="1"/>
  <c r="CI172" i="1"/>
  <c r="CJ172" i="1"/>
  <c r="CK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CC173" i="1"/>
  <c r="CD173" i="1"/>
  <c r="CE173" i="1"/>
  <c r="CF173" i="1"/>
  <c r="CG173" i="1"/>
  <c r="CH173" i="1"/>
  <c r="CI173" i="1"/>
  <c r="CJ173" i="1"/>
  <c r="CK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F174" i="1"/>
  <c r="CC174" i="1"/>
  <c r="CD174" i="1"/>
  <c r="CE174" i="1"/>
  <c r="CF174" i="1"/>
  <c r="CG174" i="1"/>
  <c r="CH174" i="1"/>
  <c r="CI174" i="1"/>
  <c r="CJ174" i="1"/>
  <c r="CK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CC175" i="1"/>
  <c r="CD175" i="1"/>
  <c r="CE175" i="1"/>
  <c r="CF175" i="1"/>
  <c r="CG175" i="1"/>
  <c r="CH175" i="1"/>
  <c r="CI175" i="1"/>
  <c r="CJ175" i="1"/>
  <c r="CK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F176" i="1"/>
  <c r="CC176" i="1"/>
  <c r="CD176" i="1"/>
  <c r="CE176" i="1"/>
  <c r="CF176" i="1"/>
  <c r="CG176" i="1"/>
  <c r="CH176" i="1"/>
  <c r="CI176" i="1"/>
  <c r="CJ176" i="1"/>
  <c r="CK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CC177" i="1"/>
  <c r="CD177" i="1"/>
  <c r="CE177" i="1"/>
  <c r="CF177" i="1"/>
  <c r="CG177" i="1"/>
  <c r="CH177" i="1"/>
  <c r="CI177" i="1"/>
  <c r="CJ177" i="1"/>
  <c r="CK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F178" i="1"/>
  <c r="CC178" i="1"/>
  <c r="CD178" i="1"/>
  <c r="CE178" i="1"/>
  <c r="CF178" i="1"/>
  <c r="CG178" i="1"/>
  <c r="CH178" i="1"/>
  <c r="CI178" i="1"/>
  <c r="CJ178" i="1"/>
  <c r="CK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CC179" i="1"/>
  <c r="CD179" i="1"/>
  <c r="CE179" i="1"/>
  <c r="CF179" i="1"/>
  <c r="CG179" i="1"/>
  <c r="CH179" i="1"/>
  <c r="CI179" i="1"/>
  <c r="CJ179" i="1"/>
  <c r="CK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F180" i="1"/>
  <c r="AB180" i="1"/>
  <c r="CC180" i="1"/>
  <c r="CD180" i="1"/>
  <c r="CE180" i="1"/>
  <c r="CF180" i="1"/>
  <c r="CG180" i="1"/>
  <c r="CH180" i="1"/>
  <c r="CI180" i="1"/>
  <c r="CJ180" i="1"/>
  <c r="CK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F181" i="1"/>
  <c r="AA181" i="1"/>
  <c r="AB181" i="1"/>
  <c r="CC181" i="1"/>
  <c r="CD181" i="1"/>
  <c r="CE181" i="1"/>
  <c r="CF181" i="1"/>
  <c r="CG181" i="1"/>
  <c r="CH181" i="1"/>
  <c r="CI181" i="1"/>
  <c r="CJ181" i="1"/>
  <c r="CK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F182" i="1"/>
  <c r="AA182" i="1"/>
  <c r="AB182" i="1"/>
  <c r="CC182" i="1"/>
  <c r="CD182" i="1"/>
  <c r="CE182" i="1"/>
  <c r="CF182" i="1"/>
  <c r="CG182" i="1"/>
  <c r="CH182" i="1"/>
  <c r="CI182" i="1"/>
  <c r="CJ182" i="1"/>
  <c r="CK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F183" i="1"/>
  <c r="AA183" i="1"/>
  <c r="AB183" i="1"/>
  <c r="CC183" i="1"/>
  <c r="CD183" i="1"/>
  <c r="CE183" i="1"/>
  <c r="CF183" i="1"/>
  <c r="CG183" i="1"/>
  <c r="CH183" i="1"/>
  <c r="CI183" i="1"/>
  <c r="CJ183" i="1"/>
  <c r="CK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F184" i="1"/>
  <c r="CC184" i="1"/>
  <c r="CD184" i="1"/>
  <c r="CE184" i="1"/>
  <c r="CF184" i="1"/>
  <c r="CG184" i="1"/>
  <c r="CH184" i="1"/>
  <c r="CI184" i="1"/>
  <c r="CJ184" i="1"/>
  <c r="CK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CC185" i="1"/>
  <c r="CD185" i="1"/>
  <c r="CE185" i="1"/>
  <c r="CF185" i="1"/>
  <c r="CG185" i="1"/>
  <c r="CH185" i="1"/>
  <c r="CI185" i="1"/>
  <c r="CJ185" i="1"/>
  <c r="CK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AD186" i="1"/>
  <c r="CC186" i="1"/>
  <c r="CD186" i="1"/>
  <c r="CE186" i="1"/>
  <c r="CF186" i="1"/>
  <c r="CG186" i="1"/>
  <c r="CH186" i="1"/>
  <c r="CI186" i="1"/>
  <c r="CJ186" i="1"/>
  <c r="CK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AD187" i="1"/>
  <c r="CC187" i="1"/>
  <c r="CD187" i="1"/>
  <c r="CE187" i="1"/>
  <c r="CF187" i="1"/>
  <c r="CG187" i="1"/>
  <c r="CH187" i="1"/>
  <c r="CI187" i="1"/>
  <c r="CJ187" i="1"/>
  <c r="CK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AD188" i="1"/>
  <c r="CC188" i="1"/>
  <c r="CD188" i="1"/>
  <c r="CE188" i="1"/>
  <c r="CF188" i="1"/>
  <c r="CG188" i="1"/>
  <c r="CH188" i="1"/>
  <c r="CI188" i="1"/>
  <c r="CJ188" i="1"/>
  <c r="CK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AD189" i="1"/>
  <c r="CC189" i="1"/>
  <c r="CD189" i="1"/>
  <c r="CE189" i="1"/>
  <c r="CF189" i="1"/>
  <c r="CG189" i="1"/>
  <c r="CH189" i="1"/>
  <c r="CI189" i="1"/>
  <c r="CJ189" i="1"/>
  <c r="CK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AD190" i="1"/>
  <c r="CC190" i="1"/>
  <c r="CD190" i="1"/>
  <c r="CE190" i="1"/>
  <c r="CF190" i="1"/>
  <c r="CG190" i="1"/>
  <c r="CH190" i="1"/>
  <c r="CI190" i="1"/>
  <c r="CJ190" i="1"/>
  <c r="CK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AD191" i="1"/>
  <c r="CC191" i="1"/>
  <c r="CD191" i="1"/>
  <c r="CE191" i="1"/>
  <c r="CF191" i="1"/>
  <c r="CG191" i="1"/>
  <c r="CH191" i="1"/>
  <c r="CI191" i="1"/>
  <c r="CJ191" i="1"/>
  <c r="CK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AD192" i="1"/>
  <c r="CC192" i="1"/>
  <c r="CD192" i="1"/>
  <c r="CE192" i="1"/>
  <c r="CF192" i="1"/>
  <c r="CG192" i="1"/>
  <c r="CH192" i="1"/>
  <c r="CI192" i="1"/>
  <c r="CJ192" i="1"/>
  <c r="CK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AD193" i="1"/>
  <c r="CC193" i="1"/>
  <c r="CD193" i="1"/>
  <c r="CE193" i="1"/>
  <c r="CF193" i="1"/>
  <c r="CG193" i="1"/>
  <c r="CH193" i="1"/>
  <c r="CI193" i="1"/>
  <c r="CJ193" i="1"/>
  <c r="CK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AD194" i="1"/>
  <c r="CC194" i="1"/>
  <c r="CD194" i="1"/>
  <c r="CE194" i="1"/>
  <c r="CF194" i="1"/>
  <c r="CG194" i="1"/>
  <c r="CH194" i="1"/>
  <c r="CI194" i="1"/>
  <c r="CJ194" i="1"/>
  <c r="CK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AD195" i="1"/>
  <c r="CC195" i="1"/>
  <c r="CD195" i="1"/>
  <c r="CE195" i="1"/>
  <c r="CF195" i="1"/>
  <c r="CG195" i="1"/>
  <c r="CH195" i="1"/>
  <c r="CI195" i="1"/>
  <c r="CJ195" i="1"/>
  <c r="CK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AD196" i="1"/>
  <c r="CC196" i="1"/>
  <c r="CD196" i="1"/>
  <c r="CE196" i="1"/>
  <c r="CF196" i="1"/>
  <c r="CG196" i="1"/>
  <c r="CH196" i="1"/>
  <c r="CI196" i="1"/>
  <c r="CJ196" i="1"/>
  <c r="CK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AD197" i="1"/>
  <c r="CC197" i="1"/>
  <c r="CD197" i="1"/>
  <c r="CE197" i="1"/>
  <c r="CF197" i="1"/>
  <c r="CG197" i="1"/>
  <c r="CH197" i="1"/>
  <c r="CI197" i="1"/>
  <c r="CJ197" i="1"/>
  <c r="CK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AD198" i="1"/>
  <c r="CC198" i="1"/>
  <c r="CD198" i="1"/>
  <c r="CE198" i="1"/>
  <c r="CF198" i="1"/>
  <c r="CG198" i="1"/>
  <c r="CH198" i="1"/>
  <c r="CI198" i="1"/>
  <c r="CJ198" i="1"/>
  <c r="CK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AD199" i="1"/>
  <c r="CC199" i="1"/>
  <c r="CD199" i="1"/>
  <c r="CE199" i="1"/>
  <c r="CF199" i="1"/>
  <c r="CG199" i="1"/>
  <c r="CH199" i="1"/>
  <c r="CI199" i="1"/>
  <c r="CJ199" i="1"/>
  <c r="CK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AD200" i="1"/>
  <c r="CC200" i="1"/>
  <c r="CD200" i="1"/>
  <c r="CE200" i="1"/>
  <c r="CF200" i="1"/>
  <c r="CG200" i="1"/>
  <c r="CH200" i="1"/>
  <c r="CI200" i="1"/>
  <c r="CJ200" i="1"/>
  <c r="CK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AD201" i="1"/>
  <c r="CC201" i="1"/>
  <c r="CD201" i="1"/>
  <c r="CE201" i="1"/>
  <c r="CF201" i="1"/>
  <c r="CG201" i="1"/>
  <c r="CH201" i="1"/>
  <c r="CI201" i="1"/>
  <c r="CJ201" i="1"/>
  <c r="CK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AD202" i="1"/>
  <c r="CC202" i="1"/>
  <c r="CD202" i="1"/>
  <c r="CE202" i="1"/>
  <c r="CF202" i="1"/>
  <c r="CG202" i="1"/>
  <c r="CH202" i="1"/>
  <c r="CI202" i="1"/>
  <c r="CJ202" i="1"/>
  <c r="CK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AD203" i="1"/>
  <c r="CC203" i="1"/>
  <c r="CD203" i="1"/>
  <c r="CE203" i="1"/>
  <c r="CF203" i="1"/>
  <c r="CG203" i="1"/>
  <c r="CH203" i="1"/>
  <c r="CI203" i="1"/>
  <c r="CJ203" i="1"/>
  <c r="CK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AD204" i="1"/>
  <c r="CC204" i="1"/>
  <c r="CD204" i="1"/>
  <c r="CE204" i="1"/>
  <c r="CF204" i="1"/>
  <c r="CG204" i="1"/>
  <c r="CH204" i="1"/>
  <c r="CI204" i="1"/>
  <c r="CJ204" i="1"/>
  <c r="CK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AD205" i="1"/>
  <c r="CC205" i="1"/>
  <c r="CD205" i="1"/>
  <c r="CE205" i="1"/>
  <c r="CF205" i="1"/>
  <c r="CG205" i="1"/>
  <c r="CH205" i="1"/>
  <c r="CI205" i="1"/>
  <c r="CJ205" i="1"/>
  <c r="CK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AD206" i="1"/>
  <c r="CC206" i="1"/>
  <c r="CD206" i="1"/>
  <c r="CE206" i="1"/>
  <c r="CF206" i="1"/>
  <c r="CG206" i="1"/>
  <c r="CH206" i="1"/>
  <c r="CI206" i="1"/>
  <c r="CJ206" i="1"/>
  <c r="CK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AD207" i="1"/>
  <c r="CC207" i="1"/>
  <c r="CD207" i="1"/>
  <c r="CE207" i="1"/>
  <c r="CF207" i="1"/>
  <c r="CG207" i="1"/>
  <c r="CH207" i="1"/>
  <c r="CI207" i="1"/>
  <c r="CJ207" i="1"/>
  <c r="CK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AD208" i="1"/>
  <c r="CC208" i="1"/>
  <c r="CD208" i="1"/>
  <c r="CE208" i="1"/>
  <c r="CF208" i="1"/>
  <c r="CG208" i="1"/>
  <c r="CH208" i="1"/>
  <c r="CI208" i="1"/>
  <c r="CJ208" i="1"/>
  <c r="CK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AD209" i="1"/>
  <c r="CC209" i="1"/>
  <c r="CD209" i="1"/>
  <c r="CE209" i="1"/>
  <c r="CF209" i="1"/>
  <c r="CG209" i="1"/>
  <c r="CH209" i="1"/>
  <c r="CI209" i="1"/>
  <c r="CJ209" i="1"/>
  <c r="CK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CC210" i="1"/>
  <c r="CD210" i="1"/>
  <c r="CE210" i="1"/>
  <c r="CF210" i="1"/>
  <c r="CG210" i="1"/>
  <c r="CH210" i="1"/>
  <c r="CI210" i="1"/>
  <c r="CJ210" i="1"/>
  <c r="CK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AD211" i="1"/>
  <c r="CC211" i="1"/>
  <c r="CD211" i="1"/>
  <c r="CE211" i="1"/>
  <c r="CF211" i="1"/>
  <c r="CG211" i="1"/>
  <c r="CH211" i="1"/>
  <c r="CI211" i="1"/>
  <c r="CJ211" i="1"/>
  <c r="CK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AD212" i="1"/>
  <c r="CC212" i="1"/>
  <c r="CD212" i="1"/>
  <c r="CE212" i="1"/>
  <c r="CF212" i="1"/>
  <c r="CG212" i="1"/>
  <c r="CH212" i="1"/>
  <c r="CI212" i="1"/>
  <c r="CJ212" i="1"/>
  <c r="CK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AD213" i="1"/>
  <c r="CC213" i="1"/>
  <c r="CD213" i="1"/>
  <c r="CE213" i="1"/>
  <c r="CF213" i="1"/>
  <c r="CG213" i="1"/>
  <c r="CH213" i="1"/>
  <c r="CI213" i="1"/>
  <c r="CJ213" i="1"/>
  <c r="CK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AD214" i="1"/>
  <c r="CC214" i="1"/>
  <c r="CD214" i="1"/>
  <c r="CE214" i="1"/>
  <c r="CF214" i="1"/>
  <c r="CG214" i="1"/>
  <c r="CH214" i="1"/>
  <c r="CI214" i="1"/>
  <c r="CJ214" i="1"/>
  <c r="CK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AD215" i="1"/>
  <c r="CC215" i="1"/>
  <c r="CD215" i="1"/>
  <c r="CE215" i="1"/>
  <c r="CF215" i="1"/>
  <c r="CG215" i="1"/>
  <c r="CH215" i="1"/>
  <c r="CI215" i="1"/>
  <c r="CJ215" i="1"/>
  <c r="CK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AD216" i="1"/>
  <c r="CC216" i="1"/>
  <c r="CD216" i="1"/>
  <c r="CE216" i="1"/>
  <c r="CF216" i="1"/>
  <c r="CG216" i="1"/>
  <c r="CH216" i="1"/>
  <c r="CI216" i="1"/>
  <c r="CJ216" i="1"/>
  <c r="CK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AD217" i="1"/>
  <c r="CC217" i="1"/>
  <c r="CD217" i="1"/>
  <c r="CE217" i="1"/>
  <c r="CF217" i="1"/>
  <c r="CG217" i="1"/>
  <c r="CH217" i="1"/>
  <c r="CI217" i="1"/>
  <c r="CJ217" i="1"/>
  <c r="CK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CC218" i="1"/>
  <c r="CD218" i="1"/>
  <c r="CE218" i="1"/>
  <c r="CF218" i="1"/>
  <c r="CG218" i="1"/>
  <c r="CH218" i="1"/>
  <c r="CI218" i="1"/>
  <c r="CJ218" i="1"/>
  <c r="CK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CC219" i="1"/>
  <c r="CD219" i="1"/>
  <c r="CE219" i="1"/>
  <c r="CF219" i="1"/>
  <c r="CG219" i="1"/>
  <c r="CH219" i="1"/>
  <c r="CI219" i="1"/>
  <c r="CJ219" i="1"/>
  <c r="CK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CC220" i="1"/>
  <c r="CD220" i="1"/>
  <c r="CE220" i="1"/>
  <c r="CF220" i="1"/>
  <c r="CG220" i="1"/>
  <c r="CH220" i="1"/>
  <c r="CI220" i="1"/>
  <c r="CJ220" i="1"/>
  <c r="CK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CC221" i="1"/>
  <c r="CD221" i="1"/>
  <c r="CE221" i="1"/>
  <c r="CF221" i="1"/>
  <c r="CG221" i="1"/>
  <c r="CH221" i="1"/>
  <c r="CI221" i="1"/>
  <c r="CJ221" i="1"/>
  <c r="CK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CC222" i="1"/>
  <c r="CD222" i="1"/>
  <c r="CE222" i="1"/>
  <c r="CF222" i="1"/>
  <c r="CG222" i="1"/>
  <c r="CH222" i="1"/>
  <c r="CI222" i="1"/>
  <c r="CJ222" i="1"/>
  <c r="CK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CC223" i="1"/>
  <c r="CD223" i="1"/>
  <c r="CE223" i="1"/>
  <c r="CF223" i="1"/>
  <c r="CG223" i="1"/>
  <c r="CH223" i="1"/>
  <c r="CI223" i="1"/>
  <c r="CJ223" i="1"/>
  <c r="CK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CC224" i="1"/>
  <c r="CD224" i="1"/>
  <c r="CE224" i="1"/>
  <c r="CF224" i="1"/>
  <c r="CG224" i="1"/>
  <c r="CH224" i="1"/>
  <c r="CI224" i="1"/>
  <c r="CJ224" i="1"/>
  <c r="CK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CC225" i="1"/>
  <c r="CD225" i="1"/>
  <c r="CE225" i="1"/>
  <c r="CF225" i="1"/>
  <c r="CG225" i="1"/>
  <c r="CH225" i="1"/>
  <c r="CI225" i="1"/>
  <c r="CJ225" i="1"/>
  <c r="CK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CC226" i="1"/>
  <c r="CD226" i="1"/>
  <c r="CE226" i="1"/>
  <c r="CF226" i="1"/>
  <c r="CG226" i="1"/>
  <c r="CH226" i="1"/>
  <c r="CI226" i="1"/>
  <c r="CJ226" i="1"/>
  <c r="CK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CC227" i="1"/>
  <c r="CD227" i="1"/>
  <c r="CE227" i="1"/>
  <c r="CF227" i="1"/>
  <c r="CG227" i="1"/>
  <c r="CH227" i="1"/>
  <c r="CI227" i="1"/>
  <c r="CJ227" i="1"/>
  <c r="CK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CC228" i="1"/>
  <c r="CD228" i="1"/>
  <c r="CE228" i="1"/>
  <c r="CF228" i="1"/>
  <c r="CG228" i="1"/>
  <c r="CH228" i="1"/>
  <c r="CI228" i="1"/>
  <c r="CJ228" i="1"/>
  <c r="CK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CC229" i="1"/>
  <c r="CD229" i="1"/>
  <c r="CE229" i="1"/>
  <c r="CF229" i="1"/>
  <c r="CG229" i="1"/>
  <c r="CH229" i="1"/>
  <c r="CI229" i="1"/>
  <c r="CJ229" i="1"/>
  <c r="CK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CC230" i="1"/>
  <c r="CD230" i="1"/>
  <c r="CE230" i="1"/>
  <c r="CF230" i="1"/>
  <c r="CG230" i="1"/>
  <c r="CH230" i="1"/>
  <c r="CI230" i="1"/>
  <c r="CJ230" i="1"/>
  <c r="CK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CC231" i="1"/>
  <c r="CD231" i="1"/>
  <c r="CE231" i="1"/>
  <c r="CF231" i="1"/>
  <c r="CG231" i="1"/>
  <c r="CH231" i="1"/>
  <c r="CI231" i="1"/>
  <c r="CJ231" i="1"/>
  <c r="CK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CC232" i="1"/>
  <c r="CD232" i="1"/>
  <c r="CE232" i="1"/>
  <c r="CF232" i="1"/>
  <c r="CG232" i="1"/>
  <c r="CH232" i="1"/>
  <c r="CI232" i="1"/>
  <c r="CJ232" i="1"/>
  <c r="CK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CC233" i="1"/>
  <c r="CD233" i="1"/>
  <c r="CE233" i="1"/>
  <c r="CF233" i="1"/>
  <c r="CG233" i="1"/>
  <c r="CH233" i="1"/>
  <c r="CI233" i="1"/>
  <c r="CJ233" i="1"/>
  <c r="CK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CC234" i="1"/>
  <c r="CD234" i="1"/>
  <c r="CE234" i="1"/>
  <c r="CF234" i="1"/>
  <c r="CG234" i="1"/>
  <c r="CH234" i="1"/>
  <c r="CI234" i="1"/>
  <c r="CJ234" i="1"/>
  <c r="CK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CC235" i="1"/>
  <c r="CD235" i="1"/>
  <c r="CE235" i="1"/>
  <c r="CF235" i="1"/>
  <c r="CG235" i="1"/>
  <c r="CH235" i="1"/>
  <c r="CI235" i="1"/>
  <c r="CJ235" i="1"/>
  <c r="CK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AD236" i="1"/>
  <c r="CC236" i="1"/>
  <c r="CD236" i="1"/>
  <c r="CE236" i="1"/>
  <c r="CF236" i="1"/>
  <c r="CG236" i="1"/>
  <c r="CH236" i="1"/>
  <c r="CI236" i="1"/>
  <c r="CJ236" i="1"/>
  <c r="CK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CC237" i="1"/>
  <c r="CD237" i="1"/>
  <c r="CE237" i="1"/>
  <c r="CF237" i="1"/>
  <c r="CG237" i="1"/>
  <c r="CH237" i="1"/>
  <c r="CI237" i="1"/>
  <c r="CJ237" i="1"/>
  <c r="CK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CC238" i="1"/>
  <c r="CD238" i="1"/>
  <c r="CE238" i="1"/>
  <c r="CF238" i="1"/>
  <c r="CG238" i="1"/>
  <c r="CH238" i="1"/>
  <c r="CI238" i="1"/>
  <c r="CJ238" i="1"/>
  <c r="CK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AC239" i="1"/>
  <c r="AD239" i="1"/>
  <c r="CC239" i="1"/>
  <c r="CD239" i="1"/>
  <c r="CE239" i="1"/>
  <c r="CF239" i="1"/>
  <c r="CG239" i="1"/>
  <c r="CH239" i="1"/>
  <c r="CI239" i="1"/>
  <c r="CJ239" i="1"/>
  <c r="CK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CC240" i="1"/>
  <c r="CD240" i="1"/>
  <c r="CE240" i="1"/>
  <c r="CF240" i="1"/>
  <c r="CG240" i="1"/>
  <c r="CH240" i="1"/>
  <c r="CI240" i="1"/>
  <c r="CJ240" i="1"/>
  <c r="CK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CC241" i="1"/>
  <c r="CD241" i="1"/>
  <c r="CE241" i="1"/>
  <c r="CF241" i="1"/>
  <c r="CG241" i="1"/>
  <c r="CH241" i="1"/>
  <c r="CI241" i="1"/>
  <c r="CJ241" i="1"/>
  <c r="CK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AC242" i="1"/>
  <c r="AD242" i="1"/>
  <c r="CC242" i="1"/>
  <c r="CD242" i="1"/>
  <c r="CE242" i="1"/>
  <c r="CF242" i="1"/>
  <c r="CG242" i="1"/>
  <c r="CH242" i="1"/>
  <c r="CI242" i="1"/>
  <c r="CJ242" i="1"/>
  <c r="CK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AC243" i="1"/>
  <c r="AD243" i="1"/>
  <c r="CC243" i="1"/>
  <c r="CD243" i="1"/>
  <c r="CE243" i="1"/>
  <c r="CF243" i="1"/>
  <c r="CG243" i="1"/>
  <c r="CH243" i="1"/>
  <c r="CI243" i="1"/>
  <c r="CJ243" i="1"/>
  <c r="CK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CC244" i="1"/>
  <c r="CD244" i="1"/>
  <c r="CE244" i="1"/>
  <c r="CF244" i="1"/>
  <c r="CG244" i="1"/>
  <c r="CH244" i="1"/>
  <c r="CI244" i="1"/>
  <c r="CJ244" i="1"/>
  <c r="CK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CC245" i="1"/>
  <c r="CD245" i="1"/>
  <c r="CE245" i="1"/>
  <c r="CF245" i="1"/>
  <c r="CG245" i="1"/>
  <c r="CH245" i="1"/>
  <c r="CI245" i="1"/>
  <c r="CJ245" i="1"/>
  <c r="CK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CC246" i="1"/>
  <c r="CD246" i="1"/>
  <c r="CE246" i="1"/>
  <c r="CF246" i="1"/>
  <c r="CG246" i="1"/>
  <c r="CH246" i="1"/>
  <c r="CI246" i="1"/>
  <c r="CJ246" i="1"/>
  <c r="CK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CC247" i="1"/>
  <c r="CD247" i="1"/>
  <c r="CE247" i="1"/>
  <c r="CF247" i="1"/>
  <c r="CG247" i="1"/>
  <c r="CH247" i="1"/>
  <c r="CI247" i="1"/>
  <c r="CJ247" i="1"/>
  <c r="CK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CC248" i="1"/>
  <c r="CD248" i="1"/>
  <c r="CE248" i="1"/>
  <c r="CF248" i="1"/>
  <c r="CG248" i="1"/>
  <c r="CH248" i="1"/>
  <c r="CI248" i="1"/>
  <c r="CJ248" i="1"/>
  <c r="CK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CC249" i="1"/>
  <c r="CD249" i="1"/>
  <c r="CE249" i="1"/>
  <c r="CF249" i="1"/>
  <c r="CG249" i="1"/>
  <c r="CH249" i="1"/>
  <c r="CI249" i="1"/>
  <c r="CJ249" i="1"/>
  <c r="CK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CC250" i="1"/>
  <c r="CD250" i="1"/>
  <c r="CE250" i="1"/>
  <c r="CF250" i="1"/>
  <c r="CG250" i="1"/>
  <c r="CH250" i="1"/>
  <c r="CI250" i="1"/>
  <c r="CJ250" i="1"/>
  <c r="CK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CC251" i="1"/>
  <c r="CD251" i="1"/>
  <c r="CE251" i="1"/>
  <c r="CF251" i="1"/>
  <c r="CG251" i="1"/>
  <c r="CH251" i="1"/>
  <c r="CI251" i="1"/>
  <c r="CJ251" i="1"/>
  <c r="CK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CC252" i="1"/>
  <c r="CD252" i="1"/>
  <c r="CE252" i="1"/>
  <c r="CF252" i="1"/>
  <c r="CG252" i="1"/>
  <c r="CH252" i="1"/>
  <c r="CI252" i="1"/>
  <c r="CJ252" i="1"/>
  <c r="CK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AC253" i="1"/>
  <c r="CC253" i="1"/>
  <c r="CD253" i="1"/>
  <c r="CE253" i="1"/>
  <c r="CF253" i="1"/>
  <c r="CG253" i="1"/>
  <c r="CH253" i="1"/>
  <c r="CI253" i="1"/>
  <c r="CJ253" i="1"/>
  <c r="CK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CC254" i="1"/>
  <c r="CD254" i="1"/>
  <c r="CE254" i="1"/>
  <c r="CF254" i="1"/>
  <c r="CG254" i="1"/>
  <c r="CH254" i="1"/>
  <c r="CI254" i="1"/>
  <c r="CJ254" i="1"/>
  <c r="CK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CC255" i="1"/>
  <c r="CD255" i="1"/>
  <c r="CE255" i="1"/>
  <c r="CF255" i="1"/>
  <c r="CG255" i="1"/>
  <c r="CH255" i="1"/>
  <c r="CI255" i="1"/>
  <c r="CJ255" i="1"/>
  <c r="CK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CC256" i="1"/>
  <c r="CD256" i="1"/>
  <c r="CE256" i="1"/>
  <c r="CF256" i="1"/>
  <c r="CG256" i="1"/>
  <c r="CH256" i="1"/>
  <c r="CI256" i="1"/>
  <c r="CJ256" i="1"/>
  <c r="CK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CC257" i="1"/>
  <c r="CD257" i="1"/>
  <c r="CE257" i="1"/>
  <c r="CF257" i="1"/>
  <c r="CG257" i="1"/>
  <c r="CH257" i="1"/>
  <c r="CI257" i="1"/>
  <c r="CJ257" i="1"/>
  <c r="CK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CC258" i="1"/>
  <c r="CD258" i="1"/>
  <c r="CE258" i="1"/>
  <c r="CF258" i="1"/>
  <c r="CG258" i="1"/>
  <c r="CH258" i="1"/>
  <c r="CI258" i="1"/>
  <c r="CJ258" i="1"/>
  <c r="CK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CC259" i="1"/>
  <c r="CD259" i="1"/>
  <c r="CE259" i="1"/>
  <c r="CF259" i="1"/>
  <c r="CG259" i="1"/>
  <c r="CH259" i="1"/>
  <c r="CI259" i="1"/>
  <c r="CJ259" i="1"/>
  <c r="CK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CC260" i="1"/>
  <c r="CD260" i="1"/>
  <c r="CE260" i="1"/>
  <c r="CF260" i="1"/>
  <c r="CG260" i="1"/>
  <c r="CH260" i="1"/>
  <c r="CI260" i="1"/>
  <c r="CJ260" i="1"/>
  <c r="CK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CC261" i="1"/>
  <c r="CD261" i="1"/>
  <c r="CE261" i="1"/>
  <c r="CF261" i="1"/>
  <c r="CG261" i="1"/>
  <c r="CH261" i="1"/>
  <c r="CI261" i="1"/>
  <c r="CJ261" i="1"/>
  <c r="CK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CC262" i="1"/>
  <c r="CD262" i="1"/>
  <c r="CE262" i="1"/>
  <c r="CF262" i="1"/>
  <c r="CG262" i="1"/>
  <c r="CH262" i="1"/>
  <c r="CI262" i="1"/>
  <c r="CJ262" i="1"/>
  <c r="CK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CC263" i="1"/>
  <c r="CD263" i="1"/>
  <c r="CE263" i="1"/>
  <c r="CF263" i="1"/>
  <c r="CG263" i="1"/>
  <c r="CH263" i="1"/>
  <c r="CI263" i="1"/>
  <c r="CJ263" i="1"/>
  <c r="CK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CC264" i="1"/>
  <c r="CD264" i="1"/>
  <c r="CE264" i="1"/>
  <c r="CF264" i="1"/>
  <c r="CG264" i="1"/>
  <c r="CH264" i="1"/>
  <c r="CI264" i="1"/>
  <c r="CJ264" i="1"/>
  <c r="CK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CC265" i="1"/>
  <c r="CD265" i="1"/>
  <c r="CE265" i="1"/>
  <c r="CF265" i="1"/>
  <c r="CG265" i="1"/>
  <c r="CH265" i="1"/>
  <c r="CI265" i="1"/>
  <c r="CJ265" i="1"/>
  <c r="CK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CC266" i="1"/>
  <c r="CD266" i="1"/>
  <c r="CE266" i="1"/>
  <c r="CF266" i="1"/>
  <c r="CG266" i="1"/>
  <c r="CH266" i="1"/>
  <c r="CI266" i="1"/>
  <c r="CJ266" i="1"/>
  <c r="CK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CC267" i="1"/>
  <c r="CD267" i="1"/>
  <c r="CE267" i="1"/>
  <c r="CF267" i="1"/>
  <c r="CG267" i="1"/>
  <c r="CH267" i="1"/>
  <c r="CI267" i="1"/>
  <c r="CJ267" i="1"/>
  <c r="CK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CC268" i="1"/>
  <c r="CD268" i="1"/>
  <c r="CE268" i="1"/>
  <c r="CF268" i="1"/>
  <c r="CG268" i="1"/>
  <c r="CH268" i="1"/>
  <c r="CI268" i="1"/>
  <c r="CJ268" i="1"/>
  <c r="CK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CC269" i="1"/>
  <c r="CD269" i="1"/>
  <c r="CE269" i="1"/>
  <c r="CF269" i="1"/>
  <c r="CG269" i="1"/>
  <c r="CH269" i="1"/>
  <c r="CI269" i="1"/>
  <c r="CJ269" i="1"/>
  <c r="CK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CC270" i="1"/>
  <c r="CD270" i="1"/>
  <c r="CE270" i="1"/>
  <c r="CF270" i="1"/>
  <c r="CG270" i="1"/>
  <c r="CH270" i="1"/>
  <c r="CI270" i="1"/>
  <c r="CJ270" i="1"/>
  <c r="CK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CC271" i="1"/>
  <c r="CD271" i="1"/>
  <c r="CE271" i="1"/>
  <c r="CF271" i="1"/>
  <c r="CG271" i="1"/>
  <c r="CH271" i="1"/>
  <c r="CI271" i="1"/>
  <c r="CJ271" i="1"/>
  <c r="CK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CC272" i="1"/>
  <c r="CD272" i="1"/>
  <c r="CE272" i="1"/>
  <c r="CF272" i="1"/>
  <c r="CG272" i="1"/>
  <c r="CH272" i="1"/>
  <c r="CI272" i="1"/>
  <c r="CJ272" i="1"/>
  <c r="CK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CC273" i="1"/>
  <c r="CD273" i="1"/>
  <c r="CE273" i="1"/>
  <c r="CF273" i="1"/>
  <c r="CG273" i="1"/>
  <c r="CH273" i="1"/>
  <c r="CI273" i="1"/>
  <c r="CJ273" i="1"/>
  <c r="CK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CC274" i="1"/>
  <c r="CD274" i="1"/>
  <c r="CE274" i="1"/>
  <c r="CF274" i="1"/>
  <c r="CG274" i="1"/>
  <c r="CH274" i="1"/>
  <c r="CI274" i="1"/>
  <c r="CJ274" i="1"/>
  <c r="CK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CC275" i="1"/>
  <c r="CD275" i="1"/>
  <c r="CE275" i="1"/>
  <c r="CF275" i="1"/>
  <c r="CG275" i="1"/>
  <c r="CH275" i="1"/>
  <c r="CI275" i="1"/>
  <c r="CJ275" i="1"/>
  <c r="CK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CC276" i="1"/>
  <c r="CD276" i="1"/>
  <c r="CE276" i="1"/>
  <c r="CF276" i="1"/>
  <c r="CG276" i="1"/>
  <c r="CH276" i="1"/>
  <c r="CI276" i="1"/>
  <c r="CJ276" i="1"/>
  <c r="CK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CC277" i="1"/>
  <c r="CD277" i="1"/>
  <c r="CE277" i="1"/>
  <c r="CF277" i="1"/>
  <c r="CG277" i="1"/>
  <c r="CH277" i="1"/>
  <c r="CI277" i="1"/>
  <c r="CJ277" i="1"/>
  <c r="CK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CC278" i="1"/>
  <c r="CD278" i="1"/>
  <c r="CE278" i="1"/>
  <c r="CF278" i="1"/>
  <c r="CG278" i="1"/>
  <c r="CH278" i="1"/>
  <c r="CI278" i="1"/>
  <c r="CJ278" i="1"/>
  <c r="CK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CC279" i="1"/>
  <c r="CD279" i="1"/>
  <c r="CE279" i="1"/>
  <c r="CF279" i="1"/>
  <c r="CG279" i="1"/>
  <c r="CH279" i="1"/>
  <c r="CI279" i="1"/>
  <c r="CJ279" i="1"/>
  <c r="CK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CC280" i="1"/>
  <c r="CD280" i="1"/>
  <c r="CE280" i="1"/>
  <c r="CF280" i="1"/>
  <c r="CG280" i="1"/>
  <c r="CH280" i="1"/>
  <c r="CI280" i="1"/>
  <c r="CJ280" i="1"/>
  <c r="CK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CC281" i="1"/>
  <c r="CD281" i="1"/>
  <c r="CE281" i="1"/>
  <c r="CF281" i="1"/>
  <c r="CG281" i="1"/>
  <c r="CH281" i="1"/>
  <c r="CI281" i="1"/>
  <c r="CJ281" i="1"/>
  <c r="CK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CC282" i="1"/>
  <c r="CD282" i="1"/>
  <c r="CE282" i="1"/>
  <c r="CF282" i="1"/>
  <c r="CG282" i="1"/>
  <c r="CH282" i="1"/>
  <c r="CI282" i="1"/>
  <c r="CJ282" i="1"/>
  <c r="CK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CC283" i="1"/>
  <c r="CD283" i="1"/>
  <c r="CE283" i="1"/>
  <c r="CF283" i="1"/>
  <c r="CG283" i="1"/>
  <c r="CH283" i="1"/>
  <c r="CI283" i="1"/>
  <c r="CJ283" i="1"/>
  <c r="CK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CC284" i="1"/>
  <c r="CD284" i="1"/>
  <c r="CE284" i="1"/>
  <c r="CF284" i="1"/>
  <c r="CG284" i="1"/>
  <c r="CH284" i="1"/>
  <c r="CI284" i="1"/>
  <c r="CJ284" i="1"/>
  <c r="CK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CC285" i="1"/>
  <c r="CD285" i="1"/>
  <c r="CE285" i="1"/>
  <c r="CF285" i="1"/>
  <c r="CG285" i="1"/>
  <c r="CH285" i="1"/>
  <c r="CI285" i="1"/>
  <c r="CJ285" i="1"/>
  <c r="CK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CC286" i="1"/>
  <c r="CD286" i="1"/>
  <c r="CE286" i="1"/>
  <c r="CF286" i="1"/>
  <c r="CG286" i="1"/>
  <c r="CH286" i="1"/>
  <c r="CI286" i="1"/>
  <c r="CJ286" i="1"/>
  <c r="CK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CC287" i="1"/>
  <c r="CD287" i="1"/>
  <c r="CE287" i="1"/>
  <c r="CF287" i="1"/>
  <c r="CG287" i="1"/>
  <c r="CH287" i="1"/>
  <c r="CI287" i="1"/>
  <c r="CJ287" i="1"/>
  <c r="CK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CC288" i="1"/>
  <c r="CD288" i="1"/>
  <c r="CE288" i="1"/>
  <c r="CF288" i="1"/>
  <c r="CG288" i="1"/>
  <c r="CH288" i="1"/>
  <c r="CI288" i="1"/>
  <c r="CJ288" i="1"/>
  <c r="CK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CC289" i="1"/>
  <c r="CD289" i="1"/>
  <c r="CE289" i="1"/>
  <c r="CF289" i="1"/>
  <c r="CG289" i="1"/>
  <c r="CH289" i="1"/>
  <c r="CI289" i="1"/>
  <c r="CJ289" i="1"/>
  <c r="CK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CC290" i="1"/>
  <c r="CD290" i="1"/>
  <c r="CE290" i="1"/>
  <c r="CF290" i="1"/>
  <c r="CG290" i="1"/>
  <c r="CH290" i="1"/>
  <c r="CI290" i="1"/>
  <c r="CJ290" i="1"/>
  <c r="CK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CC291" i="1"/>
  <c r="CD291" i="1"/>
  <c r="CE291" i="1"/>
  <c r="CF291" i="1"/>
  <c r="CG291" i="1"/>
  <c r="CH291" i="1"/>
  <c r="CI291" i="1"/>
  <c r="CJ291" i="1"/>
  <c r="CK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CC292" i="1"/>
  <c r="CD292" i="1"/>
  <c r="CE292" i="1"/>
  <c r="CF292" i="1"/>
  <c r="CG292" i="1"/>
  <c r="CH292" i="1"/>
  <c r="CI292" i="1"/>
  <c r="CJ292" i="1"/>
  <c r="CK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CC293" i="1"/>
  <c r="CD293" i="1"/>
  <c r="CE293" i="1"/>
  <c r="CF293" i="1"/>
  <c r="CG293" i="1"/>
  <c r="CH293" i="1"/>
  <c r="CI293" i="1"/>
  <c r="CJ293" i="1"/>
  <c r="CK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CC294" i="1"/>
  <c r="CD294" i="1"/>
  <c r="CE294" i="1"/>
  <c r="CF294" i="1"/>
  <c r="CG294" i="1"/>
  <c r="CH294" i="1"/>
  <c r="CI294" i="1"/>
  <c r="CJ294" i="1"/>
  <c r="CK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CC295" i="1"/>
  <c r="CD295" i="1"/>
  <c r="CE295" i="1"/>
  <c r="CF295" i="1"/>
  <c r="CG295" i="1"/>
  <c r="CH295" i="1"/>
  <c r="CI295" i="1"/>
  <c r="CJ295" i="1"/>
  <c r="CK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CC296" i="1"/>
  <c r="CD296" i="1"/>
  <c r="CE296" i="1"/>
  <c r="CF296" i="1"/>
  <c r="CG296" i="1"/>
  <c r="CH296" i="1"/>
  <c r="CI296" i="1"/>
  <c r="CJ296" i="1"/>
  <c r="CK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CC297" i="1"/>
  <c r="CD297" i="1"/>
  <c r="CE297" i="1"/>
  <c r="CF297" i="1"/>
  <c r="CG297" i="1"/>
  <c r="CH297" i="1"/>
  <c r="CI297" i="1"/>
  <c r="CJ297" i="1"/>
  <c r="CK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CC298" i="1"/>
  <c r="CD298" i="1"/>
  <c r="CE298" i="1"/>
  <c r="CF298" i="1"/>
  <c r="CG298" i="1"/>
  <c r="CH298" i="1"/>
  <c r="CI298" i="1"/>
  <c r="CJ298" i="1"/>
  <c r="CK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CC299" i="1"/>
  <c r="CD299" i="1"/>
  <c r="CE299" i="1"/>
  <c r="CF299" i="1"/>
  <c r="CG299" i="1"/>
  <c r="CH299" i="1"/>
  <c r="CI299" i="1"/>
  <c r="CJ299" i="1"/>
  <c r="CK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CC300" i="1"/>
  <c r="CD300" i="1"/>
  <c r="CE300" i="1"/>
  <c r="CF300" i="1"/>
  <c r="CG300" i="1"/>
  <c r="CH300" i="1"/>
  <c r="CI300" i="1"/>
  <c r="CJ300" i="1"/>
  <c r="CK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CC301" i="1"/>
  <c r="CD301" i="1"/>
  <c r="CE301" i="1"/>
  <c r="CF301" i="1"/>
  <c r="CG301" i="1"/>
  <c r="CH301" i="1"/>
  <c r="CI301" i="1"/>
  <c r="CJ301" i="1"/>
  <c r="CK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CC302" i="1"/>
  <c r="CD302" i="1"/>
  <c r="CE302" i="1"/>
  <c r="CF302" i="1"/>
  <c r="CG302" i="1"/>
  <c r="CH302" i="1"/>
  <c r="CI302" i="1"/>
  <c r="CJ302" i="1"/>
  <c r="CK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CC303" i="1"/>
  <c r="CD303" i="1"/>
  <c r="CE303" i="1"/>
  <c r="CF303" i="1"/>
  <c r="CG303" i="1"/>
  <c r="CH303" i="1"/>
  <c r="CI303" i="1"/>
  <c r="CJ303" i="1"/>
  <c r="CK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CC304" i="1"/>
  <c r="CD304" i="1"/>
  <c r="CE304" i="1"/>
  <c r="CF304" i="1"/>
  <c r="CG304" i="1"/>
  <c r="CH304" i="1"/>
  <c r="CI304" i="1"/>
  <c r="CJ304" i="1"/>
  <c r="CK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CC305" i="1"/>
  <c r="CD305" i="1"/>
  <c r="CE305" i="1"/>
  <c r="CF305" i="1"/>
  <c r="CG305" i="1"/>
  <c r="CH305" i="1"/>
  <c r="CI305" i="1"/>
  <c r="CJ305" i="1"/>
  <c r="CK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CC306" i="1"/>
  <c r="CD306" i="1"/>
  <c r="CE306" i="1"/>
  <c r="CF306" i="1"/>
  <c r="CG306" i="1"/>
  <c r="CH306" i="1"/>
  <c r="CI306" i="1"/>
  <c r="CJ306" i="1"/>
  <c r="CK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CC307" i="1"/>
  <c r="CD307" i="1"/>
  <c r="CE307" i="1"/>
  <c r="CF307" i="1"/>
  <c r="CG307" i="1"/>
  <c r="CH307" i="1"/>
  <c r="CI307" i="1"/>
  <c r="CJ307" i="1"/>
  <c r="CK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CC308" i="1"/>
  <c r="CD308" i="1"/>
  <c r="CE308" i="1"/>
  <c r="CF308" i="1"/>
  <c r="CG308" i="1"/>
  <c r="CH308" i="1"/>
  <c r="CI308" i="1"/>
  <c r="CJ308" i="1"/>
  <c r="CK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CC309" i="1"/>
  <c r="CD309" i="1"/>
  <c r="CE309" i="1"/>
  <c r="CF309" i="1"/>
  <c r="CG309" i="1"/>
  <c r="CH309" i="1"/>
  <c r="CI309" i="1"/>
  <c r="CJ309" i="1"/>
  <c r="CK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CC310" i="1"/>
  <c r="CD310" i="1"/>
  <c r="CE310" i="1"/>
  <c r="CF310" i="1"/>
  <c r="CG310" i="1"/>
  <c r="CH310" i="1"/>
  <c r="CI310" i="1"/>
  <c r="CJ310" i="1"/>
  <c r="CK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CC311" i="1"/>
  <c r="CD311" i="1"/>
  <c r="CE311" i="1"/>
  <c r="CF311" i="1"/>
  <c r="CG311" i="1"/>
  <c r="CH311" i="1"/>
  <c r="CI311" i="1"/>
  <c r="CJ311" i="1"/>
  <c r="CK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CC312" i="1"/>
  <c r="CD312" i="1"/>
  <c r="CE312" i="1"/>
  <c r="CF312" i="1"/>
  <c r="CG312" i="1"/>
  <c r="CH312" i="1"/>
  <c r="CI312" i="1"/>
  <c r="CJ312" i="1"/>
  <c r="CK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CC313" i="1"/>
  <c r="CD313" i="1"/>
  <c r="CE313" i="1"/>
  <c r="CF313" i="1"/>
  <c r="CG313" i="1"/>
  <c r="CH313" i="1"/>
  <c r="CI313" i="1"/>
  <c r="CJ313" i="1"/>
  <c r="CK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CC314" i="1"/>
  <c r="CD314" i="1"/>
  <c r="CE314" i="1"/>
  <c r="CF314" i="1"/>
  <c r="CG314" i="1"/>
  <c r="CH314" i="1"/>
  <c r="CI314" i="1"/>
  <c r="CJ314" i="1"/>
  <c r="CK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CC315" i="1"/>
  <c r="CD315" i="1"/>
  <c r="CE315" i="1"/>
  <c r="CF315" i="1"/>
  <c r="CG315" i="1"/>
  <c r="CH315" i="1"/>
  <c r="CI315" i="1"/>
  <c r="CJ315" i="1"/>
  <c r="CK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CC316" i="1"/>
  <c r="CD316" i="1"/>
  <c r="CE316" i="1"/>
  <c r="CF316" i="1"/>
  <c r="CG316" i="1"/>
  <c r="CH316" i="1"/>
  <c r="CI316" i="1"/>
  <c r="CJ316" i="1"/>
  <c r="CK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CC317" i="1"/>
  <c r="CD317" i="1"/>
  <c r="CE317" i="1"/>
  <c r="CF317" i="1"/>
  <c r="CG317" i="1"/>
  <c r="CH317" i="1"/>
  <c r="CI317" i="1"/>
  <c r="CJ317" i="1"/>
  <c r="CK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CC318" i="1"/>
  <c r="CD318" i="1"/>
  <c r="CE318" i="1"/>
  <c r="CF318" i="1"/>
  <c r="CG318" i="1"/>
  <c r="CH318" i="1"/>
  <c r="CI318" i="1"/>
  <c r="CJ318" i="1"/>
  <c r="CK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CC319" i="1"/>
  <c r="CD319" i="1"/>
  <c r="CE319" i="1"/>
  <c r="CF319" i="1"/>
  <c r="CG319" i="1"/>
  <c r="CH319" i="1"/>
  <c r="CI319" i="1"/>
  <c r="CJ319" i="1"/>
  <c r="CK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CC320" i="1"/>
  <c r="CD320" i="1"/>
  <c r="CE320" i="1"/>
  <c r="CF320" i="1"/>
  <c r="CG320" i="1"/>
  <c r="CH320" i="1"/>
  <c r="CI320" i="1"/>
  <c r="CJ320" i="1"/>
  <c r="CK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CC321" i="1"/>
  <c r="CD321" i="1"/>
  <c r="CE321" i="1"/>
  <c r="CF321" i="1"/>
  <c r="CG321" i="1"/>
  <c r="CH321" i="1"/>
  <c r="CI321" i="1"/>
  <c r="CJ321" i="1"/>
  <c r="CK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CC322" i="1"/>
  <c r="CD322" i="1"/>
  <c r="CE322" i="1"/>
  <c r="CF322" i="1"/>
  <c r="CG322" i="1"/>
  <c r="CH322" i="1"/>
  <c r="CI322" i="1"/>
  <c r="CJ322" i="1"/>
  <c r="CK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CC323" i="1"/>
  <c r="CD323" i="1"/>
  <c r="CE323" i="1"/>
  <c r="CF323" i="1"/>
  <c r="CG323" i="1"/>
  <c r="CH323" i="1"/>
  <c r="CI323" i="1"/>
  <c r="CJ323" i="1"/>
  <c r="CK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CC324" i="1"/>
  <c r="CD324" i="1"/>
  <c r="CE324" i="1"/>
  <c r="CF324" i="1"/>
  <c r="CG324" i="1"/>
  <c r="CH324" i="1"/>
  <c r="CI324" i="1"/>
  <c r="CJ324" i="1"/>
  <c r="CK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CC325" i="1"/>
  <c r="CD325" i="1"/>
  <c r="CE325" i="1"/>
  <c r="CF325" i="1"/>
  <c r="CG325" i="1"/>
  <c r="CH325" i="1"/>
  <c r="CI325" i="1"/>
  <c r="CJ325" i="1"/>
  <c r="CK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CC326" i="1"/>
  <c r="CD326" i="1"/>
  <c r="CE326" i="1"/>
  <c r="CF326" i="1"/>
  <c r="CG326" i="1"/>
  <c r="CH326" i="1"/>
  <c r="CI326" i="1"/>
  <c r="CJ326" i="1"/>
  <c r="CK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CC327" i="1"/>
  <c r="CD327" i="1"/>
  <c r="CE327" i="1"/>
  <c r="CF327" i="1"/>
  <c r="CG327" i="1"/>
  <c r="CH327" i="1"/>
  <c r="CI327" i="1"/>
  <c r="CJ327" i="1"/>
  <c r="CK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CC328" i="1"/>
  <c r="CD328" i="1"/>
  <c r="CE328" i="1"/>
  <c r="CF328" i="1"/>
  <c r="CG328" i="1"/>
  <c r="CH328" i="1"/>
  <c r="CI328" i="1"/>
  <c r="CJ328" i="1"/>
  <c r="CK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CC329" i="1"/>
  <c r="CD329" i="1"/>
  <c r="CE329" i="1"/>
  <c r="CF329" i="1"/>
  <c r="CG329" i="1"/>
  <c r="CH329" i="1"/>
  <c r="CI329" i="1"/>
  <c r="CJ329" i="1"/>
  <c r="CK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CC330" i="1"/>
  <c r="CD330" i="1"/>
  <c r="CE330" i="1"/>
  <c r="CF330" i="1"/>
  <c r="CG330" i="1"/>
  <c r="CH330" i="1"/>
  <c r="CI330" i="1"/>
  <c r="CJ330" i="1"/>
  <c r="CK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CC331" i="1"/>
  <c r="CD331" i="1"/>
  <c r="CE331" i="1"/>
  <c r="CF331" i="1"/>
  <c r="CG331" i="1"/>
  <c r="CH331" i="1"/>
  <c r="CI331" i="1"/>
  <c r="CJ331" i="1"/>
  <c r="CK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CC332" i="1"/>
  <c r="CD332" i="1"/>
  <c r="CE332" i="1"/>
  <c r="CF332" i="1"/>
  <c r="CG332" i="1"/>
  <c r="CH332" i="1"/>
  <c r="CI332" i="1"/>
  <c r="CJ332" i="1"/>
  <c r="CK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CC333" i="1"/>
  <c r="CD333" i="1"/>
  <c r="CE333" i="1"/>
  <c r="CF333" i="1"/>
  <c r="CG333" i="1"/>
  <c r="CH333" i="1"/>
  <c r="CI333" i="1"/>
  <c r="CJ333" i="1"/>
  <c r="CK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CC334" i="1"/>
  <c r="CD334" i="1"/>
  <c r="CE334" i="1"/>
  <c r="CF334" i="1"/>
  <c r="CG334" i="1"/>
  <c r="CH334" i="1"/>
  <c r="CI334" i="1"/>
  <c r="CJ334" i="1"/>
  <c r="CK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CC335" i="1"/>
  <c r="CD335" i="1"/>
  <c r="CE335" i="1"/>
  <c r="CF335" i="1"/>
  <c r="CG335" i="1"/>
  <c r="CH335" i="1"/>
  <c r="CI335" i="1"/>
  <c r="CJ335" i="1"/>
  <c r="CK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CC336" i="1"/>
  <c r="CD336" i="1"/>
  <c r="CE336" i="1"/>
  <c r="CF336" i="1"/>
  <c r="CG336" i="1"/>
  <c r="CH336" i="1"/>
  <c r="CI336" i="1"/>
  <c r="CJ336" i="1"/>
  <c r="CK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CC337" i="1"/>
  <c r="CD337" i="1"/>
  <c r="CE337" i="1"/>
  <c r="CF337" i="1"/>
  <c r="CG337" i="1"/>
  <c r="CH337" i="1"/>
  <c r="CI337" i="1"/>
  <c r="CJ337" i="1"/>
  <c r="CK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CC338" i="1"/>
  <c r="CD338" i="1"/>
  <c r="CE338" i="1"/>
  <c r="CF338" i="1"/>
  <c r="CG338" i="1"/>
  <c r="CH338" i="1"/>
  <c r="CI338" i="1"/>
  <c r="CJ338" i="1"/>
  <c r="CK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DB338" i="1"/>
  <c r="CC339" i="1"/>
  <c r="CD339" i="1"/>
  <c r="CE339" i="1"/>
  <c r="CF339" i="1"/>
  <c r="CG339" i="1"/>
  <c r="CH339" i="1"/>
  <c r="CI339" i="1"/>
  <c r="CJ339" i="1"/>
  <c r="CK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CC340" i="1"/>
  <c r="CD340" i="1"/>
  <c r="CE340" i="1"/>
  <c r="CF340" i="1"/>
  <c r="CG340" i="1"/>
  <c r="CH340" i="1"/>
  <c r="CI340" i="1"/>
  <c r="CJ340" i="1"/>
  <c r="CK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CC341" i="1"/>
  <c r="CD341" i="1"/>
  <c r="CE341" i="1"/>
  <c r="CF341" i="1"/>
  <c r="CG341" i="1"/>
  <c r="CH341" i="1"/>
  <c r="CI341" i="1"/>
  <c r="CJ341" i="1"/>
  <c r="CK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CC342" i="1"/>
  <c r="CD342" i="1"/>
  <c r="CE342" i="1"/>
  <c r="CF342" i="1"/>
  <c r="CG342" i="1"/>
  <c r="CH342" i="1"/>
  <c r="CI342" i="1"/>
  <c r="CJ342" i="1"/>
  <c r="CK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DB342" i="1"/>
  <c r="CC343" i="1"/>
  <c r="CD343" i="1"/>
  <c r="CE343" i="1"/>
  <c r="CF343" i="1"/>
  <c r="CG343" i="1"/>
  <c r="CH343" i="1"/>
  <c r="CI343" i="1"/>
  <c r="CJ343" i="1"/>
  <c r="CK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DB343" i="1"/>
  <c r="CC344" i="1"/>
  <c r="CD344" i="1"/>
  <c r="CE344" i="1"/>
  <c r="CF344" i="1"/>
  <c r="CG344" i="1"/>
  <c r="CH344" i="1"/>
  <c r="CI344" i="1"/>
  <c r="CJ344" i="1"/>
  <c r="CK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DB344" i="1"/>
  <c r="CC345" i="1"/>
  <c r="CD345" i="1"/>
  <c r="CE345" i="1"/>
  <c r="CF345" i="1"/>
  <c r="CG345" i="1"/>
  <c r="CH345" i="1"/>
  <c r="CI345" i="1"/>
  <c r="CJ345" i="1"/>
  <c r="CK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DB345" i="1"/>
  <c r="CC346" i="1"/>
  <c r="CD346" i="1"/>
  <c r="CE346" i="1"/>
  <c r="CF346" i="1"/>
  <c r="CG346" i="1"/>
  <c r="CH346" i="1"/>
  <c r="CI346" i="1"/>
  <c r="CJ346" i="1"/>
  <c r="CK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DB346" i="1"/>
  <c r="CC347" i="1"/>
  <c r="CD347" i="1"/>
  <c r="CE347" i="1"/>
  <c r="CF347" i="1"/>
  <c r="CG347" i="1"/>
  <c r="CH347" i="1"/>
  <c r="CI347" i="1"/>
  <c r="CJ347" i="1"/>
  <c r="CK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DB347" i="1"/>
  <c r="CC348" i="1"/>
  <c r="CD348" i="1"/>
  <c r="CE348" i="1"/>
  <c r="CF348" i="1"/>
  <c r="CG348" i="1"/>
  <c r="CH348" i="1"/>
  <c r="CI348" i="1"/>
  <c r="CJ348" i="1"/>
  <c r="CK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CC349" i="1"/>
  <c r="CD349" i="1"/>
  <c r="CE349" i="1"/>
  <c r="CF349" i="1"/>
  <c r="CG349" i="1"/>
  <c r="CH349" i="1"/>
  <c r="CI349" i="1"/>
  <c r="CJ349" i="1"/>
  <c r="CK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DB349" i="1"/>
  <c r="CC350" i="1"/>
  <c r="CD350" i="1"/>
  <c r="CE350" i="1"/>
  <c r="CF350" i="1"/>
  <c r="CG350" i="1"/>
  <c r="CH350" i="1"/>
  <c r="CI350" i="1"/>
  <c r="CJ350" i="1"/>
  <c r="CK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DA350" i="1"/>
  <c r="DB350" i="1"/>
  <c r="CC351" i="1"/>
  <c r="CD351" i="1"/>
  <c r="CE351" i="1"/>
  <c r="CF351" i="1"/>
  <c r="CG351" i="1"/>
  <c r="CH351" i="1"/>
  <c r="CI351" i="1"/>
  <c r="CJ351" i="1"/>
  <c r="CK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DA351" i="1"/>
  <c r="DB351" i="1"/>
  <c r="CC352" i="1"/>
  <c r="CD352" i="1"/>
  <c r="CE352" i="1"/>
  <c r="CF352" i="1"/>
  <c r="CG352" i="1"/>
  <c r="CH352" i="1"/>
  <c r="CI352" i="1"/>
  <c r="CJ352" i="1"/>
  <c r="CK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DA352" i="1"/>
  <c r="DB352" i="1"/>
  <c r="CC353" i="1"/>
  <c r="CD353" i="1"/>
  <c r="CE353" i="1"/>
  <c r="CF353" i="1"/>
  <c r="CG353" i="1"/>
  <c r="CH353" i="1"/>
  <c r="CI353" i="1"/>
  <c r="CJ353" i="1"/>
  <c r="CK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CY353" i="1"/>
  <c r="CZ353" i="1"/>
  <c r="DA353" i="1"/>
  <c r="DB353" i="1"/>
  <c r="CC354" i="1"/>
  <c r="CD354" i="1"/>
  <c r="CE354" i="1"/>
  <c r="CF354" i="1"/>
  <c r="CG354" i="1"/>
  <c r="CH354" i="1"/>
  <c r="CI354" i="1"/>
  <c r="CJ354" i="1"/>
  <c r="CK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CY354" i="1"/>
  <c r="CZ354" i="1"/>
  <c r="DA354" i="1"/>
  <c r="DB354" i="1"/>
  <c r="CC355" i="1"/>
  <c r="CD355" i="1"/>
  <c r="CE355" i="1"/>
  <c r="CF355" i="1"/>
  <c r="CG355" i="1"/>
  <c r="CH355" i="1"/>
  <c r="CI355" i="1"/>
  <c r="CJ355" i="1"/>
  <c r="CK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CY355" i="1"/>
  <c r="CZ355" i="1"/>
  <c r="DA355" i="1"/>
  <c r="DB355" i="1"/>
  <c r="CC356" i="1"/>
  <c r="CD356" i="1"/>
  <c r="CE356" i="1"/>
  <c r="CF356" i="1"/>
  <c r="CG356" i="1"/>
  <c r="CH356" i="1"/>
  <c r="CI356" i="1"/>
  <c r="CJ356" i="1"/>
  <c r="CK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CY356" i="1"/>
  <c r="CZ356" i="1"/>
  <c r="DA356" i="1"/>
  <c r="DB356" i="1"/>
  <c r="CC357" i="1"/>
  <c r="CD357" i="1"/>
  <c r="CE357" i="1"/>
  <c r="CF357" i="1"/>
  <c r="CG357" i="1"/>
  <c r="CH357" i="1"/>
  <c r="CI357" i="1"/>
  <c r="CJ357" i="1"/>
  <c r="CK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CY357" i="1"/>
  <c r="CZ357" i="1"/>
  <c r="DA357" i="1"/>
  <c r="DB357" i="1"/>
  <c r="CC358" i="1"/>
  <c r="CD358" i="1"/>
  <c r="CE358" i="1"/>
  <c r="CF358" i="1"/>
  <c r="CG358" i="1"/>
  <c r="CH358" i="1"/>
  <c r="CI358" i="1"/>
  <c r="CJ358" i="1"/>
  <c r="CK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CY358" i="1"/>
  <c r="CZ358" i="1"/>
  <c r="DA358" i="1"/>
  <c r="DB358" i="1"/>
  <c r="CC359" i="1"/>
  <c r="CD359" i="1"/>
  <c r="CE359" i="1"/>
  <c r="CF359" i="1"/>
  <c r="CG359" i="1"/>
  <c r="CH359" i="1"/>
  <c r="CI359" i="1"/>
  <c r="CJ359" i="1"/>
  <c r="CK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CY359" i="1"/>
  <c r="CZ359" i="1"/>
  <c r="DA359" i="1"/>
  <c r="DB359" i="1"/>
  <c r="CC360" i="1"/>
  <c r="CD360" i="1"/>
  <c r="CE360" i="1"/>
  <c r="CF360" i="1"/>
  <c r="CG360" i="1"/>
  <c r="CH360" i="1"/>
  <c r="CI360" i="1"/>
  <c r="CJ360" i="1"/>
  <c r="CK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CY360" i="1"/>
  <c r="CZ360" i="1"/>
  <c r="DA360" i="1"/>
  <c r="DB360" i="1"/>
  <c r="CC361" i="1"/>
  <c r="CD361" i="1"/>
  <c r="CE361" i="1"/>
  <c r="CF361" i="1"/>
  <c r="CG361" i="1"/>
  <c r="CH361" i="1"/>
  <c r="CI361" i="1"/>
  <c r="CJ361" i="1"/>
  <c r="CK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CY361" i="1"/>
  <c r="CZ361" i="1"/>
  <c r="DA361" i="1"/>
  <c r="DB361" i="1"/>
  <c r="CC362" i="1"/>
  <c r="CD362" i="1"/>
  <c r="CE362" i="1"/>
  <c r="CF362" i="1"/>
  <c r="CG362" i="1"/>
  <c r="CH362" i="1"/>
  <c r="CI362" i="1"/>
  <c r="CJ362" i="1"/>
  <c r="CK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CY362" i="1"/>
  <c r="CZ362" i="1"/>
  <c r="DA362" i="1"/>
  <c r="DB362" i="1"/>
  <c r="CC363" i="1"/>
  <c r="CD363" i="1"/>
  <c r="CE363" i="1"/>
  <c r="CF363" i="1"/>
  <c r="CG363" i="1"/>
  <c r="CH363" i="1"/>
  <c r="CI363" i="1"/>
  <c r="CJ363" i="1"/>
  <c r="CK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CY363" i="1"/>
  <c r="CZ363" i="1"/>
  <c r="DA363" i="1"/>
  <c r="DB363" i="1"/>
  <c r="CC364" i="1"/>
  <c r="CD364" i="1"/>
  <c r="CE364" i="1"/>
  <c r="CF364" i="1"/>
  <c r="CG364" i="1"/>
  <c r="CH364" i="1"/>
  <c r="CI364" i="1"/>
  <c r="CJ364" i="1"/>
  <c r="CK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CY364" i="1"/>
  <c r="CZ364" i="1"/>
  <c r="DA364" i="1"/>
  <c r="DB364" i="1"/>
  <c r="CC365" i="1"/>
  <c r="CD365" i="1"/>
  <c r="CE365" i="1"/>
  <c r="CF365" i="1"/>
  <c r="CG365" i="1"/>
  <c r="CH365" i="1"/>
  <c r="CI365" i="1"/>
  <c r="CJ365" i="1"/>
  <c r="CK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CY365" i="1"/>
  <c r="CZ365" i="1"/>
  <c r="DA365" i="1"/>
  <c r="DB365" i="1"/>
  <c r="CC366" i="1"/>
  <c r="CD366" i="1"/>
  <c r="CE366" i="1"/>
  <c r="CF366" i="1"/>
  <c r="CG366" i="1"/>
  <c r="CH366" i="1"/>
  <c r="CI366" i="1"/>
  <c r="CJ366" i="1"/>
  <c r="CK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CY366" i="1"/>
  <c r="CZ366" i="1"/>
  <c r="DA366" i="1"/>
  <c r="DB366" i="1"/>
  <c r="CC367" i="1"/>
  <c r="CD367" i="1"/>
  <c r="CE367" i="1"/>
  <c r="CF367" i="1"/>
  <c r="CG367" i="1"/>
  <c r="CH367" i="1"/>
  <c r="CI367" i="1"/>
  <c r="CJ367" i="1"/>
  <c r="CK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CY367" i="1"/>
  <c r="CZ367" i="1"/>
  <c r="DA367" i="1"/>
  <c r="DB367" i="1"/>
  <c r="CC368" i="1"/>
  <c r="CD368" i="1"/>
  <c r="CE368" i="1"/>
  <c r="CF368" i="1"/>
  <c r="CG368" i="1"/>
  <c r="CH368" i="1"/>
  <c r="CI368" i="1"/>
  <c r="CJ368" i="1"/>
  <c r="CK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CY368" i="1"/>
  <c r="CZ368" i="1"/>
  <c r="DA368" i="1"/>
  <c r="DB368" i="1"/>
  <c r="CC369" i="1"/>
  <c r="CD369" i="1"/>
  <c r="CE369" i="1"/>
  <c r="CF369" i="1"/>
  <c r="CG369" i="1"/>
  <c r="CH369" i="1"/>
  <c r="CI369" i="1"/>
  <c r="CJ369" i="1"/>
  <c r="CK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CY369" i="1"/>
  <c r="CZ369" i="1"/>
  <c r="DA369" i="1"/>
  <c r="DB369" i="1"/>
  <c r="CC370" i="1"/>
  <c r="CD370" i="1"/>
  <c r="CE370" i="1"/>
  <c r="CF370" i="1"/>
  <c r="CG370" i="1"/>
  <c r="CH370" i="1"/>
  <c r="CI370" i="1"/>
  <c r="CJ370" i="1"/>
  <c r="CK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CY370" i="1"/>
  <c r="CZ370" i="1"/>
  <c r="DA370" i="1"/>
  <c r="DB370" i="1"/>
  <c r="CC371" i="1"/>
  <c r="CD371" i="1"/>
  <c r="CE371" i="1"/>
  <c r="CF371" i="1"/>
  <c r="CG371" i="1"/>
  <c r="CH371" i="1"/>
  <c r="CI371" i="1"/>
  <c r="CJ371" i="1"/>
  <c r="CK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CY371" i="1"/>
  <c r="CZ371" i="1"/>
  <c r="DA371" i="1"/>
  <c r="DB371" i="1"/>
  <c r="CC372" i="1"/>
  <c r="CD372" i="1"/>
  <c r="CE372" i="1"/>
  <c r="CF372" i="1"/>
  <c r="CG372" i="1"/>
  <c r="CH372" i="1"/>
  <c r="CI372" i="1"/>
  <c r="CJ372" i="1"/>
  <c r="CK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CY372" i="1"/>
  <c r="CZ372" i="1"/>
  <c r="DA372" i="1"/>
  <c r="DB372" i="1"/>
  <c r="CC373" i="1"/>
  <c r="CD373" i="1"/>
  <c r="CE373" i="1"/>
  <c r="CF373" i="1"/>
  <c r="CG373" i="1"/>
  <c r="CH373" i="1"/>
  <c r="CI373" i="1"/>
  <c r="CJ373" i="1"/>
  <c r="CK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CY373" i="1"/>
  <c r="CZ373" i="1"/>
  <c r="DA373" i="1"/>
  <c r="DB373" i="1"/>
  <c r="CC374" i="1"/>
  <c r="CD374" i="1"/>
  <c r="CE374" i="1"/>
  <c r="CF374" i="1"/>
  <c r="CG374" i="1"/>
  <c r="CH374" i="1"/>
  <c r="CI374" i="1"/>
  <c r="CJ374" i="1"/>
  <c r="CK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CY374" i="1"/>
  <c r="CZ374" i="1"/>
  <c r="DA374" i="1"/>
  <c r="DB374" i="1"/>
  <c r="CC375" i="1"/>
  <c r="CD375" i="1"/>
  <c r="CE375" i="1"/>
  <c r="CF375" i="1"/>
  <c r="CG375" i="1"/>
  <c r="CH375" i="1"/>
  <c r="CI375" i="1"/>
  <c r="CJ375" i="1"/>
  <c r="CK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CY375" i="1"/>
  <c r="CZ375" i="1"/>
  <c r="DA375" i="1"/>
  <c r="DB375" i="1"/>
  <c r="CC376" i="1"/>
  <c r="CD376" i="1"/>
  <c r="CE376" i="1"/>
  <c r="CF376" i="1"/>
  <c r="CG376" i="1"/>
  <c r="CH376" i="1"/>
  <c r="CI376" i="1"/>
  <c r="CJ376" i="1"/>
  <c r="CK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CY376" i="1"/>
  <c r="CZ376" i="1"/>
  <c r="DA376" i="1"/>
  <c r="DB376" i="1"/>
  <c r="CC377" i="1"/>
  <c r="CD377" i="1"/>
  <c r="CE377" i="1"/>
  <c r="CF377" i="1"/>
  <c r="CG377" i="1"/>
  <c r="CH377" i="1"/>
  <c r="CI377" i="1"/>
  <c r="CJ377" i="1"/>
  <c r="CK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CY377" i="1"/>
  <c r="CZ377" i="1"/>
  <c r="DA377" i="1"/>
  <c r="DB377" i="1"/>
  <c r="CC378" i="1"/>
  <c r="CD378" i="1"/>
  <c r="CE378" i="1"/>
  <c r="CF378" i="1"/>
  <c r="CG378" i="1"/>
  <c r="CH378" i="1"/>
  <c r="CI378" i="1"/>
  <c r="CJ378" i="1"/>
  <c r="CK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CY378" i="1"/>
  <c r="CZ378" i="1"/>
  <c r="DA378" i="1"/>
  <c r="DB378" i="1"/>
  <c r="CC379" i="1"/>
  <c r="CD379" i="1"/>
  <c r="CE379" i="1"/>
  <c r="CF379" i="1"/>
  <c r="CG379" i="1"/>
  <c r="CH379" i="1"/>
  <c r="CI379" i="1"/>
  <c r="CJ379" i="1"/>
  <c r="CK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CY379" i="1"/>
  <c r="CZ379" i="1"/>
  <c r="DA379" i="1"/>
  <c r="DB379" i="1"/>
  <c r="CC380" i="1"/>
  <c r="CD380" i="1"/>
  <c r="CE380" i="1"/>
  <c r="CF380" i="1"/>
  <c r="CG380" i="1"/>
  <c r="CH380" i="1"/>
  <c r="CI380" i="1"/>
  <c r="CJ380" i="1"/>
  <c r="CK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CY380" i="1"/>
  <c r="CZ380" i="1"/>
  <c r="DA380" i="1"/>
  <c r="DB380" i="1"/>
  <c r="CC381" i="1"/>
  <c r="CD381" i="1"/>
  <c r="CE381" i="1"/>
  <c r="CF381" i="1"/>
  <c r="CG381" i="1"/>
  <c r="CH381" i="1"/>
  <c r="CI381" i="1"/>
  <c r="CJ381" i="1"/>
  <c r="CK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CY381" i="1"/>
  <c r="CZ381" i="1"/>
  <c r="DA381" i="1"/>
  <c r="DB381" i="1"/>
  <c r="CC382" i="1"/>
  <c r="CD382" i="1"/>
  <c r="CE382" i="1"/>
  <c r="CF382" i="1"/>
  <c r="CG382" i="1"/>
  <c r="CH382" i="1"/>
  <c r="CI382" i="1"/>
  <c r="CJ382" i="1"/>
  <c r="CK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CY382" i="1"/>
  <c r="CZ382" i="1"/>
  <c r="DA382" i="1"/>
  <c r="DB382" i="1"/>
  <c r="CC383" i="1"/>
  <c r="CD383" i="1"/>
  <c r="CE383" i="1"/>
  <c r="CF383" i="1"/>
  <c r="CG383" i="1"/>
  <c r="CH383" i="1"/>
  <c r="CI383" i="1"/>
  <c r="CJ383" i="1"/>
  <c r="CK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CY383" i="1"/>
  <c r="CZ383" i="1"/>
  <c r="DA383" i="1"/>
  <c r="DB383" i="1"/>
  <c r="CC384" i="1"/>
  <c r="CD384" i="1"/>
  <c r="CE384" i="1"/>
  <c r="CF384" i="1"/>
  <c r="CG384" i="1"/>
  <c r="CH384" i="1"/>
  <c r="CI384" i="1"/>
  <c r="CJ384" i="1"/>
  <c r="CK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CY384" i="1"/>
  <c r="CZ384" i="1"/>
  <c r="DA384" i="1"/>
  <c r="DB384" i="1"/>
  <c r="CC385" i="1"/>
  <c r="CD385" i="1"/>
  <c r="CE385" i="1"/>
  <c r="CF385" i="1"/>
  <c r="CG385" i="1"/>
  <c r="CH385" i="1"/>
  <c r="CI385" i="1"/>
  <c r="CJ385" i="1"/>
  <c r="CK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CY385" i="1"/>
  <c r="CZ385" i="1"/>
  <c r="DA385" i="1"/>
  <c r="DB385" i="1"/>
  <c r="CC386" i="1"/>
  <c r="CD386" i="1"/>
  <c r="CE386" i="1"/>
  <c r="CF386" i="1"/>
  <c r="CG386" i="1"/>
  <c r="CH386" i="1"/>
  <c r="CI386" i="1"/>
  <c r="CJ386" i="1"/>
  <c r="CK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CY386" i="1"/>
  <c r="CZ386" i="1"/>
  <c r="DA386" i="1"/>
  <c r="DB386" i="1"/>
  <c r="CC387" i="1"/>
  <c r="CD387" i="1"/>
  <c r="CE387" i="1"/>
  <c r="CF387" i="1"/>
  <c r="CG387" i="1"/>
  <c r="CH387" i="1"/>
  <c r="CI387" i="1"/>
  <c r="CJ387" i="1"/>
  <c r="CK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CY387" i="1"/>
  <c r="CZ387" i="1"/>
  <c r="DA387" i="1"/>
  <c r="DB387" i="1"/>
  <c r="CC388" i="1"/>
  <c r="CD388" i="1"/>
  <c r="CE388" i="1"/>
  <c r="CF388" i="1"/>
  <c r="CG388" i="1"/>
  <c r="CH388" i="1"/>
  <c r="CI388" i="1"/>
  <c r="CJ388" i="1"/>
  <c r="CK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CY388" i="1"/>
  <c r="CZ388" i="1"/>
  <c r="DA388" i="1"/>
  <c r="DB388" i="1"/>
  <c r="CC389" i="1"/>
  <c r="CD389" i="1"/>
  <c r="CE389" i="1"/>
  <c r="CF389" i="1"/>
  <c r="CG389" i="1"/>
  <c r="CH389" i="1"/>
  <c r="CI389" i="1"/>
  <c r="CJ389" i="1"/>
  <c r="CK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CY389" i="1"/>
  <c r="CZ389" i="1"/>
  <c r="DA389" i="1"/>
  <c r="DB389" i="1"/>
  <c r="CC390" i="1"/>
  <c r="CD390" i="1"/>
  <c r="CE390" i="1"/>
  <c r="CF390" i="1"/>
  <c r="CG390" i="1"/>
  <c r="CH390" i="1"/>
  <c r="CI390" i="1"/>
  <c r="CJ390" i="1"/>
  <c r="CK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CY390" i="1"/>
  <c r="CZ390" i="1"/>
  <c r="DA390" i="1"/>
  <c r="DB390" i="1"/>
  <c r="CC391" i="1"/>
  <c r="CD391" i="1"/>
  <c r="CE391" i="1"/>
  <c r="CF391" i="1"/>
  <c r="CG391" i="1"/>
  <c r="CH391" i="1"/>
  <c r="CI391" i="1"/>
  <c r="CJ391" i="1"/>
  <c r="CK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CY391" i="1"/>
  <c r="CZ391" i="1"/>
  <c r="DA391" i="1"/>
  <c r="DB391" i="1"/>
  <c r="CC392" i="1"/>
  <c r="CD392" i="1"/>
  <c r="CE392" i="1"/>
  <c r="CF392" i="1"/>
  <c r="CG392" i="1"/>
  <c r="CH392" i="1"/>
  <c r="CI392" i="1"/>
  <c r="CJ392" i="1"/>
  <c r="CK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CY392" i="1"/>
  <c r="CZ392" i="1"/>
  <c r="DA392" i="1"/>
  <c r="DB392" i="1"/>
  <c r="CC393" i="1"/>
  <c r="CD393" i="1"/>
  <c r="CE393" i="1"/>
  <c r="CF393" i="1"/>
  <c r="CG393" i="1"/>
  <c r="CH393" i="1"/>
  <c r="CI393" i="1"/>
  <c r="CJ393" i="1"/>
  <c r="CK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CY393" i="1"/>
  <c r="CZ393" i="1"/>
  <c r="DA393" i="1"/>
  <c r="DB393" i="1"/>
  <c r="CC394" i="1"/>
  <c r="CD394" i="1"/>
  <c r="CE394" i="1"/>
  <c r="CF394" i="1"/>
  <c r="CG394" i="1"/>
  <c r="CH394" i="1"/>
  <c r="CI394" i="1"/>
  <c r="CJ394" i="1"/>
  <c r="CK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CY394" i="1"/>
  <c r="CZ394" i="1"/>
  <c r="DA394" i="1"/>
  <c r="DB394" i="1"/>
  <c r="CC395" i="1"/>
  <c r="CD395" i="1"/>
  <c r="CE395" i="1"/>
  <c r="CF395" i="1"/>
  <c r="CG395" i="1"/>
  <c r="CH395" i="1"/>
  <c r="CI395" i="1"/>
  <c r="CJ395" i="1"/>
  <c r="CK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CY395" i="1"/>
  <c r="CZ395" i="1"/>
  <c r="DA395" i="1"/>
  <c r="DB395" i="1"/>
  <c r="CC396" i="1"/>
  <c r="CD396" i="1"/>
  <c r="CE396" i="1"/>
  <c r="CF396" i="1"/>
  <c r="CG396" i="1"/>
  <c r="CH396" i="1"/>
  <c r="CI396" i="1"/>
  <c r="CJ396" i="1"/>
  <c r="CK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CY396" i="1"/>
  <c r="CZ396" i="1"/>
  <c r="DA396" i="1"/>
  <c r="DB396" i="1"/>
  <c r="CC397" i="1"/>
  <c r="CD397" i="1"/>
  <c r="CE397" i="1"/>
  <c r="CF397" i="1"/>
  <c r="CG397" i="1"/>
  <c r="CH397" i="1"/>
  <c r="CI397" i="1"/>
  <c r="CJ397" i="1"/>
  <c r="CK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CY397" i="1"/>
  <c r="CZ397" i="1"/>
  <c r="DA397" i="1"/>
  <c r="DB397" i="1"/>
  <c r="CC398" i="1"/>
  <c r="CD398" i="1"/>
  <c r="CE398" i="1"/>
  <c r="CF398" i="1"/>
  <c r="CG398" i="1"/>
  <c r="CH398" i="1"/>
  <c r="CI398" i="1"/>
  <c r="CJ398" i="1"/>
  <c r="CK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CY398" i="1"/>
  <c r="CZ398" i="1"/>
  <c r="DA398" i="1"/>
  <c r="DB398" i="1"/>
  <c r="CC399" i="1"/>
  <c r="CD399" i="1"/>
  <c r="CE399" i="1"/>
  <c r="CF399" i="1"/>
  <c r="CG399" i="1"/>
  <c r="CH399" i="1"/>
  <c r="CI399" i="1"/>
  <c r="CJ399" i="1"/>
  <c r="CK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CY399" i="1"/>
  <c r="CZ399" i="1"/>
  <c r="DA399" i="1"/>
  <c r="DB399" i="1"/>
  <c r="CC400" i="1"/>
  <c r="CD400" i="1"/>
  <c r="CE400" i="1"/>
  <c r="CF400" i="1"/>
  <c r="CG400" i="1"/>
  <c r="CH400" i="1"/>
  <c r="CI400" i="1"/>
  <c r="CJ400" i="1"/>
  <c r="CK400" i="1"/>
  <c r="CM400" i="1"/>
  <c r="CN400" i="1"/>
  <c r="CO400" i="1"/>
  <c r="CP400" i="1"/>
  <c r="CQ400" i="1"/>
  <c r="CR400" i="1"/>
  <c r="CS400" i="1"/>
  <c r="CT400" i="1"/>
  <c r="CU400" i="1"/>
  <c r="CV400" i="1"/>
  <c r="CW400" i="1"/>
  <c r="CX400" i="1"/>
  <c r="CY400" i="1"/>
  <c r="CZ400" i="1"/>
  <c r="DA400" i="1"/>
  <c r="DB400" i="1"/>
  <c r="CC401" i="1"/>
  <c r="CD401" i="1"/>
  <c r="CE401" i="1"/>
  <c r="CF401" i="1"/>
  <c r="CG401" i="1"/>
  <c r="CH401" i="1"/>
  <c r="CI401" i="1"/>
  <c r="CJ401" i="1"/>
  <c r="CK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CY401" i="1"/>
  <c r="CZ401" i="1"/>
  <c r="DA401" i="1"/>
  <c r="DB401" i="1"/>
  <c r="CC402" i="1"/>
  <c r="CD402" i="1"/>
  <c r="CE402" i="1"/>
  <c r="CF402" i="1"/>
  <c r="CG402" i="1"/>
  <c r="CH402" i="1"/>
  <c r="CI402" i="1"/>
  <c r="CJ402" i="1"/>
  <c r="CK402" i="1"/>
  <c r="CM402" i="1"/>
  <c r="CN402" i="1"/>
  <c r="CO402" i="1"/>
  <c r="CP402" i="1"/>
  <c r="CQ402" i="1"/>
  <c r="CR402" i="1"/>
  <c r="CS402" i="1"/>
  <c r="CT402" i="1"/>
  <c r="CU402" i="1"/>
  <c r="CV402" i="1"/>
  <c r="CW402" i="1"/>
  <c r="CX402" i="1"/>
  <c r="CY402" i="1"/>
  <c r="CZ402" i="1"/>
  <c r="DA402" i="1"/>
  <c r="DB402" i="1"/>
  <c r="CC403" i="1"/>
  <c r="CD403" i="1"/>
  <c r="CE403" i="1"/>
  <c r="CF403" i="1"/>
  <c r="CG403" i="1"/>
  <c r="CH403" i="1"/>
  <c r="CI403" i="1"/>
  <c r="CJ403" i="1"/>
  <c r="CK403" i="1"/>
  <c r="CM403" i="1"/>
  <c r="CN403" i="1"/>
  <c r="CO403" i="1"/>
  <c r="CP403" i="1"/>
  <c r="CQ403" i="1"/>
  <c r="CR403" i="1"/>
  <c r="CS403" i="1"/>
  <c r="CT403" i="1"/>
  <c r="CU403" i="1"/>
  <c r="CV403" i="1"/>
  <c r="CW403" i="1"/>
  <c r="CX403" i="1"/>
  <c r="CY403" i="1"/>
  <c r="CZ403" i="1"/>
  <c r="DA403" i="1"/>
  <c r="DB403" i="1"/>
  <c r="CC404" i="1"/>
  <c r="CD404" i="1"/>
  <c r="CE404" i="1"/>
  <c r="CF404" i="1"/>
  <c r="CG404" i="1"/>
  <c r="CH404" i="1"/>
  <c r="CI404" i="1"/>
  <c r="CJ404" i="1"/>
  <c r="CK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CY404" i="1"/>
  <c r="CZ404" i="1"/>
  <c r="DA404" i="1"/>
  <c r="DB404" i="1"/>
  <c r="CC405" i="1"/>
  <c r="CD405" i="1"/>
  <c r="CE405" i="1"/>
  <c r="CF405" i="1"/>
  <c r="CG405" i="1"/>
  <c r="CH405" i="1"/>
  <c r="CI405" i="1"/>
  <c r="CJ405" i="1"/>
  <c r="CK405" i="1"/>
  <c r="CM405" i="1"/>
  <c r="CN405" i="1"/>
  <c r="CO405" i="1"/>
  <c r="CP405" i="1"/>
  <c r="CQ405" i="1"/>
  <c r="CR405" i="1"/>
  <c r="CS405" i="1"/>
  <c r="CT405" i="1"/>
  <c r="CU405" i="1"/>
  <c r="CV405" i="1"/>
  <c r="CW405" i="1"/>
  <c r="CX405" i="1"/>
  <c r="CY405" i="1"/>
  <c r="CZ405" i="1"/>
  <c r="DA405" i="1"/>
  <c r="DB405" i="1"/>
  <c r="CC406" i="1"/>
  <c r="CD406" i="1"/>
  <c r="CE406" i="1"/>
  <c r="CF406" i="1"/>
  <c r="CG406" i="1"/>
  <c r="CH406" i="1"/>
  <c r="CI406" i="1"/>
  <c r="CJ406" i="1"/>
  <c r="CK406" i="1"/>
  <c r="CM406" i="1"/>
  <c r="CN406" i="1"/>
  <c r="CO406" i="1"/>
  <c r="CP406" i="1"/>
  <c r="CQ406" i="1"/>
  <c r="CR406" i="1"/>
  <c r="CS406" i="1"/>
  <c r="CT406" i="1"/>
  <c r="CU406" i="1"/>
  <c r="CV406" i="1"/>
  <c r="CW406" i="1"/>
  <c r="CX406" i="1"/>
  <c r="CY406" i="1"/>
  <c r="CZ406" i="1"/>
  <c r="DA406" i="1"/>
  <c r="DB406" i="1"/>
  <c r="CC407" i="1"/>
  <c r="CD407" i="1"/>
  <c r="CE407" i="1"/>
  <c r="CF407" i="1"/>
  <c r="CG407" i="1"/>
  <c r="CH407" i="1"/>
  <c r="CI407" i="1"/>
  <c r="CJ407" i="1"/>
  <c r="CK407" i="1"/>
  <c r="CM407" i="1"/>
  <c r="CN407" i="1"/>
  <c r="CO407" i="1"/>
  <c r="CP407" i="1"/>
  <c r="CQ407" i="1"/>
  <c r="CR407" i="1"/>
  <c r="CS407" i="1"/>
  <c r="CT407" i="1"/>
  <c r="CU407" i="1"/>
  <c r="CV407" i="1"/>
  <c r="CW407" i="1"/>
  <c r="CX407" i="1"/>
  <c r="CY407" i="1"/>
  <c r="CZ407" i="1"/>
  <c r="DA407" i="1"/>
  <c r="DB407" i="1"/>
  <c r="CC408" i="1"/>
  <c r="CD408" i="1"/>
  <c r="CE408" i="1"/>
  <c r="CF408" i="1"/>
  <c r="CG408" i="1"/>
  <c r="CH408" i="1"/>
  <c r="CI408" i="1"/>
  <c r="CJ408" i="1"/>
  <c r="CK408" i="1"/>
  <c r="CM408" i="1"/>
  <c r="CN408" i="1"/>
  <c r="CO408" i="1"/>
  <c r="CP408" i="1"/>
  <c r="CQ408" i="1"/>
  <c r="CR408" i="1"/>
  <c r="CS408" i="1"/>
  <c r="CT408" i="1"/>
  <c r="CU408" i="1"/>
  <c r="CV408" i="1"/>
  <c r="CW408" i="1"/>
  <c r="CX408" i="1"/>
  <c r="CY408" i="1"/>
  <c r="CZ408" i="1"/>
  <c r="DA408" i="1"/>
  <c r="DB408" i="1"/>
  <c r="CC409" i="1"/>
  <c r="CD409" i="1"/>
  <c r="CE409" i="1"/>
  <c r="CF409" i="1"/>
  <c r="CG409" i="1"/>
  <c r="CH409" i="1"/>
  <c r="CI409" i="1"/>
  <c r="CJ409" i="1"/>
  <c r="CK409" i="1"/>
  <c r="CM409" i="1"/>
  <c r="CN409" i="1"/>
  <c r="CO409" i="1"/>
  <c r="CP409" i="1"/>
  <c r="CQ409" i="1"/>
  <c r="CR409" i="1"/>
  <c r="CS409" i="1"/>
  <c r="CT409" i="1"/>
  <c r="CU409" i="1"/>
  <c r="CV409" i="1"/>
  <c r="CW409" i="1"/>
  <c r="CX409" i="1"/>
  <c r="CY409" i="1"/>
  <c r="CZ409" i="1"/>
  <c r="DA409" i="1"/>
  <c r="DB409" i="1"/>
  <c r="CC410" i="1"/>
  <c r="CD410" i="1"/>
  <c r="CE410" i="1"/>
  <c r="CF410" i="1"/>
  <c r="CG410" i="1"/>
  <c r="CH410" i="1"/>
  <c r="CI410" i="1"/>
  <c r="CJ410" i="1"/>
  <c r="CK410" i="1"/>
  <c r="CM410" i="1"/>
  <c r="CN410" i="1"/>
  <c r="CO410" i="1"/>
  <c r="CP410" i="1"/>
  <c r="CQ410" i="1"/>
  <c r="CR410" i="1"/>
  <c r="CS410" i="1"/>
  <c r="CT410" i="1"/>
  <c r="CU410" i="1"/>
  <c r="CV410" i="1"/>
  <c r="CW410" i="1"/>
  <c r="CX410" i="1"/>
  <c r="CY410" i="1"/>
  <c r="CZ410" i="1"/>
  <c r="DA410" i="1"/>
  <c r="DB410" i="1"/>
  <c r="CC411" i="1"/>
  <c r="CD411" i="1"/>
  <c r="CE411" i="1"/>
  <c r="CF411" i="1"/>
  <c r="CG411" i="1"/>
  <c r="CH411" i="1"/>
  <c r="CI411" i="1"/>
  <c r="CJ411" i="1"/>
  <c r="CK411" i="1"/>
  <c r="CM411" i="1"/>
  <c r="CN411" i="1"/>
  <c r="CO411" i="1"/>
  <c r="CP411" i="1"/>
  <c r="CQ411" i="1"/>
  <c r="CR411" i="1"/>
  <c r="CS411" i="1"/>
  <c r="CT411" i="1"/>
  <c r="CU411" i="1"/>
  <c r="CV411" i="1"/>
  <c r="CW411" i="1"/>
  <c r="CX411" i="1"/>
  <c r="CY411" i="1"/>
  <c r="CZ411" i="1"/>
  <c r="DA411" i="1"/>
  <c r="DB411" i="1"/>
  <c r="CC412" i="1"/>
  <c r="CD412" i="1"/>
  <c r="CE412" i="1"/>
  <c r="CF412" i="1"/>
  <c r="CG412" i="1"/>
  <c r="CH412" i="1"/>
  <c r="CI412" i="1"/>
  <c r="CJ412" i="1"/>
  <c r="CK412" i="1"/>
  <c r="CM412" i="1"/>
  <c r="CN412" i="1"/>
  <c r="CO412" i="1"/>
  <c r="CP412" i="1"/>
  <c r="CQ412" i="1"/>
  <c r="CR412" i="1"/>
  <c r="CS412" i="1"/>
  <c r="CT412" i="1"/>
  <c r="CU412" i="1"/>
  <c r="CV412" i="1"/>
  <c r="CW412" i="1"/>
  <c r="CX412" i="1"/>
  <c r="CY412" i="1"/>
  <c r="CZ412" i="1"/>
  <c r="DA412" i="1"/>
  <c r="DB412" i="1"/>
  <c r="CC413" i="1"/>
  <c r="CD413" i="1"/>
  <c r="CE413" i="1"/>
  <c r="CF413" i="1"/>
  <c r="CG413" i="1"/>
  <c r="CH413" i="1"/>
  <c r="CI413" i="1"/>
  <c r="CJ413" i="1"/>
  <c r="CK413" i="1"/>
  <c r="CM413" i="1"/>
  <c r="CN413" i="1"/>
  <c r="CO413" i="1"/>
  <c r="CP413" i="1"/>
  <c r="CQ413" i="1"/>
  <c r="CR413" i="1"/>
  <c r="CS413" i="1"/>
  <c r="CT413" i="1"/>
  <c r="CU413" i="1"/>
  <c r="CV413" i="1"/>
  <c r="CW413" i="1"/>
  <c r="CX413" i="1"/>
  <c r="CY413" i="1"/>
  <c r="CZ413" i="1"/>
  <c r="DA413" i="1"/>
  <c r="DB413" i="1"/>
  <c r="CC414" i="1"/>
  <c r="CD414" i="1"/>
  <c r="CE414" i="1"/>
  <c r="CF414" i="1"/>
  <c r="CG414" i="1"/>
  <c r="CH414" i="1"/>
  <c r="CI414" i="1"/>
  <c r="CJ414" i="1"/>
  <c r="CK414" i="1"/>
  <c r="CM414" i="1"/>
  <c r="CN414" i="1"/>
  <c r="CO414" i="1"/>
  <c r="CP414" i="1"/>
  <c r="CQ414" i="1"/>
  <c r="CR414" i="1"/>
  <c r="CS414" i="1"/>
  <c r="CT414" i="1"/>
  <c r="CU414" i="1"/>
  <c r="CV414" i="1"/>
  <c r="CW414" i="1"/>
  <c r="CX414" i="1"/>
  <c r="CY414" i="1"/>
  <c r="CZ414" i="1"/>
  <c r="DA414" i="1"/>
  <c r="DB414" i="1"/>
  <c r="CC415" i="1"/>
  <c r="CD415" i="1"/>
  <c r="CE415" i="1"/>
  <c r="CF415" i="1"/>
  <c r="CG415" i="1"/>
  <c r="CH415" i="1"/>
  <c r="CI415" i="1"/>
  <c r="CJ415" i="1"/>
  <c r="CK415" i="1"/>
  <c r="CM415" i="1"/>
  <c r="CN415" i="1"/>
  <c r="CO415" i="1"/>
  <c r="CP415" i="1"/>
  <c r="CQ415" i="1"/>
  <c r="CR415" i="1"/>
  <c r="CS415" i="1"/>
  <c r="CT415" i="1"/>
  <c r="CU415" i="1"/>
  <c r="CV415" i="1"/>
  <c r="CW415" i="1"/>
  <c r="CX415" i="1"/>
  <c r="CY415" i="1"/>
  <c r="CZ415" i="1"/>
  <c r="DA415" i="1"/>
  <c r="DB415" i="1"/>
  <c r="CC416" i="1"/>
  <c r="CD416" i="1"/>
  <c r="CE416" i="1"/>
  <c r="CF416" i="1"/>
  <c r="CG416" i="1"/>
  <c r="CH416" i="1"/>
  <c r="CI416" i="1"/>
  <c r="CJ416" i="1"/>
  <c r="CK416" i="1"/>
  <c r="CM416" i="1"/>
  <c r="CN416" i="1"/>
  <c r="CO416" i="1"/>
  <c r="CP416" i="1"/>
  <c r="CQ416" i="1"/>
  <c r="CR416" i="1"/>
  <c r="CS416" i="1"/>
  <c r="CT416" i="1"/>
  <c r="CU416" i="1"/>
  <c r="CV416" i="1"/>
  <c r="CW416" i="1"/>
  <c r="CX416" i="1"/>
  <c r="CY416" i="1"/>
  <c r="CZ416" i="1"/>
  <c r="DA416" i="1"/>
  <c r="DB416" i="1"/>
  <c r="CC417" i="1"/>
  <c r="CD417" i="1"/>
  <c r="CE417" i="1"/>
  <c r="CF417" i="1"/>
  <c r="CG417" i="1"/>
  <c r="CH417" i="1"/>
  <c r="CI417" i="1"/>
  <c r="CJ417" i="1"/>
  <c r="CK417" i="1"/>
  <c r="CM417" i="1"/>
  <c r="CN417" i="1"/>
  <c r="CO417" i="1"/>
  <c r="CP417" i="1"/>
  <c r="CQ417" i="1"/>
  <c r="CR417" i="1"/>
  <c r="CS417" i="1"/>
  <c r="CT417" i="1"/>
  <c r="CU417" i="1"/>
  <c r="CV417" i="1"/>
  <c r="CW417" i="1"/>
  <c r="CX417" i="1"/>
  <c r="CY417" i="1"/>
  <c r="CZ417" i="1"/>
  <c r="DA417" i="1"/>
  <c r="DB417" i="1"/>
  <c r="CC418" i="1"/>
  <c r="CD418" i="1"/>
  <c r="CE418" i="1"/>
  <c r="CF418" i="1"/>
  <c r="CG418" i="1"/>
  <c r="CH418" i="1"/>
  <c r="CI418" i="1"/>
  <c r="CJ418" i="1"/>
  <c r="CK418" i="1"/>
  <c r="CM418" i="1"/>
  <c r="CN418" i="1"/>
  <c r="CO418" i="1"/>
  <c r="CP418" i="1"/>
  <c r="CQ418" i="1"/>
  <c r="CR418" i="1"/>
  <c r="CS418" i="1"/>
  <c r="CT418" i="1"/>
  <c r="CU418" i="1"/>
  <c r="CV418" i="1"/>
  <c r="CW418" i="1"/>
  <c r="CX418" i="1"/>
  <c r="CY418" i="1"/>
  <c r="CZ418" i="1"/>
  <c r="DA418" i="1"/>
  <c r="DB418" i="1"/>
  <c r="CC419" i="1"/>
  <c r="CD419" i="1"/>
  <c r="CE419" i="1"/>
  <c r="CF419" i="1"/>
  <c r="CG419" i="1"/>
  <c r="CH419" i="1"/>
  <c r="CI419" i="1"/>
  <c r="CJ419" i="1"/>
  <c r="CK419" i="1"/>
  <c r="CM419" i="1"/>
  <c r="CN419" i="1"/>
  <c r="CO419" i="1"/>
  <c r="CP419" i="1"/>
  <c r="CQ419" i="1"/>
  <c r="CR419" i="1"/>
  <c r="CS419" i="1"/>
  <c r="CT419" i="1"/>
  <c r="CU419" i="1"/>
  <c r="CV419" i="1"/>
  <c r="CW419" i="1"/>
  <c r="CX419" i="1"/>
  <c r="CY419" i="1"/>
  <c r="CZ419" i="1"/>
  <c r="DA419" i="1"/>
  <c r="DB419" i="1"/>
  <c r="CC420" i="1"/>
  <c r="CD420" i="1"/>
  <c r="CE420" i="1"/>
  <c r="CF420" i="1"/>
  <c r="CG420" i="1"/>
  <c r="CH420" i="1"/>
  <c r="CI420" i="1"/>
  <c r="CJ420" i="1"/>
  <c r="CK420" i="1"/>
  <c r="CM420" i="1"/>
  <c r="CN420" i="1"/>
  <c r="CO420" i="1"/>
  <c r="CP420" i="1"/>
  <c r="CQ420" i="1"/>
  <c r="CR420" i="1"/>
  <c r="CS420" i="1"/>
  <c r="CT420" i="1"/>
  <c r="CU420" i="1"/>
  <c r="CV420" i="1"/>
  <c r="CW420" i="1"/>
  <c r="CX420" i="1"/>
  <c r="CY420" i="1"/>
  <c r="CZ420" i="1"/>
  <c r="DA420" i="1"/>
  <c r="DB420" i="1"/>
  <c r="CC421" i="1"/>
  <c r="CD421" i="1"/>
  <c r="CE421" i="1"/>
  <c r="CF421" i="1"/>
  <c r="CG421" i="1"/>
  <c r="CH421" i="1"/>
  <c r="CI421" i="1"/>
  <c r="CJ421" i="1"/>
  <c r="CK421" i="1"/>
  <c r="CM421" i="1"/>
  <c r="CN421" i="1"/>
  <c r="CO421" i="1"/>
  <c r="CP421" i="1"/>
  <c r="CQ421" i="1"/>
  <c r="CR421" i="1"/>
  <c r="CS421" i="1"/>
  <c r="CT421" i="1"/>
  <c r="CU421" i="1"/>
  <c r="CV421" i="1"/>
  <c r="CW421" i="1"/>
  <c r="CX421" i="1"/>
  <c r="CY421" i="1"/>
  <c r="CZ421" i="1"/>
  <c r="DA421" i="1"/>
  <c r="DB421" i="1"/>
  <c r="CC422" i="1"/>
  <c r="CD422" i="1"/>
  <c r="CE422" i="1"/>
  <c r="CF422" i="1"/>
  <c r="CG422" i="1"/>
  <c r="CH422" i="1"/>
  <c r="CI422" i="1"/>
  <c r="CJ422" i="1"/>
  <c r="CK422" i="1"/>
  <c r="CM422" i="1"/>
  <c r="CN422" i="1"/>
  <c r="CO422" i="1"/>
  <c r="CP422" i="1"/>
  <c r="CQ422" i="1"/>
  <c r="CR422" i="1"/>
  <c r="CS422" i="1"/>
  <c r="CT422" i="1"/>
  <c r="CU422" i="1"/>
  <c r="CV422" i="1"/>
  <c r="CW422" i="1"/>
  <c r="CX422" i="1"/>
  <c r="CY422" i="1"/>
  <c r="CZ422" i="1"/>
  <c r="DA422" i="1"/>
  <c r="DB422" i="1"/>
  <c r="CC423" i="1"/>
  <c r="CD423" i="1"/>
  <c r="CE423" i="1"/>
  <c r="CF423" i="1"/>
  <c r="CG423" i="1"/>
  <c r="CH423" i="1"/>
  <c r="CI423" i="1"/>
  <c r="CJ423" i="1"/>
  <c r="CK423" i="1"/>
  <c r="CM423" i="1"/>
  <c r="CN423" i="1"/>
  <c r="CO423" i="1"/>
  <c r="CP423" i="1"/>
  <c r="CQ423" i="1"/>
  <c r="CR423" i="1"/>
  <c r="CS423" i="1"/>
  <c r="CT423" i="1"/>
  <c r="CU423" i="1"/>
  <c r="CV423" i="1"/>
  <c r="CW423" i="1"/>
  <c r="CX423" i="1"/>
  <c r="CY423" i="1"/>
  <c r="CZ423" i="1"/>
  <c r="DA423" i="1"/>
  <c r="DB423" i="1"/>
  <c r="CC424" i="1"/>
  <c r="CD424" i="1"/>
  <c r="CE424" i="1"/>
  <c r="CF424" i="1"/>
  <c r="CG424" i="1"/>
  <c r="CH424" i="1"/>
  <c r="CI424" i="1"/>
  <c r="CJ424" i="1"/>
  <c r="CK424" i="1"/>
  <c r="CM424" i="1"/>
  <c r="CN424" i="1"/>
  <c r="CO424" i="1"/>
  <c r="CP424" i="1"/>
  <c r="CQ424" i="1"/>
  <c r="CR424" i="1"/>
  <c r="CS424" i="1"/>
  <c r="CT424" i="1"/>
  <c r="CU424" i="1"/>
  <c r="CV424" i="1"/>
  <c r="CW424" i="1"/>
  <c r="CX424" i="1"/>
  <c r="CY424" i="1"/>
  <c r="CZ424" i="1"/>
  <c r="DA424" i="1"/>
  <c r="DB424" i="1"/>
  <c r="CC425" i="1"/>
  <c r="CD425" i="1"/>
  <c r="CE425" i="1"/>
  <c r="CF425" i="1"/>
  <c r="CG425" i="1"/>
  <c r="CH425" i="1"/>
  <c r="CI425" i="1"/>
  <c r="CJ425" i="1"/>
  <c r="CK425" i="1"/>
  <c r="CM425" i="1"/>
  <c r="CN425" i="1"/>
  <c r="CO425" i="1"/>
  <c r="CP425" i="1"/>
  <c r="CQ425" i="1"/>
  <c r="CR425" i="1"/>
  <c r="CS425" i="1"/>
  <c r="CT425" i="1"/>
  <c r="CU425" i="1"/>
  <c r="CV425" i="1"/>
  <c r="CW425" i="1"/>
  <c r="CX425" i="1"/>
  <c r="CY425" i="1"/>
  <c r="CZ425" i="1"/>
  <c r="DA425" i="1"/>
  <c r="DB425" i="1"/>
  <c r="CC426" i="1"/>
  <c r="CD426" i="1"/>
  <c r="CE426" i="1"/>
  <c r="CF426" i="1"/>
  <c r="CG426" i="1"/>
  <c r="CH426" i="1"/>
  <c r="CI426" i="1"/>
  <c r="CJ426" i="1"/>
  <c r="CK426" i="1"/>
  <c r="CM426" i="1"/>
  <c r="CN426" i="1"/>
  <c r="CO426" i="1"/>
  <c r="CP426" i="1"/>
  <c r="CQ426" i="1"/>
  <c r="CR426" i="1"/>
  <c r="CS426" i="1"/>
  <c r="CT426" i="1"/>
  <c r="CU426" i="1"/>
  <c r="CV426" i="1"/>
  <c r="CW426" i="1"/>
  <c r="CX426" i="1"/>
  <c r="CY426" i="1"/>
  <c r="CZ426" i="1"/>
  <c r="DA426" i="1"/>
  <c r="DB426" i="1"/>
  <c r="CC427" i="1"/>
  <c r="CD427" i="1"/>
  <c r="CE427" i="1"/>
  <c r="CF427" i="1"/>
  <c r="CG427" i="1"/>
  <c r="CH427" i="1"/>
  <c r="CI427" i="1"/>
  <c r="CJ427" i="1"/>
  <c r="CK427" i="1"/>
  <c r="CM427" i="1"/>
  <c r="CN427" i="1"/>
  <c r="CO427" i="1"/>
  <c r="CP427" i="1"/>
  <c r="CQ427" i="1"/>
  <c r="CR427" i="1"/>
  <c r="CS427" i="1"/>
  <c r="CT427" i="1"/>
  <c r="CU427" i="1"/>
  <c r="CV427" i="1"/>
  <c r="CW427" i="1"/>
  <c r="CX427" i="1"/>
  <c r="CY427" i="1"/>
  <c r="CZ427" i="1"/>
  <c r="DA427" i="1"/>
  <c r="DB427" i="1"/>
  <c r="CC428" i="1"/>
  <c r="CD428" i="1"/>
  <c r="CE428" i="1"/>
  <c r="CF428" i="1"/>
  <c r="CG428" i="1"/>
  <c r="CH428" i="1"/>
  <c r="CI428" i="1"/>
  <c r="CJ428" i="1"/>
  <c r="CK428" i="1"/>
  <c r="CM428" i="1"/>
  <c r="CN428" i="1"/>
  <c r="CO428" i="1"/>
  <c r="CP428" i="1"/>
  <c r="CQ428" i="1"/>
  <c r="CR428" i="1"/>
  <c r="CS428" i="1"/>
  <c r="CT428" i="1"/>
  <c r="CU428" i="1"/>
  <c r="CV428" i="1"/>
  <c r="CW428" i="1"/>
  <c r="CX428" i="1"/>
  <c r="CY428" i="1"/>
  <c r="CZ428" i="1"/>
  <c r="DA428" i="1"/>
  <c r="DB428" i="1"/>
  <c r="CC429" i="1"/>
  <c r="CD429" i="1"/>
  <c r="CE429" i="1"/>
  <c r="CF429" i="1"/>
  <c r="CG429" i="1"/>
  <c r="CH429" i="1"/>
  <c r="CI429" i="1"/>
  <c r="CJ429" i="1"/>
  <c r="CK429" i="1"/>
  <c r="CM429" i="1"/>
  <c r="CN429" i="1"/>
  <c r="CO429" i="1"/>
  <c r="CP429" i="1"/>
  <c r="CQ429" i="1"/>
  <c r="CR429" i="1"/>
  <c r="CS429" i="1"/>
  <c r="CT429" i="1"/>
  <c r="CU429" i="1"/>
  <c r="CV429" i="1"/>
  <c r="CW429" i="1"/>
  <c r="CX429" i="1"/>
  <c r="CY429" i="1"/>
  <c r="CZ429" i="1"/>
  <c r="DA429" i="1"/>
  <c r="DB429" i="1"/>
  <c r="CC430" i="1"/>
  <c r="CD430" i="1"/>
  <c r="CE430" i="1"/>
  <c r="CF430" i="1"/>
  <c r="CG430" i="1"/>
  <c r="CH430" i="1"/>
  <c r="CI430" i="1"/>
  <c r="CJ430" i="1"/>
  <c r="CK430" i="1"/>
  <c r="CM430" i="1"/>
  <c r="CN430" i="1"/>
  <c r="CO430" i="1"/>
  <c r="CP430" i="1"/>
  <c r="CQ430" i="1"/>
  <c r="CR430" i="1"/>
  <c r="CS430" i="1"/>
  <c r="CT430" i="1"/>
  <c r="CU430" i="1"/>
  <c r="CV430" i="1"/>
  <c r="CW430" i="1"/>
  <c r="CX430" i="1"/>
  <c r="CY430" i="1"/>
  <c r="CZ430" i="1"/>
  <c r="DA430" i="1"/>
  <c r="DB430" i="1"/>
  <c r="CC431" i="1"/>
  <c r="CD431" i="1"/>
  <c r="CE431" i="1"/>
  <c r="CF431" i="1"/>
  <c r="CG431" i="1"/>
  <c r="CH431" i="1"/>
  <c r="CI431" i="1"/>
  <c r="CJ431" i="1"/>
  <c r="CK431" i="1"/>
  <c r="CM431" i="1"/>
  <c r="CN431" i="1"/>
  <c r="CO431" i="1"/>
  <c r="CP431" i="1"/>
  <c r="CQ431" i="1"/>
  <c r="CR431" i="1"/>
  <c r="CS431" i="1"/>
  <c r="CT431" i="1"/>
  <c r="CU431" i="1"/>
  <c r="CV431" i="1"/>
  <c r="CW431" i="1"/>
  <c r="CX431" i="1"/>
  <c r="CY431" i="1"/>
  <c r="CZ431" i="1"/>
  <c r="DA431" i="1"/>
  <c r="DB431" i="1"/>
  <c r="CC432" i="1"/>
  <c r="CD432" i="1"/>
  <c r="CE432" i="1"/>
  <c r="CF432" i="1"/>
  <c r="CG432" i="1"/>
  <c r="CH432" i="1"/>
  <c r="CI432" i="1"/>
  <c r="CJ432" i="1"/>
  <c r="CK432" i="1"/>
  <c r="CM432" i="1"/>
  <c r="CN432" i="1"/>
  <c r="CO432" i="1"/>
  <c r="CP432" i="1"/>
  <c r="CQ432" i="1"/>
  <c r="CR432" i="1"/>
  <c r="CS432" i="1"/>
  <c r="CT432" i="1"/>
  <c r="CU432" i="1"/>
  <c r="CV432" i="1"/>
  <c r="CW432" i="1"/>
  <c r="CX432" i="1"/>
  <c r="CY432" i="1"/>
  <c r="CZ432" i="1"/>
  <c r="DA432" i="1"/>
  <c r="DB432" i="1"/>
  <c r="CC433" i="1"/>
  <c r="CD433" i="1"/>
  <c r="CE433" i="1"/>
  <c r="CF433" i="1"/>
  <c r="CG433" i="1"/>
  <c r="CH433" i="1"/>
  <c r="CI433" i="1"/>
  <c r="CJ433" i="1"/>
  <c r="CK433" i="1"/>
  <c r="CM433" i="1"/>
  <c r="CN433" i="1"/>
  <c r="CO433" i="1"/>
  <c r="CP433" i="1"/>
  <c r="CQ433" i="1"/>
  <c r="CR433" i="1"/>
  <c r="CS433" i="1"/>
  <c r="CT433" i="1"/>
  <c r="CU433" i="1"/>
  <c r="CV433" i="1"/>
  <c r="CW433" i="1"/>
  <c r="CX433" i="1"/>
  <c r="CY433" i="1"/>
  <c r="CZ433" i="1"/>
  <c r="DA433" i="1"/>
  <c r="DB433" i="1"/>
  <c r="CC434" i="1"/>
  <c r="CD434" i="1"/>
  <c r="CE434" i="1"/>
  <c r="CF434" i="1"/>
  <c r="CG434" i="1"/>
  <c r="CH434" i="1"/>
  <c r="CI434" i="1"/>
  <c r="CJ434" i="1"/>
  <c r="CK434" i="1"/>
  <c r="CM434" i="1"/>
  <c r="CN434" i="1"/>
  <c r="CO434" i="1"/>
  <c r="CP434" i="1"/>
  <c r="CQ434" i="1"/>
  <c r="CR434" i="1"/>
  <c r="CS434" i="1"/>
  <c r="CT434" i="1"/>
  <c r="CU434" i="1"/>
  <c r="CV434" i="1"/>
  <c r="CW434" i="1"/>
  <c r="CX434" i="1"/>
  <c r="CY434" i="1"/>
  <c r="CZ434" i="1"/>
  <c r="DA434" i="1"/>
  <c r="DB434" i="1"/>
  <c r="CC435" i="1"/>
  <c r="CD435" i="1"/>
  <c r="CE435" i="1"/>
  <c r="CF435" i="1"/>
  <c r="CG435" i="1"/>
  <c r="CH435" i="1"/>
  <c r="CI435" i="1"/>
  <c r="CJ435" i="1"/>
  <c r="CK435" i="1"/>
  <c r="CM435" i="1"/>
  <c r="CN435" i="1"/>
  <c r="CO435" i="1"/>
  <c r="CP435" i="1"/>
  <c r="CQ435" i="1"/>
  <c r="CR435" i="1"/>
  <c r="CS435" i="1"/>
  <c r="CT435" i="1"/>
  <c r="CU435" i="1"/>
  <c r="CV435" i="1"/>
  <c r="CW435" i="1"/>
  <c r="CX435" i="1"/>
  <c r="CY435" i="1"/>
  <c r="CZ435" i="1"/>
  <c r="DA435" i="1"/>
  <c r="DB435" i="1"/>
  <c r="CC436" i="1"/>
  <c r="CD436" i="1"/>
  <c r="CE436" i="1"/>
  <c r="CF436" i="1"/>
  <c r="CG436" i="1"/>
  <c r="CH436" i="1"/>
  <c r="CI436" i="1"/>
  <c r="CJ436" i="1"/>
  <c r="CK436" i="1"/>
  <c r="CM436" i="1"/>
  <c r="CN436" i="1"/>
  <c r="CO436" i="1"/>
  <c r="CP436" i="1"/>
  <c r="CQ436" i="1"/>
  <c r="CR436" i="1"/>
  <c r="CS436" i="1"/>
  <c r="CT436" i="1"/>
  <c r="CU436" i="1"/>
  <c r="CV436" i="1"/>
  <c r="CW436" i="1"/>
  <c r="CX436" i="1"/>
  <c r="CY436" i="1"/>
  <c r="CZ436" i="1"/>
  <c r="DA436" i="1"/>
  <c r="DB436" i="1"/>
  <c r="CC437" i="1"/>
  <c r="CD437" i="1"/>
  <c r="CE437" i="1"/>
  <c r="CF437" i="1"/>
  <c r="CG437" i="1"/>
  <c r="CH437" i="1"/>
  <c r="CI437" i="1"/>
  <c r="CJ437" i="1"/>
  <c r="CK437" i="1"/>
  <c r="CM437" i="1"/>
  <c r="CN437" i="1"/>
  <c r="CO437" i="1"/>
  <c r="CP437" i="1"/>
  <c r="CQ437" i="1"/>
  <c r="CR437" i="1"/>
  <c r="CS437" i="1"/>
  <c r="CT437" i="1"/>
  <c r="CU437" i="1"/>
  <c r="CV437" i="1"/>
  <c r="CW437" i="1"/>
  <c r="CX437" i="1"/>
  <c r="CY437" i="1"/>
  <c r="CZ437" i="1"/>
  <c r="DA437" i="1"/>
  <c r="DB437" i="1"/>
  <c r="CC438" i="1"/>
  <c r="CD438" i="1"/>
  <c r="CE438" i="1"/>
  <c r="CF438" i="1"/>
  <c r="CG438" i="1"/>
  <c r="CH438" i="1"/>
  <c r="CI438" i="1"/>
  <c r="CJ438" i="1"/>
  <c r="CK438" i="1"/>
  <c r="CM438" i="1"/>
  <c r="CN438" i="1"/>
  <c r="CO438" i="1"/>
  <c r="CP438" i="1"/>
  <c r="CQ438" i="1"/>
  <c r="CR438" i="1"/>
  <c r="CS438" i="1"/>
  <c r="CT438" i="1"/>
  <c r="CU438" i="1"/>
  <c r="CV438" i="1"/>
  <c r="CW438" i="1"/>
  <c r="CX438" i="1"/>
  <c r="CY438" i="1"/>
  <c r="CZ438" i="1"/>
  <c r="DA438" i="1"/>
  <c r="DB438" i="1"/>
  <c r="CC439" i="1"/>
  <c r="CD439" i="1"/>
  <c r="CE439" i="1"/>
  <c r="CF439" i="1"/>
  <c r="CG439" i="1"/>
  <c r="CH439" i="1"/>
  <c r="CI439" i="1"/>
  <c r="CJ439" i="1"/>
  <c r="CK439" i="1"/>
  <c r="CM439" i="1"/>
  <c r="CN439" i="1"/>
  <c r="CO439" i="1"/>
  <c r="CP439" i="1"/>
  <c r="CQ439" i="1"/>
  <c r="CR439" i="1"/>
  <c r="CS439" i="1"/>
  <c r="CT439" i="1"/>
  <c r="CU439" i="1"/>
  <c r="CV439" i="1"/>
  <c r="CW439" i="1"/>
  <c r="CX439" i="1"/>
  <c r="CY439" i="1"/>
  <c r="CZ439" i="1"/>
  <c r="DA439" i="1"/>
  <c r="DB439" i="1"/>
  <c r="CC440" i="1"/>
  <c r="CD440" i="1"/>
  <c r="CE440" i="1"/>
  <c r="CF440" i="1"/>
  <c r="CG440" i="1"/>
  <c r="CH440" i="1"/>
  <c r="CI440" i="1"/>
  <c r="CJ440" i="1"/>
  <c r="CK440" i="1"/>
  <c r="CM440" i="1"/>
  <c r="CN440" i="1"/>
  <c r="CO440" i="1"/>
  <c r="CP440" i="1"/>
  <c r="CQ440" i="1"/>
  <c r="CR440" i="1"/>
  <c r="CS440" i="1"/>
  <c r="CT440" i="1"/>
  <c r="CU440" i="1"/>
  <c r="CV440" i="1"/>
  <c r="CW440" i="1"/>
  <c r="CX440" i="1"/>
  <c r="CY440" i="1"/>
  <c r="CZ440" i="1"/>
  <c r="DA440" i="1"/>
  <c r="DB440" i="1"/>
  <c r="CC441" i="1"/>
  <c r="CD441" i="1"/>
  <c r="CE441" i="1"/>
  <c r="CF441" i="1"/>
  <c r="CG441" i="1"/>
  <c r="CH441" i="1"/>
  <c r="CI441" i="1"/>
  <c r="CJ441" i="1"/>
  <c r="CK441" i="1"/>
  <c r="CM441" i="1"/>
  <c r="CN441" i="1"/>
  <c r="CO441" i="1"/>
  <c r="CP441" i="1"/>
  <c r="CQ441" i="1"/>
  <c r="CR441" i="1"/>
  <c r="CS441" i="1"/>
  <c r="CT441" i="1"/>
  <c r="CU441" i="1"/>
  <c r="CV441" i="1"/>
  <c r="CW441" i="1"/>
  <c r="CX441" i="1"/>
  <c r="CY441" i="1"/>
  <c r="CZ441" i="1"/>
  <c r="DA441" i="1"/>
  <c r="DB441" i="1"/>
  <c r="CC442" i="1"/>
  <c r="CD442" i="1"/>
  <c r="CE442" i="1"/>
  <c r="CF442" i="1"/>
  <c r="CG442" i="1"/>
  <c r="CH442" i="1"/>
  <c r="CI442" i="1"/>
  <c r="CJ442" i="1"/>
  <c r="CK442" i="1"/>
  <c r="CM442" i="1"/>
  <c r="CN442" i="1"/>
  <c r="CO442" i="1"/>
  <c r="CP442" i="1"/>
  <c r="CQ442" i="1"/>
  <c r="CR442" i="1"/>
  <c r="CS442" i="1"/>
  <c r="CT442" i="1"/>
  <c r="CU442" i="1"/>
  <c r="CV442" i="1"/>
  <c r="CW442" i="1"/>
  <c r="CX442" i="1"/>
  <c r="CY442" i="1"/>
  <c r="CZ442" i="1"/>
  <c r="DA442" i="1"/>
  <c r="DB442" i="1"/>
  <c r="CC443" i="1"/>
  <c r="CD443" i="1"/>
  <c r="CE443" i="1"/>
  <c r="CF443" i="1"/>
  <c r="CG443" i="1"/>
  <c r="CH443" i="1"/>
  <c r="CI443" i="1"/>
  <c r="CJ443" i="1"/>
  <c r="CK443" i="1"/>
  <c r="CM443" i="1"/>
  <c r="CN443" i="1"/>
  <c r="CO443" i="1"/>
  <c r="CP443" i="1"/>
  <c r="CQ443" i="1"/>
  <c r="CR443" i="1"/>
  <c r="CS443" i="1"/>
  <c r="CT443" i="1"/>
  <c r="CU443" i="1"/>
  <c r="CV443" i="1"/>
  <c r="CW443" i="1"/>
  <c r="CX443" i="1"/>
  <c r="CY443" i="1"/>
  <c r="CZ443" i="1"/>
  <c r="DA443" i="1"/>
  <c r="DB443" i="1"/>
  <c r="CC444" i="1"/>
  <c r="CD444" i="1"/>
  <c r="CE444" i="1"/>
  <c r="CF444" i="1"/>
  <c r="CG444" i="1"/>
  <c r="CH444" i="1"/>
  <c r="CI444" i="1"/>
  <c r="CJ444" i="1"/>
  <c r="CK444" i="1"/>
  <c r="CM444" i="1"/>
  <c r="CN444" i="1"/>
  <c r="CO444" i="1"/>
  <c r="CP444" i="1"/>
  <c r="CQ444" i="1"/>
  <c r="CR444" i="1"/>
  <c r="CS444" i="1"/>
  <c r="CT444" i="1"/>
  <c r="CU444" i="1"/>
  <c r="CV444" i="1"/>
  <c r="CW444" i="1"/>
  <c r="CX444" i="1"/>
  <c r="CY444" i="1"/>
  <c r="CZ444" i="1"/>
  <c r="DA444" i="1"/>
  <c r="DB444" i="1"/>
  <c r="CC445" i="1"/>
  <c r="CD445" i="1"/>
  <c r="CE445" i="1"/>
  <c r="CF445" i="1"/>
  <c r="CG445" i="1"/>
  <c r="CH445" i="1"/>
  <c r="CI445" i="1"/>
  <c r="CJ445" i="1"/>
  <c r="CK445" i="1"/>
  <c r="CM445" i="1"/>
  <c r="CN445" i="1"/>
  <c r="CO445" i="1"/>
  <c r="CP445" i="1"/>
  <c r="CQ445" i="1"/>
  <c r="CR445" i="1"/>
  <c r="CS445" i="1"/>
  <c r="CT445" i="1"/>
  <c r="CU445" i="1"/>
  <c r="CV445" i="1"/>
  <c r="CW445" i="1"/>
  <c r="CX445" i="1"/>
  <c r="CY445" i="1"/>
  <c r="CZ445" i="1"/>
  <c r="DA445" i="1"/>
  <c r="DB445" i="1"/>
  <c r="CC446" i="1"/>
  <c r="CD446" i="1"/>
  <c r="CE446" i="1"/>
  <c r="CF446" i="1"/>
  <c r="CG446" i="1"/>
  <c r="CH446" i="1"/>
  <c r="CI446" i="1"/>
  <c r="CJ446" i="1"/>
  <c r="CK446" i="1"/>
  <c r="CM446" i="1"/>
  <c r="CN446" i="1"/>
  <c r="CO446" i="1"/>
  <c r="CP446" i="1"/>
  <c r="CQ446" i="1"/>
  <c r="CR446" i="1"/>
  <c r="CS446" i="1"/>
  <c r="CT446" i="1"/>
  <c r="CU446" i="1"/>
  <c r="CV446" i="1"/>
  <c r="CW446" i="1"/>
  <c r="CX446" i="1"/>
  <c r="CY446" i="1"/>
  <c r="CZ446" i="1"/>
  <c r="DA446" i="1"/>
  <c r="DB446" i="1"/>
  <c r="CC447" i="1"/>
  <c r="CD447" i="1"/>
  <c r="CE447" i="1"/>
  <c r="CF447" i="1"/>
  <c r="CG447" i="1"/>
  <c r="CH447" i="1"/>
  <c r="CI447" i="1"/>
  <c r="CJ447" i="1"/>
  <c r="CK447" i="1"/>
  <c r="CM447" i="1"/>
  <c r="CN447" i="1"/>
  <c r="CO447" i="1"/>
  <c r="CP447" i="1"/>
  <c r="CQ447" i="1"/>
  <c r="CR447" i="1"/>
  <c r="CS447" i="1"/>
  <c r="CT447" i="1"/>
  <c r="CU447" i="1"/>
  <c r="CV447" i="1"/>
  <c r="CW447" i="1"/>
  <c r="CX447" i="1"/>
  <c r="CY447" i="1"/>
  <c r="CZ447" i="1"/>
  <c r="DA447" i="1"/>
  <c r="DB447" i="1"/>
  <c r="CC448" i="1"/>
  <c r="CD448" i="1"/>
  <c r="CE448" i="1"/>
  <c r="CF448" i="1"/>
  <c r="CG448" i="1"/>
  <c r="CH448" i="1"/>
  <c r="CI448" i="1"/>
  <c r="CJ448" i="1"/>
  <c r="CK448" i="1"/>
  <c r="CM448" i="1"/>
  <c r="CN448" i="1"/>
  <c r="CO448" i="1"/>
  <c r="CP448" i="1"/>
  <c r="CQ448" i="1"/>
  <c r="CR448" i="1"/>
  <c r="CS448" i="1"/>
  <c r="CT448" i="1"/>
  <c r="CU448" i="1"/>
  <c r="CV448" i="1"/>
  <c r="CW448" i="1"/>
  <c r="CX448" i="1"/>
  <c r="CY448" i="1"/>
  <c r="CZ448" i="1"/>
  <c r="DA448" i="1"/>
  <c r="DB448" i="1"/>
  <c r="CC449" i="1"/>
  <c r="CD449" i="1"/>
  <c r="CE449" i="1"/>
  <c r="CF449" i="1"/>
  <c r="CG449" i="1"/>
  <c r="CH449" i="1"/>
  <c r="CI449" i="1"/>
  <c r="CJ449" i="1"/>
  <c r="CK449" i="1"/>
  <c r="CM449" i="1"/>
  <c r="CN449" i="1"/>
  <c r="CO449" i="1"/>
  <c r="CP449" i="1"/>
  <c r="CQ449" i="1"/>
  <c r="CR449" i="1"/>
  <c r="CS449" i="1"/>
  <c r="CT449" i="1"/>
  <c r="CU449" i="1"/>
  <c r="CV449" i="1"/>
  <c r="CW449" i="1"/>
  <c r="CX449" i="1"/>
  <c r="CY449" i="1"/>
  <c r="CZ449" i="1"/>
  <c r="DA449" i="1"/>
  <c r="DB449" i="1"/>
  <c r="CC450" i="1"/>
  <c r="CD450" i="1"/>
  <c r="CE450" i="1"/>
  <c r="CF450" i="1"/>
  <c r="CG450" i="1"/>
  <c r="CH450" i="1"/>
  <c r="CI450" i="1"/>
  <c r="CJ450" i="1"/>
  <c r="CK450" i="1"/>
  <c r="CM450" i="1"/>
  <c r="CN450" i="1"/>
  <c r="CO450" i="1"/>
  <c r="CP450" i="1"/>
  <c r="CQ450" i="1"/>
  <c r="CR450" i="1"/>
  <c r="CS450" i="1"/>
  <c r="CT450" i="1"/>
  <c r="CU450" i="1"/>
  <c r="CV450" i="1"/>
  <c r="CW450" i="1"/>
  <c r="CX450" i="1"/>
  <c r="CY450" i="1"/>
  <c r="CZ450" i="1"/>
  <c r="DA450" i="1"/>
  <c r="DB450" i="1"/>
  <c r="CC451" i="1"/>
  <c r="CD451" i="1"/>
  <c r="CE451" i="1"/>
  <c r="CF451" i="1"/>
  <c r="CG451" i="1"/>
  <c r="CH451" i="1"/>
  <c r="CI451" i="1"/>
  <c r="CJ451" i="1"/>
  <c r="CK451" i="1"/>
  <c r="CM451" i="1"/>
  <c r="CN451" i="1"/>
  <c r="CO451" i="1"/>
  <c r="CP451" i="1"/>
  <c r="CQ451" i="1"/>
  <c r="CR451" i="1"/>
  <c r="CS451" i="1"/>
  <c r="CT451" i="1"/>
  <c r="CU451" i="1"/>
  <c r="CV451" i="1"/>
  <c r="CW451" i="1"/>
  <c r="CX451" i="1"/>
  <c r="CY451" i="1"/>
  <c r="CZ451" i="1"/>
  <c r="DA451" i="1"/>
  <c r="DB451" i="1"/>
  <c r="CC452" i="1"/>
  <c r="CD452" i="1"/>
  <c r="CE452" i="1"/>
  <c r="CF452" i="1"/>
  <c r="CG452" i="1"/>
  <c r="CH452" i="1"/>
  <c r="CI452" i="1"/>
  <c r="CJ452" i="1"/>
  <c r="CK452" i="1"/>
  <c r="CM452" i="1"/>
  <c r="CN452" i="1"/>
  <c r="CO452" i="1"/>
  <c r="CP452" i="1"/>
  <c r="CQ452" i="1"/>
  <c r="CR452" i="1"/>
  <c r="CS452" i="1"/>
  <c r="CT452" i="1"/>
  <c r="CU452" i="1"/>
  <c r="CV452" i="1"/>
  <c r="CW452" i="1"/>
  <c r="CX452" i="1"/>
  <c r="CY452" i="1"/>
  <c r="CZ452" i="1"/>
  <c r="DA452" i="1"/>
  <c r="DB452" i="1"/>
  <c r="CC453" i="1"/>
  <c r="CD453" i="1"/>
  <c r="CE453" i="1"/>
  <c r="CF453" i="1"/>
  <c r="CG453" i="1"/>
  <c r="CH453" i="1"/>
  <c r="CI453" i="1"/>
  <c r="CJ453" i="1"/>
  <c r="CK453" i="1"/>
  <c r="CM453" i="1"/>
  <c r="CN453" i="1"/>
  <c r="CO453" i="1"/>
  <c r="CP453" i="1"/>
  <c r="CQ453" i="1"/>
  <c r="CR453" i="1"/>
  <c r="CS453" i="1"/>
  <c r="CT453" i="1"/>
  <c r="CU453" i="1"/>
  <c r="CV453" i="1"/>
  <c r="CW453" i="1"/>
  <c r="CX453" i="1"/>
  <c r="CY453" i="1"/>
  <c r="CZ453" i="1"/>
  <c r="DA453" i="1"/>
  <c r="DB453" i="1"/>
  <c r="CC454" i="1"/>
  <c r="CD454" i="1"/>
  <c r="CE454" i="1"/>
  <c r="CF454" i="1"/>
  <c r="CG454" i="1"/>
  <c r="CH454" i="1"/>
  <c r="CI454" i="1"/>
  <c r="CJ454" i="1"/>
  <c r="CK454" i="1"/>
  <c r="CM454" i="1"/>
  <c r="CN454" i="1"/>
  <c r="CO454" i="1"/>
  <c r="CP454" i="1"/>
  <c r="CQ454" i="1"/>
  <c r="CR454" i="1"/>
  <c r="CS454" i="1"/>
  <c r="CT454" i="1"/>
  <c r="CU454" i="1"/>
  <c r="CV454" i="1"/>
  <c r="CW454" i="1"/>
  <c r="CX454" i="1"/>
  <c r="CY454" i="1"/>
  <c r="CZ454" i="1"/>
  <c r="DA454" i="1"/>
  <c r="DB454" i="1"/>
  <c r="CC455" i="1"/>
  <c r="CD455" i="1"/>
  <c r="CE455" i="1"/>
  <c r="CF455" i="1"/>
  <c r="CG455" i="1"/>
  <c r="CH455" i="1"/>
  <c r="CI455" i="1"/>
  <c r="CJ455" i="1"/>
  <c r="CK455" i="1"/>
  <c r="CM455" i="1"/>
  <c r="CN455" i="1"/>
  <c r="CO455" i="1"/>
  <c r="CP455" i="1"/>
  <c r="CQ455" i="1"/>
  <c r="CR455" i="1"/>
  <c r="CS455" i="1"/>
  <c r="CT455" i="1"/>
  <c r="CU455" i="1"/>
  <c r="CV455" i="1"/>
  <c r="CW455" i="1"/>
  <c r="CX455" i="1"/>
  <c r="CY455" i="1"/>
  <c r="CZ455" i="1"/>
  <c r="DA455" i="1"/>
  <c r="DB455" i="1"/>
  <c r="CC456" i="1"/>
  <c r="CD456" i="1"/>
  <c r="CE456" i="1"/>
  <c r="CF456" i="1"/>
  <c r="CG456" i="1"/>
  <c r="CH456" i="1"/>
  <c r="CI456" i="1"/>
  <c r="CJ456" i="1"/>
  <c r="CK456" i="1"/>
  <c r="CM456" i="1"/>
  <c r="CN456" i="1"/>
  <c r="CO456" i="1"/>
  <c r="CP456" i="1"/>
  <c r="CQ456" i="1"/>
  <c r="CR456" i="1"/>
  <c r="CS456" i="1"/>
  <c r="CT456" i="1"/>
  <c r="CU456" i="1"/>
  <c r="CV456" i="1"/>
  <c r="CW456" i="1"/>
  <c r="CX456" i="1"/>
  <c r="CY456" i="1"/>
  <c r="CZ456" i="1"/>
  <c r="DA456" i="1"/>
  <c r="DB456" i="1"/>
  <c r="CC457" i="1"/>
  <c r="CD457" i="1"/>
  <c r="CE457" i="1"/>
  <c r="CF457" i="1"/>
  <c r="CG457" i="1"/>
  <c r="CH457" i="1"/>
  <c r="CI457" i="1"/>
  <c r="CJ457" i="1"/>
  <c r="CK457" i="1"/>
  <c r="CM457" i="1"/>
  <c r="CN457" i="1"/>
  <c r="CO457" i="1"/>
  <c r="CP457" i="1"/>
  <c r="CQ457" i="1"/>
  <c r="CR457" i="1"/>
  <c r="CS457" i="1"/>
  <c r="CT457" i="1"/>
  <c r="CU457" i="1"/>
  <c r="CV457" i="1"/>
  <c r="CW457" i="1"/>
  <c r="CX457" i="1"/>
  <c r="CY457" i="1"/>
  <c r="CZ457" i="1"/>
  <c r="DA457" i="1"/>
  <c r="DB457" i="1"/>
  <c r="CC458" i="1"/>
  <c r="CD458" i="1"/>
  <c r="CE458" i="1"/>
  <c r="CF458" i="1"/>
  <c r="CG458" i="1"/>
  <c r="CH458" i="1"/>
  <c r="CI458" i="1"/>
  <c r="CJ458" i="1"/>
  <c r="CK458" i="1"/>
  <c r="CM458" i="1"/>
  <c r="CN458" i="1"/>
  <c r="CO458" i="1"/>
  <c r="CP458" i="1"/>
  <c r="CQ458" i="1"/>
  <c r="CR458" i="1"/>
  <c r="CS458" i="1"/>
  <c r="CT458" i="1"/>
  <c r="CU458" i="1"/>
  <c r="CV458" i="1"/>
  <c r="CW458" i="1"/>
  <c r="CX458" i="1"/>
  <c r="CY458" i="1"/>
  <c r="CZ458" i="1"/>
  <c r="DA458" i="1"/>
  <c r="DB458" i="1"/>
  <c r="CC459" i="1"/>
  <c r="CD459" i="1"/>
  <c r="CE459" i="1"/>
  <c r="CF459" i="1"/>
  <c r="CG459" i="1"/>
  <c r="CH459" i="1"/>
  <c r="CI459" i="1"/>
  <c r="CJ459" i="1"/>
  <c r="CK459" i="1"/>
  <c r="CM459" i="1"/>
  <c r="CN459" i="1"/>
  <c r="CO459" i="1"/>
  <c r="CP459" i="1"/>
  <c r="CQ459" i="1"/>
  <c r="CR459" i="1"/>
  <c r="CS459" i="1"/>
  <c r="CT459" i="1"/>
  <c r="CU459" i="1"/>
  <c r="CV459" i="1"/>
  <c r="CW459" i="1"/>
  <c r="CX459" i="1"/>
  <c r="CY459" i="1"/>
  <c r="CZ459" i="1"/>
  <c r="DA459" i="1"/>
  <c r="DB459" i="1"/>
  <c r="CC460" i="1"/>
  <c r="CD460" i="1"/>
  <c r="CE460" i="1"/>
  <c r="CF460" i="1"/>
  <c r="CG460" i="1"/>
  <c r="CH460" i="1"/>
  <c r="CI460" i="1"/>
  <c r="CJ460" i="1"/>
  <c r="CK460" i="1"/>
  <c r="CM460" i="1"/>
  <c r="CN460" i="1"/>
  <c r="CO460" i="1"/>
  <c r="CP460" i="1"/>
  <c r="CQ460" i="1"/>
  <c r="CR460" i="1"/>
  <c r="CS460" i="1"/>
  <c r="CT460" i="1"/>
  <c r="CU460" i="1"/>
  <c r="CV460" i="1"/>
  <c r="CW460" i="1"/>
  <c r="CX460" i="1"/>
  <c r="CY460" i="1"/>
  <c r="CZ460" i="1"/>
  <c r="DA460" i="1"/>
  <c r="DB460" i="1"/>
  <c r="CC461" i="1"/>
  <c r="CD461" i="1"/>
  <c r="CE461" i="1"/>
  <c r="CF461" i="1"/>
  <c r="CG461" i="1"/>
  <c r="CH461" i="1"/>
  <c r="CI461" i="1"/>
  <c r="CJ461" i="1"/>
  <c r="CK461" i="1"/>
  <c r="CM461" i="1"/>
  <c r="CN461" i="1"/>
  <c r="CO461" i="1"/>
  <c r="CP461" i="1"/>
  <c r="CQ461" i="1"/>
  <c r="CR461" i="1"/>
  <c r="CS461" i="1"/>
  <c r="CT461" i="1"/>
  <c r="CU461" i="1"/>
  <c r="CV461" i="1"/>
  <c r="CW461" i="1"/>
  <c r="CX461" i="1"/>
  <c r="CY461" i="1"/>
  <c r="CZ461" i="1"/>
  <c r="DA461" i="1"/>
  <c r="DB461" i="1"/>
  <c r="CC462" i="1"/>
  <c r="CD462" i="1"/>
  <c r="CE462" i="1"/>
  <c r="CF462" i="1"/>
  <c r="CG462" i="1"/>
  <c r="CH462" i="1"/>
  <c r="CI462" i="1"/>
  <c r="CJ462" i="1"/>
  <c r="CK462" i="1"/>
  <c r="CM462" i="1"/>
  <c r="CN462" i="1"/>
  <c r="CO462" i="1"/>
  <c r="CP462" i="1"/>
  <c r="CQ462" i="1"/>
  <c r="CR462" i="1"/>
  <c r="CS462" i="1"/>
  <c r="CT462" i="1"/>
  <c r="CU462" i="1"/>
  <c r="CV462" i="1"/>
  <c r="CW462" i="1"/>
  <c r="CX462" i="1"/>
  <c r="CY462" i="1"/>
  <c r="CZ462" i="1"/>
  <c r="DA462" i="1"/>
  <c r="DB462" i="1"/>
  <c r="CC463" i="1"/>
  <c r="CD463" i="1"/>
  <c r="CE463" i="1"/>
  <c r="CF463" i="1"/>
  <c r="CG463" i="1"/>
  <c r="CH463" i="1"/>
  <c r="CI463" i="1"/>
  <c r="CJ463" i="1"/>
  <c r="CK463" i="1"/>
  <c r="CM463" i="1"/>
  <c r="CN463" i="1"/>
  <c r="CO463" i="1"/>
  <c r="CP463" i="1"/>
  <c r="CQ463" i="1"/>
  <c r="CR463" i="1"/>
  <c r="CS463" i="1"/>
  <c r="CT463" i="1"/>
  <c r="CU463" i="1"/>
  <c r="CV463" i="1"/>
  <c r="CW463" i="1"/>
  <c r="CX463" i="1"/>
  <c r="CY463" i="1"/>
  <c r="CZ463" i="1"/>
  <c r="DA463" i="1"/>
  <c r="DB463" i="1"/>
  <c r="CC464" i="1"/>
  <c r="CD464" i="1"/>
  <c r="CE464" i="1"/>
  <c r="CF464" i="1"/>
  <c r="CG464" i="1"/>
  <c r="CH464" i="1"/>
  <c r="CI464" i="1"/>
  <c r="CJ464" i="1"/>
  <c r="CK464" i="1"/>
  <c r="CM464" i="1"/>
  <c r="CN464" i="1"/>
  <c r="CO464" i="1"/>
  <c r="CP464" i="1"/>
  <c r="CQ464" i="1"/>
  <c r="CR464" i="1"/>
  <c r="CS464" i="1"/>
  <c r="CT464" i="1"/>
  <c r="CU464" i="1"/>
  <c r="CV464" i="1"/>
  <c r="CW464" i="1"/>
  <c r="CX464" i="1"/>
  <c r="CY464" i="1"/>
  <c r="CZ464" i="1"/>
  <c r="DA464" i="1"/>
  <c r="DB464" i="1"/>
  <c r="CC465" i="1"/>
  <c r="CD465" i="1"/>
  <c r="CE465" i="1"/>
  <c r="CF465" i="1"/>
  <c r="CG465" i="1"/>
  <c r="CH465" i="1"/>
  <c r="CI465" i="1"/>
  <c r="CJ465" i="1"/>
  <c r="CK465" i="1"/>
  <c r="CM465" i="1"/>
  <c r="CN465" i="1"/>
  <c r="CO465" i="1"/>
  <c r="CP465" i="1"/>
  <c r="CQ465" i="1"/>
  <c r="CR465" i="1"/>
  <c r="CS465" i="1"/>
  <c r="CT465" i="1"/>
  <c r="CU465" i="1"/>
  <c r="CV465" i="1"/>
  <c r="CW465" i="1"/>
  <c r="CX465" i="1"/>
  <c r="CY465" i="1"/>
  <c r="CZ465" i="1"/>
  <c r="DA465" i="1"/>
  <c r="DB465" i="1"/>
  <c r="CC466" i="1"/>
  <c r="CD466" i="1"/>
  <c r="CE466" i="1"/>
  <c r="CF466" i="1"/>
  <c r="CG466" i="1"/>
  <c r="CH466" i="1"/>
  <c r="CI466" i="1"/>
  <c r="CJ466" i="1"/>
  <c r="CK466" i="1"/>
  <c r="CM466" i="1"/>
  <c r="CN466" i="1"/>
  <c r="CO466" i="1"/>
  <c r="CP466" i="1"/>
  <c r="CQ466" i="1"/>
  <c r="CR466" i="1"/>
  <c r="CS466" i="1"/>
  <c r="CT466" i="1"/>
  <c r="CU466" i="1"/>
  <c r="CV466" i="1"/>
  <c r="CW466" i="1"/>
  <c r="CX466" i="1"/>
  <c r="CY466" i="1"/>
  <c r="CZ466" i="1"/>
  <c r="DA466" i="1"/>
  <c r="DB466" i="1"/>
  <c r="CC467" i="1"/>
  <c r="CD467" i="1"/>
  <c r="CE467" i="1"/>
  <c r="CF467" i="1"/>
  <c r="CG467" i="1"/>
  <c r="CH467" i="1"/>
  <c r="CI467" i="1"/>
  <c r="CJ467" i="1"/>
  <c r="CK467" i="1"/>
  <c r="CM467" i="1"/>
  <c r="CN467" i="1"/>
  <c r="CO467" i="1"/>
  <c r="CP467" i="1"/>
  <c r="CQ467" i="1"/>
  <c r="CR467" i="1"/>
  <c r="CS467" i="1"/>
  <c r="CT467" i="1"/>
  <c r="CU467" i="1"/>
  <c r="CV467" i="1"/>
  <c r="CW467" i="1"/>
  <c r="CX467" i="1"/>
  <c r="CY467" i="1"/>
  <c r="CZ467" i="1"/>
  <c r="DA467" i="1"/>
  <c r="DB467" i="1"/>
  <c r="CC468" i="1"/>
  <c r="CD468" i="1"/>
  <c r="CE468" i="1"/>
  <c r="CF468" i="1"/>
  <c r="CG468" i="1"/>
  <c r="CH468" i="1"/>
  <c r="CI468" i="1"/>
  <c r="CJ468" i="1"/>
  <c r="CK468" i="1"/>
  <c r="CM468" i="1"/>
  <c r="CN468" i="1"/>
  <c r="CO468" i="1"/>
  <c r="CP468" i="1"/>
  <c r="CQ468" i="1"/>
  <c r="CR468" i="1"/>
  <c r="CS468" i="1"/>
  <c r="CT468" i="1"/>
  <c r="CU468" i="1"/>
  <c r="CV468" i="1"/>
  <c r="CW468" i="1"/>
  <c r="CX468" i="1"/>
  <c r="CY468" i="1"/>
  <c r="CZ468" i="1"/>
  <c r="DA468" i="1"/>
  <c r="DB468" i="1"/>
  <c r="CC469" i="1"/>
  <c r="CD469" i="1"/>
  <c r="CE469" i="1"/>
  <c r="CF469" i="1"/>
  <c r="CG469" i="1"/>
  <c r="CH469" i="1"/>
  <c r="CI469" i="1"/>
  <c r="CJ469" i="1"/>
  <c r="CK469" i="1"/>
  <c r="CM469" i="1"/>
  <c r="CN469" i="1"/>
  <c r="CO469" i="1"/>
  <c r="CP469" i="1"/>
  <c r="CQ469" i="1"/>
  <c r="CR469" i="1"/>
  <c r="CS469" i="1"/>
  <c r="CT469" i="1"/>
  <c r="CU469" i="1"/>
  <c r="CV469" i="1"/>
  <c r="CW469" i="1"/>
  <c r="CX469" i="1"/>
  <c r="CY469" i="1"/>
  <c r="CZ469" i="1"/>
  <c r="DA469" i="1"/>
  <c r="DB469" i="1"/>
  <c r="CC470" i="1"/>
  <c r="CD470" i="1"/>
  <c r="CE470" i="1"/>
  <c r="CF470" i="1"/>
  <c r="CG470" i="1"/>
  <c r="CH470" i="1"/>
  <c r="CI470" i="1"/>
  <c r="CJ470" i="1"/>
  <c r="CK470" i="1"/>
  <c r="CM470" i="1"/>
  <c r="CN470" i="1"/>
  <c r="CO470" i="1"/>
  <c r="CP470" i="1"/>
  <c r="CQ470" i="1"/>
  <c r="CR470" i="1"/>
  <c r="CS470" i="1"/>
  <c r="CT470" i="1"/>
  <c r="CU470" i="1"/>
  <c r="CV470" i="1"/>
  <c r="CW470" i="1"/>
  <c r="CX470" i="1"/>
  <c r="CY470" i="1"/>
  <c r="CZ470" i="1"/>
  <c r="DA470" i="1"/>
  <c r="DB470" i="1"/>
  <c r="CC471" i="1"/>
  <c r="CD471" i="1"/>
  <c r="CE471" i="1"/>
  <c r="CF471" i="1"/>
  <c r="CG471" i="1"/>
  <c r="CH471" i="1"/>
  <c r="CI471" i="1"/>
  <c r="CJ471" i="1"/>
  <c r="CK471" i="1"/>
  <c r="CM471" i="1"/>
  <c r="CN471" i="1"/>
  <c r="CO471" i="1"/>
  <c r="CP471" i="1"/>
  <c r="CQ471" i="1"/>
  <c r="CR471" i="1"/>
  <c r="CS471" i="1"/>
  <c r="CT471" i="1"/>
  <c r="CU471" i="1"/>
  <c r="CV471" i="1"/>
  <c r="CW471" i="1"/>
  <c r="CX471" i="1"/>
  <c r="CY471" i="1"/>
  <c r="CZ471" i="1"/>
  <c r="DA471" i="1"/>
  <c r="DB471" i="1"/>
  <c r="CC472" i="1"/>
  <c r="CD472" i="1"/>
  <c r="CE472" i="1"/>
  <c r="CF472" i="1"/>
  <c r="CG472" i="1"/>
  <c r="CH472" i="1"/>
  <c r="CI472" i="1"/>
  <c r="CJ472" i="1"/>
  <c r="CK472" i="1"/>
  <c r="CM472" i="1"/>
  <c r="CN472" i="1"/>
  <c r="CO472" i="1"/>
  <c r="CP472" i="1"/>
  <c r="CQ472" i="1"/>
  <c r="CR472" i="1"/>
  <c r="CS472" i="1"/>
  <c r="CT472" i="1"/>
  <c r="CU472" i="1"/>
  <c r="CV472" i="1"/>
  <c r="CW472" i="1"/>
  <c r="CX472" i="1"/>
  <c r="CY472" i="1"/>
  <c r="CZ472" i="1"/>
  <c r="DA472" i="1"/>
  <c r="DB472" i="1"/>
  <c r="CC473" i="1"/>
  <c r="CD473" i="1"/>
  <c r="CE473" i="1"/>
  <c r="CF473" i="1"/>
  <c r="CG473" i="1"/>
  <c r="CH473" i="1"/>
  <c r="CI473" i="1"/>
  <c r="CJ473" i="1"/>
  <c r="CK473" i="1"/>
  <c r="CM473" i="1"/>
  <c r="CN473" i="1"/>
  <c r="CO473" i="1"/>
  <c r="CP473" i="1"/>
  <c r="CQ473" i="1"/>
  <c r="CR473" i="1"/>
  <c r="CS473" i="1"/>
  <c r="CT473" i="1"/>
  <c r="CU473" i="1"/>
  <c r="CV473" i="1"/>
  <c r="CW473" i="1"/>
  <c r="CX473" i="1"/>
  <c r="CY473" i="1"/>
  <c r="CZ473" i="1"/>
  <c r="DA473" i="1"/>
  <c r="DB473" i="1"/>
  <c r="CC474" i="1"/>
  <c r="CD474" i="1"/>
  <c r="CE474" i="1"/>
  <c r="CF474" i="1"/>
  <c r="CG474" i="1"/>
  <c r="CH474" i="1"/>
  <c r="CI474" i="1"/>
  <c r="CJ474" i="1"/>
  <c r="CK474" i="1"/>
  <c r="CM474" i="1"/>
  <c r="CN474" i="1"/>
  <c r="CO474" i="1"/>
  <c r="CP474" i="1"/>
  <c r="CQ474" i="1"/>
  <c r="CR474" i="1"/>
  <c r="CS474" i="1"/>
  <c r="CT474" i="1"/>
  <c r="CU474" i="1"/>
  <c r="CV474" i="1"/>
  <c r="CW474" i="1"/>
  <c r="CX474" i="1"/>
  <c r="CY474" i="1"/>
  <c r="CZ474" i="1"/>
  <c r="DA474" i="1"/>
  <c r="DB474" i="1"/>
  <c r="CC475" i="1"/>
  <c r="CD475" i="1"/>
  <c r="CE475" i="1"/>
  <c r="CF475" i="1"/>
  <c r="CG475" i="1"/>
  <c r="CH475" i="1"/>
  <c r="CI475" i="1"/>
  <c r="CJ475" i="1"/>
  <c r="CK475" i="1"/>
  <c r="CM475" i="1"/>
  <c r="CN475" i="1"/>
  <c r="CO475" i="1"/>
  <c r="CP475" i="1"/>
  <c r="CQ475" i="1"/>
  <c r="CR475" i="1"/>
  <c r="CS475" i="1"/>
  <c r="CT475" i="1"/>
  <c r="CU475" i="1"/>
  <c r="CV475" i="1"/>
  <c r="CW475" i="1"/>
  <c r="CX475" i="1"/>
  <c r="CY475" i="1"/>
  <c r="CZ475" i="1"/>
  <c r="DA475" i="1"/>
  <c r="DB475" i="1"/>
  <c r="CC476" i="1"/>
  <c r="CD476" i="1"/>
  <c r="CE476" i="1"/>
  <c r="CF476" i="1"/>
  <c r="CG476" i="1"/>
  <c r="CH476" i="1"/>
  <c r="CI476" i="1"/>
  <c r="CJ476" i="1"/>
  <c r="CK476" i="1"/>
  <c r="CM476" i="1"/>
  <c r="CN476" i="1"/>
  <c r="CO476" i="1"/>
  <c r="CP476" i="1"/>
  <c r="CQ476" i="1"/>
  <c r="CR476" i="1"/>
  <c r="CS476" i="1"/>
  <c r="CT476" i="1"/>
  <c r="CU476" i="1"/>
  <c r="CV476" i="1"/>
  <c r="CW476" i="1"/>
  <c r="CX476" i="1"/>
  <c r="CY476" i="1"/>
  <c r="CZ476" i="1"/>
  <c r="DA476" i="1"/>
  <c r="DB476" i="1"/>
  <c r="CC477" i="1"/>
  <c r="CD477" i="1"/>
  <c r="CE477" i="1"/>
  <c r="CF477" i="1"/>
  <c r="CG477" i="1"/>
  <c r="CH477" i="1"/>
  <c r="CI477" i="1"/>
  <c r="CJ477" i="1"/>
  <c r="CK477" i="1"/>
  <c r="CM477" i="1"/>
  <c r="CN477" i="1"/>
  <c r="CO477" i="1"/>
  <c r="CP477" i="1"/>
  <c r="CQ477" i="1"/>
  <c r="CR477" i="1"/>
  <c r="CS477" i="1"/>
  <c r="CT477" i="1"/>
  <c r="CU477" i="1"/>
  <c r="CV477" i="1"/>
  <c r="CW477" i="1"/>
  <c r="CX477" i="1"/>
  <c r="CY477" i="1"/>
  <c r="CZ477" i="1"/>
  <c r="DA477" i="1"/>
  <c r="DB477" i="1"/>
  <c r="CC478" i="1"/>
  <c r="CD478" i="1"/>
  <c r="CE478" i="1"/>
  <c r="CF478" i="1"/>
  <c r="CG478" i="1"/>
  <c r="CH478" i="1"/>
  <c r="CI478" i="1"/>
  <c r="CJ478" i="1"/>
  <c r="CK478" i="1"/>
  <c r="CM478" i="1"/>
  <c r="CN478" i="1"/>
  <c r="CO478" i="1"/>
  <c r="CP478" i="1"/>
  <c r="CQ478" i="1"/>
  <c r="CR478" i="1"/>
  <c r="CS478" i="1"/>
  <c r="CT478" i="1"/>
  <c r="CU478" i="1"/>
  <c r="CV478" i="1"/>
  <c r="CW478" i="1"/>
  <c r="CX478" i="1"/>
  <c r="CY478" i="1"/>
  <c r="CZ478" i="1"/>
  <c r="DA478" i="1"/>
  <c r="DB478" i="1"/>
  <c r="CC479" i="1"/>
  <c r="CD479" i="1"/>
  <c r="CE479" i="1"/>
  <c r="CF479" i="1"/>
  <c r="CG479" i="1"/>
  <c r="CH479" i="1"/>
  <c r="CI479" i="1"/>
  <c r="CJ479" i="1"/>
  <c r="CK479" i="1"/>
  <c r="CM479" i="1"/>
  <c r="CN479" i="1"/>
  <c r="CO479" i="1"/>
  <c r="CP479" i="1"/>
  <c r="CQ479" i="1"/>
  <c r="CR479" i="1"/>
  <c r="CS479" i="1"/>
  <c r="CT479" i="1"/>
  <c r="CU479" i="1"/>
  <c r="CV479" i="1"/>
  <c r="CW479" i="1"/>
  <c r="CX479" i="1"/>
  <c r="CY479" i="1"/>
  <c r="CZ479" i="1"/>
  <c r="DA479" i="1"/>
  <c r="DB479" i="1"/>
  <c r="CC480" i="1"/>
  <c r="CD480" i="1"/>
  <c r="CE480" i="1"/>
  <c r="CF480" i="1"/>
  <c r="CG480" i="1"/>
  <c r="CH480" i="1"/>
  <c r="CI480" i="1"/>
  <c r="CJ480" i="1"/>
  <c r="CK480" i="1"/>
  <c r="CM480" i="1"/>
  <c r="CN480" i="1"/>
  <c r="CO480" i="1"/>
  <c r="CP480" i="1"/>
  <c r="CQ480" i="1"/>
  <c r="CR480" i="1"/>
  <c r="CS480" i="1"/>
  <c r="CT480" i="1"/>
  <c r="CU480" i="1"/>
  <c r="CV480" i="1"/>
  <c r="CW480" i="1"/>
  <c r="CX480" i="1"/>
  <c r="CY480" i="1"/>
  <c r="CZ480" i="1"/>
  <c r="DA480" i="1"/>
  <c r="DB480" i="1"/>
  <c r="CC481" i="1"/>
  <c r="CD481" i="1"/>
  <c r="CE481" i="1"/>
  <c r="CF481" i="1"/>
  <c r="CG481" i="1"/>
  <c r="CH481" i="1"/>
  <c r="CI481" i="1"/>
  <c r="CJ481" i="1"/>
  <c r="CK481" i="1"/>
  <c r="CM481" i="1"/>
  <c r="CN481" i="1"/>
  <c r="CO481" i="1"/>
  <c r="CP481" i="1"/>
  <c r="CQ481" i="1"/>
  <c r="CR481" i="1"/>
  <c r="CS481" i="1"/>
  <c r="CT481" i="1"/>
  <c r="CU481" i="1"/>
  <c r="CV481" i="1"/>
  <c r="CW481" i="1"/>
  <c r="CX481" i="1"/>
  <c r="CY481" i="1"/>
  <c r="CZ481" i="1"/>
  <c r="DA481" i="1"/>
  <c r="DB481" i="1"/>
  <c r="CC482" i="1"/>
  <c r="CD482" i="1"/>
  <c r="CE482" i="1"/>
  <c r="CF482" i="1"/>
  <c r="CG482" i="1"/>
  <c r="CH482" i="1"/>
  <c r="CI482" i="1"/>
  <c r="CJ482" i="1"/>
  <c r="CK482" i="1"/>
  <c r="CM482" i="1"/>
  <c r="CN482" i="1"/>
  <c r="CO482" i="1"/>
  <c r="CP482" i="1"/>
  <c r="CQ482" i="1"/>
  <c r="CR482" i="1"/>
  <c r="CS482" i="1"/>
  <c r="CT482" i="1"/>
  <c r="CU482" i="1"/>
  <c r="CV482" i="1"/>
  <c r="CW482" i="1"/>
  <c r="CX482" i="1"/>
  <c r="CY482" i="1"/>
  <c r="CZ482" i="1"/>
  <c r="DA482" i="1"/>
  <c r="DB482" i="1"/>
  <c r="CC483" i="1"/>
  <c r="CD483" i="1"/>
  <c r="CE483" i="1"/>
  <c r="CF483" i="1"/>
  <c r="CG483" i="1"/>
  <c r="CH483" i="1"/>
  <c r="CI483" i="1"/>
  <c r="CJ483" i="1"/>
  <c r="CK483" i="1"/>
  <c r="CM483" i="1"/>
  <c r="CN483" i="1"/>
  <c r="CO483" i="1"/>
  <c r="CP483" i="1"/>
  <c r="CQ483" i="1"/>
  <c r="CR483" i="1"/>
  <c r="CS483" i="1"/>
  <c r="CT483" i="1"/>
  <c r="CU483" i="1"/>
  <c r="CV483" i="1"/>
  <c r="CW483" i="1"/>
  <c r="CX483" i="1"/>
  <c r="CY483" i="1"/>
  <c r="CZ483" i="1"/>
  <c r="DA483" i="1"/>
  <c r="DB483" i="1"/>
  <c r="CC484" i="1"/>
  <c r="CD484" i="1"/>
  <c r="CE484" i="1"/>
  <c r="CF484" i="1"/>
  <c r="CG484" i="1"/>
  <c r="CH484" i="1"/>
  <c r="CI484" i="1"/>
  <c r="CJ484" i="1"/>
  <c r="CK484" i="1"/>
  <c r="CM484" i="1"/>
  <c r="CN484" i="1"/>
  <c r="CO484" i="1"/>
  <c r="CP484" i="1"/>
  <c r="CQ484" i="1"/>
  <c r="CR484" i="1"/>
  <c r="CS484" i="1"/>
  <c r="CT484" i="1"/>
  <c r="CU484" i="1"/>
  <c r="CV484" i="1"/>
  <c r="CW484" i="1"/>
  <c r="CX484" i="1"/>
  <c r="CY484" i="1"/>
  <c r="CZ484" i="1"/>
  <c r="DA484" i="1"/>
  <c r="DB484" i="1"/>
  <c r="CC485" i="1"/>
  <c r="CD485" i="1"/>
  <c r="CE485" i="1"/>
  <c r="CF485" i="1"/>
  <c r="CG485" i="1"/>
  <c r="CH485" i="1"/>
  <c r="CI485" i="1"/>
  <c r="CJ485" i="1"/>
  <c r="CK485" i="1"/>
  <c r="CM485" i="1"/>
  <c r="CN485" i="1"/>
  <c r="CO485" i="1"/>
  <c r="CP485" i="1"/>
  <c r="CQ485" i="1"/>
  <c r="CR485" i="1"/>
  <c r="CS485" i="1"/>
  <c r="CT485" i="1"/>
  <c r="CU485" i="1"/>
  <c r="CV485" i="1"/>
  <c r="CW485" i="1"/>
  <c r="CX485" i="1"/>
  <c r="CY485" i="1"/>
  <c r="CZ485" i="1"/>
  <c r="DA485" i="1"/>
  <c r="DB485" i="1"/>
  <c r="CC486" i="1"/>
  <c r="CD486" i="1"/>
  <c r="CE486" i="1"/>
  <c r="CF486" i="1"/>
  <c r="CG486" i="1"/>
  <c r="CH486" i="1"/>
  <c r="CI486" i="1"/>
  <c r="CJ486" i="1"/>
  <c r="CK486" i="1"/>
  <c r="CM486" i="1"/>
  <c r="CN486" i="1"/>
  <c r="CO486" i="1"/>
  <c r="CP486" i="1"/>
  <c r="CQ486" i="1"/>
  <c r="CR486" i="1"/>
  <c r="CS486" i="1"/>
  <c r="CT486" i="1"/>
  <c r="CU486" i="1"/>
  <c r="CV486" i="1"/>
  <c r="CW486" i="1"/>
  <c r="CX486" i="1"/>
  <c r="CY486" i="1"/>
  <c r="CZ486" i="1"/>
  <c r="DA486" i="1"/>
  <c r="DB486" i="1"/>
  <c r="CC487" i="1"/>
  <c r="CD487" i="1"/>
  <c r="CE487" i="1"/>
  <c r="CF487" i="1"/>
  <c r="CG487" i="1"/>
  <c r="CH487" i="1"/>
  <c r="CI487" i="1"/>
  <c r="CJ487" i="1"/>
  <c r="CK487" i="1"/>
  <c r="CM487" i="1"/>
  <c r="CN487" i="1"/>
  <c r="CO487" i="1"/>
  <c r="CP487" i="1"/>
  <c r="CQ487" i="1"/>
  <c r="CR487" i="1"/>
  <c r="CS487" i="1"/>
  <c r="CT487" i="1"/>
  <c r="CU487" i="1"/>
  <c r="CV487" i="1"/>
  <c r="CW487" i="1"/>
  <c r="CX487" i="1"/>
  <c r="CY487" i="1"/>
  <c r="CZ487" i="1"/>
  <c r="DA487" i="1"/>
  <c r="DB487" i="1"/>
  <c r="CC488" i="1"/>
  <c r="CD488" i="1"/>
  <c r="CE488" i="1"/>
  <c r="CF488" i="1"/>
  <c r="CG488" i="1"/>
  <c r="CH488" i="1"/>
  <c r="CI488" i="1"/>
  <c r="CJ488" i="1"/>
  <c r="CK488" i="1"/>
  <c r="CM488" i="1"/>
  <c r="CN488" i="1"/>
  <c r="CO488" i="1"/>
  <c r="CP488" i="1"/>
  <c r="CQ488" i="1"/>
  <c r="CR488" i="1"/>
  <c r="CS488" i="1"/>
  <c r="CT488" i="1"/>
  <c r="CU488" i="1"/>
  <c r="CV488" i="1"/>
  <c r="CW488" i="1"/>
  <c r="CX488" i="1"/>
  <c r="CY488" i="1"/>
  <c r="CZ488" i="1"/>
  <c r="DA488" i="1"/>
  <c r="DB488" i="1"/>
  <c r="CC489" i="1"/>
  <c r="CD489" i="1"/>
  <c r="CE489" i="1"/>
  <c r="CF489" i="1"/>
  <c r="CG489" i="1"/>
  <c r="CH489" i="1"/>
  <c r="CI489" i="1"/>
  <c r="CJ489" i="1"/>
  <c r="CK489" i="1"/>
  <c r="CM489" i="1"/>
  <c r="CN489" i="1"/>
  <c r="CO489" i="1"/>
  <c r="CP489" i="1"/>
  <c r="CQ489" i="1"/>
  <c r="CR489" i="1"/>
  <c r="CS489" i="1"/>
  <c r="CT489" i="1"/>
  <c r="CU489" i="1"/>
  <c r="CV489" i="1"/>
  <c r="CW489" i="1"/>
  <c r="CX489" i="1"/>
  <c r="CY489" i="1"/>
  <c r="CZ489" i="1"/>
  <c r="DA489" i="1"/>
  <c r="DB489" i="1"/>
  <c r="CC490" i="1"/>
  <c r="CD490" i="1"/>
  <c r="CE490" i="1"/>
  <c r="CF490" i="1"/>
  <c r="CG490" i="1"/>
  <c r="CH490" i="1"/>
  <c r="CI490" i="1"/>
  <c r="CJ490" i="1"/>
  <c r="CK490" i="1"/>
  <c r="CM490" i="1"/>
  <c r="CN490" i="1"/>
  <c r="CO490" i="1"/>
  <c r="CP490" i="1"/>
  <c r="CQ490" i="1"/>
  <c r="CR490" i="1"/>
  <c r="CS490" i="1"/>
  <c r="CT490" i="1"/>
  <c r="CU490" i="1"/>
  <c r="CV490" i="1"/>
  <c r="CW490" i="1"/>
  <c r="CX490" i="1"/>
  <c r="CY490" i="1"/>
  <c r="CZ490" i="1"/>
  <c r="DA490" i="1"/>
  <c r="DB490" i="1"/>
  <c r="CC491" i="1"/>
  <c r="CD491" i="1"/>
  <c r="CE491" i="1"/>
  <c r="CF491" i="1"/>
  <c r="CG491" i="1"/>
  <c r="CH491" i="1"/>
  <c r="CI491" i="1"/>
  <c r="CJ491" i="1"/>
  <c r="CK491" i="1"/>
  <c r="CM491" i="1"/>
  <c r="CN491" i="1"/>
  <c r="CO491" i="1"/>
  <c r="CP491" i="1"/>
  <c r="CQ491" i="1"/>
  <c r="CR491" i="1"/>
  <c r="CS491" i="1"/>
  <c r="CT491" i="1"/>
  <c r="CU491" i="1"/>
  <c r="CV491" i="1"/>
  <c r="CW491" i="1"/>
  <c r="CX491" i="1"/>
  <c r="CY491" i="1"/>
  <c r="CZ491" i="1"/>
  <c r="DA491" i="1"/>
  <c r="DB491" i="1"/>
  <c r="CC492" i="1"/>
  <c r="CD492" i="1"/>
  <c r="CE492" i="1"/>
  <c r="CF492" i="1"/>
  <c r="CG492" i="1"/>
  <c r="CH492" i="1"/>
  <c r="CI492" i="1"/>
  <c r="CJ492" i="1"/>
  <c r="CK492" i="1"/>
  <c r="CM492" i="1"/>
  <c r="CN492" i="1"/>
  <c r="CO492" i="1"/>
  <c r="CP492" i="1"/>
  <c r="CQ492" i="1"/>
  <c r="CR492" i="1"/>
  <c r="CS492" i="1"/>
  <c r="CT492" i="1"/>
  <c r="CU492" i="1"/>
  <c r="CV492" i="1"/>
  <c r="CW492" i="1"/>
  <c r="CX492" i="1"/>
  <c r="CY492" i="1"/>
  <c r="CZ492" i="1"/>
  <c r="DA492" i="1"/>
  <c r="DB492" i="1"/>
  <c r="CC493" i="1"/>
  <c r="CD493" i="1"/>
  <c r="CE493" i="1"/>
  <c r="CF493" i="1"/>
  <c r="CG493" i="1"/>
  <c r="CH493" i="1"/>
  <c r="CI493" i="1"/>
  <c r="CJ493" i="1"/>
  <c r="CK493" i="1"/>
  <c r="CM493" i="1"/>
  <c r="CN493" i="1"/>
  <c r="CO493" i="1"/>
  <c r="CP493" i="1"/>
  <c r="CQ493" i="1"/>
  <c r="CR493" i="1"/>
  <c r="CS493" i="1"/>
  <c r="CT493" i="1"/>
  <c r="CU493" i="1"/>
  <c r="CV493" i="1"/>
  <c r="CW493" i="1"/>
  <c r="CX493" i="1"/>
  <c r="CY493" i="1"/>
  <c r="CZ493" i="1"/>
  <c r="DA493" i="1"/>
  <c r="DB493" i="1"/>
  <c r="CC494" i="1"/>
  <c r="CD494" i="1"/>
  <c r="CE494" i="1"/>
  <c r="CF494" i="1"/>
  <c r="CG494" i="1"/>
  <c r="CH494" i="1"/>
  <c r="CI494" i="1"/>
  <c r="CJ494" i="1"/>
  <c r="CK494" i="1"/>
  <c r="CM494" i="1"/>
  <c r="CN494" i="1"/>
  <c r="CO494" i="1"/>
  <c r="CP494" i="1"/>
  <c r="CQ494" i="1"/>
  <c r="CR494" i="1"/>
  <c r="CS494" i="1"/>
  <c r="CT494" i="1"/>
  <c r="CU494" i="1"/>
  <c r="CV494" i="1"/>
  <c r="CW494" i="1"/>
  <c r="CX494" i="1"/>
  <c r="CY494" i="1"/>
  <c r="CZ494" i="1"/>
  <c r="DA494" i="1"/>
  <c r="DB494" i="1"/>
  <c r="CC495" i="1"/>
  <c r="CD495" i="1"/>
  <c r="CE495" i="1"/>
  <c r="CF495" i="1"/>
  <c r="CG495" i="1"/>
  <c r="CH495" i="1"/>
  <c r="CI495" i="1"/>
  <c r="CJ495" i="1"/>
  <c r="CK495" i="1"/>
  <c r="CM495" i="1"/>
  <c r="CN495" i="1"/>
  <c r="CO495" i="1"/>
  <c r="CP495" i="1"/>
  <c r="CQ495" i="1"/>
  <c r="CR495" i="1"/>
  <c r="CS495" i="1"/>
  <c r="CT495" i="1"/>
  <c r="CU495" i="1"/>
  <c r="CV495" i="1"/>
  <c r="CW495" i="1"/>
  <c r="CX495" i="1"/>
  <c r="CY495" i="1"/>
  <c r="CZ495" i="1"/>
  <c r="DA495" i="1"/>
  <c r="DB495" i="1"/>
  <c r="CC496" i="1"/>
  <c r="CD496" i="1"/>
  <c r="CE496" i="1"/>
  <c r="CF496" i="1"/>
  <c r="CG496" i="1"/>
  <c r="CH496" i="1"/>
  <c r="CI496" i="1"/>
  <c r="CJ496" i="1"/>
  <c r="CK496" i="1"/>
  <c r="CM496" i="1"/>
  <c r="CN496" i="1"/>
  <c r="CO496" i="1"/>
  <c r="CP496" i="1"/>
  <c r="CQ496" i="1"/>
  <c r="CR496" i="1"/>
  <c r="CS496" i="1"/>
  <c r="CT496" i="1"/>
  <c r="CU496" i="1"/>
  <c r="CV496" i="1"/>
  <c r="CW496" i="1"/>
  <c r="CX496" i="1"/>
  <c r="CY496" i="1"/>
  <c r="CZ496" i="1"/>
  <c r="DA496" i="1"/>
  <c r="DB496" i="1"/>
  <c r="CC497" i="1"/>
  <c r="CD497" i="1"/>
  <c r="CE497" i="1"/>
  <c r="CF497" i="1"/>
  <c r="CG497" i="1"/>
  <c r="CH497" i="1"/>
  <c r="CI497" i="1"/>
  <c r="CJ497" i="1"/>
  <c r="CK497" i="1"/>
  <c r="CM497" i="1"/>
  <c r="CN497" i="1"/>
  <c r="CO497" i="1"/>
  <c r="CP497" i="1"/>
  <c r="CQ497" i="1"/>
  <c r="CR497" i="1"/>
  <c r="CS497" i="1"/>
  <c r="CT497" i="1"/>
  <c r="CU497" i="1"/>
  <c r="CV497" i="1"/>
  <c r="CW497" i="1"/>
  <c r="CX497" i="1"/>
  <c r="CY497" i="1"/>
  <c r="CZ497" i="1"/>
  <c r="DA497" i="1"/>
  <c r="DB497" i="1"/>
  <c r="CC498" i="1"/>
  <c r="CD498" i="1"/>
  <c r="CE498" i="1"/>
  <c r="CF498" i="1"/>
  <c r="CG498" i="1"/>
  <c r="CH498" i="1"/>
  <c r="CI498" i="1"/>
  <c r="CJ498" i="1"/>
  <c r="CK498" i="1"/>
  <c r="CM498" i="1"/>
  <c r="CN498" i="1"/>
  <c r="CO498" i="1"/>
  <c r="CP498" i="1"/>
  <c r="CQ498" i="1"/>
  <c r="CR498" i="1"/>
  <c r="CS498" i="1"/>
  <c r="CT498" i="1"/>
  <c r="CU498" i="1"/>
  <c r="CV498" i="1"/>
  <c r="CW498" i="1"/>
  <c r="CX498" i="1"/>
  <c r="CY498" i="1"/>
  <c r="CZ498" i="1"/>
  <c r="DA498" i="1"/>
  <c r="DB498" i="1"/>
  <c r="CC499" i="1"/>
  <c r="CD499" i="1"/>
  <c r="CE499" i="1"/>
  <c r="CF499" i="1"/>
  <c r="CG499" i="1"/>
  <c r="CH499" i="1"/>
  <c r="CI499" i="1"/>
  <c r="CJ499" i="1"/>
  <c r="CK499" i="1"/>
  <c r="CM499" i="1"/>
  <c r="CN499" i="1"/>
  <c r="CO499" i="1"/>
  <c r="CP499" i="1"/>
  <c r="CQ499" i="1"/>
  <c r="CR499" i="1"/>
  <c r="CS499" i="1"/>
  <c r="CT499" i="1"/>
  <c r="CU499" i="1"/>
  <c r="CV499" i="1"/>
  <c r="CW499" i="1"/>
  <c r="CX499" i="1"/>
  <c r="CY499" i="1"/>
  <c r="CZ499" i="1"/>
  <c r="DA499" i="1"/>
  <c r="DB499" i="1"/>
  <c r="CC500" i="1"/>
  <c r="CD500" i="1"/>
  <c r="CE500" i="1"/>
  <c r="CF500" i="1"/>
  <c r="CG500" i="1"/>
  <c r="CH500" i="1"/>
  <c r="CI500" i="1"/>
  <c r="CJ500" i="1"/>
  <c r="CK500" i="1"/>
  <c r="CM500" i="1"/>
  <c r="CN500" i="1"/>
  <c r="CO500" i="1"/>
  <c r="CP500" i="1"/>
  <c r="CQ500" i="1"/>
  <c r="CR500" i="1"/>
  <c r="CS500" i="1"/>
  <c r="CT500" i="1"/>
  <c r="CU500" i="1"/>
  <c r="CV500" i="1"/>
  <c r="CW500" i="1"/>
  <c r="CX500" i="1"/>
  <c r="CY500" i="1"/>
  <c r="CZ500" i="1"/>
  <c r="DA500" i="1"/>
  <c r="DB500" i="1"/>
  <c r="CC501" i="1"/>
  <c r="CD501" i="1"/>
  <c r="CE501" i="1"/>
  <c r="CF501" i="1"/>
  <c r="CG501" i="1"/>
  <c r="CH501" i="1"/>
  <c r="CI501" i="1"/>
  <c r="CJ501" i="1"/>
  <c r="CK501" i="1"/>
  <c r="CM501" i="1"/>
  <c r="CN501" i="1"/>
  <c r="CO501" i="1"/>
  <c r="CP501" i="1"/>
  <c r="CQ501" i="1"/>
  <c r="CR501" i="1"/>
  <c r="CS501" i="1"/>
  <c r="CT501" i="1"/>
  <c r="CU501" i="1"/>
  <c r="CV501" i="1"/>
  <c r="CW501" i="1"/>
  <c r="CX501" i="1"/>
  <c r="CY501" i="1"/>
  <c r="CZ501" i="1"/>
  <c r="DA501" i="1"/>
  <c r="DB501" i="1"/>
  <c r="CC502" i="1"/>
  <c r="CD502" i="1"/>
  <c r="CE502" i="1"/>
  <c r="CF502" i="1"/>
  <c r="CG502" i="1"/>
  <c r="CH502" i="1"/>
  <c r="CI502" i="1"/>
  <c r="CJ502" i="1"/>
  <c r="CK502" i="1"/>
  <c r="CM502" i="1"/>
  <c r="CN502" i="1"/>
  <c r="CO502" i="1"/>
  <c r="CP502" i="1"/>
  <c r="CQ502" i="1"/>
  <c r="CR502" i="1"/>
  <c r="CS502" i="1"/>
  <c r="CT502" i="1"/>
  <c r="CU502" i="1"/>
  <c r="CV502" i="1"/>
  <c r="CW502" i="1"/>
  <c r="CX502" i="1"/>
  <c r="CY502" i="1"/>
  <c r="CZ502" i="1"/>
  <c r="DA502" i="1"/>
  <c r="DB502" i="1"/>
  <c r="CC503" i="1"/>
  <c r="CD503" i="1"/>
  <c r="CE503" i="1"/>
  <c r="CF503" i="1"/>
  <c r="CG503" i="1"/>
  <c r="CH503" i="1"/>
  <c r="CI503" i="1"/>
  <c r="CJ503" i="1"/>
  <c r="CK503" i="1"/>
  <c r="CM503" i="1"/>
  <c r="CN503" i="1"/>
  <c r="CO503" i="1"/>
  <c r="CP503" i="1"/>
  <c r="CQ503" i="1"/>
  <c r="CR503" i="1"/>
  <c r="CS503" i="1"/>
  <c r="CT503" i="1"/>
  <c r="CU503" i="1"/>
  <c r="CV503" i="1"/>
  <c r="CW503" i="1"/>
  <c r="CX503" i="1"/>
  <c r="CY503" i="1"/>
  <c r="CZ503" i="1"/>
  <c r="DA503" i="1"/>
  <c r="DB503" i="1"/>
  <c r="CC504" i="1"/>
  <c r="CD504" i="1"/>
  <c r="CE504" i="1"/>
  <c r="CF504" i="1"/>
  <c r="CG504" i="1"/>
  <c r="CH504" i="1"/>
  <c r="CI504" i="1"/>
  <c r="CJ504" i="1"/>
  <c r="CK504" i="1"/>
  <c r="CM504" i="1"/>
  <c r="CN504" i="1"/>
  <c r="CO504" i="1"/>
  <c r="CP504" i="1"/>
  <c r="CQ504" i="1"/>
  <c r="CR504" i="1"/>
  <c r="CS504" i="1"/>
  <c r="CT504" i="1"/>
  <c r="CU504" i="1"/>
  <c r="CV504" i="1"/>
  <c r="CW504" i="1"/>
  <c r="CX504" i="1"/>
  <c r="CY504" i="1"/>
  <c r="CZ504" i="1"/>
  <c r="DA504" i="1"/>
  <c r="DB504" i="1"/>
  <c r="CC505" i="1"/>
  <c r="CD505" i="1"/>
  <c r="CE505" i="1"/>
  <c r="CF505" i="1"/>
  <c r="CG505" i="1"/>
  <c r="CH505" i="1"/>
  <c r="CI505" i="1"/>
  <c r="CJ505" i="1"/>
  <c r="CK505" i="1"/>
  <c r="CM505" i="1"/>
  <c r="CN505" i="1"/>
  <c r="CO505" i="1"/>
  <c r="CP505" i="1"/>
  <c r="CQ505" i="1"/>
  <c r="CR505" i="1"/>
  <c r="CS505" i="1"/>
  <c r="CT505" i="1"/>
  <c r="CU505" i="1"/>
  <c r="CV505" i="1"/>
  <c r="CW505" i="1"/>
  <c r="CX505" i="1"/>
  <c r="CY505" i="1"/>
  <c r="CZ505" i="1"/>
  <c r="DA505" i="1"/>
  <c r="DB505" i="1"/>
  <c r="CC506" i="1"/>
  <c r="CD506" i="1"/>
  <c r="CE506" i="1"/>
  <c r="CF506" i="1"/>
  <c r="CG506" i="1"/>
  <c r="CH506" i="1"/>
  <c r="CI506" i="1"/>
  <c r="CJ506" i="1"/>
  <c r="CK506" i="1"/>
  <c r="CM506" i="1"/>
  <c r="CN506" i="1"/>
  <c r="CO506" i="1"/>
  <c r="CP506" i="1"/>
  <c r="CQ506" i="1"/>
  <c r="CR506" i="1"/>
  <c r="CS506" i="1"/>
  <c r="CT506" i="1"/>
  <c r="CU506" i="1"/>
  <c r="CV506" i="1"/>
  <c r="CW506" i="1"/>
  <c r="CX506" i="1"/>
  <c r="CY506" i="1"/>
  <c r="CZ506" i="1"/>
  <c r="DA506" i="1"/>
  <c r="DB506" i="1"/>
  <c r="CC507" i="1"/>
  <c r="CD507" i="1"/>
  <c r="CE507" i="1"/>
  <c r="CF507" i="1"/>
  <c r="CG507" i="1"/>
  <c r="CH507" i="1"/>
  <c r="CI507" i="1"/>
  <c r="CJ507" i="1"/>
  <c r="CK507" i="1"/>
  <c r="CM507" i="1"/>
  <c r="CN507" i="1"/>
  <c r="CO507" i="1"/>
  <c r="CP507" i="1"/>
  <c r="CQ507" i="1"/>
  <c r="CR507" i="1"/>
  <c r="CS507" i="1"/>
  <c r="CT507" i="1"/>
  <c r="CU507" i="1"/>
  <c r="CV507" i="1"/>
  <c r="CW507" i="1"/>
  <c r="CX507" i="1"/>
  <c r="CY507" i="1"/>
  <c r="CZ507" i="1"/>
  <c r="DA507" i="1"/>
  <c r="DB507" i="1"/>
  <c r="CC508" i="1"/>
  <c r="CD508" i="1"/>
  <c r="CE508" i="1"/>
  <c r="CF508" i="1"/>
  <c r="CG508" i="1"/>
  <c r="CH508" i="1"/>
  <c r="CI508" i="1"/>
  <c r="CJ508" i="1"/>
  <c r="CK508" i="1"/>
  <c r="CM508" i="1"/>
  <c r="CN508" i="1"/>
  <c r="CO508" i="1"/>
  <c r="CP508" i="1"/>
  <c r="CQ508" i="1"/>
  <c r="CR508" i="1"/>
  <c r="CS508" i="1"/>
  <c r="CT508" i="1"/>
  <c r="CU508" i="1"/>
  <c r="CV508" i="1"/>
  <c r="CW508" i="1"/>
  <c r="CX508" i="1"/>
  <c r="CY508" i="1"/>
  <c r="CZ508" i="1"/>
  <c r="DA508" i="1"/>
  <c r="DB508" i="1"/>
  <c r="CC509" i="1"/>
  <c r="CD509" i="1"/>
  <c r="CE509" i="1"/>
  <c r="CF509" i="1"/>
  <c r="CG509" i="1"/>
  <c r="CH509" i="1"/>
  <c r="CI509" i="1"/>
  <c r="CJ509" i="1"/>
  <c r="CK509" i="1"/>
  <c r="CM509" i="1"/>
  <c r="CN509" i="1"/>
  <c r="CO509" i="1"/>
  <c r="CP509" i="1"/>
  <c r="CQ509" i="1"/>
  <c r="CR509" i="1"/>
  <c r="CS509" i="1"/>
  <c r="CT509" i="1"/>
  <c r="CU509" i="1"/>
  <c r="CV509" i="1"/>
  <c r="CW509" i="1"/>
  <c r="CX509" i="1"/>
  <c r="CY509" i="1"/>
  <c r="CZ509" i="1"/>
  <c r="DA509" i="1"/>
  <c r="DB509" i="1"/>
  <c r="CC510" i="1"/>
  <c r="CD510" i="1"/>
  <c r="CE510" i="1"/>
  <c r="CF510" i="1"/>
  <c r="CG510" i="1"/>
  <c r="CH510" i="1"/>
  <c r="CI510" i="1"/>
  <c r="CJ510" i="1"/>
  <c r="CK510" i="1"/>
  <c r="CM510" i="1"/>
  <c r="CN510" i="1"/>
  <c r="CO510" i="1"/>
  <c r="CP510" i="1"/>
  <c r="CQ510" i="1"/>
  <c r="CR510" i="1"/>
  <c r="CS510" i="1"/>
  <c r="CT510" i="1"/>
  <c r="CU510" i="1"/>
  <c r="CV510" i="1"/>
  <c r="CW510" i="1"/>
  <c r="CX510" i="1"/>
  <c r="CY510" i="1"/>
  <c r="CZ510" i="1"/>
  <c r="DA510" i="1"/>
  <c r="DB510" i="1"/>
  <c r="CC511" i="1"/>
  <c r="CD511" i="1"/>
  <c r="CE511" i="1"/>
  <c r="CF511" i="1"/>
  <c r="CG511" i="1"/>
  <c r="CH511" i="1"/>
  <c r="CI511" i="1"/>
  <c r="CJ511" i="1"/>
  <c r="CK511" i="1"/>
  <c r="CM511" i="1"/>
  <c r="CN511" i="1"/>
  <c r="CO511" i="1"/>
  <c r="CP511" i="1"/>
  <c r="CQ511" i="1"/>
  <c r="CR511" i="1"/>
  <c r="CS511" i="1"/>
  <c r="CT511" i="1"/>
  <c r="CU511" i="1"/>
  <c r="CV511" i="1"/>
  <c r="CW511" i="1"/>
  <c r="CX511" i="1"/>
  <c r="CY511" i="1"/>
  <c r="CZ511" i="1"/>
  <c r="DA511" i="1"/>
  <c r="DB511" i="1"/>
  <c r="CC512" i="1"/>
  <c r="CD512" i="1"/>
  <c r="CE512" i="1"/>
  <c r="CF512" i="1"/>
  <c r="CG512" i="1"/>
  <c r="CH512" i="1"/>
  <c r="CI512" i="1"/>
  <c r="CJ512" i="1"/>
  <c r="CK512" i="1"/>
  <c r="CM512" i="1"/>
  <c r="CN512" i="1"/>
  <c r="CO512" i="1"/>
  <c r="CP512" i="1"/>
  <c r="CQ512" i="1"/>
  <c r="CR512" i="1"/>
  <c r="CS512" i="1"/>
  <c r="CT512" i="1"/>
  <c r="CU512" i="1"/>
  <c r="CV512" i="1"/>
  <c r="CW512" i="1"/>
  <c r="CX512" i="1"/>
  <c r="CY512" i="1"/>
  <c r="CZ512" i="1"/>
  <c r="DA512" i="1"/>
  <c r="DB512" i="1"/>
  <c r="CC513" i="1"/>
  <c r="CD513" i="1"/>
  <c r="CE513" i="1"/>
  <c r="CF513" i="1"/>
  <c r="CG513" i="1"/>
  <c r="CH513" i="1"/>
  <c r="CI513" i="1"/>
  <c r="CJ513" i="1"/>
  <c r="CK513" i="1"/>
  <c r="CM513" i="1"/>
  <c r="CN513" i="1"/>
  <c r="CO513" i="1"/>
  <c r="CP513" i="1"/>
  <c r="CQ513" i="1"/>
  <c r="CR513" i="1"/>
  <c r="CS513" i="1"/>
  <c r="CT513" i="1"/>
  <c r="CU513" i="1"/>
  <c r="CV513" i="1"/>
  <c r="CW513" i="1"/>
  <c r="CX513" i="1"/>
  <c r="CY513" i="1"/>
  <c r="CZ513" i="1"/>
  <c r="DA513" i="1"/>
  <c r="DB513" i="1"/>
  <c r="CC514" i="1"/>
  <c r="CD514" i="1"/>
  <c r="CE514" i="1"/>
  <c r="CF514" i="1"/>
  <c r="CG514" i="1"/>
  <c r="CH514" i="1"/>
  <c r="CI514" i="1"/>
  <c r="CJ514" i="1"/>
  <c r="CK514" i="1"/>
  <c r="CM514" i="1"/>
  <c r="CN514" i="1"/>
  <c r="CO514" i="1"/>
  <c r="CP514" i="1"/>
  <c r="CQ514" i="1"/>
  <c r="CR514" i="1"/>
  <c r="CS514" i="1"/>
  <c r="CT514" i="1"/>
  <c r="CU514" i="1"/>
  <c r="CV514" i="1"/>
  <c r="CW514" i="1"/>
  <c r="CX514" i="1"/>
  <c r="CY514" i="1"/>
  <c r="CZ514" i="1"/>
  <c r="DA514" i="1"/>
  <c r="DB514" i="1"/>
  <c r="CC515" i="1"/>
  <c r="CD515" i="1"/>
  <c r="CE515" i="1"/>
  <c r="CF515" i="1"/>
  <c r="CG515" i="1"/>
  <c r="CH515" i="1"/>
  <c r="CI515" i="1"/>
  <c r="CJ515" i="1"/>
  <c r="CK515" i="1"/>
  <c r="CM515" i="1"/>
  <c r="CN515" i="1"/>
  <c r="CO515" i="1"/>
  <c r="CP515" i="1"/>
  <c r="CQ515" i="1"/>
  <c r="CR515" i="1"/>
  <c r="CS515" i="1"/>
  <c r="CT515" i="1"/>
  <c r="CU515" i="1"/>
  <c r="CV515" i="1"/>
  <c r="CW515" i="1"/>
  <c r="CX515" i="1"/>
  <c r="CY515" i="1"/>
  <c r="CZ515" i="1"/>
  <c r="DA515" i="1"/>
  <c r="DB515" i="1"/>
  <c r="CC516" i="1"/>
  <c r="CD516" i="1"/>
  <c r="CE516" i="1"/>
  <c r="CF516" i="1"/>
  <c r="CG516" i="1"/>
  <c r="CH516" i="1"/>
  <c r="CI516" i="1"/>
  <c r="CJ516" i="1"/>
  <c r="CK516" i="1"/>
  <c r="CM516" i="1"/>
  <c r="CN516" i="1"/>
  <c r="CO516" i="1"/>
  <c r="CP516" i="1"/>
  <c r="CQ516" i="1"/>
  <c r="CR516" i="1"/>
  <c r="CS516" i="1"/>
  <c r="CT516" i="1"/>
  <c r="CU516" i="1"/>
  <c r="CV516" i="1"/>
  <c r="CW516" i="1"/>
  <c r="CX516" i="1"/>
  <c r="CY516" i="1"/>
  <c r="CZ516" i="1"/>
  <c r="DA516" i="1"/>
  <c r="DB516" i="1"/>
  <c r="CC517" i="1"/>
  <c r="CD517" i="1"/>
  <c r="CE517" i="1"/>
  <c r="CF517" i="1"/>
  <c r="CG517" i="1"/>
  <c r="CH517" i="1"/>
  <c r="CI517" i="1"/>
  <c r="CJ517" i="1"/>
  <c r="CK517" i="1"/>
  <c r="CM517" i="1"/>
  <c r="CN517" i="1"/>
  <c r="CO517" i="1"/>
  <c r="CP517" i="1"/>
  <c r="CQ517" i="1"/>
  <c r="CR517" i="1"/>
  <c r="CS517" i="1"/>
  <c r="CT517" i="1"/>
  <c r="CU517" i="1"/>
  <c r="CV517" i="1"/>
  <c r="CW517" i="1"/>
  <c r="CX517" i="1"/>
  <c r="CY517" i="1"/>
  <c r="CZ517" i="1"/>
  <c r="DA517" i="1"/>
  <c r="DB517" i="1"/>
  <c r="CC518" i="1"/>
  <c r="CD518" i="1"/>
  <c r="CE518" i="1"/>
  <c r="CF518" i="1"/>
  <c r="CG518" i="1"/>
  <c r="CH518" i="1"/>
  <c r="CI518" i="1"/>
  <c r="CJ518" i="1"/>
  <c r="CK518" i="1"/>
  <c r="CM518" i="1"/>
  <c r="CN518" i="1"/>
  <c r="CO518" i="1"/>
  <c r="CP518" i="1"/>
  <c r="CQ518" i="1"/>
  <c r="CR518" i="1"/>
  <c r="CS518" i="1"/>
  <c r="CT518" i="1"/>
  <c r="CU518" i="1"/>
  <c r="CV518" i="1"/>
  <c r="CW518" i="1"/>
  <c r="CX518" i="1"/>
  <c r="CY518" i="1"/>
  <c r="CZ518" i="1"/>
  <c r="DA518" i="1"/>
  <c r="DB518" i="1"/>
  <c r="CC519" i="1"/>
  <c r="CD519" i="1"/>
  <c r="CE519" i="1"/>
  <c r="CF519" i="1"/>
  <c r="CG519" i="1"/>
  <c r="CH519" i="1"/>
  <c r="CI519" i="1"/>
  <c r="CJ519" i="1"/>
  <c r="CK519" i="1"/>
  <c r="CM519" i="1"/>
  <c r="CN519" i="1"/>
  <c r="CO519" i="1"/>
  <c r="CP519" i="1"/>
  <c r="CQ519" i="1"/>
  <c r="CR519" i="1"/>
  <c r="CS519" i="1"/>
  <c r="CT519" i="1"/>
  <c r="CU519" i="1"/>
  <c r="CV519" i="1"/>
  <c r="CW519" i="1"/>
  <c r="CX519" i="1"/>
  <c r="CY519" i="1"/>
  <c r="CZ519" i="1"/>
  <c r="DA519" i="1"/>
  <c r="DB519" i="1"/>
  <c r="CC520" i="1"/>
  <c r="CD520" i="1"/>
  <c r="CE520" i="1"/>
  <c r="CF520" i="1"/>
  <c r="CG520" i="1"/>
  <c r="CH520" i="1"/>
  <c r="CI520" i="1"/>
  <c r="CJ520" i="1"/>
  <c r="CK520" i="1"/>
  <c r="CM520" i="1"/>
  <c r="CN520" i="1"/>
  <c r="CO520" i="1"/>
  <c r="CP520" i="1"/>
  <c r="CQ520" i="1"/>
  <c r="CR520" i="1"/>
  <c r="CS520" i="1"/>
  <c r="CT520" i="1"/>
  <c r="CU520" i="1"/>
  <c r="CV520" i="1"/>
  <c r="CW520" i="1"/>
  <c r="CX520" i="1"/>
  <c r="CY520" i="1"/>
  <c r="CZ520" i="1"/>
  <c r="DA520" i="1"/>
  <c r="DB520" i="1"/>
  <c r="CC521" i="1"/>
  <c r="CD521" i="1"/>
  <c r="CE521" i="1"/>
  <c r="CF521" i="1"/>
  <c r="CG521" i="1"/>
  <c r="CH521" i="1"/>
  <c r="CI521" i="1"/>
  <c r="CJ521" i="1"/>
  <c r="CK521" i="1"/>
  <c r="CM521" i="1"/>
  <c r="CN521" i="1"/>
  <c r="CO521" i="1"/>
  <c r="CP521" i="1"/>
  <c r="CQ521" i="1"/>
  <c r="CR521" i="1"/>
  <c r="CS521" i="1"/>
  <c r="CT521" i="1"/>
  <c r="CU521" i="1"/>
  <c r="CV521" i="1"/>
  <c r="CW521" i="1"/>
  <c r="CX521" i="1"/>
  <c r="CY521" i="1"/>
  <c r="CZ521" i="1"/>
  <c r="DA521" i="1"/>
  <c r="DB521" i="1"/>
  <c r="CC522" i="1"/>
  <c r="CD522" i="1"/>
  <c r="CE522" i="1"/>
  <c r="CF522" i="1"/>
  <c r="CG522" i="1"/>
  <c r="CH522" i="1"/>
  <c r="CI522" i="1"/>
  <c r="CJ522" i="1"/>
  <c r="CK522" i="1"/>
  <c r="CM522" i="1"/>
  <c r="CN522" i="1"/>
  <c r="CO522" i="1"/>
  <c r="CP522" i="1"/>
  <c r="CQ522" i="1"/>
  <c r="CR522" i="1"/>
  <c r="CS522" i="1"/>
  <c r="CT522" i="1"/>
  <c r="CU522" i="1"/>
  <c r="CV522" i="1"/>
  <c r="CW522" i="1"/>
  <c r="CX522" i="1"/>
  <c r="CY522" i="1"/>
  <c r="CZ522" i="1"/>
  <c r="DA522" i="1"/>
  <c r="DB522" i="1"/>
  <c r="CC523" i="1"/>
  <c r="CD523" i="1"/>
  <c r="CE523" i="1"/>
  <c r="CF523" i="1"/>
  <c r="CG523" i="1"/>
  <c r="CH523" i="1"/>
  <c r="CI523" i="1"/>
  <c r="CJ523" i="1"/>
  <c r="CK523" i="1"/>
  <c r="CM523" i="1"/>
  <c r="CN523" i="1"/>
  <c r="CO523" i="1"/>
  <c r="CP523" i="1"/>
  <c r="CQ523" i="1"/>
  <c r="CR523" i="1"/>
  <c r="CS523" i="1"/>
  <c r="CT523" i="1"/>
  <c r="CU523" i="1"/>
  <c r="CV523" i="1"/>
  <c r="CW523" i="1"/>
  <c r="CX523" i="1"/>
  <c r="CY523" i="1"/>
  <c r="CZ523" i="1"/>
  <c r="DA523" i="1"/>
  <c r="DB523" i="1"/>
  <c r="CC524" i="1"/>
  <c r="CD524" i="1"/>
  <c r="CE524" i="1"/>
  <c r="CF524" i="1"/>
  <c r="CG524" i="1"/>
  <c r="CH524" i="1"/>
  <c r="CI524" i="1"/>
  <c r="CJ524" i="1"/>
  <c r="CK524" i="1"/>
  <c r="CM524" i="1"/>
  <c r="CN524" i="1"/>
  <c r="CO524" i="1"/>
  <c r="CP524" i="1"/>
  <c r="CQ524" i="1"/>
  <c r="CR524" i="1"/>
  <c r="CS524" i="1"/>
  <c r="CT524" i="1"/>
  <c r="CU524" i="1"/>
  <c r="CV524" i="1"/>
  <c r="CW524" i="1"/>
  <c r="CX524" i="1"/>
  <c r="CY524" i="1"/>
  <c r="CZ524" i="1"/>
  <c r="DA524" i="1"/>
  <c r="DB524" i="1"/>
  <c r="CC525" i="1"/>
  <c r="CD525" i="1"/>
  <c r="CE525" i="1"/>
  <c r="CF525" i="1"/>
  <c r="CG525" i="1"/>
  <c r="CH525" i="1"/>
  <c r="CI525" i="1"/>
  <c r="CJ525" i="1"/>
  <c r="CK525" i="1"/>
  <c r="CM525" i="1"/>
  <c r="CN525" i="1"/>
  <c r="CO525" i="1"/>
  <c r="CP525" i="1"/>
  <c r="CQ525" i="1"/>
  <c r="CR525" i="1"/>
  <c r="CS525" i="1"/>
  <c r="CT525" i="1"/>
  <c r="CU525" i="1"/>
  <c r="CV525" i="1"/>
  <c r="CW525" i="1"/>
  <c r="CX525" i="1"/>
  <c r="CY525" i="1"/>
  <c r="CZ525" i="1"/>
  <c r="DA525" i="1"/>
  <c r="DB525" i="1"/>
  <c r="CC526" i="1"/>
  <c r="CD526" i="1"/>
  <c r="CE526" i="1"/>
  <c r="CF526" i="1"/>
  <c r="CG526" i="1"/>
  <c r="CH526" i="1"/>
  <c r="CI526" i="1"/>
  <c r="CJ526" i="1"/>
  <c r="CK526" i="1"/>
  <c r="CM526" i="1"/>
  <c r="CN526" i="1"/>
  <c r="CO526" i="1"/>
  <c r="CP526" i="1"/>
  <c r="CQ526" i="1"/>
  <c r="CR526" i="1"/>
  <c r="CS526" i="1"/>
  <c r="CT526" i="1"/>
  <c r="CU526" i="1"/>
  <c r="CV526" i="1"/>
  <c r="CW526" i="1"/>
  <c r="CX526" i="1"/>
  <c r="CY526" i="1"/>
  <c r="CZ526" i="1"/>
  <c r="DA526" i="1"/>
  <c r="DB526" i="1"/>
  <c r="CC527" i="1"/>
  <c r="CD527" i="1"/>
  <c r="CE527" i="1"/>
  <c r="CF527" i="1"/>
  <c r="CG527" i="1"/>
  <c r="CH527" i="1"/>
  <c r="CI527" i="1"/>
  <c r="CJ527" i="1"/>
  <c r="CK527" i="1"/>
  <c r="CM527" i="1"/>
  <c r="CN527" i="1"/>
  <c r="CO527" i="1"/>
  <c r="CP527" i="1"/>
  <c r="CQ527" i="1"/>
  <c r="CR527" i="1"/>
  <c r="CS527" i="1"/>
  <c r="CT527" i="1"/>
  <c r="CU527" i="1"/>
  <c r="CV527" i="1"/>
  <c r="CW527" i="1"/>
  <c r="CX527" i="1"/>
  <c r="CY527" i="1"/>
  <c r="CZ527" i="1"/>
  <c r="DA527" i="1"/>
  <c r="DB527" i="1"/>
  <c r="CC528" i="1"/>
  <c r="CD528" i="1"/>
  <c r="CE528" i="1"/>
  <c r="CF528" i="1"/>
  <c r="CG528" i="1"/>
  <c r="CH528" i="1"/>
  <c r="CI528" i="1"/>
  <c r="CJ528" i="1"/>
  <c r="CK528" i="1"/>
  <c r="CM528" i="1"/>
  <c r="CN528" i="1"/>
  <c r="CO528" i="1"/>
  <c r="CP528" i="1"/>
  <c r="CQ528" i="1"/>
  <c r="CR528" i="1"/>
  <c r="CS528" i="1"/>
  <c r="CT528" i="1"/>
  <c r="CU528" i="1"/>
  <c r="CV528" i="1"/>
  <c r="CW528" i="1"/>
  <c r="CX528" i="1"/>
  <c r="CY528" i="1"/>
  <c r="CZ528" i="1"/>
  <c r="DA528" i="1"/>
  <c r="DB528" i="1"/>
  <c r="CC529" i="1"/>
  <c r="CD529" i="1"/>
  <c r="CE529" i="1"/>
  <c r="CF529" i="1"/>
  <c r="CG529" i="1"/>
  <c r="CH529" i="1"/>
  <c r="CI529" i="1"/>
  <c r="CJ529" i="1"/>
  <c r="CK529" i="1"/>
  <c r="CM529" i="1"/>
  <c r="CN529" i="1"/>
  <c r="CO529" i="1"/>
  <c r="CP529" i="1"/>
  <c r="CQ529" i="1"/>
  <c r="CR529" i="1"/>
  <c r="CS529" i="1"/>
  <c r="CT529" i="1"/>
  <c r="CU529" i="1"/>
  <c r="CV529" i="1"/>
  <c r="CW529" i="1"/>
  <c r="CX529" i="1"/>
  <c r="CY529" i="1"/>
  <c r="CZ529" i="1"/>
  <c r="DA529" i="1"/>
  <c r="DB529" i="1"/>
  <c r="CC530" i="1"/>
  <c r="CD530" i="1"/>
  <c r="CE530" i="1"/>
  <c r="CF530" i="1"/>
  <c r="CG530" i="1"/>
  <c r="CH530" i="1"/>
  <c r="CI530" i="1"/>
  <c r="CJ530" i="1"/>
  <c r="CK530" i="1"/>
  <c r="CM530" i="1"/>
  <c r="CN530" i="1"/>
  <c r="CO530" i="1"/>
  <c r="CP530" i="1"/>
  <c r="CQ530" i="1"/>
  <c r="CR530" i="1"/>
  <c r="CS530" i="1"/>
  <c r="CT530" i="1"/>
  <c r="CU530" i="1"/>
  <c r="CV530" i="1"/>
  <c r="CW530" i="1"/>
  <c r="CX530" i="1"/>
  <c r="CY530" i="1"/>
  <c r="CZ530" i="1"/>
  <c r="DA530" i="1"/>
  <c r="DB530" i="1"/>
  <c r="CC531" i="1"/>
  <c r="CD531" i="1"/>
  <c r="CE531" i="1"/>
  <c r="CF531" i="1"/>
  <c r="CG531" i="1"/>
  <c r="CH531" i="1"/>
  <c r="CI531" i="1"/>
  <c r="CJ531" i="1"/>
  <c r="CK531" i="1"/>
  <c r="CM531" i="1"/>
  <c r="CN531" i="1"/>
  <c r="CO531" i="1"/>
  <c r="CP531" i="1"/>
  <c r="CQ531" i="1"/>
  <c r="CR531" i="1"/>
  <c r="CS531" i="1"/>
  <c r="CT531" i="1"/>
  <c r="CU531" i="1"/>
  <c r="CV531" i="1"/>
  <c r="CW531" i="1"/>
  <c r="CX531" i="1"/>
  <c r="CY531" i="1"/>
  <c r="CZ531" i="1"/>
  <c r="DA531" i="1"/>
  <c r="DB531" i="1"/>
  <c r="CC532" i="1"/>
  <c r="CD532" i="1"/>
  <c r="CE532" i="1"/>
  <c r="CF532" i="1"/>
  <c r="CG532" i="1"/>
  <c r="CH532" i="1"/>
  <c r="CI532" i="1"/>
  <c r="CJ532" i="1"/>
  <c r="CK532" i="1"/>
  <c r="CM532" i="1"/>
  <c r="CN532" i="1"/>
  <c r="CO532" i="1"/>
  <c r="CP532" i="1"/>
  <c r="CQ532" i="1"/>
  <c r="CR532" i="1"/>
  <c r="CS532" i="1"/>
  <c r="CT532" i="1"/>
  <c r="CU532" i="1"/>
  <c r="CV532" i="1"/>
  <c r="CW532" i="1"/>
  <c r="CX532" i="1"/>
  <c r="CY532" i="1"/>
  <c r="CZ532" i="1"/>
  <c r="DA532" i="1"/>
  <c r="DB532" i="1"/>
  <c r="CC533" i="1"/>
  <c r="CD533" i="1"/>
  <c r="CE533" i="1"/>
  <c r="CF533" i="1"/>
  <c r="CG533" i="1"/>
  <c r="CH533" i="1"/>
  <c r="CI533" i="1"/>
  <c r="CJ533" i="1"/>
  <c r="CK533" i="1"/>
  <c r="CM533" i="1"/>
  <c r="CN533" i="1"/>
  <c r="CO533" i="1"/>
  <c r="CP533" i="1"/>
  <c r="CQ533" i="1"/>
  <c r="CR533" i="1"/>
  <c r="CS533" i="1"/>
  <c r="CT533" i="1"/>
  <c r="CU533" i="1"/>
  <c r="CV533" i="1"/>
  <c r="CW533" i="1"/>
  <c r="CX533" i="1"/>
  <c r="CY533" i="1"/>
  <c r="CZ533" i="1"/>
  <c r="DA533" i="1"/>
  <c r="DB533" i="1"/>
  <c r="CC534" i="1"/>
  <c r="CD534" i="1"/>
  <c r="CE534" i="1"/>
  <c r="CF534" i="1"/>
  <c r="CG534" i="1"/>
  <c r="CH534" i="1"/>
  <c r="CI534" i="1"/>
  <c r="CJ534" i="1"/>
  <c r="CK534" i="1"/>
  <c r="CM534" i="1"/>
  <c r="CN534" i="1"/>
  <c r="CO534" i="1"/>
  <c r="CP534" i="1"/>
  <c r="CQ534" i="1"/>
  <c r="CR534" i="1"/>
  <c r="CS534" i="1"/>
  <c r="CT534" i="1"/>
  <c r="CU534" i="1"/>
  <c r="CV534" i="1"/>
  <c r="CW534" i="1"/>
  <c r="CX534" i="1"/>
  <c r="CY534" i="1"/>
  <c r="CZ534" i="1"/>
  <c r="DA534" i="1"/>
  <c r="DB534" i="1"/>
  <c r="CC535" i="1"/>
  <c r="CD535" i="1"/>
  <c r="CE535" i="1"/>
  <c r="CF535" i="1"/>
  <c r="CG535" i="1"/>
  <c r="CH535" i="1"/>
  <c r="CI535" i="1"/>
  <c r="CJ535" i="1"/>
  <c r="CK535" i="1"/>
  <c r="CM535" i="1"/>
  <c r="CN535" i="1"/>
  <c r="CO535" i="1"/>
  <c r="CP535" i="1"/>
  <c r="CQ535" i="1"/>
  <c r="CR535" i="1"/>
  <c r="CS535" i="1"/>
  <c r="CT535" i="1"/>
  <c r="CU535" i="1"/>
  <c r="CV535" i="1"/>
  <c r="CW535" i="1"/>
  <c r="CX535" i="1"/>
  <c r="CY535" i="1"/>
  <c r="CZ535" i="1"/>
  <c r="DA535" i="1"/>
  <c r="DB535" i="1"/>
  <c r="CC536" i="1"/>
  <c r="CD536" i="1"/>
  <c r="CE536" i="1"/>
  <c r="CF536" i="1"/>
  <c r="CG536" i="1"/>
  <c r="CH536" i="1"/>
  <c r="CI536" i="1"/>
  <c r="CJ536" i="1"/>
  <c r="CK536" i="1"/>
  <c r="CM536" i="1"/>
  <c r="CN536" i="1"/>
  <c r="CO536" i="1"/>
  <c r="CP536" i="1"/>
  <c r="CQ536" i="1"/>
  <c r="CR536" i="1"/>
  <c r="CS536" i="1"/>
  <c r="CT536" i="1"/>
  <c r="CU536" i="1"/>
  <c r="CV536" i="1"/>
  <c r="CW536" i="1"/>
  <c r="CX536" i="1"/>
  <c r="CY536" i="1"/>
  <c r="CZ536" i="1"/>
  <c r="DA536" i="1"/>
  <c r="DB536" i="1"/>
  <c r="CC537" i="1"/>
  <c r="CD537" i="1"/>
  <c r="CE537" i="1"/>
  <c r="CF537" i="1"/>
  <c r="CG537" i="1"/>
  <c r="CH537" i="1"/>
  <c r="CI537" i="1"/>
  <c r="CJ537" i="1"/>
  <c r="CK537" i="1"/>
  <c r="CM537" i="1"/>
  <c r="CN537" i="1"/>
  <c r="CO537" i="1"/>
  <c r="CP537" i="1"/>
  <c r="CQ537" i="1"/>
  <c r="CR537" i="1"/>
  <c r="CS537" i="1"/>
  <c r="CT537" i="1"/>
  <c r="CU537" i="1"/>
  <c r="CV537" i="1"/>
  <c r="CW537" i="1"/>
  <c r="CX537" i="1"/>
  <c r="CY537" i="1"/>
  <c r="CZ537" i="1"/>
  <c r="DA537" i="1"/>
  <c r="DB537" i="1"/>
  <c r="CC538" i="1"/>
  <c r="CD538" i="1"/>
  <c r="CE538" i="1"/>
  <c r="CF538" i="1"/>
  <c r="CG538" i="1"/>
  <c r="CH538" i="1"/>
  <c r="CI538" i="1"/>
  <c r="CJ538" i="1"/>
  <c r="CK538" i="1"/>
  <c r="CM538" i="1"/>
  <c r="CN538" i="1"/>
  <c r="CO538" i="1"/>
  <c r="CP538" i="1"/>
  <c r="CQ538" i="1"/>
  <c r="CR538" i="1"/>
  <c r="CS538" i="1"/>
  <c r="CT538" i="1"/>
  <c r="CU538" i="1"/>
  <c r="CV538" i="1"/>
  <c r="CW538" i="1"/>
  <c r="CX538" i="1"/>
  <c r="CY538" i="1"/>
  <c r="CZ538" i="1"/>
  <c r="DA538" i="1"/>
  <c r="DB538" i="1"/>
  <c r="CC539" i="1"/>
  <c r="CD539" i="1"/>
  <c r="CE539" i="1"/>
  <c r="CF539" i="1"/>
  <c r="CG539" i="1"/>
  <c r="CH539" i="1"/>
  <c r="CI539" i="1"/>
  <c r="CJ539" i="1"/>
  <c r="CK539" i="1"/>
  <c r="CM539" i="1"/>
  <c r="CN539" i="1"/>
  <c r="CO539" i="1"/>
  <c r="CP539" i="1"/>
  <c r="CQ539" i="1"/>
  <c r="CR539" i="1"/>
  <c r="CS539" i="1"/>
  <c r="CT539" i="1"/>
  <c r="CU539" i="1"/>
  <c r="CV539" i="1"/>
  <c r="CW539" i="1"/>
  <c r="CX539" i="1"/>
  <c r="CY539" i="1"/>
  <c r="CZ539" i="1"/>
  <c r="DA539" i="1"/>
  <c r="DB539" i="1"/>
  <c r="CC540" i="1"/>
  <c r="CD540" i="1"/>
  <c r="CE540" i="1"/>
  <c r="CF540" i="1"/>
  <c r="CG540" i="1"/>
  <c r="CH540" i="1"/>
  <c r="CI540" i="1"/>
  <c r="CJ540" i="1"/>
  <c r="CK540" i="1"/>
  <c r="CM540" i="1"/>
  <c r="CN540" i="1"/>
  <c r="CO540" i="1"/>
  <c r="CP540" i="1"/>
  <c r="CQ540" i="1"/>
  <c r="CR540" i="1"/>
  <c r="CS540" i="1"/>
  <c r="CT540" i="1"/>
  <c r="CU540" i="1"/>
  <c r="CV540" i="1"/>
  <c r="CW540" i="1"/>
  <c r="CX540" i="1"/>
  <c r="CY540" i="1"/>
  <c r="CZ540" i="1"/>
  <c r="DA540" i="1"/>
  <c r="DB540" i="1"/>
  <c r="CC541" i="1"/>
  <c r="CD541" i="1"/>
  <c r="CE541" i="1"/>
  <c r="CF541" i="1"/>
  <c r="CG541" i="1"/>
  <c r="CH541" i="1"/>
  <c r="CI541" i="1"/>
  <c r="CJ541" i="1"/>
  <c r="CK541" i="1"/>
  <c r="CM541" i="1"/>
  <c r="CN541" i="1"/>
  <c r="CO541" i="1"/>
  <c r="CP541" i="1"/>
  <c r="CQ541" i="1"/>
  <c r="CR541" i="1"/>
  <c r="CS541" i="1"/>
  <c r="CT541" i="1"/>
  <c r="CU541" i="1"/>
  <c r="CV541" i="1"/>
  <c r="CW541" i="1"/>
  <c r="CX541" i="1"/>
  <c r="CY541" i="1"/>
  <c r="CZ541" i="1"/>
  <c r="DA541" i="1"/>
  <c r="DB541" i="1"/>
  <c r="CC542" i="1"/>
  <c r="CD542" i="1"/>
  <c r="CE542" i="1"/>
  <c r="CF542" i="1"/>
  <c r="CG542" i="1"/>
  <c r="CH542" i="1"/>
  <c r="CI542" i="1"/>
  <c r="CJ542" i="1"/>
  <c r="CK542" i="1"/>
  <c r="CM542" i="1"/>
  <c r="CN542" i="1"/>
  <c r="CO542" i="1"/>
  <c r="CP542" i="1"/>
  <c r="CQ542" i="1"/>
  <c r="CR542" i="1"/>
  <c r="CS542" i="1"/>
  <c r="CT542" i="1"/>
  <c r="CU542" i="1"/>
  <c r="CV542" i="1"/>
  <c r="CW542" i="1"/>
  <c r="CX542" i="1"/>
  <c r="CY542" i="1"/>
  <c r="CZ542" i="1"/>
  <c r="DA542" i="1"/>
  <c r="DB542" i="1"/>
  <c r="CC543" i="1"/>
  <c r="CD543" i="1"/>
  <c r="CE543" i="1"/>
  <c r="CF543" i="1"/>
  <c r="CG543" i="1"/>
  <c r="CH543" i="1"/>
  <c r="CI543" i="1"/>
  <c r="CJ543" i="1"/>
  <c r="CK543" i="1"/>
  <c r="CM543" i="1"/>
  <c r="CN543" i="1"/>
  <c r="CO543" i="1"/>
  <c r="CP543" i="1"/>
  <c r="CQ543" i="1"/>
  <c r="CR543" i="1"/>
  <c r="CS543" i="1"/>
  <c r="CT543" i="1"/>
  <c r="CU543" i="1"/>
  <c r="CV543" i="1"/>
  <c r="CW543" i="1"/>
  <c r="CX543" i="1"/>
  <c r="CY543" i="1"/>
  <c r="CZ543" i="1"/>
  <c r="DA543" i="1"/>
  <c r="DB543" i="1"/>
  <c r="CC544" i="1"/>
  <c r="CD544" i="1"/>
  <c r="CE544" i="1"/>
  <c r="CF544" i="1"/>
  <c r="CG544" i="1"/>
  <c r="CH544" i="1"/>
  <c r="CI544" i="1"/>
  <c r="CJ544" i="1"/>
  <c r="CK544" i="1"/>
  <c r="CM544" i="1"/>
  <c r="CN544" i="1"/>
  <c r="CO544" i="1"/>
  <c r="CP544" i="1"/>
  <c r="CQ544" i="1"/>
  <c r="CR544" i="1"/>
  <c r="CS544" i="1"/>
  <c r="CT544" i="1"/>
  <c r="CU544" i="1"/>
  <c r="CV544" i="1"/>
  <c r="CW544" i="1"/>
  <c r="CX544" i="1"/>
  <c r="CY544" i="1"/>
  <c r="CZ544" i="1"/>
  <c r="DA544" i="1"/>
  <c r="DB544" i="1"/>
  <c r="CC545" i="1"/>
  <c r="CD545" i="1"/>
  <c r="CE545" i="1"/>
  <c r="CF545" i="1"/>
  <c r="CG545" i="1"/>
  <c r="CH545" i="1"/>
  <c r="CI545" i="1"/>
  <c r="CJ545" i="1"/>
  <c r="CK545" i="1"/>
  <c r="CM545" i="1"/>
  <c r="CN545" i="1"/>
  <c r="CO545" i="1"/>
  <c r="CP545" i="1"/>
  <c r="CQ545" i="1"/>
  <c r="CR545" i="1"/>
  <c r="CS545" i="1"/>
  <c r="CT545" i="1"/>
  <c r="CU545" i="1"/>
  <c r="CV545" i="1"/>
  <c r="CW545" i="1"/>
  <c r="CX545" i="1"/>
  <c r="CY545" i="1"/>
  <c r="CZ545" i="1"/>
  <c r="DA545" i="1"/>
  <c r="DB545" i="1"/>
  <c r="CC546" i="1"/>
  <c r="CD546" i="1"/>
  <c r="CE546" i="1"/>
  <c r="CF546" i="1"/>
  <c r="CG546" i="1"/>
  <c r="CH546" i="1"/>
  <c r="CI546" i="1"/>
  <c r="CJ546" i="1"/>
  <c r="CK546" i="1"/>
  <c r="CM546" i="1"/>
  <c r="CN546" i="1"/>
  <c r="CO546" i="1"/>
  <c r="CP546" i="1"/>
  <c r="CQ546" i="1"/>
  <c r="CR546" i="1"/>
  <c r="CS546" i="1"/>
  <c r="CT546" i="1"/>
  <c r="CU546" i="1"/>
  <c r="CV546" i="1"/>
  <c r="CW546" i="1"/>
  <c r="CX546" i="1"/>
  <c r="CY546" i="1"/>
  <c r="CZ546" i="1"/>
  <c r="DA546" i="1"/>
  <c r="DB546" i="1"/>
  <c r="CC547" i="1"/>
  <c r="CD547" i="1"/>
  <c r="CE547" i="1"/>
  <c r="CF547" i="1"/>
  <c r="CG547" i="1"/>
  <c r="CH547" i="1"/>
  <c r="CI547" i="1"/>
  <c r="CJ547" i="1"/>
  <c r="CK547" i="1"/>
  <c r="CM547" i="1"/>
  <c r="CN547" i="1"/>
  <c r="CO547" i="1"/>
  <c r="CP547" i="1"/>
  <c r="CQ547" i="1"/>
  <c r="CR547" i="1"/>
  <c r="CS547" i="1"/>
  <c r="CT547" i="1"/>
  <c r="CU547" i="1"/>
  <c r="CV547" i="1"/>
  <c r="CW547" i="1"/>
  <c r="CX547" i="1"/>
  <c r="CY547" i="1"/>
  <c r="CZ547" i="1"/>
  <c r="DA547" i="1"/>
  <c r="DB547" i="1"/>
  <c r="CC548" i="1"/>
  <c r="CD548" i="1"/>
  <c r="CE548" i="1"/>
  <c r="CF548" i="1"/>
  <c r="CG548" i="1"/>
  <c r="CH548" i="1"/>
  <c r="CI548" i="1"/>
  <c r="CJ548" i="1"/>
  <c r="CK548" i="1"/>
  <c r="CM548" i="1"/>
  <c r="CN548" i="1"/>
  <c r="CO548" i="1"/>
  <c r="CP548" i="1"/>
  <c r="CQ548" i="1"/>
  <c r="CR548" i="1"/>
  <c r="CS548" i="1"/>
  <c r="CT548" i="1"/>
  <c r="CU548" i="1"/>
  <c r="CV548" i="1"/>
  <c r="CW548" i="1"/>
  <c r="CX548" i="1"/>
  <c r="CY548" i="1"/>
  <c r="CZ548" i="1"/>
  <c r="DA548" i="1"/>
  <c r="DB548" i="1"/>
  <c r="CC549" i="1"/>
  <c r="CD549" i="1"/>
  <c r="CE549" i="1"/>
  <c r="CF549" i="1"/>
  <c r="CG549" i="1"/>
  <c r="CH549" i="1"/>
  <c r="CI549" i="1"/>
  <c r="CJ549" i="1"/>
  <c r="CK549" i="1"/>
  <c r="CM549" i="1"/>
  <c r="CN549" i="1"/>
  <c r="CO549" i="1"/>
  <c r="CP549" i="1"/>
  <c r="CQ549" i="1"/>
  <c r="CR549" i="1"/>
  <c r="CS549" i="1"/>
  <c r="CT549" i="1"/>
  <c r="CU549" i="1"/>
  <c r="CV549" i="1"/>
  <c r="CW549" i="1"/>
  <c r="CX549" i="1"/>
  <c r="CY549" i="1"/>
  <c r="CZ549" i="1"/>
  <c r="DA549" i="1"/>
  <c r="DB549" i="1"/>
  <c r="CC550" i="1"/>
  <c r="CD550" i="1"/>
  <c r="CE550" i="1"/>
  <c r="CF550" i="1"/>
  <c r="CG550" i="1"/>
  <c r="CH550" i="1"/>
  <c r="CI550" i="1"/>
  <c r="CJ550" i="1"/>
  <c r="CK550" i="1"/>
  <c r="CM550" i="1"/>
  <c r="CN550" i="1"/>
  <c r="CO550" i="1"/>
  <c r="CP550" i="1"/>
  <c r="CQ550" i="1"/>
  <c r="CR550" i="1"/>
  <c r="CS550" i="1"/>
  <c r="CT550" i="1"/>
  <c r="CU550" i="1"/>
  <c r="CV550" i="1"/>
  <c r="CW550" i="1"/>
  <c r="CX550" i="1"/>
  <c r="CY550" i="1"/>
  <c r="CZ550" i="1"/>
  <c r="DA550" i="1"/>
  <c r="DB550" i="1"/>
  <c r="CC551" i="1"/>
  <c r="CD551" i="1"/>
  <c r="CE551" i="1"/>
  <c r="CF551" i="1"/>
  <c r="CG551" i="1"/>
  <c r="CH551" i="1"/>
  <c r="CI551" i="1"/>
  <c r="CJ551" i="1"/>
  <c r="CK551" i="1"/>
  <c r="CM551" i="1"/>
  <c r="CN551" i="1"/>
  <c r="CO551" i="1"/>
  <c r="CP551" i="1"/>
  <c r="CQ551" i="1"/>
  <c r="CR551" i="1"/>
  <c r="CS551" i="1"/>
  <c r="CT551" i="1"/>
  <c r="CU551" i="1"/>
  <c r="CV551" i="1"/>
  <c r="CW551" i="1"/>
  <c r="CX551" i="1"/>
  <c r="CY551" i="1"/>
  <c r="CZ551" i="1"/>
  <c r="DA551" i="1"/>
  <c r="DB551" i="1"/>
  <c r="CC552" i="1"/>
  <c r="CD552" i="1"/>
  <c r="CE552" i="1"/>
  <c r="CF552" i="1"/>
  <c r="CG552" i="1"/>
  <c r="CH552" i="1"/>
  <c r="CI552" i="1"/>
  <c r="CJ552" i="1"/>
  <c r="CK552" i="1"/>
  <c r="CM552" i="1"/>
  <c r="CN552" i="1"/>
  <c r="CO552" i="1"/>
  <c r="CP552" i="1"/>
  <c r="CQ552" i="1"/>
  <c r="CR552" i="1"/>
  <c r="CS552" i="1"/>
  <c r="CT552" i="1"/>
  <c r="CU552" i="1"/>
  <c r="CV552" i="1"/>
  <c r="CW552" i="1"/>
  <c r="CX552" i="1"/>
  <c r="CY552" i="1"/>
  <c r="CZ552" i="1"/>
  <c r="DA552" i="1"/>
  <c r="DB552" i="1"/>
  <c r="CC553" i="1"/>
  <c r="CD553" i="1"/>
  <c r="CE553" i="1"/>
  <c r="CF553" i="1"/>
  <c r="CG553" i="1"/>
  <c r="CH553" i="1"/>
  <c r="CI553" i="1"/>
  <c r="CJ553" i="1"/>
  <c r="CK553" i="1"/>
  <c r="CM553" i="1"/>
  <c r="CN553" i="1"/>
  <c r="CO553" i="1"/>
  <c r="CP553" i="1"/>
  <c r="CQ553" i="1"/>
  <c r="CR553" i="1"/>
  <c r="CS553" i="1"/>
  <c r="CT553" i="1"/>
  <c r="CU553" i="1"/>
  <c r="CV553" i="1"/>
  <c r="CW553" i="1"/>
  <c r="CX553" i="1"/>
  <c r="CY553" i="1"/>
  <c r="CZ553" i="1"/>
  <c r="DA553" i="1"/>
  <c r="DB553" i="1"/>
  <c r="CC554" i="1"/>
  <c r="CD554" i="1"/>
  <c r="CE554" i="1"/>
  <c r="CF554" i="1"/>
  <c r="CG554" i="1"/>
  <c r="CH554" i="1"/>
  <c r="CI554" i="1"/>
  <c r="CJ554" i="1"/>
  <c r="CK554" i="1"/>
  <c r="CM554" i="1"/>
  <c r="CN554" i="1"/>
  <c r="CO554" i="1"/>
  <c r="CP554" i="1"/>
  <c r="CQ554" i="1"/>
  <c r="CR554" i="1"/>
  <c r="CS554" i="1"/>
  <c r="CT554" i="1"/>
  <c r="CU554" i="1"/>
  <c r="CV554" i="1"/>
  <c r="CW554" i="1"/>
  <c r="CX554" i="1"/>
  <c r="CY554" i="1"/>
  <c r="CZ554" i="1"/>
  <c r="DA554" i="1"/>
  <c r="DB554" i="1"/>
  <c r="CC555" i="1"/>
  <c r="CD555" i="1"/>
  <c r="CE555" i="1"/>
  <c r="CF555" i="1"/>
  <c r="CG555" i="1"/>
  <c r="CH555" i="1"/>
  <c r="CI555" i="1"/>
  <c r="CJ555" i="1"/>
  <c r="CK555" i="1"/>
  <c r="CM555" i="1"/>
  <c r="CN555" i="1"/>
  <c r="CO555" i="1"/>
  <c r="CP555" i="1"/>
  <c r="CQ555" i="1"/>
  <c r="CR555" i="1"/>
  <c r="CS555" i="1"/>
  <c r="CT555" i="1"/>
  <c r="CU555" i="1"/>
  <c r="CV555" i="1"/>
  <c r="CW555" i="1"/>
  <c r="CX555" i="1"/>
  <c r="CY555" i="1"/>
  <c r="CZ555" i="1"/>
  <c r="DA555" i="1"/>
  <c r="DB555" i="1"/>
  <c r="CC556" i="1"/>
  <c r="CD556" i="1"/>
  <c r="CE556" i="1"/>
  <c r="CF556" i="1"/>
  <c r="CG556" i="1"/>
  <c r="CH556" i="1"/>
  <c r="CI556" i="1"/>
  <c r="CJ556" i="1"/>
  <c r="CK556" i="1"/>
  <c r="CM556" i="1"/>
  <c r="CN556" i="1"/>
  <c r="CO556" i="1"/>
  <c r="CP556" i="1"/>
  <c r="CQ556" i="1"/>
  <c r="CR556" i="1"/>
  <c r="CS556" i="1"/>
  <c r="CT556" i="1"/>
  <c r="CU556" i="1"/>
  <c r="CV556" i="1"/>
  <c r="CW556" i="1"/>
  <c r="CX556" i="1"/>
  <c r="CY556" i="1"/>
  <c r="CZ556" i="1"/>
  <c r="DA556" i="1"/>
  <c r="DB556" i="1"/>
  <c r="CC557" i="1"/>
  <c r="CD557" i="1"/>
  <c r="CE557" i="1"/>
  <c r="CF557" i="1"/>
  <c r="CG557" i="1"/>
  <c r="CH557" i="1"/>
  <c r="CI557" i="1"/>
  <c r="CJ557" i="1"/>
  <c r="CK557" i="1"/>
  <c r="CM557" i="1"/>
  <c r="CN557" i="1"/>
  <c r="CO557" i="1"/>
  <c r="CP557" i="1"/>
  <c r="CQ557" i="1"/>
  <c r="CR557" i="1"/>
  <c r="CS557" i="1"/>
  <c r="CT557" i="1"/>
  <c r="CU557" i="1"/>
  <c r="CV557" i="1"/>
  <c r="CW557" i="1"/>
  <c r="CX557" i="1"/>
  <c r="CY557" i="1"/>
  <c r="CZ557" i="1"/>
  <c r="DA557" i="1"/>
  <c r="DB557" i="1"/>
  <c r="CC558" i="1"/>
  <c r="CD558" i="1"/>
  <c r="CE558" i="1"/>
  <c r="CF558" i="1"/>
  <c r="CG558" i="1"/>
  <c r="CH558" i="1"/>
  <c r="CI558" i="1"/>
  <c r="CJ558" i="1"/>
  <c r="CK558" i="1"/>
  <c r="CM558" i="1"/>
  <c r="CN558" i="1"/>
  <c r="CO558" i="1"/>
  <c r="CP558" i="1"/>
  <c r="CQ558" i="1"/>
  <c r="CR558" i="1"/>
  <c r="CS558" i="1"/>
  <c r="CT558" i="1"/>
  <c r="CU558" i="1"/>
  <c r="CV558" i="1"/>
  <c r="CW558" i="1"/>
  <c r="CX558" i="1"/>
  <c r="CY558" i="1"/>
  <c r="CZ558" i="1"/>
  <c r="DA558" i="1"/>
  <c r="DB558" i="1"/>
  <c r="CC559" i="1"/>
  <c r="CD559" i="1"/>
  <c r="CE559" i="1"/>
  <c r="CF559" i="1"/>
  <c r="CG559" i="1"/>
  <c r="CH559" i="1"/>
  <c r="CI559" i="1"/>
  <c r="CJ559" i="1"/>
  <c r="CK559" i="1"/>
  <c r="CM559" i="1"/>
  <c r="CN559" i="1"/>
  <c r="CO559" i="1"/>
  <c r="CP559" i="1"/>
  <c r="CQ559" i="1"/>
  <c r="CR559" i="1"/>
  <c r="CS559" i="1"/>
  <c r="CT559" i="1"/>
  <c r="CU559" i="1"/>
  <c r="CV559" i="1"/>
  <c r="CW559" i="1"/>
  <c r="CX559" i="1"/>
  <c r="CY559" i="1"/>
  <c r="CZ559" i="1"/>
  <c r="DA559" i="1"/>
  <c r="DB559" i="1"/>
  <c r="CC560" i="1"/>
  <c r="CD560" i="1"/>
  <c r="CE560" i="1"/>
  <c r="CF560" i="1"/>
  <c r="CG560" i="1"/>
  <c r="CH560" i="1"/>
  <c r="CI560" i="1"/>
  <c r="CJ560" i="1"/>
  <c r="CK560" i="1"/>
  <c r="CM560" i="1"/>
  <c r="CN560" i="1"/>
  <c r="CO560" i="1"/>
  <c r="CP560" i="1"/>
  <c r="CQ560" i="1"/>
  <c r="CR560" i="1"/>
  <c r="CS560" i="1"/>
  <c r="CT560" i="1"/>
  <c r="CU560" i="1"/>
  <c r="CV560" i="1"/>
  <c r="CW560" i="1"/>
  <c r="CX560" i="1"/>
  <c r="CY560" i="1"/>
  <c r="CZ560" i="1"/>
  <c r="DA560" i="1"/>
  <c r="DB560" i="1"/>
  <c r="CC561" i="1"/>
  <c r="CD561" i="1"/>
  <c r="CE561" i="1"/>
  <c r="CF561" i="1"/>
  <c r="CG561" i="1"/>
  <c r="CH561" i="1"/>
  <c r="CI561" i="1"/>
  <c r="CJ561" i="1"/>
  <c r="CK561" i="1"/>
  <c r="CM561" i="1"/>
  <c r="CN561" i="1"/>
  <c r="CO561" i="1"/>
  <c r="CP561" i="1"/>
  <c r="CQ561" i="1"/>
  <c r="CR561" i="1"/>
  <c r="CS561" i="1"/>
  <c r="CT561" i="1"/>
  <c r="CU561" i="1"/>
  <c r="CV561" i="1"/>
  <c r="CW561" i="1"/>
  <c r="CX561" i="1"/>
  <c r="CY561" i="1"/>
  <c r="CZ561" i="1"/>
  <c r="DA561" i="1"/>
  <c r="DB561" i="1"/>
  <c r="CC562" i="1"/>
  <c r="CD562" i="1"/>
  <c r="CE562" i="1"/>
  <c r="CF562" i="1"/>
  <c r="CG562" i="1"/>
  <c r="CH562" i="1"/>
  <c r="CI562" i="1"/>
  <c r="CJ562" i="1"/>
  <c r="CK562" i="1"/>
  <c r="CM562" i="1"/>
  <c r="CN562" i="1"/>
  <c r="CO562" i="1"/>
  <c r="CP562" i="1"/>
  <c r="CQ562" i="1"/>
  <c r="CR562" i="1"/>
  <c r="CS562" i="1"/>
  <c r="CT562" i="1"/>
  <c r="CU562" i="1"/>
  <c r="CV562" i="1"/>
  <c r="CW562" i="1"/>
  <c r="CX562" i="1"/>
  <c r="CY562" i="1"/>
  <c r="CZ562" i="1"/>
  <c r="DA562" i="1"/>
  <c r="DB562" i="1"/>
  <c r="CC563" i="1"/>
  <c r="CD563" i="1"/>
  <c r="CE563" i="1"/>
  <c r="CF563" i="1"/>
  <c r="CG563" i="1"/>
  <c r="CH563" i="1"/>
  <c r="CI563" i="1"/>
  <c r="CJ563" i="1"/>
  <c r="CK563" i="1"/>
  <c r="CM563" i="1"/>
  <c r="CN563" i="1"/>
  <c r="CO563" i="1"/>
  <c r="CP563" i="1"/>
  <c r="CQ563" i="1"/>
  <c r="CR563" i="1"/>
  <c r="CS563" i="1"/>
  <c r="CT563" i="1"/>
  <c r="CU563" i="1"/>
  <c r="CV563" i="1"/>
  <c r="CW563" i="1"/>
  <c r="CX563" i="1"/>
  <c r="CY563" i="1"/>
  <c r="CZ563" i="1"/>
  <c r="DA563" i="1"/>
  <c r="DB563" i="1"/>
  <c r="CC564" i="1"/>
  <c r="CD564" i="1"/>
  <c r="CE564" i="1"/>
  <c r="CF564" i="1"/>
  <c r="CG564" i="1"/>
  <c r="CH564" i="1"/>
  <c r="CI564" i="1"/>
  <c r="CJ564" i="1"/>
  <c r="CK564" i="1"/>
  <c r="CM564" i="1"/>
  <c r="CN564" i="1"/>
  <c r="CO564" i="1"/>
  <c r="CP564" i="1"/>
  <c r="CQ564" i="1"/>
  <c r="CR564" i="1"/>
  <c r="CS564" i="1"/>
  <c r="CT564" i="1"/>
  <c r="CU564" i="1"/>
  <c r="CV564" i="1"/>
  <c r="CW564" i="1"/>
  <c r="CX564" i="1"/>
  <c r="CY564" i="1"/>
  <c r="CZ564" i="1"/>
  <c r="DA564" i="1"/>
  <c r="DB564" i="1"/>
  <c r="CC565" i="1"/>
  <c r="CD565" i="1"/>
  <c r="CE565" i="1"/>
  <c r="CF565" i="1"/>
  <c r="CG565" i="1"/>
  <c r="CH565" i="1"/>
  <c r="CI565" i="1"/>
  <c r="CJ565" i="1"/>
  <c r="CK565" i="1"/>
  <c r="CM565" i="1"/>
  <c r="CN565" i="1"/>
  <c r="CO565" i="1"/>
  <c r="CP565" i="1"/>
  <c r="CQ565" i="1"/>
  <c r="CR565" i="1"/>
  <c r="CS565" i="1"/>
  <c r="CT565" i="1"/>
  <c r="CU565" i="1"/>
  <c r="CV565" i="1"/>
  <c r="CW565" i="1"/>
  <c r="CX565" i="1"/>
  <c r="CY565" i="1"/>
  <c r="CZ565" i="1"/>
  <c r="DA565" i="1"/>
  <c r="DB565" i="1"/>
  <c r="CC566" i="1"/>
  <c r="CD566" i="1"/>
  <c r="CE566" i="1"/>
  <c r="CF566" i="1"/>
  <c r="CG566" i="1"/>
  <c r="CH566" i="1"/>
  <c r="CI566" i="1"/>
  <c r="CJ566" i="1"/>
  <c r="CK566" i="1"/>
  <c r="CM566" i="1"/>
  <c r="CN566" i="1"/>
  <c r="CO566" i="1"/>
  <c r="CP566" i="1"/>
  <c r="CQ566" i="1"/>
  <c r="CR566" i="1"/>
  <c r="CS566" i="1"/>
  <c r="CT566" i="1"/>
  <c r="CU566" i="1"/>
  <c r="CV566" i="1"/>
  <c r="CW566" i="1"/>
  <c r="CX566" i="1"/>
  <c r="CY566" i="1"/>
  <c r="CZ566" i="1"/>
  <c r="DA566" i="1"/>
  <c r="DB566" i="1"/>
  <c r="CC567" i="1"/>
  <c r="CD567" i="1"/>
  <c r="CE567" i="1"/>
  <c r="CF567" i="1"/>
  <c r="CG567" i="1"/>
  <c r="CH567" i="1"/>
  <c r="CI567" i="1"/>
  <c r="CJ567" i="1"/>
  <c r="CK567" i="1"/>
  <c r="CM567" i="1"/>
  <c r="CN567" i="1"/>
  <c r="CO567" i="1"/>
  <c r="CP567" i="1"/>
  <c r="CQ567" i="1"/>
  <c r="CR567" i="1"/>
  <c r="CS567" i="1"/>
  <c r="CT567" i="1"/>
  <c r="CU567" i="1"/>
  <c r="CV567" i="1"/>
  <c r="CW567" i="1"/>
  <c r="CX567" i="1"/>
  <c r="CY567" i="1"/>
  <c r="CZ567" i="1"/>
  <c r="DA567" i="1"/>
  <c r="DB567" i="1"/>
  <c r="CC568" i="1"/>
  <c r="CD568" i="1"/>
  <c r="CE568" i="1"/>
  <c r="CF568" i="1"/>
  <c r="CG568" i="1"/>
  <c r="CH568" i="1"/>
  <c r="CI568" i="1"/>
  <c r="CJ568" i="1"/>
  <c r="CK568" i="1"/>
  <c r="CM568" i="1"/>
  <c r="CN568" i="1"/>
  <c r="CO568" i="1"/>
  <c r="CP568" i="1"/>
  <c r="CQ568" i="1"/>
  <c r="CR568" i="1"/>
  <c r="CS568" i="1"/>
  <c r="CT568" i="1"/>
  <c r="CU568" i="1"/>
  <c r="CV568" i="1"/>
  <c r="CW568" i="1"/>
  <c r="CX568" i="1"/>
  <c r="CY568" i="1"/>
  <c r="CZ568" i="1"/>
  <c r="DA568" i="1"/>
  <c r="DB568" i="1"/>
  <c r="CC569" i="1"/>
  <c r="CD569" i="1"/>
  <c r="CE569" i="1"/>
  <c r="CF569" i="1"/>
  <c r="CG569" i="1"/>
  <c r="CH569" i="1"/>
  <c r="CI569" i="1"/>
  <c r="CJ569" i="1"/>
  <c r="CK569" i="1"/>
  <c r="CM569" i="1"/>
  <c r="CN569" i="1"/>
  <c r="CO569" i="1"/>
  <c r="CP569" i="1"/>
  <c r="CQ569" i="1"/>
  <c r="CR569" i="1"/>
  <c r="CS569" i="1"/>
  <c r="CT569" i="1"/>
  <c r="CU569" i="1"/>
  <c r="CV569" i="1"/>
  <c r="CW569" i="1"/>
  <c r="CX569" i="1"/>
  <c r="CY569" i="1"/>
  <c r="CZ569" i="1"/>
  <c r="DA569" i="1"/>
  <c r="DB569" i="1"/>
  <c r="CC570" i="1"/>
  <c r="CD570" i="1"/>
  <c r="CE570" i="1"/>
  <c r="CF570" i="1"/>
  <c r="CG570" i="1"/>
  <c r="CH570" i="1"/>
  <c r="CI570" i="1"/>
  <c r="CJ570" i="1"/>
  <c r="CK570" i="1"/>
  <c r="CM570" i="1"/>
  <c r="CN570" i="1"/>
  <c r="CO570" i="1"/>
  <c r="CP570" i="1"/>
  <c r="CQ570" i="1"/>
  <c r="CR570" i="1"/>
  <c r="CS570" i="1"/>
  <c r="CT570" i="1"/>
  <c r="CU570" i="1"/>
  <c r="CV570" i="1"/>
  <c r="CW570" i="1"/>
  <c r="CX570" i="1"/>
  <c r="CY570" i="1"/>
  <c r="CZ570" i="1"/>
  <c r="DA570" i="1"/>
  <c r="DB570" i="1"/>
  <c r="CC571" i="1"/>
  <c r="CD571" i="1"/>
  <c r="CE571" i="1"/>
  <c r="CF571" i="1"/>
  <c r="CG571" i="1"/>
  <c r="CH571" i="1"/>
  <c r="CI571" i="1"/>
  <c r="CJ571" i="1"/>
  <c r="CK571" i="1"/>
  <c r="CM571" i="1"/>
  <c r="CN571" i="1"/>
  <c r="CO571" i="1"/>
  <c r="CP571" i="1"/>
  <c r="CQ571" i="1"/>
  <c r="CR571" i="1"/>
  <c r="CS571" i="1"/>
  <c r="CT571" i="1"/>
  <c r="CU571" i="1"/>
  <c r="CV571" i="1"/>
  <c r="CW571" i="1"/>
  <c r="CX571" i="1"/>
  <c r="CY571" i="1"/>
  <c r="CZ571" i="1"/>
  <c r="DA571" i="1"/>
  <c r="DB571" i="1"/>
  <c r="CC572" i="1"/>
  <c r="CD572" i="1"/>
  <c r="CE572" i="1"/>
  <c r="CF572" i="1"/>
  <c r="CG572" i="1"/>
  <c r="CH572" i="1"/>
  <c r="CI572" i="1"/>
  <c r="CJ572" i="1"/>
  <c r="CK572" i="1"/>
  <c r="CM572" i="1"/>
  <c r="CN572" i="1"/>
  <c r="CO572" i="1"/>
  <c r="CP572" i="1"/>
  <c r="CQ572" i="1"/>
  <c r="CR572" i="1"/>
  <c r="CS572" i="1"/>
  <c r="CT572" i="1"/>
  <c r="CU572" i="1"/>
  <c r="CV572" i="1"/>
  <c r="CW572" i="1"/>
  <c r="CX572" i="1"/>
  <c r="CY572" i="1"/>
  <c r="CZ572" i="1"/>
  <c r="DA572" i="1"/>
  <c r="DB572" i="1"/>
  <c r="CC573" i="1"/>
  <c r="CD573" i="1"/>
  <c r="CE573" i="1"/>
  <c r="CF573" i="1"/>
  <c r="CG573" i="1"/>
  <c r="CH573" i="1"/>
  <c r="CI573" i="1"/>
  <c r="CJ573" i="1"/>
  <c r="CK573" i="1"/>
  <c r="CM573" i="1"/>
  <c r="CN573" i="1"/>
  <c r="CO573" i="1"/>
  <c r="CP573" i="1"/>
  <c r="CQ573" i="1"/>
  <c r="CR573" i="1"/>
  <c r="CS573" i="1"/>
  <c r="CT573" i="1"/>
  <c r="CU573" i="1"/>
  <c r="CV573" i="1"/>
  <c r="CW573" i="1"/>
  <c r="CX573" i="1"/>
  <c r="CY573" i="1"/>
  <c r="CZ573" i="1"/>
  <c r="DA573" i="1"/>
  <c r="DB573" i="1"/>
  <c r="CC574" i="1"/>
  <c r="CD574" i="1"/>
  <c r="CE574" i="1"/>
  <c r="CF574" i="1"/>
  <c r="CG574" i="1"/>
  <c r="CH574" i="1"/>
  <c r="CI574" i="1"/>
  <c r="CJ574" i="1"/>
  <c r="CK574" i="1"/>
  <c r="CM574" i="1"/>
  <c r="CN574" i="1"/>
  <c r="CO574" i="1"/>
  <c r="CP574" i="1"/>
  <c r="CQ574" i="1"/>
  <c r="CR574" i="1"/>
  <c r="CS574" i="1"/>
  <c r="CT574" i="1"/>
  <c r="CU574" i="1"/>
  <c r="CV574" i="1"/>
  <c r="CW574" i="1"/>
  <c r="CX574" i="1"/>
  <c r="CY574" i="1"/>
  <c r="CZ574" i="1"/>
  <c r="DA574" i="1"/>
  <c r="DB574" i="1"/>
  <c r="CC575" i="1"/>
  <c r="CD575" i="1"/>
  <c r="CE575" i="1"/>
  <c r="CF575" i="1"/>
  <c r="CG575" i="1"/>
  <c r="CH575" i="1"/>
  <c r="CI575" i="1"/>
  <c r="CJ575" i="1"/>
  <c r="CK575" i="1"/>
  <c r="CM575" i="1"/>
  <c r="CN575" i="1"/>
  <c r="CO575" i="1"/>
  <c r="CP575" i="1"/>
  <c r="CQ575" i="1"/>
  <c r="CR575" i="1"/>
  <c r="CS575" i="1"/>
  <c r="CT575" i="1"/>
  <c r="CU575" i="1"/>
  <c r="CV575" i="1"/>
  <c r="CW575" i="1"/>
  <c r="CX575" i="1"/>
  <c r="CY575" i="1"/>
  <c r="CZ575" i="1"/>
  <c r="DA575" i="1"/>
  <c r="DB575" i="1"/>
  <c r="CC576" i="1"/>
  <c r="CD576" i="1"/>
  <c r="CE576" i="1"/>
  <c r="CF576" i="1"/>
  <c r="CG576" i="1"/>
  <c r="CH576" i="1"/>
  <c r="CI576" i="1"/>
  <c r="CJ576" i="1"/>
  <c r="CK576" i="1"/>
  <c r="CM576" i="1"/>
  <c r="CN576" i="1"/>
  <c r="CO576" i="1"/>
  <c r="CP576" i="1"/>
  <c r="CQ576" i="1"/>
  <c r="CR576" i="1"/>
  <c r="CS576" i="1"/>
  <c r="CT576" i="1"/>
  <c r="CU576" i="1"/>
  <c r="CV576" i="1"/>
  <c r="CW576" i="1"/>
  <c r="CX576" i="1"/>
  <c r="CY576" i="1"/>
  <c r="CZ576" i="1"/>
  <c r="DA576" i="1"/>
  <c r="DB576" i="1"/>
  <c r="CC577" i="1"/>
  <c r="CD577" i="1"/>
  <c r="CE577" i="1"/>
  <c r="CF577" i="1"/>
  <c r="CG577" i="1"/>
  <c r="CH577" i="1"/>
  <c r="CI577" i="1"/>
  <c r="CJ577" i="1"/>
  <c r="CK577" i="1"/>
  <c r="CM577" i="1"/>
  <c r="CN577" i="1"/>
  <c r="CO577" i="1"/>
  <c r="CP577" i="1"/>
  <c r="CQ577" i="1"/>
  <c r="CR577" i="1"/>
  <c r="CS577" i="1"/>
  <c r="CT577" i="1"/>
  <c r="CU577" i="1"/>
  <c r="CV577" i="1"/>
  <c r="CW577" i="1"/>
  <c r="CX577" i="1"/>
  <c r="CY577" i="1"/>
  <c r="CZ577" i="1"/>
  <c r="DA577" i="1"/>
  <c r="DB577" i="1"/>
  <c r="CC578" i="1"/>
  <c r="CD578" i="1"/>
  <c r="CE578" i="1"/>
  <c r="CF578" i="1"/>
  <c r="CG578" i="1"/>
  <c r="CH578" i="1"/>
  <c r="CI578" i="1"/>
  <c r="CJ578" i="1"/>
  <c r="CK578" i="1"/>
  <c r="CM578" i="1"/>
  <c r="CN578" i="1"/>
  <c r="CO578" i="1"/>
  <c r="CP578" i="1"/>
  <c r="CQ578" i="1"/>
  <c r="CR578" i="1"/>
  <c r="CS578" i="1"/>
  <c r="CT578" i="1"/>
  <c r="CU578" i="1"/>
  <c r="CV578" i="1"/>
  <c r="CW578" i="1"/>
  <c r="CX578" i="1"/>
  <c r="CY578" i="1"/>
  <c r="CZ578" i="1"/>
  <c r="DA578" i="1"/>
  <c r="DB578" i="1"/>
  <c r="CC579" i="1"/>
  <c r="CD579" i="1"/>
  <c r="CE579" i="1"/>
  <c r="CF579" i="1"/>
  <c r="CG579" i="1"/>
  <c r="CH579" i="1"/>
  <c r="CI579" i="1"/>
  <c r="CJ579" i="1"/>
  <c r="CK579" i="1"/>
  <c r="CM579" i="1"/>
  <c r="CN579" i="1"/>
  <c r="CO579" i="1"/>
  <c r="CP579" i="1"/>
  <c r="CQ579" i="1"/>
  <c r="CR579" i="1"/>
  <c r="CS579" i="1"/>
  <c r="CT579" i="1"/>
  <c r="CU579" i="1"/>
  <c r="CV579" i="1"/>
  <c r="CW579" i="1"/>
  <c r="CX579" i="1"/>
  <c r="CY579" i="1"/>
  <c r="CZ579" i="1"/>
  <c r="DA579" i="1"/>
  <c r="DB579" i="1"/>
  <c r="CC580" i="1"/>
  <c r="CD580" i="1"/>
  <c r="CE580" i="1"/>
  <c r="CF580" i="1"/>
  <c r="CG580" i="1"/>
  <c r="CH580" i="1"/>
  <c r="CI580" i="1"/>
  <c r="CJ580" i="1"/>
  <c r="CK580" i="1"/>
  <c r="CM580" i="1"/>
  <c r="CN580" i="1"/>
  <c r="CO580" i="1"/>
  <c r="CP580" i="1"/>
  <c r="CQ580" i="1"/>
  <c r="CR580" i="1"/>
  <c r="CS580" i="1"/>
  <c r="CT580" i="1"/>
  <c r="CU580" i="1"/>
  <c r="CV580" i="1"/>
  <c r="CW580" i="1"/>
  <c r="CX580" i="1"/>
  <c r="CY580" i="1"/>
  <c r="CZ580" i="1"/>
  <c r="DA580" i="1"/>
  <c r="DB580" i="1"/>
  <c r="CC581" i="1"/>
  <c r="CD581" i="1"/>
  <c r="CE581" i="1"/>
  <c r="CF581" i="1"/>
  <c r="CG581" i="1"/>
  <c r="CH581" i="1"/>
  <c r="CI581" i="1"/>
  <c r="CJ581" i="1"/>
  <c r="CK581" i="1"/>
  <c r="CM581" i="1"/>
  <c r="CN581" i="1"/>
  <c r="CO581" i="1"/>
  <c r="CP581" i="1"/>
  <c r="CQ581" i="1"/>
  <c r="CR581" i="1"/>
  <c r="CS581" i="1"/>
  <c r="CT581" i="1"/>
  <c r="CU581" i="1"/>
  <c r="CV581" i="1"/>
  <c r="CW581" i="1"/>
  <c r="CX581" i="1"/>
  <c r="CY581" i="1"/>
  <c r="CZ581" i="1"/>
  <c r="DA581" i="1"/>
  <c r="DB581" i="1"/>
  <c r="CC582" i="1"/>
  <c r="CD582" i="1"/>
  <c r="CE582" i="1"/>
  <c r="CF582" i="1"/>
  <c r="CG582" i="1"/>
  <c r="CH582" i="1"/>
  <c r="CI582" i="1"/>
  <c r="CJ582" i="1"/>
  <c r="CK582" i="1"/>
  <c r="CM582" i="1"/>
  <c r="CN582" i="1"/>
  <c r="CO582" i="1"/>
  <c r="CP582" i="1"/>
  <c r="CQ582" i="1"/>
  <c r="CR582" i="1"/>
  <c r="CS582" i="1"/>
  <c r="CT582" i="1"/>
  <c r="CU582" i="1"/>
  <c r="CV582" i="1"/>
  <c r="CW582" i="1"/>
  <c r="CX582" i="1"/>
  <c r="CY582" i="1"/>
  <c r="CZ582" i="1"/>
  <c r="DA582" i="1"/>
  <c r="DB582" i="1"/>
  <c r="CC583" i="1"/>
  <c r="CD583" i="1"/>
  <c r="CE583" i="1"/>
  <c r="CF583" i="1"/>
  <c r="CG583" i="1"/>
  <c r="CH583" i="1"/>
  <c r="CI583" i="1"/>
  <c r="CJ583" i="1"/>
  <c r="CK583" i="1"/>
  <c r="CM583" i="1"/>
  <c r="CN583" i="1"/>
  <c r="CO583" i="1"/>
  <c r="CP583" i="1"/>
  <c r="CQ583" i="1"/>
  <c r="CR583" i="1"/>
  <c r="CS583" i="1"/>
  <c r="CT583" i="1"/>
  <c r="CU583" i="1"/>
  <c r="CV583" i="1"/>
  <c r="CW583" i="1"/>
  <c r="CX583" i="1"/>
  <c r="CY583" i="1"/>
  <c r="CZ583" i="1"/>
  <c r="DA583" i="1"/>
  <c r="DB583" i="1"/>
  <c r="CC584" i="1"/>
  <c r="CD584" i="1"/>
  <c r="CE584" i="1"/>
  <c r="CF584" i="1"/>
  <c r="CG584" i="1"/>
  <c r="CH584" i="1"/>
  <c r="CI584" i="1"/>
  <c r="CJ584" i="1"/>
  <c r="CK584" i="1"/>
  <c r="CM584" i="1"/>
  <c r="CN584" i="1"/>
  <c r="CO584" i="1"/>
  <c r="CP584" i="1"/>
  <c r="CQ584" i="1"/>
  <c r="CR584" i="1"/>
  <c r="CS584" i="1"/>
  <c r="CT584" i="1"/>
  <c r="CU584" i="1"/>
  <c r="CV584" i="1"/>
  <c r="CW584" i="1"/>
  <c r="CX584" i="1"/>
  <c r="CY584" i="1"/>
  <c r="CZ584" i="1"/>
  <c r="DA584" i="1"/>
  <c r="DB584" i="1"/>
  <c r="CC585" i="1"/>
  <c r="CD585" i="1"/>
  <c r="CE585" i="1"/>
  <c r="CF585" i="1"/>
  <c r="CG585" i="1"/>
  <c r="CH585" i="1"/>
  <c r="CI585" i="1"/>
  <c r="CJ585" i="1"/>
  <c r="CK585" i="1"/>
  <c r="CM585" i="1"/>
  <c r="CN585" i="1"/>
  <c r="CO585" i="1"/>
  <c r="CP585" i="1"/>
  <c r="CQ585" i="1"/>
  <c r="CR585" i="1"/>
  <c r="CS585" i="1"/>
  <c r="CT585" i="1"/>
  <c r="CU585" i="1"/>
  <c r="CV585" i="1"/>
  <c r="CW585" i="1"/>
  <c r="CX585" i="1"/>
  <c r="CY585" i="1"/>
  <c r="CZ585" i="1"/>
  <c r="DA585" i="1"/>
  <c r="DB585" i="1"/>
  <c r="CC586" i="1"/>
  <c r="CD586" i="1"/>
  <c r="CE586" i="1"/>
  <c r="CF586" i="1"/>
  <c r="CG586" i="1"/>
  <c r="CH586" i="1"/>
  <c r="CI586" i="1"/>
  <c r="CJ586" i="1"/>
  <c r="CK586" i="1"/>
  <c r="CM586" i="1"/>
  <c r="CN586" i="1"/>
  <c r="CO586" i="1"/>
  <c r="CP586" i="1"/>
  <c r="CQ586" i="1"/>
  <c r="CR586" i="1"/>
  <c r="CS586" i="1"/>
  <c r="CT586" i="1"/>
  <c r="CU586" i="1"/>
  <c r="CV586" i="1"/>
  <c r="CW586" i="1"/>
  <c r="CX586" i="1"/>
  <c r="CY586" i="1"/>
  <c r="CZ586" i="1"/>
  <c r="DA586" i="1"/>
  <c r="DB586" i="1"/>
  <c r="CC587" i="1"/>
  <c r="CD587" i="1"/>
  <c r="CE587" i="1"/>
  <c r="CF587" i="1"/>
  <c r="CG587" i="1"/>
  <c r="CH587" i="1"/>
  <c r="CI587" i="1"/>
  <c r="CJ587" i="1"/>
  <c r="CK587" i="1"/>
  <c r="CM587" i="1"/>
  <c r="CN587" i="1"/>
  <c r="CO587" i="1"/>
  <c r="CP587" i="1"/>
  <c r="CQ587" i="1"/>
  <c r="CR587" i="1"/>
  <c r="CS587" i="1"/>
  <c r="CT587" i="1"/>
  <c r="CU587" i="1"/>
  <c r="CV587" i="1"/>
  <c r="CW587" i="1"/>
  <c r="CX587" i="1"/>
  <c r="CY587" i="1"/>
  <c r="CZ587" i="1"/>
  <c r="DA587" i="1"/>
  <c r="DB587" i="1"/>
  <c r="CC588" i="1"/>
  <c r="CD588" i="1"/>
  <c r="CE588" i="1"/>
  <c r="CF588" i="1"/>
  <c r="CG588" i="1"/>
  <c r="CH588" i="1"/>
  <c r="CI588" i="1"/>
  <c r="CJ588" i="1"/>
  <c r="CK588" i="1"/>
  <c r="CM588" i="1"/>
  <c r="CN588" i="1"/>
  <c r="CO588" i="1"/>
  <c r="CP588" i="1"/>
  <c r="CQ588" i="1"/>
  <c r="CR588" i="1"/>
  <c r="CS588" i="1"/>
  <c r="CT588" i="1"/>
  <c r="CU588" i="1"/>
  <c r="CV588" i="1"/>
  <c r="CW588" i="1"/>
  <c r="CX588" i="1"/>
  <c r="CY588" i="1"/>
  <c r="CZ588" i="1"/>
  <c r="DA588" i="1"/>
  <c r="DB588" i="1"/>
  <c r="CC589" i="1"/>
  <c r="CD589" i="1"/>
  <c r="CE589" i="1"/>
  <c r="CF589" i="1"/>
  <c r="CG589" i="1"/>
  <c r="CH589" i="1"/>
  <c r="CI589" i="1"/>
  <c r="CJ589" i="1"/>
  <c r="CK589" i="1"/>
  <c r="CM589" i="1"/>
  <c r="CN589" i="1"/>
  <c r="CO589" i="1"/>
  <c r="CP589" i="1"/>
  <c r="CQ589" i="1"/>
  <c r="CR589" i="1"/>
  <c r="CS589" i="1"/>
  <c r="CT589" i="1"/>
  <c r="CU589" i="1"/>
  <c r="CV589" i="1"/>
  <c r="CW589" i="1"/>
  <c r="CX589" i="1"/>
  <c r="CY589" i="1"/>
  <c r="CZ589" i="1"/>
  <c r="DA589" i="1"/>
  <c r="DB589" i="1"/>
  <c r="CC590" i="1"/>
  <c r="CD590" i="1"/>
  <c r="CE590" i="1"/>
  <c r="CF590" i="1"/>
  <c r="CG590" i="1"/>
  <c r="CH590" i="1"/>
  <c r="CI590" i="1"/>
  <c r="CJ590" i="1"/>
  <c r="CK590" i="1"/>
  <c r="CM590" i="1"/>
  <c r="CN590" i="1"/>
  <c r="CO590" i="1"/>
  <c r="CP590" i="1"/>
  <c r="CQ590" i="1"/>
  <c r="CR590" i="1"/>
  <c r="CS590" i="1"/>
  <c r="CT590" i="1"/>
  <c r="CU590" i="1"/>
  <c r="CV590" i="1"/>
  <c r="CW590" i="1"/>
  <c r="CX590" i="1"/>
  <c r="CY590" i="1"/>
  <c r="CZ590" i="1"/>
  <c r="DA590" i="1"/>
  <c r="DB590" i="1"/>
  <c r="CC591" i="1"/>
  <c r="CD591" i="1"/>
  <c r="CE591" i="1"/>
  <c r="CF591" i="1"/>
  <c r="CG591" i="1"/>
  <c r="CH591" i="1"/>
  <c r="CI591" i="1"/>
  <c r="CJ591" i="1"/>
  <c r="CK591" i="1"/>
  <c r="CM591" i="1"/>
  <c r="CN591" i="1"/>
  <c r="CO591" i="1"/>
  <c r="CP591" i="1"/>
  <c r="CQ591" i="1"/>
  <c r="CR591" i="1"/>
  <c r="CS591" i="1"/>
  <c r="CT591" i="1"/>
  <c r="CU591" i="1"/>
  <c r="CV591" i="1"/>
  <c r="CW591" i="1"/>
  <c r="CX591" i="1"/>
  <c r="CY591" i="1"/>
  <c r="CZ591" i="1"/>
  <c r="DA591" i="1"/>
  <c r="DB591" i="1"/>
  <c r="CC592" i="1"/>
  <c r="CD592" i="1"/>
  <c r="CE592" i="1"/>
  <c r="CF592" i="1"/>
  <c r="CG592" i="1"/>
  <c r="CH592" i="1"/>
  <c r="CI592" i="1"/>
  <c r="CJ592" i="1"/>
  <c r="CK592" i="1"/>
  <c r="CM592" i="1"/>
  <c r="CN592" i="1"/>
  <c r="CO592" i="1"/>
  <c r="CP592" i="1"/>
  <c r="CQ592" i="1"/>
  <c r="CR592" i="1"/>
  <c r="CS592" i="1"/>
  <c r="CT592" i="1"/>
  <c r="CU592" i="1"/>
  <c r="CV592" i="1"/>
  <c r="CW592" i="1"/>
  <c r="CX592" i="1"/>
  <c r="CY592" i="1"/>
  <c r="CZ592" i="1"/>
  <c r="DA592" i="1"/>
  <c r="DB592" i="1"/>
  <c r="CC593" i="1"/>
  <c r="CD593" i="1"/>
  <c r="CE593" i="1"/>
  <c r="CF593" i="1"/>
  <c r="CG593" i="1"/>
  <c r="CH593" i="1"/>
  <c r="CI593" i="1"/>
  <c r="CJ593" i="1"/>
  <c r="CK593" i="1"/>
  <c r="CM593" i="1"/>
  <c r="CN593" i="1"/>
  <c r="CO593" i="1"/>
  <c r="CP593" i="1"/>
  <c r="CQ593" i="1"/>
  <c r="CR593" i="1"/>
  <c r="CS593" i="1"/>
  <c r="CT593" i="1"/>
  <c r="CU593" i="1"/>
  <c r="CV593" i="1"/>
  <c r="CW593" i="1"/>
  <c r="CX593" i="1"/>
  <c r="CY593" i="1"/>
  <c r="CZ593" i="1"/>
  <c r="DA593" i="1"/>
  <c r="DB593" i="1"/>
  <c r="CC594" i="1"/>
  <c r="CD594" i="1"/>
  <c r="CE594" i="1"/>
  <c r="CF594" i="1"/>
  <c r="CG594" i="1"/>
  <c r="CH594" i="1"/>
  <c r="CI594" i="1"/>
  <c r="CJ594" i="1"/>
  <c r="CK594" i="1"/>
  <c r="CM594" i="1"/>
  <c r="CN594" i="1"/>
  <c r="CO594" i="1"/>
  <c r="CP594" i="1"/>
  <c r="CQ594" i="1"/>
  <c r="CR594" i="1"/>
  <c r="CS594" i="1"/>
  <c r="CT594" i="1"/>
  <c r="CU594" i="1"/>
  <c r="CV594" i="1"/>
  <c r="CW594" i="1"/>
  <c r="CX594" i="1"/>
  <c r="CY594" i="1"/>
  <c r="CZ594" i="1"/>
  <c r="DA594" i="1"/>
  <c r="DB594" i="1"/>
  <c r="CC595" i="1"/>
  <c r="CD595" i="1"/>
  <c r="CE595" i="1"/>
  <c r="CF595" i="1"/>
  <c r="CG595" i="1"/>
  <c r="CH595" i="1"/>
  <c r="CI595" i="1"/>
  <c r="CJ595" i="1"/>
  <c r="CK595" i="1"/>
  <c r="CM595" i="1"/>
  <c r="CN595" i="1"/>
  <c r="CO595" i="1"/>
  <c r="CP595" i="1"/>
  <c r="CQ595" i="1"/>
  <c r="CR595" i="1"/>
  <c r="CS595" i="1"/>
  <c r="CT595" i="1"/>
  <c r="CU595" i="1"/>
  <c r="CV595" i="1"/>
  <c r="CW595" i="1"/>
  <c r="CX595" i="1"/>
  <c r="CY595" i="1"/>
  <c r="CZ595" i="1"/>
  <c r="DA595" i="1"/>
  <c r="DB595" i="1"/>
  <c r="CC596" i="1"/>
  <c r="CD596" i="1"/>
  <c r="CE596" i="1"/>
  <c r="CF596" i="1"/>
  <c r="CG596" i="1"/>
  <c r="CH596" i="1"/>
  <c r="CI596" i="1"/>
  <c r="CJ596" i="1"/>
  <c r="CK596" i="1"/>
  <c r="CM596" i="1"/>
  <c r="CN596" i="1"/>
  <c r="CO596" i="1"/>
  <c r="CP596" i="1"/>
  <c r="CQ596" i="1"/>
  <c r="CR596" i="1"/>
  <c r="CS596" i="1"/>
  <c r="CT596" i="1"/>
  <c r="CU596" i="1"/>
  <c r="CV596" i="1"/>
  <c r="CW596" i="1"/>
  <c r="CX596" i="1"/>
  <c r="CY596" i="1"/>
  <c r="CZ596" i="1"/>
  <c r="DA596" i="1"/>
  <c r="DB596" i="1"/>
  <c r="CC597" i="1"/>
  <c r="CD597" i="1"/>
  <c r="CE597" i="1"/>
  <c r="CF597" i="1"/>
  <c r="CG597" i="1"/>
  <c r="CH597" i="1"/>
  <c r="CI597" i="1"/>
  <c r="CJ597" i="1"/>
  <c r="CK597" i="1"/>
  <c r="CM597" i="1"/>
  <c r="CN597" i="1"/>
  <c r="CO597" i="1"/>
  <c r="CP597" i="1"/>
  <c r="CQ597" i="1"/>
  <c r="CR597" i="1"/>
  <c r="CS597" i="1"/>
  <c r="CT597" i="1"/>
  <c r="CU597" i="1"/>
  <c r="CV597" i="1"/>
  <c r="CW597" i="1"/>
  <c r="CX597" i="1"/>
  <c r="CY597" i="1"/>
  <c r="CZ597" i="1"/>
  <c r="DA597" i="1"/>
  <c r="DB597" i="1"/>
  <c r="CC598" i="1"/>
  <c r="CD598" i="1"/>
  <c r="CE598" i="1"/>
  <c r="CF598" i="1"/>
  <c r="CG598" i="1"/>
  <c r="CH598" i="1"/>
  <c r="CI598" i="1"/>
  <c r="CJ598" i="1"/>
  <c r="CK598" i="1"/>
  <c r="CM598" i="1"/>
  <c r="CN598" i="1"/>
  <c r="CO598" i="1"/>
  <c r="CP598" i="1"/>
  <c r="CQ598" i="1"/>
  <c r="CR598" i="1"/>
  <c r="CS598" i="1"/>
  <c r="CT598" i="1"/>
  <c r="CU598" i="1"/>
  <c r="CV598" i="1"/>
  <c r="CW598" i="1"/>
  <c r="CX598" i="1"/>
  <c r="CY598" i="1"/>
  <c r="CZ598" i="1"/>
  <c r="DA598" i="1"/>
  <c r="DB598" i="1"/>
  <c r="CC599" i="1"/>
  <c r="CD599" i="1"/>
  <c r="CE599" i="1"/>
  <c r="CF599" i="1"/>
  <c r="CG599" i="1"/>
  <c r="CH599" i="1"/>
  <c r="CI599" i="1"/>
  <c r="CJ599" i="1"/>
  <c r="CK599" i="1"/>
  <c r="CM599" i="1"/>
  <c r="CN599" i="1"/>
  <c r="CO599" i="1"/>
  <c r="CP599" i="1"/>
  <c r="CQ599" i="1"/>
  <c r="CR599" i="1"/>
  <c r="CS599" i="1"/>
  <c r="CT599" i="1"/>
  <c r="CU599" i="1"/>
  <c r="CV599" i="1"/>
  <c r="CW599" i="1"/>
  <c r="CX599" i="1"/>
  <c r="CY599" i="1"/>
  <c r="CZ599" i="1"/>
  <c r="DA599" i="1"/>
  <c r="DB599" i="1"/>
  <c r="CC600" i="1"/>
  <c r="CD600" i="1"/>
  <c r="CE600" i="1"/>
  <c r="CF600" i="1"/>
  <c r="CG600" i="1"/>
  <c r="CH600" i="1"/>
  <c r="CI600" i="1"/>
  <c r="CJ600" i="1"/>
  <c r="CK600" i="1"/>
  <c r="CM600" i="1"/>
  <c r="CN600" i="1"/>
  <c r="CO600" i="1"/>
  <c r="CP600" i="1"/>
  <c r="CQ600" i="1"/>
  <c r="CR600" i="1"/>
  <c r="CS600" i="1"/>
  <c r="CT600" i="1"/>
  <c r="CU600" i="1"/>
  <c r="CV600" i="1"/>
  <c r="CW600" i="1"/>
  <c r="CX600" i="1"/>
  <c r="CY600" i="1"/>
  <c r="CZ600" i="1"/>
  <c r="DA600" i="1"/>
  <c r="DB600" i="1"/>
  <c r="CC601" i="1"/>
  <c r="CD601" i="1"/>
  <c r="CE601" i="1"/>
  <c r="CF601" i="1"/>
  <c r="CG601" i="1"/>
  <c r="CH601" i="1"/>
  <c r="CI601" i="1"/>
  <c r="CJ601" i="1"/>
  <c r="CK601" i="1"/>
  <c r="CM601" i="1"/>
  <c r="CN601" i="1"/>
  <c r="CO601" i="1"/>
  <c r="CP601" i="1"/>
  <c r="CQ601" i="1"/>
  <c r="CR601" i="1"/>
  <c r="CS601" i="1"/>
  <c r="CT601" i="1"/>
  <c r="CU601" i="1"/>
  <c r="CV601" i="1"/>
  <c r="CW601" i="1"/>
  <c r="CX601" i="1"/>
  <c r="CY601" i="1"/>
  <c r="CZ601" i="1"/>
  <c r="DA601" i="1"/>
  <c r="DB601" i="1"/>
  <c r="CC602" i="1"/>
  <c r="CD602" i="1"/>
  <c r="CE602" i="1"/>
  <c r="CF602" i="1"/>
  <c r="CG602" i="1"/>
  <c r="CH602" i="1"/>
  <c r="CI602" i="1"/>
  <c r="CJ602" i="1"/>
  <c r="CK602" i="1"/>
  <c r="CM602" i="1"/>
  <c r="CN602" i="1"/>
  <c r="CO602" i="1"/>
  <c r="CP602" i="1"/>
  <c r="CQ602" i="1"/>
  <c r="CR602" i="1"/>
  <c r="CS602" i="1"/>
  <c r="CT602" i="1"/>
  <c r="CU602" i="1"/>
  <c r="CV602" i="1"/>
  <c r="CW602" i="1"/>
  <c r="CX602" i="1"/>
  <c r="CY602" i="1"/>
  <c r="CZ602" i="1"/>
  <c r="DA602" i="1"/>
  <c r="DB602" i="1"/>
  <c r="CC603" i="1"/>
  <c r="CD603" i="1"/>
  <c r="CE603" i="1"/>
  <c r="CF603" i="1"/>
  <c r="CG603" i="1"/>
  <c r="CH603" i="1"/>
  <c r="CI603" i="1"/>
  <c r="CJ603" i="1"/>
  <c r="CK603" i="1"/>
  <c r="CM603" i="1"/>
  <c r="CN603" i="1"/>
  <c r="CO603" i="1"/>
  <c r="CP603" i="1"/>
  <c r="CQ603" i="1"/>
  <c r="CR603" i="1"/>
  <c r="CS603" i="1"/>
  <c r="CT603" i="1"/>
  <c r="CU603" i="1"/>
  <c r="CV603" i="1"/>
  <c r="CW603" i="1"/>
  <c r="CX603" i="1"/>
  <c r="CY603" i="1"/>
  <c r="CZ603" i="1"/>
  <c r="DA603" i="1"/>
  <c r="DB603" i="1"/>
  <c r="CC604" i="1"/>
  <c r="CD604" i="1"/>
  <c r="CE604" i="1"/>
  <c r="CF604" i="1"/>
  <c r="CG604" i="1"/>
  <c r="CH604" i="1"/>
  <c r="CI604" i="1"/>
  <c r="CJ604" i="1"/>
  <c r="CK604" i="1"/>
  <c r="CM604" i="1"/>
  <c r="CN604" i="1"/>
  <c r="CO604" i="1"/>
  <c r="CP604" i="1"/>
  <c r="CQ604" i="1"/>
  <c r="CR604" i="1"/>
  <c r="CS604" i="1"/>
  <c r="CT604" i="1"/>
  <c r="CU604" i="1"/>
  <c r="CV604" i="1"/>
  <c r="CW604" i="1"/>
  <c r="CX604" i="1"/>
  <c r="CY604" i="1"/>
  <c r="CZ604" i="1"/>
  <c r="DA604" i="1"/>
  <c r="DB604" i="1"/>
  <c r="CC605" i="1"/>
  <c r="CD605" i="1"/>
  <c r="CE605" i="1"/>
  <c r="CF605" i="1"/>
  <c r="CG605" i="1"/>
  <c r="CH605" i="1"/>
  <c r="CI605" i="1"/>
  <c r="CJ605" i="1"/>
  <c r="CK605" i="1"/>
  <c r="CM605" i="1"/>
  <c r="CN605" i="1"/>
  <c r="CO605" i="1"/>
  <c r="CP605" i="1"/>
  <c r="CQ605" i="1"/>
  <c r="CR605" i="1"/>
  <c r="CS605" i="1"/>
  <c r="CT605" i="1"/>
  <c r="CU605" i="1"/>
  <c r="CV605" i="1"/>
  <c r="CW605" i="1"/>
  <c r="CX605" i="1"/>
  <c r="CY605" i="1"/>
  <c r="CZ605" i="1"/>
  <c r="DA605" i="1"/>
  <c r="DB605" i="1"/>
  <c r="CC606" i="1"/>
  <c r="CD606" i="1"/>
  <c r="CE606" i="1"/>
  <c r="CF606" i="1"/>
  <c r="CG606" i="1"/>
  <c r="CH606" i="1"/>
  <c r="CI606" i="1"/>
  <c r="CJ606" i="1"/>
  <c r="CK606" i="1"/>
  <c r="CM606" i="1"/>
  <c r="CN606" i="1"/>
  <c r="CO606" i="1"/>
  <c r="CP606" i="1"/>
  <c r="CQ606" i="1"/>
  <c r="CR606" i="1"/>
  <c r="CS606" i="1"/>
  <c r="CT606" i="1"/>
  <c r="CU606" i="1"/>
  <c r="CV606" i="1"/>
  <c r="CW606" i="1"/>
  <c r="CX606" i="1"/>
  <c r="CY606" i="1"/>
  <c r="CZ606" i="1"/>
  <c r="DA606" i="1"/>
  <c r="DB606" i="1"/>
  <c r="CC607" i="1"/>
  <c r="CD607" i="1"/>
  <c r="CE607" i="1"/>
  <c r="CF607" i="1"/>
  <c r="CG607" i="1"/>
  <c r="CH607" i="1"/>
  <c r="CI607" i="1"/>
  <c r="CJ607" i="1"/>
  <c r="CK607" i="1"/>
  <c r="CM607" i="1"/>
  <c r="CN607" i="1"/>
  <c r="CO607" i="1"/>
  <c r="CP607" i="1"/>
  <c r="CQ607" i="1"/>
  <c r="CR607" i="1"/>
  <c r="CS607" i="1"/>
  <c r="CT607" i="1"/>
  <c r="CU607" i="1"/>
  <c r="CV607" i="1"/>
  <c r="CW607" i="1"/>
  <c r="CX607" i="1"/>
  <c r="CY607" i="1"/>
  <c r="CZ607" i="1"/>
  <c r="DA607" i="1"/>
  <c r="DB607" i="1"/>
  <c r="CC608" i="1"/>
  <c r="CD608" i="1"/>
  <c r="CE608" i="1"/>
  <c r="CF608" i="1"/>
  <c r="CG608" i="1"/>
  <c r="CH608" i="1"/>
  <c r="CI608" i="1"/>
  <c r="CJ608" i="1"/>
  <c r="CK608" i="1"/>
  <c r="CM608" i="1"/>
  <c r="CN608" i="1"/>
  <c r="CO608" i="1"/>
  <c r="CP608" i="1"/>
  <c r="CQ608" i="1"/>
  <c r="CR608" i="1"/>
  <c r="CS608" i="1"/>
  <c r="CT608" i="1"/>
  <c r="CU608" i="1"/>
  <c r="CV608" i="1"/>
  <c r="CW608" i="1"/>
  <c r="CX608" i="1"/>
  <c r="CY608" i="1"/>
  <c r="CZ608" i="1"/>
  <c r="DA608" i="1"/>
  <c r="DB608" i="1"/>
  <c r="CC609" i="1"/>
  <c r="CD609" i="1"/>
  <c r="CE609" i="1"/>
  <c r="CF609" i="1"/>
  <c r="CG609" i="1"/>
  <c r="CH609" i="1"/>
  <c r="CI609" i="1"/>
  <c r="CJ609" i="1"/>
  <c r="CK609" i="1"/>
  <c r="CM609" i="1"/>
  <c r="CN609" i="1"/>
  <c r="CO609" i="1"/>
  <c r="CP609" i="1"/>
  <c r="CQ609" i="1"/>
  <c r="CR609" i="1"/>
  <c r="CS609" i="1"/>
  <c r="CT609" i="1"/>
  <c r="CU609" i="1"/>
  <c r="CV609" i="1"/>
  <c r="CW609" i="1"/>
  <c r="CX609" i="1"/>
  <c r="CY609" i="1"/>
  <c r="CZ609" i="1"/>
  <c r="DA609" i="1"/>
  <c r="DB609" i="1"/>
  <c r="CC610" i="1"/>
  <c r="CD610" i="1"/>
  <c r="CE610" i="1"/>
  <c r="CF610" i="1"/>
  <c r="CG610" i="1"/>
  <c r="CH610" i="1"/>
  <c r="CI610" i="1"/>
  <c r="CJ610" i="1"/>
  <c r="CK610" i="1"/>
  <c r="CM610" i="1"/>
  <c r="CN610" i="1"/>
  <c r="CO610" i="1"/>
  <c r="CP610" i="1"/>
  <c r="CQ610" i="1"/>
  <c r="CR610" i="1"/>
  <c r="CS610" i="1"/>
  <c r="CT610" i="1"/>
  <c r="CU610" i="1"/>
  <c r="CV610" i="1"/>
  <c r="CW610" i="1"/>
  <c r="CX610" i="1"/>
  <c r="CY610" i="1"/>
  <c r="CZ610" i="1"/>
  <c r="DA610" i="1"/>
  <c r="DB610" i="1"/>
  <c r="CC611" i="1"/>
  <c r="CD611" i="1"/>
  <c r="CE611" i="1"/>
  <c r="CF611" i="1"/>
  <c r="CG611" i="1"/>
  <c r="CH611" i="1"/>
  <c r="CI611" i="1"/>
  <c r="CJ611" i="1"/>
  <c r="CK611" i="1"/>
  <c r="CM611" i="1"/>
  <c r="CN611" i="1"/>
  <c r="CO611" i="1"/>
  <c r="CP611" i="1"/>
  <c r="CQ611" i="1"/>
  <c r="CR611" i="1"/>
  <c r="CS611" i="1"/>
  <c r="CT611" i="1"/>
  <c r="CU611" i="1"/>
  <c r="CV611" i="1"/>
  <c r="CW611" i="1"/>
  <c r="CX611" i="1"/>
  <c r="CY611" i="1"/>
  <c r="CZ611" i="1"/>
  <c r="DA611" i="1"/>
  <c r="DB611" i="1"/>
  <c r="CC612" i="1"/>
  <c r="CD612" i="1"/>
  <c r="CE612" i="1"/>
  <c r="CF612" i="1"/>
  <c r="CG612" i="1"/>
  <c r="CH612" i="1"/>
  <c r="CI612" i="1"/>
  <c r="CJ612" i="1"/>
  <c r="CK612" i="1"/>
  <c r="CM612" i="1"/>
  <c r="CN612" i="1"/>
  <c r="CO612" i="1"/>
  <c r="CP612" i="1"/>
  <c r="CQ612" i="1"/>
  <c r="CR612" i="1"/>
  <c r="CS612" i="1"/>
  <c r="CT612" i="1"/>
  <c r="CU612" i="1"/>
  <c r="CV612" i="1"/>
  <c r="CW612" i="1"/>
  <c r="CX612" i="1"/>
  <c r="CY612" i="1"/>
  <c r="CZ612" i="1"/>
  <c r="DA612" i="1"/>
  <c r="DB612" i="1"/>
  <c r="CC613" i="1"/>
  <c r="CD613" i="1"/>
  <c r="CE613" i="1"/>
  <c r="CF613" i="1"/>
  <c r="CG613" i="1"/>
  <c r="CH613" i="1"/>
  <c r="CI613" i="1"/>
  <c r="CJ613" i="1"/>
  <c r="CK613" i="1"/>
  <c r="CM613" i="1"/>
  <c r="CN613" i="1"/>
  <c r="CO613" i="1"/>
  <c r="CP613" i="1"/>
  <c r="CQ613" i="1"/>
  <c r="CR613" i="1"/>
  <c r="CS613" i="1"/>
  <c r="CT613" i="1"/>
  <c r="CU613" i="1"/>
  <c r="CV613" i="1"/>
  <c r="CW613" i="1"/>
  <c r="CX613" i="1"/>
  <c r="CY613" i="1"/>
  <c r="CZ613" i="1"/>
  <c r="DA613" i="1"/>
  <c r="DB613" i="1"/>
  <c r="CC614" i="1"/>
  <c r="CD614" i="1"/>
  <c r="CE614" i="1"/>
  <c r="CF614" i="1"/>
  <c r="CG614" i="1"/>
  <c r="CH614" i="1"/>
  <c r="CI614" i="1"/>
  <c r="CJ614" i="1"/>
  <c r="CK614" i="1"/>
  <c r="CM614" i="1"/>
  <c r="CN614" i="1"/>
  <c r="CO614" i="1"/>
  <c r="CP614" i="1"/>
  <c r="CQ614" i="1"/>
  <c r="CR614" i="1"/>
  <c r="CS614" i="1"/>
  <c r="CT614" i="1"/>
  <c r="CU614" i="1"/>
  <c r="CV614" i="1"/>
  <c r="CW614" i="1"/>
  <c r="CX614" i="1"/>
  <c r="CY614" i="1"/>
  <c r="CZ614" i="1"/>
  <c r="DA614" i="1"/>
  <c r="DB614" i="1"/>
  <c r="CC615" i="1"/>
  <c r="CD615" i="1"/>
  <c r="CE615" i="1"/>
  <c r="CF615" i="1"/>
  <c r="CG615" i="1"/>
  <c r="CH615" i="1"/>
  <c r="CI615" i="1"/>
  <c r="CJ615" i="1"/>
  <c r="CK615" i="1"/>
  <c r="CM615" i="1"/>
  <c r="CN615" i="1"/>
  <c r="CO615" i="1"/>
  <c r="CP615" i="1"/>
  <c r="CQ615" i="1"/>
  <c r="CR615" i="1"/>
  <c r="CS615" i="1"/>
  <c r="CT615" i="1"/>
  <c r="CU615" i="1"/>
  <c r="CV615" i="1"/>
  <c r="CW615" i="1"/>
  <c r="CX615" i="1"/>
  <c r="CY615" i="1"/>
  <c r="CZ615" i="1"/>
  <c r="DA615" i="1"/>
  <c r="DB615" i="1"/>
  <c r="CC616" i="1"/>
  <c r="CD616" i="1"/>
  <c r="CE616" i="1"/>
  <c r="CF616" i="1"/>
  <c r="CG616" i="1"/>
  <c r="CH616" i="1"/>
  <c r="CI616" i="1"/>
  <c r="CJ616" i="1"/>
  <c r="CK616" i="1"/>
  <c r="CM616" i="1"/>
  <c r="CN616" i="1"/>
  <c r="CO616" i="1"/>
  <c r="CP616" i="1"/>
  <c r="CQ616" i="1"/>
  <c r="CR616" i="1"/>
  <c r="CS616" i="1"/>
  <c r="CT616" i="1"/>
  <c r="CU616" i="1"/>
  <c r="CV616" i="1"/>
  <c r="CW616" i="1"/>
  <c r="CX616" i="1"/>
  <c r="CY616" i="1"/>
  <c r="CZ616" i="1"/>
  <c r="DA616" i="1"/>
  <c r="DB616" i="1"/>
  <c r="CC617" i="1"/>
  <c r="CD617" i="1"/>
  <c r="CE617" i="1"/>
  <c r="CF617" i="1"/>
  <c r="CG617" i="1"/>
  <c r="CH617" i="1"/>
  <c r="CI617" i="1"/>
  <c r="CJ617" i="1"/>
  <c r="CK617" i="1"/>
  <c r="CM617" i="1"/>
  <c r="CN617" i="1"/>
  <c r="CO617" i="1"/>
  <c r="CP617" i="1"/>
  <c r="CQ617" i="1"/>
  <c r="CR617" i="1"/>
  <c r="CS617" i="1"/>
  <c r="CT617" i="1"/>
  <c r="CU617" i="1"/>
  <c r="CV617" i="1"/>
  <c r="CW617" i="1"/>
  <c r="CX617" i="1"/>
  <c r="CY617" i="1"/>
  <c r="CZ617" i="1"/>
  <c r="DA617" i="1"/>
  <c r="DB617" i="1"/>
  <c r="CC618" i="1"/>
  <c r="CD618" i="1"/>
  <c r="CE618" i="1"/>
  <c r="CF618" i="1"/>
  <c r="CG618" i="1"/>
  <c r="CH618" i="1"/>
  <c r="CI618" i="1"/>
  <c r="CJ618" i="1"/>
  <c r="CK618" i="1"/>
  <c r="CM618" i="1"/>
  <c r="CN618" i="1"/>
  <c r="CO618" i="1"/>
  <c r="CP618" i="1"/>
  <c r="CQ618" i="1"/>
  <c r="CR618" i="1"/>
  <c r="CS618" i="1"/>
  <c r="CT618" i="1"/>
  <c r="CU618" i="1"/>
  <c r="CV618" i="1"/>
  <c r="CW618" i="1"/>
  <c r="CX618" i="1"/>
  <c r="CY618" i="1"/>
  <c r="CZ618" i="1"/>
  <c r="DA618" i="1"/>
  <c r="DB618" i="1"/>
  <c r="CC619" i="1"/>
  <c r="CD619" i="1"/>
  <c r="CE619" i="1"/>
  <c r="CF619" i="1"/>
  <c r="CG619" i="1"/>
  <c r="CH619" i="1"/>
  <c r="CI619" i="1"/>
  <c r="CJ619" i="1"/>
  <c r="CK619" i="1"/>
  <c r="CM619" i="1"/>
  <c r="CN619" i="1"/>
  <c r="CO619" i="1"/>
  <c r="CP619" i="1"/>
  <c r="CQ619" i="1"/>
  <c r="CR619" i="1"/>
  <c r="CS619" i="1"/>
  <c r="CT619" i="1"/>
  <c r="CU619" i="1"/>
  <c r="CV619" i="1"/>
  <c r="CW619" i="1"/>
  <c r="CX619" i="1"/>
  <c r="CY619" i="1"/>
  <c r="CZ619" i="1"/>
  <c r="DA619" i="1"/>
  <c r="DB619" i="1"/>
  <c r="CC620" i="1"/>
  <c r="CD620" i="1"/>
  <c r="CE620" i="1"/>
  <c r="CF620" i="1"/>
  <c r="CG620" i="1"/>
  <c r="CH620" i="1"/>
  <c r="CI620" i="1"/>
  <c r="CJ620" i="1"/>
  <c r="CK620" i="1"/>
  <c r="CM620" i="1"/>
  <c r="CN620" i="1"/>
  <c r="CO620" i="1"/>
  <c r="CP620" i="1"/>
  <c r="CQ620" i="1"/>
  <c r="CR620" i="1"/>
  <c r="CS620" i="1"/>
  <c r="CT620" i="1"/>
  <c r="CU620" i="1"/>
  <c r="CV620" i="1"/>
  <c r="CW620" i="1"/>
  <c r="CX620" i="1"/>
  <c r="CY620" i="1"/>
  <c r="CZ620" i="1"/>
  <c r="DA620" i="1"/>
  <c r="DB620" i="1"/>
  <c r="CC621" i="1"/>
  <c r="CD621" i="1"/>
  <c r="CE621" i="1"/>
  <c r="CF621" i="1"/>
  <c r="CG621" i="1"/>
  <c r="CH621" i="1"/>
  <c r="CI621" i="1"/>
  <c r="CJ621" i="1"/>
  <c r="CK621" i="1"/>
  <c r="CM621" i="1"/>
  <c r="CN621" i="1"/>
  <c r="CO621" i="1"/>
  <c r="CP621" i="1"/>
  <c r="CQ621" i="1"/>
  <c r="CR621" i="1"/>
  <c r="CS621" i="1"/>
  <c r="CT621" i="1"/>
  <c r="CU621" i="1"/>
  <c r="CV621" i="1"/>
  <c r="CW621" i="1"/>
  <c r="CX621" i="1"/>
  <c r="CY621" i="1"/>
  <c r="CZ621" i="1"/>
  <c r="DA621" i="1"/>
  <c r="DB621" i="1"/>
  <c r="CC622" i="1"/>
  <c r="CD622" i="1"/>
  <c r="CE622" i="1"/>
  <c r="CF622" i="1"/>
  <c r="CG622" i="1"/>
  <c r="CH622" i="1"/>
  <c r="CI622" i="1"/>
  <c r="CJ622" i="1"/>
  <c r="CK622" i="1"/>
  <c r="CM622" i="1"/>
  <c r="CN622" i="1"/>
  <c r="CO622" i="1"/>
  <c r="CP622" i="1"/>
  <c r="CQ622" i="1"/>
  <c r="CR622" i="1"/>
  <c r="CS622" i="1"/>
  <c r="CT622" i="1"/>
  <c r="CU622" i="1"/>
  <c r="CV622" i="1"/>
  <c r="CW622" i="1"/>
  <c r="CX622" i="1"/>
  <c r="CY622" i="1"/>
  <c r="CZ622" i="1"/>
  <c r="DA622" i="1"/>
  <c r="DB622" i="1"/>
  <c r="CC623" i="1"/>
  <c r="CD623" i="1"/>
  <c r="CE623" i="1"/>
  <c r="CF623" i="1"/>
  <c r="CG623" i="1"/>
  <c r="CH623" i="1"/>
  <c r="CI623" i="1"/>
  <c r="CJ623" i="1"/>
  <c r="CK623" i="1"/>
  <c r="CM623" i="1"/>
  <c r="CN623" i="1"/>
  <c r="CO623" i="1"/>
  <c r="CP623" i="1"/>
  <c r="CQ623" i="1"/>
  <c r="CR623" i="1"/>
  <c r="CS623" i="1"/>
  <c r="CT623" i="1"/>
  <c r="CU623" i="1"/>
  <c r="CV623" i="1"/>
  <c r="CW623" i="1"/>
  <c r="CX623" i="1"/>
  <c r="CY623" i="1"/>
  <c r="CZ623" i="1"/>
  <c r="DA623" i="1"/>
  <c r="DB623" i="1"/>
  <c r="CC624" i="1"/>
  <c r="CD624" i="1"/>
  <c r="CE624" i="1"/>
  <c r="CF624" i="1"/>
  <c r="CG624" i="1"/>
  <c r="CH624" i="1"/>
  <c r="CI624" i="1"/>
  <c r="CJ624" i="1"/>
  <c r="CK624" i="1"/>
  <c r="CM624" i="1"/>
  <c r="CN624" i="1"/>
  <c r="CO624" i="1"/>
  <c r="CP624" i="1"/>
  <c r="CQ624" i="1"/>
  <c r="CR624" i="1"/>
  <c r="CS624" i="1"/>
  <c r="CT624" i="1"/>
  <c r="CU624" i="1"/>
  <c r="CV624" i="1"/>
  <c r="CW624" i="1"/>
  <c r="CX624" i="1"/>
  <c r="CY624" i="1"/>
  <c r="CZ624" i="1"/>
  <c r="DA624" i="1"/>
  <c r="DB624" i="1"/>
  <c r="CC625" i="1"/>
  <c r="CD625" i="1"/>
  <c r="CE625" i="1"/>
  <c r="CF625" i="1"/>
  <c r="CG625" i="1"/>
  <c r="CH625" i="1"/>
  <c r="CI625" i="1"/>
  <c r="CJ625" i="1"/>
  <c r="CK625" i="1"/>
  <c r="CM625" i="1"/>
  <c r="CN625" i="1"/>
  <c r="CO625" i="1"/>
  <c r="CP625" i="1"/>
  <c r="CQ625" i="1"/>
  <c r="CR625" i="1"/>
  <c r="CS625" i="1"/>
  <c r="CT625" i="1"/>
  <c r="CU625" i="1"/>
  <c r="CV625" i="1"/>
  <c r="CW625" i="1"/>
  <c r="CX625" i="1"/>
  <c r="CY625" i="1"/>
  <c r="CZ625" i="1"/>
  <c r="DA625" i="1"/>
  <c r="DB625" i="1"/>
  <c r="CC626" i="1"/>
  <c r="CD626" i="1"/>
  <c r="CE626" i="1"/>
  <c r="CF626" i="1"/>
  <c r="CG626" i="1"/>
  <c r="CH626" i="1"/>
  <c r="CI626" i="1"/>
  <c r="CJ626" i="1"/>
  <c r="CK626" i="1"/>
  <c r="CM626" i="1"/>
  <c r="CN626" i="1"/>
  <c r="CO626" i="1"/>
  <c r="CP626" i="1"/>
  <c r="CQ626" i="1"/>
  <c r="CR626" i="1"/>
  <c r="CS626" i="1"/>
  <c r="CT626" i="1"/>
  <c r="CU626" i="1"/>
  <c r="CV626" i="1"/>
  <c r="CW626" i="1"/>
  <c r="CX626" i="1"/>
  <c r="CY626" i="1"/>
  <c r="CZ626" i="1"/>
  <c r="DA626" i="1"/>
  <c r="DB626" i="1"/>
  <c r="CC627" i="1"/>
  <c r="CD627" i="1"/>
  <c r="CE627" i="1"/>
  <c r="CF627" i="1"/>
  <c r="CG627" i="1"/>
  <c r="CH627" i="1"/>
  <c r="CI627" i="1"/>
  <c r="CJ627" i="1"/>
  <c r="CK627" i="1"/>
  <c r="CM627" i="1"/>
  <c r="CN627" i="1"/>
  <c r="CO627" i="1"/>
  <c r="CP627" i="1"/>
  <c r="CQ627" i="1"/>
  <c r="CR627" i="1"/>
  <c r="CS627" i="1"/>
  <c r="CT627" i="1"/>
  <c r="CU627" i="1"/>
  <c r="CV627" i="1"/>
  <c r="CW627" i="1"/>
  <c r="CX627" i="1"/>
  <c r="CY627" i="1"/>
  <c r="CZ627" i="1"/>
  <c r="DA627" i="1"/>
  <c r="DB627" i="1"/>
  <c r="CC628" i="1"/>
  <c r="CD628" i="1"/>
  <c r="CE628" i="1"/>
  <c r="CF628" i="1"/>
  <c r="CG628" i="1"/>
  <c r="CH628" i="1"/>
  <c r="CI628" i="1"/>
  <c r="CJ628" i="1"/>
  <c r="CK628" i="1"/>
  <c r="CM628" i="1"/>
  <c r="CN628" i="1"/>
  <c r="CO628" i="1"/>
  <c r="CP628" i="1"/>
  <c r="CQ628" i="1"/>
  <c r="CR628" i="1"/>
  <c r="CS628" i="1"/>
  <c r="CT628" i="1"/>
  <c r="CU628" i="1"/>
  <c r="CV628" i="1"/>
  <c r="CW628" i="1"/>
  <c r="CX628" i="1"/>
  <c r="CY628" i="1"/>
  <c r="CZ628" i="1"/>
  <c r="DA628" i="1"/>
  <c r="DB628" i="1"/>
  <c r="CC629" i="1"/>
  <c r="CD629" i="1"/>
  <c r="CE629" i="1"/>
  <c r="CF629" i="1"/>
  <c r="CG629" i="1"/>
  <c r="CH629" i="1"/>
  <c r="CI629" i="1"/>
  <c r="CJ629" i="1"/>
  <c r="CK629" i="1"/>
  <c r="CM629" i="1"/>
  <c r="CN629" i="1"/>
  <c r="CO629" i="1"/>
  <c r="CP629" i="1"/>
  <c r="CQ629" i="1"/>
  <c r="CR629" i="1"/>
  <c r="CS629" i="1"/>
  <c r="CT629" i="1"/>
  <c r="CU629" i="1"/>
  <c r="CV629" i="1"/>
  <c r="CW629" i="1"/>
  <c r="CX629" i="1"/>
  <c r="CY629" i="1"/>
  <c r="CZ629" i="1"/>
  <c r="DA629" i="1"/>
  <c r="DB629" i="1"/>
  <c r="CC630" i="1"/>
  <c r="CD630" i="1"/>
  <c r="CE630" i="1"/>
  <c r="CF630" i="1"/>
  <c r="CG630" i="1"/>
  <c r="CH630" i="1"/>
  <c r="CI630" i="1"/>
  <c r="CJ630" i="1"/>
  <c r="CK630" i="1"/>
  <c r="CM630" i="1"/>
  <c r="CN630" i="1"/>
  <c r="CO630" i="1"/>
  <c r="CP630" i="1"/>
  <c r="CQ630" i="1"/>
  <c r="CR630" i="1"/>
  <c r="CS630" i="1"/>
  <c r="CT630" i="1"/>
  <c r="CU630" i="1"/>
  <c r="CV630" i="1"/>
  <c r="CW630" i="1"/>
  <c r="CX630" i="1"/>
  <c r="CY630" i="1"/>
  <c r="CZ630" i="1"/>
  <c r="DA630" i="1"/>
  <c r="DB630" i="1"/>
  <c r="CC631" i="1"/>
  <c r="CD631" i="1"/>
  <c r="CE631" i="1"/>
  <c r="CF631" i="1"/>
  <c r="CG631" i="1"/>
  <c r="CH631" i="1"/>
  <c r="CI631" i="1"/>
  <c r="CJ631" i="1"/>
  <c r="CK631" i="1"/>
  <c r="CM631" i="1"/>
  <c r="CN631" i="1"/>
  <c r="CO631" i="1"/>
  <c r="CP631" i="1"/>
  <c r="CQ631" i="1"/>
  <c r="CR631" i="1"/>
  <c r="CS631" i="1"/>
  <c r="CT631" i="1"/>
  <c r="CU631" i="1"/>
  <c r="CV631" i="1"/>
  <c r="CW631" i="1"/>
  <c r="CX631" i="1"/>
  <c r="CY631" i="1"/>
  <c r="CZ631" i="1"/>
  <c r="DA631" i="1"/>
  <c r="DB631" i="1"/>
  <c r="CC632" i="1"/>
  <c r="CD632" i="1"/>
  <c r="CE632" i="1"/>
  <c r="CF632" i="1"/>
  <c r="CG632" i="1"/>
  <c r="CH632" i="1"/>
  <c r="CI632" i="1"/>
  <c r="CJ632" i="1"/>
  <c r="CK632" i="1"/>
  <c r="CM632" i="1"/>
  <c r="CN632" i="1"/>
  <c r="CO632" i="1"/>
  <c r="CP632" i="1"/>
  <c r="CQ632" i="1"/>
  <c r="CR632" i="1"/>
  <c r="CS632" i="1"/>
  <c r="CT632" i="1"/>
  <c r="CU632" i="1"/>
  <c r="CV632" i="1"/>
  <c r="CW632" i="1"/>
  <c r="CX632" i="1"/>
  <c r="CY632" i="1"/>
  <c r="CZ632" i="1"/>
  <c r="DA632" i="1"/>
  <c r="DB632" i="1"/>
  <c r="CC633" i="1"/>
  <c r="CD633" i="1"/>
  <c r="CE633" i="1"/>
  <c r="CF633" i="1"/>
  <c r="CG633" i="1"/>
  <c r="CH633" i="1"/>
  <c r="CI633" i="1"/>
  <c r="CJ633" i="1"/>
  <c r="CK633" i="1"/>
  <c r="CM633" i="1"/>
  <c r="CN633" i="1"/>
  <c r="CO633" i="1"/>
  <c r="CP633" i="1"/>
  <c r="CQ633" i="1"/>
  <c r="CR633" i="1"/>
  <c r="CS633" i="1"/>
  <c r="CT633" i="1"/>
  <c r="CU633" i="1"/>
  <c r="CV633" i="1"/>
  <c r="CW633" i="1"/>
  <c r="CX633" i="1"/>
  <c r="CY633" i="1"/>
  <c r="CZ633" i="1"/>
  <c r="DA633" i="1"/>
  <c r="DB633" i="1"/>
  <c r="CC634" i="1"/>
  <c r="CD634" i="1"/>
  <c r="CE634" i="1"/>
  <c r="CF634" i="1"/>
  <c r="CG634" i="1"/>
  <c r="CH634" i="1"/>
  <c r="CI634" i="1"/>
  <c r="CJ634" i="1"/>
  <c r="CK634" i="1"/>
  <c r="CM634" i="1"/>
  <c r="CN634" i="1"/>
  <c r="CO634" i="1"/>
  <c r="CP634" i="1"/>
  <c r="CQ634" i="1"/>
  <c r="CR634" i="1"/>
  <c r="CS634" i="1"/>
  <c r="CT634" i="1"/>
  <c r="CU634" i="1"/>
  <c r="CV634" i="1"/>
  <c r="CW634" i="1"/>
  <c r="CX634" i="1"/>
  <c r="CY634" i="1"/>
  <c r="CZ634" i="1"/>
  <c r="DA634" i="1"/>
  <c r="DB634" i="1"/>
  <c r="CC635" i="1"/>
  <c r="CD635" i="1"/>
  <c r="CE635" i="1"/>
  <c r="CF635" i="1"/>
  <c r="CG635" i="1"/>
  <c r="CH635" i="1"/>
  <c r="CI635" i="1"/>
  <c r="CJ635" i="1"/>
  <c r="CK635" i="1"/>
  <c r="CM635" i="1"/>
  <c r="CN635" i="1"/>
  <c r="CO635" i="1"/>
  <c r="CP635" i="1"/>
  <c r="CQ635" i="1"/>
  <c r="CR635" i="1"/>
  <c r="CS635" i="1"/>
  <c r="CT635" i="1"/>
  <c r="CU635" i="1"/>
  <c r="CV635" i="1"/>
  <c r="CW635" i="1"/>
  <c r="CX635" i="1"/>
  <c r="CY635" i="1"/>
  <c r="CZ635" i="1"/>
  <c r="DA635" i="1"/>
  <c r="DB635" i="1"/>
  <c r="CC636" i="1"/>
  <c r="CD636" i="1"/>
  <c r="CE636" i="1"/>
  <c r="CF636" i="1"/>
  <c r="CG636" i="1"/>
  <c r="CH636" i="1"/>
  <c r="CI636" i="1"/>
  <c r="CJ636" i="1"/>
  <c r="CK636" i="1"/>
  <c r="CM636" i="1"/>
  <c r="CN636" i="1"/>
  <c r="CO636" i="1"/>
  <c r="CP636" i="1"/>
  <c r="CQ636" i="1"/>
  <c r="CR636" i="1"/>
  <c r="CS636" i="1"/>
  <c r="CT636" i="1"/>
  <c r="CU636" i="1"/>
  <c r="CV636" i="1"/>
  <c r="CW636" i="1"/>
  <c r="CX636" i="1"/>
  <c r="CY636" i="1"/>
  <c r="CZ636" i="1"/>
  <c r="DA636" i="1"/>
  <c r="DB636" i="1"/>
  <c r="CC637" i="1"/>
  <c r="CD637" i="1"/>
  <c r="CE637" i="1"/>
  <c r="CF637" i="1"/>
  <c r="CG637" i="1"/>
  <c r="CH637" i="1"/>
  <c r="CI637" i="1"/>
  <c r="CJ637" i="1"/>
  <c r="CK637" i="1"/>
  <c r="CM637" i="1"/>
  <c r="CN637" i="1"/>
  <c r="CO637" i="1"/>
  <c r="CP637" i="1"/>
  <c r="CQ637" i="1"/>
  <c r="CR637" i="1"/>
  <c r="CS637" i="1"/>
  <c r="CT637" i="1"/>
  <c r="CU637" i="1"/>
  <c r="CV637" i="1"/>
  <c r="CW637" i="1"/>
  <c r="CX637" i="1"/>
  <c r="CY637" i="1"/>
  <c r="CZ637" i="1"/>
  <c r="DA637" i="1"/>
  <c r="DB637" i="1"/>
  <c r="CC638" i="1"/>
  <c r="CD638" i="1"/>
  <c r="CE638" i="1"/>
  <c r="CF638" i="1"/>
  <c r="CG638" i="1"/>
  <c r="CH638" i="1"/>
  <c r="CI638" i="1"/>
  <c r="CJ638" i="1"/>
  <c r="CK638" i="1"/>
  <c r="CM638" i="1"/>
  <c r="CN638" i="1"/>
  <c r="CO638" i="1"/>
  <c r="CP638" i="1"/>
  <c r="CQ638" i="1"/>
  <c r="CR638" i="1"/>
  <c r="CS638" i="1"/>
  <c r="CT638" i="1"/>
  <c r="CU638" i="1"/>
  <c r="CV638" i="1"/>
  <c r="CW638" i="1"/>
  <c r="CX638" i="1"/>
  <c r="CY638" i="1"/>
  <c r="CZ638" i="1"/>
  <c r="DA638" i="1"/>
  <c r="DB638" i="1"/>
  <c r="CC639" i="1"/>
  <c r="CD639" i="1"/>
  <c r="CE639" i="1"/>
  <c r="CF639" i="1"/>
  <c r="CG639" i="1"/>
  <c r="CH639" i="1"/>
  <c r="CI639" i="1"/>
  <c r="CJ639" i="1"/>
  <c r="CK639" i="1"/>
  <c r="CM639" i="1"/>
  <c r="CN639" i="1"/>
  <c r="CO639" i="1"/>
  <c r="CP639" i="1"/>
  <c r="CQ639" i="1"/>
  <c r="CR639" i="1"/>
  <c r="CS639" i="1"/>
  <c r="CT639" i="1"/>
  <c r="CU639" i="1"/>
  <c r="CV639" i="1"/>
  <c r="CW639" i="1"/>
  <c r="CX639" i="1"/>
  <c r="CY639" i="1"/>
  <c r="CZ639" i="1"/>
  <c r="DA639" i="1"/>
  <c r="DB639" i="1"/>
  <c r="CC640" i="1"/>
  <c r="CD640" i="1"/>
  <c r="CE640" i="1"/>
  <c r="CF640" i="1"/>
  <c r="CG640" i="1"/>
  <c r="CH640" i="1"/>
  <c r="CI640" i="1"/>
  <c r="CJ640" i="1"/>
  <c r="CK640" i="1"/>
  <c r="CM640" i="1"/>
  <c r="CN640" i="1"/>
  <c r="CO640" i="1"/>
  <c r="CP640" i="1"/>
  <c r="CQ640" i="1"/>
  <c r="CR640" i="1"/>
  <c r="CS640" i="1"/>
  <c r="CT640" i="1"/>
  <c r="CU640" i="1"/>
  <c r="CV640" i="1"/>
  <c r="CW640" i="1"/>
  <c r="CX640" i="1"/>
  <c r="CY640" i="1"/>
  <c r="CZ640" i="1"/>
  <c r="DA640" i="1"/>
  <c r="DB640" i="1"/>
  <c r="CC641" i="1"/>
  <c r="CD641" i="1"/>
  <c r="CE641" i="1"/>
  <c r="CF641" i="1"/>
  <c r="CG641" i="1"/>
  <c r="CH641" i="1"/>
  <c r="CI641" i="1"/>
  <c r="CJ641" i="1"/>
  <c r="CK641" i="1"/>
  <c r="CM641" i="1"/>
  <c r="CN641" i="1"/>
  <c r="CO641" i="1"/>
  <c r="CP641" i="1"/>
  <c r="CQ641" i="1"/>
  <c r="CR641" i="1"/>
  <c r="CS641" i="1"/>
  <c r="CT641" i="1"/>
  <c r="CU641" i="1"/>
  <c r="CV641" i="1"/>
  <c r="CW641" i="1"/>
  <c r="CX641" i="1"/>
  <c r="CY641" i="1"/>
  <c r="CZ641" i="1"/>
  <c r="DA641" i="1"/>
  <c r="DB641" i="1"/>
  <c r="CC642" i="1"/>
  <c r="CD642" i="1"/>
  <c r="CE642" i="1"/>
  <c r="CF642" i="1"/>
  <c r="CG642" i="1"/>
  <c r="CH642" i="1"/>
  <c r="CI642" i="1"/>
  <c r="CJ642" i="1"/>
  <c r="CK642" i="1"/>
  <c r="CM642" i="1"/>
  <c r="CN642" i="1"/>
  <c r="CO642" i="1"/>
  <c r="CP642" i="1"/>
  <c r="CQ642" i="1"/>
  <c r="CR642" i="1"/>
  <c r="CS642" i="1"/>
  <c r="CT642" i="1"/>
  <c r="CU642" i="1"/>
  <c r="CV642" i="1"/>
  <c r="CW642" i="1"/>
  <c r="CX642" i="1"/>
  <c r="CY642" i="1"/>
  <c r="CZ642" i="1"/>
  <c r="DA642" i="1"/>
  <c r="DB642" i="1"/>
  <c r="CC643" i="1"/>
  <c r="CD643" i="1"/>
  <c r="CE643" i="1"/>
  <c r="CF643" i="1"/>
  <c r="CG643" i="1"/>
  <c r="CH643" i="1"/>
  <c r="CI643" i="1"/>
  <c r="CJ643" i="1"/>
  <c r="CK643" i="1"/>
  <c r="CM643" i="1"/>
  <c r="CN643" i="1"/>
  <c r="CO643" i="1"/>
  <c r="CP643" i="1"/>
  <c r="CQ643" i="1"/>
  <c r="CR643" i="1"/>
  <c r="CS643" i="1"/>
  <c r="CT643" i="1"/>
  <c r="CU643" i="1"/>
  <c r="CV643" i="1"/>
  <c r="CW643" i="1"/>
  <c r="CX643" i="1"/>
  <c r="CY643" i="1"/>
  <c r="CZ643" i="1"/>
  <c r="DA643" i="1"/>
  <c r="DB643" i="1"/>
  <c r="CC644" i="1"/>
  <c r="CD644" i="1"/>
  <c r="CE644" i="1"/>
  <c r="CF644" i="1"/>
  <c r="CG644" i="1"/>
  <c r="CH644" i="1"/>
  <c r="CI644" i="1"/>
  <c r="CJ644" i="1"/>
  <c r="CK644" i="1"/>
  <c r="CM644" i="1"/>
  <c r="CN644" i="1"/>
  <c r="CO644" i="1"/>
  <c r="CP644" i="1"/>
  <c r="CQ644" i="1"/>
  <c r="CR644" i="1"/>
  <c r="CS644" i="1"/>
  <c r="CT644" i="1"/>
  <c r="CU644" i="1"/>
  <c r="CV644" i="1"/>
  <c r="CW644" i="1"/>
  <c r="CX644" i="1"/>
  <c r="CY644" i="1"/>
  <c r="CZ644" i="1"/>
  <c r="DA644" i="1"/>
  <c r="DB644" i="1"/>
  <c r="CC645" i="1"/>
  <c r="CD645" i="1"/>
  <c r="CE645" i="1"/>
  <c r="CF645" i="1"/>
  <c r="CG645" i="1"/>
  <c r="CH645" i="1"/>
  <c r="CI645" i="1"/>
  <c r="CJ645" i="1"/>
  <c r="CK645" i="1"/>
  <c r="CM645" i="1"/>
  <c r="CN645" i="1"/>
  <c r="CO645" i="1"/>
  <c r="CP645" i="1"/>
  <c r="CQ645" i="1"/>
  <c r="CR645" i="1"/>
  <c r="CS645" i="1"/>
  <c r="CT645" i="1"/>
  <c r="CU645" i="1"/>
  <c r="CV645" i="1"/>
  <c r="CW645" i="1"/>
  <c r="CX645" i="1"/>
  <c r="CY645" i="1"/>
  <c r="CZ645" i="1"/>
  <c r="DA645" i="1"/>
  <c r="DB645" i="1"/>
  <c r="CC646" i="1"/>
  <c r="CD646" i="1"/>
  <c r="CE646" i="1"/>
  <c r="CF646" i="1"/>
  <c r="CG646" i="1"/>
  <c r="CH646" i="1"/>
  <c r="CI646" i="1"/>
  <c r="CJ646" i="1"/>
  <c r="CK646" i="1"/>
  <c r="CM646" i="1"/>
  <c r="CN646" i="1"/>
  <c r="CO646" i="1"/>
  <c r="CP646" i="1"/>
  <c r="CQ646" i="1"/>
  <c r="CR646" i="1"/>
  <c r="CS646" i="1"/>
  <c r="CT646" i="1"/>
  <c r="CU646" i="1"/>
  <c r="CV646" i="1"/>
  <c r="CW646" i="1"/>
  <c r="CX646" i="1"/>
  <c r="CY646" i="1"/>
  <c r="CZ646" i="1"/>
  <c r="DA646" i="1"/>
  <c r="DB646" i="1"/>
  <c r="CC647" i="1"/>
  <c r="CD647" i="1"/>
  <c r="CE647" i="1"/>
  <c r="CF647" i="1"/>
  <c r="CG647" i="1"/>
  <c r="CH647" i="1"/>
  <c r="CI647" i="1"/>
  <c r="CJ647" i="1"/>
  <c r="CK647" i="1"/>
  <c r="CM647" i="1"/>
  <c r="CN647" i="1"/>
  <c r="CO647" i="1"/>
  <c r="CP647" i="1"/>
  <c r="CQ647" i="1"/>
  <c r="CR647" i="1"/>
  <c r="CS647" i="1"/>
  <c r="CT647" i="1"/>
  <c r="CU647" i="1"/>
  <c r="CV647" i="1"/>
  <c r="CW647" i="1"/>
  <c r="CX647" i="1"/>
  <c r="CY647" i="1"/>
  <c r="CZ647" i="1"/>
  <c r="DA647" i="1"/>
  <c r="DB647" i="1"/>
  <c r="CC648" i="1"/>
  <c r="CD648" i="1"/>
  <c r="CE648" i="1"/>
  <c r="CF648" i="1"/>
  <c r="CG648" i="1"/>
  <c r="CH648" i="1"/>
  <c r="CI648" i="1"/>
  <c r="CJ648" i="1"/>
  <c r="CK648" i="1"/>
  <c r="CM648" i="1"/>
  <c r="CN648" i="1"/>
  <c r="CO648" i="1"/>
  <c r="CP648" i="1"/>
  <c r="CQ648" i="1"/>
  <c r="CR648" i="1"/>
  <c r="CS648" i="1"/>
  <c r="CT648" i="1"/>
  <c r="CU648" i="1"/>
  <c r="CV648" i="1"/>
  <c r="CW648" i="1"/>
  <c r="CX648" i="1"/>
  <c r="CY648" i="1"/>
  <c r="CZ648" i="1"/>
  <c r="DA648" i="1"/>
  <c r="DB648" i="1"/>
  <c r="CC649" i="1"/>
  <c r="CD649" i="1"/>
  <c r="CE649" i="1"/>
  <c r="CF649" i="1"/>
  <c r="CG649" i="1"/>
  <c r="CH649" i="1"/>
  <c r="CI649" i="1"/>
  <c r="CJ649" i="1"/>
  <c r="CK649" i="1"/>
  <c r="CM649" i="1"/>
  <c r="CN649" i="1"/>
  <c r="CO649" i="1"/>
  <c r="CP649" i="1"/>
  <c r="CQ649" i="1"/>
  <c r="CR649" i="1"/>
  <c r="CS649" i="1"/>
  <c r="CT649" i="1"/>
  <c r="CU649" i="1"/>
  <c r="CV649" i="1"/>
  <c r="CW649" i="1"/>
  <c r="CX649" i="1"/>
  <c r="CY649" i="1"/>
  <c r="CZ649" i="1"/>
  <c r="DA649" i="1"/>
  <c r="DB649" i="1"/>
  <c r="CC650" i="1"/>
  <c r="CD650" i="1"/>
  <c r="CE650" i="1"/>
  <c r="CF650" i="1"/>
  <c r="CG650" i="1"/>
  <c r="CH650" i="1"/>
  <c r="CI650" i="1"/>
  <c r="CJ650" i="1"/>
  <c r="CK650" i="1"/>
  <c r="CM650" i="1"/>
  <c r="CN650" i="1"/>
  <c r="CO650" i="1"/>
  <c r="CP650" i="1"/>
  <c r="CQ650" i="1"/>
  <c r="CR650" i="1"/>
  <c r="CS650" i="1"/>
  <c r="CT650" i="1"/>
  <c r="CU650" i="1"/>
  <c r="CV650" i="1"/>
  <c r="CW650" i="1"/>
  <c r="CX650" i="1"/>
  <c r="CY650" i="1"/>
  <c r="CZ650" i="1"/>
  <c r="DA650" i="1"/>
  <c r="DB650" i="1"/>
  <c r="CC651" i="1"/>
  <c r="CD651" i="1"/>
  <c r="CE651" i="1"/>
  <c r="CF651" i="1"/>
  <c r="CG651" i="1"/>
  <c r="CH651" i="1"/>
  <c r="CI651" i="1"/>
  <c r="CJ651" i="1"/>
  <c r="CK651" i="1"/>
  <c r="CM651" i="1"/>
  <c r="CN651" i="1"/>
  <c r="CO651" i="1"/>
  <c r="CP651" i="1"/>
  <c r="CQ651" i="1"/>
  <c r="CR651" i="1"/>
  <c r="CS651" i="1"/>
  <c r="CT651" i="1"/>
  <c r="CU651" i="1"/>
  <c r="CV651" i="1"/>
  <c r="CW651" i="1"/>
  <c r="CX651" i="1"/>
  <c r="CY651" i="1"/>
  <c r="CZ651" i="1"/>
  <c r="DA651" i="1"/>
  <c r="DB651" i="1"/>
  <c r="CC652" i="1"/>
  <c r="CD652" i="1"/>
  <c r="CE652" i="1"/>
  <c r="CF652" i="1"/>
  <c r="CG652" i="1"/>
  <c r="CH652" i="1"/>
  <c r="CI652" i="1"/>
  <c r="CJ652" i="1"/>
  <c r="CK652" i="1"/>
  <c r="CM652" i="1"/>
  <c r="CN652" i="1"/>
  <c r="CO652" i="1"/>
  <c r="CP652" i="1"/>
  <c r="CQ652" i="1"/>
  <c r="CR652" i="1"/>
  <c r="CS652" i="1"/>
  <c r="CT652" i="1"/>
  <c r="CU652" i="1"/>
  <c r="CV652" i="1"/>
  <c r="CW652" i="1"/>
  <c r="CX652" i="1"/>
  <c r="CY652" i="1"/>
  <c r="CZ652" i="1"/>
  <c r="DA652" i="1"/>
  <c r="DB652" i="1"/>
  <c r="CC653" i="1"/>
  <c r="CD653" i="1"/>
  <c r="CE653" i="1"/>
  <c r="CF653" i="1"/>
  <c r="CG653" i="1"/>
  <c r="CH653" i="1"/>
  <c r="CI653" i="1"/>
  <c r="CJ653" i="1"/>
  <c r="CK653" i="1"/>
  <c r="CM653" i="1"/>
  <c r="CN653" i="1"/>
  <c r="CO653" i="1"/>
  <c r="CP653" i="1"/>
  <c r="CQ653" i="1"/>
  <c r="CR653" i="1"/>
  <c r="CS653" i="1"/>
  <c r="CT653" i="1"/>
  <c r="CU653" i="1"/>
  <c r="CV653" i="1"/>
  <c r="CW653" i="1"/>
  <c r="CX653" i="1"/>
  <c r="CY653" i="1"/>
  <c r="CZ653" i="1"/>
  <c r="DA653" i="1"/>
  <c r="DB653" i="1"/>
  <c r="CC654" i="1"/>
  <c r="CD654" i="1"/>
  <c r="CE654" i="1"/>
  <c r="CF654" i="1"/>
  <c r="CG654" i="1"/>
  <c r="CH654" i="1"/>
  <c r="CI654" i="1"/>
  <c r="CJ654" i="1"/>
  <c r="CK654" i="1"/>
  <c r="CM654" i="1"/>
  <c r="CN654" i="1"/>
  <c r="CO654" i="1"/>
  <c r="CP654" i="1"/>
  <c r="CQ654" i="1"/>
  <c r="CR654" i="1"/>
  <c r="CS654" i="1"/>
  <c r="CT654" i="1"/>
  <c r="CU654" i="1"/>
  <c r="CV654" i="1"/>
  <c r="CW654" i="1"/>
  <c r="CX654" i="1"/>
  <c r="CY654" i="1"/>
  <c r="CZ654" i="1"/>
  <c r="DA654" i="1"/>
  <c r="DB654" i="1"/>
  <c r="CC655" i="1"/>
  <c r="CD655" i="1"/>
  <c r="CE655" i="1"/>
  <c r="CF655" i="1"/>
  <c r="CG655" i="1"/>
  <c r="CH655" i="1"/>
  <c r="CI655" i="1"/>
  <c r="CJ655" i="1"/>
  <c r="CK655" i="1"/>
  <c r="CM655" i="1"/>
  <c r="CN655" i="1"/>
  <c r="CO655" i="1"/>
  <c r="CP655" i="1"/>
  <c r="CQ655" i="1"/>
  <c r="CR655" i="1"/>
  <c r="CS655" i="1"/>
  <c r="CT655" i="1"/>
  <c r="CU655" i="1"/>
  <c r="CV655" i="1"/>
  <c r="CW655" i="1"/>
  <c r="CX655" i="1"/>
  <c r="CY655" i="1"/>
  <c r="CZ655" i="1"/>
  <c r="DA655" i="1"/>
  <c r="DB655" i="1"/>
  <c r="CC656" i="1"/>
  <c r="CD656" i="1"/>
  <c r="CE656" i="1"/>
  <c r="CF656" i="1"/>
  <c r="CG656" i="1"/>
  <c r="CH656" i="1"/>
  <c r="CI656" i="1"/>
  <c r="CJ656" i="1"/>
  <c r="CK656" i="1"/>
  <c r="CM656" i="1"/>
  <c r="CN656" i="1"/>
  <c r="CO656" i="1"/>
  <c r="CP656" i="1"/>
  <c r="CQ656" i="1"/>
  <c r="CR656" i="1"/>
  <c r="CS656" i="1"/>
  <c r="CT656" i="1"/>
  <c r="CU656" i="1"/>
  <c r="CV656" i="1"/>
  <c r="CW656" i="1"/>
  <c r="CX656" i="1"/>
  <c r="CY656" i="1"/>
  <c r="CZ656" i="1"/>
  <c r="DA656" i="1"/>
  <c r="DB656" i="1"/>
  <c r="CC657" i="1"/>
  <c r="CD657" i="1"/>
  <c r="CE657" i="1"/>
  <c r="CF657" i="1"/>
  <c r="CG657" i="1"/>
  <c r="CH657" i="1"/>
  <c r="CI657" i="1"/>
  <c r="CJ657" i="1"/>
  <c r="CK657" i="1"/>
  <c r="CM657" i="1"/>
  <c r="CN657" i="1"/>
  <c r="CO657" i="1"/>
  <c r="CP657" i="1"/>
  <c r="CQ657" i="1"/>
  <c r="CR657" i="1"/>
  <c r="CS657" i="1"/>
  <c r="CT657" i="1"/>
  <c r="CU657" i="1"/>
  <c r="CV657" i="1"/>
  <c r="CW657" i="1"/>
  <c r="CX657" i="1"/>
  <c r="CY657" i="1"/>
  <c r="CZ657" i="1"/>
  <c r="DA657" i="1"/>
  <c r="DB657" i="1"/>
  <c r="CC658" i="1"/>
  <c r="CD658" i="1"/>
  <c r="CE658" i="1"/>
  <c r="CF658" i="1"/>
  <c r="CG658" i="1"/>
  <c r="CH658" i="1"/>
  <c r="CI658" i="1"/>
  <c r="CJ658" i="1"/>
  <c r="CK658" i="1"/>
  <c r="CM658" i="1"/>
  <c r="CN658" i="1"/>
  <c r="CO658" i="1"/>
  <c r="CP658" i="1"/>
  <c r="CQ658" i="1"/>
  <c r="CR658" i="1"/>
  <c r="CS658" i="1"/>
  <c r="CT658" i="1"/>
  <c r="CU658" i="1"/>
  <c r="CV658" i="1"/>
  <c r="CW658" i="1"/>
  <c r="CX658" i="1"/>
  <c r="CY658" i="1"/>
  <c r="CZ658" i="1"/>
  <c r="DA658" i="1"/>
  <c r="DB658" i="1"/>
  <c r="CC659" i="1"/>
  <c r="CD659" i="1"/>
  <c r="CE659" i="1"/>
  <c r="CF659" i="1"/>
  <c r="CG659" i="1"/>
  <c r="CH659" i="1"/>
  <c r="CI659" i="1"/>
  <c r="CJ659" i="1"/>
  <c r="CK659" i="1"/>
  <c r="CM659" i="1"/>
  <c r="CN659" i="1"/>
  <c r="CO659" i="1"/>
  <c r="CP659" i="1"/>
  <c r="CQ659" i="1"/>
  <c r="CR659" i="1"/>
  <c r="CS659" i="1"/>
  <c r="CT659" i="1"/>
  <c r="CU659" i="1"/>
  <c r="CV659" i="1"/>
  <c r="CW659" i="1"/>
  <c r="CX659" i="1"/>
  <c r="CY659" i="1"/>
  <c r="CZ659" i="1"/>
  <c r="DA659" i="1"/>
  <c r="DB659" i="1"/>
  <c r="CC660" i="1"/>
  <c r="CD660" i="1"/>
  <c r="CE660" i="1"/>
  <c r="CF660" i="1"/>
  <c r="CG660" i="1"/>
  <c r="CH660" i="1"/>
  <c r="CI660" i="1"/>
  <c r="CJ660" i="1"/>
  <c r="CK660" i="1"/>
  <c r="CM660" i="1"/>
  <c r="CN660" i="1"/>
  <c r="CO660" i="1"/>
  <c r="CP660" i="1"/>
  <c r="CQ660" i="1"/>
  <c r="CR660" i="1"/>
  <c r="CS660" i="1"/>
  <c r="CT660" i="1"/>
  <c r="CU660" i="1"/>
  <c r="CV660" i="1"/>
  <c r="CW660" i="1"/>
  <c r="CX660" i="1"/>
  <c r="CY660" i="1"/>
  <c r="CZ660" i="1"/>
  <c r="DA660" i="1"/>
  <c r="DB660" i="1"/>
  <c r="CC661" i="1"/>
  <c r="CD661" i="1"/>
  <c r="CE661" i="1"/>
  <c r="CF661" i="1"/>
  <c r="CG661" i="1"/>
  <c r="CH661" i="1"/>
  <c r="CI661" i="1"/>
  <c r="CJ661" i="1"/>
  <c r="CK661" i="1"/>
  <c r="CM661" i="1"/>
  <c r="CN661" i="1"/>
  <c r="CO661" i="1"/>
  <c r="CP661" i="1"/>
  <c r="CQ661" i="1"/>
  <c r="CR661" i="1"/>
  <c r="CS661" i="1"/>
  <c r="CT661" i="1"/>
  <c r="CU661" i="1"/>
  <c r="CV661" i="1"/>
  <c r="CW661" i="1"/>
  <c r="CX661" i="1"/>
  <c r="CY661" i="1"/>
  <c r="CZ661" i="1"/>
  <c r="DA661" i="1"/>
  <c r="DB661" i="1"/>
  <c r="CC662" i="1"/>
  <c r="CD662" i="1"/>
  <c r="CE662" i="1"/>
  <c r="CF662" i="1"/>
  <c r="CG662" i="1"/>
  <c r="CH662" i="1"/>
  <c r="CI662" i="1"/>
  <c r="CJ662" i="1"/>
  <c r="CK662" i="1"/>
  <c r="CM662" i="1"/>
  <c r="CN662" i="1"/>
  <c r="CO662" i="1"/>
  <c r="CP662" i="1"/>
  <c r="CQ662" i="1"/>
  <c r="CR662" i="1"/>
  <c r="CS662" i="1"/>
  <c r="CT662" i="1"/>
  <c r="CU662" i="1"/>
  <c r="CV662" i="1"/>
  <c r="CW662" i="1"/>
  <c r="CX662" i="1"/>
  <c r="CY662" i="1"/>
  <c r="CZ662" i="1"/>
  <c r="DA662" i="1"/>
  <c r="DB662" i="1"/>
  <c r="CC663" i="1"/>
  <c r="CD663" i="1"/>
  <c r="CE663" i="1"/>
  <c r="CF663" i="1"/>
  <c r="CG663" i="1"/>
  <c r="CH663" i="1"/>
  <c r="CI663" i="1"/>
  <c r="CJ663" i="1"/>
  <c r="CK663" i="1"/>
  <c r="CM663" i="1"/>
  <c r="CN663" i="1"/>
  <c r="CO663" i="1"/>
  <c r="CP663" i="1"/>
  <c r="CQ663" i="1"/>
  <c r="CR663" i="1"/>
  <c r="CS663" i="1"/>
  <c r="CT663" i="1"/>
  <c r="CU663" i="1"/>
  <c r="CV663" i="1"/>
  <c r="CW663" i="1"/>
  <c r="CX663" i="1"/>
  <c r="CY663" i="1"/>
  <c r="CZ663" i="1"/>
  <c r="DA663" i="1"/>
  <c r="DB663" i="1"/>
  <c r="CC664" i="1"/>
  <c r="CD664" i="1"/>
  <c r="CE664" i="1"/>
  <c r="CF664" i="1"/>
  <c r="CG664" i="1"/>
  <c r="CH664" i="1"/>
  <c r="CI664" i="1"/>
  <c r="CJ664" i="1"/>
  <c r="CK664" i="1"/>
  <c r="CM664" i="1"/>
  <c r="CN664" i="1"/>
  <c r="CO664" i="1"/>
  <c r="CP664" i="1"/>
  <c r="CQ664" i="1"/>
  <c r="CR664" i="1"/>
  <c r="CS664" i="1"/>
  <c r="CT664" i="1"/>
  <c r="CU664" i="1"/>
  <c r="CV664" i="1"/>
  <c r="CW664" i="1"/>
  <c r="CX664" i="1"/>
  <c r="CY664" i="1"/>
  <c r="CZ664" i="1"/>
  <c r="DA664" i="1"/>
  <c r="DB664" i="1"/>
  <c r="CC665" i="1"/>
  <c r="CD665" i="1"/>
  <c r="CE665" i="1"/>
  <c r="CF665" i="1"/>
  <c r="CG665" i="1"/>
  <c r="CH665" i="1"/>
  <c r="CI665" i="1"/>
  <c r="CJ665" i="1"/>
  <c r="CK665" i="1"/>
  <c r="CM665" i="1"/>
  <c r="CN665" i="1"/>
  <c r="CO665" i="1"/>
  <c r="CP665" i="1"/>
  <c r="CQ665" i="1"/>
  <c r="CR665" i="1"/>
  <c r="CS665" i="1"/>
  <c r="CT665" i="1"/>
  <c r="CU665" i="1"/>
  <c r="CV665" i="1"/>
  <c r="CW665" i="1"/>
  <c r="CX665" i="1"/>
  <c r="CY665" i="1"/>
  <c r="CZ665" i="1"/>
  <c r="DA665" i="1"/>
  <c r="DB665" i="1"/>
  <c r="CC666" i="1"/>
  <c r="CD666" i="1"/>
  <c r="CE666" i="1"/>
  <c r="CF666" i="1"/>
  <c r="CG666" i="1"/>
  <c r="CH666" i="1"/>
  <c r="CI666" i="1"/>
  <c r="CJ666" i="1"/>
  <c r="CK666" i="1"/>
  <c r="CM666" i="1"/>
  <c r="CN666" i="1"/>
  <c r="CO666" i="1"/>
  <c r="CP666" i="1"/>
  <c r="CQ666" i="1"/>
  <c r="CR666" i="1"/>
  <c r="CS666" i="1"/>
  <c r="CT666" i="1"/>
  <c r="CU666" i="1"/>
  <c r="CV666" i="1"/>
  <c r="CW666" i="1"/>
  <c r="CX666" i="1"/>
  <c r="CY666" i="1"/>
  <c r="CZ666" i="1"/>
  <c r="DA666" i="1"/>
  <c r="DB666" i="1"/>
  <c r="CC667" i="1"/>
  <c r="CD667" i="1"/>
  <c r="CE667" i="1"/>
  <c r="CF667" i="1"/>
  <c r="CG667" i="1"/>
  <c r="CH667" i="1"/>
  <c r="CI667" i="1"/>
  <c r="CJ667" i="1"/>
  <c r="CK667" i="1"/>
  <c r="CM667" i="1"/>
  <c r="CN667" i="1"/>
  <c r="CO667" i="1"/>
  <c r="CP667" i="1"/>
  <c r="CQ667" i="1"/>
  <c r="CR667" i="1"/>
  <c r="CS667" i="1"/>
  <c r="CT667" i="1"/>
  <c r="CU667" i="1"/>
  <c r="CV667" i="1"/>
  <c r="CW667" i="1"/>
  <c r="CX667" i="1"/>
  <c r="CY667" i="1"/>
  <c r="CZ667" i="1"/>
  <c r="DA667" i="1"/>
  <c r="DB667" i="1"/>
  <c r="CC668" i="1"/>
  <c r="CD668" i="1"/>
  <c r="CE668" i="1"/>
  <c r="CF668" i="1"/>
  <c r="CG668" i="1"/>
  <c r="CH668" i="1"/>
  <c r="CI668" i="1"/>
  <c r="CJ668" i="1"/>
  <c r="CK668" i="1"/>
  <c r="CM668" i="1"/>
  <c r="CN668" i="1"/>
  <c r="CO668" i="1"/>
  <c r="CP668" i="1"/>
  <c r="CQ668" i="1"/>
  <c r="CR668" i="1"/>
  <c r="CS668" i="1"/>
  <c r="CT668" i="1"/>
  <c r="CU668" i="1"/>
  <c r="CV668" i="1"/>
  <c r="CW668" i="1"/>
  <c r="CX668" i="1"/>
  <c r="CY668" i="1"/>
  <c r="CZ668" i="1"/>
  <c r="DA668" i="1"/>
  <c r="DB668" i="1"/>
  <c r="CC669" i="1"/>
  <c r="CD669" i="1"/>
  <c r="CE669" i="1"/>
  <c r="CF669" i="1"/>
  <c r="CG669" i="1"/>
  <c r="CH669" i="1"/>
  <c r="CI669" i="1"/>
  <c r="CJ669" i="1"/>
  <c r="CK669" i="1"/>
  <c r="CM669" i="1"/>
  <c r="CN669" i="1"/>
  <c r="CO669" i="1"/>
  <c r="CP669" i="1"/>
  <c r="CQ669" i="1"/>
  <c r="CR669" i="1"/>
  <c r="CS669" i="1"/>
  <c r="CT669" i="1"/>
  <c r="CU669" i="1"/>
  <c r="CV669" i="1"/>
  <c r="CW669" i="1"/>
  <c r="CX669" i="1"/>
  <c r="CY669" i="1"/>
  <c r="CZ669" i="1"/>
  <c r="DA669" i="1"/>
  <c r="DB669" i="1"/>
  <c r="CC670" i="1"/>
  <c r="CD670" i="1"/>
  <c r="CE670" i="1"/>
  <c r="CF670" i="1"/>
  <c r="CG670" i="1"/>
  <c r="CH670" i="1"/>
  <c r="CI670" i="1"/>
  <c r="CJ670" i="1"/>
  <c r="CK670" i="1"/>
  <c r="CM670" i="1"/>
  <c r="CN670" i="1"/>
  <c r="CO670" i="1"/>
  <c r="CP670" i="1"/>
  <c r="CQ670" i="1"/>
  <c r="CR670" i="1"/>
  <c r="CS670" i="1"/>
  <c r="CT670" i="1"/>
  <c r="CU670" i="1"/>
  <c r="CV670" i="1"/>
  <c r="CW670" i="1"/>
  <c r="CX670" i="1"/>
  <c r="CY670" i="1"/>
  <c r="CZ670" i="1"/>
  <c r="DA670" i="1"/>
  <c r="DB670" i="1"/>
  <c r="CC671" i="1"/>
  <c r="CD671" i="1"/>
  <c r="CE671" i="1"/>
  <c r="CF671" i="1"/>
  <c r="CG671" i="1"/>
  <c r="CH671" i="1"/>
  <c r="CI671" i="1"/>
  <c r="CJ671" i="1"/>
  <c r="CK671" i="1"/>
  <c r="CM671" i="1"/>
  <c r="CN671" i="1"/>
  <c r="CO671" i="1"/>
  <c r="CP671" i="1"/>
  <c r="CQ671" i="1"/>
  <c r="CR671" i="1"/>
  <c r="CS671" i="1"/>
  <c r="CT671" i="1"/>
  <c r="CU671" i="1"/>
  <c r="CV671" i="1"/>
  <c r="CW671" i="1"/>
  <c r="CX671" i="1"/>
  <c r="CY671" i="1"/>
  <c r="CZ671" i="1"/>
  <c r="DA671" i="1"/>
  <c r="DB671" i="1"/>
  <c r="CC672" i="1"/>
  <c r="CD672" i="1"/>
  <c r="CE672" i="1"/>
  <c r="CF672" i="1"/>
  <c r="CG672" i="1"/>
  <c r="CH672" i="1"/>
  <c r="CI672" i="1"/>
  <c r="CJ672" i="1"/>
  <c r="CK672" i="1"/>
  <c r="CM672" i="1"/>
  <c r="CN672" i="1"/>
  <c r="CO672" i="1"/>
  <c r="CP672" i="1"/>
  <c r="CQ672" i="1"/>
  <c r="CR672" i="1"/>
  <c r="CS672" i="1"/>
  <c r="CT672" i="1"/>
  <c r="CU672" i="1"/>
  <c r="CV672" i="1"/>
  <c r="CW672" i="1"/>
  <c r="CX672" i="1"/>
  <c r="CY672" i="1"/>
  <c r="CZ672" i="1"/>
  <c r="DA672" i="1"/>
  <c r="DB672" i="1"/>
  <c r="CC673" i="1"/>
  <c r="CD673" i="1"/>
  <c r="CE673" i="1"/>
  <c r="CF673" i="1"/>
  <c r="CG673" i="1"/>
  <c r="CH673" i="1"/>
  <c r="CI673" i="1"/>
  <c r="CJ673" i="1"/>
  <c r="CK673" i="1"/>
  <c r="CM673" i="1"/>
  <c r="CN673" i="1"/>
  <c r="CO673" i="1"/>
  <c r="CP673" i="1"/>
  <c r="CQ673" i="1"/>
  <c r="CR673" i="1"/>
  <c r="CS673" i="1"/>
  <c r="CT673" i="1"/>
  <c r="CU673" i="1"/>
  <c r="CV673" i="1"/>
  <c r="CW673" i="1"/>
  <c r="CX673" i="1"/>
  <c r="CY673" i="1"/>
  <c r="CZ673" i="1"/>
  <c r="DA673" i="1"/>
  <c r="DB673" i="1"/>
  <c r="CC674" i="1"/>
  <c r="CD674" i="1"/>
  <c r="CE674" i="1"/>
  <c r="CF674" i="1"/>
  <c r="CG674" i="1"/>
  <c r="CH674" i="1"/>
  <c r="CI674" i="1"/>
  <c r="CJ674" i="1"/>
  <c r="CK674" i="1"/>
  <c r="CM674" i="1"/>
  <c r="CN674" i="1"/>
  <c r="CO674" i="1"/>
  <c r="CP674" i="1"/>
  <c r="CQ674" i="1"/>
  <c r="CR674" i="1"/>
  <c r="CS674" i="1"/>
  <c r="CT674" i="1"/>
  <c r="CU674" i="1"/>
  <c r="CV674" i="1"/>
  <c r="CW674" i="1"/>
  <c r="CX674" i="1"/>
  <c r="CY674" i="1"/>
  <c r="CZ674" i="1"/>
  <c r="DA674" i="1"/>
  <c r="DB674" i="1"/>
  <c r="CC675" i="1"/>
  <c r="CD675" i="1"/>
  <c r="CE675" i="1"/>
  <c r="CF675" i="1"/>
  <c r="CG675" i="1"/>
  <c r="CH675" i="1"/>
  <c r="CI675" i="1"/>
  <c r="CJ675" i="1"/>
  <c r="CK675" i="1"/>
  <c r="CM675" i="1"/>
  <c r="CN675" i="1"/>
  <c r="CO675" i="1"/>
  <c r="CP675" i="1"/>
  <c r="CQ675" i="1"/>
  <c r="CR675" i="1"/>
  <c r="CS675" i="1"/>
  <c r="CT675" i="1"/>
  <c r="CU675" i="1"/>
  <c r="CV675" i="1"/>
  <c r="CW675" i="1"/>
  <c r="CX675" i="1"/>
  <c r="CY675" i="1"/>
  <c r="CZ675" i="1"/>
  <c r="DA675" i="1"/>
  <c r="DB675" i="1"/>
  <c r="CC676" i="1"/>
  <c r="CD676" i="1"/>
  <c r="CE676" i="1"/>
  <c r="CF676" i="1"/>
  <c r="CG676" i="1"/>
  <c r="CH676" i="1"/>
  <c r="CI676" i="1"/>
  <c r="CJ676" i="1"/>
  <c r="CK676" i="1"/>
  <c r="CM676" i="1"/>
  <c r="CN676" i="1"/>
  <c r="CO676" i="1"/>
  <c r="CP676" i="1"/>
  <c r="CQ676" i="1"/>
  <c r="CR676" i="1"/>
  <c r="CS676" i="1"/>
  <c r="CT676" i="1"/>
  <c r="CU676" i="1"/>
  <c r="CV676" i="1"/>
  <c r="CW676" i="1"/>
  <c r="CX676" i="1"/>
  <c r="CY676" i="1"/>
  <c r="CZ676" i="1"/>
  <c r="DA676" i="1"/>
  <c r="DB676" i="1"/>
  <c r="CC677" i="1"/>
  <c r="CD677" i="1"/>
  <c r="CE677" i="1"/>
  <c r="CF677" i="1"/>
  <c r="CG677" i="1"/>
  <c r="CH677" i="1"/>
  <c r="CI677" i="1"/>
  <c r="CJ677" i="1"/>
  <c r="CK677" i="1"/>
  <c r="CM677" i="1"/>
  <c r="CN677" i="1"/>
  <c r="CO677" i="1"/>
  <c r="CP677" i="1"/>
  <c r="CQ677" i="1"/>
  <c r="CR677" i="1"/>
  <c r="CS677" i="1"/>
  <c r="CT677" i="1"/>
  <c r="CU677" i="1"/>
  <c r="CV677" i="1"/>
  <c r="CW677" i="1"/>
  <c r="CX677" i="1"/>
  <c r="CY677" i="1"/>
  <c r="CZ677" i="1"/>
  <c r="DA677" i="1"/>
  <c r="DB677" i="1"/>
  <c r="CC678" i="1"/>
  <c r="CD678" i="1"/>
  <c r="CE678" i="1"/>
  <c r="CF678" i="1"/>
  <c r="CG678" i="1"/>
  <c r="CH678" i="1"/>
  <c r="CI678" i="1"/>
  <c r="CJ678" i="1"/>
  <c r="CK678" i="1"/>
  <c r="CM678" i="1"/>
  <c r="CN678" i="1"/>
  <c r="CO678" i="1"/>
  <c r="CP678" i="1"/>
  <c r="CQ678" i="1"/>
  <c r="CR678" i="1"/>
  <c r="CS678" i="1"/>
  <c r="CT678" i="1"/>
  <c r="CU678" i="1"/>
  <c r="CV678" i="1"/>
  <c r="CW678" i="1"/>
  <c r="CX678" i="1"/>
  <c r="CY678" i="1"/>
  <c r="CZ678" i="1"/>
  <c r="DA678" i="1"/>
  <c r="DB678" i="1"/>
  <c r="CC679" i="1"/>
  <c r="CD679" i="1"/>
  <c r="CE679" i="1"/>
  <c r="CF679" i="1"/>
  <c r="CG679" i="1"/>
  <c r="CH679" i="1"/>
  <c r="CI679" i="1"/>
  <c r="CJ679" i="1"/>
  <c r="CK679" i="1"/>
  <c r="CM679" i="1"/>
  <c r="CN679" i="1"/>
  <c r="CO679" i="1"/>
  <c r="CP679" i="1"/>
  <c r="CQ679" i="1"/>
  <c r="CR679" i="1"/>
  <c r="CS679" i="1"/>
  <c r="CT679" i="1"/>
  <c r="CU679" i="1"/>
  <c r="CV679" i="1"/>
  <c r="CW679" i="1"/>
  <c r="CX679" i="1"/>
  <c r="CY679" i="1"/>
  <c r="CZ679" i="1"/>
  <c r="DA679" i="1"/>
  <c r="DB679" i="1"/>
  <c r="CC680" i="1"/>
  <c r="CD680" i="1"/>
  <c r="CE680" i="1"/>
  <c r="CF680" i="1"/>
  <c r="CG680" i="1"/>
  <c r="CH680" i="1"/>
  <c r="CI680" i="1"/>
  <c r="CJ680" i="1"/>
  <c r="CK680" i="1"/>
  <c r="CM680" i="1"/>
  <c r="CN680" i="1"/>
  <c r="CO680" i="1"/>
  <c r="CP680" i="1"/>
  <c r="CQ680" i="1"/>
  <c r="CR680" i="1"/>
  <c r="CS680" i="1"/>
  <c r="CT680" i="1"/>
  <c r="CU680" i="1"/>
  <c r="CV680" i="1"/>
  <c r="CW680" i="1"/>
  <c r="CX680" i="1"/>
  <c r="CY680" i="1"/>
  <c r="CZ680" i="1"/>
  <c r="DA680" i="1"/>
  <c r="DB680" i="1"/>
  <c r="CC681" i="1"/>
  <c r="CD681" i="1"/>
  <c r="CE681" i="1"/>
  <c r="CF681" i="1"/>
  <c r="CG681" i="1"/>
  <c r="CH681" i="1"/>
  <c r="CI681" i="1"/>
  <c r="CJ681" i="1"/>
  <c r="CK681" i="1"/>
  <c r="CM681" i="1"/>
  <c r="CN681" i="1"/>
  <c r="CO681" i="1"/>
  <c r="CP681" i="1"/>
  <c r="CQ681" i="1"/>
  <c r="CR681" i="1"/>
  <c r="CS681" i="1"/>
  <c r="CT681" i="1"/>
  <c r="CU681" i="1"/>
  <c r="CV681" i="1"/>
  <c r="CW681" i="1"/>
  <c r="CX681" i="1"/>
  <c r="CY681" i="1"/>
  <c r="CZ681" i="1"/>
  <c r="DA681" i="1"/>
  <c r="DB681" i="1"/>
  <c r="CC682" i="1"/>
  <c r="CD682" i="1"/>
  <c r="CE682" i="1"/>
  <c r="CF682" i="1"/>
  <c r="CG682" i="1"/>
  <c r="CH682" i="1"/>
  <c r="CI682" i="1"/>
  <c r="CJ682" i="1"/>
  <c r="CK682" i="1"/>
  <c r="CM682" i="1"/>
  <c r="CN682" i="1"/>
  <c r="CO682" i="1"/>
  <c r="CP682" i="1"/>
  <c r="CQ682" i="1"/>
  <c r="CR682" i="1"/>
  <c r="CS682" i="1"/>
  <c r="CT682" i="1"/>
  <c r="CU682" i="1"/>
  <c r="CV682" i="1"/>
  <c r="CW682" i="1"/>
  <c r="CX682" i="1"/>
  <c r="CY682" i="1"/>
  <c r="CZ682" i="1"/>
  <c r="DA682" i="1"/>
  <c r="DB682" i="1"/>
  <c r="CC683" i="1"/>
  <c r="CD683" i="1"/>
  <c r="CE683" i="1"/>
  <c r="CF683" i="1"/>
  <c r="CG683" i="1"/>
  <c r="CH683" i="1"/>
  <c r="CI683" i="1"/>
  <c r="CJ683" i="1"/>
  <c r="CK683" i="1"/>
  <c r="CM683" i="1"/>
  <c r="CN683" i="1"/>
  <c r="CO683" i="1"/>
  <c r="CP683" i="1"/>
  <c r="CQ683" i="1"/>
  <c r="CR683" i="1"/>
  <c r="CS683" i="1"/>
  <c r="CT683" i="1"/>
  <c r="CU683" i="1"/>
  <c r="CV683" i="1"/>
  <c r="CW683" i="1"/>
  <c r="CX683" i="1"/>
  <c r="CY683" i="1"/>
  <c r="CZ683" i="1"/>
  <c r="DA683" i="1"/>
  <c r="DB683" i="1"/>
  <c r="CC684" i="1"/>
  <c r="CD684" i="1"/>
  <c r="CE684" i="1"/>
  <c r="CF684" i="1"/>
  <c r="CG684" i="1"/>
  <c r="CH684" i="1"/>
  <c r="CI684" i="1"/>
  <c r="CJ684" i="1"/>
  <c r="CK684" i="1"/>
  <c r="CM684" i="1"/>
  <c r="CN684" i="1"/>
  <c r="CO684" i="1"/>
  <c r="CP684" i="1"/>
  <c r="CQ684" i="1"/>
  <c r="CR684" i="1"/>
  <c r="CS684" i="1"/>
  <c r="CT684" i="1"/>
  <c r="CU684" i="1"/>
  <c r="CV684" i="1"/>
  <c r="CW684" i="1"/>
  <c r="CX684" i="1"/>
  <c r="CY684" i="1"/>
  <c r="CZ684" i="1"/>
  <c r="DA684" i="1"/>
  <c r="DB684" i="1"/>
  <c r="CC685" i="1"/>
  <c r="CD685" i="1"/>
  <c r="CE685" i="1"/>
  <c r="CF685" i="1"/>
  <c r="CG685" i="1"/>
  <c r="CH685" i="1"/>
  <c r="CI685" i="1"/>
  <c r="CJ685" i="1"/>
  <c r="CK685" i="1"/>
  <c r="CM685" i="1"/>
  <c r="CN685" i="1"/>
  <c r="CO685" i="1"/>
  <c r="CP685" i="1"/>
  <c r="CQ685" i="1"/>
  <c r="CR685" i="1"/>
  <c r="CS685" i="1"/>
  <c r="CT685" i="1"/>
  <c r="CU685" i="1"/>
  <c r="CV685" i="1"/>
  <c r="CW685" i="1"/>
  <c r="CX685" i="1"/>
  <c r="CY685" i="1"/>
  <c r="CZ685" i="1"/>
  <c r="DA685" i="1"/>
  <c r="DB685" i="1"/>
  <c r="CC686" i="1"/>
  <c r="CD686" i="1"/>
  <c r="CE686" i="1"/>
  <c r="CF686" i="1"/>
  <c r="CG686" i="1"/>
  <c r="CH686" i="1"/>
  <c r="CI686" i="1"/>
  <c r="CJ686" i="1"/>
  <c r="CK686" i="1"/>
  <c r="CM686" i="1"/>
  <c r="CN686" i="1"/>
  <c r="CO686" i="1"/>
  <c r="CP686" i="1"/>
  <c r="CQ686" i="1"/>
  <c r="CR686" i="1"/>
  <c r="CS686" i="1"/>
  <c r="CT686" i="1"/>
  <c r="CU686" i="1"/>
  <c r="CV686" i="1"/>
  <c r="CW686" i="1"/>
  <c r="CX686" i="1"/>
  <c r="CY686" i="1"/>
  <c r="CZ686" i="1"/>
  <c r="DA686" i="1"/>
  <c r="DB686" i="1"/>
  <c r="CC687" i="1"/>
  <c r="CD687" i="1"/>
  <c r="CE687" i="1"/>
  <c r="CF687" i="1"/>
  <c r="CG687" i="1"/>
  <c r="CH687" i="1"/>
  <c r="CI687" i="1"/>
  <c r="CJ687" i="1"/>
  <c r="CK687" i="1"/>
  <c r="CM687" i="1"/>
  <c r="CN687" i="1"/>
  <c r="CO687" i="1"/>
  <c r="CP687" i="1"/>
  <c r="CQ687" i="1"/>
  <c r="CR687" i="1"/>
  <c r="CS687" i="1"/>
  <c r="CT687" i="1"/>
  <c r="CU687" i="1"/>
  <c r="CV687" i="1"/>
  <c r="CW687" i="1"/>
  <c r="CX687" i="1"/>
  <c r="CY687" i="1"/>
  <c r="CZ687" i="1"/>
  <c r="DA687" i="1"/>
  <c r="DB687" i="1"/>
  <c r="CC688" i="1"/>
  <c r="CD688" i="1"/>
  <c r="CE688" i="1"/>
  <c r="CF688" i="1"/>
  <c r="CG688" i="1"/>
  <c r="CH688" i="1"/>
  <c r="CI688" i="1"/>
  <c r="CJ688" i="1"/>
  <c r="CK688" i="1"/>
  <c r="CM688" i="1"/>
  <c r="CN688" i="1"/>
  <c r="CO688" i="1"/>
  <c r="CP688" i="1"/>
  <c r="CQ688" i="1"/>
  <c r="CR688" i="1"/>
  <c r="CS688" i="1"/>
  <c r="CT688" i="1"/>
  <c r="CU688" i="1"/>
  <c r="CV688" i="1"/>
  <c r="CW688" i="1"/>
  <c r="CX688" i="1"/>
  <c r="CY688" i="1"/>
  <c r="CZ688" i="1"/>
  <c r="DA688" i="1"/>
  <c r="DB688" i="1"/>
  <c r="CC689" i="1"/>
  <c r="CD689" i="1"/>
  <c r="CE689" i="1"/>
  <c r="CF689" i="1"/>
  <c r="CG689" i="1"/>
  <c r="CH689" i="1"/>
  <c r="CI689" i="1"/>
  <c r="CJ689" i="1"/>
  <c r="CK689" i="1"/>
  <c r="CM689" i="1"/>
  <c r="CN689" i="1"/>
  <c r="CO689" i="1"/>
  <c r="CP689" i="1"/>
  <c r="CQ689" i="1"/>
  <c r="CR689" i="1"/>
  <c r="CS689" i="1"/>
  <c r="CT689" i="1"/>
  <c r="CU689" i="1"/>
  <c r="CV689" i="1"/>
  <c r="CW689" i="1"/>
  <c r="CX689" i="1"/>
  <c r="CY689" i="1"/>
  <c r="CZ689" i="1"/>
  <c r="DA689" i="1"/>
  <c r="DB689" i="1"/>
  <c r="CC690" i="1"/>
  <c r="CD690" i="1"/>
  <c r="CE690" i="1"/>
  <c r="CF690" i="1"/>
  <c r="CG690" i="1"/>
  <c r="CH690" i="1"/>
  <c r="CI690" i="1"/>
  <c r="CJ690" i="1"/>
  <c r="CK690" i="1"/>
  <c r="CM690" i="1"/>
  <c r="CN690" i="1"/>
  <c r="CO690" i="1"/>
  <c r="CP690" i="1"/>
  <c r="CQ690" i="1"/>
  <c r="CR690" i="1"/>
  <c r="CS690" i="1"/>
  <c r="CT690" i="1"/>
  <c r="CU690" i="1"/>
  <c r="CV690" i="1"/>
  <c r="CW690" i="1"/>
  <c r="CX690" i="1"/>
  <c r="CY690" i="1"/>
  <c r="CZ690" i="1"/>
  <c r="DA690" i="1"/>
  <c r="DB690" i="1"/>
  <c r="CC691" i="1"/>
  <c r="CD691" i="1"/>
  <c r="CE691" i="1"/>
  <c r="CF691" i="1"/>
  <c r="CG691" i="1"/>
  <c r="CH691" i="1"/>
  <c r="CI691" i="1"/>
  <c r="CJ691" i="1"/>
  <c r="CK691" i="1"/>
  <c r="CM691" i="1"/>
  <c r="CN691" i="1"/>
  <c r="CO691" i="1"/>
  <c r="CP691" i="1"/>
  <c r="CQ691" i="1"/>
  <c r="CR691" i="1"/>
  <c r="CS691" i="1"/>
  <c r="CT691" i="1"/>
  <c r="CU691" i="1"/>
  <c r="CV691" i="1"/>
  <c r="CW691" i="1"/>
  <c r="CX691" i="1"/>
  <c r="CY691" i="1"/>
  <c r="CZ691" i="1"/>
  <c r="DA691" i="1"/>
  <c r="DB691" i="1"/>
  <c r="CC692" i="1"/>
  <c r="CD692" i="1"/>
  <c r="CE692" i="1"/>
  <c r="CF692" i="1"/>
  <c r="CG692" i="1"/>
  <c r="CH692" i="1"/>
  <c r="CI692" i="1"/>
  <c r="CJ692" i="1"/>
  <c r="CK692" i="1"/>
  <c r="CM692" i="1"/>
  <c r="CN692" i="1"/>
  <c r="CO692" i="1"/>
  <c r="CP692" i="1"/>
  <c r="CQ692" i="1"/>
  <c r="CR692" i="1"/>
  <c r="CS692" i="1"/>
  <c r="CT692" i="1"/>
  <c r="CU692" i="1"/>
  <c r="CV692" i="1"/>
  <c r="CW692" i="1"/>
  <c r="CX692" i="1"/>
  <c r="CY692" i="1"/>
  <c r="CZ692" i="1"/>
  <c r="DA692" i="1"/>
  <c r="DB692" i="1"/>
  <c r="CC693" i="1"/>
  <c r="CD693" i="1"/>
  <c r="CE693" i="1"/>
  <c r="CF693" i="1"/>
  <c r="CG693" i="1"/>
  <c r="CH693" i="1"/>
  <c r="CI693" i="1"/>
  <c r="CJ693" i="1"/>
  <c r="CK693" i="1"/>
  <c r="CM693" i="1"/>
  <c r="CN693" i="1"/>
  <c r="CO693" i="1"/>
  <c r="CP693" i="1"/>
  <c r="CQ693" i="1"/>
  <c r="CR693" i="1"/>
  <c r="CS693" i="1"/>
  <c r="CT693" i="1"/>
  <c r="CU693" i="1"/>
  <c r="CV693" i="1"/>
  <c r="CW693" i="1"/>
  <c r="CX693" i="1"/>
  <c r="CY693" i="1"/>
  <c r="CZ693" i="1"/>
  <c r="DA693" i="1"/>
  <c r="DB693" i="1"/>
  <c r="CC694" i="1"/>
  <c r="CD694" i="1"/>
  <c r="CE694" i="1"/>
  <c r="CF694" i="1"/>
  <c r="CG694" i="1"/>
  <c r="CH694" i="1"/>
  <c r="CI694" i="1"/>
  <c r="CJ694" i="1"/>
  <c r="CK694" i="1"/>
  <c r="CM694" i="1"/>
  <c r="CN694" i="1"/>
  <c r="CO694" i="1"/>
  <c r="CP694" i="1"/>
  <c r="CQ694" i="1"/>
  <c r="CR694" i="1"/>
  <c r="CS694" i="1"/>
  <c r="CT694" i="1"/>
  <c r="CU694" i="1"/>
  <c r="CV694" i="1"/>
  <c r="CW694" i="1"/>
  <c r="CX694" i="1"/>
  <c r="CY694" i="1"/>
  <c r="CZ694" i="1"/>
  <c r="DA694" i="1"/>
  <c r="DB694" i="1"/>
  <c r="CC695" i="1"/>
  <c r="CD695" i="1"/>
  <c r="CE695" i="1"/>
  <c r="CF695" i="1"/>
  <c r="CG695" i="1"/>
  <c r="CH695" i="1"/>
  <c r="CI695" i="1"/>
  <c r="CJ695" i="1"/>
  <c r="CK695" i="1"/>
  <c r="CM695" i="1"/>
  <c r="CN695" i="1"/>
  <c r="CO695" i="1"/>
  <c r="CP695" i="1"/>
  <c r="CQ695" i="1"/>
  <c r="CR695" i="1"/>
  <c r="CS695" i="1"/>
  <c r="CT695" i="1"/>
  <c r="CU695" i="1"/>
  <c r="CV695" i="1"/>
  <c r="CW695" i="1"/>
  <c r="CX695" i="1"/>
  <c r="CY695" i="1"/>
  <c r="CZ695" i="1"/>
  <c r="DA695" i="1"/>
  <c r="DB695" i="1"/>
  <c r="CC696" i="1"/>
  <c r="CD696" i="1"/>
  <c r="CE696" i="1"/>
  <c r="CF696" i="1"/>
  <c r="CG696" i="1"/>
  <c r="CH696" i="1"/>
  <c r="CI696" i="1"/>
  <c r="CJ696" i="1"/>
  <c r="CK696" i="1"/>
  <c r="CM696" i="1"/>
  <c r="CN696" i="1"/>
  <c r="CO696" i="1"/>
  <c r="CP696" i="1"/>
  <c r="CQ696" i="1"/>
  <c r="CR696" i="1"/>
  <c r="CS696" i="1"/>
  <c r="CT696" i="1"/>
  <c r="CU696" i="1"/>
  <c r="CV696" i="1"/>
  <c r="CW696" i="1"/>
  <c r="CX696" i="1"/>
  <c r="CY696" i="1"/>
  <c r="CZ696" i="1"/>
  <c r="DA696" i="1"/>
  <c r="DB696" i="1"/>
  <c r="CC697" i="1"/>
  <c r="CD697" i="1"/>
  <c r="CE697" i="1"/>
  <c r="CF697" i="1"/>
  <c r="CG697" i="1"/>
  <c r="CH697" i="1"/>
  <c r="CI697" i="1"/>
  <c r="CJ697" i="1"/>
  <c r="CK697" i="1"/>
  <c r="CM697" i="1"/>
  <c r="CN697" i="1"/>
  <c r="CO697" i="1"/>
  <c r="CP697" i="1"/>
  <c r="CQ697" i="1"/>
  <c r="CR697" i="1"/>
  <c r="CS697" i="1"/>
  <c r="CT697" i="1"/>
  <c r="CU697" i="1"/>
  <c r="CV697" i="1"/>
  <c r="CW697" i="1"/>
  <c r="CX697" i="1"/>
  <c r="CY697" i="1"/>
  <c r="CZ697" i="1"/>
  <c r="DA697" i="1"/>
  <c r="DB697" i="1"/>
  <c r="CC698" i="1"/>
  <c r="CD698" i="1"/>
  <c r="CE698" i="1"/>
  <c r="CF698" i="1"/>
  <c r="CG698" i="1"/>
  <c r="CH698" i="1"/>
  <c r="CI698" i="1"/>
  <c r="CJ698" i="1"/>
  <c r="CK698" i="1"/>
  <c r="CM698" i="1"/>
  <c r="CN698" i="1"/>
  <c r="CO698" i="1"/>
  <c r="CP698" i="1"/>
  <c r="CQ698" i="1"/>
  <c r="CR698" i="1"/>
  <c r="CS698" i="1"/>
  <c r="CT698" i="1"/>
  <c r="CU698" i="1"/>
  <c r="CV698" i="1"/>
  <c r="CW698" i="1"/>
  <c r="CX698" i="1"/>
  <c r="CY698" i="1"/>
  <c r="CZ698" i="1"/>
  <c r="DA698" i="1"/>
  <c r="DB698" i="1"/>
  <c r="CC699" i="1"/>
  <c r="CD699" i="1"/>
  <c r="CE699" i="1"/>
  <c r="CF699" i="1"/>
  <c r="CG699" i="1"/>
  <c r="CH699" i="1"/>
  <c r="CI699" i="1"/>
  <c r="CJ699" i="1"/>
  <c r="CK699" i="1"/>
  <c r="CM699" i="1"/>
  <c r="CN699" i="1"/>
  <c r="CO699" i="1"/>
  <c r="CP699" i="1"/>
  <c r="CQ699" i="1"/>
  <c r="CR699" i="1"/>
  <c r="CS699" i="1"/>
  <c r="CT699" i="1"/>
  <c r="CU699" i="1"/>
  <c r="CV699" i="1"/>
  <c r="CW699" i="1"/>
  <c r="CX699" i="1"/>
  <c r="CY699" i="1"/>
  <c r="CZ699" i="1"/>
  <c r="DA699" i="1"/>
  <c r="DB699" i="1"/>
  <c r="CC700" i="1"/>
  <c r="CD700" i="1"/>
  <c r="CE700" i="1"/>
  <c r="CF700" i="1"/>
  <c r="CG700" i="1"/>
  <c r="CH700" i="1"/>
  <c r="CI700" i="1"/>
  <c r="CJ700" i="1"/>
  <c r="CK700" i="1"/>
  <c r="CM700" i="1"/>
  <c r="CN700" i="1"/>
  <c r="CO700" i="1"/>
  <c r="CP700" i="1"/>
  <c r="CQ700" i="1"/>
  <c r="CR700" i="1"/>
  <c r="CS700" i="1"/>
  <c r="CT700" i="1"/>
  <c r="CU700" i="1"/>
  <c r="CV700" i="1"/>
  <c r="CW700" i="1"/>
  <c r="CX700" i="1"/>
  <c r="CY700" i="1"/>
  <c r="CZ700" i="1"/>
  <c r="DA700" i="1"/>
  <c r="DB700" i="1"/>
  <c r="CC701" i="1"/>
  <c r="CD701" i="1"/>
  <c r="CE701" i="1"/>
  <c r="CF701" i="1"/>
  <c r="CG701" i="1"/>
  <c r="CH701" i="1"/>
  <c r="CI701" i="1"/>
  <c r="CJ701" i="1"/>
  <c r="CK701" i="1"/>
  <c r="CM701" i="1"/>
  <c r="CN701" i="1"/>
  <c r="CO701" i="1"/>
  <c r="CP701" i="1"/>
  <c r="CQ701" i="1"/>
  <c r="CR701" i="1"/>
  <c r="CS701" i="1"/>
  <c r="CT701" i="1"/>
  <c r="CU701" i="1"/>
  <c r="CV701" i="1"/>
  <c r="CW701" i="1"/>
  <c r="CX701" i="1"/>
  <c r="CY701" i="1"/>
  <c r="CZ701" i="1"/>
  <c r="DA701" i="1"/>
  <c r="DB701" i="1"/>
  <c r="CC702" i="1"/>
  <c r="CD702" i="1"/>
  <c r="CE702" i="1"/>
  <c r="CF702" i="1"/>
  <c r="CG702" i="1"/>
  <c r="CH702" i="1"/>
  <c r="CI702" i="1"/>
  <c r="CJ702" i="1"/>
  <c r="CK702" i="1"/>
  <c r="CM702" i="1"/>
  <c r="CN702" i="1"/>
  <c r="CO702" i="1"/>
  <c r="CP702" i="1"/>
  <c r="CQ702" i="1"/>
  <c r="CR702" i="1"/>
  <c r="CS702" i="1"/>
  <c r="CT702" i="1"/>
  <c r="CU702" i="1"/>
  <c r="CV702" i="1"/>
  <c r="CW702" i="1"/>
  <c r="CX702" i="1"/>
  <c r="CY702" i="1"/>
  <c r="CZ702" i="1"/>
  <c r="DA702" i="1"/>
  <c r="DB702" i="1"/>
  <c r="CC703" i="1"/>
  <c r="CD703" i="1"/>
  <c r="CE703" i="1"/>
  <c r="CF703" i="1"/>
  <c r="CG703" i="1"/>
  <c r="CH703" i="1"/>
  <c r="CI703" i="1"/>
  <c r="CJ703" i="1"/>
  <c r="CK703" i="1"/>
  <c r="CM703" i="1"/>
  <c r="CN703" i="1"/>
  <c r="CO703" i="1"/>
  <c r="CP703" i="1"/>
  <c r="CQ703" i="1"/>
  <c r="CR703" i="1"/>
  <c r="CS703" i="1"/>
  <c r="CT703" i="1"/>
  <c r="CU703" i="1"/>
  <c r="CV703" i="1"/>
  <c r="CW703" i="1"/>
  <c r="CX703" i="1"/>
  <c r="CY703" i="1"/>
  <c r="CZ703" i="1"/>
  <c r="DA703" i="1"/>
  <c r="DB703" i="1"/>
  <c r="CC704" i="1"/>
  <c r="CD704" i="1"/>
  <c r="CE704" i="1"/>
  <c r="CF704" i="1"/>
  <c r="CG704" i="1"/>
  <c r="CH704" i="1"/>
  <c r="CI704" i="1"/>
  <c r="CJ704" i="1"/>
  <c r="CK704" i="1"/>
  <c r="CM704" i="1"/>
  <c r="CN704" i="1"/>
  <c r="CO704" i="1"/>
  <c r="CP704" i="1"/>
  <c r="CQ704" i="1"/>
  <c r="CR704" i="1"/>
  <c r="CS704" i="1"/>
  <c r="CT704" i="1"/>
  <c r="CU704" i="1"/>
  <c r="CV704" i="1"/>
  <c r="CW704" i="1"/>
  <c r="CX704" i="1"/>
  <c r="CY704" i="1"/>
  <c r="CZ704" i="1"/>
  <c r="DA704" i="1"/>
  <c r="DB704" i="1"/>
  <c r="CC705" i="1"/>
  <c r="CD705" i="1"/>
  <c r="CE705" i="1"/>
  <c r="CF705" i="1"/>
  <c r="CG705" i="1"/>
  <c r="CH705" i="1"/>
  <c r="CI705" i="1"/>
  <c r="CJ705" i="1"/>
  <c r="CK705" i="1"/>
  <c r="CM705" i="1"/>
  <c r="CN705" i="1"/>
  <c r="CO705" i="1"/>
  <c r="CP705" i="1"/>
  <c r="CQ705" i="1"/>
  <c r="CR705" i="1"/>
  <c r="CS705" i="1"/>
  <c r="CT705" i="1"/>
  <c r="CU705" i="1"/>
  <c r="CV705" i="1"/>
  <c r="CW705" i="1"/>
  <c r="CX705" i="1"/>
  <c r="CY705" i="1"/>
  <c r="CZ705" i="1"/>
  <c r="DA705" i="1"/>
  <c r="DB705" i="1"/>
  <c r="CC706" i="1"/>
  <c r="CD706" i="1"/>
  <c r="CE706" i="1"/>
  <c r="CF706" i="1"/>
  <c r="CG706" i="1"/>
  <c r="CH706" i="1"/>
  <c r="CI706" i="1"/>
  <c r="CJ706" i="1"/>
  <c r="CK706" i="1"/>
  <c r="CM706" i="1"/>
  <c r="CN706" i="1"/>
  <c r="CO706" i="1"/>
  <c r="CP706" i="1"/>
  <c r="CQ706" i="1"/>
  <c r="CR706" i="1"/>
  <c r="CS706" i="1"/>
  <c r="CT706" i="1"/>
  <c r="CU706" i="1"/>
  <c r="CV706" i="1"/>
  <c r="CW706" i="1"/>
  <c r="CX706" i="1"/>
  <c r="CY706" i="1"/>
  <c r="CZ706" i="1"/>
  <c r="DA706" i="1"/>
  <c r="DB706" i="1"/>
  <c r="CC707" i="1"/>
  <c r="CD707" i="1"/>
  <c r="CE707" i="1"/>
  <c r="CF707" i="1"/>
  <c r="CG707" i="1"/>
  <c r="CH707" i="1"/>
  <c r="CI707" i="1"/>
  <c r="CJ707" i="1"/>
  <c r="CK707" i="1"/>
  <c r="CM707" i="1"/>
  <c r="CN707" i="1"/>
  <c r="CO707" i="1"/>
  <c r="CP707" i="1"/>
  <c r="CQ707" i="1"/>
  <c r="CR707" i="1"/>
  <c r="CS707" i="1"/>
  <c r="CT707" i="1"/>
  <c r="CU707" i="1"/>
  <c r="CV707" i="1"/>
  <c r="CW707" i="1"/>
  <c r="CX707" i="1"/>
  <c r="CY707" i="1"/>
  <c r="CZ707" i="1"/>
  <c r="DA707" i="1"/>
  <c r="DB707" i="1"/>
  <c r="CC708" i="1"/>
  <c r="CD708" i="1"/>
  <c r="CE708" i="1"/>
  <c r="CF708" i="1"/>
  <c r="CG708" i="1"/>
  <c r="CH708" i="1"/>
  <c r="CI708" i="1"/>
  <c r="CJ708" i="1"/>
  <c r="CK708" i="1"/>
  <c r="CM708" i="1"/>
  <c r="CN708" i="1"/>
  <c r="CO708" i="1"/>
  <c r="CP708" i="1"/>
  <c r="CQ708" i="1"/>
  <c r="CR708" i="1"/>
  <c r="CS708" i="1"/>
  <c r="CT708" i="1"/>
  <c r="CU708" i="1"/>
  <c r="CV708" i="1"/>
  <c r="CW708" i="1"/>
  <c r="CX708" i="1"/>
  <c r="CY708" i="1"/>
  <c r="CZ708" i="1"/>
  <c r="DA708" i="1"/>
  <c r="DB708" i="1"/>
  <c r="CC709" i="1"/>
  <c r="CD709" i="1"/>
  <c r="CE709" i="1"/>
  <c r="CF709" i="1"/>
  <c r="CG709" i="1"/>
  <c r="CH709" i="1"/>
  <c r="CI709" i="1"/>
  <c r="CJ709" i="1"/>
  <c r="CK709" i="1"/>
  <c r="CM709" i="1"/>
  <c r="CN709" i="1"/>
  <c r="CO709" i="1"/>
  <c r="CP709" i="1"/>
  <c r="CQ709" i="1"/>
  <c r="CR709" i="1"/>
  <c r="CS709" i="1"/>
  <c r="CT709" i="1"/>
  <c r="CU709" i="1"/>
  <c r="CV709" i="1"/>
  <c r="CW709" i="1"/>
  <c r="CX709" i="1"/>
  <c r="CY709" i="1"/>
  <c r="CZ709" i="1"/>
  <c r="DA709" i="1"/>
  <c r="DB709" i="1"/>
  <c r="CC710" i="1"/>
  <c r="CD710" i="1"/>
  <c r="CE710" i="1"/>
  <c r="CF710" i="1"/>
  <c r="CG710" i="1"/>
  <c r="CH710" i="1"/>
  <c r="CI710" i="1"/>
  <c r="CJ710" i="1"/>
  <c r="CK710" i="1"/>
  <c r="CM710" i="1"/>
  <c r="CN710" i="1"/>
  <c r="CO710" i="1"/>
  <c r="CP710" i="1"/>
  <c r="CQ710" i="1"/>
  <c r="CR710" i="1"/>
  <c r="CS710" i="1"/>
  <c r="CT710" i="1"/>
  <c r="CU710" i="1"/>
  <c r="CV710" i="1"/>
  <c r="CW710" i="1"/>
  <c r="CX710" i="1"/>
  <c r="CY710" i="1"/>
  <c r="CZ710" i="1"/>
  <c r="DA710" i="1"/>
  <c r="DB710" i="1"/>
  <c r="CC711" i="1"/>
  <c r="CD711" i="1"/>
  <c r="CE711" i="1"/>
  <c r="CF711" i="1"/>
  <c r="CG711" i="1"/>
  <c r="CH711" i="1"/>
  <c r="CI711" i="1"/>
  <c r="CJ711" i="1"/>
  <c r="CK711" i="1"/>
  <c r="CM711" i="1"/>
  <c r="CN711" i="1"/>
  <c r="CO711" i="1"/>
  <c r="CP711" i="1"/>
  <c r="CQ711" i="1"/>
  <c r="CR711" i="1"/>
  <c r="CS711" i="1"/>
  <c r="CT711" i="1"/>
  <c r="CU711" i="1"/>
  <c r="CV711" i="1"/>
  <c r="CW711" i="1"/>
  <c r="CX711" i="1"/>
  <c r="CY711" i="1"/>
  <c r="CZ711" i="1"/>
  <c r="DA711" i="1"/>
  <c r="DB711" i="1"/>
  <c r="CC712" i="1"/>
  <c r="CD712" i="1"/>
  <c r="CE712" i="1"/>
  <c r="CF712" i="1"/>
  <c r="CG712" i="1"/>
  <c r="CH712" i="1"/>
  <c r="CI712" i="1"/>
  <c r="CJ712" i="1"/>
  <c r="CK712" i="1"/>
  <c r="CM712" i="1"/>
  <c r="CN712" i="1"/>
  <c r="CO712" i="1"/>
  <c r="CP712" i="1"/>
  <c r="CQ712" i="1"/>
  <c r="CR712" i="1"/>
  <c r="CS712" i="1"/>
  <c r="CT712" i="1"/>
  <c r="CU712" i="1"/>
  <c r="CV712" i="1"/>
  <c r="CW712" i="1"/>
  <c r="CX712" i="1"/>
  <c r="CY712" i="1"/>
  <c r="CZ712" i="1"/>
  <c r="DA712" i="1"/>
  <c r="DB712" i="1"/>
  <c r="CC713" i="1"/>
  <c r="CD713" i="1"/>
  <c r="CE713" i="1"/>
  <c r="CF713" i="1"/>
  <c r="CG713" i="1"/>
  <c r="CH713" i="1"/>
  <c r="CI713" i="1"/>
  <c r="CJ713" i="1"/>
  <c r="CK713" i="1"/>
  <c r="CM713" i="1"/>
  <c r="CN713" i="1"/>
  <c r="CO713" i="1"/>
  <c r="CP713" i="1"/>
  <c r="CQ713" i="1"/>
  <c r="CR713" i="1"/>
  <c r="CS713" i="1"/>
  <c r="CT713" i="1"/>
  <c r="CU713" i="1"/>
  <c r="CV713" i="1"/>
  <c r="CW713" i="1"/>
  <c r="CX713" i="1"/>
  <c r="CY713" i="1"/>
  <c r="CZ713" i="1"/>
  <c r="DA713" i="1"/>
  <c r="DB713" i="1"/>
  <c r="CC714" i="1"/>
  <c r="CD714" i="1"/>
  <c r="CE714" i="1"/>
  <c r="CF714" i="1"/>
  <c r="CG714" i="1"/>
  <c r="CH714" i="1"/>
  <c r="CI714" i="1"/>
  <c r="CJ714" i="1"/>
  <c r="CK714" i="1"/>
  <c r="CM714" i="1"/>
  <c r="CN714" i="1"/>
  <c r="CO714" i="1"/>
  <c r="CP714" i="1"/>
  <c r="CQ714" i="1"/>
  <c r="CR714" i="1"/>
  <c r="CS714" i="1"/>
  <c r="CT714" i="1"/>
  <c r="CU714" i="1"/>
  <c r="CV714" i="1"/>
  <c r="CW714" i="1"/>
  <c r="CX714" i="1"/>
  <c r="CY714" i="1"/>
  <c r="CZ714" i="1"/>
  <c r="DA714" i="1"/>
  <c r="DB714" i="1"/>
  <c r="CC715" i="1"/>
  <c r="CD715" i="1"/>
  <c r="CE715" i="1"/>
  <c r="CF715" i="1"/>
  <c r="CG715" i="1"/>
  <c r="CH715" i="1"/>
  <c r="CI715" i="1"/>
  <c r="CJ715" i="1"/>
  <c r="CK715" i="1"/>
  <c r="CM715" i="1"/>
  <c r="CN715" i="1"/>
  <c r="CO715" i="1"/>
  <c r="CP715" i="1"/>
  <c r="CQ715" i="1"/>
  <c r="CR715" i="1"/>
  <c r="CS715" i="1"/>
  <c r="CT715" i="1"/>
  <c r="CU715" i="1"/>
  <c r="CV715" i="1"/>
  <c r="CW715" i="1"/>
  <c r="CX715" i="1"/>
  <c r="CY715" i="1"/>
  <c r="CZ715" i="1"/>
  <c r="DA715" i="1"/>
  <c r="DB715" i="1"/>
  <c r="CC716" i="1"/>
  <c r="CD716" i="1"/>
  <c r="CE716" i="1"/>
  <c r="CF716" i="1"/>
  <c r="CG716" i="1"/>
  <c r="CH716" i="1"/>
  <c r="CI716" i="1"/>
  <c r="CJ716" i="1"/>
  <c r="CK716" i="1"/>
  <c r="CM716" i="1"/>
  <c r="CN716" i="1"/>
  <c r="CO716" i="1"/>
  <c r="CP716" i="1"/>
  <c r="CQ716" i="1"/>
  <c r="CR716" i="1"/>
  <c r="CS716" i="1"/>
  <c r="CT716" i="1"/>
  <c r="CU716" i="1"/>
  <c r="CV716" i="1"/>
  <c r="CW716" i="1"/>
  <c r="CX716" i="1"/>
  <c r="CY716" i="1"/>
  <c r="CZ716" i="1"/>
  <c r="DA716" i="1"/>
  <c r="DB716" i="1"/>
  <c r="CC717" i="1"/>
  <c r="CD717" i="1"/>
  <c r="CE717" i="1"/>
  <c r="CF717" i="1"/>
  <c r="CG717" i="1"/>
  <c r="CH717" i="1"/>
  <c r="CI717" i="1"/>
  <c r="CJ717" i="1"/>
  <c r="CK717" i="1"/>
  <c r="CM717" i="1"/>
  <c r="CN717" i="1"/>
  <c r="CO717" i="1"/>
  <c r="CP717" i="1"/>
  <c r="CQ717" i="1"/>
  <c r="CR717" i="1"/>
  <c r="CS717" i="1"/>
  <c r="CT717" i="1"/>
  <c r="CU717" i="1"/>
  <c r="CV717" i="1"/>
  <c r="CW717" i="1"/>
  <c r="CX717" i="1"/>
  <c r="CY717" i="1"/>
  <c r="CZ717" i="1"/>
  <c r="DA717" i="1"/>
  <c r="DB717" i="1"/>
  <c r="CC718" i="1"/>
  <c r="CD718" i="1"/>
  <c r="CE718" i="1"/>
  <c r="CF718" i="1"/>
  <c r="CG718" i="1"/>
  <c r="CH718" i="1"/>
  <c r="CI718" i="1"/>
  <c r="CJ718" i="1"/>
  <c r="CK718" i="1"/>
  <c r="CM718" i="1"/>
  <c r="CN718" i="1"/>
  <c r="CO718" i="1"/>
  <c r="CP718" i="1"/>
  <c r="CQ718" i="1"/>
  <c r="CR718" i="1"/>
  <c r="CS718" i="1"/>
  <c r="CT718" i="1"/>
  <c r="CU718" i="1"/>
  <c r="CV718" i="1"/>
  <c r="CW718" i="1"/>
  <c r="CX718" i="1"/>
  <c r="CY718" i="1"/>
  <c r="CZ718" i="1"/>
  <c r="DA718" i="1"/>
  <c r="DB718" i="1"/>
  <c r="CC719" i="1"/>
  <c r="CD719" i="1"/>
  <c r="CE719" i="1"/>
  <c r="CF719" i="1"/>
  <c r="CG719" i="1"/>
  <c r="CH719" i="1"/>
  <c r="CI719" i="1"/>
  <c r="CJ719" i="1"/>
  <c r="CK719" i="1"/>
  <c r="CM719" i="1"/>
  <c r="CN719" i="1"/>
  <c r="CO719" i="1"/>
  <c r="CP719" i="1"/>
  <c r="CQ719" i="1"/>
  <c r="CR719" i="1"/>
  <c r="CS719" i="1"/>
  <c r="CT719" i="1"/>
  <c r="CU719" i="1"/>
  <c r="CV719" i="1"/>
  <c r="CW719" i="1"/>
  <c r="CX719" i="1"/>
  <c r="CY719" i="1"/>
  <c r="CZ719" i="1"/>
  <c r="DA719" i="1"/>
  <c r="DB719" i="1"/>
  <c r="CC720" i="1"/>
  <c r="CD720" i="1"/>
  <c r="CE720" i="1"/>
  <c r="CF720" i="1"/>
  <c r="CG720" i="1"/>
  <c r="CH720" i="1"/>
  <c r="CI720" i="1"/>
  <c r="CJ720" i="1"/>
  <c r="CK720" i="1"/>
  <c r="CM720" i="1"/>
  <c r="CN720" i="1"/>
  <c r="CO720" i="1"/>
  <c r="CP720" i="1"/>
  <c r="CQ720" i="1"/>
  <c r="CR720" i="1"/>
  <c r="CS720" i="1"/>
  <c r="CT720" i="1"/>
  <c r="CU720" i="1"/>
  <c r="CV720" i="1"/>
  <c r="CW720" i="1"/>
  <c r="CX720" i="1"/>
  <c r="CY720" i="1"/>
  <c r="CZ720" i="1"/>
  <c r="DA720" i="1"/>
  <c r="DB720" i="1"/>
  <c r="CC721" i="1"/>
  <c r="CD721" i="1"/>
  <c r="CE721" i="1"/>
  <c r="CF721" i="1"/>
  <c r="CG721" i="1"/>
  <c r="CH721" i="1"/>
  <c r="CI721" i="1"/>
  <c r="CJ721" i="1"/>
  <c r="CK721" i="1"/>
  <c r="CM721" i="1"/>
  <c r="CN721" i="1"/>
  <c r="CO721" i="1"/>
  <c r="CP721" i="1"/>
  <c r="CQ721" i="1"/>
  <c r="CR721" i="1"/>
  <c r="CS721" i="1"/>
  <c r="CT721" i="1"/>
  <c r="CU721" i="1"/>
  <c r="CV721" i="1"/>
  <c r="CW721" i="1"/>
  <c r="CX721" i="1"/>
  <c r="CY721" i="1"/>
  <c r="CZ721" i="1"/>
  <c r="DA721" i="1"/>
  <c r="DB721" i="1"/>
  <c r="CC722" i="1"/>
  <c r="CD722" i="1"/>
  <c r="CE722" i="1"/>
  <c r="CF722" i="1"/>
  <c r="CG722" i="1"/>
  <c r="CH722" i="1"/>
  <c r="CI722" i="1"/>
  <c r="CJ722" i="1"/>
  <c r="CK722" i="1"/>
  <c r="CM722" i="1"/>
  <c r="CN722" i="1"/>
  <c r="CO722" i="1"/>
  <c r="CP722" i="1"/>
  <c r="CQ722" i="1"/>
  <c r="CR722" i="1"/>
  <c r="CS722" i="1"/>
  <c r="CT722" i="1"/>
  <c r="CU722" i="1"/>
  <c r="CV722" i="1"/>
  <c r="CW722" i="1"/>
  <c r="CX722" i="1"/>
  <c r="CY722" i="1"/>
  <c r="CZ722" i="1"/>
  <c r="DA722" i="1"/>
  <c r="DB722" i="1"/>
  <c r="CC723" i="1"/>
  <c r="CD723" i="1"/>
  <c r="CE723" i="1"/>
  <c r="CF723" i="1"/>
  <c r="CG723" i="1"/>
  <c r="CH723" i="1"/>
  <c r="CI723" i="1"/>
  <c r="CJ723" i="1"/>
  <c r="CK723" i="1"/>
  <c r="CM723" i="1"/>
  <c r="CN723" i="1"/>
  <c r="CO723" i="1"/>
  <c r="CP723" i="1"/>
  <c r="CQ723" i="1"/>
  <c r="CR723" i="1"/>
  <c r="CS723" i="1"/>
  <c r="CT723" i="1"/>
  <c r="CU723" i="1"/>
  <c r="CV723" i="1"/>
  <c r="CW723" i="1"/>
  <c r="CX723" i="1"/>
  <c r="CY723" i="1"/>
  <c r="CZ723" i="1"/>
  <c r="DA723" i="1"/>
  <c r="DB723" i="1"/>
  <c r="CC724" i="1"/>
  <c r="CD724" i="1"/>
  <c r="CE724" i="1"/>
  <c r="CF724" i="1"/>
  <c r="CG724" i="1"/>
  <c r="CH724" i="1"/>
  <c r="CI724" i="1"/>
  <c r="CJ724" i="1"/>
  <c r="CK724" i="1"/>
  <c r="CM724" i="1"/>
  <c r="CN724" i="1"/>
  <c r="CO724" i="1"/>
  <c r="CP724" i="1"/>
  <c r="CQ724" i="1"/>
  <c r="CR724" i="1"/>
  <c r="CS724" i="1"/>
  <c r="CT724" i="1"/>
  <c r="CU724" i="1"/>
  <c r="CV724" i="1"/>
  <c r="CW724" i="1"/>
  <c r="CX724" i="1"/>
  <c r="CY724" i="1"/>
  <c r="CZ724" i="1"/>
  <c r="DA724" i="1"/>
  <c r="DB724" i="1"/>
  <c r="CC725" i="1"/>
  <c r="CD725" i="1"/>
  <c r="CE725" i="1"/>
  <c r="CF725" i="1"/>
  <c r="CG725" i="1"/>
  <c r="CH725" i="1"/>
  <c r="CI725" i="1"/>
  <c r="CJ725" i="1"/>
  <c r="CK725" i="1"/>
  <c r="CM725" i="1"/>
  <c r="CN725" i="1"/>
  <c r="CO725" i="1"/>
  <c r="CP725" i="1"/>
  <c r="CQ725" i="1"/>
  <c r="CR725" i="1"/>
  <c r="CS725" i="1"/>
  <c r="CT725" i="1"/>
  <c r="CU725" i="1"/>
  <c r="CV725" i="1"/>
  <c r="CW725" i="1"/>
  <c r="CX725" i="1"/>
  <c r="CY725" i="1"/>
  <c r="CZ725" i="1"/>
  <c r="DA725" i="1"/>
  <c r="DB725" i="1"/>
  <c r="CC726" i="1"/>
  <c r="CD726" i="1"/>
  <c r="CE726" i="1"/>
  <c r="CF726" i="1"/>
  <c r="CG726" i="1"/>
  <c r="CH726" i="1"/>
  <c r="CI726" i="1"/>
  <c r="CJ726" i="1"/>
  <c r="CK726" i="1"/>
  <c r="CM726" i="1"/>
  <c r="CN726" i="1"/>
  <c r="CO726" i="1"/>
  <c r="CP726" i="1"/>
  <c r="CQ726" i="1"/>
  <c r="CR726" i="1"/>
  <c r="CS726" i="1"/>
  <c r="CT726" i="1"/>
  <c r="CU726" i="1"/>
  <c r="CV726" i="1"/>
  <c r="CW726" i="1"/>
  <c r="CX726" i="1"/>
  <c r="CY726" i="1"/>
  <c r="CZ726" i="1"/>
  <c r="DA726" i="1"/>
  <c r="DB726" i="1"/>
  <c r="CC727" i="1"/>
  <c r="CD727" i="1"/>
  <c r="CE727" i="1"/>
  <c r="CF727" i="1"/>
  <c r="CG727" i="1"/>
  <c r="CH727" i="1"/>
  <c r="CI727" i="1"/>
  <c r="CJ727" i="1"/>
  <c r="CK727" i="1"/>
  <c r="CM727" i="1"/>
  <c r="CN727" i="1"/>
  <c r="CO727" i="1"/>
  <c r="CP727" i="1"/>
  <c r="CQ727" i="1"/>
  <c r="CR727" i="1"/>
  <c r="CS727" i="1"/>
  <c r="CT727" i="1"/>
  <c r="CU727" i="1"/>
  <c r="CV727" i="1"/>
  <c r="CW727" i="1"/>
  <c r="CX727" i="1"/>
  <c r="CY727" i="1"/>
  <c r="CZ727" i="1"/>
  <c r="DA727" i="1"/>
  <c r="DB727" i="1"/>
  <c r="CC728" i="1"/>
  <c r="CD728" i="1"/>
  <c r="CE728" i="1"/>
  <c r="CF728" i="1"/>
  <c r="CG728" i="1"/>
  <c r="CH728" i="1"/>
  <c r="CI728" i="1"/>
  <c r="CJ728" i="1"/>
  <c r="CK728" i="1"/>
  <c r="CM728" i="1"/>
  <c r="CN728" i="1"/>
  <c r="CO728" i="1"/>
  <c r="CP728" i="1"/>
  <c r="CQ728" i="1"/>
  <c r="CR728" i="1"/>
  <c r="CS728" i="1"/>
  <c r="CT728" i="1"/>
  <c r="CU728" i="1"/>
  <c r="CV728" i="1"/>
  <c r="CW728" i="1"/>
  <c r="CX728" i="1"/>
  <c r="CY728" i="1"/>
  <c r="CZ728" i="1"/>
  <c r="DA728" i="1"/>
  <c r="DB728" i="1"/>
  <c r="CC729" i="1"/>
  <c r="CD729" i="1"/>
  <c r="CE729" i="1"/>
  <c r="CF729" i="1"/>
  <c r="CG729" i="1"/>
  <c r="CH729" i="1"/>
  <c r="CI729" i="1"/>
  <c r="CJ729" i="1"/>
  <c r="CK729" i="1"/>
  <c r="CM729" i="1"/>
  <c r="CN729" i="1"/>
  <c r="CO729" i="1"/>
  <c r="CP729" i="1"/>
  <c r="CQ729" i="1"/>
  <c r="CR729" i="1"/>
  <c r="CS729" i="1"/>
  <c r="CT729" i="1"/>
  <c r="CU729" i="1"/>
  <c r="CV729" i="1"/>
  <c r="CW729" i="1"/>
  <c r="CX729" i="1"/>
  <c r="CY729" i="1"/>
  <c r="CZ729" i="1"/>
  <c r="DA729" i="1"/>
  <c r="DB729" i="1"/>
  <c r="CC730" i="1"/>
  <c r="CD730" i="1"/>
  <c r="CE730" i="1"/>
  <c r="CF730" i="1"/>
  <c r="CG730" i="1"/>
  <c r="CH730" i="1"/>
  <c r="CI730" i="1"/>
  <c r="CJ730" i="1"/>
  <c r="CK730" i="1"/>
  <c r="CM730" i="1"/>
  <c r="CN730" i="1"/>
  <c r="CO730" i="1"/>
  <c r="CP730" i="1"/>
  <c r="CQ730" i="1"/>
  <c r="CR730" i="1"/>
  <c r="CS730" i="1"/>
  <c r="CT730" i="1"/>
  <c r="CU730" i="1"/>
  <c r="CV730" i="1"/>
  <c r="CW730" i="1"/>
  <c r="CX730" i="1"/>
  <c r="CY730" i="1"/>
  <c r="CZ730" i="1"/>
  <c r="DA730" i="1"/>
  <c r="DB730" i="1"/>
  <c r="CC731" i="1"/>
  <c r="CD731" i="1"/>
  <c r="CE731" i="1"/>
  <c r="CF731" i="1"/>
  <c r="CG731" i="1"/>
  <c r="CH731" i="1"/>
  <c r="CI731" i="1"/>
  <c r="CJ731" i="1"/>
  <c r="CK731" i="1"/>
  <c r="CM731" i="1"/>
  <c r="CN731" i="1"/>
  <c r="CO731" i="1"/>
  <c r="CP731" i="1"/>
  <c r="CQ731" i="1"/>
  <c r="CR731" i="1"/>
  <c r="CS731" i="1"/>
  <c r="CT731" i="1"/>
  <c r="CU731" i="1"/>
  <c r="CV731" i="1"/>
  <c r="CW731" i="1"/>
  <c r="CX731" i="1"/>
  <c r="CY731" i="1"/>
  <c r="CZ731" i="1"/>
  <c r="DA731" i="1"/>
  <c r="DB731" i="1"/>
  <c r="CC732" i="1"/>
  <c r="CD732" i="1"/>
  <c r="CE732" i="1"/>
  <c r="CF732" i="1"/>
  <c r="CG732" i="1"/>
  <c r="CH732" i="1"/>
  <c r="CI732" i="1"/>
  <c r="CJ732" i="1"/>
  <c r="CK732" i="1"/>
  <c r="CM732" i="1"/>
  <c r="CN732" i="1"/>
  <c r="CO732" i="1"/>
  <c r="CP732" i="1"/>
  <c r="CQ732" i="1"/>
  <c r="CR732" i="1"/>
  <c r="CS732" i="1"/>
  <c r="CT732" i="1"/>
  <c r="CU732" i="1"/>
  <c r="CV732" i="1"/>
  <c r="CW732" i="1"/>
  <c r="CX732" i="1"/>
  <c r="CY732" i="1"/>
  <c r="CZ732" i="1"/>
  <c r="DA732" i="1"/>
  <c r="DB732" i="1"/>
  <c r="CC733" i="1"/>
  <c r="CD733" i="1"/>
  <c r="CE733" i="1"/>
  <c r="CF733" i="1"/>
  <c r="CG733" i="1"/>
  <c r="CH733" i="1"/>
  <c r="CI733" i="1"/>
  <c r="CJ733" i="1"/>
  <c r="CK733" i="1"/>
  <c r="CM733" i="1"/>
  <c r="CN733" i="1"/>
  <c r="CO733" i="1"/>
  <c r="CP733" i="1"/>
  <c r="CQ733" i="1"/>
  <c r="CR733" i="1"/>
  <c r="CS733" i="1"/>
  <c r="CT733" i="1"/>
  <c r="CU733" i="1"/>
  <c r="CV733" i="1"/>
  <c r="CW733" i="1"/>
  <c r="CX733" i="1"/>
  <c r="CY733" i="1"/>
  <c r="CZ733" i="1"/>
  <c r="DA733" i="1"/>
  <c r="DB733" i="1"/>
  <c r="CC734" i="1"/>
  <c r="CD734" i="1"/>
  <c r="CE734" i="1"/>
  <c r="CF734" i="1"/>
  <c r="CG734" i="1"/>
  <c r="CH734" i="1"/>
  <c r="CI734" i="1"/>
  <c r="CJ734" i="1"/>
  <c r="CK734" i="1"/>
  <c r="CM734" i="1"/>
  <c r="CN734" i="1"/>
  <c r="CO734" i="1"/>
  <c r="CP734" i="1"/>
  <c r="CQ734" i="1"/>
  <c r="CR734" i="1"/>
  <c r="CS734" i="1"/>
  <c r="CT734" i="1"/>
  <c r="CU734" i="1"/>
  <c r="CV734" i="1"/>
  <c r="CW734" i="1"/>
  <c r="CX734" i="1"/>
  <c r="CY734" i="1"/>
  <c r="CZ734" i="1"/>
  <c r="DA734" i="1"/>
  <c r="DB734" i="1"/>
  <c r="CC735" i="1"/>
  <c r="CD735" i="1"/>
  <c r="CE735" i="1"/>
  <c r="CF735" i="1"/>
  <c r="CG735" i="1"/>
  <c r="CH735" i="1"/>
  <c r="CI735" i="1"/>
  <c r="CJ735" i="1"/>
  <c r="CK735" i="1"/>
  <c r="CM735" i="1"/>
  <c r="CN735" i="1"/>
  <c r="CO735" i="1"/>
  <c r="CP735" i="1"/>
  <c r="CQ735" i="1"/>
  <c r="CR735" i="1"/>
  <c r="CS735" i="1"/>
  <c r="CT735" i="1"/>
  <c r="CU735" i="1"/>
  <c r="CV735" i="1"/>
  <c r="CW735" i="1"/>
  <c r="CX735" i="1"/>
  <c r="CY735" i="1"/>
  <c r="CZ735" i="1"/>
  <c r="DA735" i="1"/>
  <c r="DB735" i="1"/>
  <c r="CC736" i="1"/>
  <c r="CD736" i="1"/>
  <c r="CE736" i="1"/>
  <c r="CF736" i="1"/>
  <c r="CG736" i="1"/>
  <c r="CH736" i="1"/>
  <c r="CI736" i="1"/>
  <c r="CJ736" i="1"/>
  <c r="CK736" i="1"/>
  <c r="CM736" i="1"/>
  <c r="CN736" i="1"/>
  <c r="CO736" i="1"/>
  <c r="CP736" i="1"/>
  <c r="CQ736" i="1"/>
  <c r="CR736" i="1"/>
  <c r="CS736" i="1"/>
  <c r="CT736" i="1"/>
  <c r="CU736" i="1"/>
  <c r="CV736" i="1"/>
  <c r="CW736" i="1"/>
  <c r="CX736" i="1"/>
  <c r="CY736" i="1"/>
  <c r="CZ736" i="1"/>
  <c r="DA736" i="1"/>
  <c r="DB736" i="1"/>
  <c r="CC737" i="1"/>
  <c r="CD737" i="1"/>
  <c r="CE737" i="1"/>
  <c r="CF737" i="1"/>
  <c r="CG737" i="1"/>
  <c r="CH737" i="1"/>
  <c r="CI737" i="1"/>
  <c r="CJ737" i="1"/>
  <c r="CK737" i="1"/>
  <c r="CM737" i="1"/>
  <c r="CN737" i="1"/>
  <c r="CO737" i="1"/>
  <c r="CP737" i="1"/>
  <c r="CQ737" i="1"/>
  <c r="CR737" i="1"/>
  <c r="CS737" i="1"/>
  <c r="CT737" i="1"/>
  <c r="CU737" i="1"/>
  <c r="CV737" i="1"/>
  <c r="CW737" i="1"/>
  <c r="CX737" i="1"/>
  <c r="CY737" i="1"/>
  <c r="CZ737" i="1"/>
  <c r="DA737" i="1"/>
  <c r="DB737" i="1"/>
  <c r="CC738" i="1"/>
  <c r="CD738" i="1"/>
  <c r="CE738" i="1"/>
  <c r="CF738" i="1"/>
  <c r="CG738" i="1"/>
  <c r="CH738" i="1"/>
  <c r="CI738" i="1"/>
  <c r="CJ738" i="1"/>
  <c r="CK738" i="1"/>
  <c r="CM738" i="1"/>
  <c r="CN738" i="1"/>
  <c r="CO738" i="1"/>
  <c r="CP738" i="1"/>
  <c r="CQ738" i="1"/>
  <c r="CR738" i="1"/>
  <c r="CS738" i="1"/>
  <c r="CT738" i="1"/>
  <c r="CU738" i="1"/>
  <c r="CV738" i="1"/>
  <c r="CW738" i="1"/>
  <c r="CX738" i="1"/>
  <c r="CY738" i="1"/>
  <c r="CZ738" i="1"/>
  <c r="DA738" i="1"/>
  <c r="DB738" i="1"/>
  <c r="CC739" i="1"/>
  <c r="CD739" i="1"/>
  <c r="CE739" i="1"/>
  <c r="CF739" i="1"/>
  <c r="CG739" i="1"/>
  <c r="CH739" i="1"/>
  <c r="CI739" i="1"/>
  <c r="CJ739" i="1"/>
  <c r="CK739" i="1"/>
  <c r="CM739" i="1"/>
  <c r="CN739" i="1"/>
  <c r="CO739" i="1"/>
  <c r="CP739" i="1"/>
  <c r="CQ739" i="1"/>
  <c r="CR739" i="1"/>
  <c r="CS739" i="1"/>
  <c r="CT739" i="1"/>
  <c r="CU739" i="1"/>
  <c r="CV739" i="1"/>
  <c r="CW739" i="1"/>
  <c r="CX739" i="1"/>
  <c r="CY739" i="1"/>
  <c r="CZ739" i="1"/>
  <c r="DA739" i="1"/>
  <c r="DB739" i="1"/>
  <c r="CC740" i="1"/>
  <c r="CD740" i="1"/>
  <c r="CE740" i="1"/>
  <c r="CF740" i="1"/>
  <c r="CG740" i="1"/>
  <c r="CH740" i="1"/>
  <c r="CI740" i="1"/>
  <c r="CJ740" i="1"/>
  <c r="CK740" i="1"/>
  <c r="CM740" i="1"/>
  <c r="CN740" i="1"/>
  <c r="CO740" i="1"/>
  <c r="CP740" i="1"/>
  <c r="CQ740" i="1"/>
  <c r="CR740" i="1"/>
  <c r="CS740" i="1"/>
  <c r="CT740" i="1"/>
  <c r="CU740" i="1"/>
  <c r="CV740" i="1"/>
  <c r="CW740" i="1"/>
  <c r="CX740" i="1"/>
  <c r="CY740" i="1"/>
  <c r="CZ740" i="1"/>
  <c r="DA740" i="1"/>
  <c r="DB740" i="1"/>
  <c r="CC741" i="1"/>
  <c r="CD741" i="1"/>
  <c r="CE741" i="1"/>
  <c r="CF741" i="1"/>
  <c r="CG741" i="1"/>
  <c r="CH741" i="1"/>
  <c r="CI741" i="1"/>
  <c r="CJ741" i="1"/>
  <c r="CK741" i="1"/>
  <c r="CM741" i="1"/>
  <c r="CN741" i="1"/>
  <c r="CO741" i="1"/>
  <c r="CP741" i="1"/>
  <c r="CQ741" i="1"/>
  <c r="CR741" i="1"/>
  <c r="CS741" i="1"/>
  <c r="CT741" i="1"/>
  <c r="CU741" i="1"/>
  <c r="CV741" i="1"/>
  <c r="CW741" i="1"/>
  <c r="CX741" i="1"/>
  <c r="CY741" i="1"/>
  <c r="CZ741" i="1"/>
  <c r="DA741" i="1"/>
  <c r="DB741" i="1"/>
  <c r="CC742" i="1"/>
  <c r="CD742" i="1"/>
  <c r="CE742" i="1"/>
  <c r="CF742" i="1"/>
  <c r="CG742" i="1"/>
  <c r="CH742" i="1"/>
  <c r="CI742" i="1"/>
  <c r="CJ742" i="1"/>
  <c r="CK742" i="1"/>
  <c r="CM742" i="1"/>
  <c r="CN742" i="1"/>
  <c r="CO742" i="1"/>
  <c r="CP742" i="1"/>
  <c r="CQ742" i="1"/>
  <c r="CR742" i="1"/>
  <c r="CS742" i="1"/>
  <c r="CT742" i="1"/>
  <c r="CU742" i="1"/>
  <c r="CV742" i="1"/>
  <c r="CW742" i="1"/>
  <c r="CX742" i="1"/>
  <c r="CY742" i="1"/>
  <c r="CZ742" i="1"/>
  <c r="DA742" i="1"/>
  <c r="DB742" i="1"/>
  <c r="CC743" i="1"/>
  <c r="CD743" i="1"/>
  <c r="CE743" i="1"/>
  <c r="CF743" i="1"/>
  <c r="CG743" i="1"/>
  <c r="CH743" i="1"/>
  <c r="CI743" i="1"/>
  <c r="CJ743" i="1"/>
  <c r="CK743" i="1"/>
  <c r="CM743" i="1"/>
  <c r="CN743" i="1"/>
  <c r="CO743" i="1"/>
  <c r="CP743" i="1"/>
  <c r="CQ743" i="1"/>
  <c r="CR743" i="1"/>
  <c r="CS743" i="1"/>
  <c r="CT743" i="1"/>
  <c r="CU743" i="1"/>
  <c r="CV743" i="1"/>
  <c r="CW743" i="1"/>
  <c r="CX743" i="1"/>
  <c r="CY743" i="1"/>
  <c r="CZ743" i="1"/>
  <c r="DA743" i="1"/>
  <c r="DB743" i="1"/>
  <c r="CC744" i="1"/>
  <c r="CD744" i="1"/>
  <c r="CE744" i="1"/>
  <c r="CF744" i="1"/>
  <c r="CG744" i="1"/>
  <c r="CH744" i="1"/>
  <c r="CI744" i="1"/>
  <c r="CJ744" i="1"/>
  <c r="CK744" i="1"/>
  <c r="CM744" i="1"/>
  <c r="CN744" i="1"/>
  <c r="CO744" i="1"/>
  <c r="CP744" i="1"/>
  <c r="CQ744" i="1"/>
  <c r="CR744" i="1"/>
  <c r="CS744" i="1"/>
  <c r="CT744" i="1"/>
  <c r="CU744" i="1"/>
  <c r="CV744" i="1"/>
  <c r="CW744" i="1"/>
  <c r="CX744" i="1"/>
  <c r="CY744" i="1"/>
  <c r="CZ744" i="1"/>
  <c r="DA744" i="1"/>
  <c r="DB744" i="1"/>
  <c r="CC745" i="1"/>
  <c r="CD745" i="1"/>
  <c r="CE745" i="1"/>
  <c r="CF745" i="1"/>
  <c r="CG745" i="1"/>
  <c r="CH745" i="1"/>
  <c r="CI745" i="1"/>
  <c r="CJ745" i="1"/>
  <c r="CK745" i="1"/>
  <c r="CM745" i="1"/>
  <c r="CN745" i="1"/>
  <c r="CO745" i="1"/>
  <c r="CP745" i="1"/>
  <c r="CQ745" i="1"/>
  <c r="CR745" i="1"/>
  <c r="CS745" i="1"/>
  <c r="CT745" i="1"/>
  <c r="CU745" i="1"/>
  <c r="CV745" i="1"/>
  <c r="CW745" i="1"/>
  <c r="CX745" i="1"/>
  <c r="CY745" i="1"/>
  <c r="CZ745" i="1"/>
  <c r="DA745" i="1"/>
  <c r="DB745" i="1"/>
  <c r="CC746" i="1"/>
  <c r="CD746" i="1"/>
  <c r="CE746" i="1"/>
  <c r="CF746" i="1"/>
  <c r="CG746" i="1"/>
  <c r="CH746" i="1"/>
  <c r="CI746" i="1"/>
  <c r="CJ746" i="1"/>
  <c r="CK746" i="1"/>
  <c r="CM746" i="1"/>
  <c r="CN746" i="1"/>
  <c r="CO746" i="1"/>
  <c r="CP746" i="1"/>
  <c r="CQ746" i="1"/>
  <c r="CR746" i="1"/>
  <c r="CS746" i="1"/>
  <c r="CT746" i="1"/>
  <c r="CU746" i="1"/>
  <c r="CV746" i="1"/>
  <c r="CW746" i="1"/>
  <c r="CX746" i="1"/>
  <c r="CY746" i="1"/>
  <c r="CZ746" i="1"/>
  <c r="DA746" i="1"/>
  <c r="DB746" i="1"/>
  <c r="CC747" i="1"/>
  <c r="CD747" i="1"/>
  <c r="CE747" i="1"/>
  <c r="CF747" i="1"/>
  <c r="CG747" i="1"/>
  <c r="CH747" i="1"/>
  <c r="CI747" i="1"/>
  <c r="CJ747" i="1"/>
  <c r="CK747" i="1"/>
  <c r="CM747" i="1"/>
  <c r="CN747" i="1"/>
  <c r="CO747" i="1"/>
  <c r="CP747" i="1"/>
  <c r="CQ747" i="1"/>
  <c r="CR747" i="1"/>
  <c r="CS747" i="1"/>
  <c r="CT747" i="1"/>
  <c r="CU747" i="1"/>
  <c r="CV747" i="1"/>
  <c r="CW747" i="1"/>
  <c r="CX747" i="1"/>
  <c r="CY747" i="1"/>
  <c r="CZ747" i="1"/>
  <c r="DA747" i="1"/>
  <c r="DB747" i="1"/>
  <c r="CC748" i="1"/>
  <c r="CD748" i="1"/>
  <c r="CE748" i="1"/>
  <c r="CF748" i="1"/>
  <c r="CG748" i="1"/>
  <c r="CH748" i="1"/>
  <c r="CI748" i="1"/>
  <c r="CJ748" i="1"/>
  <c r="CK748" i="1"/>
  <c r="CM748" i="1"/>
  <c r="CN748" i="1"/>
  <c r="CO748" i="1"/>
  <c r="CP748" i="1"/>
  <c r="CQ748" i="1"/>
  <c r="CR748" i="1"/>
  <c r="CS748" i="1"/>
  <c r="CT748" i="1"/>
  <c r="CU748" i="1"/>
  <c r="CV748" i="1"/>
  <c r="CW748" i="1"/>
  <c r="CX748" i="1"/>
  <c r="CY748" i="1"/>
  <c r="CZ748" i="1"/>
  <c r="DA748" i="1"/>
  <c r="DB748" i="1"/>
  <c r="CC749" i="1"/>
  <c r="CD749" i="1"/>
  <c r="CE749" i="1"/>
  <c r="CF749" i="1"/>
  <c r="CG749" i="1"/>
  <c r="CH749" i="1"/>
  <c r="CI749" i="1"/>
  <c r="CJ749" i="1"/>
  <c r="CK749" i="1"/>
  <c r="CM749" i="1"/>
  <c r="CN749" i="1"/>
  <c r="CO749" i="1"/>
  <c r="CP749" i="1"/>
  <c r="CQ749" i="1"/>
  <c r="CR749" i="1"/>
  <c r="CS749" i="1"/>
  <c r="CT749" i="1"/>
  <c r="CU749" i="1"/>
  <c r="CV749" i="1"/>
  <c r="CW749" i="1"/>
  <c r="CX749" i="1"/>
  <c r="CY749" i="1"/>
  <c r="CZ749" i="1"/>
  <c r="DA749" i="1"/>
  <c r="DB749" i="1"/>
  <c r="CC750" i="1"/>
  <c r="CD750" i="1"/>
  <c r="CE750" i="1"/>
  <c r="CF750" i="1"/>
  <c r="CG750" i="1"/>
  <c r="CH750" i="1"/>
  <c r="CI750" i="1"/>
  <c r="CJ750" i="1"/>
  <c r="CK750" i="1"/>
  <c r="CM750" i="1"/>
  <c r="CN750" i="1"/>
  <c r="CO750" i="1"/>
  <c r="CP750" i="1"/>
  <c r="CQ750" i="1"/>
  <c r="CR750" i="1"/>
  <c r="CS750" i="1"/>
  <c r="CT750" i="1"/>
  <c r="CU750" i="1"/>
  <c r="CV750" i="1"/>
  <c r="CW750" i="1"/>
  <c r="CX750" i="1"/>
  <c r="CY750" i="1"/>
  <c r="CZ750" i="1"/>
  <c r="DA750" i="1"/>
  <c r="DB750" i="1"/>
  <c r="CC751" i="1"/>
  <c r="CD751" i="1"/>
  <c r="CE751" i="1"/>
  <c r="CF751" i="1"/>
  <c r="CG751" i="1"/>
  <c r="CH751" i="1"/>
  <c r="CI751" i="1"/>
  <c r="CJ751" i="1"/>
  <c r="CK751" i="1"/>
  <c r="CM751" i="1"/>
  <c r="CN751" i="1"/>
  <c r="CO751" i="1"/>
  <c r="CP751" i="1"/>
  <c r="CQ751" i="1"/>
  <c r="CR751" i="1"/>
  <c r="CS751" i="1"/>
  <c r="CT751" i="1"/>
  <c r="CU751" i="1"/>
  <c r="CV751" i="1"/>
  <c r="CW751" i="1"/>
  <c r="CX751" i="1"/>
  <c r="CY751" i="1"/>
  <c r="CZ751" i="1"/>
  <c r="DA751" i="1"/>
  <c r="DB751" i="1"/>
  <c r="CC752" i="1"/>
  <c r="CD752" i="1"/>
  <c r="CE752" i="1"/>
  <c r="CF752" i="1"/>
  <c r="CG752" i="1"/>
  <c r="CH752" i="1"/>
  <c r="CI752" i="1"/>
  <c r="CJ752" i="1"/>
  <c r="CK752" i="1"/>
  <c r="CM752" i="1"/>
  <c r="CN752" i="1"/>
  <c r="CO752" i="1"/>
  <c r="CP752" i="1"/>
  <c r="CQ752" i="1"/>
  <c r="CR752" i="1"/>
  <c r="CS752" i="1"/>
  <c r="CT752" i="1"/>
  <c r="CU752" i="1"/>
  <c r="CV752" i="1"/>
  <c r="CW752" i="1"/>
  <c r="CX752" i="1"/>
  <c r="CY752" i="1"/>
  <c r="CZ752" i="1"/>
  <c r="DA752" i="1"/>
  <c r="DB752" i="1"/>
  <c r="CC753" i="1"/>
  <c r="CD753" i="1"/>
  <c r="CE753" i="1"/>
  <c r="CF753" i="1"/>
  <c r="CG753" i="1"/>
  <c r="CH753" i="1"/>
  <c r="CI753" i="1"/>
  <c r="CJ753" i="1"/>
  <c r="CK753" i="1"/>
  <c r="CM753" i="1"/>
  <c r="CN753" i="1"/>
  <c r="CO753" i="1"/>
  <c r="CP753" i="1"/>
  <c r="CQ753" i="1"/>
  <c r="CR753" i="1"/>
  <c r="CS753" i="1"/>
  <c r="CT753" i="1"/>
  <c r="CU753" i="1"/>
  <c r="CV753" i="1"/>
  <c r="CW753" i="1"/>
  <c r="CX753" i="1"/>
  <c r="CY753" i="1"/>
  <c r="CZ753" i="1"/>
  <c r="DA753" i="1"/>
  <c r="DB753" i="1"/>
  <c r="CC754" i="1"/>
  <c r="CD754" i="1"/>
  <c r="CE754" i="1"/>
  <c r="CF754" i="1"/>
  <c r="CG754" i="1"/>
  <c r="CH754" i="1"/>
  <c r="CI754" i="1"/>
  <c r="CJ754" i="1"/>
  <c r="CK754" i="1"/>
  <c r="CM754" i="1"/>
  <c r="CN754" i="1"/>
  <c r="CO754" i="1"/>
  <c r="CP754" i="1"/>
  <c r="CQ754" i="1"/>
  <c r="CR754" i="1"/>
  <c r="CS754" i="1"/>
  <c r="CT754" i="1"/>
  <c r="CU754" i="1"/>
  <c r="CV754" i="1"/>
  <c r="CW754" i="1"/>
  <c r="CX754" i="1"/>
  <c r="CY754" i="1"/>
  <c r="CZ754" i="1"/>
  <c r="DA754" i="1"/>
  <c r="DB754" i="1"/>
  <c r="CC755" i="1"/>
  <c r="CD755" i="1"/>
  <c r="CE755" i="1"/>
  <c r="CF755" i="1"/>
  <c r="CG755" i="1"/>
  <c r="CH755" i="1"/>
  <c r="CI755" i="1"/>
  <c r="CJ755" i="1"/>
  <c r="CK755" i="1"/>
  <c r="CM755" i="1"/>
  <c r="CN755" i="1"/>
  <c r="CO755" i="1"/>
  <c r="CP755" i="1"/>
  <c r="CQ755" i="1"/>
  <c r="CR755" i="1"/>
  <c r="CS755" i="1"/>
  <c r="CT755" i="1"/>
  <c r="CU755" i="1"/>
  <c r="CV755" i="1"/>
  <c r="CW755" i="1"/>
  <c r="CX755" i="1"/>
  <c r="CY755" i="1"/>
  <c r="CZ755" i="1"/>
  <c r="DA755" i="1"/>
  <c r="DB755" i="1"/>
  <c r="CC756" i="1"/>
  <c r="CD756" i="1"/>
  <c r="CE756" i="1"/>
  <c r="CF756" i="1"/>
  <c r="CG756" i="1"/>
  <c r="CH756" i="1"/>
  <c r="CI756" i="1"/>
  <c r="CJ756" i="1"/>
  <c r="CK756" i="1"/>
  <c r="CM756" i="1"/>
  <c r="CN756" i="1"/>
  <c r="CO756" i="1"/>
  <c r="CP756" i="1"/>
  <c r="CQ756" i="1"/>
  <c r="CR756" i="1"/>
  <c r="CS756" i="1"/>
  <c r="CT756" i="1"/>
  <c r="CU756" i="1"/>
  <c r="CV756" i="1"/>
  <c r="CW756" i="1"/>
  <c r="CX756" i="1"/>
  <c r="CY756" i="1"/>
  <c r="CZ756" i="1"/>
  <c r="DA756" i="1"/>
  <c r="DB756" i="1"/>
  <c r="CC757" i="1"/>
  <c r="CD757" i="1"/>
  <c r="CE757" i="1"/>
  <c r="CF757" i="1"/>
  <c r="CG757" i="1"/>
  <c r="CH757" i="1"/>
  <c r="CI757" i="1"/>
  <c r="CJ757" i="1"/>
  <c r="CK757" i="1"/>
  <c r="CM757" i="1"/>
  <c r="CN757" i="1"/>
  <c r="CO757" i="1"/>
  <c r="CP757" i="1"/>
  <c r="CQ757" i="1"/>
  <c r="CR757" i="1"/>
  <c r="CS757" i="1"/>
  <c r="CT757" i="1"/>
  <c r="CU757" i="1"/>
  <c r="CV757" i="1"/>
  <c r="CW757" i="1"/>
  <c r="CX757" i="1"/>
  <c r="CY757" i="1"/>
  <c r="CZ757" i="1"/>
  <c r="DA757" i="1"/>
  <c r="DB757" i="1"/>
  <c r="CC758" i="1"/>
  <c r="CD758" i="1"/>
  <c r="CE758" i="1"/>
  <c r="CF758" i="1"/>
  <c r="CG758" i="1"/>
  <c r="CH758" i="1"/>
  <c r="CI758" i="1"/>
  <c r="CJ758" i="1"/>
  <c r="CK758" i="1"/>
  <c r="CM758" i="1"/>
  <c r="CN758" i="1"/>
  <c r="CO758" i="1"/>
  <c r="CP758" i="1"/>
  <c r="CQ758" i="1"/>
  <c r="CR758" i="1"/>
  <c r="CS758" i="1"/>
  <c r="CT758" i="1"/>
  <c r="CU758" i="1"/>
  <c r="CV758" i="1"/>
  <c r="CW758" i="1"/>
  <c r="CX758" i="1"/>
  <c r="CY758" i="1"/>
  <c r="CZ758" i="1"/>
  <c r="DA758" i="1"/>
  <c r="DB758" i="1"/>
  <c r="CC759" i="1"/>
  <c r="CD759" i="1"/>
  <c r="CE759" i="1"/>
  <c r="CF759" i="1"/>
  <c r="CG759" i="1"/>
  <c r="CH759" i="1"/>
  <c r="CI759" i="1"/>
  <c r="CJ759" i="1"/>
  <c r="CK759" i="1"/>
  <c r="CM759" i="1"/>
  <c r="CN759" i="1"/>
  <c r="CO759" i="1"/>
  <c r="CP759" i="1"/>
  <c r="CQ759" i="1"/>
  <c r="CR759" i="1"/>
  <c r="CS759" i="1"/>
  <c r="CT759" i="1"/>
  <c r="CU759" i="1"/>
  <c r="CV759" i="1"/>
  <c r="CW759" i="1"/>
  <c r="CX759" i="1"/>
  <c r="CY759" i="1"/>
  <c r="CZ759" i="1"/>
  <c r="DA759" i="1"/>
  <c r="DB759" i="1"/>
  <c r="CC760" i="1"/>
  <c r="CD760" i="1"/>
  <c r="CE760" i="1"/>
  <c r="CF760" i="1"/>
  <c r="CG760" i="1"/>
  <c r="CH760" i="1"/>
  <c r="CI760" i="1"/>
  <c r="CJ760" i="1"/>
  <c r="CK760" i="1"/>
  <c r="CM760" i="1"/>
  <c r="CN760" i="1"/>
  <c r="CO760" i="1"/>
  <c r="CP760" i="1"/>
  <c r="CQ760" i="1"/>
  <c r="CR760" i="1"/>
  <c r="CS760" i="1"/>
  <c r="CT760" i="1"/>
  <c r="CU760" i="1"/>
  <c r="CV760" i="1"/>
  <c r="CW760" i="1"/>
  <c r="CX760" i="1"/>
  <c r="CY760" i="1"/>
  <c r="CZ760" i="1"/>
  <c r="DA760" i="1"/>
  <c r="DB760" i="1"/>
  <c r="CC761" i="1"/>
  <c r="CD761" i="1"/>
  <c r="CE761" i="1"/>
  <c r="CF761" i="1"/>
  <c r="CG761" i="1"/>
  <c r="CH761" i="1"/>
  <c r="CI761" i="1"/>
  <c r="CJ761" i="1"/>
  <c r="CK761" i="1"/>
  <c r="CM761" i="1"/>
  <c r="CN761" i="1"/>
  <c r="CO761" i="1"/>
  <c r="CP761" i="1"/>
  <c r="CQ761" i="1"/>
  <c r="CR761" i="1"/>
  <c r="CS761" i="1"/>
  <c r="CT761" i="1"/>
  <c r="CU761" i="1"/>
  <c r="CV761" i="1"/>
  <c r="CW761" i="1"/>
  <c r="CX761" i="1"/>
  <c r="CY761" i="1"/>
  <c r="CZ761" i="1"/>
  <c r="DA761" i="1"/>
  <c r="DB761" i="1"/>
  <c r="CC762" i="1"/>
  <c r="CD762" i="1"/>
  <c r="CE762" i="1"/>
  <c r="CF762" i="1"/>
  <c r="CG762" i="1"/>
  <c r="CH762" i="1"/>
  <c r="CI762" i="1"/>
  <c r="CJ762" i="1"/>
  <c r="CK762" i="1"/>
  <c r="CM762" i="1"/>
  <c r="CN762" i="1"/>
  <c r="CO762" i="1"/>
  <c r="CP762" i="1"/>
  <c r="CQ762" i="1"/>
  <c r="CR762" i="1"/>
  <c r="CS762" i="1"/>
  <c r="CT762" i="1"/>
  <c r="CU762" i="1"/>
  <c r="CV762" i="1"/>
  <c r="CW762" i="1"/>
  <c r="CX762" i="1"/>
  <c r="CY762" i="1"/>
  <c r="CZ762" i="1"/>
  <c r="DA762" i="1"/>
  <c r="DB762" i="1"/>
  <c r="CC763" i="1"/>
  <c r="CD763" i="1"/>
  <c r="CE763" i="1"/>
  <c r="CF763" i="1"/>
  <c r="CG763" i="1"/>
  <c r="CH763" i="1"/>
  <c r="CI763" i="1"/>
  <c r="CJ763" i="1"/>
  <c r="CK763" i="1"/>
  <c r="CM763" i="1"/>
  <c r="CN763" i="1"/>
  <c r="CO763" i="1"/>
  <c r="CP763" i="1"/>
  <c r="CQ763" i="1"/>
  <c r="CR763" i="1"/>
  <c r="CS763" i="1"/>
  <c r="CT763" i="1"/>
  <c r="CU763" i="1"/>
  <c r="CV763" i="1"/>
  <c r="CW763" i="1"/>
  <c r="CX763" i="1"/>
  <c r="CY763" i="1"/>
  <c r="CZ763" i="1"/>
  <c r="DA763" i="1"/>
  <c r="DB763" i="1"/>
  <c r="CC764" i="1"/>
  <c r="CD764" i="1"/>
  <c r="CE764" i="1"/>
  <c r="CF764" i="1"/>
  <c r="CG764" i="1"/>
  <c r="CH764" i="1"/>
  <c r="CI764" i="1"/>
  <c r="CJ764" i="1"/>
  <c r="CK764" i="1"/>
  <c r="CM764" i="1"/>
  <c r="CN764" i="1"/>
  <c r="CO764" i="1"/>
  <c r="CP764" i="1"/>
  <c r="CQ764" i="1"/>
  <c r="CR764" i="1"/>
  <c r="CS764" i="1"/>
  <c r="CT764" i="1"/>
  <c r="CU764" i="1"/>
  <c r="CV764" i="1"/>
  <c r="CW764" i="1"/>
  <c r="CX764" i="1"/>
  <c r="CY764" i="1"/>
  <c r="CZ764" i="1"/>
  <c r="DA764" i="1"/>
  <c r="DB764" i="1"/>
  <c r="CC765" i="1"/>
  <c r="CD765" i="1"/>
  <c r="CE765" i="1"/>
  <c r="CF765" i="1"/>
  <c r="CG765" i="1"/>
  <c r="CH765" i="1"/>
  <c r="CI765" i="1"/>
  <c r="CJ765" i="1"/>
  <c r="CK765" i="1"/>
  <c r="CM765" i="1"/>
  <c r="CN765" i="1"/>
  <c r="CO765" i="1"/>
  <c r="CP765" i="1"/>
  <c r="CQ765" i="1"/>
  <c r="CR765" i="1"/>
  <c r="CS765" i="1"/>
  <c r="CT765" i="1"/>
  <c r="CU765" i="1"/>
  <c r="CV765" i="1"/>
  <c r="CW765" i="1"/>
  <c r="CX765" i="1"/>
  <c r="CY765" i="1"/>
  <c r="CZ765" i="1"/>
  <c r="DA765" i="1"/>
  <c r="DB765" i="1"/>
  <c r="CC766" i="1"/>
  <c r="CD766" i="1"/>
  <c r="CE766" i="1"/>
  <c r="CF766" i="1"/>
  <c r="CG766" i="1"/>
  <c r="CH766" i="1"/>
  <c r="CI766" i="1"/>
  <c r="CJ766" i="1"/>
  <c r="CK766" i="1"/>
  <c r="CM766" i="1"/>
  <c r="CN766" i="1"/>
  <c r="CO766" i="1"/>
  <c r="CP766" i="1"/>
  <c r="CQ766" i="1"/>
  <c r="CR766" i="1"/>
  <c r="CS766" i="1"/>
  <c r="CT766" i="1"/>
  <c r="CU766" i="1"/>
  <c r="CV766" i="1"/>
  <c r="CW766" i="1"/>
  <c r="CX766" i="1"/>
  <c r="CY766" i="1"/>
  <c r="CZ766" i="1"/>
  <c r="DA766" i="1"/>
  <c r="DB766" i="1"/>
  <c r="CC767" i="1"/>
  <c r="CD767" i="1"/>
  <c r="CE767" i="1"/>
  <c r="CF767" i="1"/>
  <c r="CG767" i="1"/>
  <c r="CH767" i="1"/>
  <c r="CI767" i="1"/>
  <c r="CJ767" i="1"/>
  <c r="CK767" i="1"/>
  <c r="CM767" i="1"/>
  <c r="CN767" i="1"/>
  <c r="CO767" i="1"/>
  <c r="CP767" i="1"/>
  <c r="CQ767" i="1"/>
  <c r="CR767" i="1"/>
  <c r="CS767" i="1"/>
  <c r="CT767" i="1"/>
  <c r="CU767" i="1"/>
  <c r="CV767" i="1"/>
  <c r="CW767" i="1"/>
  <c r="CX767" i="1"/>
  <c r="CY767" i="1"/>
  <c r="CZ767" i="1"/>
  <c r="DA767" i="1"/>
  <c r="DB767" i="1"/>
  <c r="CC768" i="1"/>
  <c r="CD768" i="1"/>
  <c r="CE768" i="1"/>
  <c r="CF768" i="1"/>
  <c r="CG768" i="1"/>
  <c r="CH768" i="1"/>
  <c r="CI768" i="1"/>
  <c r="CJ768" i="1"/>
  <c r="CK768" i="1"/>
  <c r="CM768" i="1"/>
  <c r="CN768" i="1"/>
  <c r="CO768" i="1"/>
  <c r="CP768" i="1"/>
  <c r="CQ768" i="1"/>
  <c r="CR768" i="1"/>
  <c r="CS768" i="1"/>
  <c r="CT768" i="1"/>
  <c r="CU768" i="1"/>
  <c r="CV768" i="1"/>
  <c r="CW768" i="1"/>
  <c r="CX768" i="1"/>
  <c r="CY768" i="1"/>
  <c r="CZ768" i="1"/>
  <c r="DA768" i="1"/>
  <c r="DB768" i="1"/>
  <c r="CC769" i="1"/>
  <c r="CD769" i="1"/>
  <c r="CE769" i="1"/>
  <c r="CF769" i="1"/>
  <c r="CG769" i="1"/>
  <c r="CH769" i="1"/>
  <c r="CI769" i="1"/>
  <c r="CJ769" i="1"/>
  <c r="CK769" i="1"/>
  <c r="CM769" i="1"/>
  <c r="CN769" i="1"/>
  <c r="CO769" i="1"/>
  <c r="CP769" i="1"/>
  <c r="CQ769" i="1"/>
  <c r="CR769" i="1"/>
  <c r="CS769" i="1"/>
  <c r="CT769" i="1"/>
  <c r="CU769" i="1"/>
  <c r="CV769" i="1"/>
  <c r="CW769" i="1"/>
  <c r="CX769" i="1"/>
  <c r="CY769" i="1"/>
  <c r="CZ769" i="1"/>
  <c r="DA769" i="1"/>
  <c r="DB769" i="1"/>
  <c r="CC770" i="1"/>
  <c r="CD770" i="1"/>
  <c r="CE770" i="1"/>
  <c r="CF770" i="1"/>
  <c r="CG770" i="1"/>
  <c r="CH770" i="1"/>
  <c r="CI770" i="1"/>
  <c r="CJ770" i="1"/>
  <c r="CK770" i="1"/>
  <c r="CM770" i="1"/>
  <c r="CN770" i="1"/>
  <c r="CO770" i="1"/>
  <c r="CP770" i="1"/>
  <c r="CQ770" i="1"/>
  <c r="CR770" i="1"/>
  <c r="CS770" i="1"/>
  <c r="CT770" i="1"/>
  <c r="CU770" i="1"/>
  <c r="CV770" i="1"/>
  <c r="CW770" i="1"/>
  <c r="CX770" i="1"/>
  <c r="CY770" i="1"/>
  <c r="CZ770" i="1"/>
  <c r="DA770" i="1"/>
  <c r="DB770" i="1"/>
  <c r="CC771" i="1"/>
  <c r="CD771" i="1"/>
  <c r="CE771" i="1"/>
  <c r="CF771" i="1"/>
  <c r="CG771" i="1"/>
  <c r="CH771" i="1"/>
  <c r="CI771" i="1"/>
  <c r="CJ771" i="1"/>
  <c r="CK771" i="1"/>
  <c r="CM771" i="1"/>
  <c r="CN771" i="1"/>
  <c r="CO771" i="1"/>
  <c r="CP771" i="1"/>
  <c r="CQ771" i="1"/>
  <c r="CR771" i="1"/>
  <c r="CS771" i="1"/>
  <c r="CT771" i="1"/>
  <c r="CU771" i="1"/>
  <c r="CV771" i="1"/>
  <c r="CW771" i="1"/>
  <c r="CX771" i="1"/>
  <c r="CY771" i="1"/>
  <c r="CZ771" i="1"/>
  <c r="DA771" i="1"/>
  <c r="DB771" i="1"/>
  <c r="CC772" i="1"/>
  <c r="CD772" i="1"/>
  <c r="CE772" i="1"/>
  <c r="CF772" i="1"/>
  <c r="CG772" i="1"/>
  <c r="CH772" i="1"/>
  <c r="CI772" i="1"/>
  <c r="CJ772" i="1"/>
  <c r="CK772" i="1"/>
  <c r="CM772" i="1"/>
  <c r="CN772" i="1"/>
  <c r="CO772" i="1"/>
  <c r="CP772" i="1"/>
  <c r="CQ772" i="1"/>
  <c r="CR772" i="1"/>
  <c r="CS772" i="1"/>
  <c r="CT772" i="1"/>
  <c r="CU772" i="1"/>
  <c r="CV772" i="1"/>
  <c r="CW772" i="1"/>
  <c r="CX772" i="1"/>
  <c r="CY772" i="1"/>
  <c r="CZ772" i="1"/>
  <c r="DA772" i="1"/>
  <c r="DB772" i="1"/>
  <c r="CC773" i="1"/>
  <c r="CD773" i="1"/>
  <c r="CE773" i="1"/>
  <c r="CF773" i="1"/>
  <c r="CG773" i="1"/>
  <c r="CH773" i="1"/>
  <c r="CI773" i="1"/>
  <c r="CJ773" i="1"/>
  <c r="CK773" i="1"/>
  <c r="CM773" i="1"/>
  <c r="CN773" i="1"/>
  <c r="CO773" i="1"/>
  <c r="CP773" i="1"/>
  <c r="CQ773" i="1"/>
  <c r="CR773" i="1"/>
  <c r="CS773" i="1"/>
  <c r="CT773" i="1"/>
  <c r="CU773" i="1"/>
  <c r="CV773" i="1"/>
  <c r="CW773" i="1"/>
  <c r="CX773" i="1"/>
  <c r="CY773" i="1"/>
  <c r="CZ773" i="1"/>
  <c r="DA773" i="1"/>
  <c r="DB773" i="1"/>
  <c r="CC774" i="1"/>
  <c r="CD774" i="1"/>
  <c r="CE774" i="1"/>
  <c r="CF774" i="1"/>
  <c r="CG774" i="1"/>
  <c r="CH774" i="1"/>
  <c r="CI774" i="1"/>
  <c r="CJ774" i="1"/>
  <c r="CK774" i="1"/>
  <c r="CM774" i="1"/>
  <c r="CN774" i="1"/>
  <c r="CO774" i="1"/>
  <c r="CP774" i="1"/>
  <c r="CQ774" i="1"/>
  <c r="CR774" i="1"/>
  <c r="CS774" i="1"/>
  <c r="CT774" i="1"/>
  <c r="CU774" i="1"/>
  <c r="CV774" i="1"/>
  <c r="CW774" i="1"/>
  <c r="CX774" i="1"/>
  <c r="CY774" i="1"/>
  <c r="CZ774" i="1"/>
  <c r="DA774" i="1"/>
  <c r="DB774" i="1"/>
  <c r="CC775" i="1"/>
  <c r="CD775" i="1"/>
  <c r="CE775" i="1"/>
  <c r="CF775" i="1"/>
  <c r="CG775" i="1"/>
  <c r="CH775" i="1"/>
  <c r="CI775" i="1"/>
  <c r="CJ775" i="1"/>
  <c r="CK775" i="1"/>
  <c r="CM775" i="1"/>
  <c r="CN775" i="1"/>
  <c r="CO775" i="1"/>
  <c r="CP775" i="1"/>
  <c r="CQ775" i="1"/>
  <c r="CR775" i="1"/>
  <c r="CS775" i="1"/>
  <c r="CT775" i="1"/>
  <c r="CU775" i="1"/>
  <c r="CV775" i="1"/>
  <c r="CW775" i="1"/>
  <c r="CX775" i="1"/>
  <c r="CY775" i="1"/>
  <c r="CZ775" i="1"/>
  <c r="DA775" i="1"/>
  <c r="DB775" i="1"/>
  <c r="CC776" i="1"/>
  <c r="CD776" i="1"/>
  <c r="CE776" i="1"/>
  <c r="CF776" i="1"/>
  <c r="CG776" i="1"/>
  <c r="CH776" i="1"/>
  <c r="CI776" i="1"/>
  <c r="CJ776" i="1"/>
  <c r="CK776" i="1"/>
  <c r="CM776" i="1"/>
  <c r="CN776" i="1"/>
  <c r="CO776" i="1"/>
  <c r="CP776" i="1"/>
  <c r="CQ776" i="1"/>
  <c r="CR776" i="1"/>
  <c r="CS776" i="1"/>
  <c r="CT776" i="1"/>
  <c r="CU776" i="1"/>
  <c r="CV776" i="1"/>
  <c r="CW776" i="1"/>
  <c r="CX776" i="1"/>
  <c r="CY776" i="1"/>
  <c r="CZ776" i="1"/>
  <c r="DA776" i="1"/>
  <c r="DB776" i="1"/>
  <c r="CC777" i="1"/>
  <c r="CD777" i="1"/>
  <c r="CE777" i="1"/>
  <c r="CF777" i="1"/>
  <c r="CG777" i="1"/>
  <c r="CH777" i="1"/>
  <c r="CI777" i="1"/>
  <c r="CJ777" i="1"/>
  <c r="CK777" i="1"/>
  <c r="CM777" i="1"/>
  <c r="CN777" i="1"/>
  <c r="CO777" i="1"/>
  <c r="CP777" i="1"/>
  <c r="CQ777" i="1"/>
  <c r="CR777" i="1"/>
  <c r="CS777" i="1"/>
  <c r="CT777" i="1"/>
  <c r="CU777" i="1"/>
  <c r="CV777" i="1"/>
  <c r="CW777" i="1"/>
  <c r="CX777" i="1"/>
  <c r="CY777" i="1"/>
  <c r="CZ777" i="1"/>
  <c r="DA777" i="1"/>
  <c r="DB777" i="1"/>
  <c r="CC778" i="1"/>
  <c r="CD778" i="1"/>
  <c r="CE778" i="1"/>
  <c r="CF778" i="1"/>
  <c r="CG778" i="1"/>
  <c r="CH778" i="1"/>
  <c r="CI778" i="1"/>
  <c r="CJ778" i="1"/>
  <c r="CK778" i="1"/>
  <c r="CM778" i="1"/>
  <c r="CN778" i="1"/>
  <c r="CO778" i="1"/>
  <c r="CP778" i="1"/>
  <c r="CQ778" i="1"/>
  <c r="CR778" i="1"/>
  <c r="CS778" i="1"/>
  <c r="CT778" i="1"/>
  <c r="CU778" i="1"/>
  <c r="CV778" i="1"/>
  <c r="CW778" i="1"/>
  <c r="CX778" i="1"/>
  <c r="CY778" i="1"/>
  <c r="CZ778" i="1"/>
  <c r="DA778" i="1"/>
  <c r="DB778" i="1"/>
  <c r="CC779" i="1"/>
  <c r="CD779" i="1"/>
  <c r="CE779" i="1"/>
  <c r="CF779" i="1"/>
  <c r="CG779" i="1"/>
  <c r="CH779" i="1"/>
  <c r="CI779" i="1"/>
  <c r="CJ779" i="1"/>
  <c r="CK779" i="1"/>
  <c r="CM779" i="1"/>
  <c r="CN779" i="1"/>
  <c r="CO779" i="1"/>
  <c r="CP779" i="1"/>
  <c r="CQ779" i="1"/>
  <c r="CR779" i="1"/>
  <c r="CS779" i="1"/>
  <c r="CT779" i="1"/>
  <c r="CU779" i="1"/>
  <c r="CV779" i="1"/>
  <c r="CW779" i="1"/>
  <c r="CX779" i="1"/>
  <c r="CY779" i="1"/>
  <c r="CZ779" i="1"/>
  <c r="DA779" i="1"/>
  <c r="DB779" i="1"/>
  <c r="CC780" i="1"/>
  <c r="CD780" i="1"/>
  <c r="CE780" i="1"/>
  <c r="CF780" i="1"/>
  <c r="CG780" i="1"/>
  <c r="CH780" i="1"/>
  <c r="CI780" i="1"/>
  <c r="CJ780" i="1"/>
  <c r="CK780" i="1"/>
  <c r="CM780" i="1"/>
  <c r="CN780" i="1"/>
  <c r="CO780" i="1"/>
  <c r="CP780" i="1"/>
  <c r="CQ780" i="1"/>
  <c r="CR780" i="1"/>
  <c r="CS780" i="1"/>
  <c r="CT780" i="1"/>
  <c r="CU780" i="1"/>
  <c r="CV780" i="1"/>
  <c r="CW780" i="1"/>
  <c r="CX780" i="1"/>
  <c r="CY780" i="1"/>
  <c r="CZ780" i="1"/>
  <c r="DA780" i="1"/>
  <c r="DB780" i="1"/>
  <c r="CC781" i="1"/>
  <c r="CD781" i="1"/>
  <c r="CE781" i="1"/>
  <c r="CF781" i="1"/>
  <c r="CG781" i="1"/>
  <c r="CH781" i="1"/>
  <c r="CI781" i="1"/>
  <c r="CJ781" i="1"/>
  <c r="CK781" i="1"/>
  <c r="CM781" i="1"/>
  <c r="CN781" i="1"/>
  <c r="CO781" i="1"/>
  <c r="CP781" i="1"/>
  <c r="CQ781" i="1"/>
  <c r="CR781" i="1"/>
  <c r="CS781" i="1"/>
  <c r="CT781" i="1"/>
  <c r="CU781" i="1"/>
  <c r="CV781" i="1"/>
  <c r="CW781" i="1"/>
  <c r="CX781" i="1"/>
  <c r="CY781" i="1"/>
  <c r="CZ781" i="1"/>
  <c r="DA781" i="1"/>
  <c r="DB781" i="1"/>
  <c r="CC782" i="1"/>
  <c r="CD782" i="1"/>
  <c r="CE782" i="1"/>
  <c r="CF782" i="1"/>
  <c r="CG782" i="1"/>
  <c r="CH782" i="1"/>
  <c r="CI782" i="1"/>
  <c r="CJ782" i="1"/>
  <c r="CK782" i="1"/>
  <c r="CM782" i="1"/>
  <c r="CN782" i="1"/>
  <c r="CO782" i="1"/>
  <c r="CP782" i="1"/>
  <c r="CQ782" i="1"/>
  <c r="CR782" i="1"/>
  <c r="CS782" i="1"/>
  <c r="CT782" i="1"/>
  <c r="CU782" i="1"/>
  <c r="CV782" i="1"/>
  <c r="CW782" i="1"/>
  <c r="CX782" i="1"/>
  <c r="CY782" i="1"/>
  <c r="CZ782" i="1"/>
  <c r="DA782" i="1"/>
  <c r="DB782" i="1"/>
  <c r="CC783" i="1"/>
  <c r="CD783" i="1"/>
  <c r="CE783" i="1"/>
  <c r="CF783" i="1"/>
  <c r="CG783" i="1"/>
  <c r="CH783" i="1"/>
  <c r="CI783" i="1"/>
  <c r="CJ783" i="1"/>
  <c r="CK783" i="1"/>
  <c r="CM783" i="1"/>
  <c r="CN783" i="1"/>
  <c r="CO783" i="1"/>
  <c r="CP783" i="1"/>
  <c r="CQ783" i="1"/>
  <c r="CR783" i="1"/>
  <c r="CS783" i="1"/>
  <c r="CT783" i="1"/>
  <c r="CU783" i="1"/>
  <c r="CV783" i="1"/>
  <c r="CW783" i="1"/>
  <c r="CX783" i="1"/>
  <c r="CY783" i="1"/>
  <c r="CZ783" i="1"/>
  <c r="DA783" i="1"/>
  <c r="DB783" i="1"/>
  <c r="CC784" i="1"/>
  <c r="CD784" i="1"/>
  <c r="CE784" i="1"/>
  <c r="CF784" i="1"/>
  <c r="CG784" i="1"/>
  <c r="CH784" i="1"/>
  <c r="CI784" i="1"/>
  <c r="CJ784" i="1"/>
  <c r="CK784" i="1"/>
  <c r="CM784" i="1"/>
  <c r="CN784" i="1"/>
  <c r="CO784" i="1"/>
  <c r="CP784" i="1"/>
  <c r="CQ784" i="1"/>
  <c r="CR784" i="1"/>
  <c r="CS784" i="1"/>
  <c r="CT784" i="1"/>
  <c r="CU784" i="1"/>
  <c r="CV784" i="1"/>
  <c r="CW784" i="1"/>
  <c r="CX784" i="1"/>
  <c r="CY784" i="1"/>
  <c r="CZ784" i="1"/>
  <c r="DA784" i="1"/>
  <c r="DB784" i="1"/>
  <c r="CC785" i="1"/>
  <c r="CD785" i="1"/>
  <c r="CE785" i="1"/>
  <c r="CF785" i="1"/>
  <c r="CG785" i="1"/>
  <c r="CH785" i="1"/>
  <c r="CI785" i="1"/>
  <c r="CJ785" i="1"/>
  <c r="CK785" i="1"/>
  <c r="CM785" i="1"/>
  <c r="CN785" i="1"/>
  <c r="CO785" i="1"/>
  <c r="CP785" i="1"/>
  <c r="CQ785" i="1"/>
  <c r="CR785" i="1"/>
  <c r="CS785" i="1"/>
  <c r="CT785" i="1"/>
  <c r="CU785" i="1"/>
  <c r="CV785" i="1"/>
  <c r="CW785" i="1"/>
  <c r="CX785" i="1"/>
  <c r="CY785" i="1"/>
  <c r="CZ785" i="1"/>
  <c r="DA785" i="1"/>
  <c r="DB785" i="1"/>
  <c r="CC786" i="1"/>
  <c r="CD786" i="1"/>
  <c r="CE786" i="1"/>
  <c r="CF786" i="1"/>
  <c r="CG786" i="1"/>
  <c r="CH786" i="1"/>
  <c r="CI786" i="1"/>
  <c r="CJ786" i="1"/>
  <c r="CK786" i="1"/>
  <c r="CM786" i="1"/>
  <c r="CN786" i="1"/>
  <c r="CO786" i="1"/>
  <c r="CP786" i="1"/>
  <c r="CQ786" i="1"/>
  <c r="CR786" i="1"/>
  <c r="CS786" i="1"/>
  <c r="CT786" i="1"/>
  <c r="CU786" i="1"/>
  <c r="CV786" i="1"/>
  <c r="CW786" i="1"/>
  <c r="CX786" i="1"/>
  <c r="CY786" i="1"/>
  <c r="CZ786" i="1"/>
  <c r="DA786" i="1"/>
  <c r="DB786" i="1"/>
  <c r="CC787" i="1"/>
  <c r="CD787" i="1"/>
  <c r="CE787" i="1"/>
  <c r="CF787" i="1"/>
  <c r="CG787" i="1"/>
  <c r="CH787" i="1"/>
  <c r="CI787" i="1"/>
  <c r="CJ787" i="1"/>
  <c r="CK787" i="1"/>
  <c r="CM787" i="1"/>
  <c r="CN787" i="1"/>
  <c r="CO787" i="1"/>
  <c r="CP787" i="1"/>
  <c r="CQ787" i="1"/>
  <c r="CR787" i="1"/>
  <c r="CS787" i="1"/>
  <c r="CT787" i="1"/>
  <c r="CU787" i="1"/>
  <c r="CV787" i="1"/>
  <c r="CW787" i="1"/>
  <c r="CX787" i="1"/>
  <c r="CY787" i="1"/>
  <c r="CZ787" i="1"/>
  <c r="DA787" i="1"/>
  <c r="DB787" i="1"/>
  <c r="CC788" i="1"/>
  <c r="CD788" i="1"/>
  <c r="CE788" i="1"/>
  <c r="CF788" i="1"/>
  <c r="CG788" i="1"/>
  <c r="CH788" i="1"/>
  <c r="CI788" i="1"/>
  <c r="CJ788" i="1"/>
  <c r="CK788" i="1"/>
  <c r="CM788" i="1"/>
  <c r="CN788" i="1"/>
  <c r="CO788" i="1"/>
  <c r="CP788" i="1"/>
  <c r="CQ788" i="1"/>
  <c r="CR788" i="1"/>
  <c r="CS788" i="1"/>
  <c r="CT788" i="1"/>
  <c r="CU788" i="1"/>
  <c r="CV788" i="1"/>
  <c r="CW788" i="1"/>
  <c r="CX788" i="1"/>
  <c r="CY788" i="1"/>
  <c r="CZ788" i="1"/>
  <c r="DA788" i="1"/>
  <c r="DB788" i="1"/>
  <c r="CC789" i="1"/>
  <c r="CD789" i="1"/>
  <c r="CE789" i="1"/>
  <c r="CF789" i="1"/>
  <c r="CG789" i="1"/>
  <c r="CH789" i="1"/>
  <c r="CI789" i="1"/>
  <c r="CJ789" i="1"/>
  <c r="CK789" i="1"/>
  <c r="CM789" i="1"/>
  <c r="CN789" i="1"/>
  <c r="CO789" i="1"/>
  <c r="CP789" i="1"/>
  <c r="CQ789" i="1"/>
  <c r="CR789" i="1"/>
  <c r="CS789" i="1"/>
  <c r="CT789" i="1"/>
  <c r="CU789" i="1"/>
  <c r="CV789" i="1"/>
  <c r="CW789" i="1"/>
  <c r="CX789" i="1"/>
  <c r="CY789" i="1"/>
  <c r="CZ789" i="1"/>
  <c r="DA789" i="1"/>
  <c r="DB789" i="1"/>
  <c r="CC790" i="1"/>
  <c r="CD790" i="1"/>
  <c r="CE790" i="1"/>
  <c r="CF790" i="1"/>
  <c r="CG790" i="1"/>
  <c r="CH790" i="1"/>
  <c r="CI790" i="1"/>
  <c r="CJ790" i="1"/>
  <c r="CK790" i="1"/>
  <c r="CM790" i="1"/>
  <c r="CN790" i="1"/>
  <c r="CO790" i="1"/>
  <c r="CP790" i="1"/>
  <c r="CQ790" i="1"/>
  <c r="CR790" i="1"/>
  <c r="CS790" i="1"/>
  <c r="CT790" i="1"/>
  <c r="CU790" i="1"/>
  <c r="CV790" i="1"/>
  <c r="CW790" i="1"/>
  <c r="CX790" i="1"/>
  <c r="CY790" i="1"/>
  <c r="CZ790" i="1"/>
  <c r="DA790" i="1"/>
  <c r="DB790" i="1"/>
  <c r="CC791" i="1"/>
  <c r="CD791" i="1"/>
  <c r="CE791" i="1"/>
  <c r="CF791" i="1"/>
  <c r="CG791" i="1"/>
  <c r="CH791" i="1"/>
  <c r="CI791" i="1"/>
  <c r="CJ791" i="1"/>
  <c r="CK791" i="1"/>
  <c r="CM791" i="1"/>
  <c r="CN791" i="1"/>
  <c r="CO791" i="1"/>
  <c r="CP791" i="1"/>
  <c r="CQ791" i="1"/>
  <c r="CR791" i="1"/>
  <c r="CS791" i="1"/>
  <c r="CT791" i="1"/>
  <c r="CU791" i="1"/>
  <c r="CV791" i="1"/>
  <c r="CW791" i="1"/>
  <c r="CX791" i="1"/>
  <c r="CY791" i="1"/>
  <c r="CZ791" i="1"/>
  <c r="DA791" i="1"/>
  <c r="DB791" i="1"/>
  <c r="CC792" i="1"/>
  <c r="CD792" i="1"/>
  <c r="CE792" i="1"/>
  <c r="CF792" i="1"/>
  <c r="CG792" i="1"/>
  <c r="CH792" i="1"/>
  <c r="CI792" i="1"/>
  <c r="CJ792" i="1"/>
  <c r="CK792" i="1"/>
  <c r="CM792" i="1"/>
  <c r="CN792" i="1"/>
  <c r="CO792" i="1"/>
  <c r="CP792" i="1"/>
  <c r="CQ792" i="1"/>
  <c r="CR792" i="1"/>
  <c r="CS792" i="1"/>
  <c r="CT792" i="1"/>
  <c r="CU792" i="1"/>
  <c r="CV792" i="1"/>
  <c r="CW792" i="1"/>
  <c r="CX792" i="1"/>
  <c r="CY792" i="1"/>
  <c r="CZ792" i="1"/>
  <c r="DA792" i="1"/>
  <c r="DB792" i="1"/>
  <c r="CC793" i="1"/>
  <c r="CD793" i="1"/>
  <c r="CE793" i="1"/>
  <c r="CF793" i="1"/>
  <c r="CG793" i="1"/>
  <c r="CH793" i="1"/>
  <c r="CI793" i="1"/>
  <c r="CJ793" i="1"/>
  <c r="CK793" i="1"/>
  <c r="CM793" i="1"/>
  <c r="CN793" i="1"/>
  <c r="CO793" i="1"/>
  <c r="CP793" i="1"/>
  <c r="CQ793" i="1"/>
  <c r="CR793" i="1"/>
  <c r="CS793" i="1"/>
  <c r="CT793" i="1"/>
  <c r="CU793" i="1"/>
  <c r="CV793" i="1"/>
  <c r="CW793" i="1"/>
  <c r="CX793" i="1"/>
  <c r="CY793" i="1"/>
  <c r="CZ793" i="1"/>
  <c r="DA793" i="1"/>
  <c r="DB793" i="1"/>
  <c r="CC794" i="1"/>
  <c r="CD794" i="1"/>
  <c r="CE794" i="1"/>
  <c r="CF794" i="1"/>
  <c r="CG794" i="1"/>
  <c r="CH794" i="1"/>
  <c r="CI794" i="1"/>
  <c r="CJ794" i="1"/>
  <c r="CK794" i="1"/>
  <c r="CM794" i="1"/>
  <c r="CN794" i="1"/>
  <c r="CO794" i="1"/>
  <c r="CP794" i="1"/>
  <c r="CQ794" i="1"/>
  <c r="CR794" i="1"/>
  <c r="CS794" i="1"/>
  <c r="CT794" i="1"/>
  <c r="CU794" i="1"/>
  <c r="CV794" i="1"/>
  <c r="CW794" i="1"/>
  <c r="CX794" i="1"/>
  <c r="CY794" i="1"/>
  <c r="CZ794" i="1"/>
  <c r="DA794" i="1"/>
  <c r="DB794" i="1"/>
  <c r="CC795" i="1"/>
  <c r="CD795" i="1"/>
  <c r="CE795" i="1"/>
  <c r="CF795" i="1"/>
  <c r="CG795" i="1"/>
  <c r="CH795" i="1"/>
  <c r="CI795" i="1"/>
  <c r="CJ795" i="1"/>
  <c r="CK795" i="1"/>
  <c r="CM795" i="1"/>
  <c r="CN795" i="1"/>
  <c r="CO795" i="1"/>
  <c r="CP795" i="1"/>
  <c r="CQ795" i="1"/>
  <c r="CR795" i="1"/>
  <c r="CS795" i="1"/>
  <c r="CT795" i="1"/>
  <c r="CU795" i="1"/>
  <c r="CV795" i="1"/>
  <c r="CW795" i="1"/>
  <c r="CX795" i="1"/>
  <c r="CY795" i="1"/>
  <c r="CZ795" i="1"/>
  <c r="DA795" i="1"/>
  <c r="DB795" i="1"/>
  <c r="CC796" i="1"/>
  <c r="CD796" i="1"/>
  <c r="CE796" i="1"/>
  <c r="CF796" i="1"/>
  <c r="CG796" i="1"/>
  <c r="CH796" i="1"/>
  <c r="CI796" i="1"/>
  <c r="CJ796" i="1"/>
  <c r="CK796" i="1"/>
  <c r="CM796" i="1"/>
  <c r="CN796" i="1"/>
  <c r="CO796" i="1"/>
  <c r="CP796" i="1"/>
  <c r="CQ796" i="1"/>
  <c r="CR796" i="1"/>
  <c r="CS796" i="1"/>
  <c r="CT796" i="1"/>
  <c r="CU796" i="1"/>
  <c r="CV796" i="1"/>
  <c r="CW796" i="1"/>
  <c r="CX796" i="1"/>
  <c r="CY796" i="1"/>
  <c r="CZ796" i="1"/>
  <c r="DA796" i="1"/>
  <c r="DB796" i="1"/>
  <c r="CC797" i="1"/>
  <c r="CD797" i="1"/>
  <c r="CE797" i="1"/>
  <c r="CF797" i="1"/>
  <c r="CG797" i="1"/>
  <c r="CH797" i="1"/>
  <c r="CI797" i="1"/>
  <c r="CJ797" i="1"/>
  <c r="CK797" i="1"/>
  <c r="CM797" i="1"/>
  <c r="CN797" i="1"/>
  <c r="CO797" i="1"/>
  <c r="CP797" i="1"/>
  <c r="CQ797" i="1"/>
  <c r="CR797" i="1"/>
  <c r="CS797" i="1"/>
  <c r="CT797" i="1"/>
  <c r="CU797" i="1"/>
  <c r="CV797" i="1"/>
  <c r="CW797" i="1"/>
  <c r="CX797" i="1"/>
  <c r="CY797" i="1"/>
  <c r="CZ797" i="1"/>
  <c r="DA797" i="1"/>
  <c r="DB797" i="1"/>
  <c r="CC798" i="1"/>
  <c r="CD798" i="1"/>
  <c r="CE798" i="1"/>
  <c r="CF798" i="1"/>
  <c r="CG798" i="1"/>
  <c r="CH798" i="1"/>
  <c r="CI798" i="1"/>
  <c r="CJ798" i="1"/>
  <c r="CK798" i="1"/>
  <c r="CM798" i="1"/>
  <c r="CN798" i="1"/>
  <c r="CO798" i="1"/>
  <c r="CP798" i="1"/>
  <c r="CQ798" i="1"/>
  <c r="CR798" i="1"/>
  <c r="CS798" i="1"/>
  <c r="CT798" i="1"/>
  <c r="CU798" i="1"/>
  <c r="CV798" i="1"/>
  <c r="CW798" i="1"/>
  <c r="CX798" i="1"/>
  <c r="CY798" i="1"/>
  <c r="CZ798" i="1"/>
  <c r="DA798" i="1"/>
  <c r="DB798" i="1"/>
  <c r="CC799" i="1"/>
  <c r="CD799" i="1"/>
  <c r="CE799" i="1"/>
  <c r="CF799" i="1"/>
  <c r="CG799" i="1"/>
  <c r="CH799" i="1"/>
  <c r="CI799" i="1"/>
  <c r="CJ799" i="1"/>
  <c r="CK799" i="1"/>
  <c r="CM799" i="1"/>
  <c r="CN799" i="1"/>
  <c r="CO799" i="1"/>
  <c r="CP799" i="1"/>
  <c r="CQ799" i="1"/>
  <c r="CR799" i="1"/>
  <c r="CS799" i="1"/>
  <c r="CT799" i="1"/>
  <c r="CU799" i="1"/>
  <c r="CV799" i="1"/>
  <c r="CW799" i="1"/>
  <c r="CX799" i="1"/>
  <c r="CY799" i="1"/>
  <c r="CZ799" i="1"/>
  <c r="DA799" i="1"/>
  <c r="DB799" i="1"/>
  <c r="CC800" i="1"/>
  <c r="CD800" i="1"/>
  <c r="CE800" i="1"/>
  <c r="CF800" i="1"/>
  <c r="CG800" i="1"/>
  <c r="CH800" i="1"/>
  <c r="CI800" i="1"/>
  <c r="CJ800" i="1"/>
  <c r="CK800" i="1"/>
  <c r="CM800" i="1"/>
  <c r="CN800" i="1"/>
  <c r="CO800" i="1"/>
  <c r="CP800" i="1"/>
  <c r="CQ800" i="1"/>
  <c r="CR800" i="1"/>
  <c r="CS800" i="1"/>
  <c r="CT800" i="1"/>
  <c r="CU800" i="1"/>
  <c r="CV800" i="1"/>
  <c r="CW800" i="1"/>
  <c r="CX800" i="1"/>
  <c r="CY800" i="1"/>
  <c r="CZ800" i="1"/>
  <c r="DA800" i="1"/>
  <c r="DB800" i="1"/>
  <c r="CC801" i="1"/>
  <c r="CD801" i="1"/>
  <c r="CE801" i="1"/>
  <c r="CF801" i="1"/>
  <c r="CG801" i="1"/>
  <c r="CH801" i="1"/>
  <c r="CI801" i="1"/>
  <c r="CJ801" i="1"/>
  <c r="CK801" i="1"/>
  <c r="CM801" i="1"/>
  <c r="CN801" i="1"/>
  <c r="CO801" i="1"/>
  <c r="CP801" i="1"/>
  <c r="CQ801" i="1"/>
  <c r="CR801" i="1"/>
  <c r="CS801" i="1"/>
  <c r="CT801" i="1"/>
  <c r="CU801" i="1"/>
  <c r="CV801" i="1"/>
  <c r="CW801" i="1"/>
  <c r="CX801" i="1"/>
  <c r="CY801" i="1"/>
  <c r="CZ801" i="1"/>
  <c r="DA801" i="1"/>
  <c r="DB801" i="1"/>
  <c r="CC802" i="1"/>
  <c r="CD802" i="1"/>
  <c r="CE802" i="1"/>
  <c r="CF802" i="1"/>
  <c r="CG802" i="1"/>
  <c r="CH802" i="1"/>
  <c r="CI802" i="1"/>
  <c r="CJ802" i="1"/>
  <c r="CK802" i="1"/>
  <c r="CM802" i="1"/>
  <c r="CN802" i="1"/>
  <c r="CO802" i="1"/>
  <c r="CP802" i="1"/>
  <c r="CQ802" i="1"/>
  <c r="CR802" i="1"/>
  <c r="CS802" i="1"/>
  <c r="CT802" i="1"/>
  <c r="CU802" i="1"/>
  <c r="CV802" i="1"/>
  <c r="CW802" i="1"/>
  <c r="CX802" i="1"/>
  <c r="CY802" i="1"/>
  <c r="CZ802" i="1"/>
  <c r="DA802" i="1"/>
  <c r="DB802" i="1"/>
  <c r="CC803" i="1"/>
  <c r="CD803" i="1"/>
  <c r="CE803" i="1"/>
  <c r="CF803" i="1"/>
  <c r="CG803" i="1"/>
  <c r="CH803" i="1"/>
  <c r="CI803" i="1"/>
  <c r="CJ803" i="1"/>
  <c r="CK803" i="1"/>
  <c r="CM803" i="1"/>
  <c r="CN803" i="1"/>
  <c r="CO803" i="1"/>
  <c r="CP803" i="1"/>
  <c r="CQ803" i="1"/>
  <c r="CR803" i="1"/>
  <c r="CS803" i="1"/>
  <c r="CT803" i="1"/>
  <c r="CU803" i="1"/>
  <c r="CV803" i="1"/>
  <c r="CW803" i="1"/>
  <c r="CX803" i="1"/>
  <c r="CY803" i="1"/>
  <c r="CZ803" i="1"/>
  <c r="DA803" i="1"/>
  <c r="DB803" i="1"/>
  <c r="CC804" i="1"/>
  <c r="CD804" i="1"/>
  <c r="CE804" i="1"/>
  <c r="CF804" i="1"/>
  <c r="CG804" i="1"/>
  <c r="CH804" i="1"/>
  <c r="CI804" i="1"/>
  <c r="CJ804" i="1"/>
  <c r="CK804" i="1"/>
  <c r="CM804" i="1"/>
  <c r="CN804" i="1"/>
  <c r="CO804" i="1"/>
  <c r="CP804" i="1"/>
  <c r="CQ804" i="1"/>
  <c r="CR804" i="1"/>
  <c r="CS804" i="1"/>
  <c r="CT804" i="1"/>
  <c r="CU804" i="1"/>
  <c r="CV804" i="1"/>
  <c r="CW804" i="1"/>
  <c r="CX804" i="1"/>
  <c r="CY804" i="1"/>
  <c r="CZ804" i="1"/>
  <c r="DA804" i="1"/>
  <c r="DB804" i="1"/>
  <c r="CC805" i="1"/>
  <c r="CD805" i="1"/>
  <c r="CE805" i="1"/>
  <c r="CF805" i="1"/>
  <c r="CG805" i="1"/>
  <c r="CH805" i="1"/>
  <c r="CI805" i="1"/>
  <c r="CJ805" i="1"/>
  <c r="CK805" i="1"/>
  <c r="CM805" i="1"/>
  <c r="CN805" i="1"/>
  <c r="CO805" i="1"/>
  <c r="CP805" i="1"/>
  <c r="CQ805" i="1"/>
  <c r="CR805" i="1"/>
  <c r="CS805" i="1"/>
  <c r="CT805" i="1"/>
  <c r="CU805" i="1"/>
  <c r="CV805" i="1"/>
  <c r="CW805" i="1"/>
  <c r="CX805" i="1"/>
  <c r="CY805" i="1"/>
  <c r="CZ805" i="1"/>
  <c r="DA805" i="1"/>
  <c r="DB805" i="1"/>
  <c r="CC806" i="1"/>
  <c r="CD806" i="1"/>
  <c r="CE806" i="1"/>
  <c r="CF806" i="1"/>
  <c r="CG806" i="1"/>
  <c r="CH806" i="1"/>
  <c r="CI806" i="1"/>
  <c r="CJ806" i="1"/>
  <c r="CK806" i="1"/>
  <c r="CM806" i="1"/>
  <c r="CN806" i="1"/>
  <c r="CO806" i="1"/>
  <c r="CP806" i="1"/>
  <c r="CQ806" i="1"/>
  <c r="CR806" i="1"/>
  <c r="CS806" i="1"/>
  <c r="CT806" i="1"/>
  <c r="CU806" i="1"/>
  <c r="CV806" i="1"/>
  <c r="CW806" i="1"/>
  <c r="CX806" i="1"/>
  <c r="CY806" i="1"/>
  <c r="CZ806" i="1"/>
  <c r="DA806" i="1"/>
  <c r="DB806" i="1"/>
  <c r="CC807" i="1"/>
  <c r="CD807" i="1"/>
  <c r="CE807" i="1"/>
  <c r="CF807" i="1"/>
  <c r="CG807" i="1"/>
  <c r="CH807" i="1"/>
  <c r="CI807" i="1"/>
  <c r="CJ807" i="1"/>
  <c r="CK807" i="1"/>
  <c r="CM807" i="1"/>
  <c r="CN807" i="1"/>
  <c r="CO807" i="1"/>
  <c r="CP807" i="1"/>
  <c r="CQ807" i="1"/>
  <c r="CR807" i="1"/>
  <c r="CS807" i="1"/>
  <c r="CT807" i="1"/>
  <c r="CU807" i="1"/>
  <c r="CV807" i="1"/>
  <c r="CW807" i="1"/>
  <c r="CX807" i="1"/>
  <c r="CY807" i="1"/>
  <c r="CZ807" i="1"/>
  <c r="DA807" i="1"/>
  <c r="DB807" i="1"/>
  <c r="CC808" i="1"/>
  <c r="CD808" i="1"/>
  <c r="CE808" i="1"/>
  <c r="CF808" i="1"/>
  <c r="CG808" i="1"/>
  <c r="CH808" i="1"/>
  <c r="CI808" i="1"/>
  <c r="CJ808" i="1"/>
  <c r="CK808" i="1"/>
  <c r="CM808" i="1"/>
  <c r="CN808" i="1"/>
  <c r="CO808" i="1"/>
  <c r="CP808" i="1"/>
  <c r="CQ808" i="1"/>
  <c r="CR808" i="1"/>
  <c r="CS808" i="1"/>
  <c r="CT808" i="1"/>
  <c r="CU808" i="1"/>
  <c r="CV808" i="1"/>
  <c r="CW808" i="1"/>
  <c r="CX808" i="1"/>
  <c r="CY808" i="1"/>
  <c r="CZ808" i="1"/>
  <c r="DA808" i="1"/>
  <c r="DB808" i="1"/>
  <c r="CC809" i="1"/>
  <c r="CD809" i="1"/>
  <c r="CE809" i="1"/>
  <c r="CF809" i="1"/>
  <c r="CG809" i="1"/>
  <c r="CH809" i="1"/>
  <c r="CI809" i="1"/>
  <c r="CJ809" i="1"/>
  <c r="CK809" i="1"/>
  <c r="CM809" i="1"/>
  <c r="CN809" i="1"/>
  <c r="CO809" i="1"/>
  <c r="CP809" i="1"/>
  <c r="CQ809" i="1"/>
  <c r="CR809" i="1"/>
  <c r="CS809" i="1"/>
  <c r="CT809" i="1"/>
  <c r="CU809" i="1"/>
  <c r="CV809" i="1"/>
  <c r="CW809" i="1"/>
  <c r="CX809" i="1"/>
  <c r="CY809" i="1"/>
  <c r="CZ809" i="1"/>
  <c r="DA809" i="1"/>
  <c r="DB809" i="1"/>
  <c r="CC810" i="1"/>
  <c r="CD810" i="1"/>
  <c r="CE810" i="1"/>
  <c r="CF810" i="1"/>
  <c r="CG810" i="1"/>
  <c r="CH810" i="1"/>
  <c r="CI810" i="1"/>
  <c r="CJ810" i="1"/>
  <c r="CK810" i="1"/>
  <c r="CM810" i="1"/>
  <c r="CN810" i="1"/>
  <c r="CO810" i="1"/>
  <c r="CP810" i="1"/>
  <c r="CQ810" i="1"/>
  <c r="CR810" i="1"/>
  <c r="CS810" i="1"/>
  <c r="CT810" i="1"/>
  <c r="CU810" i="1"/>
  <c r="CV810" i="1"/>
  <c r="CW810" i="1"/>
  <c r="CX810" i="1"/>
  <c r="CY810" i="1"/>
  <c r="CZ810" i="1"/>
  <c r="DA810" i="1"/>
  <c r="DB810" i="1"/>
  <c r="CC811" i="1"/>
  <c r="CD811" i="1"/>
  <c r="CE811" i="1"/>
  <c r="CF811" i="1"/>
  <c r="CG811" i="1"/>
  <c r="CH811" i="1"/>
  <c r="CI811" i="1"/>
  <c r="CJ811" i="1"/>
  <c r="CK811" i="1"/>
  <c r="CM811" i="1"/>
  <c r="CN811" i="1"/>
  <c r="CO811" i="1"/>
  <c r="CP811" i="1"/>
  <c r="CQ811" i="1"/>
  <c r="CR811" i="1"/>
  <c r="CS811" i="1"/>
  <c r="CT811" i="1"/>
  <c r="CU811" i="1"/>
  <c r="CV811" i="1"/>
  <c r="CW811" i="1"/>
  <c r="CX811" i="1"/>
  <c r="CY811" i="1"/>
  <c r="CZ811" i="1"/>
  <c r="DA811" i="1"/>
  <c r="DB811" i="1"/>
  <c r="CC812" i="1"/>
  <c r="CD812" i="1"/>
  <c r="CE812" i="1"/>
  <c r="CF812" i="1"/>
  <c r="CG812" i="1"/>
  <c r="CH812" i="1"/>
  <c r="CI812" i="1"/>
  <c r="CJ812" i="1"/>
  <c r="CK812" i="1"/>
  <c r="CM812" i="1"/>
  <c r="CN812" i="1"/>
  <c r="CO812" i="1"/>
  <c r="CP812" i="1"/>
  <c r="CQ812" i="1"/>
  <c r="CR812" i="1"/>
  <c r="CS812" i="1"/>
  <c r="CT812" i="1"/>
  <c r="CU812" i="1"/>
  <c r="CV812" i="1"/>
  <c r="CW812" i="1"/>
  <c r="CX812" i="1"/>
  <c r="CY812" i="1"/>
  <c r="CZ812" i="1"/>
  <c r="DA812" i="1"/>
  <c r="DB812" i="1"/>
  <c r="CC813" i="1"/>
  <c r="CD813" i="1"/>
  <c r="CE813" i="1"/>
  <c r="CF813" i="1"/>
  <c r="CG813" i="1"/>
  <c r="CH813" i="1"/>
  <c r="CI813" i="1"/>
  <c r="CJ813" i="1"/>
  <c r="CK813" i="1"/>
  <c r="CM813" i="1"/>
  <c r="CN813" i="1"/>
  <c r="CO813" i="1"/>
  <c r="CP813" i="1"/>
  <c r="CQ813" i="1"/>
  <c r="CR813" i="1"/>
  <c r="CS813" i="1"/>
  <c r="CT813" i="1"/>
  <c r="CU813" i="1"/>
  <c r="CV813" i="1"/>
  <c r="CW813" i="1"/>
  <c r="CX813" i="1"/>
  <c r="CY813" i="1"/>
  <c r="CZ813" i="1"/>
  <c r="DA813" i="1"/>
  <c r="DB813" i="1"/>
  <c r="CC814" i="1"/>
  <c r="CD814" i="1"/>
  <c r="CE814" i="1"/>
  <c r="CF814" i="1"/>
  <c r="CG814" i="1"/>
  <c r="CH814" i="1"/>
  <c r="CI814" i="1"/>
  <c r="CJ814" i="1"/>
  <c r="CK814" i="1"/>
  <c r="CM814" i="1"/>
  <c r="CN814" i="1"/>
  <c r="CO814" i="1"/>
  <c r="CP814" i="1"/>
  <c r="CQ814" i="1"/>
  <c r="CR814" i="1"/>
  <c r="CS814" i="1"/>
  <c r="CT814" i="1"/>
  <c r="CU814" i="1"/>
  <c r="CV814" i="1"/>
  <c r="CW814" i="1"/>
  <c r="CX814" i="1"/>
  <c r="CY814" i="1"/>
  <c r="CZ814" i="1"/>
  <c r="DA814" i="1"/>
  <c r="DB814" i="1"/>
  <c r="CC815" i="1"/>
  <c r="CD815" i="1"/>
  <c r="CE815" i="1"/>
  <c r="CF815" i="1"/>
  <c r="CG815" i="1"/>
  <c r="CH815" i="1"/>
  <c r="CI815" i="1"/>
  <c r="CJ815" i="1"/>
  <c r="CK815" i="1"/>
  <c r="CM815" i="1"/>
  <c r="CN815" i="1"/>
  <c r="CO815" i="1"/>
  <c r="CP815" i="1"/>
  <c r="CQ815" i="1"/>
  <c r="CR815" i="1"/>
  <c r="CS815" i="1"/>
  <c r="CT815" i="1"/>
  <c r="CU815" i="1"/>
  <c r="CV815" i="1"/>
  <c r="CW815" i="1"/>
  <c r="CX815" i="1"/>
  <c r="CY815" i="1"/>
  <c r="CZ815" i="1"/>
  <c r="DA815" i="1"/>
  <c r="DB815" i="1"/>
  <c r="CC816" i="1"/>
  <c r="CD816" i="1"/>
  <c r="CE816" i="1"/>
  <c r="CF816" i="1"/>
  <c r="CG816" i="1"/>
  <c r="CH816" i="1"/>
  <c r="CI816" i="1"/>
  <c r="CJ816" i="1"/>
  <c r="CK816" i="1"/>
  <c r="CM816" i="1"/>
  <c r="CN816" i="1"/>
  <c r="CO816" i="1"/>
  <c r="CP816" i="1"/>
  <c r="CQ816" i="1"/>
  <c r="CR816" i="1"/>
  <c r="CS816" i="1"/>
  <c r="CT816" i="1"/>
  <c r="CU816" i="1"/>
  <c r="CV816" i="1"/>
  <c r="CW816" i="1"/>
  <c r="CX816" i="1"/>
  <c r="CY816" i="1"/>
  <c r="CZ816" i="1"/>
  <c r="DA816" i="1"/>
  <c r="DB816" i="1"/>
  <c r="CC817" i="1"/>
  <c r="CD817" i="1"/>
  <c r="CE817" i="1"/>
  <c r="CF817" i="1"/>
  <c r="CG817" i="1"/>
  <c r="CH817" i="1"/>
  <c r="CI817" i="1"/>
  <c r="CJ817" i="1"/>
  <c r="CK817" i="1"/>
  <c r="CM817" i="1"/>
  <c r="CN817" i="1"/>
  <c r="CO817" i="1"/>
  <c r="CP817" i="1"/>
  <c r="CQ817" i="1"/>
  <c r="CR817" i="1"/>
  <c r="CS817" i="1"/>
  <c r="CT817" i="1"/>
  <c r="CU817" i="1"/>
  <c r="CV817" i="1"/>
  <c r="CW817" i="1"/>
  <c r="CX817" i="1"/>
  <c r="CY817" i="1"/>
  <c r="CZ817" i="1"/>
  <c r="DA817" i="1"/>
  <c r="DB817" i="1"/>
  <c r="CC818" i="1"/>
  <c r="CD818" i="1"/>
  <c r="CE818" i="1"/>
  <c r="CF818" i="1"/>
  <c r="CG818" i="1"/>
  <c r="CH818" i="1"/>
  <c r="CI818" i="1"/>
  <c r="CJ818" i="1"/>
  <c r="CK818" i="1"/>
  <c r="CM818" i="1"/>
  <c r="CN818" i="1"/>
  <c r="CO818" i="1"/>
  <c r="CP818" i="1"/>
  <c r="CQ818" i="1"/>
  <c r="CR818" i="1"/>
  <c r="CS818" i="1"/>
  <c r="CT818" i="1"/>
  <c r="CU818" i="1"/>
  <c r="CV818" i="1"/>
  <c r="CW818" i="1"/>
  <c r="CX818" i="1"/>
  <c r="CY818" i="1"/>
  <c r="CZ818" i="1"/>
  <c r="DA818" i="1"/>
  <c r="DB818" i="1"/>
  <c r="CC819" i="1"/>
  <c r="CD819" i="1"/>
  <c r="CE819" i="1"/>
  <c r="CF819" i="1"/>
  <c r="CG819" i="1"/>
  <c r="CH819" i="1"/>
  <c r="CI819" i="1"/>
  <c r="CJ819" i="1"/>
  <c r="CK819" i="1"/>
  <c r="CM819" i="1"/>
  <c r="CN819" i="1"/>
  <c r="CO819" i="1"/>
  <c r="CP819" i="1"/>
  <c r="CQ819" i="1"/>
  <c r="CR819" i="1"/>
  <c r="CS819" i="1"/>
  <c r="CT819" i="1"/>
  <c r="CU819" i="1"/>
  <c r="CV819" i="1"/>
  <c r="CW819" i="1"/>
  <c r="CX819" i="1"/>
  <c r="CY819" i="1"/>
  <c r="CZ819" i="1"/>
  <c r="DA819" i="1"/>
  <c r="DB819" i="1"/>
  <c r="CC820" i="1"/>
  <c r="CD820" i="1"/>
  <c r="CE820" i="1"/>
  <c r="CF820" i="1"/>
  <c r="CG820" i="1"/>
  <c r="CH820" i="1"/>
  <c r="CI820" i="1"/>
  <c r="CJ820" i="1"/>
  <c r="CK820" i="1"/>
  <c r="CM820" i="1"/>
  <c r="CN820" i="1"/>
  <c r="CO820" i="1"/>
  <c r="CP820" i="1"/>
  <c r="CQ820" i="1"/>
  <c r="CR820" i="1"/>
  <c r="CS820" i="1"/>
  <c r="CT820" i="1"/>
  <c r="CU820" i="1"/>
  <c r="CV820" i="1"/>
  <c r="CW820" i="1"/>
  <c r="CX820" i="1"/>
  <c r="CY820" i="1"/>
  <c r="CZ820" i="1"/>
  <c r="DA820" i="1"/>
  <c r="DB820" i="1"/>
  <c r="CC821" i="1"/>
  <c r="CD821" i="1"/>
  <c r="CE821" i="1"/>
  <c r="CF821" i="1"/>
  <c r="CG821" i="1"/>
  <c r="CH821" i="1"/>
  <c r="CI821" i="1"/>
  <c r="CJ821" i="1"/>
  <c r="CK821" i="1"/>
  <c r="CM821" i="1"/>
  <c r="CN821" i="1"/>
  <c r="CO821" i="1"/>
  <c r="CP821" i="1"/>
  <c r="CQ821" i="1"/>
  <c r="CR821" i="1"/>
  <c r="CS821" i="1"/>
  <c r="CT821" i="1"/>
  <c r="CU821" i="1"/>
  <c r="CV821" i="1"/>
  <c r="CW821" i="1"/>
  <c r="CX821" i="1"/>
  <c r="CY821" i="1"/>
  <c r="CZ821" i="1"/>
  <c r="DA821" i="1"/>
  <c r="DB821" i="1"/>
  <c r="CC822" i="1"/>
  <c r="CD822" i="1"/>
  <c r="CE822" i="1"/>
  <c r="CF822" i="1"/>
  <c r="CG822" i="1"/>
  <c r="CH822" i="1"/>
  <c r="CI822" i="1"/>
  <c r="CJ822" i="1"/>
  <c r="CK822" i="1"/>
  <c r="CM822" i="1"/>
  <c r="CN822" i="1"/>
  <c r="CO822" i="1"/>
  <c r="CP822" i="1"/>
  <c r="CQ822" i="1"/>
  <c r="CR822" i="1"/>
  <c r="CS822" i="1"/>
  <c r="CT822" i="1"/>
  <c r="CU822" i="1"/>
  <c r="CV822" i="1"/>
  <c r="CW822" i="1"/>
  <c r="CX822" i="1"/>
  <c r="CY822" i="1"/>
  <c r="CZ822" i="1"/>
  <c r="DA822" i="1"/>
  <c r="DB822" i="1"/>
  <c r="CC823" i="1"/>
  <c r="CD823" i="1"/>
  <c r="CE823" i="1"/>
  <c r="CF823" i="1"/>
  <c r="CG823" i="1"/>
  <c r="CH823" i="1"/>
  <c r="CI823" i="1"/>
  <c r="CJ823" i="1"/>
  <c r="CK823" i="1"/>
  <c r="CM823" i="1"/>
  <c r="CN823" i="1"/>
  <c r="CO823" i="1"/>
  <c r="CP823" i="1"/>
  <c r="CQ823" i="1"/>
  <c r="CR823" i="1"/>
  <c r="CS823" i="1"/>
  <c r="CT823" i="1"/>
  <c r="CU823" i="1"/>
  <c r="CV823" i="1"/>
  <c r="CW823" i="1"/>
  <c r="CX823" i="1"/>
  <c r="CY823" i="1"/>
  <c r="CZ823" i="1"/>
  <c r="DA823" i="1"/>
  <c r="DB823" i="1"/>
  <c r="CC824" i="1"/>
  <c r="CD824" i="1"/>
  <c r="CE824" i="1"/>
  <c r="CF824" i="1"/>
  <c r="CG824" i="1"/>
  <c r="CH824" i="1"/>
  <c r="CI824" i="1"/>
  <c r="CJ824" i="1"/>
  <c r="CK824" i="1"/>
  <c r="CM824" i="1"/>
  <c r="CN824" i="1"/>
  <c r="CO824" i="1"/>
  <c r="CP824" i="1"/>
  <c r="CQ824" i="1"/>
  <c r="CR824" i="1"/>
  <c r="CS824" i="1"/>
  <c r="CT824" i="1"/>
  <c r="CU824" i="1"/>
  <c r="CV824" i="1"/>
  <c r="CW824" i="1"/>
  <c r="CX824" i="1"/>
  <c r="CY824" i="1"/>
  <c r="CZ824" i="1"/>
  <c r="DA824" i="1"/>
  <c r="DB824" i="1"/>
  <c r="CC825" i="1"/>
  <c r="CD825" i="1"/>
  <c r="CE825" i="1"/>
  <c r="CF825" i="1"/>
  <c r="CG825" i="1"/>
  <c r="CH825" i="1"/>
  <c r="CI825" i="1"/>
  <c r="CJ825" i="1"/>
  <c r="CK825" i="1"/>
  <c r="CM825" i="1"/>
  <c r="CN825" i="1"/>
  <c r="CO825" i="1"/>
  <c r="CP825" i="1"/>
  <c r="CQ825" i="1"/>
  <c r="CR825" i="1"/>
  <c r="CS825" i="1"/>
  <c r="CT825" i="1"/>
  <c r="CU825" i="1"/>
  <c r="CV825" i="1"/>
  <c r="CW825" i="1"/>
  <c r="CX825" i="1"/>
  <c r="CY825" i="1"/>
  <c r="CZ825" i="1"/>
  <c r="DA825" i="1"/>
  <c r="DB825" i="1"/>
  <c r="CC826" i="1"/>
  <c r="CD826" i="1"/>
  <c r="CE826" i="1"/>
  <c r="CF826" i="1"/>
  <c r="CG826" i="1"/>
  <c r="CH826" i="1"/>
  <c r="CI826" i="1"/>
  <c r="CJ826" i="1"/>
  <c r="CK826" i="1"/>
  <c r="CM826" i="1"/>
  <c r="CN826" i="1"/>
  <c r="CO826" i="1"/>
  <c r="CP826" i="1"/>
  <c r="CQ826" i="1"/>
  <c r="CR826" i="1"/>
  <c r="CS826" i="1"/>
  <c r="CT826" i="1"/>
  <c r="CU826" i="1"/>
  <c r="CV826" i="1"/>
  <c r="CW826" i="1"/>
  <c r="CX826" i="1"/>
  <c r="CY826" i="1"/>
  <c r="CZ826" i="1"/>
  <c r="DA826" i="1"/>
  <c r="DB826" i="1"/>
  <c r="CC827" i="1"/>
  <c r="CD827" i="1"/>
  <c r="CE827" i="1"/>
  <c r="CF827" i="1"/>
  <c r="CG827" i="1"/>
  <c r="CH827" i="1"/>
  <c r="CI827" i="1"/>
  <c r="CJ827" i="1"/>
  <c r="CK827" i="1"/>
  <c r="CM827" i="1"/>
  <c r="CN827" i="1"/>
  <c r="CO827" i="1"/>
  <c r="CP827" i="1"/>
  <c r="CQ827" i="1"/>
  <c r="CR827" i="1"/>
  <c r="CS827" i="1"/>
  <c r="CT827" i="1"/>
  <c r="CU827" i="1"/>
  <c r="CV827" i="1"/>
  <c r="CW827" i="1"/>
  <c r="CX827" i="1"/>
  <c r="CY827" i="1"/>
  <c r="CZ827" i="1"/>
  <c r="DA827" i="1"/>
  <c r="DB827" i="1"/>
  <c r="CC828" i="1"/>
  <c r="CD828" i="1"/>
  <c r="CE828" i="1"/>
  <c r="CF828" i="1"/>
  <c r="CG828" i="1"/>
  <c r="CH828" i="1"/>
  <c r="CI828" i="1"/>
  <c r="CJ828" i="1"/>
  <c r="CK828" i="1"/>
  <c r="CM828" i="1"/>
  <c r="CN828" i="1"/>
  <c r="CO828" i="1"/>
  <c r="CP828" i="1"/>
  <c r="CQ828" i="1"/>
  <c r="CR828" i="1"/>
  <c r="CS828" i="1"/>
  <c r="CT828" i="1"/>
  <c r="CU828" i="1"/>
  <c r="CV828" i="1"/>
  <c r="CW828" i="1"/>
  <c r="CX828" i="1"/>
  <c r="CY828" i="1"/>
  <c r="CZ828" i="1"/>
  <c r="DA828" i="1"/>
  <c r="DB828" i="1"/>
  <c r="CC829" i="1"/>
  <c r="CD829" i="1"/>
  <c r="CE829" i="1"/>
  <c r="CF829" i="1"/>
  <c r="CG829" i="1"/>
  <c r="CH829" i="1"/>
  <c r="CI829" i="1"/>
  <c r="CJ829" i="1"/>
  <c r="CK829" i="1"/>
  <c r="CM829" i="1"/>
  <c r="CN829" i="1"/>
  <c r="CO829" i="1"/>
  <c r="CP829" i="1"/>
  <c r="CQ829" i="1"/>
  <c r="CR829" i="1"/>
  <c r="CS829" i="1"/>
  <c r="CT829" i="1"/>
  <c r="CU829" i="1"/>
  <c r="CV829" i="1"/>
  <c r="CW829" i="1"/>
  <c r="CX829" i="1"/>
  <c r="CY829" i="1"/>
  <c r="CZ829" i="1"/>
  <c r="DA829" i="1"/>
  <c r="DB829" i="1"/>
  <c r="CC830" i="1"/>
  <c r="CD830" i="1"/>
  <c r="CE830" i="1"/>
  <c r="CF830" i="1"/>
  <c r="CG830" i="1"/>
  <c r="CH830" i="1"/>
  <c r="CI830" i="1"/>
  <c r="CJ830" i="1"/>
  <c r="CK830" i="1"/>
  <c r="CM830" i="1"/>
  <c r="CN830" i="1"/>
  <c r="CO830" i="1"/>
  <c r="CP830" i="1"/>
  <c r="CQ830" i="1"/>
  <c r="CR830" i="1"/>
  <c r="CS830" i="1"/>
  <c r="CT830" i="1"/>
  <c r="CU830" i="1"/>
  <c r="CV830" i="1"/>
  <c r="CW830" i="1"/>
  <c r="CX830" i="1"/>
  <c r="CY830" i="1"/>
  <c r="CZ830" i="1"/>
  <c r="DA830" i="1"/>
  <c r="DB830" i="1"/>
  <c r="CC831" i="1"/>
  <c r="CD831" i="1"/>
  <c r="CE831" i="1"/>
  <c r="CF831" i="1"/>
  <c r="CG831" i="1"/>
  <c r="CH831" i="1"/>
  <c r="CI831" i="1"/>
  <c r="CJ831" i="1"/>
  <c r="CK831" i="1"/>
  <c r="CM831" i="1"/>
  <c r="CN831" i="1"/>
  <c r="CO831" i="1"/>
  <c r="CP831" i="1"/>
  <c r="CQ831" i="1"/>
  <c r="CR831" i="1"/>
  <c r="CS831" i="1"/>
  <c r="CT831" i="1"/>
  <c r="CU831" i="1"/>
  <c r="CV831" i="1"/>
  <c r="CW831" i="1"/>
  <c r="CX831" i="1"/>
  <c r="CY831" i="1"/>
  <c r="CZ831" i="1"/>
  <c r="DA831" i="1"/>
  <c r="DB831" i="1"/>
  <c r="CC832" i="1"/>
  <c r="CD832" i="1"/>
  <c r="CE832" i="1"/>
  <c r="CF832" i="1"/>
  <c r="CG832" i="1"/>
  <c r="CH832" i="1"/>
  <c r="CI832" i="1"/>
  <c r="CJ832" i="1"/>
  <c r="CK832" i="1"/>
  <c r="CM832" i="1"/>
  <c r="CN832" i="1"/>
  <c r="CO832" i="1"/>
  <c r="CP832" i="1"/>
  <c r="CQ832" i="1"/>
  <c r="CR832" i="1"/>
  <c r="CS832" i="1"/>
  <c r="CT832" i="1"/>
  <c r="CU832" i="1"/>
  <c r="CV832" i="1"/>
  <c r="CW832" i="1"/>
  <c r="CX832" i="1"/>
  <c r="CY832" i="1"/>
  <c r="CZ832" i="1"/>
  <c r="DA832" i="1"/>
  <c r="DB832" i="1"/>
  <c r="CC833" i="1"/>
  <c r="CD833" i="1"/>
  <c r="CE833" i="1"/>
  <c r="CF833" i="1"/>
  <c r="CG833" i="1"/>
  <c r="CH833" i="1"/>
  <c r="CI833" i="1"/>
  <c r="CJ833" i="1"/>
  <c r="CK833" i="1"/>
  <c r="CM833" i="1"/>
  <c r="CN833" i="1"/>
  <c r="CO833" i="1"/>
  <c r="CP833" i="1"/>
  <c r="CQ833" i="1"/>
  <c r="CR833" i="1"/>
  <c r="CS833" i="1"/>
  <c r="CT833" i="1"/>
  <c r="CU833" i="1"/>
  <c r="CV833" i="1"/>
  <c r="CW833" i="1"/>
  <c r="CX833" i="1"/>
  <c r="CY833" i="1"/>
  <c r="CZ833" i="1"/>
  <c r="DA833" i="1"/>
  <c r="DB833" i="1"/>
  <c r="CC834" i="1"/>
  <c r="CD834" i="1"/>
  <c r="CE834" i="1"/>
  <c r="CF834" i="1"/>
  <c r="CG834" i="1"/>
  <c r="CH834" i="1"/>
  <c r="CI834" i="1"/>
  <c r="CJ834" i="1"/>
  <c r="CK834" i="1"/>
  <c r="CM834" i="1"/>
  <c r="CN834" i="1"/>
  <c r="CO834" i="1"/>
  <c r="CP834" i="1"/>
  <c r="CQ834" i="1"/>
  <c r="CR834" i="1"/>
  <c r="CS834" i="1"/>
  <c r="CT834" i="1"/>
  <c r="CU834" i="1"/>
  <c r="CV834" i="1"/>
  <c r="CW834" i="1"/>
  <c r="CX834" i="1"/>
  <c r="CY834" i="1"/>
  <c r="CZ834" i="1"/>
  <c r="DA834" i="1"/>
  <c r="DB834" i="1"/>
  <c r="CC835" i="1"/>
  <c r="CD835" i="1"/>
  <c r="CE835" i="1"/>
  <c r="CF835" i="1"/>
  <c r="CG835" i="1"/>
  <c r="CH835" i="1"/>
  <c r="CI835" i="1"/>
  <c r="CJ835" i="1"/>
  <c r="CK835" i="1"/>
  <c r="CM835" i="1"/>
  <c r="CN835" i="1"/>
  <c r="CO835" i="1"/>
  <c r="CP835" i="1"/>
  <c r="CQ835" i="1"/>
  <c r="CR835" i="1"/>
  <c r="CS835" i="1"/>
  <c r="CT835" i="1"/>
  <c r="CU835" i="1"/>
  <c r="CV835" i="1"/>
  <c r="CW835" i="1"/>
  <c r="CX835" i="1"/>
  <c r="CY835" i="1"/>
  <c r="CZ835" i="1"/>
  <c r="DA835" i="1"/>
  <c r="DB835" i="1"/>
  <c r="CC836" i="1"/>
  <c r="CD836" i="1"/>
  <c r="CE836" i="1"/>
  <c r="CF836" i="1"/>
  <c r="CG836" i="1"/>
  <c r="CH836" i="1"/>
  <c r="CI836" i="1"/>
  <c r="CJ836" i="1"/>
  <c r="CK836" i="1"/>
  <c r="CM836" i="1"/>
  <c r="CN836" i="1"/>
  <c r="CO836" i="1"/>
  <c r="CP836" i="1"/>
  <c r="CQ836" i="1"/>
  <c r="CR836" i="1"/>
  <c r="CS836" i="1"/>
  <c r="CT836" i="1"/>
  <c r="CU836" i="1"/>
  <c r="CV836" i="1"/>
  <c r="CW836" i="1"/>
  <c r="CX836" i="1"/>
  <c r="CY836" i="1"/>
  <c r="CZ836" i="1"/>
  <c r="DA836" i="1"/>
  <c r="DB836" i="1"/>
  <c r="CC837" i="1"/>
  <c r="CD837" i="1"/>
  <c r="CE837" i="1"/>
  <c r="CF837" i="1"/>
  <c r="CG837" i="1"/>
  <c r="CH837" i="1"/>
  <c r="CI837" i="1"/>
  <c r="CJ837" i="1"/>
  <c r="CK837" i="1"/>
  <c r="CM837" i="1"/>
  <c r="CN837" i="1"/>
  <c r="CO837" i="1"/>
  <c r="CP837" i="1"/>
  <c r="CQ837" i="1"/>
  <c r="CR837" i="1"/>
  <c r="CS837" i="1"/>
  <c r="CT837" i="1"/>
  <c r="CU837" i="1"/>
  <c r="CV837" i="1"/>
  <c r="CW837" i="1"/>
  <c r="CX837" i="1"/>
  <c r="CY837" i="1"/>
  <c r="CZ837" i="1"/>
  <c r="DA837" i="1"/>
  <c r="DB837" i="1"/>
  <c r="CC838" i="1"/>
  <c r="CD838" i="1"/>
  <c r="CE838" i="1"/>
  <c r="CF838" i="1"/>
  <c r="CG838" i="1"/>
  <c r="CH838" i="1"/>
  <c r="CI838" i="1"/>
  <c r="CJ838" i="1"/>
  <c r="CK838" i="1"/>
  <c r="CM838" i="1"/>
  <c r="CN838" i="1"/>
  <c r="CO838" i="1"/>
  <c r="CP838" i="1"/>
  <c r="CQ838" i="1"/>
  <c r="CR838" i="1"/>
  <c r="CS838" i="1"/>
  <c r="CT838" i="1"/>
  <c r="CU838" i="1"/>
  <c r="CV838" i="1"/>
  <c r="CW838" i="1"/>
  <c r="CX838" i="1"/>
  <c r="CY838" i="1"/>
  <c r="CZ838" i="1"/>
  <c r="DA838" i="1"/>
  <c r="DB838" i="1"/>
  <c r="CC839" i="1"/>
  <c r="CD839" i="1"/>
  <c r="CE839" i="1"/>
  <c r="CF839" i="1"/>
  <c r="CG839" i="1"/>
  <c r="CH839" i="1"/>
  <c r="CI839" i="1"/>
  <c r="CJ839" i="1"/>
  <c r="CK839" i="1"/>
  <c r="CM839" i="1"/>
  <c r="CN839" i="1"/>
  <c r="CO839" i="1"/>
  <c r="CP839" i="1"/>
  <c r="CQ839" i="1"/>
  <c r="CR839" i="1"/>
  <c r="CS839" i="1"/>
  <c r="CT839" i="1"/>
  <c r="CU839" i="1"/>
  <c r="CV839" i="1"/>
  <c r="CW839" i="1"/>
  <c r="CX839" i="1"/>
  <c r="CY839" i="1"/>
  <c r="CZ839" i="1"/>
  <c r="DA839" i="1"/>
  <c r="DB839" i="1"/>
  <c r="CC840" i="1"/>
  <c r="CD840" i="1"/>
  <c r="CE840" i="1"/>
  <c r="CF840" i="1"/>
  <c r="CG840" i="1"/>
  <c r="CH840" i="1"/>
  <c r="CI840" i="1"/>
  <c r="CJ840" i="1"/>
  <c r="CK840" i="1"/>
  <c r="CM840" i="1"/>
  <c r="CN840" i="1"/>
  <c r="CO840" i="1"/>
  <c r="CP840" i="1"/>
  <c r="CQ840" i="1"/>
  <c r="CR840" i="1"/>
  <c r="CS840" i="1"/>
  <c r="CT840" i="1"/>
  <c r="CU840" i="1"/>
  <c r="CV840" i="1"/>
  <c r="CW840" i="1"/>
  <c r="CX840" i="1"/>
  <c r="CY840" i="1"/>
  <c r="CZ840" i="1"/>
  <c r="DA840" i="1"/>
  <c r="DB840" i="1"/>
  <c r="CC841" i="1"/>
  <c r="CD841" i="1"/>
  <c r="CE841" i="1"/>
  <c r="CF841" i="1"/>
  <c r="CG841" i="1"/>
  <c r="CH841" i="1"/>
  <c r="CI841" i="1"/>
  <c r="CJ841" i="1"/>
  <c r="CK841" i="1"/>
  <c r="CM841" i="1"/>
  <c r="CN841" i="1"/>
  <c r="CO841" i="1"/>
  <c r="CP841" i="1"/>
  <c r="CQ841" i="1"/>
  <c r="CR841" i="1"/>
  <c r="CS841" i="1"/>
  <c r="CT841" i="1"/>
  <c r="CU841" i="1"/>
  <c r="CV841" i="1"/>
  <c r="CW841" i="1"/>
  <c r="CX841" i="1"/>
  <c r="CY841" i="1"/>
  <c r="CZ841" i="1"/>
  <c r="DA841" i="1"/>
  <c r="DB841" i="1"/>
  <c r="CC842" i="1"/>
  <c r="CD842" i="1"/>
  <c r="CE842" i="1"/>
  <c r="CF842" i="1"/>
  <c r="CG842" i="1"/>
  <c r="CH842" i="1"/>
  <c r="CI842" i="1"/>
  <c r="CJ842" i="1"/>
  <c r="CK842" i="1"/>
  <c r="CM842" i="1"/>
  <c r="CN842" i="1"/>
  <c r="CO842" i="1"/>
  <c r="CP842" i="1"/>
  <c r="CQ842" i="1"/>
  <c r="CR842" i="1"/>
  <c r="CS842" i="1"/>
  <c r="CT842" i="1"/>
  <c r="CU842" i="1"/>
  <c r="CV842" i="1"/>
  <c r="CW842" i="1"/>
  <c r="CX842" i="1"/>
  <c r="CY842" i="1"/>
  <c r="CZ842" i="1"/>
  <c r="DA842" i="1"/>
  <c r="DB842" i="1"/>
  <c r="CC843" i="1"/>
  <c r="CD843" i="1"/>
  <c r="CE843" i="1"/>
  <c r="CF843" i="1"/>
  <c r="CG843" i="1"/>
  <c r="CH843" i="1"/>
  <c r="CI843" i="1"/>
  <c r="CJ843" i="1"/>
  <c r="CK843" i="1"/>
  <c r="CM843" i="1"/>
  <c r="CN843" i="1"/>
  <c r="CO843" i="1"/>
  <c r="CP843" i="1"/>
  <c r="CQ843" i="1"/>
  <c r="CR843" i="1"/>
  <c r="CS843" i="1"/>
  <c r="CT843" i="1"/>
  <c r="CU843" i="1"/>
  <c r="CV843" i="1"/>
  <c r="CW843" i="1"/>
  <c r="CX843" i="1"/>
  <c r="CY843" i="1"/>
  <c r="CZ843" i="1"/>
  <c r="DA843" i="1"/>
  <c r="DB843" i="1"/>
  <c r="CC844" i="1"/>
  <c r="CD844" i="1"/>
  <c r="CE844" i="1"/>
  <c r="CF844" i="1"/>
  <c r="CG844" i="1"/>
  <c r="CH844" i="1"/>
  <c r="CI844" i="1"/>
  <c r="CJ844" i="1"/>
  <c r="CK844" i="1"/>
  <c r="CM844" i="1"/>
  <c r="CN844" i="1"/>
  <c r="CO844" i="1"/>
  <c r="CP844" i="1"/>
  <c r="CQ844" i="1"/>
  <c r="CR844" i="1"/>
  <c r="CS844" i="1"/>
  <c r="CT844" i="1"/>
  <c r="CU844" i="1"/>
  <c r="CV844" i="1"/>
  <c r="CW844" i="1"/>
  <c r="CX844" i="1"/>
  <c r="CY844" i="1"/>
  <c r="CZ844" i="1"/>
  <c r="DA844" i="1"/>
  <c r="DB844" i="1"/>
  <c r="CC845" i="1"/>
  <c r="CD845" i="1"/>
  <c r="CE845" i="1"/>
  <c r="CF845" i="1"/>
  <c r="CG845" i="1"/>
  <c r="CH845" i="1"/>
  <c r="CI845" i="1"/>
  <c r="CJ845" i="1"/>
  <c r="CK845" i="1"/>
  <c r="CM845" i="1"/>
  <c r="CN845" i="1"/>
  <c r="CO845" i="1"/>
  <c r="CP845" i="1"/>
  <c r="CQ845" i="1"/>
  <c r="CR845" i="1"/>
  <c r="CS845" i="1"/>
  <c r="CT845" i="1"/>
  <c r="CU845" i="1"/>
  <c r="CV845" i="1"/>
  <c r="CW845" i="1"/>
  <c r="CX845" i="1"/>
  <c r="CY845" i="1"/>
  <c r="CZ845" i="1"/>
  <c r="DA845" i="1"/>
  <c r="DB845" i="1"/>
  <c r="CC846" i="1"/>
  <c r="CD846" i="1"/>
  <c r="CE846" i="1"/>
  <c r="CF846" i="1"/>
  <c r="CG846" i="1"/>
  <c r="CH846" i="1"/>
  <c r="CI846" i="1"/>
  <c r="CJ846" i="1"/>
  <c r="CK846" i="1"/>
  <c r="CM846" i="1"/>
  <c r="CN846" i="1"/>
  <c r="CO846" i="1"/>
  <c r="CP846" i="1"/>
  <c r="CQ846" i="1"/>
  <c r="CR846" i="1"/>
  <c r="CS846" i="1"/>
  <c r="CT846" i="1"/>
  <c r="CU846" i="1"/>
  <c r="CV846" i="1"/>
  <c r="CW846" i="1"/>
  <c r="CX846" i="1"/>
  <c r="CY846" i="1"/>
  <c r="CZ846" i="1"/>
  <c r="DA846" i="1"/>
  <c r="DB846" i="1"/>
  <c r="CC847" i="1"/>
  <c r="CD847" i="1"/>
  <c r="CE847" i="1"/>
  <c r="CF847" i="1"/>
  <c r="CG847" i="1"/>
  <c r="CH847" i="1"/>
  <c r="CI847" i="1"/>
  <c r="CJ847" i="1"/>
  <c r="CK847" i="1"/>
  <c r="CM847" i="1"/>
  <c r="CN847" i="1"/>
  <c r="CO847" i="1"/>
  <c r="CP847" i="1"/>
  <c r="CQ847" i="1"/>
  <c r="CR847" i="1"/>
  <c r="CS847" i="1"/>
  <c r="CT847" i="1"/>
  <c r="CU847" i="1"/>
  <c r="CV847" i="1"/>
  <c r="CW847" i="1"/>
  <c r="CX847" i="1"/>
  <c r="CY847" i="1"/>
  <c r="CZ847" i="1"/>
  <c r="DA847" i="1"/>
  <c r="DB847" i="1"/>
  <c r="CC848" i="1"/>
  <c r="CD848" i="1"/>
  <c r="CE848" i="1"/>
  <c r="CF848" i="1"/>
  <c r="CG848" i="1"/>
  <c r="CH848" i="1"/>
  <c r="CI848" i="1"/>
  <c r="CJ848" i="1"/>
  <c r="CK848" i="1"/>
  <c r="CM848" i="1"/>
  <c r="CN848" i="1"/>
  <c r="CO848" i="1"/>
  <c r="CP848" i="1"/>
  <c r="CQ848" i="1"/>
  <c r="CR848" i="1"/>
  <c r="CS848" i="1"/>
  <c r="CT848" i="1"/>
  <c r="CU848" i="1"/>
  <c r="CV848" i="1"/>
  <c r="CW848" i="1"/>
  <c r="CX848" i="1"/>
  <c r="CY848" i="1"/>
  <c r="CZ848" i="1"/>
  <c r="DA848" i="1"/>
  <c r="DB848" i="1"/>
  <c r="CC849" i="1"/>
  <c r="CD849" i="1"/>
  <c r="CE849" i="1"/>
  <c r="CF849" i="1"/>
  <c r="CG849" i="1"/>
  <c r="CH849" i="1"/>
  <c r="CI849" i="1"/>
  <c r="CJ849" i="1"/>
  <c r="CK849" i="1"/>
  <c r="CM849" i="1"/>
  <c r="CN849" i="1"/>
  <c r="CO849" i="1"/>
  <c r="CP849" i="1"/>
  <c r="CQ849" i="1"/>
  <c r="CR849" i="1"/>
  <c r="CS849" i="1"/>
  <c r="CT849" i="1"/>
  <c r="CU849" i="1"/>
  <c r="CV849" i="1"/>
  <c r="CW849" i="1"/>
  <c r="CX849" i="1"/>
  <c r="CY849" i="1"/>
  <c r="CZ849" i="1"/>
  <c r="DA849" i="1"/>
  <c r="DB849" i="1"/>
  <c r="CC850" i="1"/>
  <c r="CD850" i="1"/>
  <c r="CE850" i="1"/>
  <c r="CF850" i="1"/>
  <c r="CG850" i="1"/>
  <c r="CH850" i="1"/>
  <c r="CI850" i="1"/>
  <c r="CJ850" i="1"/>
  <c r="CK850" i="1"/>
  <c r="CM850" i="1"/>
  <c r="CN850" i="1"/>
  <c r="CO850" i="1"/>
  <c r="CP850" i="1"/>
  <c r="CQ850" i="1"/>
  <c r="CR850" i="1"/>
  <c r="CS850" i="1"/>
  <c r="CT850" i="1"/>
  <c r="CU850" i="1"/>
  <c r="CV850" i="1"/>
  <c r="CW850" i="1"/>
  <c r="CX850" i="1"/>
  <c r="CY850" i="1"/>
  <c r="CZ850" i="1"/>
  <c r="DA850" i="1"/>
  <c r="DB850" i="1"/>
  <c r="CC851" i="1"/>
  <c r="CD851" i="1"/>
  <c r="CE851" i="1"/>
  <c r="CF851" i="1"/>
  <c r="CG851" i="1"/>
  <c r="CH851" i="1"/>
  <c r="CI851" i="1"/>
  <c r="CJ851" i="1"/>
  <c r="CK851" i="1"/>
  <c r="CM851" i="1"/>
  <c r="CN851" i="1"/>
  <c r="CO851" i="1"/>
  <c r="CP851" i="1"/>
  <c r="CQ851" i="1"/>
  <c r="CR851" i="1"/>
  <c r="CS851" i="1"/>
  <c r="CT851" i="1"/>
  <c r="CU851" i="1"/>
  <c r="CV851" i="1"/>
  <c r="CW851" i="1"/>
  <c r="CX851" i="1"/>
  <c r="CY851" i="1"/>
  <c r="CZ851" i="1"/>
  <c r="DA851" i="1"/>
  <c r="DB851" i="1"/>
  <c r="CC852" i="1"/>
  <c r="CD852" i="1"/>
  <c r="CE852" i="1"/>
  <c r="CF852" i="1"/>
  <c r="CG852" i="1"/>
  <c r="CH852" i="1"/>
  <c r="CI852" i="1"/>
  <c r="CJ852" i="1"/>
  <c r="CK852" i="1"/>
  <c r="CM852" i="1"/>
  <c r="CN852" i="1"/>
  <c r="CO852" i="1"/>
  <c r="CP852" i="1"/>
  <c r="CQ852" i="1"/>
  <c r="CR852" i="1"/>
  <c r="CS852" i="1"/>
  <c r="CT852" i="1"/>
  <c r="CU852" i="1"/>
  <c r="CV852" i="1"/>
  <c r="CW852" i="1"/>
  <c r="CX852" i="1"/>
  <c r="CY852" i="1"/>
  <c r="CZ852" i="1"/>
  <c r="DA852" i="1"/>
  <c r="DB852" i="1"/>
  <c r="CC853" i="1"/>
  <c r="CD853" i="1"/>
  <c r="CE853" i="1"/>
  <c r="CF853" i="1"/>
  <c r="CG853" i="1"/>
  <c r="CH853" i="1"/>
  <c r="CI853" i="1"/>
  <c r="CJ853" i="1"/>
  <c r="CK853" i="1"/>
  <c r="CM853" i="1"/>
  <c r="CN853" i="1"/>
  <c r="CO853" i="1"/>
  <c r="CP853" i="1"/>
  <c r="CQ853" i="1"/>
  <c r="CR853" i="1"/>
  <c r="CS853" i="1"/>
  <c r="CT853" i="1"/>
  <c r="CU853" i="1"/>
  <c r="CV853" i="1"/>
  <c r="CW853" i="1"/>
  <c r="CX853" i="1"/>
  <c r="CY853" i="1"/>
  <c r="CZ853" i="1"/>
  <c r="DA853" i="1"/>
  <c r="DB853" i="1"/>
  <c r="CC854" i="1"/>
  <c r="CD854" i="1"/>
  <c r="CE854" i="1"/>
  <c r="CF854" i="1"/>
  <c r="CG854" i="1"/>
  <c r="CH854" i="1"/>
  <c r="CI854" i="1"/>
  <c r="CJ854" i="1"/>
  <c r="CK854" i="1"/>
  <c r="CM854" i="1"/>
  <c r="CN854" i="1"/>
  <c r="CO854" i="1"/>
  <c r="CP854" i="1"/>
  <c r="CQ854" i="1"/>
  <c r="CR854" i="1"/>
  <c r="CS854" i="1"/>
  <c r="CT854" i="1"/>
  <c r="CU854" i="1"/>
  <c r="CV854" i="1"/>
  <c r="CW854" i="1"/>
  <c r="CX854" i="1"/>
  <c r="CY854" i="1"/>
  <c r="CZ854" i="1"/>
  <c r="DA854" i="1"/>
  <c r="DB854" i="1"/>
  <c r="CC855" i="1"/>
  <c r="CD855" i="1"/>
  <c r="CE855" i="1"/>
  <c r="CF855" i="1"/>
  <c r="CG855" i="1"/>
  <c r="CH855" i="1"/>
  <c r="CI855" i="1"/>
  <c r="CJ855" i="1"/>
  <c r="CK855" i="1"/>
  <c r="CM855" i="1"/>
  <c r="CN855" i="1"/>
  <c r="CO855" i="1"/>
  <c r="CP855" i="1"/>
  <c r="CQ855" i="1"/>
  <c r="CR855" i="1"/>
  <c r="CS855" i="1"/>
  <c r="CT855" i="1"/>
  <c r="CU855" i="1"/>
  <c r="CV855" i="1"/>
  <c r="CW855" i="1"/>
  <c r="CX855" i="1"/>
  <c r="CY855" i="1"/>
  <c r="CZ855" i="1"/>
  <c r="DA855" i="1"/>
  <c r="DB855" i="1"/>
  <c r="CC856" i="1"/>
  <c r="CD856" i="1"/>
  <c r="CE856" i="1"/>
  <c r="CF856" i="1"/>
  <c r="CG856" i="1"/>
  <c r="CH856" i="1"/>
  <c r="CI856" i="1"/>
  <c r="CJ856" i="1"/>
  <c r="CK856" i="1"/>
  <c r="CM856" i="1"/>
  <c r="CN856" i="1"/>
  <c r="CO856" i="1"/>
  <c r="CP856" i="1"/>
  <c r="CQ856" i="1"/>
  <c r="CR856" i="1"/>
  <c r="CS856" i="1"/>
  <c r="CT856" i="1"/>
  <c r="CU856" i="1"/>
  <c r="CV856" i="1"/>
  <c r="CW856" i="1"/>
  <c r="CX856" i="1"/>
  <c r="CY856" i="1"/>
  <c r="CZ856" i="1"/>
  <c r="DA856" i="1"/>
  <c r="DB856" i="1"/>
  <c r="CC857" i="1"/>
  <c r="CD857" i="1"/>
  <c r="CE857" i="1"/>
  <c r="CF857" i="1"/>
  <c r="CG857" i="1"/>
  <c r="CH857" i="1"/>
  <c r="CI857" i="1"/>
  <c r="CJ857" i="1"/>
  <c r="CK857" i="1"/>
  <c r="CM857" i="1"/>
  <c r="CN857" i="1"/>
  <c r="CO857" i="1"/>
  <c r="CP857" i="1"/>
  <c r="CQ857" i="1"/>
  <c r="CR857" i="1"/>
  <c r="CS857" i="1"/>
  <c r="CT857" i="1"/>
  <c r="CU857" i="1"/>
  <c r="CV857" i="1"/>
  <c r="CW857" i="1"/>
  <c r="CX857" i="1"/>
  <c r="CY857" i="1"/>
  <c r="CZ857" i="1"/>
  <c r="DA857" i="1"/>
  <c r="DB857" i="1"/>
  <c r="CC858" i="1"/>
  <c r="CD858" i="1"/>
  <c r="CE858" i="1"/>
  <c r="CF858" i="1"/>
  <c r="CG858" i="1"/>
  <c r="CH858" i="1"/>
  <c r="CI858" i="1"/>
  <c r="CJ858" i="1"/>
  <c r="CK858" i="1"/>
  <c r="CM858" i="1"/>
  <c r="CN858" i="1"/>
  <c r="CO858" i="1"/>
  <c r="CP858" i="1"/>
  <c r="CQ858" i="1"/>
  <c r="CR858" i="1"/>
  <c r="CS858" i="1"/>
  <c r="CT858" i="1"/>
  <c r="CU858" i="1"/>
  <c r="CV858" i="1"/>
  <c r="CW858" i="1"/>
  <c r="CX858" i="1"/>
  <c r="CY858" i="1"/>
  <c r="CZ858" i="1"/>
  <c r="DA858" i="1"/>
  <c r="DB858" i="1"/>
  <c r="CC859" i="1"/>
  <c r="CD859" i="1"/>
  <c r="CE859" i="1"/>
  <c r="CF859" i="1"/>
  <c r="CG859" i="1"/>
  <c r="CH859" i="1"/>
  <c r="CI859" i="1"/>
  <c r="CJ859" i="1"/>
  <c r="CK859" i="1"/>
  <c r="CM859" i="1"/>
  <c r="CN859" i="1"/>
  <c r="CO859" i="1"/>
  <c r="CP859" i="1"/>
  <c r="CQ859" i="1"/>
  <c r="CR859" i="1"/>
  <c r="CS859" i="1"/>
  <c r="CT859" i="1"/>
  <c r="CU859" i="1"/>
  <c r="CV859" i="1"/>
  <c r="CW859" i="1"/>
  <c r="CX859" i="1"/>
  <c r="CY859" i="1"/>
  <c r="CZ859" i="1"/>
  <c r="DA859" i="1"/>
  <c r="DB859" i="1"/>
  <c r="CC860" i="1"/>
  <c r="CD860" i="1"/>
  <c r="CE860" i="1"/>
  <c r="CF860" i="1"/>
  <c r="CG860" i="1"/>
  <c r="CH860" i="1"/>
  <c r="CI860" i="1"/>
  <c r="CJ860" i="1"/>
  <c r="CK860" i="1"/>
  <c r="CM860" i="1"/>
  <c r="CN860" i="1"/>
  <c r="CO860" i="1"/>
  <c r="CP860" i="1"/>
  <c r="CQ860" i="1"/>
  <c r="CR860" i="1"/>
  <c r="CS860" i="1"/>
  <c r="CT860" i="1"/>
  <c r="CU860" i="1"/>
  <c r="CV860" i="1"/>
  <c r="CW860" i="1"/>
  <c r="CX860" i="1"/>
  <c r="CY860" i="1"/>
  <c r="CZ860" i="1"/>
  <c r="DA860" i="1"/>
  <c r="DB860" i="1"/>
  <c r="CC861" i="1"/>
  <c r="CD861" i="1"/>
  <c r="CE861" i="1"/>
  <c r="CF861" i="1"/>
  <c r="CG861" i="1"/>
  <c r="CH861" i="1"/>
  <c r="CI861" i="1"/>
  <c r="CJ861" i="1"/>
  <c r="CK861" i="1"/>
  <c r="CM861" i="1"/>
  <c r="CN861" i="1"/>
  <c r="CO861" i="1"/>
  <c r="CP861" i="1"/>
  <c r="CQ861" i="1"/>
  <c r="CR861" i="1"/>
  <c r="CS861" i="1"/>
  <c r="CT861" i="1"/>
  <c r="CU861" i="1"/>
  <c r="CV861" i="1"/>
  <c r="CW861" i="1"/>
  <c r="CX861" i="1"/>
  <c r="CY861" i="1"/>
  <c r="CZ861" i="1"/>
  <c r="DA861" i="1"/>
  <c r="DB861" i="1"/>
  <c r="CC862" i="1"/>
  <c r="CD862" i="1"/>
  <c r="CE862" i="1"/>
  <c r="CF862" i="1"/>
  <c r="CG862" i="1"/>
  <c r="CH862" i="1"/>
  <c r="CI862" i="1"/>
  <c r="CJ862" i="1"/>
  <c r="CK862" i="1"/>
  <c r="CM862" i="1"/>
  <c r="CN862" i="1"/>
  <c r="CO862" i="1"/>
  <c r="CP862" i="1"/>
  <c r="CQ862" i="1"/>
  <c r="CR862" i="1"/>
  <c r="CS862" i="1"/>
  <c r="CT862" i="1"/>
  <c r="CU862" i="1"/>
  <c r="CV862" i="1"/>
  <c r="CW862" i="1"/>
  <c r="CX862" i="1"/>
  <c r="CY862" i="1"/>
  <c r="CZ862" i="1"/>
  <c r="DA862" i="1"/>
  <c r="DB862" i="1"/>
  <c r="CC863" i="1"/>
  <c r="CD863" i="1"/>
  <c r="CE863" i="1"/>
  <c r="CF863" i="1"/>
  <c r="CG863" i="1"/>
  <c r="CH863" i="1"/>
  <c r="CI863" i="1"/>
  <c r="CJ863" i="1"/>
  <c r="CK863" i="1"/>
  <c r="CM863" i="1"/>
  <c r="CN863" i="1"/>
  <c r="CO863" i="1"/>
  <c r="CP863" i="1"/>
  <c r="CQ863" i="1"/>
  <c r="CR863" i="1"/>
  <c r="CS863" i="1"/>
  <c r="CT863" i="1"/>
  <c r="CU863" i="1"/>
  <c r="CV863" i="1"/>
  <c r="CW863" i="1"/>
  <c r="CX863" i="1"/>
  <c r="CY863" i="1"/>
  <c r="CZ863" i="1"/>
  <c r="DA863" i="1"/>
  <c r="DB863" i="1"/>
  <c r="CC864" i="1"/>
  <c r="CD864" i="1"/>
  <c r="CE864" i="1"/>
  <c r="CF864" i="1"/>
  <c r="CG864" i="1"/>
  <c r="CH864" i="1"/>
  <c r="CI864" i="1"/>
  <c r="CJ864" i="1"/>
  <c r="CK864" i="1"/>
  <c r="CM864" i="1"/>
  <c r="CN864" i="1"/>
  <c r="CO864" i="1"/>
  <c r="CP864" i="1"/>
  <c r="CQ864" i="1"/>
  <c r="CR864" i="1"/>
  <c r="CS864" i="1"/>
  <c r="CT864" i="1"/>
  <c r="CU864" i="1"/>
  <c r="CV864" i="1"/>
  <c r="CW864" i="1"/>
  <c r="CX864" i="1"/>
  <c r="CY864" i="1"/>
  <c r="CZ864" i="1"/>
  <c r="DA864" i="1"/>
  <c r="DB864" i="1"/>
  <c r="CC865" i="1"/>
  <c r="CD865" i="1"/>
  <c r="CE865" i="1"/>
  <c r="CF865" i="1"/>
  <c r="CG865" i="1"/>
  <c r="CH865" i="1"/>
  <c r="CI865" i="1"/>
  <c r="CJ865" i="1"/>
  <c r="CK865" i="1"/>
  <c r="CM865" i="1"/>
  <c r="CN865" i="1"/>
  <c r="CO865" i="1"/>
  <c r="CP865" i="1"/>
  <c r="CQ865" i="1"/>
  <c r="CR865" i="1"/>
  <c r="CS865" i="1"/>
  <c r="CT865" i="1"/>
  <c r="CU865" i="1"/>
  <c r="CV865" i="1"/>
  <c r="CW865" i="1"/>
  <c r="CX865" i="1"/>
  <c r="CY865" i="1"/>
  <c r="CZ865" i="1"/>
  <c r="DA865" i="1"/>
  <c r="DB865" i="1"/>
  <c r="CC866" i="1"/>
  <c r="CD866" i="1"/>
  <c r="CE866" i="1"/>
  <c r="CF866" i="1"/>
  <c r="CG866" i="1"/>
  <c r="CH866" i="1"/>
  <c r="CI866" i="1"/>
  <c r="CJ866" i="1"/>
  <c r="CK866" i="1"/>
  <c r="CM866" i="1"/>
  <c r="CN866" i="1"/>
  <c r="CO866" i="1"/>
  <c r="CP866" i="1"/>
  <c r="CQ866" i="1"/>
  <c r="CR866" i="1"/>
  <c r="CS866" i="1"/>
  <c r="CT866" i="1"/>
  <c r="CU866" i="1"/>
  <c r="CV866" i="1"/>
  <c r="CW866" i="1"/>
  <c r="CX866" i="1"/>
  <c r="CY866" i="1"/>
  <c r="CZ866" i="1"/>
  <c r="DA866" i="1"/>
  <c r="DB866" i="1"/>
  <c r="CC867" i="1"/>
  <c r="CD867" i="1"/>
  <c r="CE867" i="1"/>
  <c r="CF867" i="1"/>
  <c r="CG867" i="1"/>
  <c r="CH867" i="1"/>
  <c r="CI867" i="1"/>
  <c r="CJ867" i="1"/>
  <c r="CK867" i="1"/>
  <c r="CM867" i="1"/>
  <c r="CN867" i="1"/>
  <c r="CO867" i="1"/>
  <c r="CP867" i="1"/>
  <c r="CQ867" i="1"/>
  <c r="CR867" i="1"/>
  <c r="CS867" i="1"/>
  <c r="CT867" i="1"/>
  <c r="CU867" i="1"/>
  <c r="CV867" i="1"/>
  <c r="CW867" i="1"/>
  <c r="CX867" i="1"/>
  <c r="CY867" i="1"/>
  <c r="CZ867" i="1"/>
  <c r="DA867" i="1"/>
  <c r="DB867" i="1"/>
  <c r="CC868" i="1"/>
  <c r="CD868" i="1"/>
  <c r="CE868" i="1"/>
  <c r="CF868" i="1"/>
  <c r="CG868" i="1"/>
  <c r="CH868" i="1"/>
  <c r="CI868" i="1"/>
  <c r="CJ868" i="1"/>
  <c r="CK868" i="1"/>
  <c r="CM868" i="1"/>
  <c r="CN868" i="1"/>
  <c r="CO868" i="1"/>
  <c r="CP868" i="1"/>
  <c r="CQ868" i="1"/>
  <c r="CR868" i="1"/>
  <c r="CS868" i="1"/>
  <c r="CT868" i="1"/>
  <c r="CU868" i="1"/>
  <c r="CV868" i="1"/>
  <c r="CW868" i="1"/>
  <c r="CX868" i="1"/>
  <c r="CY868" i="1"/>
  <c r="CZ868" i="1"/>
  <c r="DA868" i="1"/>
  <c r="DB868" i="1"/>
  <c r="CC869" i="1"/>
  <c r="CD869" i="1"/>
  <c r="CE869" i="1"/>
  <c r="CF869" i="1"/>
  <c r="CG869" i="1"/>
  <c r="CH869" i="1"/>
  <c r="CI869" i="1"/>
  <c r="CJ869" i="1"/>
  <c r="CK869" i="1"/>
  <c r="CM869" i="1"/>
  <c r="CN869" i="1"/>
  <c r="CO869" i="1"/>
  <c r="CP869" i="1"/>
  <c r="CQ869" i="1"/>
  <c r="CR869" i="1"/>
  <c r="CS869" i="1"/>
  <c r="CT869" i="1"/>
  <c r="CU869" i="1"/>
  <c r="CV869" i="1"/>
  <c r="CW869" i="1"/>
  <c r="CX869" i="1"/>
  <c r="CY869" i="1"/>
  <c r="CZ869" i="1"/>
  <c r="DA869" i="1"/>
  <c r="DB869" i="1"/>
  <c r="CC870" i="1"/>
  <c r="CD870" i="1"/>
  <c r="CE870" i="1"/>
  <c r="CF870" i="1"/>
  <c r="CG870" i="1"/>
  <c r="CH870" i="1"/>
  <c r="CI870" i="1"/>
  <c r="CJ870" i="1"/>
  <c r="CK870" i="1"/>
  <c r="CM870" i="1"/>
  <c r="CN870" i="1"/>
  <c r="CO870" i="1"/>
  <c r="CP870" i="1"/>
  <c r="CQ870" i="1"/>
  <c r="CR870" i="1"/>
  <c r="CS870" i="1"/>
  <c r="CT870" i="1"/>
  <c r="CU870" i="1"/>
  <c r="CV870" i="1"/>
  <c r="CW870" i="1"/>
  <c r="CX870" i="1"/>
  <c r="CY870" i="1"/>
  <c r="CZ870" i="1"/>
  <c r="DA870" i="1"/>
  <c r="DB870" i="1"/>
  <c r="CC871" i="1"/>
  <c r="CD871" i="1"/>
  <c r="CE871" i="1"/>
  <c r="CF871" i="1"/>
  <c r="CG871" i="1"/>
  <c r="CH871" i="1"/>
  <c r="CI871" i="1"/>
  <c r="CJ871" i="1"/>
  <c r="CK871" i="1"/>
  <c r="CM871" i="1"/>
  <c r="CN871" i="1"/>
  <c r="CO871" i="1"/>
  <c r="CP871" i="1"/>
  <c r="CQ871" i="1"/>
  <c r="CR871" i="1"/>
  <c r="CS871" i="1"/>
  <c r="CT871" i="1"/>
  <c r="CU871" i="1"/>
  <c r="CV871" i="1"/>
  <c r="CW871" i="1"/>
  <c r="CX871" i="1"/>
  <c r="CY871" i="1"/>
  <c r="CZ871" i="1"/>
  <c r="DA871" i="1"/>
  <c r="DB871" i="1"/>
  <c r="CC872" i="1"/>
  <c r="CD872" i="1"/>
  <c r="CE872" i="1"/>
  <c r="CF872" i="1"/>
  <c r="CG872" i="1"/>
  <c r="CH872" i="1"/>
  <c r="CI872" i="1"/>
  <c r="CJ872" i="1"/>
  <c r="CK872" i="1"/>
  <c r="CM872" i="1"/>
  <c r="CN872" i="1"/>
  <c r="CO872" i="1"/>
  <c r="CP872" i="1"/>
  <c r="CQ872" i="1"/>
  <c r="CR872" i="1"/>
  <c r="CS872" i="1"/>
  <c r="CT872" i="1"/>
  <c r="CU872" i="1"/>
  <c r="CV872" i="1"/>
  <c r="CW872" i="1"/>
  <c r="CX872" i="1"/>
  <c r="CY872" i="1"/>
  <c r="CZ872" i="1"/>
  <c r="DA872" i="1"/>
  <c r="DB872" i="1"/>
  <c r="CC873" i="1"/>
  <c r="CD873" i="1"/>
  <c r="CE873" i="1"/>
  <c r="CF873" i="1"/>
  <c r="CG873" i="1"/>
  <c r="CH873" i="1"/>
  <c r="CI873" i="1"/>
  <c r="CJ873" i="1"/>
  <c r="CK873" i="1"/>
  <c r="CM873" i="1"/>
  <c r="CN873" i="1"/>
  <c r="CO873" i="1"/>
  <c r="CP873" i="1"/>
  <c r="CQ873" i="1"/>
  <c r="CR873" i="1"/>
  <c r="CS873" i="1"/>
  <c r="CT873" i="1"/>
  <c r="CU873" i="1"/>
  <c r="CV873" i="1"/>
  <c r="CW873" i="1"/>
  <c r="CX873" i="1"/>
  <c r="CY873" i="1"/>
  <c r="CZ873" i="1"/>
  <c r="DA873" i="1"/>
  <c r="DB873" i="1"/>
  <c r="CC874" i="1"/>
  <c r="CD874" i="1"/>
  <c r="CE874" i="1"/>
  <c r="CF874" i="1"/>
  <c r="CG874" i="1"/>
  <c r="CH874" i="1"/>
  <c r="CI874" i="1"/>
  <c r="CJ874" i="1"/>
  <c r="CK874" i="1"/>
  <c r="CM874" i="1"/>
  <c r="CN874" i="1"/>
  <c r="CO874" i="1"/>
  <c r="CP874" i="1"/>
  <c r="CQ874" i="1"/>
  <c r="CR874" i="1"/>
  <c r="CS874" i="1"/>
  <c r="CT874" i="1"/>
  <c r="CU874" i="1"/>
  <c r="CV874" i="1"/>
  <c r="CW874" i="1"/>
  <c r="CX874" i="1"/>
  <c r="CY874" i="1"/>
  <c r="CZ874" i="1"/>
  <c r="DA874" i="1"/>
  <c r="DB874" i="1"/>
  <c r="CC875" i="1"/>
  <c r="CD875" i="1"/>
  <c r="CE875" i="1"/>
  <c r="CF875" i="1"/>
  <c r="CG875" i="1"/>
  <c r="CH875" i="1"/>
  <c r="CI875" i="1"/>
  <c r="CJ875" i="1"/>
  <c r="CK875" i="1"/>
  <c r="CM875" i="1"/>
  <c r="CN875" i="1"/>
  <c r="CO875" i="1"/>
  <c r="CP875" i="1"/>
  <c r="CQ875" i="1"/>
  <c r="CR875" i="1"/>
  <c r="CS875" i="1"/>
  <c r="CT875" i="1"/>
  <c r="CU875" i="1"/>
  <c r="CV875" i="1"/>
  <c r="CW875" i="1"/>
  <c r="CX875" i="1"/>
  <c r="CY875" i="1"/>
  <c r="CZ875" i="1"/>
  <c r="DA875" i="1"/>
  <c r="DB875" i="1"/>
  <c r="CC876" i="1"/>
  <c r="CD876" i="1"/>
  <c r="CE876" i="1"/>
  <c r="CF876" i="1"/>
  <c r="CG876" i="1"/>
  <c r="CH876" i="1"/>
  <c r="CI876" i="1"/>
  <c r="CJ876" i="1"/>
  <c r="CK876" i="1"/>
  <c r="CM876" i="1"/>
  <c r="CN876" i="1"/>
  <c r="CO876" i="1"/>
  <c r="CP876" i="1"/>
  <c r="CQ876" i="1"/>
  <c r="CR876" i="1"/>
  <c r="CS876" i="1"/>
  <c r="CT876" i="1"/>
  <c r="CU876" i="1"/>
  <c r="CV876" i="1"/>
  <c r="CW876" i="1"/>
  <c r="CX876" i="1"/>
  <c r="CY876" i="1"/>
  <c r="CZ876" i="1"/>
  <c r="DA876" i="1"/>
  <c r="DB876" i="1"/>
  <c r="CC877" i="1"/>
  <c r="CD877" i="1"/>
  <c r="CE877" i="1"/>
  <c r="CF877" i="1"/>
  <c r="CG877" i="1"/>
  <c r="CH877" i="1"/>
  <c r="CI877" i="1"/>
  <c r="CJ877" i="1"/>
  <c r="CK877" i="1"/>
  <c r="CM877" i="1"/>
  <c r="CN877" i="1"/>
  <c r="CO877" i="1"/>
  <c r="CP877" i="1"/>
  <c r="CQ877" i="1"/>
  <c r="CR877" i="1"/>
  <c r="CS877" i="1"/>
  <c r="CT877" i="1"/>
  <c r="CU877" i="1"/>
  <c r="CV877" i="1"/>
  <c r="CW877" i="1"/>
  <c r="CX877" i="1"/>
  <c r="CY877" i="1"/>
  <c r="CZ877" i="1"/>
  <c r="DA877" i="1"/>
  <c r="DB877" i="1"/>
  <c r="CC878" i="1"/>
  <c r="CD878" i="1"/>
  <c r="CE878" i="1"/>
  <c r="CF878" i="1"/>
  <c r="CG878" i="1"/>
  <c r="CH878" i="1"/>
  <c r="CI878" i="1"/>
  <c r="CJ878" i="1"/>
  <c r="CK878" i="1"/>
  <c r="CM878" i="1"/>
  <c r="CN878" i="1"/>
  <c r="CO878" i="1"/>
  <c r="CP878" i="1"/>
  <c r="CQ878" i="1"/>
  <c r="CR878" i="1"/>
  <c r="CS878" i="1"/>
  <c r="CT878" i="1"/>
  <c r="CU878" i="1"/>
  <c r="CV878" i="1"/>
  <c r="CW878" i="1"/>
  <c r="CX878" i="1"/>
  <c r="CY878" i="1"/>
  <c r="CZ878" i="1"/>
  <c r="DA878" i="1"/>
  <c r="DB878" i="1"/>
  <c r="CC879" i="1"/>
  <c r="CD879" i="1"/>
  <c r="CE879" i="1"/>
  <c r="CF879" i="1"/>
  <c r="CG879" i="1"/>
  <c r="CH879" i="1"/>
  <c r="CI879" i="1"/>
  <c r="CJ879" i="1"/>
  <c r="CK879" i="1"/>
  <c r="CM879" i="1"/>
  <c r="CN879" i="1"/>
  <c r="CO879" i="1"/>
  <c r="CP879" i="1"/>
  <c r="CQ879" i="1"/>
  <c r="CR879" i="1"/>
  <c r="CS879" i="1"/>
  <c r="CT879" i="1"/>
  <c r="CU879" i="1"/>
  <c r="CV879" i="1"/>
  <c r="CW879" i="1"/>
  <c r="CX879" i="1"/>
  <c r="CY879" i="1"/>
  <c r="CZ879" i="1"/>
  <c r="DA879" i="1"/>
  <c r="DB879" i="1"/>
  <c r="CC880" i="1"/>
  <c r="CD880" i="1"/>
  <c r="CE880" i="1"/>
  <c r="CF880" i="1"/>
  <c r="CG880" i="1"/>
  <c r="CH880" i="1"/>
  <c r="CI880" i="1"/>
  <c r="CJ880" i="1"/>
  <c r="CK880" i="1"/>
  <c r="CM880" i="1"/>
  <c r="CN880" i="1"/>
  <c r="CO880" i="1"/>
  <c r="CP880" i="1"/>
  <c r="CQ880" i="1"/>
  <c r="CR880" i="1"/>
  <c r="CS880" i="1"/>
  <c r="CT880" i="1"/>
  <c r="CU880" i="1"/>
  <c r="CV880" i="1"/>
  <c r="CW880" i="1"/>
  <c r="CX880" i="1"/>
  <c r="CY880" i="1"/>
  <c r="CZ880" i="1"/>
  <c r="DA880" i="1"/>
  <c r="DB880" i="1"/>
  <c r="CC881" i="1"/>
  <c r="CD881" i="1"/>
  <c r="CE881" i="1"/>
  <c r="CF881" i="1"/>
  <c r="CG881" i="1"/>
  <c r="CH881" i="1"/>
  <c r="CI881" i="1"/>
  <c r="CJ881" i="1"/>
  <c r="CK881" i="1"/>
  <c r="CM881" i="1"/>
  <c r="CN881" i="1"/>
  <c r="CO881" i="1"/>
  <c r="CP881" i="1"/>
  <c r="CQ881" i="1"/>
  <c r="CR881" i="1"/>
  <c r="CS881" i="1"/>
  <c r="CT881" i="1"/>
  <c r="CU881" i="1"/>
  <c r="CV881" i="1"/>
  <c r="CW881" i="1"/>
  <c r="CX881" i="1"/>
  <c r="CY881" i="1"/>
  <c r="CZ881" i="1"/>
  <c r="DA881" i="1"/>
  <c r="DB881" i="1"/>
  <c r="CC882" i="1"/>
  <c r="CD882" i="1"/>
  <c r="CE882" i="1"/>
  <c r="CF882" i="1"/>
  <c r="CG882" i="1"/>
  <c r="CH882" i="1"/>
  <c r="CI882" i="1"/>
  <c r="CJ882" i="1"/>
  <c r="CK882" i="1"/>
  <c r="CM882" i="1"/>
  <c r="CN882" i="1"/>
  <c r="CO882" i="1"/>
  <c r="CP882" i="1"/>
  <c r="CQ882" i="1"/>
  <c r="CR882" i="1"/>
  <c r="CS882" i="1"/>
  <c r="CT882" i="1"/>
  <c r="CU882" i="1"/>
  <c r="CV882" i="1"/>
  <c r="CW882" i="1"/>
  <c r="CX882" i="1"/>
  <c r="CY882" i="1"/>
  <c r="CZ882" i="1"/>
  <c r="DA882" i="1"/>
  <c r="DB882" i="1"/>
  <c r="CC883" i="1"/>
  <c r="CD883" i="1"/>
  <c r="CE883" i="1"/>
  <c r="CF883" i="1"/>
  <c r="CG883" i="1"/>
  <c r="CH883" i="1"/>
  <c r="CI883" i="1"/>
  <c r="CJ883" i="1"/>
  <c r="CK883" i="1"/>
  <c r="CM883" i="1"/>
  <c r="CN883" i="1"/>
  <c r="CO883" i="1"/>
  <c r="CP883" i="1"/>
  <c r="CQ883" i="1"/>
  <c r="CR883" i="1"/>
  <c r="CS883" i="1"/>
  <c r="CT883" i="1"/>
  <c r="CU883" i="1"/>
  <c r="CV883" i="1"/>
  <c r="CW883" i="1"/>
  <c r="CX883" i="1"/>
  <c r="CY883" i="1"/>
  <c r="CZ883" i="1"/>
  <c r="DA883" i="1"/>
  <c r="DB883" i="1"/>
  <c r="CC884" i="1"/>
  <c r="CD884" i="1"/>
  <c r="CE884" i="1"/>
  <c r="CF884" i="1"/>
  <c r="CG884" i="1"/>
  <c r="CH884" i="1"/>
  <c r="CI884" i="1"/>
  <c r="CJ884" i="1"/>
  <c r="CK884" i="1"/>
  <c r="CM884" i="1"/>
  <c r="CN884" i="1"/>
  <c r="CO884" i="1"/>
  <c r="CP884" i="1"/>
  <c r="CQ884" i="1"/>
  <c r="CR884" i="1"/>
  <c r="CS884" i="1"/>
  <c r="CT884" i="1"/>
  <c r="CU884" i="1"/>
  <c r="CV884" i="1"/>
  <c r="CW884" i="1"/>
  <c r="CX884" i="1"/>
  <c r="CY884" i="1"/>
  <c r="CZ884" i="1"/>
  <c r="DA884" i="1"/>
  <c r="DB884" i="1"/>
  <c r="CC885" i="1"/>
  <c r="CD885" i="1"/>
  <c r="CE885" i="1"/>
  <c r="CF885" i="1"/>
  <c r="CG885" i="1"/>
  <c r="CH885" i="1"/>
  <c r="CI885" i="1"/>
  <c r="CJ885" i="1"/>
  <c r="CK885" i="1"/>
  <c r="CM885" i="1"/>
  <c r="CN885" i="1"/>
  <c r="CO885" i="1"/>
  <c r="CP885" i="1"/>
  <c r="CQ885" i="1"/>
  <c r="CR885" i="1"/>
  <c r="CS885" i="1"/>
  <c r="CT885" i="1"/>
  <c r="CU885" i="1"/>
  <c r="CV885" i="1"/>
  <c r="CW885" i="1"/>
  <c r="CX885" i="1"/>
  <c r="CY885" i="1"/>
  <c r="CZ885" i="1"/>
  <c r="DA885" i="1"/>
  <c r="DB885" i="1"/>
  <c r="CC886" i="1"/>
  <c r="CD886" i="1"/>
  <c r="CE886" i="1"/>
  <c r="CF886" i="1"/>
  <c r="CG886" i="1"/>
  <c r="CH886" i="1"/>
  <c r="CI886" i="1"/>
  <c r="CJ886" i="1"/>
  <c r="CK886" i="1"/>
  <c r="CM886" i="1"/>
  <c r="CN886" i="1"/>
  <c r="CO886" i="1"/>
  <c r="CP886" i="1"/>
  <c r="CQ886" i="1"/>
  <c r="CR886" i="1"/>
  <c r="CS886" i="1"/>
  <c r="CT886" i="1"/>
  <c r="CU886" i="1"/>
  <c r="CV886" i="1"/>
  <c r="CW886" i="1"/>
  <c r="CX886" i="1"/>
  <c r="CY886" i="1"/>
  <c r="CZ886" i="1"/>
  <c r="DA886" i="1"/>
  <c r="DB886" i="1"/>
  <c r="CC887" i="1"/>
  <c r="CD887" i="1"/>
  <c r="CE887" i="1"/>
  <c r="CF887" i="1"/>
  <c r="CG887" i="1"/>
  <c r="CH887" i="1"/>
  <c r="CI887" i="1"/>
  <c r="CJ887" i="1"/>
  <c r="CK887" i="1"/>
  <c r="CM887" i="1"/>
  <c r="CN887" i="1"/>
  <c r="CO887" i="1"/>
  <c r="CP887" i="1"/>
  <c r="CQ887" i="1"/>
  <c r="CR887" i="1"/>
  <c r="CS887" i="1"/>
  <c r="CT887" i="1"/>
  <c r="CU887" i="1"/>
  <c r="CV887" i="1"/>
  <c r="CW887" i="1"/>
  <c r="CX887" i="1"/>
  <c r="CY887" i="1"/>
  <c r="CZ887" i="1"/>
  <c r="DA887" i="1"/>
  <c r="DB887" i="1"/>
  <c r="CC888" i="1"/>
  <c r="CD888" i="1"/>
  <c r="CE888" i="1"/>
  <c r="CF888" i="1"/>
  <c r="CG888" i="1"/>
  <c r="CH888" i="1"/>
  <c r="CI888" i="1"/>
  <c r="CJ888" i="1"/>
  <c r="CK888" i="1"/>
  <c r="CM888" i="1"/>
  <c r="CN888" i="1"/>
  <c r="CO888" i="1"/>
  <c r="CP888" i="1"/>
  <c r="CQ888" i="1"/>
  <c r="CR888" i="1"/>
  <c r="CS888" i="1"/>
  <c r="CT888" i="1"/>
  <c r="CU888" i="1"/>
  <c r="CV888" i="1"/>
  <c r="CW888" i="1"/>
  <c r="CX888" i="1"/>
  <c r="CY888" i="1"/>
  <c r="CZ888" i="1"/>
  <c r="DA888" i="1"/>
  <c r="DB888" i="1"/>
  <c r="CC889" i="1"/>
  <c r="CD889" i="1"/>
  <c r="CE889" i="1"/>
  <c r="CF889" i="1"/>
  <c r="CG889" i="1"/>
  <c r="CH889" i="1"/>
  <c r="CI889" i="1"/>
  <c r="CJ889" i="1"/>
  <c r="CK889" i="1"/>
  <c r="CM889" i="1"/>
  <c r="CN889" i="1"/>
  <c r="CO889" i="1"/>
  <c r="CP889" i="1"/>
  <c r="CQ889" i="1"/>
  <c r="CR889" i="1"/>
  <c r="CS889" i="1"/>
  <c r="CT889" i="1"/>
  <c r="CU889" i="1"/>
  <c r="CV889" i="1"/>
  <c r="CW889" i="1"/>
  <c r="CX889" i="1"/>
  <c r="CY889" i="1"/>
  <c r="CZ889" i="1"/>
  <c r="DA889" i="1"/>
  <c r="DB889" i="1"/>
  <c r="CC890" i="1"/>
  <c r="CD890" i="1"/>
  <c r="CE890" i="1"/>
  <c r="CF890" i="1"/>
  <c r="CG890" i="1"/>
  <c r="CH890" i="1"/>
  <c r="CI890" i="1"/>
  <c r="CJ890" i="1"/>
  <c r="CK890" i="1"/>
  <c r="CM890" i="1"/>
  <c r="CN890" i="1"/>
  <c r="CO890" i="1"/>
  <c r="CP890" i="1"/>
  <c r="CQ890" i="1"/>
  <c r="CR890" i="1"/>
  <c r="CS890" i="1"/>
  <c r="CT890" i="1"/>
  <c r="CU890" i="1"/>
  <c r="CV890" i="1"/>
  <c r="CW890" i="1"/>
  <c r="CX890" i="1"/>
  <c r="CY890" i="1"/>
  <c r="CZ890" i="1"/>
  <c r="DA890" i="1"/>
  <c r="DB890" i="1"/>
  <c r="CC891" i="1"/>
  <c r="CD891" i="1"/>
  <c r="CE891" i="1"/>
  <c r="CF891" i="1"/>
  <c r="CG891" i="1"/>
  <c r="CH891" i="1"/>
  <c r="CI891" i="1"/>
  <c r="CJ891" i="1"/>
  <c r="CK891" i="1"/>
  <c r="CM891" i="1"/>
  <c r="CN891" i="1"/>
  <c r="CO891" i="1"/>
  <c r="CP891" i="1"/>
  <c r="CQ891" i="1"/>
  <c r="CR891" i="1"/>
  <c r="CS891" i="1"/>
  <c r="CT891" i="1"/>
  <c r="CU891" i="1"/>
  <c r="CV891" i="1"/>
  <c r="CW891" i="1"/>
  <c r="CX891" i="1"/>
  <c r="CY891" i="1"/>
  <c r="CZ891" i="1"/>
  <c r="DA891" i="1"/>
  <c r="DB891" i="1"/>
  <c r="CC892" i="1"/>
  <c r="CD892" i="1"/>
  <c r="CE892" i="1"/>
  <c r="CF892" i="1"/>
  <c r="CG892" i="1"/>
  <c r="CH892" i="1"/>
  <c r="CI892" i="1"/>
  <c r="CJ892" i="1"/>
  <c r="CK892" i="1"/>
  <c r="CM892" i="1"/>
  <c r="CN892" i="1"/>
  <c r="CO892" i="1"/>
  <c r="CP892" i="1"/>
  <c r="CQ892" i="1"/>
  <c r="CR892" i="1"/>
  <c r="CS892" i="1"/>
  <c r="CT892" i="1"/>
  <c r="CU892" i="1"/>
  <c r="CV892" i="1"/>
  <c r="CW892" i="1"/>
  <c r="CX892" i="1"/>
  <c r="CY892" i="1"/>
  <c r="CZ892" i="1"/>
  <c r="DA892" i="1"/>
  <c r="DB892" i="1"/>
  <c r="CC893" i="1"/>
  <c r="CD893" i="1"/>
  <c r="CE893" i="1"/>
  <c r="CF893" i="1"/>
  <c r="CG893" i="1"/>
  <c r="CH893" i="1"/>
  <c r="CI893" i="1"/>
  <c r="CJ893" i="1"/>
  <c r="CK893" i="1"/>
  <c r="CM893" i="1"/>
  <c r="CN893" i="1"/>
  <c r="CO893" i="1"/>
  <c r="CP893" i="1"/>
  <c r="CQ893" i="1"/>
  <c r="CR893" i="1"/>
  <c r="CS893" i="1"/>
  <c r="CT893" i="1"/>
  <c r="CU893" i="1"/>
  <c r="CV893" i="1"/>
  <c r="CW893" i="1"/>
  <c r="CX893" i="1"/>
  <c r="CY893" i="1"/>
  <c r="CZ893" i="1"/>
  <c r="DA893" i="1"/>
  <c r="DB893" i="1"/>
  <c r="CC894" i="1"/>
  <c r="CD894" i="1"/>
  <c r="CE894" i="1"/>
  <c r="CF894" i="1"/>
  <c r="CG894" i="1"/>
  <c r="CH894" i="1"/>
  <c r="CI894" i="1"/>
  <c r="CJ894" i="1"/>
  <c r="CK894" i="1"/>
  <c r="CM894" i="1"/>
  <c r="CN894" i="1"/>
  <c r="CO894" i="1"/>
  <c r="CP894" i="1"/>
  <c r="CQ894" i="1"/>
  <c r="CR894" i="1"/>
  <c r="CS894" i="1"/>
  <c r="CT894" i="1"/>
  <c r="CU894" i="1"/>
  <c r="CV894" i="1"/>
  <c r="CW894" i="1"/>
  <c r="CX894" i="1"/>
  <c r="CY894" i="1"/>
  <c r="CZ894" i="1"/>
  <c r="DA894" i="1"/>
  <c r="DB894" i="1"/>
  <c r="CC895" i="1"/>
  <c r="CD895" i="1"/>
  <c r="CE895" i="1"/>
  <c r="CF895" i="1"/>
  <c r="CG895" i="1"/>
  <c r="CH895" i="1"/>
  <c r="CI895" i="1"/>
  <c r="CJ895" i="1"/>
  <c r="CK895" i="1"/>
  <c r="CM895" i="1"/>
  <c r="CN895" i="1"/>
  <c r="CO895" i="1"/>
  <c r="CP895" i="1"/>
  <c r="CQ895" i="1"/>
  <c r="CR895" i="1"/>
  <c r="CS895" i="1"/>
  <c r="CT895" i="1"/>
  <c r="CU895" i="1"/>
  <c r="CV895" i="1"/>
  <c r="CW895" i="1"/>
  <c r="CX895" i="1"/>
  <c r="CY895" i="1"/>
  <c r="CZ895" i="1"/>
  <c r="DA895" i="1"/>
  <c r="DB895" i="1"/>
  <c r="CC896" i="1"/>
  <c r="CD896" i="1"/>
  <c r="CE896" i="1"/>
  <c r="CF896" i="1"/>
  <c r="CG896" i="1"/>
  <c r="CH896" i="1"/>
  <c r="CI896" i="1"/>
  <c r="CJ896" i="1"/>
  <c r="CK896" i="1"/>
  <c r="CM896" i="1"/>
  <c r="CN896" i="1"/>
  <c r="CO896" i="1"/>
  <c r="CP896" i="1"/>
  <c r="CQ896" i="1"/>
  <c r="CR896" i="1"/>
  <c r="CS896" i="1"/>
  <c r="CT896" i="1"/>
  <c r="CU896" i="1"/>
  <c r="CV896" i="1"/>
  <c r="CW896" i="1"/>
  <c r="CX896" i="1"/>
  <c r="CY896" i="1"/>
  <c r="CZ896" i="1"/>
  <c r="DA896" i="1"/>
  <c r="DB896" i="1"/>
  <c r="CC897" i="1"/>
  <c r="CD897" i="1"/>
  <c r="CE897" i="1"/>
  <c r="CF897" i="1"/>
  <c r="CG897" i="1"/>
  <c r="CH897" i="1"/>
  <c r="CI897" i="1"/>
  <c r="CJ897" i="1"/>
  <c r="CK897" i="1"/>
  <c r="CM897" i="1"/>
  <c r="CN897" i="1"/>
  <c r="CO897" i="1"/>
  <c r="CP897" i="1"/>
  <c r="CQ897" i="1"/>
  <c r="CR897" i="1"/>
  <c r="CS897" i="1"/>
  <c r="CT897" i="1"/>
  <c r="CU897" i="1"/>
  <c r="CV897" i="1"/>
  <c r="CW897" i="1"/>
  <c r="CX897" i="1"/>
  <c r="CY897" i="1"/>
  <c r="CZ897" i="1"/>
  <c r="DA897" i="1"/>
  <c r="DB897" i="1"/>
  <c r="CC898" i="1"/>
  <c r="CD898" i="1"/>
  <c r="CE898" i="1"/>
  <c r="CF898" i="1"/>
  <c r="CG898" i="1"/>
  <c r="CH898" i="1"/>
  <c r="CI898" i="1"/>
  <c r="CJ898" i="1"/>
  <c r="CK898" i="1"/>
  <c r="CM898" i="1"/>
  <c r="CN898" i="1"/>
  <c r="CO898" i="1"/>
  <c r="CP898" i="1"/>
  <c r="CQ898" i="1"/>
  <c r="CR898" i="1"/>
  <c r="CS898" i="1"/>
  <c r="CT898" i="1"/>
  <c r="CU898" i="1"/>
  <c r="CV898" i="1"/>
  <c r="CW898" i="1"/>
  <c r="CX898" i="1"/>
  <c r="CY898" i="1"/>
  <c r="CZ898" i="1"/>
  <c r="DA898" i="1"/>
  <c r="DB898" i="1"/>
  <c r="CC899" i="1"/>
  <c r="CD899" i="1"/>
  <c r="CE899" i="1"/>
  <c r="CF899" i="1"/>
  <c r="CG899" i="1"/>
  <c r="CH899" i="1"/>
  <c r="CI899" i="1"/>
  <c r="CJ899" i="1"/>
  <c r="CK899" i="1"/>
  <c r="CM899" i="1"/>
  <c r="CN899" i="1"/>
  <c r="CO899" i="1"/>
  <c r="CP899" i="1"/>
  <c r="CQ899" i="1"/>
  <c r="CR899" i="1"/>
  <c r="CS899" i="1"/>
  <c r="CT899" i="1"/>
  <c r="CU899" i="1"/>
  <c r="CV899" i="1"/>
  <c r="CW899" i="1"/>
  <c r="CX899" i="1"/>
  <c r="CY899" i="1"/>
  <c r="CZ899" i="1"/>
  <c r="DA899" i="1"/>
  <c r="DB899" i="1"/>
  <c r="CC900" i="1"/>
  <c r="CD900" i="1"/>
  <c r="CE900" i="1"/>
  <c r="CF900" i="1"/>
  <c r="CG900" i="1"/>
  <c r="CH900" i="1"/>
  <c r="CI900" i="1"/>
  <c r="CJ900" i="1"/>
  <c r="CK900" i="1"/>
  <c r="CM900" i="1"/>
  <c r="CN900" i="1"/>
  <c r="CO900" i="1"/>
  <c r="CP900" i="1"/>
  <c r="CQ900" i="1"/>
  <c r="CR900" i="1"/>
  <c r="CS900" i="1"/>
  <c r="CT900" i="1"/>
  <c r="CU900" i="1"/>
  <c r="CV900" i="1"/>
  <c r="CW900" i="1"/>
  <c r="CX900" i="1"/>
  <c r="CY900" i="1"/>
  <c r="CZ900" i="1"/>
  <c r="DA900" i="1"/>
  <c r="DB900" i="1"/>
  <c r="CC901" i="1"/>
  <c r="CD901" i="1"/>
  <c r="CE901" i="1"/>
  <c r="CF901" i="1"/>
  <c r="CG901" i="1"/>
  <c r="CH901" i="1"/>
  <c r="CI901" i="1"/>
  <c r="CJ901" i="1"/>
  <c r="CK901" i="1"/>
  <c r="CM901" i="1"/>
  <c r="CN901" i="1"/>
  <c r="CO901" i="1"/>
  <c r="CP901" i="1"/>
  <c r="CQ901" i="1"/>
  <c r="CR901" i="1"/>
  <c r="CS901" i="1"/>
  <c r="CT901" i="1"/>
  <c r="CU901" i="1"/>
  <c r="CV901" i="1"/>
  <c r="CW901" i="1"/>
  <c r="CX901" i="1"/>
  <c r="CY901" i="1"/>
  <c r="CZ901" i="1"/>
  <c r="DA901" i="1"/>
  <c r="DB901" i="1"/>
  <c r="CC902" i="1"/>
  <c r="CD902" i="1"/>
  <c r="CE902" i="1"/>
  <c r="CF902" i="1"/>
  <c r="CG902" i="1"/>
  <c r="CH902" i="1"/>
  <c r="CI902" i="1"/>
  <c r="CJ902" i="1"/>
  <c r="CK902" i="1"/>
  <c r="CM902" i="1"/>
  <c r="CN902" i="1"/>
  <c r="CO902" i="1"/>
  <c r="CP902" i="1"/>
  <c r="CQ902" i="1"/>
  <c r="CR902" i="1"/>
  <c r="CS902" i="1"/>
  <c r="CT902" i="1"/>
  <c r="CU902" i="1"/>
  <c r="CV902" i="1"/>
  <c r="CW902" i="1"/>
  <c r="CX902" i="1"/>
  <c r="CY902" i="1"/>
  <c r="CZ902" i="1"/>
  <c r="DA902" i="1"/>
  <c r="DB902" i="1"/>
  <c r="CC903" i="1"/>
  <c r="CD903" i="1"/>
  <c r="CE903" i="1"/>
  <c r="CF903" i="1"/>
  <c r="CG903" i="1"/>
  <c r="CH903" i="1"/>
  <c r="CI903" i="1"/>
  <c r="CJ903" i="1"/>
  <c r="CK903" i="1"/>
  <c r="CM903" i="1"/>
  <c r="CN903" i="1"/>
  <c r="CO903" i="1"/>
  <c r="CP903" i="1"/>
  <c r="CQ903" i="1"/>
  <c r="CR903" i="1"/>
  <c r="CS903" i="1"/>
  <c r="CT903" i="1"/>
  <c r="CU903" i="1"/>
  <c r="CV903" i="1"/>
  <c r="CW903" i="1"/>
  <c r="CX903" i="1"/>
  <c r="CY903" i="1"/>
  <c r="CZ903" i="1"/>
  <c r="DA903" i="1"/>
  <c r="DB903" i="1"/>
  <c r="CC904" i="1"/>
  <c r="CD904" i="1"/>
  <c r="CE904" i="1"/>
  <c r="CF904" i="1"/>
  <c r="CG904" i="1"/>
  <c r="CH904" i="1"/>
  <c r="CI904" i="1"/>
  <c r="CJ904" i="1"/>
  <c r="CK904" i="1"/>
  <c r="CM904" i="1"/>
  <c r="CN904" i="1"/>
  <c r="CO904" i="1"/>
  <c r="CP904" i="1"/>
  <c r="CQ904" i="1"/>
  <c r="CR904" i="1"/>
  <c r="CS904" i="1"/>
  <c r="CT904" i="1"/>
  <c r="CU904" i="1"/>
  <c r="CV904" i="1"/>
  <c r="CW904" i="1"/>
  <c r="CX904" i="1"/>
  <c r="CY904" i="1"/>
  <c r="CZ904" i="1"/>
  <c r="DA904" i="1"/>
  <c r="DB904" i="1"/>
  <c r="CC905" i="1"/>
  <c r="CD905" i="1"/>
  <c r="CE905" i="1"/>
  <c r="CF905" i="1"/>
  <c r="CG905" i="1"/>
  <c r="CH905" i="1"/>
  <c r="CI905" i="1"/>
  <c r="CJ905" i="1"/>
  <c r="CK905" i="1"/>
  <c r="CM905" i="1"/>
  <c r="CN905" i="1"/>
  <c r="CO905" i="1"/>
  <c r="CP905" i="1"/>
  <c r="CQ905" i="1"/>
  <c r="CR905" i="1"/>
  <c r="CS905" i="1"/>
  <c r="CT905" i="1"/>
  <c r="CU905" i="1"/>
  <c r="CV905" i="1"/>
  <c r="CW905" i="1"/>
  <c r="CX905" i="1"/>
  <c r="CY905" i="1"/>
  <c r="CZ905" i="1"/>
  <c r="DA905" i="1"/>
  <c r="DB905" i="1"/>
  <c r="CC906" i="1"/>
  <c r="CD906" i="1"/>
  <c r="CE906" i="1"/>
  <c r="CF906" i="1"/>
  <c r="CG906" i="1"/>
  <c r="CH906" i="1"/>
  <c r="CI906" i="1"/>
  <c r="CJ906" i="1"/>
  <c r="CK906" i="1"/>
  <c r="CM906" i="1"/>
  <c r="CN906" i="1"/>
  <c r="CO906" i="1"/>
  <c r="CP906" i="1"/>
  <c r="CQ906" i="1"/>
  <c r="CR906" i="1"/>
  <c r="CS906" i="1"/>
  <c r="CT906" i="1"/>
  <c r="CU906" i="1"/>
  <c r="CV906" i="1"/>
  <c r="CW906" i="1"/>
  <c r="CX906" i="1"/>
  <c r="CY906" i="1"/>
  <c r="CZ906" i="1"/>
  <c r="DA906" i="1"/>
  <c r="DB906" i="1"/>
  <c r="CC907" i="1"/>
  <c r="CD907" i="1"/>
  <c r="CE907" i="1"/>
  <c r="CF907" i="1"/>
  <c r="CG907" i="1"/>
  <c r="CH907" i="1"/>
  <c r="CI907" i="1"/>
  <c r="CJ907" i="1"/>
  <c r="CK907" i="1"/>
  <c r="CM907" i="1"/>
  <c r="CN907" i="1"/>
  <c r="CO907" i="1"/>
  <c r="CP907" i="1"/>
  <c r="CQ907" i="1"/>
  <c r="CR907" i="1"/>
  <c r="CS907" i="1"/>
  <c r="CT907" i="1"/>
  <c r="CU907" i="1"/>
  <c r="CV907" i="1"/>
  <c r="CW907" i="1"/>
  <c r="CX907" i="1"/>
  <c r="CY907" i="1"/>
  <c r="CZ907" i="1"/>
  <c r="DA907" i="1"/>
  <c r="DB907" i="1"/>
  <c r="CC908" i="1"/>
  <c r="CD908" i="1"/>
  <c r="CE908" i="1"/>
  <c r="CF908" i="1"/>
  <c r="CG908" i="1"/>
  <c r="CH908" i="1"/>
  <c r="CI908" i="1"/>
  <c r="CJ908" i="1"/>
  <c r="CK908" i="1"/>
  <c r="CM908" i="1"/>
  <c r="CN908" i="1"/>
  <c r="CO908" i="1"/>
  <c r="CP908" i="1"/>
  <c r="CQ908" i="1"/>
  <c r="CR908" i="1"/>
  <c r="CS908" i="1"/>
  <c r="CT908" i="1"/>
  <c r="CU908" i="1"/>
  <c r="CV908" i="1"/>
  <c r="CW908" i="1"/>
  <c r="CX908" i="1"/>
  <c r="CY908" i="1"/>
  <c r="CZ908" i="1"/>
  <c r="DA908" i="1"/>
  <c r="DB908" i="1"/>
  <c r="CC909" i="1"/>
  <c r="CD909" i="1"/>
  <c r="CE909" i="1"/>
  <c r="CF909" i="1"/>
  <c r="CG909" i="1"/>
  <c r="CH909" i="1"/>
  <c r="CI909" i="1"/>
  <c r="CJ909" i="1"/>
  <c r="CK909" i="1"/>
  <c r="CM909" i="1"/>
  <c r="CN909" i="1"/>
  <c r="CO909" i="1"/>
  <c r="CP909" i="1"/>
  <c r="CQ909" i="1"/>
  <c r="CR909" i="1"/>
  <c r="CS909" i="1"/>
  <c r="CT909" i="1"/>
  <c r="CU909" i="1"/>
  <c r="CV909" i="1"/>
  <c r="CW909" i="1"/>
  <c r="CX909" i="1"/>
  <c r="CY909" i="1"/>
  <c r="CZ909" i="1"/>
  <c r="DA909" i="1"/>
  <c r="DB909" i="1"/>
  <c r="CC910" i="1"/>
  <c r="CD910" i="1"/>
  <c r="CE910" i="1"/>
  <c r="CF910" i="1"/>
  <c r="CG910" i="1"/>
  <c r="CH910" i="1"/>
  <c r="CI910" i="1"/>
  <c r="CJ910" i="1"/>
  <c r="CK910" i="1"/>
  <c r="CM910" i="1"/>
  <c r="CN910" i="1"/>
  <c r="CO910" i="1"/>
  <c r="CP910" i="1"/>
  <c r="CQ910" i="1"/>
  <c r="CR910" i="1"/>
  <c r="CS910" i="1"/>
  <c r="CT910" i="1"/>
  <c r="CU910" i="1"/>
  <c r="CV910" i="1"/>
  <c r="CW910" i="1"/>
  <c r="CX910" i="1"/>
  <c r="CY910" i="1"/>
  <c r="CZ910" i="1"/>
  <c r="DA910" i="1"/>
  <c r="DB910" i="1"/>
  <c r="CC911" i="1"/>
  <c r="CD911" i="1"/>
  <c r="CE911" i="1"/>
  <c r="CF911" i="1"/>
  <c r="CG911" i="1"/>
  <c r="CH911" i="1"/>
  <c r="CI911" i="1"/>
  <c r="CJ911" i="1"/>
  <c r="CK911" i="1"/>
  <c r="CM911" i="1"/>
  <c r="CN911" i="1"/>
  <c r="CO911" i="1"/>
  <c r="CP911" i="1"/>
  <c r="CQ911" i="1"/>
  <c r="CR911" i="1"/>
  <c r="CS911" i="1"/>
  <c r="CT911" i="1"/>
  <c r="CU911" i="1"/>
  <c r="CV911" i="1"/>
  <c r="CW911" i="1"/>
  <c r="CX911" i="1"/>
  <c r="CY911" i="1"/>
  <c r="CZ911" i="1"/>
  <c r="DA911" i="1"/>
  <c r="DB911" i="1"/>
  <c r="CC912" i="1"/>
  <c r="CD912" i="1"/>
  <c r="CE912" i="1"/>
  <c r="CF912" i="1"/>
  <c r="CG912" i="1"/>
  <c r="CH912" i="1"/>
  <c r="CI912" i="1"/>
  <c r="CJ912" i="1"/>
  <c r="CK912" i="1"/>
  <c r="CM912" i="1"/>
  <c r="CN912" i="1"/>
  <c r="CO912" i="1"/>
  <c r="CP912" i="1"/>
  <c r="CQ912" i="1"/>
  <c r="CR912" i="1"/>
  <c r="CS912" i="1"/>
  <c r="CT912" i="1"/>
  <c r="CU912" i="1"/>
  <c r="CV912" i="1"/>
  <c r="CW912" i="1"/>
  <c r="CX912" i="1"/>
  <c r="CY912" i="1"/>
  <c r="CZ912" i="1"/>
  <c r="DA912" i="1"/>
  <c r="DB912" i="1"/>
  <c r="CC913" i="1"/>
  <c r="CD913" i="1"/>
  <c r="CE913" i="1"/>
  <c r="CF913" i="1"/>
  <c r="CG913" i="1"/>
  <c r="CH913" i="1"/>
  <c r="CI913" i="1"/>
  <c r="CJ913" i="1"/>
  <c r="CK913" i="1"/>
  <c r="CM913" i="1"/>
  <c r="CN913" i="1"/>
  <c r="CO913" i="1"/>
  <c r="CP913" i="1"/>
  <c r="CQ913" i="1"/>
  <c r="CR913" i="1"/>
  <c r="CS913" i="1"/>
  <c r="CT913" i="1"/>
  <c r="CU913" i="1"/>
  <c r="CV913" i="1"/>
  <c r="CW913" i="1"/>
  <c r="CX913" i="1"/>
  <c r="CY913" i="1"/>
  <c r="CZ913" i="1"/>
  <c r="DA913" i="1"/>
  <c r="DB913" i="1"/>
  <c r="CC914" i="1"/>
  <c r="CD914" i="1"/>
  <c r="CE914" i="1"/>
  <c r="CF914" i="1"/>
  <c r="CG914" i="1"/>
  <c r="CH914" i="1"/>
  <c r="CI914" i="1"/>
  <c r="CJ914" i="1"/>
  <c r="CK914" i="1"/>
  <c r="CM914" i="1"/>
  <c r="CN914" i="1"/>
  <c r="CO914" i="1"/>
  <c r="CP914" i="1"/>
  <c r="CQ914" i="1"/>
  <c r="CR914" i="1"/>
  <c r="CS914" i="1"/>
  <c r="CT914" i="1"/>
  <c r="CU914" i="1"/>
  <c r="CV914" i="1"/>
  <c r="CW914" i="1"/>
  <c r="CX914" i="1"/>
  <c r="CY914" i="1"/>
  <c r="CZ914" i="1"/>
  <c r="DA914" i="1"/>
  <c r="DB914" i="1"/>
  <c r="CC915" i="1"/>
  <c r="CD915" i="1"/>
  <c r="CE915" i="1"/>
  <c r="CF915" i="1"/>
  <c r="CG915" i="1"/>
  <c r="CH915" i="1"/>
  <c r="CI915" i="1"/>
  <c r="CJ915" i="1"/>
  <c r="CK915" i="1"/>
  <c r="CM915" i="1"/>
  <c r="CN915" i="1"/>
  <c r="CO915" i="1"/>
  <c r="CP915" i="1"/>
  <c r="CQ915" i="1"/>
  <c r="CR915" i="1"/>
  <c r="CS915" i="1"/>
  <c r="CT915" i="1"/>
  <c r="CU915" i="1"/>
  <c r="CV915" i="1"/>
  <c r="CW915" i="1"/>
  <c r="CX915" i="1"/>
  <c r="CY915" i="1"/>
  <c r="CZ915" i="1"/>
  <c r="DA915" i="1"/>
  <c r="DB915" i="1"/>
  <c r="CC916" i="1"/>
  <c r="CD916" i="1"/>
  <c r="CE916" i="1"/>
  <c r="CF916" i="1"/>
  <c r="CG916" i="1"/>
  <c r="CH916" i="1"/>
  <c r="CI916" i="1"/>
  <c r="CJ916" i="1"/>
  <c r="CK916" i="1"/>
  <c r="CM916" i="1"/>
  <c r="CN916" i="1"/>
  <c r="CO916" i="1"/>
  <c r="CP916" i="1"/>
  <c r="CQ916" i="1"/>
  <c r="CR916" i="1"/>
  <c r="CS916" i="1"/>
  <c r="CT916" i="1"/>
  <c r="CU916" i="1"/>
  <c r="CV916" i="1"/>
  <c r="CW916" i="1"/>
  <c r="CX916" i="1"/>
  <c r="CY916" i="1"/>
  <c r="CZ916" i="1"/>
  <c r="DA916" i="1"/>
  <c r="DB916" i="1"/>
  <c r="CC917" i="1"/>
  <c r="CD917" i="1"/>
  <c r="CE917" i="1"/>
  <c r="CF917" i="1"/>
  <c r="CG917" i="1"/>
  <c r="CH917" i="1"/>
  <c r="CI917" i="1"/>
  <c r="CJ917" i="1"/>
  <c r="CK917" i="1"/>
  <c r="CM917" i="1"/>
  <c r="CN917" i="1"/>
  <c r="CO917" i="1"/>
  <c r="CP917" i="1"/>
  <c r="CQ917" i="1"/>
  <c r="CR917" i="1"/>
  <c r="CS917" i="1"/>
  <c r="CT917" i="1"/>
  <c r="CU917" i="1"/>
  <c r="CV917" i="1"/>
  <c r="CW917" i="1"/>
  <c r="CX917" i="1"/>
  <c r="CY917" i="1"/>
  <c r="CZ917" i="1"/>
  <c r="DA917" i="1"/>
  <c r="DB917" i="1"/>
  <c r="CC918" i="1"/>
  <c r="CD918" i="1"/>
  <c r="CE918" i="1"/>
  <c r="CF918" i="1"/>
  <c r="CG918" i="1"/>
  <c r="CH918" i="1"/>
  <c r="CI918" i="1"/>
  <c r="CJ918" i="1"/>
  <c r="CK918" i="1"/>
  <c r="CM918" i="1"/>
  <c r="CN918" i="1"/>
  <c r="CO918" i="1"/>
  <c r="CP918" i="1"/>
  <c r="CQ918" i="1"/>
  <c r="CR918" i="1"/>
  <c r="CS918" i="1"/>
  <c r="CT918" i="1"/>
  <c r="CU918" i="1"/>
  <c r="CV918" i="1"/>
  <c r="CW918" i="1"/>
  <c r="CX918" i="1"/>
  <c r="CY918" i="1"/>
  <c r="CZ918" i="1"/>
  <c r="DA918" i="1"/>
  <c r="DB918" i="1"/>
  <c r="CC919" i="1"/>
  <c r="CD919" i="1"/>
  <c r="CE919" i="1"/>
  <c r="CF919" i="1"/>
  <c r="CG919" i="1"/>
  <c r="CH919" i="1"/>
  <c r="CI919" i="1"/>
  <c r="CJ919" i="1"/>
  <c r="CK919" i="1"/>
  <c r="CM919" i="1"/>
  <c r="CN919" i="1"/>
  <c r="CO919" i="1"/>
  <c r="CP919" i="1"/>
  <c r="CQ919" i="1"/>
  <c r="CR919" i="1"/>
  <c r="CS919" i="1"/>
  <c r="CT919" i="1"/>
  <c r="CU919" i="1"/>
  <c r="CV919" i="1"/>
  <c r="CW919" i="1"/>
  <c r="CX919" i="1"/>
  <c r="CY919" i="1"/>
  <c r="CZ919" i="1"/>
  <c r="DA919" i="1"/>
  <c r="DB919" i="1"/>
  <c r="CC920" i="1"/>
  <c r="CD920" i="1"/>
  <c r="CE920" i="1"/>
  <c r="CF920" i="1"/>
  <c r="CG920" i="1"/>
  <c r="CH920" i="1"/>
  <c r="CI920" i="1"/>
  <c r="CJ920" i="1"/>
  <c r="CK920" i="1"/>
  <c r="CM920" i="1"/>
  <c r="CN920" i="1"/>
  <c r="CO920" i="1"/>
  <c r="CP920" i="1"/>
  <c r="CQ920" i="1"/>
  <c r="CR920" i="1"/>
  <c r="CS920" i="1"/>
  <c r="CT920" i="1"/>
  <c r="CU920" i="1"/>
  <c r="CV920" i="1"/>
  <c r="CW920" i="1"/>
  <c r="CX920" i="1"/>
  <c r="CY920" i="1"/>
  <c r="CZ920" i="1"/>
  <c r="DA920" i="1"/>
  <c r="DB920" i="1"/>
  <c r="CC921" i="1"/>
  <c r="CD921" i="1"/>
  <c r="CE921" i="1"/>
  <c r="CF921" i="1"/>
  <c r="CG921" i="1"/>
  <c r="CH921" i="1"/>
  <c r="CI921" i="1"/>
  <c r="CJ921" i="1"/>
  <c r="CK921" i="1"/>
  <c r="CM921" i="1"/>
  <c r="CN921" i="1"/>
  <c r="CO921" i="1"/>
  <c r="CP921" i="1"/>
  <c r="CQ921" i="1"/>
  <c r="CR921" i="1"/>
  <c r="CS921" i="1"/>
  <c r="CT921" i="1"/>
  <c r="CU921" i="1"/>
  <c r="CV921" i="1"/>
  <c r="CW921" i="1"/>
  <c r="CX921" i="1"/>
  <c r="CY921" i="1"/>
  <c r="CZ921" i="1"/>
  <c r="DA921" i="1"/>
  <c r="DB921" i="1"/>
  <c r="CC922" i="1"/>
  <c r="CD922" i="1"/>
  <c r="CE922" i="1"/>
  <c r="CF922" i="1"/>
  <c r="CG922" i="1"/>
  <c r="CH922" i="1"/>
  <c r="CI922" i="1"/>
  <c r="CJ922" i="1"/>
  <c r="CK922" i="1"/>
  <c r="CM922" i="1"/>
  <c r="CN922" i="1"/>
  <c r="CO922" i="1"/>
  <c r="CP922" i="1"/>
  <c r="CQ922" i="1"/>
  <c r="CR922" i="1"/>
  <c r="CS922" i="1"/>
  <c r="CT922" i="1"/>
  <c r="CU922" i="1"/>
  <c r="CV922" i="1"/>
  <c r="CW922" i="1"/>
  <c r="CX922" i="1"/>
  <c r="CY922" i="1"/>
  <c r="CZ922" i="1"/>
  <c r="DA922" i="1"/>
  <c r="DB922" i="1"/>
  <c r="CC923" i="1"/>
  <c r="CD923" i="1"/>
  <c r="CE923" i="1"/>
  <c r="CF923" i="1"/>
  <c r="CG923" i="1"/>
  <c r="CH923" i="1"/>
  <c r="CI923" i="1"/>
  <c r="CJ923" i="1"/>
  <c r="CK923" i="1"/>
  <c r="CM923" i="1"/>
  <c r="CN923" i="1"/>
  <c r="CO923" i="1"/>
  <c r="CP923" i="1"/>
  <c r="CQ923" i="1"/>
  <c r="CR923" i="1"/>
  <c r="CS923" i="1"/>
  <c r="CT923" i="1"/>
  <c r="CU923" i="1"/>
  <c r="CV923" i="1"/>
  <c r="CW923" i="1"/>
  <c r="CX923" i="1"/>
  <c r="CY923" i="1"/>
  <c r="CZ923" i="1"/>
  <c r="DA923" i="1"/>
  <c r="DB923" i="1"/>
  <c r="CC924" i="1"/>
  <c r="CD924" i="1"/>
  <c r="CE924" i="1"/>
  <c r="CF924" i="1"/>
  <c r="CG924" i="1"/>
  <c r="CH924" i="1"/>
  <c r="CI924" i="1"/>
  <c r="CJ924" i="1"/>
  <c r="CK924" i="1"/>
  <c r="CM924" i="1"/>
  <c r="CN924" i="1"/>
  <c r="CO924" i="1"/>
  <c r="CP924" i="1"/>
  <c r="CQ924" i="1"/>
  <c r="CR924" i="1"/>
  <c r="CS924" i="1"/>
  <c r="CT924" i="1"/>
  <c r="CU924" i="1"/>
  <c r="CV924" i="1"/>
  <c r="CW924" i="1"/>
  <c r="CX924" i="1"/>
  <c r="CY924" i="1"/>
  <c r="CZ924" i="1"/>
  <c r="DA924" i="1"/>
  <c r="DB924" i="1"/>
  <c r="CC925" i="1"/>
  <c r="CD925" i="1"/>
  <c r="CE925" i="1"/>
  <c r="CF925" i="1"/>
  <c r="CG925" i="1"/>
  <c r="CH925" i="1"/>
  <c r="CI925" i="1"/>
  <c r="CJ925" i="1"/>
  <c r="CK925" i="1"/>
  <c r="CM925" i="1"/>
  <c r="CN925" i="1"/>
  <c r="CO925" i="1"/>
  <c r="CP925" i="1"/>
  <c r="CQ925" i="1"/>
  <c r="CR925" i="1"/>
  <c r="CS925" i="1"/>
  <c r="CT925" i="1"/>
  <c r="CU925" i="1"/>
  <c r="CV925" i="1"/>
  <c r="CW925" i="1"/>
  <c r="CX925" i="1"/>
  <c r="CY925" i="1"/>
  <c r="CZ925" i="1"/>
  <c r="DA925" i="1"/>
  <c r="DB925" i="1"/>
  <c r="CC926" i="1"/>
  <c r="CD926" i="1"/>
  <c r="CE926" i="1"/>
  <c r="CF926" i="1"/>
  <c r="CG926" i="1"/>
  <c r="CH926" i="1"/>
  <c r="CI926" i="1"/>
  <c r="CJ926" i="1"/>
  <c r="CK926" i="1"/>
  <c r="CM926" i="1"/>
  <c r="CN926" i="1"/>
  <c r="CO926" i="1"/>
  <c r="CP926" i="1"/>
  <c r="CQ926" i="1"/>
  <c r="CR926" i="1"/>
  <c r="CS926" i="1"/>
  <c r="CT926" i="1"/>
  <c r="CU926" i="1"/>
  <c r="CV926" i="1"/>
  <c r="CW926" i="1"/>
  <c r="CX926" i="1"/>
  <c r="CY926" i="1"/>
  <c r="CZ926" i="1"/>
  <c r="DA926" i="1"/>
  <c r="DB926" i="1"/>
  <c r="CC927" i="1"/>
  <c r="CD927" i="1"/>
  <c r="CE927" i="1"/>
  <c r="CF927" i="1"/>
  <c r="CG927" i="1"/>
  <c r="CH927" i="1"/>
  <c r="CI927" i="1"/>
  <c r="CJ927" i="1"/>
  <c r="CK927" i="1"/>
  <c r="CM927" i="1"/>
  <c r="CN927" i="1"/>
  <c r="CO927" i="1"/>
  <c r="CP927" i="1"/>
  <c r="CQ927" i="1"/>
  <c r="CR927" i="1"/>
  <c r="CS927" i="1"/>
  <c r="CT927" i="1"/>
  <c r="CU927" i="1"/>
  <c r="CV927" i="1"/>
  <c r="CW927" i="1"/>
  <c r="CX927" i="1"/>
  <c r="CY927" i="1"/>
  <c r="CZ927" i="1"/>
  <c r="DA927" i="1"/>
  <c r="DB927" i="1"/>
  <c r="CC928" i="1"/>
  <c r="CD928" i="1"/>
  <c r="CE928" i="1"/>
  <c r="CF928" i="1"/>
  <c r="CG928" i="1"/>
  <c r="CH928" i="1"/>
  <c r="CI928" i="1"/>
  <c r="CJ928" i="1"/>
  <c r="CK928" i="1"/>
  <c r="CM928" i="1"/>
  <c r="CN928" i="1"/>
  <c r="CO928" i="1"/>
  <c r="CP928" i="1"/>
  <c r="CQ928" i="1"/>
  <c r="CR928" i="1"/>
  <c r="CS928" i="1"/>
  <c r="CT928" i="1"/>
  <c r="CU928" i="1"/>
  <c r="CV928" i="1"/>
  <c r="CW928" i="1"/>
  <c r="CX928" i="1"/>
  <c r="CY928" i="1"/>
  <c r="CZ928" i="1"/>
  <c r="DA928" i="1"/>
  <c r="DB928" i="1"/>
  <c r="CC929" i="1"/>
  <c r="CD929" i="1"/>
  <c r="CE929" i="1"/>
  <c r="CF929" i="1"/>
  <c r="CG929" i="1"/>
  <c r="CH929" i="1"/>
  <c r="CI929" i="1"/>
  <c r="CJ929" i="1"/>
  <c r="CK929" i="1"/>
  <c r="CM929" i="1"/>
  <c r="CN929" i="1"/>
  <c r="CO929" i="1"/>
  <c r="CP929" i="1"/>
  <c r="CQ929" i="1"/>
  <c r="CR929" i="1"/>
  <c r="CS929" i="1"/>
  <c r="CT929" i="1"/>
  <c r="CU929" i="1"/>
  <c r="CV929" i="1"/>
  <c r="CW929" i="1"/>
  <c r="CX929" i="1"/>
  <c r="CY929" i="1"/>
  <c r="CZ929" i="1"/>
  <c r="DA929" i="1"/>
  <c r="DB929" i="1"/>
  <c r="CC930" i="1"/>
  <c r="CD930" i="1"/>
  <c r="CE930" i="1"/>
  <c r="CF930" i="1"/>
  <c r="CG930" i="1"/>
  <c r="CH930" i="1"/>
  <c r="CI930" i="1"/>
  <c r="CJ930" i="1"/>
  <c r="CK930" i="1"/>
  <c r="CM930" i="1"/>
  <c r="CN930" i="1"/>
  <c r="CO930" i="1"/>
  <c r="CP930" i="1"/>
  <c r="CQ930" i="1"/>
  <c r="CR930" i="1"/>
  <c r="CS930" i="1"/>
  <c r="CT930" i="1"/>
  <c r="CU930" i="1"/>
  <c r="CV930" i="1"/>
  <c r="CW930" i="1"/>
  <c r="CX930" i="1"/>
  <c r="CY930" i="1"/>
  <c r="CZ930" i="1"/>
  <c r="DA930" i="1"/>
  <c r="DB930" i="1"/>
  <c r="CC931" i="1"/>
  <c r="CD931" i="1"/>
  <c r="CE931" i="1"/>
  <c r="CF931" i="1"/>
  <c r="CG931" i="1"/>
  <c r="CH931" i="1"/>
  <c r="CI931" i="1"/>
  <c r="CJ931" i="1"/>
  <c r="CK931" i="1"/>
  <c r="CM931" i="1"/>
  <c r="CN931" i="1"/>
  <c r="CO931" i="1"/>
  <c r="CP931" i="1"/>
  <c r="CQ931" i="1"/>
  <c r="CR931" i="1"/>
  <c r="CS931" i="1"/>
  <c r="CT931" i="1"/>
  <c r="CU931" i="1"/>
  <c r="CV931" i="1"/>
  <c r="CW931" i="1"/>
  <c r="CX931" i="1"/>
  <c r="CY931" i="1"/>
  <c r="CZ931" i="1"/>
  <c r="DA931" i="1"/>
  <c r="DB931" i="1"/>
  <c r="CC932" i="1"/>
  <c r="CD932" i="1"/>
  <c r="CE932" i="1"/>
  <c r="CF932" i="1"/>
  <c r="CG932" i="1"/>
  <c r="CH932" i="1"/>
  <c r="CI932" i="1"/>
  <c r="CJ932" i="1"/>
  <c r="CK932" i="1"/>
  <c r="CM932" i="1"/>
  <c r="CN932" i="1"/>
  <c r="CO932" i="1"/>
  <c r="CP932" i="1"/>
  <c r="CQ932" i="1"/>
  <c r="CR932" i="1"/>
  <c r="CS932" i="1"/>
  <c r="CT932" i="1"/>
  <c r="CU932" i="1"/>
  <c r="CV932" i="1"/>
  <c r="CW932" i="1"/>
  <c r="CX932" i="1"/>
  <c r="CY932" i="1"/>
  <c r="CZ932" i="1"/>
  <c r="DA932" i="1"/>
  <c r="DB932" i="1"/>
  <c r="CC933" i="1"/>
  <c r="CD933" i="1"/>
  <c r="CE933" i="1"/>
  <c r="CF933" i="1"/>
  <c r="CG933" i="1"/>
  <c r="CH933" i="1"/>
  <c r="CI933" i="1"/>
  <c r="CJ933" i="1"/>
  <c r="CK933" i="1"/>
  <c r="CM933" i="1"/>
  <c r="CN933" i="1"/>
  <c r="CO933" i="1"/>
  <c r="CP933" i="1"/>
  <c r="CQ933" i="1"/>
  <c r="CR933" i="1"/>
  <c r="CS933" i="1"/>
  <c r="CT933" i="1"/>
  <c r="CU933" i="1"/>
  <c r="CV933" i="1"/>
  <c r="CW933" i="1"/>
  <c r="CX933" i="1"/>
  <c r="CY933" i="1"/>
  <c r="CZ933" i="1"/>
  <c r="DA933" i="1"/>
  <c r="DB933" i="1"/>
  <c r="CC934" i="1"/>
  <c r="CD934" i="1"/>
  <c r="CE934" i="1"/>
  <c r="CF934" i="1"/>
  <c r="CG934" i="1"/>
  <c r="CH934" i="1"/>
  <c r="CI934" i="1"/>
  <c r="CJ934" i="1"/>
  <c r="CK934" i="1"/>
  <c r="CM934" i="1"/>
  <c r="CN934" i="1"/>
  <c r="CO934" i="1"/>
  <c r="CP934" i="1"/>
  <c r="CQ934" i="1"/>
  <c r="CR934" i="1"/>
  <c r="CS934" i="1"/>
  <c r="CT934" i="1"/>
  <c r="CU934" i="1"/>
  <c r="CV934" i="1"/>
  <c r="CW934" i="1"/>
  <c r="CX934" i="1"/>
  <c r="CY934" i="1"/>
  <c r="CZ934" i="1"/>
  <c r="DA934" i="1"/>
  <c r="DB934" i="1"/>
  <c r="CC935" i="1"/>
  <c r="CD935" i="1"/>
  <c r="CE935" i="1"/>
  <c r="CF935" i="1"/>
  <c r="CG935" i="1"/>
  <c r="CH935" i="1"/>
  <c r="CI935" i="1"/>
  <c r="CJ935" i="1"/>
  <c r="CK935" i="1"/>
  <c r="CM935" i="1"/>
  <c r="CN935" i="1"/>
  <c r="CO935" i="1"/>
  <c r="CP935" i="1"/>
  <c r="CQ935" i="1"/>
  <c r="CR935" i="1"/>
  <c r="CS935" i="1"/>
  <c r="CT935" i="1"/>
  <c r="CU935" i="1"/>
  <c r="CV935" i="1"/>
  <c r="CW935" i="1"/>
  <c r="CX935" i="1"/>
  <c r="CY935" i="1"/>
  <c r="CZ935" i="1"/>
  <c r="DA935" i="1"/>
  <c r="DB935" i="1"/>
  <c r="CC936" i="1"/>
  <c r="CD936" i="1"/>
  <c r="CE936" i="1"/>
  <c r="CF936" i="1"/>
  <c r="CG936" i="1"/>
  <c r="CH936" i="1"/>
  <c r="CI936" i="1"/>
  <c r="CJ936" i="1"/>
  <c r="CK936" i="1"/>
  <c r="CM936" i="1"/>
  <c r="CN936" i="1"/>
  <c r="CO936" i="1"/>
  <c r="CP936" i="1"/>
  <c r="CQ936" i="1"/>
  <c r="CR936" i="1"/>
  <c r="CS936" i="1"/>
  <c r="CT936" i="1"/>
  <c r="CU936" i="1"/>
  <c r="CV936" i="1"/>
  <c r="CW936" i="1"/>
  <c r="CX936" i="1"/>
  <c r="CY936" i="1"/>
  <c r="CZ936" i="1"/>
  <c r="DA936" i="1"/>
  <c r="DB936" i="1"/>
  <c r="CC937" i="1"/>
  <c r="CD937" i="1"/>
  <c r="CE937" i="1"/>
  <c r="CF937" i="1"/>
  <c r="CG937" i="1"/>
  <c r="CH937" i="1"/>
  <c r="CI937" i="1"/>
  <c r="CJ937" i="1"/>
  <c r="CK937" i="1"/>
  <c r="CM937" i="1"/>
  <c r="CN937" i="1"/>
  <c r="CO937" i="1"/>
  <c r="CP937" i="1"/>
  <c r="CQ937" i="1"/>
  <c r="CR937" i="1"/>
  <c r="CS937" i="1"/>
  <c r="CT937" i="1"/>
  <c r="CU937" i="1"/>
  <c r="CV937" i="1"/>
  <c r="CW937" i="1"/>
  <c r="CX937" i="1"/>
  <c r="CY937" i="1"/>
  <c r="CZ937" i="1"/>
  <c r="DA937" i="1"/>
  <c r="DB937" i="1"/>
  <c r="CC938" i="1"/>
  <c r="CD938" i="1"/>
  <c r="CE938" i="1"/>
  <c r="CF938" i="1"/>
  <c r="CG938" i="1"/>
  <c r="CH938" i="1"/>
  <c r="CI938" i="1"/>
  <c r="CJ938" i="1"/>
  <c r="CK938" i="1"/>
  <c r="CM938" i="1"/>
  <c r="CN938" i="1"/>
  <c r="CO938" i="1"/>
  <c r="CP938" i="1"/>
  <c r="CQ938" i="1"/>
  <c r="CR938" i="1"/>
  <c r="CS938" i="1"/>
  <c r="CT938" i="1"/>
  <c r="CU938" i="1"/>
  <c r="CV938" i="1"/>
  <c r="CW938" i="1"/>
  <c r="CX938" i="1"/>
  <c r="CY938" i="1"/>
  <c r="CZ938" i="1"/>
  <c r="DA938" i="1"/>
  <c r="DB938" i="1"/>
  <c r="CC939" i="1"/>
  <c r="CD939" i="1"/>
  <c r="CE939" i="1"/>
  <c r="CF939" i="1"/>
  <c r="CG939" i="1"/>
  <c r="CH939" i="1"/>
  <c r="CI939" i="1"/>
  <c r="CJ939" i="1"/>
  <c r="CK939" i="1"/>
  <c r="CM939" i="1"/>
  <c r="CN939" i="1"/>
  <c r="CO939" i="1"/>
  <c r="CP939" i="1"/>
  <c r="CQ939" i="1"/>
  <c r="CR939" i="1"/>
  <c r="CS939" i="1"/>
  <c r="CT939" i="1"/>
  <c r="CU939" i="1"/>
  <c r="CV939" i="1"/>
  <c r="CW939" i="1"/>
  <c r="CX939" i="1"/>
  <c r="CY939" i="1"/>
  <c r="CZ939" i="1"/>
  <c r="DA939" i="1"/>
  <c r="DB939" i="1"/>
  <c r="CC940" i="1"/>
  <c r="CD940" i="1"/>
  <c r="CE940" i="1"/>
  <c r="CF940" i="1"/>
  <c r="CG940" i="1"/>
  <c r="CH940" i="1"/>
  <c r="CI940" i="1"/>
  <c r="CJ940" i="1"/>
  <c r="CK940" i="1"/>
  <c r="CM940" i="1"/>
  <c r="CN940" i="1"/>
  <c r="CO940" i="1"/>
  <c r="CP940" i="1"/>
  <c r="CQ940" i="1"/>
  <c r="CR940" i="1"/>
  <c r="CS940" i="1"/>
  <c r="CT940" i="1"/>
  <c r="CU940" i="1"/>
  <c r="CV940" i="1"/>
  <c r="CW940" i="1"/>
  <c r="CX940" i="1"/>
  <c r="CY940" i="1"/>
  <c r="CZ940" i="1"/>
  <c r="DA940" i="1"/>
  <c r="DB940" i="1"/>
  <c r="CC941" i="1"/>
  <c r="CD941" i="1"/>
  <c r="CE941" i="1"/>
  <c r="CF941" i="1"/>
  <c r="CG941" i="1"/>
  <c r="CH941" i="1"/>
  <c r="CI941" i="1"/>
  <c r="CJ941" i="1"/>
  <c r="CK941" i="1"/>
  <c r="CM941" i="1"/>
  <c r="CN941" i="1"/>
  <c r="CO941" i="1"/>
  <c r="CP941" i="1"/>
  <c r="CQ941" i="1"/>
  <c r="CR941" i="1"/>
  <c r="CS941" i="1"/>
  <c r="CT941" i="1"/>
  <c r="CU941" i="1"/>
  <c r="CV941" i="1"/>
  <c r="CW941" i="1"/>
  <c r="CX941" i="1"/>
  <c r="CY941" i="1"/>
  <c r="CZ941" i="1"/>
  <c r="DA941" i="1"/>
  <c r="DB941" i="1"/>
  <c r="CC942" i="1"/>
  <c r="CD942" i="1"/>
  <c r="CE942" i="1"/>
  <c r="CF942" i="1"/>
  <c r="CG942" i="1"/>
  <c r="CH942" i="1"/>
  <c r="CI942" i="1"/>
  <c r="CJ942" i="1"/>
  <c r="CK942" i="1"/>
  <c r="CM942" i="1"/>
  <c r="CN942" i="1"/>
  <c r="CO942" i="1"/>
  <c r="CP942" i="1"/>
  <c r="CQ942" i="1"/>
  <c r="CR942" i="1"/>
  <c r="CS942" i="1"/>
  <c r="CT942" i="1"/>
  <c r="CU942" i="1"/>
  <c r="CV942" i="1"/>
  <c r="CW942" i="1"/>
  <c r="CX942" i="1"/>
  <c r="CY942" i="1"/>
  <c r="CZ942" i="1"/>
  <c r="DA942" i="1"/>
  <c r="DB942" i="1"/>
  <c r="CC943" i="1"/>
  <c r="CD943" i="1"/>
  <c r="CE943" i="1"/>
  <c r="CF943" i="1"/>
  <c r="CG943" i="1"/>
  <c r="CH943" i="1"/>
  <c r="CI943" i="1"/>
  <c r="CJ943" i="1"/>
  <c r="CK943" i="1"/>
  <c r="CM943" i="1"/>
  <c r="CN943" i="1"/>
  <c r="CO943" i="1"/>
  <c r="CP943" i="1"/>
  <c r="CQ943" i="1"/>
  <c r="CR943" i="1"/>
  <c r="CS943" i="1"/>
  <c r="CT943" i="1"/>
  <c r="CU943" i="1"/>
  <c r="CV943" i="1"/>
  <c r="CW943" i="1"/>
  <c r="CX943" i="1"/>
  <c r="CY943" i="1"/>
  <c r="CZ943" i="1"/>
  <c r="DA943" i="1"/>
  <c r="DB943" i="1"/>
  <c r="CC944" i="1"/>
  <c r="CD944" i="1"/>
  <c r="CE944" i="1"/>
  <c r="CF944" i="1"/>
  <c r="CG944" i="1"/>
  <c r="CH944" i="1"/>
  <c r="CI944" i="1"/>
  <c r="CJ944" i="1"/>
  <c r="CK944" i="1"/>
  <c r="CM944" i="1"/>
  <c r="CN944" i="1"/>
  <c r="CO944" i="1"/>
  <c r="CP944" i="1"/>
  <c r="CQ944" i="1"/>
  <c r="CR944" i="1"/>
  <c r="CS944" i="1"/>
  <c r="CT944" i="1"/>
  <c r="CU944" i="1"/>
  <c r="CV944" i="1"/>
  <c r="CW944" i="1"/>
  <c r="CX944" i="1"/>
  <c r="CY944" i="1"/>
  <c r="CZ944" i="1"/>
  <c r="DA944" i="1"/>
  <c r="DB944" i="1"/>
  <c r="CC945" i="1"/>
  <c r="CD945" i="1"/>
  <c r="CE945" i="1"/>
  <c r="CF945" i="1"/>
  <c r="CG945" i="1"/>
  <c r="CH945" i="1"/>
  <c r="CI945" i="1"/>
  <c r="CJ945" i="1"/>
  <c r="CK945" i="1"/>
  <c r="CM945" i="1"/>
  <c r="CN945" i="1"/>
  <c r="CO945" i="1"/>
  <c r="CP945" i="1"/>
  <c r="CQ945" i="1"/>
  <c r="CR945" i="1"/>
  <c r="CS945" i="1"/>
  <c r="CT945" i="1"/>
  <c r="CU945" i="1"/>
  <c r="CV945" i="1"/>
  <c r="CW945" i="1"/>
  <c r="CX945" i="1"/>
  <c r="CY945" i="1"/>
  <c r="CZ945" i="1"/>
  <c r="DA945" i="1"/>
  <c r="DB945" i="1"/>
  <c r="CC946" i="1"/>
  <c r="CD946" i="1"/>
  <c r="CE946" i="1"/>
  <c r="CF946" i="1"/>
  <c r="CG946" i="1"/>
  <c r="CH946" i="1"/>
  <c r="CI946" i="1"/>
  <c r="CJ946" i="1"/>
  <c r="CK946" i="1"/>
  <c r="CM946" i="1"/>
  <c r="CN946" i="1"/>
  <c r="CO946" i="1"/>
  <c r="CP946" i="1"/>
  <c r="CQ946" i="1"/>
  <c r="CR946" i="1"/>
  <c r="CS946" i="1"/>
  <c r="CT946" i="1"/>
  <c r="CU946" i="1"/>
  <c r="CV946" i="1"/>
  <c r="CW946" i="1"/>
  <c r="CX946" i="1"/>
  <c r="CY946" i="1"/>
  <c r="CZ946" i="1"/>
  <c r="DA946" i="1"/>
  <c r="DB946" i="1"/>
  <c r="CC947" i="1"/>
  <c r="CD947" i="1"/>
  <c r="CE947" i="1"/>
  <c r="CF947" i="1"/>
  <c r="CG947" i="1"/>
  <c r="CH947" i="1"/>
  <c r="CI947" i="1"/>
  <c r="CJ947" i="1"/>
  <c r="CK947" i="1"/>
  <c r="CM947" i="1"/>
  <c r="CN947" i="1"/>
  <c r="CO947" i="1"/>
  <c r="CP947" i="1"/>
  <c r="CQ947" i="1"/>
  <c r="CR947" i="1"/>
  <c r="CS947" i="1"/>
  <c r="CT947" i="1"/>
  <c r="CU947" i="1"/>
  <c r="CV947" i="1"/>
  <c r="CW947" i="1"/>
  <c r="CX947" i="1"/>
  <c r="CY947" i="1"/>
  <c r="CZ947" i="1"/>
  <c r="DA947" i="1"/>
  <c r="DB947" i="1"/>
  <c r="CC948" i="1"/>
  <c r="CD948" i="1"/>
  <c r="CE948" i="1"/>
  <c r="CF948" i="1"/>
  <c r="CG948" i="1"/>
  <c r="CH948" i="1"/>
  <c r="CI948" i="1"/>
  <c r="CJ948" i="1"/>
  <c r="CK948" i="1"/>
  <c r="CM948" i="1"/>
  <c r="CN948" i="1"/>
  <c r="CO948" i="1"/>
  <c r="CP948" i="1"/>
  <c r="CQ948" i="1"/>
  <c r="CR948" i="1"/>
  <c r="CS948" i="1"/>
  <c r="CT948" i="1"/>
  <c r="CU948" i="1"/>
  <c r="CV948" i="1"/>
  <c r="CW948" i="1"/>
  <c r="CX948" i="1"/>
  <c r="CY948" i="1"/>
  <c r="CZ948" i="1"/>
  <c r="DA948" i="1"/>
  <c r="DB948" i="1"/>
  <c r="CC949" i="1"/>
  <c r="CD949" i="1"/>
  <c r="CE949" i="1"/>
  <c r="CF949" i="1"/>
  <c r="CG949" i="1"/>
  <c r="CH949" i="1"/>
  <c r="CI949" i="1"/>
  <c r="CJ949" i="1"/>
  <c r="CK949" i="1"/>
  <c r="CM949" i="1"/>
  <c r="CN949" i="1"/>
  <c r="CO949" i="1"/>
  <c r="CP949" i="1"/>
  <c r="CQ949" i="1"/>
  <c r="CR949" i="1"/>
  <c r="CS949" i="1"/>
  <c r="CT949" i="1"/>
  <c r="CU949" i="1"/>
  <c r="CV949" i="1"/>
  <c r="CW949" i="1"/>
  <c r="CX949" i="1"/>
  <c r="CY949" i="1"/>
  <c r="CZ949" i="1"/>
  <c r="DA949" i="1"/>
  <c r="DB949" i="1"/>
  <c r="CC950" i="1"/>
  <c r="CD950" i="1"/>
  <c r="CE950" i="1"/>
  <c r="CF950" i="1"/>
  <c r="CG950" i="1"/>
  <c r="CH950" i="1"/>
  <c r="CI950" i="1"/>
  <c r="CJ950" i="1"/>
  <c r="CK950" i="1"/>
  <c r="CM950" i="1"/>
  <c r="CN950" i="1"/>
  <c r="CO950" i="1"/>
  <c r="CP950" i="1"/>
  <c r="CQ950" i="1"/>
  <c r="CR950" i="1"/>
  <c r="CS950" i="1"/>
  <c r="CT950" i="1"/>
  <c r="CU950" i="1"/>
  <c r="CV950" i="1"/>
  <c r="CW950" i="1"/>
  <c r="CX950" i="1"/>
  <c r="CY950" i="1"/>
  <c r="CZ950" i="1"/>
  <c r="DA950" i="1"/>
  <c r="DB950" i="1"/>
  <c r="CC951" i="1"/>
  <c r="CD951" i="1"/>
  <c r="CE951" i="1"/>
  <c r="CF951" i="1"/>
  <c r="CG951" i="1"/>
  <c r="CH951" i="1"/>
  <c r="CI951" i="1"/>
  <c r="CJ951" i="1"/>
  <c r="CK951" i="1"/>
  <c r="CM951" i="1"/>
  <c r="CN951" i="1"/>
  <c r="CO951" i="1"/>
  <c r="CP951" i="1"/>
  <c r="CQ951" i="1"/>
  <c r="CR951" i="1"/>
  <c r="CS951" i="1"/>
  <c r="CT951" i="1"/>
  <c r="CU951" i="1"/>
  <c r="CV951" i="1"/>
  <c r="CW951" i="1"/>
  <c r="CX951" i="1"/>
  <c r="CY951" i="1"/>
  <c r="CZ951" i="1"/>
  <c r="DA951" i="1"/>
  <c r="DB951" i="1"/>
  <c r="CC952" i="1"/>
  <c r="CD952" i="1"/>
  <c r="CE952" i="1"/>
  <c r="CF952" i="1"/>
  <c r="CG952" i="1"/>
  <c r="CH952" i="1"/>
  <c r="CI952" i="1"/>
  <c r="CJ952" i="1"/>
  <c r="CK952" i="1"/>
  <c r="CM952" i="1"/>
  <c r="CN952" i="1"/>
  <c r="CO952" i="1"/>
  <c r="CP952" i="1"/>
  <c r="CQ952" i="1"/>
  <c r="CR952" i="1"/>
  <c r="CS952" i="1"/>
  <c r="CT952" i="1"/>
  <c r="CU952" i="1"/>
  <c r="CV952" i="1"/>
  <c r="CW952" i="1"/>
  <c r="CX952" i="1"/>
  <c r="CY952" i="1"/>
  <c r="CZ952" i="1"/>
  <c r="DA952" i="1"/>
  <c r="DB952" i="1"/>
  <c r="CC953" i="1"/>
  <c r="CD953" i="1"/>
  <c r="CE953" i="1"/>
  <c r="CF953" i="1"/>
  <c r="CG953" i="1"/>
  <c r="CH953" i="1"/>
  <c r="CI953" i="1"/>
  <c r="CJ953" i="1"/>
  <c r="CK953" i="1"/>
  <c r="CM953" i="1"/>
  <c r="CN953" i="1"/>
  <c r="CO953" i="1"/>
  <c r="CP953" i="1"/>
  <c r="CQ953" i="1"/>
  <c r="CR953" i="1"/>
  <c r="CS953" i="1"/>
  <c r="CT953" i="1"/>
  <c r="CU953" i="1"/>
  <c r="CV953" i="1"/>
  <c r="CW953" i="1"/>
  <c r="CX953" i="1"/>
  <c r="CY953" i="1"/>
  <c r="CZ953" i="1"/>
  <c r="DA953" i="1"/>
  <c r="DB953" i="1"/>
  <c r="CC954" i="1"/>
  <c r="CD954" i="1"/>
  <c r="CE954" i="1"/>
  <c r="CF954" i="1"/>
  <c r="CG954" i="1"/>
  <c r="CH954" i="1"/>
  <c r="CI954" i="1"/>
  <c r="CJ954" i="1"/>
  <c r="CK954" i="1"/>
  <c r="CM954" i="1"/>
  <c r="CN954" i="1"/>
  <c r="CO954" i="1"/>
  <c r="CP954" i="1"/>
  <c r="CQ954" i="1"/>
  <c r="CR954" i="1"/>
  <c r="CS954" i="1"/>
  <c r="CT954" i="1"/>
  <c r="CU954" i="1"/>
  <c r="CV954" i="1"/>
  <c r="CW954" i="1"/>
  <c r="CX954" i="1"/>
  <c r="CY954" i="1"/>
  <c r="CZ954" i="1"/>
  <c r="DA954" i="1"/>
  <c r="DB954" i="1"/>
  <c r="CC955" i="1"/>
  <c r="CD955" i="1"/>
  <c r="CE955" i="1"/>
  <c r="CF955" i="1"/>
  <c r="CG955" i="1"/>
  <c r="CH955" i="1"/>
  <c r="CI955" i="1"/>
  <c r="CJ955" i="1"/>
  <c r="CK955" i="1"/>
  <c r="CM955" i="1"/>
  <c r="CN955" i="1"/>
  <c r="CO955" i="1"/>
  <c r="CP955" i="1"/>
  <c r="CQ955" i="1"/>
  <c r="CR955" i="1"/>
  <c r="CS955" i="1"/>
  <c r="CT955" i="1"/>
  <c r="CU955" i="1"/>
  <c r="CV955" i="1"/>
  <c r="CW955" i="1"/>
  <c r="CX955" i="1"/>
  <c r="CY955" i="1"/>
  <c r="CZ955" i="1"/>
  <c r="DA955" i="1"/>
  <c r="DB955" i="1"/>
  <c r="CC956" i="1"/>
  <c r="CD956" i="1"/>
  <c r="CE956" i="1"/>
  <c r="CF956" i="1"/>
  <c r="CG956" i="1"/>
  <c r="CH956" i="1"/>
  <c r="CI956" i="1"/>
  <c r="CJ956" i="1"/>
  <c r="CK956" i="1"/>
  <c r="CM956" i="1"/>
  <c r="CN956" i="1"/>
  <c r="CO956" i="1"/>
  <c r="CP956" i="1"/>
  <c r="CQ956" i="1"/>
  <c r="CR956" i="1"/>
  <c r="CS956" i="1"/>
  <c r="CT956" i="1"/>
  <c r="CU956" i="1"/>
  <c r="CV956" i="1"/>
  <c r="CW956" i="1"/>
  <c r="CX956" i="1"/>
  <c r="CY956" i="1"/>
  <c r="CZ956" i="1"/>
  <c r="DA956" i="1"/>
  <c r="DB956" i="1"/>
  <c r="CC957" i="1"/>
  <c r="CD957" i="1"/>
  <c r="CE957" i="1"/>
  <c r="CF957" i="1"/>
  <c r="CG957" i="1"/>
  <c r="CH957" i="1"/>
  <c r="CI957" i="1"/>
  <c r="CJ957" i="1"/>
  <c r="CK957" i="1"/>
  <c r="CM957" i="1"/>
  <c r="CN957" i="1"/>
  <c r="CO957" i="1"/>
  <c r="CP957" i="1"/>
  <c r="CQ957" i="1"/>
  <c r="CR957" i="1"/>
  <c r="CS957" i="1"/>
  <c r="CT957" i="1"/>
  <c r="CU957" i="1"/>
  <c r="CV957" i="1"/>
  <c r="CW957" i="1"/>
  <c r="CX957" i="1"/>
  <c r="CY957" i="1"/>
  <c r="CZ957" i="1"/>
  <c r="DA957" i="1"/>
  <c r="DB957" i="1"/>
  <c r="CC958" i="1"/>
  <c r="CD958" i="1"/>
  <c r="CE958" i="1"/>
  <c r="CF958" i="1"/>
  <c r="CG958" i="1"/>
  <c r="CH958" i="1"/>
  <c r="CI958" i="1"/>
  <c r="CJ958" i="1"/>
  <c r="CK958" i="1"/>
  <c r="CM958" i="1"/>
  <c r="CN958" i="1"/>
  <c r="CO958" i="1"/>
  <c r="CP958" i="1"/>
  <c r="CQ958" i="1"/>
  <c r="CR958" i="1"/>
  <c r="CS958" i="1"/>
  <c r="CT958" i="1"/>
  <c r="CU958" i="1"/>
  <c r="CV958" i="1"/>
  <c r="CW958" i="1"/>
  <c r="CX958" i="1"/>
  <c r="CY958" i="1"/>
  <c r="CZ958" i="1"/>
  <c r="DA958" i="1"/>
  <c r="DB958" i="1"/>
  <c r="CC959" i="1"/>
  <c r="CD959" i="1"/>
  <c r="CE959" i="1"/>
  <c r="CF959" i="1"/>
  <c r="CG959" i="1"/>
  <c r="CH959" i="1"/>
  <c r="CI959" i="1"/>
  <c r="CJ959" i="1"/>
  <c r="CK959" i="1"/>
  <c r="CM959" i="1"/>
  <c r="CN959" i="1"/>
  <c r="CO959" i="1"/>
  <c r="CP959" i="1"/>
  <c r="CQ959" i="1"/>
  <c r="CR959" i="1"/>
  <c r="CS959" i="1"/>
  <c r="CT959" i="1"/>
  <c r="CU959" i="1"/>
  <c r="CV959" i="1"/>
  <c r="CW959" i="1"/>
  <c r="CX959" i="1"/>
  <c r="CY959" i="1"/>
  <c r="CZ959" i="1"/>
  <c r="DA959" i="1"/>
  <c r="DB959" i="1"/>
  <c r="CC960" i="1"/>
  <c r="CD960" i="1"/>
  <c r="CE960" i="1"/>
  <c r="CF960" i="1"/>
  <c r="CG960" i="1"/>
  <c r="CH960" i="1"/>
  <c r="CI960" i="1"/>
  <c r="CJ960" i="1"/>
  <c r="CK960" i="1"/>
  <c r="CM960" i="1"/>
  <c r="CN960" i="1"/>
  <c r="CO960" i="1"/>
  <c r="CP960" i="1"/>
  <c r="CQ960" i="1"/>
  <c r="CR960" i="1"/>
  <c r="CS960" i="1"/>
  <c r="CT960" i="1"/>
  <c r="CU960" i="1"/>
  <c r="CV960" i="1"/>
  <c r="CW960" i="1"/>
  <c r="CX960" i="1"/>
  <c r="CY960" i="1"/>
  <c r="CZ960" i="1"/>
  <c r="DA960" i="1"/>
  <c r="DB960" i="1"/>
  <c r="CC961" i="1"/>
  <c r="CD961" i="1"/>
  <c r="CE961" i="1"/>
  <c r="CF961" i="1"/>
  <c r="CG961" i="1"/>
  <c r="CH961" i="1"/>
  <c r="CI961" i="1"/>
  <c r="CJ961" i="1"/>
  <c r="CK961" i="1"/>
  <c r="CM961" i="1"/>
  <c r="CN961" i="1"/>
  <c r="CO961" i="1"/>
  <c r="CP961" i="1"/>
  <c r="CQ961" i="1"/>
  <c r="CR961" i="1"/>
  <c r="CS961" i="1"/>
  <c r="CT961" i="1"/>
  <c r="CU961" i="1"/>
  <c r="CV961" i="1"/>
  <c r="CW961" i="1"/>
  <c r="CX961" i="1"/>
  <c r="CY961" i="1"/>
  <c r="CZ961" i="1"/>
  <c r="DA961" i="1"/>
  <c r="DB961" i="1"/>
  <c r="CC962" i="1"/>
  <c r="CD962" i="1"/>
  <c r="CE962" i="1"/>
  <c r="CF962" i="1"/>
  <c r="CG962" i="1"/>
  <c r="CH962" i="1"/>
  <c r="CI962" i="1"/>
  <c r="CJ962" i="1"/>
  <c r="CK962" i="1"/>
  <c r="CM962" i="1"/>
  <c r="CN962" i="1"/>
  <c r="CO962" i="1"/>
  <c r="CP962" i="1"/>
  <c r="CQ962" i="1"/>
  <c r="CR962" i="1"/>
  <c r="CS962" i="1"/>
  <c r="CT962" i="1"/>
  <c r="CU962" i="1"/>
  <c r="CV962" i="1"/>
  <c r="CW962" i="1"/>
  <c r="CX962" i="1"/>
  <c r="CY962" i="1"/>
  <c r="CZ962" i="1"/>
  <c r="DA962" i="1"/>
  <c r="DB962" i="1"/>
  <c r="CC963" i="1"/>
  <c r="CD963" i="1"/>
  <c r="CE963" i="1"/>
  <c r="CF963" i="1"/>
  <c r="CG963" i="1"/>
  <c r="CH963" i="1"/>
  <c r="CI963" i="1"/>
  <c r="CJ963" i="1"/>
  <c r="CK963" i="1"/>
  <c r="CM963" i="1"/>
  <c r="CN963" i="1"/>
  <c r="CO963" i="1"/>
  <c r="CP963" i="1"/>
  <c r="CQ963" i="1"/>
  <c r="CR963" i="1"/>
  <c r="CS963" i="1"/>
  <c r="CT963" i="1"/>
  <c r="CU963" i="1"/>
  <c r="CV963" i="1"/>
  <c r="CW963" i="1"/>
  <c r="CX963" i="1"/>
  <c r="CY963" i="1"/>
  <c r="CZ963" i="1"/>
  <c r="DA963" i="1"/>
  <c r="DB963" i="1"/>
  <c r="CC964" i="1"/>
  <c r="CD964" i="1"/>
  <c r="CE964" i="1"/>
  <c r="CF964" i="1"/>
  <c r="CG964" i="1"/>
  <c r="CH964" i="1"/>
  <c r="CI964" i="1"/>
  <c r="CJ964" i="1"/>
  <c r="CK964" i="1"/>
  <c r="CM964" i="1"/>
  <c r="CN964" i="1"/>
  <c r="CO964" i="1"/>
  <c r="CP964" i="1"/>
  <c r="CQ964" i="1"/>
  <c r="CR964" i="1"/>
  <c r="CS964" i="1"/>
  <c r="CT964" i="1"/>
  <c r="CU964" i="1"/>
  <c r="CV964" i="1"/>
  <c r="CW964" i="1"/>
  <c r="CX964" i="1"/>
  <c r="CY964" i="1"/>
  <c r="CZ964" i="1"/>
  <c r="DA964" i="1"/>
  <c r="DB964" i="1"/>
  <c r="CC965" i="1"/>
  <c r="CD965" i="1"/>
  <c r="CE965" i="1"/>
  <c r="CF965" i="1"/>
  <c r="CG965" i="1"/>
  <c r="CH965" i="1"/>
  <c r="CI965" i="1"/>
  <c r="CJ965" i="1"/>
  <c r="CK965" i="1"/>
  <c r="CM965" i="1"/>
  <c r="CN965" i="1"/>
  <c r="CO965" i="1"/>
  <c r="CP965" i="1"/>
  <c r="CQ965" i="1"/>
  <c r="CR965" i="1"/>
  <c r="CS965" i="1"/>
  <c r="CT965" i="1"/>
  <c r="CU965" i="1"/>
  <c r="CV965" i="1"/>
  <c r="CW965" i="1"/>
  <c r="CX965" i="1"/>
  <c r="CY965" i="1"/>
  <c r="CZ965" i="1"/>
  <c r="DA965" i="1"/>
  <c r="DB965" i="1"/>
  <c r="CC966" i="1"/>
  <c r="CD966" i="1"/>
  <c r="CE966" i="1"/>
  <c r="CF966" i="1"/>
  <c r="CG966" i="1"/>
  <c r="CH966" i="1"/>
  <c r="CI966" i="1"/>
  <c r="CJ966" i="1"/>
  <c r="CK966" i="1"/>
  <c r="CM966" i="1"/>
  <c r="CN966" i="1"/>
  <c r="CO966" i="1"/>
  <c r="CP966" i="1"/>
  <c r="CQ966" i="1"/>
  <c r="CR966" i="1"/>
  <c r="CS966" i="1"/>
  <c r="CT966" i="1"/>
  <c r="CU966" i="1"/>
  <c r="CV966" i="1"/>
  <c r="CW966" i="1"/>
  <c r="CX966" i="1"/>
  <c r="CY966" i="1"/>
  <c r="CZ966" i="1"/>
  <c r="DA966" i="1"/>
  <c r="DB966" i="1"/>
  <c r="CC967" i="1"/>
  <c r="CD967" i="1"/>
  <c r="CE967" i="1"/>
  <c r="CF967" i="1"/>
  <c r="CG967" i="1"/>
  <c r="CH967" i="1"/>
  <c r="CI967" i="1"/>
  <c r="CJ967" i="1"/>
  <c r="CK967" i="1"/>
  <c r="CM967" i="1"/>
  <c r="CN967" i="1"/>
  <c r="CO967" i="1"/>
  <c r="CP967" i="1"/>
  <c r="CQ967" i="1"/>
  <c r="CR967" i="1"/>
  <c r="CS967" i="1"/>
  <c r="CT967" i="1"/>
  <c r="CU967" i="1"/>
  <c r="CV967" i="1"/>
  <c r="CW967" i="1"/>
  <c r="CX967" i="1"/>
  <c r="CY967" i="1"/>
  <c r="CZ967" i="1"/>
  <c r="DA967" i="1"/>
  <c r="DB967" i="1"/>
  <c r="CC968" i="1"/>
  <c r="CD968" i="1"/>
  <c r="CE968" i="1"/>
  <c r="CF968" i="1"/>
  <c r="CG968" i="1"/>
  <c r="CH968" i="1"/>
  <c r="CI968" i="1"/>
  <c r="CJ968" i="1"/>
  <c r="CK968" i="1"/>
  <c r="CM968" i="1"/>
  <c r="CN968" i="1"/>
  <c r="CO968" i="1"/>
  <c r="CP968" i="1"/>
  <c r="CQ968" i="1"/>
  <c r="CR968" i="1"/>
  <c r="CS968" i="1"/>
  <c r="CT968" i="1"/>
  <c r="CU968" i="1"/>
  <c r="CV968" i="1"/>
  <c r="CW968" i="1"/>
  <c r="CX968" i="1"/>
  <c r="CY968" i="1"/>
  <c r="CZ968" i="1"/>
  <c r="DA968" i="1"/>
  <c r="DB968" i="1"/>
  <c r="CC969" i="1"/>
  <c r="CD969" i="1"/>
  <c r="CE969" i="1"/>
  <c r="CF969" i="1"/>
  <c r="CG969" i="1"/>
  <c r="CH969" i="1"/>
  <c r="CI969" i="1"/>
  <c r="CJ969" i="1"/>
  <c r="CK969" i="1"/>
  <c r="CM969" i="1"/>
  <c r="CN969" i="1"/>
  <c r="CO969" i="1"/>
  <c r="CP969" i="1"/>
  <c r="CQ969" i="1"/>
  <c r="CR969" i="1"/>
  <c r="CS969" i="1"/>
  <c r="CT969" i="1"/>
  <c r="CU969" i="1"/>
  <c r="CV969" i="1"/>
  <c r="CW969" i="1"/>
  <c r="CX969" i="1"/>
  <c r="CY969" i="1"/>
  <c r="CZ969" i="1"/>
  <c r="DA969" i="1"/>
  <c r="DB969" i="1"/>
  <c r="CC970" i="1"/>
  <c r="CD970" i="1"/>
  <c r="CE970" i="1"/>
  <c r="CF970" i="1"/>
  <c r="CG970" i="1"/>
  <c r="CH970" i="1"/>
  <c r="CI970" i="1"/>
  <c r="CJ970" i="1"/>
  <c r="CK970" i="1"/>
  <c r="CM970" i="1"/>
  <c r="CN970" i="1"/>
  <c r="CO970" i="1"/>
  <c r="CP970" i="1"/>
  <c r="CQ970" i="1"/>
  <c r="CR970" i="1"/>
  <c r="CS970" i="1"/>
  <c r="CT970" i="1"/>
  <c r="CU970" i="1"/>
  <c r="CV970" i="1"/>
  <c r="CW970" i="1"/>
  <c r="CX970" i="1"/>
  <c r="CY970" i="1"/>
  <c r="CZ970" i="1"/>
  <c r="DA970" i="1"/>
  <c r="DB970" i="1"/>
  <c r="CC971" i="1"/>
  <c r="CD971" i="1"/>
  <c r="CE971" i="1"/>
  <c r="CF971" i="1"/>
  <c r="CG971" i="1"/>
  <c r="CH971" i="1"/>
  <c r="CI971" i="1"/>
  <c r="CJ971" i="1"/>
  <c r="CK971" i="1"/>
  <c r="CM971" i="1"/>
  <c r="CN971" i="1"/>
  <c r="CO971" i="1"/>
  <c r="CP971" i="1"/>
  <c r="CQ971" i="1"/>
  <c r="CR971" i="1"/>
  <c r="CS971" i="1"/>
  <c r="CT971" i="1"/>
  <c r="CU971" i="1"/>
  <c r="CV971" i="1"/>
  <c r="CW971" i="1"/>
  <c r="CX971" i="1"/>
  <c r="CY971" i="1"/>
  <c r="CZ971" i="1"/>
  <c r="DA971" i="1"/>
  <c r="DB971" i="1"/>
  <c r="CC972" i="1"/>
  <c r="CD972" i="1"/>
  <c r="CE972" i="1"/>
  <c r="CF972" i="1"/>
  <c r="CG972" i="1"/>
  <c r="CH972" i="1"/>
  <c r="CI972" i="1"/>
  <c r="CJ972" i="1"/>
  <c r="CK972" i="1"/>
  <c r="CM972" i="1"/>
  <c r="CN972" i="1"/>
  <c r="CO972" i="1"/>
  <c r="CP972" i="1"/>
  <c r="CQ972" i="1"/>
  <c r="CR972" i="1"/>
  <c r="CS972" i="1"/>
  <c r="CT972" i="1"/>
  <c r="CU972" i="1"/>
  <c r="CV972" i="1"/>
  <c r="CW972" i="1"/>
  <c r="CX972" i="1"/>
  <c r="CY972" i="1"/>
  <c r="CZ972" i="1"/>
  <c r="DA972" i="1"/>
  <c r="DB972" i="1"/>
  <c r="CC973" i="1"/>
  <c r="CD973" i="1"/>
  <c r="CE973" i="1"/>
  <c r="CF973" i="1"/>
  <c r="CG973" i="1"/>
  <c r="CH973" i="1"/>
  <c r="CI973" i="1"/>
  <c r="CJ973" i="1"/>
  <c r="CK973" i="1"/>
  <c r="CM973" i="1"/>
  <c r="CN973" i="1"/>
  <c r="CO973" i="1"/>
  <c r="CP973" i="1"/>
  <c r="CQ973" i="1"/>
  <c r="CR973" i="1"/>
  <c r="CS973" i="1"/>
  <c r="CT973" i="1"/>
  <c r="CU973" i="1"/>
  <c r="CV973" i="1"/>
  <c r="CW973" i="1"/>
  <c r="CX973" i="1"/>
  <c r="CY973" i="1"/>
  <c r="CZ973" i="1"/>
  <c r="DA973" i="1"/>
  <c r="DB973" i="1"/>
  <c r="CC974" i="1"/>
  <c r="CD974" i="1"/>
  <c r="CE974" i="1"/>
  <c r="CF974" i="1"/>
  <c r="CG974" i="1"/>
  <c r="CH974" i="1"/>
  <c r="CI974" i="1"/>
  <c r="CJ974" i="1"/>
  <c r="CK974" i="1"/>
  <c r="CM974" i="1"/>
  <c r="CN974" i="1"/>
  <c r="CO974" i="1"/>
  <c r="CP974" i="1"/>
  <c r="CQ974" i="1"/>
  <c r="CR974" i="1"/>
  <c r="CS974" i="1"/>
  <c r="CT974" i="1"/>
  <c r="CU974" i="1"/>
  <c r="CV974" i="1"/>
  <c r="CW974" i="1"/>
  <c r="CX974" i="1"/>
  <c r="CY974" i="1"/>
  <c r="CZ974" i="1"/>
  <c r="DA974" i="1"/>
  <c r="DB974" i="1"/>
  <c r="CC975" i="1"/>
  <c r="CD975" i="1"/>
  <c r="CE975" i="1"/>
  <c r="CF975" i="1"/>
  <c r="CG975" i="1"/>
  <c r="CH975" i="1"/>
  <c r="CI975" i="1"/>
  <c r="CJ975" i="1"/>
  <c r="CK975" i="1"/>
  <c r="CM975" i="1"/>
  <c r="CN975" i="1"/>
  <c r="CO975" i="1"/>
  <c r="CP975" i="1"/>
  <c r="CQ975" i="1"/>
  <c r="CR975" i="1"/>
  <c r="CS975" i="1"/>
  <c r="CT975" i="1"/>
  <c r="CU975" i="1"/>
  <c r="CV975" i="1"/>
  <c r="CW975" i="1"/>
  <c r="CX975" i="1"/>
  <c r="CY975" i="1"/>
  <c r="CZ975" i="1"/>
  <c r="DA975" i="1"/>
  <c r="DB975" i="1"/>
  <c r="CC976" i="1"/>
  <c r="CD976" i="1"/>
  <c r="CE976" i="1"/>
  <c r="CF976" i="1"/>
  <c r="CG976" i="1"/>
  <c r="CH976" i="1"/>
  <c r="CI976" i="1"/>
  <c r="CJ976" i="1"/>
  <c r="CK976" i="1"/>
  <c r="CM976" i="1"/>
  <c r="CN976" i="1"/>
  <c r="CO976" i="1"/>
  <c r="CP976" i="1"/>
  <c r="CQ976" i="1"/>
  <c r="CR976" i="1"/>
  <c r="CS976" i="1"/>
  <c r="CT976" i="1"/>
  <c r="CU976" i="1"/>
  <c r="CV976" i="1"/>
  <c r="CW976" i="1"/>
  <c r="CX976" i="1"/>
  <c r="CY976" i="1"/>
  <c r="CZ976" i="1"/>
  <c r="DA976" i="1"/>
  <c r="DB976" i="1"/>
  <c r="CC977" i="1"/>
  <c r="CD977" i="1"/>
  <c r="CE977" i="1"/>
  <c r="CF977" i="1"/>
  <c r="CG977" i="1"/>
  <c r="CH977" i="1"/>
  <c r="CI977" i="1"/>
  <c r="CJ977" i="1"/>
  <c r="CK977" i="1"/>
  <c r="CM977" i="1"/>
  <c r="CN977" i="1"/>
  <c r="CO977" i="1"/>
  <c r="CP977" i="1"/>
  <c r="CQ977" i="1"/>
  <c r="CR977" i="1"/>
  <c r="CS977" i="1"/>
  <c r="CT977" i="1"/>
  <c r="CU977" i="1"/>
  <c r="CV977" i="1"/>
  <c r="CW977" i="1"/>
  <c r="CX977" i="1"/>
  <c r="CY977" i="1"/>
  <c r="CZ977" i="1"/>
  <c r="DA977" i="1"/>
  <c r="DB977" i="1"/>
  <c r="CC978" i="1"/>
  <c r="CD978" i="1"/>
  <c r="CE978" i="1"/>
  <c r="CF978" i="1"/>
  <c r="CG978" i="1"/>
  <c r="CH978" i="1"/>
  <c r="CI978" i="1"/>
  <c r="CJ978" i="1"/>
  <c r="CK978" i="1"/>
  <c r="CM978" i="1"/>
  <c r="CN978" i="1"/>
  <c r="CO978" i="1"/>
  <c r="CP978" i="1"/>
  <c r="CQ978" i="1"/>
  <c r="CR978" i="1"/>
  <c r="CS978" i="1"/>
  <c r="CT978" i="1"/>
  <c r="CU978" i="1"/>
  <c r="CV978" i="1"/>
  <c r="CW978" i="1"/>
  <c r="CX978" i="1"/>
  <c r="CY978" i="1"/>
  <c r="CZ978" i="1"/>
  <c r="DA978" i="1"/>
  <c r="DB978" i="1"/>
  <c r="CC979" i="1"/>
  <c r="CD979" i="1"/>
  <c r="CE979" i="1"/>
  <c r="CF979" i="1"/>
  <c r="CG979" i="1"/>
  <c r="CH979" i="1"/>
  <c r="CI979" i="1"/>
  <c r="CJ979" i="1"/>
  <c r="CK979" i="1"/>
  <c r="CM979" i="1"/>
  <c r="CN979" i="1"/>
  <c r="CO979" i="1"/>
  <c r="CP979" i="1"/>
  <c r="CQ979" i="1"/>
  <c r="CR979" i="1"/>
  <c r="CS979" i="1"/>
  <c r="CT979" i="1"/>
  <c r="CU979" i="1"/>
  <c r="CV979" i="1"/>
  <c r="CW979" i="1"/>
  <c r="CX979" i="1"/>
  <c r="CY979" i="1"/>
  <c r="CZ979" i="1"/>
  <c r="DA979" i="1"/>
  <c r="DB979" i="1"/>
  <c r="CC980" i="1"/>
  <c r="CD980" i="1"/>
  <c r="CE980" i="1"/>
  <c r="CF980" i="1"/>
  <c r="CG980" i="1"/>
  <c r="CH980" i="1"/>
  <c r="CI980" i="1"/>
  <c r="CJ980" i="1"/>
  <c r="CK980" i="1"/>
  <c r="CM980" i="1"/>
  <c r="CN980" i="1"/>
  <c r="CO980" i="1"/>
  <c r="CP980" i="1"/>
  <c r="CQ980" i="1"/>
  <c r="CR980" i="1"/>
  <c r="CS980" i="1"/>
  <c r="CT980" i="1"/>
  <c r="CU980" i="1"/>
  <c r="CV980" i="1"/>
  <c r="CW980" i="1"/>
  <c r="CX980" i="1"/>
  <c r="CY980" i="1"/>
  <c r="CZ980" i="1"/>
  <c r="DA980" i="1"/>
  <c r="DB980" i="1"/>
  <c r="CC981" i="1"/>
  <c r="CD981" i="1"/>
  <c r="CE981" i="1"/>
  <c r="CF981" i="1"/>
  <c r="CG981" i="1"/>
  <c r="CH981" i="1"/>
  <c r="CI981" i="1"/>
  <c r="CJ981" i="1"/>
  <c r="CK981" i="1"/>
  <c r="CM981" i="1"/>
  <c r="CN981" i="1"/>
  <c r="CO981" i="1"/>
  <c r="CP981" i="1"/>
  <c r="CQ981" i="1"/>
  <c r="CR981" i="1"/>
  <c r="CS981" i="1"/>
  <c r="CT981" i="1"/>
  <c r="CU981" i="1"/>
  <c r="CV981" i="1"/>
  <c r="CW981" i="1"/>
  <c r="CX981" i="1"/>
  <c r="CY981" i="1"/>
  <c r="CZ981" i="1"/>
  <c r="DA981" i="1"/>
  <c r="DB981" i="1"/>
  <c r="CC982" i="1"/>
  <c r="CD982" i="1"/>
  <c r="CE982" i="1"/>
  <c r="CF982" i="1"/>
  <c r="CG982" i="1"/>
  <c r="CH982" i="1"/>
  <c r="CI982" i="1"/>
  <c r="CJ982" i="1"/>
  <c r="CK982" i="1"/>
  <c r="CM982" i="1"/>
  <c r="CN982" i="1"/>
  <c r="CO982" i="1"/>
  <c r="CP982" i="1"/>
  <c r="CQ982" i="1"/>
  <c r="CR982" i="1"/>
  <c r="CS982" i="1"/>
  <c r="CT982" i="1"/>
  <c r="CU982" i="1"/>
  <c r="CV982" i="1"/>
  <c r="CW982" i="1"/>
  <c r="CX982" i="1"/>
  <c r="CY982" i="1"/>
  <c r="CZ982" i="1"/>
  <c r="DA982" i="1"/>
  <c r="DB982" i="1"/>
  <c r="CC983" i="1"/>
  <c r="CD983" i="1"/>
  <c r="CE983" i="1"/>
  <c r="CF983" i="1"/>
  <c r="CG983" i="1"/>
  <c r="CH983" i="1"/>
  <c r="CI983" i="1"/>
  <c r="CJ983" i="1"/>
  <c r="CK983" i="1"/>
  <c r="CM983" i="1"/>
  <c r="CN983" i="1"/>
  <c r="CO983" i="1"/>
  <c r="CP983" i="1"/>
  <c r="CQ983" i="1"/>
  <c r="CR983" i="1"/>
  <c r="CS983" i="1"/>
  <c r="CT983" i="1"/>
  <c r="CU983" i="1"/>
  <c r="CV983" i="1"/>
  <c r="CW983" i="1"/>
  <c r="CX983" i="1"/>
  <c r="CY983" i="1"/>
  <c r="CZ983" i="1"/>
  <c r="DA983" i="1"/>
  <c r="DB983" i="1"/>
  <c r="CC984" i="1"/>
  <c r="CD984" i="1"/>
  <c r="CE984" i="1"/>
  <c r="CF984" i="1"/>
  <c r="CG984" i="1"/>
  <c r="CH984" i="1"/>
  <c r="CI984" i="1"/>
  <c r="CJ984" i="1"/>
  <c r="CK984" i="1"/>
  <c r="CM984" i="1"/>
  <c r="CN984" i="1"/>
  <c r="CO984" i="1"/>
  <c r="CP984" i="1"/>
  <c r="CQ984" i="1"/>
  <c r="CR984" i="1"/>
  <c r="CS984" i="1"/>
  <c r="CT984" i="1"/>
  <c r="CU984" i="1"/>
  <c r="CV984" i="1"/>
  <c r="CW984" i="1"/>
  <c r="CX984" i="1"/>
  <c r="CY984" i="1"/>
  <c r="CZ984" i="1"/>
  <c r="DA984" i="1"/>
  <c r="DB984" i="1"/>
  <c r="CC985" i="1"/>
  <c r="CD985" i="1"/>
  <c r="CE985" i="1"/>
  <c r="CF985" i="1"/>
  <c r="CG985" i="1"/>
  <c r="CH985" i="1"/>
  <c r="CI985" i="1"/>
  <c r="CJ985" i="1"/>
  <c r="CK985" i="1"/>
  <c r="CM985" i="1"/>
  <c r="CN985" i="1"/>
  <c r="CO985" i="1"/>
  <c r="CP985" i="1"/>
  <c r="CQ985" i="1"/>
  <c r="CR985" i="1"/>
  <c r="CS985" i="1"/>
  <c r="CT985" i="1"/>
  <c r="CU985" i="1"/>
  <c r="CV985" i="1"/>
  <c r="CW985" i="1"/>
  <c r="CX985" i="1"/>
  <c r="CY985" i="1"/>
  <c r="CZ985" i="1"/>
  <c r="DA985" i="1"/>
  <c r="DB985" i="1"/>
  <c r="CC986" i="1"/>
  <c r="CD986" i="1"/>
  <c r="CE986" i="1"/>
  <c r="CF986" i="1"/>
  <c r="CG986" i="1"/>
  <c r="CH986" i="1"/>
  <c r="CI986" i="1"/>
  <c r="CJ986" i="1"/>
  <c r="CK986" i="1"/>
  <c r="CM986" i="1"/>
  <c r="CN986" i="1"/>
  <c r="CO986" i="1"/>
  <c r="CP986" i="1"/>
  <c r="CQ986" i="1"/>
  <c r="CR986" i="1"/>
  <c r="CS986" i="1"/>
  <c r="CT986" i="1"/>
  <c r="CU986" i="1"/>
  <c r="CV986" i="1"/>
  <c r="CW986" i="1"/>
  <c r="CX986" i="1"/>
  <c r="CY986" i="1"/>
  <c r="CZ986" i="1"/>
  <c r="DA986" i="1"/>
  <c r="DB986" i="1"/>
  <c r="CC987" i="1"/>
  <c r="CD987" i="1"/>
  <c r="CE987" i="1"/>
  <c r="CF987" i="1"/>
  <c r="CG987" i="1"/>
  <c r="CH987" i="1"/>
  <c r="CI987" i="1"/>
  <c r="CJ987" i="1"/>
  <c r="CK987" i="1"/>
  <c r="CM987" i="1"/>
  <c r="CN987" i="1"/>
  <c r="CO987" i="1"/>
  <c r="CP987" i="1"/>
  <c r="CQ987" i="1"/>
  <c r="CR987" i="1"/>
  <c r="CS987" i="1"/>
  <c r="CT987" i="1"/>
  <c r="CU987" i="1"/>
  <c r="CV987" i="1"/>
  <c r="CW987" i="1"/>
  <c r="CX987" i="1"/>
  <c r="CY987" i="1"/>
  <c r="CZ987" i="1"/>
  <c r="DA987" i="1"/>
  <c r="DB987" i="1"/>
  <c r="CC988" i="1"/>
  <c r="CD988" i="1"/>
  <c r="CE988" i="1"/>
  <c r="CF988" i="1"/>
  <c r="CG988" i="1"/>
  <c r="CH988" i="1"/>
  <c r="CI988" i="1"/>
  <c r="CJ988" i="1"/>
  <c r="CK988" i="1"/>
  <c r="CM988" i="1"/>
  <c r="CN988" i="1"/>
  <c r="CO988" i="1"/>
  <c r="CP988" i="1"/>
  <c r="CQ988" i="1"/>
  <c r="CR988" i="1"/>
  <c r="CS988" i="1"/>
  <c r="CT988" i="1"/>
  <c r="CU988" i="1"/>
  <c r="CV988" i="1"/>
  <c r="CW988" i="1"/>
  <c r="CX988" i="1"/>
  <c r="CY988" i="1"/>
  <c r="CZ988" i="1"/>
  <c r="DA988" i="1"/>
  <c r="DB988" i="1"/>
  <c r="CC989" i="1"/>
  <c r="CD989" i="1"/>
  <c r="CE989" i="1"/>
  <c r="CF989" i="1"/>
  <c r="CG989" i="1"/>
  <c r="CH989" i="1"/>
  <c r="CI989" i="1"/>
  <c r="CJ989" i="1"/>
  <c r="CK989" i="1"/>
  <c r="CM989" i="1"/>
  <c r="CN989" i="1"/>
  <c r="CO989" i="1"/>
  <c r="CP989" i="1"/>
  <c r="CQ989" i="1"/>
  <c r="CR989" i="1"/>
  <c r="CS989" i="1"/>
  <c r="CT989" i="1"/>
  <c r="CU989" i="1"/>
  <c r="CV989" i="1"/>
  <c r="CW989" i="1"/>
  <c r="CX989" i="1"/>
  <c r="CY989" i="1"/>
  <c r="CZ989" i="1"/>
  <c r="DA989" i="1"/>
  <c r="DB989" i="1"/>
  <c r="CC990" i="1"/>
  <c r="CD990" i="1"/>
  <c r="CE990" i="1"/>
  <c r="CF990" i="1"/>
  <c r="CG990" i="1"/>
  <c r="CH990" i="1"/>
  <c r="CI990" i="1"/>
  <c r="CJ990" i="1"/>
  <c r="CK990" i="1"/>
  <c r="CM990" i="1"/>
  <c r="CN990" i="1"/>
  <c r="CO990" i="1"/>
  <c r="CP990" i="1"/>
  <c r="CQ990" i="1"/>
  <c r="CR990" i="1"/>
  <c r="CS990" i="1"/>
  <c r="CT990" i="1"/>
  <c r="CU990" i="1"/>
  <c r="CV990" i="1"/>
  <c r="CW990" i="1"/>
  <c r="CX990" i="1"/>
  <c r="CY990" i="1"/>
  <c r="CZ990" i="1"/>
  <c r="DA990" i="1"/>
  <c r="DB990" i="1"/>
  <c r="CC991" i="1"/>
  <c r="CD991" i="1"/>
  <c r="CE991" i="1"/>
  <c r="CF991" i="1"/>
  <c r="CG991" i="1"/>
  <c r="CH991" i="1"/>
  <c r="CI991" i="1"/>
  <c r="CJ991" i="1"/>
  <c r="CK991" i="1"/>
  <c r="CM991" i="1"/>
  <c r="CN991" i="1"/>
  <c r="CO991" i="1"/>
  <c r="CP991" i="1"/>
  <c r="CQ991" i="1"/>
  <c r="CR991" i="1"/>
  <c r="CS991" i="1"/>
  <c r="CT991" i="1"/>
  <c r="CU991" i="1"/>
  <c r="CV991" i="1"/>
  <c r="CW991" i="1"/>
  <c r="CX991" i="1"/>
  <c r="CY991" i="1"/>
  <c r="CZ991" i="1"/>
  <c r="DA991" i="1"/>
  <c r="DB991" i="1"/>
  <c r="CC992" i="1"/>
  <c r="CD992" i="1"/>
  <c r="CE992" i="1"/>
  <c r="CF992" i="1"/>
  <c r="CG992" i="1"/>
  <c r="CH992" i="1"/>
  <c r="CI992" i="1"/>
  <c r="CJ992" i="1"/>
  <c r="CK992" i="1"/>
  <c r="CM992" i="1"/>
  <c r="CN992" i="1"/>
  <c r="CO992" i="1"/>
  <c r="CP992" i="1"/>
  <c r="CQ992" i="1"/>
  <c r="CR992" i="1"/>
  <c r="CS992" i="1"/>
  <c r="CT992" i="1"/>
  <c r="CU992" i="1"/>
  <c r="CV992" i="1"/>
  <c r="CW992" i="1"/>
  <c r="CX992" i="1"/>
  <c r="CY992" i="1"/>
  <c r="CZ992" i="1"/>
  <c r="DA992" i="1"/>
  <c r="DB992" i="1"/>
  <c r="CC993" i="1"/>
  <c r="CD993" i="1"/>
  <c r="CE993" i="1"/>
  <c r="CF993" i="1"/>
  <c r="CG993" i="1"/>
  <c r="CH993" i="1"/>
  <c r="CI993" i="1"/>
  <c r="CJ993" i="1"/>
  <c r="CK993" i="1"/>
  <c r="CM993" i="1"/>
  <c r="CN993" i="1"/>
  <c r="CO993" i="1"/>
  <c r="CP993" i="1"/>
  <c r="CQ993" i="1"/>
  <c r="CR993" i="1"/>
  <c r="CS993" i="1"/>
  <c r="CT993" i="1"/>
  <c r="CU993" i="1"/>
  <c r="CV993" i="1"/>
  <c r="CW993" i="1"/>
  <c r="CX993" i="1"/>
  <c r="CY993" i="1"/>
  <c r="CZ993" i="1"/>
  <c r="DA993" i="1"/>
  <c r="DB993" i="1"/>
  <c r="CC994" i="1"/>
  <c r="CD994" i="1"/>
  <c r="CE994" i="1"/>
  <c r="CF994" i="1"/>
  <c r="CG994" i="1"/>
  <c r="CH994" i="1"/>
  <c r="CI994" i="1"/>
  <c r="CJ994" i="1"/>
  <c r="CK994" i="1"/>
  <c r="CM994" i="1"/>
  <c r="CN994" i="1"/>
  <c r="CO994" i="1"/>
  <c r="CP994" i="1"/>
  <c r="CQ994" i="1"/>
  <c r="CR994" i="1"/>
  <c r="CS994" i="1"/>
  <c r="CT994" i="1"/>
  <c r="CU994" i="1"/>
  <c r="CV994" i="1"/>
  <c r="CW994" i="1"/>
  <c r="CX994" i="1"/>
  <c r="CY994" i="1"/>
  <c r="CZ994" i="1"/>
  <c r="DA994" i="1"/>
  <c r="DB994" i="1"/>
  <c r="CC995" i="1"/>
  <c r="CD995" i="1"/>
  <c r="CE995" i="1"/>
  <c r="CF995" i="1"/>
  <c r="CG995" i="1"/>
  <c r="CH995" i="1"/>
  <c r="CI995" i="1"/>
  <c r="CJ995" i="1"/>
  <c r="CK995" i="1"/>
  <c r="CM995" i="1"/>
  <c r="CN995" i="1"/>
  <c r="CO995" i="1"/>
  <c r="CP995" i="1"/>
  <c r="CQ995" i="1"/>
  <c r="CR995" i="1"/>
  <c r="CS995" i="1"/>
  <c r="CT995" i="1"/>
  <c r="CU995" i="1"/>
  <c r="CV995" i="1"/>
  <c r="CW995" i="1"/>
  <c r="CX995" i="1"/>
  <c r="CY995" i="1"/>
  <c r="CZ995" i="1"/>
  <c r="DA995" i="1"/>
  <c r="DB995" i="1"/>
  <c r="CC996" i="1"/>
  <c r="CD996" i="1"/>
  <c r="CE996" i="1"/>
  <c r="CF996" i="1"/>
  <c r="CG996" i="1"/>
  <c r="CH996" i="1"/>
  <c r="CI996" i="1"/>
  <c r="CJ996" i="1"/>
  <c r="CK996" i="1"/>
  <c r="CM996" i="1"/>
  <c r="CN996" i="1"/>
  <c r="CO996" i="1"/>
  <c r="CP996" i="1"/>
  <c r="CQ996" i="1"/>
  <c r="CR996" i="1"/>
  <c r="CS996" i="1"/>
  <c r="CT996" i="1"/>
  <c r="CU996" i="1"/>
  <c r="CV996" i="1"/>
  <c r="CW996" i="1"/>
  <c r="CX996" i="1"/>
  <c r="CY996" i="1"/>
  <c r="CZ996" i="1"/>
  <c r="DA996" i="1"/>
  <c r="DB996" i="1"/>
  <c r="CC997" i="1"/>
  <c r="CD997" i="1"/>
  <c r="CE997" i="1"/>
  <c r="CF997" i="1"/>
  <c r="CG997" i="1"/>
  <c r="CH997" i="1"/>
  <c r="CI997" i="1"/>
  <c r="CJ997" i="1"/>
  <c r="CK997" i="1"/>
  <c r="CM997" i="1"/>
  <c r="CN997" i="1"/>
  <c r="CO997" i="1"/>
  <c r="CP997" i="1"/>
  <c r="CQ997" i="1"/>
  <c r="CR997" i="1"/>
  <c r="CS997" i="1"/>
  <c r="CT997" i="1"/>
  <c r="CU997" i="1"/>
  <c r="CV997" i="1"/>
  <c r="CW997" i="1"/>
  <c r="CX997" i="1"/>
  <c r="CY997" i="1"/>
  <c r="CZ997" i="1"/>
  <c r="DA997" i="1"/>
  <c r="DB997" i="1"/>
  <c r="CC998" i="1"/>
  <c r="CD998" i="1"/>
  <c r="CE998" i="1"/>
  <c r="CF998" i="1"/>
  <c r="CG998" i="1"/>
  <c r="CH998" i="1"/>
  <c r="CI998" i="1"/>
  <c r="CJ998" i="1"/>
  <c r="CK998" i="1"/>
  <c r="CM998" i="1"/>
  <c r="CN998" i="1"/>
  <c r="CO998" i="1"/>
  <c r="CP998" i="1"/>
  <c r="CQ998" i="1"/>
  <c r="CR998" i="1"/>
  <c r="CS998" i="1"/>
  <c r="CT998" i="1"/>
  <c r="CU998" i="1"/>
  <c r="CV998" i="1"/>
  <c r="CW998" i="1"/>
  <c r="CX998" i="1"/>
  <c r="CY998" i="1"/>
  <c r="CZ998" i="1"/>
  <c r="DA998" i="1"/>
  <c r="DB998" i="1"/>
  <c r="CC999" i="1"/>
  <c r="CD999" i="1"/>
  <c r="CE999" i="1"/>
  <c r="CF999" i="1"/>
  <c r="CG999" i="1"/>
  <c r="CH999" i="1"/>
  <c r="CI999" i="1"/>
  <c r="CJ999" i="1"/>
  <c r="CK999" i="1"/>
  <c r="CM999" i="1"/>
  <c r="CN999" i="1"/>
  <c r="CO999" i="1"/>
  <c r="CP999" i="1"/>
  <c r="CQ999" i="1"/>
  <c r="CR999" i="1"/>
  <c r="CS999" i="1"/>
  <c r="CT999" i="1"/>
  <c r="CU999" i="1"/>
  <c r="CV999" i="1"/>
  <c r="CW999" i="1"/>
  <c r="CX999" i="1"/>
  <c r="CY999" i="1"/>
  <c r="CZ999" i="1"/>
  <c r="DA999" i="1"/>
  <c r="DB999" i="1"/>
  <c r="CC1000" i="1"/>
  <c r="CD1000" i="1"/>
  <c r="CE1000" i="1"/>
  <c r="CF1000" i="1"/>
  <c r="CG1000" i="1"/>
  <c r="CH1000" i="1"/>
  <c r="CI1000" i="1"/>
  <c r="CJ1000" i="1"/>
  <c r="CK1000" i="1"/>
  <c r="CM1000" i="1"/>
  <c r="CN1000" i="1"/>
  <c r="CO1000" i="1"/>
  <c r="CP1000" i="1"/>
  <c r="CQ1000" i="1"/>
  <c r="CR1000" i="1"/>
  <c r="CS1000" i="1"/>
  <c r="CT1000" i="1"/>
  <c r="CU1000" i="1"/>
  <c r="CV1000" i="1"/>
  <c r="CW1000" i="1"/>
  <c r="CX1000" i="1"/>
  <c r="CY1000" i="1"/>
  <c r="CZ1000" i="1"/>
  <c r="DA1000" i="1"/>
  <c r="DB1000" i="1"/>
  <c r="CC1001" i="1"/>
  <c r="CD1001" i="1"/>
  <c r="CE1001" i="1"/>
  <c r="CF1001" i="1"/>
  <c r="CG1001" i="1"/>
  <c r="CH1001" i="1"/>
  <c r="CI1001" i="1"/>
  <c r="CJ1001" i="1"/>
  <c r="CK1001" i="1"/>
  <c r="CM1001" i="1"/>
  <c r="CN1001" i="1"/>
  <c r="CO1001" i="1"/>
  <c r="CP1001" i="1"/>
  <c r="CQ1001" i="1"/>
  <c r="CR1001" i="1"/>
  <c r="CS1001" i="1"/>
  <c r="CT1001" i="1"/>
  <c r="CU1001" i="1"/>
  <c r="CV1001" i="1"/>
  <c r="CW1001" i="1"/>
  <c r="CX1001" i="1"/>
  <c r="CY1001" i="1"/>
  <c r="CZ1001" i="1"/>
  <c r="DA1001" i="1"/>
  <c r="DB1001" i="1"/>
  <c r="CC1002" i="1"/>
  <c r="CD1002" i="1"/>
  <c r="CE1002" i="1"/>
  <c r="CF1002" i="1"/>
  <c r="CG1002" i="1"/>
  <c r="CH1002" i="1"/>
  <c r="CI1002" i="1"/>
  <c r="CJ1002" i="1"/>
  <c r="CK1002" i="1"/>
  <c r="CM1002" i="1"/>
  <c r="CN1002" i="1"/>
  <c r="CO1002" i="1"/>
  <c r="CP1002" i="1"/>
  <c r="CQ1002" i="1"/>
  <c r="CR1002" i="1"/>
  <c r="CS1002" i="1"/>
  <c r="CT1002" i="1"/>
  <c r="CU1002" i="1"/>
  <c r="CV1002" i="1"/>
  <c r="CW1002" i="1"/>
  <c r="CX1002" i="1"/>
  <c r="CY1002" i="1"/>
  <c r="CZ1002" i="1"/>
  <c r="DA1002" i="1"/>
  <c r="DB1002" i="1"/>
  <c r="CC1003" i="1"/>
  <c r="CD1003" i="1"/>
  <c r="CE1003" i="1"/>
  <c r="CF1003" i="1"/>
  <c r="CG1003" i="1"/>
  <c r="CH1003" i="1"/>
  <c r="CI1003" i="1"/>
  <c r="CJ1003" i="1"/>
  <c r="CK1003" i="1"/>
  <c r="CM1003" i="1"/>
  <c r="CN1003" i="1"/>
  <c r="CO1003" i="1"/>
  <c r="CP1003" i="1"/>
  <c r="CQ1003" i="1"/>
  <c r="CR1003" i="1"/>
  <c r="CS1003" i="1"/>
  <c r="CT1003" i="1"/>
  <c r="CU1003" i="1"/>
  <c r="CV1003" i="1"/>
  <c r="CW1003" i="1"/>
  <c r="CX1003" i="1"/>
  <c r="CY1003" i="1"/>
  <c r="CZ1003" i="1"/>
  <c r="DA1003" i="1"/>
  <c r="DB1003" i="1"/>
  <c r="CC1004" i="1"/>
  <c r="CD1004" i="1"/>
  <c r="CE1004" i="1"/>
  <c r="CF1004" i="1"/>
  <c r="CG1004" i="1"/>
  <c r="CH1004" i="1"/>
  <c r="CI1004" i="1"/>
  <c r="CJ1004" i="1"/>
  <c r="CK1004" i="1"/>
  <c r="CM1004" i="1"/>
  <c r="CN1004" i="1"/>
  <c r="CO1004" i="1"/>
  <c r="CP1004" i="1"/>
  <c r="CQ1004" i="1"/>
  <c r="CR1004" i="1"/>
  <c r="CS1004" i="1"/>
  <c r="CT1004" i="1"/>
  <c r="CU1004" i="1"/>
  <c r="CV1004" i="1"/>
  <c r="CW1004" i="1"/>
  <c r="CX1004" i="1"/>
  <c r="CY1004" i="1"/>
  <c r="CZ1004" i="1"/>
  <c r="DA1004" i="1"/>
  <c r="DB1004" i="1"/>
  <c r="CC1005" i="1"/>
  <c r="CD1005" i="1"/>
  <c r="CE1005" i="1"/>
  <c r="CF1005" i="1"/>
  <c r="CG1005" i="1"/>
  <c r="CH1005" i="1"/>
  <c r="CI1005" i="1"/>
  <c r="CJ1005" i="1"/>
  <c r="CK1005" i="1"/>
  <c r="CM1005" i="1"/>
  <c r="CN1005" i="1"/>
  <c r="CO1005" i="1"/>
  <c r="CP1005" i="1"/>
  <c r="CQ1005" i="1"/>
  <c r="CR1005" i="1"/>
  <c r="CS1005" i="1"/>
  <c r="CT1005" i="1"/>
  <c r="CU1005" i="1"/>
  <c r="CV1005" i="1"/>
  <c r="CW1005" i="1"/>
  <c r="CX1005" i="1"/>
  <c r="CY1005" i="1"/>
  <c r="CZ1005" i="1"/>
  <c r="DA1005" i="1"/>
  <c r="DB1005" i="1"/>
  <c r="CC1006" i="1"/>
  <c r="CD1006" i="1"/>
  <c r="CE1006" i="1"/>
  <c r="CF1006" i="1"/>
  <c r="CG1006" i="1"/>
  <c r="CH1006" i="1"/>
  <c r="CI1006" i="1"/>
  <c r="CJ1006" i="1"/>
  <c r="CK1006" i="1"/>
  <c r="CM1006" i="1"/>
  <c r="CN1006" i="1"/>
  <c r="CO1006" i="1"/>
  <c r="CP1006" i="1"/>
  <c r="CQ1006" i="1"/>
  <c r="CR1006" i="1"/>
  <c r="CS1006" i="1"/>
  <c r="CT1006" i="1"/>
  <c r="CU1006" i="1"/>
  <c r="CV1006" i="1"/>
  <c r="CW1006" i="1"/>
  <c r="CX1006" i="1"/>
  <c r="CY1006" i="1"/>
  <c r="CZ1006" i="1"/>
  <c r="DA1006" i="1"/>
  <c r="DB1006" i="1"/>
  <c r="CC1007" i="1"/>
  <c r="CD1007" i="1"/>
  <c r="CE1007" i="1"/>
  <c r="CF1007" i="1"/>
  <c r="CG1007" i="1"/>
  <c r="CH1007" i="1"/>
  <c r="CI1007" i="1"/>
  <c r="CJ1007" i="1"/>
  <c r="CK1007" i="1"/>
  <c r="CM1007" i="1"/>
  <c r="CN1007" i="1"/>
  <c r="CO1007" i="1"/>
  <c r="CP1007" i="1"/>
  <c r="CQ1007" i="1"/>
  <c r="CR1007" i="1"/>
  <c r="CS1007" i="1"/>
  <c r="CT1007" i="1"/>
  <c r="CU1007" i="1"/>
  <c r="CV1007" i="1"/>
  <c r="CW1007" i="1"/>
  <c r="CX1007" i="1"/>
  <c r="CY1007" i="1"/>
  <c r="CZ1007" i="1"/>
  <c r="DA1007" i="1"/>
  <c r="DB1007" i="1"/>
  <c r="CC1008" i="1"/>
  <c r="CD1008" i="1"/>
  <c r="CE1008" i="1"/>
  <c r="CF1008" i="1"/>
  <c r="CG1008" i="1"/>
  <c r="CH1008" i="1"/>
  <c r="CI1008" i="1"/>
  <c r="CJ1008" i="1"/>
  <c r="CK1008" i="1"/>
  <c r="CM1008" i="1"/>
  <c r="CN1008" i="1"/>
  <c r="CO1008" i="1"/>
  <c r="CP1008" i="1"/>
  <c r="CQ1008" i="1"/>
  <c r="CR1008" i="1"/>
  <c r="CS1008" i="1"/>
  <c r="CT1008" i="1"/>
  <c r="CU1008" i="1"/>
  <c r="CV1008" i="1"/>
  <c r="CW1008" i="1"/>
  <c r="CX1008" i="1"/>
  <c r="CY1008" i="1"/>
  <c r="CZ1008" i="1"/>
  <c r="DA1008" i="1"/>
  <c r="DB1008" i="1"/>
  <c r="CC1009" i="1"/>
  <c r="CD1009" i="1"/>
  <c r="CE1009" i="1"/>
  <c r="CF1009" i="1"/>
  <c r="CG1009" i="1"/>
  <c r="CH1009" i="1"/>
  <c r="CI1009" i="1"/>
  <c r="CJ1009" i="1"/>
  <c r="CK1009" i="1"/>
  <c r="CM1009" i="1"/>
  <c r="CN1009" i="1"/>
  <c r="CO1009" i="1"/>
  <c r="CP1009" i="1"/>
  <c r="CQ1009" i="1"/>
  <c r="CR1009" i="1"/>
  <c r="CS1009" i="1"/>
  <c r="CT1009" i="1"/>
  <c r="CU1009" i="1"/>
  <c r="CV1009" i="1"/>
  <c r="CW1009" i="1"/>
  <c r="CX1009" i="1"/>
  <c r="CY1009" i="1"/>
  <c r="CZ1009" i="1"/>
  <c r="DA1009" i="1"/>
  <c r="DB1009" i="1"/>
  <c r="CC1010" i="1"/>
  <c r="CD1010" i="1"/>
  <c r="CE1010" i="1"/>
  <c r="CF1010" i="1"/>
  <c r="CG1010" i="1"/>
  <c r="CH1010" i="1"/>
  <c r="CI1010" i="1"/>
  <c r="CJ1010" i="1"/>
  <c r="CK1010" i="1"/>
  <c r="CM1010" i="1"/>
  <c r="CN1010" i="1"/>
  <c r="CO1010" i="1"/>
  <c r="CP1010" i="1"/>
  <c r="CQ1010" i="1"/>
  <c r="CR1010" i="1"/>
  <c r="CS1010" i="1"/>
  <c r="CT1010" i="1"/>
  <c r="CU1010" i="1"/>
  <c r="CV1010" i="1"/>
  <c r="CW1010" i="1"/>
  <c r="CX1010" i="1"/>
  <c r="CY1010" i="1"/>
  <c r="CZ1010" i="1"/>
  <c r="DA1010" i="1"/>
  <c r="DB10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Manalo, Christopher D.</author>
    <author>apmigrino</author>
  </authors>
  <commentList>
    <comment ref="AA1" authorId="0" shapeId="0" xr:uid="{BC1ED35D-2653-4A0E-ABA1-2157AF28C9FB}">
      <text>
        <r>
          <rPr>
            <b/>
            <sz val="9"/>
            <color indexed="81"/>
            <rFont val="Tahoma"/>
            <family val="2"/>
          </rPr>
          <t>PROGRAM</t>
        </r>
      </text>
    </comment>
    <comment ref="AB1" authorId="0" shapeId="0" xr:uid="{AA986228-A567-4A72-B73D-E574E5449F08}">
      <text>
        <r>
          <rPr>
            <b/>
            <sz val="9"/>
            <color indexed="81"/>
            <rFont val="Tahoma"/>
            <family val="2"/>
          </rPr>
          <t>TYPE OF DEVELOPMENT</t>
        </r>
      </text>
    </comment>
    <comment ref="AA9" authorId="0" shapeId="0" xr:uid="{980E570F-8ECC-44B4-81EC-9119B0704617}">
      <text>
        <r>
          <rPr>
            <b/>
            <sz val="9"/>
            <color indexed="81"/>
            <rFont val="Tahoma"/>
            <family val="2"/>
          </rPr>
          <t>GUIDELINES</t>
        </r>
      </text>
    </comment>
    <comment ref="AB13" authorId="0" shapeId="0" xr:uid="{D3AAFBF9-B608-4151-AB58-441A26EC7813}">
      <text>
        <r>
          <rPr>
            <b/>
            <sz val="9"/>
            <color rgb="FF000000"/>
            <rFont val="Tahoma"/>
            <family val="2"/>
          </rPr>
          <t>in Year</t>
        </r>
      </text>
    </comment>
    <comment ref="AC13" authorId="0" shapeId="0" xr:uid="{128D08DB-C6BC-49ED-8C2E-157203FF7A9C}">
      <text>
        <r>
          <rPr>
            <b/>
            <sz val="9"/>
            <color rgb="FF000000"/>
            <rFont val="Tahoma"/>
            <family val="2"/>
          </rPr>
          <t>in Month</t>
        </r>
      </text>
    </comment>
    <comment ref="F16" authorId="0" shapeId="0" xr:uid="{44098D7F-D8C5-4F96-AAB5-C3D8EDF96DBE}">
      <text>
        <r>
          <rPr>
            <b/>
            <sz val="9"/>
            <color rgb="FF000000"/>
            <rFont val="Tahoma"/>
            <family val="2"/>
          </rPr>
          <t xml:space="preserve">Must not exceed Maximum Price Ceiling  
</t>
        </r>
        <r>
          <rPr>
            <b/>
            <sz val="9"/>
            <color rgb="FF000000"/>
            <rFont val="Tahoma"/>
            <family val="2"/>
          </rPr>
          <t>-----------------&gt;</t>
        </r>
      </text>
    </comment>
    <comment ref="AA23" authorId="0" shapeId="0" xr:uid="{846AFA34-B53D-4016-8EB4-45D16AF3F52B}">
      <text>
        <r>
          <rPr>
            <b/>
            <sz val="9"/>
            <color indexed="81"/>
            <rFont val="Tahoma"/>
            <family val="2"/>
          </rPr>
          <t>SOCIALIZED HOUSING TYPE</t>
        </r>
      </text>
    </comment>
    <comment ref="AB24" authorId="0" shapeId="0" xr:uid="{C7D3FF6F-B652-4CF7-950B-AF3FA0CE8D1E}">
      <text>
        <r>
          <rPr>
            <b/>
            <sz val="9"/>
            <color rgb="FF000000"/>
            <rFont val="Tahoma"/>
            <family val="2"/>
          </rPr>
          <t>Price Ceiling</t>
        </r>
      </text>
    </comment>
    <comment ref="AD76" authorId="0" shapeId="0" xr:uid="{4E1DED01-F5C4-407D-9545-37BAF053E117}">
      <text>
        <r>
          <rPr>
            <b/>
            <sz val="9"/>
            <color rgb="FF000000"/>
            <rFont val="Tahoma"/>
            <family val="2"/>
          </rPr>
          <t>BCD</t>
        </r>
      </text>
    </comment>
    <comment ref="F96" authorId="1" shapeId="0" xr:uid="{14325BD2-E446-402E-AB73-CF439EE2F471}">
      <text>
        <r>
          <rPr>
            <b/>
            <sz val="8"/>
            <color rgb="FF000000"/>
            <rFont val="Tahoma"/>
            <family val="2"/>
          </rPr>
          <t>Must not exceed Maximum term -&gt;</t>
        </r>
      </text>
    </comment>
  </commentList>
</comments>
</file>

<file path=xl/sharedStrings.xml><?xml version="1.0" encoding="utf-8"?>
<sst xmlns="http://schemas.openxmlformats.org/spreadsheetml/2006/main" count="424" uniqueCount="236">
  <si>
    <t xml:space="preserve"> EVALUATION SHEET  V1.0.2</t>
  </si>
  <si>
    <t xml:space="preserve">Note: </t>
  </si>
  <si>
    <t>IMPORTANT REFERENCE</t>
  </si>
  <si>
    <t>GAA ref</t>
  </si>
  <si>
    <t>prin GAA</t>
  </si>
  <si>
    <t>Cob1GAA</t>
  </si>
  <si>
    <t>GUIDELINE:</t>
  </si>
  <si>
    <t>396/349</t>
  </si>
  <si>
    <t>APPLICATION DATE:</t>
  </si>
  <si>
    <t xml:space="preserve">Default values are displayed </t>
  </si>
  <si>
    <t>CTS</t>
  </si>
  <si>
    <t>PD 957</t>
  </si>
  <si>
    <t>HUC</t>
  </si>
  <si>
    <t>PRIVATE</t>
  </si>
  <si>
    <t>Salary Deduction</t>
  </si>
  <si>
    <t>INT</t>
  </si>
  <si>
    <t>C_TEN</t>
  </si>
  <si>
    <t>C_FIVE</t>
  </si>
  <si>
    <t>CENT</t>
  </si>
  <si>
    <t>F_AMT</t>
  </si>
  <si>
    <t>M_AMT</t>
  </si>
  <si>
    <t>PROGRAM:</t>
  </si>
  <si>
    <t>CTS-EL</t>
  </si>
  <si>
    <t>and must be checked / evaluated.</t>
  </si>
  <si>
    <t>BP 220</t>
  </si>
  <si>
    <t>REGION</t>
  </si>
  <si>
    <t>GOVERNMENT</t>
  </si>
  <si>
    <t>Over-the-counter</t>
  </si>
  <si>
    <t>AGE AT</t>
  </si>
  <si>
    <t>DCS</t>
  </si>
  <si>
    <t>A.</t>
  </si>
  <si>
    <t>NAME OF BORROWER/S</t>
  </si>
  <si>
    <t>BIRTH DATE</t>
  </si>
  <si>
    <t>PRESENT AGE</t>
  </si>
  <si>
    <t>LOAN MATURITY</t>
  </si>
  <si>
    <t>DCS-EL</t>
  </si>
  <si>
    <t>PRINCIPAL BORROWER</t>
  </si>
  <si>
    <t>REM</t>
  </si>
  <si>
    <t>SOCIALIZED</t>
  </si>
  <si>
    <t>COBORROWER1</t>
  </si>
  <si>
    <t>w/ COBORROWER 1</t>
  </si>
  <si>
    <t>REM-EL</t>
  </si>
  <si>
    <t>ECONOMIC</t>
  </si>
  <si>
    <t>COBORROWER2</t>
  </si>
  <si>
    <t>w/ COBORROWER 2</t>
  </si>
  <si>
    <t>WORKAREA</t>
  </si>
  <si>
    <t>:</t>
  </si>
  <si>
    <t>EMPLOYMENT</t>
  </si>
  <si>
    <t>403/349</t>
  </si>
  <si>
    <t>PAYMODE</t>
  </si>
  <si>
    <t>Please input Total floor no. and Floor area,</t>
  </si>
  <si>
    <t>MAX TERM</t>
  </si>
  <si>
    <t>AGE</t>
  </si>
  <si>
    <t>TYPE OF DEVT</t>
  </si>
  <si>
    <t>if housing type is Condominium</t>
  </si>
  <si>
    <t>MATURITY AGE (P)</t>
  </si>
  <si>
    <t>MAX AGE ALLOWED</t>
  </si>
  <si>
    <t>PROJECT TYPE</t>
  </si>
  <si>
    <t>MATURITY AGE (C1)</t>
  </si>
  <si>
    <t>70</t>
  </si>
  <si>
    <t>HOUSING TYPE</t>
  </si>
  <si>
    <t>ROW / TOWN HOUSE</t>
  </si>
  <si>
    <t>TOTAL FLOOR NO.</t>
  </si>
  <si>
    <t>MAXIMUM PRICE CEILING</t>
  </si>
  <si>
    <t>MATURITY AGE (C2)</t>
  </si>
  <si>
    <t>PRICE CEILING</t>
  </si>
  <si>
    <t>FLOOR AREA</t>
  </si>
  <si>
    <t>MIN AGE ALLOWED</t>
  </si>
  <si>
    <t>LTS NO.</t>
  </si>
  <si>
    <t>AFFORDABLE HOUSING</t>
  </si>
  <si>
    <t>MAX TERM ALLOWED</t>
  </si>
  <si>
    <t>LTS DATE</t>
  </si>
  <si>
    <t>B.</t>
  </si>
  <si>
    <t>LOAN AMOUNT COMPUTATIONS</t>
  </si>
  <si>
    <t>ECONOMIC HOUSING</t>
  </si>
  <si>
    <t>PROCESSING TIME</t>
  </si>
  <si>
    <t>B.1</t>
  </si>
  <si>
    <t>SELLING PRICE</t>
  </si>
  <si>
    <t>IDENTICAL LTV</t>
  </si>
  <si>
    <t>CONDOMINIUM PRICE CEILLING</t>
  </si>
  <si>
    <t>MIN FLR</t>
  </si>
  <si>
    <t>MAX FLR</t>
  </si>
  <si>
    <t>MID AREA</t>
  </si>
  <si>
    <t>MAX AREA</t>
  </si>
  <si>
    <t>B.2</t>
  </si>
  <si>
    <t>COLLATERAL/APPRAISED VALUE</t>
  </si>
  <si>
    <t>CONDOMINIUM</t>
  </si>
  <si>
    <t xml:space="preserve">     Lot</t>
  </si>
  <si>
    <t>LOAN TO COLLATERAL RATIO</t>
  </si>
  <si>
    <t>GAA</t>
  </si>
  <si>
    <t>DUPLEX</t>
  </si>
  <si>
    <t xml:space="preserve">     House</t>
  </si>
  <si>
    <t>MAX LOAN AMOUNT</t>
  </si>
  <si>
    <t>AGGREGATE MAX LOAN</t>
  </si>
  <si>
    <t>SINGLE ATTACHED</t>
  </si>
  <si>
    <t>BES</t>
  </si>
  <si>
    <t>Good</t>
  </si>
  <si>
    <t>SINGLE DETACHED</t>
  </si>
  <si>
    <t>ACTUAL LOAN TO VALUE RATIO</t>
  </si>
  <si>
    <t>PRINCIPAL</t>
  </si>
  <si>
    <t>QUADRUPLEX</t>
  </si>
  <si>
    <t>B.3</t>
  </si>
  <si>
    <t>DESIRED LOAN</t>
  </si>
  <si>
    <r>
      <rPr>
        <b/>
        <i/>
        <sz val="10"/>
        <rFont val="Arial"/>
        <family val="2"/>
      </rPr>
      <t xml:space="preserve">Note: </t>
    </r>
    <r>
      <rPr>
        <i/>
        <sz val="10"/>
        <rFont val="Arial"/>
        <family val="2"/>
      </rPr>
      <t xml:space="preserve">For collateral properties with </t>
    </r>
  </si>
  <si>
    <t>appraised value of up to P  2,777,777.78,</t>
  </si>
  <si>
    <t>B.4</t>
  </si>
  <si>
    <t>CAPACITY TO PAY</t>
  </si>
  <si>
    <t>the corresponding loanable amount</t>
  </si>
  <si>
    <t>B.4.1 Based on Gross Monthly Income (GMI)</t>
  </si>
  <si>
    <t xml:space="preserve"> shall not exceed P  2,500,000.00</t>
  </si>
  <si>
    <t>Year</t>
  </si>
  <si>
    <t>Gross Income</t>
  </si>
  <si>
    <t>Month</t>
  </si>
  <si>
    <t>GMI</t>
  </si>
  <si>
    <t>SOCIALIZED HOUSING</t>
  </si>
  <si>
    <t>Net GMI</t>
  </si>
  <si>
    <t>Factor</t>
  </si>
  <si>
    <t>MAX LOAN</t>
  </si>
  <si>
    <t>Total GMI Loanable:</t>
  </si>
  <si>
    <t>LTV</t>
  </si>
  <si>
    <t>MINIMUM</t>
  </si>
  <si>
    <t>MAXIMUM</t>
  </si>
  <si>
    <t>w/ BUYBACK</t>
  </si>
  <si>
    <t>w/o BUYBACK</t>
  </si>
  <si>
    <t>B.4.2 Based on Net Disposable Income (NDI)</t>
  </si>
  <si>
    <t>Net Income</t>
  </si>
  <si>
    <t>NDI</t>
  </si>
  <si>
    <t>BORROWER INFORMATION</t>
  </si>
  <si>
    <t>Total NDI</t>
  </si>
  <si>
    <t>B.5</t>
  </si>
  <si>
    <t>For Multiple Housing Loan</t>
  </si>
  <si>
    <t>TERM</t>
  </si>
  <si>
    <t>Maximum Loan Amount for the New Housing Account</t>
  </si>
  <si>
    <t>Maximum Loanable Amount</t>
  </si>
  <si>
    <t>Outbal of Existing Loan</t>
  </si>
  <si>
    <t>Net Loanable Amount *</t>
  </si>
  <si>
    <t>Existing Monthly Amortization</t>
  </si>
  <si>
    <t>CO-BORROWER1</t>
  </si>
  <si>
    <t>CO-BORROWER2</t>
  </si>
  <si>
    <t>MATURITY AGE</t>
  </si>
  <si>
    <t>* The Total Net Loanable Amount shall not exceed the Maximum Loanable Amount</t>
  </si>
  <si>
    <t>C.</t>
  </si>
  <si>
    <t>RECOMMENDED LOAN BASE</t>
  </si>
  <si>
    <t>BIRTHDATE LIMIT(MAX AGE)</t>
  </si>
  <si>
    <t>LOAN BASE (B.1/B.2/B.3/B.4 whichever is lowest)</t>
  </si>
  <si>
    <t>MAXIMUM LOANABLE AMOUNT</t>
  </si>
  <si>
    <t xml:space="preserve">                            (MIN AGE)</t>
  </si>
  <si>
    <t>D.</t>
  </si>
  <si>
    <t>ANNUAL INTEREST RATE</t>
  </si>
  <si>
    <t>E.</t>
  </si>
  <si>
    <t>RE-PRICING PERIOD</t>
  </si>
  <si>
    <t>3 yrs</t>
  </si>
  <si>
    <t>MAXIMUM TERM ALLOWED</t>
  </si>
  <si>
    <t>F.</t>
  </si>
  <si>
    <t>LOAN TERM</t>
  </si>
  <si>
    <t>G.</t>
  </si>
  <si>
    <t>COMPUTATION OF MONTHLY AMORTIZATION/INSTALLMENT</t>
  </si>
  <si>
    <t>STANDARD PROCESSING TIME DEDUCTED (MOS)</t>
  </si>
  <si>
    <t>MaxAge Reference</t>
  </si>
  <si>
    <t xml:space="preserve">     Principal &amp; Interest</t>
  </si>
  <si>
    <t>MaxAgeTerm Reference</t>
  </si>
  <si>
    <t xml:space="preserve">     MRI/SRI</t>
  </si>
  <si>
    <t>MaxTerm Reference</t>
  </si>
  <si>
    <t>Maturity Date</t>
  </si>
  <si>
    <t xml:space="preserve">     Non-Life Insurance</t>
  </si>
  <si>
    <t xml:space="preserve">     Monthly Amortization/Installment</t>
  </si>
  <si>
    <t>B.1.</t>
  </si>
  <si>
    <t>B.2.</t>
  </si>
  <si>
    <t>B.4.</t>
  </si>
  <si>
    <t>TOTAL MONTHLY AMORTIZATION/INSTALLMENT</t>
  </si>
  <si>
    <t>B.6.</t>
  </si>
  <si>
    <t>Minimum Loan Reference</t>
  </si>
  <si>
    <t>Loan-To-Collateral Ratio</t>
  </si>
  <si>
    <t>Loan Amount</t>
  </si>
  <si>
    <t>With Buyback</t>
  </si>
  <si>
    <t>Without Buyback</t>
  </si>
  <si>
    <t>H.</t>
  </si>
  <si>
    <t>MRI/SRI 1 year pre-payment &amp; MRI/SRI Doc. Stamps</t>
  </si>
  <si>
    <t xml:space="preserve">     Doc. Stamp</t>
  </si>
  <si>
    <t xml:space="preserve">     Total</t>
  </si>
  <si>
    <t>SPECIAL INSTRUCTIONS:</t>
  </si>
  <si>
    <t xml:space="preserve">If there is problem in computations, </t>
  </si>
  <si>
    <t>try the following steps:</t>
  </si>
  <si>
    <t>DETAILED COMPUTATION</t>
  </si>
  <si>
    <t xml:space="preserve">1. If you're using Excel 2010 or later, </t>
  </si>
  <si>
    <t xml:space="preserve">    click File &gt; Options &gt; Formulas.</t>
  </si>
  <si>
    <t xml:space="preserve">    If you're using Excel for Mac,</t>
  </si>
  <si>
    <t>GDI Reference</t>
  </si>
  <si>
    <t xml:space="preserve">Monthly P &amp; I </t>
  </si>
  <si>
    <t>=</t>
  </si>
  <si>
    <t xml:space="preserve">    click the Excel menu, and then </t>
  </si>
  <si>
    <t xml:space="preserve">    click Preferences &gt; Calculation.</t>
  </si>
  <si>
    <t>MRI/SRI</t>
  </si>
  <si>
    <t xml:space="preserve">    If you're using Excel 2007,</t>
  </si>
  <si>
    <t xml:space="preserve">    click the Microsoft Office Button image,</t>
  </si>
  <si>
    <t xml:space="preserve">   AAP</t>
  </si>
  <si>
    <t xml:space="preserve">    click Excel Options,</t>
  </si>
  <si>
    <t xml:space="preserve">  Doc. Stamps</t>
  </si>
  <si>
    <t xml:space="preserve">    and then click the Formulas category.</t>
  </si>
  <si>
    <t xml:space="preserve">  Annual Premium</t>
  </si>
  <si>
    <t>2. In the Calculation options section,</t>
  </si>
  <si>
    <t xml:space="preserve">    check the Enable iterative calculation.</t>
  </si>
  <si>
    <t xml:space="preserve">    On the Mac, click Use iterative calculation.</t>
  </si>
  <si>
    <t>NDI Reference</t>
  </si>
  <si>
    <t>MRI cent 5 conv</t>
  </si>
  <si>
    <t>FIRE INSURANCE</t>
  </si>
  <si>
    <t xml:space="preserve">  Bldg. Value</t>
  </si>
  <si>
    <t xml:space="preserve">  Fire Coverage</t>
  </si>
  <si>
    <t xml:space="preserve">  Zone</t>
  </si>
  <si>
    <t>2A</t>
  </si>
  <si>
    <t xml:space="preserve">  Tarrif Rate</t>
  </si>
  <si>
    <t xml:space="preserve">  AUP (1)</t>
  </si>
  <si>
    <t>*</t>
  </si>
  <si>
    <t>Fire peso conv.</t>
  </si>
  <si>
    <t xml:space="preserve">  Fire Service Tax</t>
  </si>
  <si>
    <t xml:space="preserve">  Value Added Tax</t>
  </si>
  <si>
    <t xml:space="preserve">  Local Gov't Tax</t>
  </si>
  <si>
    <t>Fire cent 5 conv</t>
  </si>
  <si>
    <t xml:space="preserve">  AUP (2)</t>
  </si>
  <si>
    <t xml:space="preserve">  AAP</t>
  </si>
  <si>
    <t>Computed by:</t>
  </si>
  <si>
    <t>Checked by:</t>
  </si>
  <si>
    <t>MRI doc. Stamp</t>
  </si>
  <si>
    <t>doc.stamp</t>
  </si>
  <si>
    <t>Repriced reference</t>
  </si>
  <si>
    <t>1 yr</t>
  </si>
  <si>
    <t>5 yrs</t>
  </si>
  <si>
    <t>10 yrs</t>
  </si>
  <si>
    <t>15 yrs</t>
  </si>
  <si>
    <t>20 yrs</t>
  </si>
  <si>
    <t>25 yrs</t>
  </si>
  <si>
    <t>30 yrs</t>
  </si>
  <si>
    <t>MULTIPLE LOAN</t>
  </si>
  <si>
    <t>Fair</t>
  </si>
  <si>
    <t>Poor</t>
  </si>
  <si>
    <t>ECONOMIC &amp; SOCIALIZED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</si>
</sst>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00000%"/>
    <numFmt numFmtId="166" formatCode="#,##0.00;[Red]#,##0.00"/>
    <numFmt numFmtId="167" formatCode="[$-3409]mmmm\ dd\,\ yyyy;@"/>
    <numFmt numFmtId="168" formatCode="#,##0.000"/>
    <numFmt numFmtId="169" formatCode="mmmm\ d\,\ yyyy"/>
    <numFmt numFmtId="170" formatCode="0.00;[Red]0.00"/>
    <numFmt numFmtId="171" formatCode="#,##0.0"/>
    <numFmt numFmtId="172" formatCode="0.000%"/>
    <numFmt numFmtId="173" formatCode="0.000000000"/>
    <numFmt numFmtId="174" formatCode="0.00000"/>
    <numFmt numFmtId="175" formatCode="_(* #,##0.000000000_);_(* \(#,##0.000000000\);_(* &quot;-&quot;??_);_(@_)"/>
    <numFmt numFmtId="176" formatCode="_(* #,##0.00000_);_(* \(#,##0.00000\);_(* &quot;-&quot;??_);_(@_)"/>
    <numFmt numFmtId="177" formatCode="#,##0.000000000;[Red]#,##0.000000000"/>
    <numFmt numFmtId="178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  <font>
      <sz val="10"/>
      <color theme="0"/>
      <name val="Arial"/>
      <family val="2"/>
    </font>
    <font>
      <sz val="12"/>
      <name val="Arial"/>
      <family val="2"/>
    </font>
    <font>
      <b/>
      <sz val="10"/>
      <color theme="1"/>
      <name val="Arial"/>
      <family val="2"/>
    </font>
    <font>
      <b/>
      <i/>
      <sz val="10"/>
      <name val="Arial"/>
      <family val="2"/>
    </font>
    <font>
      <b/>
      <sz val="10"/>
      <name val="Calibri Light"/>
      <family val="1"/>
      <scheme val="major"/>
    </font>
    <font>
      <i/>
      <u/>
      <sz val="10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b/>
      <sz val="8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4" fillId="2" borderId="0" xfId="0" applyFont="1" applyFill="1" applyAlignment="1">
      <alignment horizontal="center"/>
    </xf>
    <xf numFmtId="0" fontId="0" fillId="3" borderId="0" xfId="0" applyFill="1"/>
    <xf numFmtId="0" fontId="5" fillId="0" borderId="0" xfId="0" applyFont="1"/>
    <xf numFmtId="0" fontId="6" fillId="0" borderId="0" xfId="0" applyFont="1"/>
    <xf numFmtId="164" fontId="0" fillId="0" borderId="0" xfId="0" applyNumberFormat="1"/>
    <xf numFmtId="165" fontId="4" fillId="2" borderId="0" xfId="0" applyNumberFormat="1" applyFont="1" applyFill="1" applyAlignment="1" applyProtection="1">
      <alignment horizontal="center"/>
      <protection hidden="1"/>
    </xf>
    <xf numFmtId="43" fontId="0" fillId="0" borderId="0" xfId="1" applyFont="1"/>
    <xf numFmtId="166" fontId="4" fillId="4" borderId="0" xfId="0" applyNumberFormat="1" applyFont="1" applyFill="1" applyProtection="1">
      <protection hidden="1"/>
    </xf>
    <xf numFmtId="0" fontId="4" fillId="0" borderId="0" xfId="0" applyFont="1"/>
    <xf numFmtId="0" fontId="6" fillId="0" borderId="0" xfId="0" applyFont="1" applyAlignment="1">
      <alignment horizontal="right"/>
    </xf>
    <xf numFmtId="49" fontId="4" fillId="5" borderId="0" xfId="0" applyNumberFormat="1" applyFont="1" applyFill="1" applyAlignment="1" applyProtection="1">
      <alignment horizontal="center"/>
      <protection locked="0"/>
    </xf>
    <xf numFmtId="167" fontId="4" fillId="5" borderId="0" xfId="0" applyNumberFormat="1" applyFont="1" applyFill="1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  <xf numFmtId="0" fontId="4" fillId="0" borderId="0" xfId="0" applyFont="1" applyProtection="1">
      <protection locked="0"/>
    </xf>
    <xf numFmtId="0" fontId="4" fillId="3" borderId="0" xfId="0" applyFont="1" applyFill="1"/>
    <xf numFmtId="166" fontId="4" fillId="2" borderId="0" xfId="0" applyNumberFormat="1" applyFont="1" applyFill="1"/>
    <xf numFmtId="43" fontId="0" fillId="0" borderId="0" xfId="0" applyNumberFormat="1"/>
    <xf numFmtId="165" fontId="0" fillId="0" borderId="0" xfId="1" applyNumberFormat="1" applyFont="1"/>
    <xf numFmtId="168" fontId="4" fillId="0" borderId="0" xfId="0" applyNumberFormat="1" applyFont="1"/>
    <xf numFmtId="0" fontId="4" fillId="5" borderId="0" xfId="0" applyFont="1" applyFill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169" fontId="4" fillId="0" borderId="0" xfId="0" applyNumberFormat="1" applyFont="1"/>
    <xf numFmtId="43" fontId="4" fillId="0" borderId="0" xfId="1" applyFont="1" applyFill="1" applyProtection="1"/>
    <xf numFmtId="8" fontId="4" fillId="0" borderId="0" xfId="1" applyNumberFormat="1" applyFont="1" applyFill="1"/>
    <xf numFmtId="170" fontId="4" fillId="2" borderId="0" xfId="0" applyNumberFormat="1" applyFont="1" applyFill="1"/>
    <xf numFmtId="4" fontId="4" fillId="0" borderId="0" xfId="0" applyNumberFormat="1" applyFont="1"/>
    <xf numFmtId="40" fontId="4" fillId="0" borderId="0" xfId="1" applyNumberFormat="1" applyFont="1" applyFill="1"/>
    <xf numFmtId="43" fontId="4" fillId="0" borderId="0" xfId="1" applyFont="1" applyFill="1"/>
    <xf numFmtId="0" fontId="6" fillId="0" borderId="0" xfId="0" applyFont="1" applyAlignment="1">
      <alignment horizontal="center"/>
    </xf>
    <xf numFmtId="0" fontId="8" fillId="2" borderId="0" xfId="0" applyFont="1" applyFill="1" applyAlignment="1">
      <alignment horizontal="right"/>
    </xf>
    <xf numFmtId="169" fontId="4" fillId="5" borderId="0" xfId="0" applyNumberFormat="1" applyFont="1" applyFill="1" applyAlignment="1" applyProtection="1">
      <alignment horizontal="center"/>
      <protection locked="0"/>
    </xf>
    <xf numFmtId="164" fontId="4" fillId="0" borderId="0" xfId="1" applyNumberFormat="1" applyFont="1" applyFill="1" applyAlignment="1" applyProtection="1">
      <alignment horizontal="center" vertic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169" fontId="6" fillId="2" borderId="0" xfId="0" applyNumberFormat="1" applyFont="1" applyFill="1" applyProtection="1">
      <protection hidden="1"/>
    </xf>
    <xf numFmtId="0" fontId="9" fillId="6" borderId="0" xfId="0" applyFont="1" applyFill="1" applyAlignment="1" applyProtection="1">
      <alignment horizontal="center" vertical="center"/>
      <protection locked="0" hidden="1"/>
    </xf>
    <xf numFmtId="169" fontId="6" fillId="2" borderId="0" xfId="0" applyNumberFormat="1" applyFont="1" applyFill="1"/>
    <xf numFmtId="0" fontId="9" fillId="6" borderId="0" xfId="0" applyFont="1" applyFill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left"/>
      <protection locked="0"/>
    </xf>
    <xf numFmtId="169" fontId="4" fillId="0" borderId="0" xfId="0" applyNumberFormat="1" applyFont="1" applyAlignment="1" applyProtection="1">
      <alignment horizontal="center"/>
      <protection locked="0"/>
    </xf>
    <xf numFmtId="164" fontId="4" fillId="0" borderId="0" xfId="1" applyNumberFormat="1" applyFont="1" applyFill="1" applyProtection="1">
      <protection hidden="1"/>
    </xf>
    <xf numFmtId="0" fontId="6" fillId="0" borderId="0" xfId="0" applyFont="1" applyAlignment="1">
      <alignment horizontal="left"/>
    </xf>
    <xf numFmtId="164" fontId="6" fillId="0" borderId="0" xfId="1" applyNumberFormat="1" applyFont="1" applyFill="1" applyProtection="1"/>
    <xf numFmtId="169" fontId="6" fillId="7" borderId="0" xfId="0" applyNumberFormat="1" applyFont="1" applyFill="1"/>
    <xf numFmtId="0" fontId="0" fillId="0" borderId="0" xfId="0" applyProtection="1">
      <protection locked="0"/>
    </xf>
    <xf numFmtId="169" fontId="4" fillId="0" borderId="0" xfId="0" applyNumberFormat="1" applyFont="1" applyProtection="1">
      <protection locked="0"/>
    </xf>
    <xf numFmtId="0" fontId="10" fillId="0" borderId="0" xfId="0" applyFont="1"/>
    <xf numFmtId="49" fontId="4" fillId="0" borderId="0" xfId="1" applyNumberFormat="1" applyFont="1" applyFill="1"/>
    <xf numFmtId="164" fontId="6" fillId="0" borderId="0" xfId="0" applyNumberFormat="1" applyFont="1"/>
    <xf numFmtId="49" fontId="4" fillId="0" borderId="0" xfId="0" applyNumberFormat="1" applyFont="1"/>
    <xf numFmtId="0" fontId="11" fillId="0" borderId="0" xfId="0" applyFont="1" applyAlignment="1">
      <alignment horizontal="left"/>
    </xf>
    <xf numFmtId="169" fontId="12" fillId="2" borderId="0" xfId="0" applyNumberFormat="1" applyFont="1" applyFill="1" applyAlignment="1">
      <alignment horizontal="center"/>
    </xf>
    <xf numFmtId="3" fontId="4" fillId="0" borderId="0" xfId="0" applyNumberFormat="1" applyFont="1" applyProtection="1">
      <protection locked="0"/>
    </xf>
    <xf numFmtId="0" fontId="10" fillId="0" borderId="0" xfId="0" applyFont="1" applyAlignment="1">
      <alignment horizontal="center"/>
    </xf>
    <xf numFmtId="49" fontId="0" fillId="0" borderId="0" xfId="0" applyNumberFormat="1"/>
    <xf numFmtId="0" fontId="12" fillId="2" borderId="0" xfId="0" applyFont="1" applyFill="1" applyAlignment="1">
      <alignment horizontal="center"/>
    </xf>
    <xf numFmtId="3" fontId="4" fillId="0" borderId="0" xfId="0" applyNumberFormat="1" applyFont="1"/>
    <xf numFmtId="49" fontId="6" fillId="0" borderId="0" xfId="0" applyNumberFormat="1" applyFont="1"/>
    <xf numFmtId="3" fontId="4" fillId="0" borderId="0" xfId="0" applyNumberFormat="1" applyFont="1" applyAlignment="1">
      <alignment horizontal="right"/>
    </xf>
    <xf numFmtId="3" fontId="0" fillId="0" borderId="0" xfId="0" applyNumberFormat="1"/>
    <xf numFmtId="0" fontId="4" fillId="2" borderId="0" xfId="0" applyFont="1" applyFill="1"/>
    <xf numFmtId="3" fontId="0" fillId="8" borderId="0" xfId="0" applyNumberFormat="1" applyFill="1"/>
    <xf numFmtId="169" fontId="5" fillId="2" borderId="0" xfId="0" applyNumberFormat="1" applyFont="1" applyFill="1" applyAlignment="1" applyProtection="1">
      <alignment horizontal="center"/>
      <protection hidden="1"/>
    </xf>
    <xf numFmtId="4" fontId="4" fillId="5" borderId="0" xfId="0" applyNumberFormat="1" applyFont="1" applyFill="1" applyAlignment="1" applyProtection="1">
      <alignment horizontal="center"/>
      <protection locked="0"/>
    </xf>
    <xf numFmtId="4" fontId="0" fillId="8" borderId="0" xfId="0" applyNumberFormat="1" applyFill="1"/>
    <xf numFmtId="4" fontId="4" fillId="2" borderId="0" xfId="0" applyNumberFormat="1" applyFont="1" applyFill="1" applyAlignment="1" applyProtection="1">
      <alignment horizontal="center"/>
      <protection hidden="1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 applyProtection="1">
      <alignment horizontal="center"/>
      <protection hidden="1"/>
    </xf>
    <xf numFmtId="0" fontId="2" fillId="0" borderId="0" xfId="0" applyFont="1"/>
    <xf numFmtId="4" fontId="2" fillId="0" borderId="0" xfId="0" applyNumberFormat="1" applyFont="1" applyProtection="1">
      <protection locked="0"/>
    </xf>
    <xf numFmtId="166" fontId="4" fillId="5" borderId="0" xfId="0" applyNumberFormat="1" applyFont="1" applyFill="1" applyAlignment="1" applyProtection="1">
      <alignment horizontal="right"/>
      <protection locked="0"/>
    </xf>
    <xf numFmtId="166" fontId="4" fillId="0" borderId="0" xfId="0" applyNumberFormat="1" applyFont="1" applyAlignment="1">
      <alignment horizontal="center"/>
    </xf>
    <xf numFmtId="166" fontId="6" fillId="9" borderId="0" xfId="0" applyNumberFormat="1" applyFont="1" applyFill="1" applyAlignment="1" applyProtection="1">
      <alignment horizontal="right"/>
      <protection hidden="1"/>
    </xf>
    <xf numFmtId="4" fontId="4" fillId="0" borderId="0" xfId="0" applyNumberFormat="1" applyFont="1" applyProtection="1">
      <protection locked="0"/>
    </xf>
    <xf numFmtId="171" fontId="0" fillId="0" borderId="0" xfId="0" applyNumberFormat="1"/>
    <xf numFmtId="166" fontId="4" fillId="0" borderId="0" xfId="0" applyNumberFormat="1" applyFont="1" applyAlignment="1">
      <alignment horizontal="right"/>
    </xf>
    <xf numFmtId="43" fontId="0" fillId="0" borderId="0" xfId="1" applyFont="1" applyFill="1"/>
    <xf numFmtId="166" fontId="4" fillId="0" borderId="0" xfId="0" applyNumberFormat="1" applyFont="1"/>
    <xf numFmtId="164" fontId="6" fillId="0" borderId="1" xfId="0" applyNumberFormat="1" applyFont="1" applyBorder="1" applyAlignment="1">
      <alignment horizontal="center"/>
    </xf>
    <xf numFmtId="170" fontId="6" fillId="0" borderId="1" xfId="0" applyNumberFormat="1" applyFont="1" applyBorder="1" applyAlignment="1">
      <alignment horizontal="center"/>
    </xf>
    <xf numFmtId="170" fontId="4" fillId="0" borderId="0" xfId="0" applyNumberFormat="1" applyFont="1"/>
    <xf numFmtId="4" fontId="0" fillId="0" borderId="0" xfId="0" applyNumberFormat="1"/>
    <xf numFmtId="0" fontId="0" fillId="0" borderId="1" xfId="0" applyBorder="1"/>
    <xf numFmtId="170" fontId="4" fillId="0" borderId="1" xfId="0" applyNumberFormat="1" applyFont="1" applyBorder="1"/>
    <xf numFmtId="4" fontId="0" fillId="0" borderId="1" xfId="0" applyNumberFormat="1" applyBorder="1"/>
    <xf numFmtId="0" fontId="4" fillId="0" borderId="0" xfId="0" applyFont="1" applyAlignment="1">
      <alignment horizontal="right"/>
    </xf>
    <xf numFmtId="166" fontId="4" fillId="5" borderId="2" xfId="0" applyNumberFormat="1" applyFont="1" applyFill="1" applyBorder="1" applyAlignment="1" applyProtection="1">
      <alignment horizontal="right"/>
      <protection locked="0"/>
    </xf>
    <xf numFmtId="9" fontId="4" fillId="2" borderId="0" xfId="2" applyFont="1" applyFill="1" applyAlignment="1" applyProtection="1">
      <alignment horizontal="center"/>
      <protection hidden="1"/>
    </xf>
    <xf numFmtId="166" fontId="4" fillId="0" borderId="3" xfId="0" applyNumberFormat="1" applyFont="1" applyBorder="1" applyAlignment="1" applyProtection="1">
      <alignment horizontal="right"/>
      <protection hidden="1"/>
    </xf>
    <xf numFmtId="166" fontId="7" fillId="0" borderId="0" xfId="0" applyNumberFormat="1" applyFont="1" applyAlignment="1" applyProtection="1">
      <alignment horizontal="center"/>
      <protection hidden="1"/>
    </xf>
    <xf numFmtId="166" fontId="6" fillId="9" borderId="0" xfId="0" applyNumberFormat="1" applyFont="1" applyFill="1" applyAlignment="1" applyProtection="1">
      <alignment horizontal="center"/>
      <protection hidden="1"/>
    </xf>
    <xf numFmtId="9" fontId="6" fillId="2" borderId="0" xfId="2" applyFont="1" applyFill="1" applyProtection="1"/>
    <xf numFmtId="166" fontId="13" fillId="0" borderId="0" xfId="0" applyNumberFormat="1" applyFont="1" applyAlignment="1">
      <alignment horizontal="left"/>
    </xf>
    <xf numFmtId="166" fontId="6" fillId="0" borderId="0" xfId="0" applyNumberFormat="1" applyFont="1" applyAlignment="1">
      <alignment horizontal="center"/>
    </xf>
    <xf numFmtId="166" fontId="6" fillId="0" borderId="0" xfId="0" applyNumberFormat="1" applyFont="1" applyAlignment="1" applyProtection="1">
      <alignment horizontal="center"/>
      <protection hidden="1"/>
    </xf>
    <xf numFmtId="9" fontId="5" fillId="7" borderId="0" xfId="2" applyFont="1" applyFill="1" applyAlignment="1" applyProtection="1">
      <alignment horizontal="center"/>
    </xf>
    <xf numFmtId="0" fontId="0" fillId="0" borderId="0" xfId="0" applyAlignment="1">
      <alignment horizontal="right"/>
    </xf>
    <xf numFmtId="4" fontId="4" fillId="7" borderId="0" xfId="0" applyNumberFormat="1" applyFont="1" applyFill="1" applyAlignment="1">
      <alignment horizontal="center"/>
    </xf>
    <xf numFmtId="4" fontId="4" fillId="5" borderId="0" xfId="0" applyNumberFormat="1" applyFont="1" applyFill="1" applyProtection="1">
      <protection locked="0"/>
    </xf>
    <xf numFmtId="9" fontId="7" fillId="7" borderId="0" xfId="2" applyFont="1" applyFill="1" applyAlignment="1" applyProtection="1">
      <alignment horizontal="center"/>
    </xf>
    <xf numFmtId="172" fontId="4" fillId="0" borderId="0" xfId="0" applyNumberFormat="1" applyFont="1"/>
    <xf numFmtId="0" fontId="7" fillId="7" borderId="0" xfId="0" applyFont="1" applyFill="1" applyAlignment="1">
      <alignment horizontal="center"/>
    </xf>
    <xf numFmtId="164" fontId="4" fillId="0" borderId="0" xfId="0" applyNumberFormat="1" applyFont="1"/>
    <xf numFmtId="43" fontId="0" fillId="0" borderId="0" xfId="1" applyFont="1" applyProtection="1"/>
    <xf numFmtId="43" fontId="6" fillId="2" borderId="0" xfId="0" applyNumberFormat="1" applyFont="1" applyFill="1"/>
    <xf numFmtId="39" fontId="4" fillId="5" borderId="0" xfId="1" applyNumberFormat="1" applyFont="1" applyFill="1" applyAlignment="1" applyProtection="1">
      <alignment horizontal="center"/>
      <protection locked="0"/>
    </xf>
    <xf numFmtId="43" fontId="4" fillId="0" borderId="0" xfId="1" applyFont="1" applyAlignment="1" applyProtection="1">
      <alignment horizontal="center"/>
    </xf>
    <xf numFmtId="166" fontId="0" fillId="7" borderId="0" xfId="0" applyNumberFormat="1" applyFill="1" applyProtection="1">
      <protection hidden="1"/>
    </xf>
    <xf numFmtId="10" fontId="0" fillId="7" borderId="0" xfId="0" applyNumberFormat="1" applyFill="1" applyProtection="1">
      <protection hidden="1"/>
    </xf>
    <xf numFmtId="166" fontId="0" fillId="0" borderId="0" xfId="0" applyNumberFormat="1"/>
    <xf numFmtId="4" fontId="0" fillId="0" borderId="0" xfId="0" applyNumberFormat="1" applyAlignment="1">
      <alignment horizontal="right"/>
    </xf>
    <xf numFmtId="0" fontId="7" fillId="0" borderId="0" xfId="0" applyFont="1"/>
    <xf numFmtId="173" fontId="4" fillId="2" borderId="0" xfId="0" applyNumberFormat="1" applyFont="1" applyFill="1" applyProtection="1">
      <protection hidden="1"/>
    </xf>
    <xf numFmtId="43" fontId="6" fillId="2" borderId="0" xfId="0" applyNumberFormat="1" applyFont="1" applyFill="1" applyProtection="1">
      <protection hidden="1"/>
    </xf>
    <xf numFmtId="166" fontId="4" fillId="0" borderId="0" xfId="0" applyNumberFormat="1" applyFont="1" applyAlignment="1" applyProtection="1">
      <alignment horizontal="right"/>
      <protection hidden="1"/>
    </xf>
    <xf numFmtId="166" fontId="0" fillId="2" borderId="0" xfId="0" applyNumberFormat="1" applyFill="1" applyProtection="1">
      <protection hidden="1"/>
    </xf>
    <xf numFmtId="43" fontId="6" fillId="9" borderId="0" xfId="0" applyNumberFormat="1" applyFont="1" applyFill="1" applyProtection="1">
      <protection hidden="1"/>
    </xf>
    <xf numFmtId="171" fontId="4" fillId="0" borderId="0" xfId="0" applyNumberFormat="1" applyFont="1"/>
    <xf numFmtId="9" fontId="4" fillId="0" borderId="0" xfId="2" applyFont="1" applyAlignment="1">
      <alignment horizontal="right"/>
    </xf>
    <xf numFmtId="10" fontId="0" fillId="0" borderId="0" xfId="0" applyNumberFormat="1" applyAlignment="1">
      <alignment horizontal="right"/>
    </xf>
    <xf numFmtId="10" fontId="0" fillId="10" borderId="0" xfId="0" applyNumberFormat="1" applyFill="1"/>
    <xf numFmtId="43" fontId="4" fillId="5" borderId="0" xfId="1" applyFont="1" applyFill="1" applyProtection="1">
      <protection locked="0"/>
    </xf>
    <xf numFmtId="43" fontId="6" fillId="0" borderId="0" xfId="0" applyNumberFormat="1" applyFont="1"/>
    <xf numFmtId="43" fontId="4" fillId="2" borderId="0" xfId="1" applyFont="1" applyFill="1" applyProtection="1">
      <protection hidden="1"/>
    </xf>
    <xf numFmtId="43" fontId="4" fillId="7" borderId="0" xfId="1" applyFont="1" applyFill="1" applyProtection="1">
      <protection hidden="1"/>
    </xf>
    <xf numFmtId="43" fontId="6" fillId="2" borderId="0" xfId="1" applyFont="1" applyFill="1" applyProtection="1">
      <protection hidden="1"/>
    </xf>
    <xf numFmtId="174" fontId="4" fillId="0" borderId="0" xfId="0" applyNumberFormat="1" applyFont="1"/>
    <xf numFmtId="43" fontId="4" fillId="0" borderId="0" xfId="0" applyNumberFormat="1" applyFont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6" fontId="6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66" fontId="6" fillId="0" borderId="0" xfId="0" applyNumberFormat="1" applyFont="1" applyAlignment="1">
      <alignment horizontal="center" wrapText="1"/>
    </xf>
    <xf numFmtId="4" fontId="4" fillId="7" borderId="0" xfId="0" applyNumberFormat="1" applyFont="1" applyFill="1"/>
    <xf numFmtId="43" fontId="4" fillId="5" borderId="0" xfId="0" applyNumberFormat="1" applyFont="1" applyFill="1" applyAlignment="1" applyProtection="1">
      <alignment horizontal="right" wrapText="1"/>
      <protection locked="0"/>
    </xf>
    <xf numFmtId="43" fontId="4" fillId="7" borderId="0" xfId="0" applyNumberFormat="1" applyFont="1" applyFill="1" applyAlignment="1">
      <alignment horizontal="right" wrapText="1"/>
    </xf>
    <xf numFmtId="43" fontId="4" fillId="5" borderId="0" xfId="0" applyNumberFormat="1" applyFont="1" applyFill="1" applyAlignment="1" applyProtection="1">
      <alignment horizontal="right"/>
      <protection locked="0"/>
    </xf>
    <xf numFmtId="43" fontId="4" fillId="5" borderId="0" xfId="0" applyNumberFormat="1" applyFont="1" applyFill="1" applyProtection="1">
      <protection locked="0"/>
    </xf>
    <xf numFmtId="4" fontId="6" fillId="0" borderId="0" xfId="0" applyNumberFormat="1" applyFont="1"/>
    <xf numFmtId="43" fontId="6" fillId="7" borderId="0" xfId="0" applyNumberFormat="1" applyFont="1" applyFill="1" applyAlignment="1">
      <alignment horizontal="right"/>
    </xf>
    <xf numFmtId="0" fontId="4" fillId="0" borderId="0" xfId="0" applyFont="1" applyAlignment="1" applyProtection="1">
      <alignment horizontal="right"/>
      <protection locked="0"/>
    </xf>
    <xf numFmtId="166" fontId="4" fillId="0" borderId="0" xfId="0" applyNumberFormat="1" applyFont="1" applyAlignment="1" applyProtection="1">
      <alignment horizontal="right"/>
      <protection locked="0"/>
    </xf>
    <xf numFmtId="169" fontId="0" fillId="0" borderId="0" xfId="0" applyNumberFormat="1" applyAlignment="1">
      <alignment horizontal="center"/>
    </xf>
    <xf numFmtId="43" fontId="6" fillId="0" borderId="0" xfId="0" applyNumberFormat="1" applyFont="1" applyProtection="1">
      <protection hidden="1"/>
    </xf>
    <xf numFmtId="39" fontId="4" fillId="2" borderId="0" xfId="1" applyNumberFormat="1" applyFont="1" applyFill="1" applyAlignment="1" applyProtection="1">
      <alignment horizontal="center" vertical="center"/>
      <protection hidden="1"/>
    </xf>
    <xf numFmtId="169" fontId="0" fillId="0" borderId="0" xfId="0" applyNumberFormat="1"/>
    <xf numFmtId="43" fontId="6" fillId="0" borderId="4" xfId="0" applyNumberFormat="1" applyFont="1" applyBorder="1" applyProtection="1">
      <protection hidden="1"/>
    </xf>
    <xf numFmtId="0" fontId="14" fillId="0" borderId="0" xfId="0" applyFont="1" applyAlignment="1">
      <alignment horizontal="center"/>
    </xf>
    <xf numFmtId="172" fontId="6" fillId="0" borderId="0" xfId="0" applyNumberFormat="1" applyFont="1" applyAlignment="1" applyProtection="1">
      <alignment horizontal="center"/>
      <protection hidden="1"/>
    </xf>
    <xf numFmtId="9" fontId="6" fillId="0" borderId="0" xfId="0" applyNumberFormat="1" applyFont="1" applyAlignment="1">
      <alignment horizontal="center"/>
    </xf>
    <xf numFmtId="0" fontId="6" fillId="2" borderId="0" xfId="0" applyFont="1" applyFill="1"/>
    <xf numFmtId="0" fontId="13" fillId="5" borderId="0" xfId="0" applyFont="1" applyFill="1" applyAlignment="1" applyProtection="1">
      <alignment horizontal="right"/>
      <protection locked="0"/>
    </xf>
    <xf numFmtId="3" fontId="4" fillId="2" borderId="0" xfId="0" applyNumberFormat="1" applyFont="1" applyFill="1" applyAlignment="1">
      <alignment horizontal="center"/>
    </xf>
    <xf numFmtId="0" fontId="6" fillId="5" borderId="0" xfId="0" applyFont="1" applyFill="1" applyProtection="1">
      <protection locked="0"/>
    </xf>
    <xf numFmtId="0" fontId="6" fillId="5" borderId="0" xfId="0" applyFont="1" applyFill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  <protection hidden="1"/>
    </xf>
    <xf numFmtId="166" fontId="4" fillId="2" borderId="0" xfId="0" applyNumberFormat="1" applyFont="1" applyFill="1" applyProtection="1">
      <protection hidden="1"/>
    </xf>
    <xf numFmtId="14" fontId="0" fillId="0" borderId="0" xfId="0" applyNumberFormat="1"/>
    <xf numFmtId="166" fontId="6" fillId="2" borderId="4" xfId="0" applyNumberFormat="1" applyFont="1" applyFill="1" applyBorder="1" applyProtection="1">
      <protection hidden="1"/>
    </xf>
    <xf numFmtId="166" fontId="6" fillId="2" borderId="0" xfId="0" applyNumberFormat="1" applyFont="1" applyFill="1" applyProtection="1">
      <protection hidden="1"/>
    </xf>
    <xf numFmtId="43" fontId="6" fillId="0" borderId="1" xfId="0" applyNumberFormat="1" applyFont="1" applyBorder="1"/>
    <xf numFmtId="166" fontId="12" fillId="0" borderId="0" xfId="0" applyNumberFormat="1" applyFont="1" applyAlignment="1">
      <alignment horizontal="center"/>
    </xf>
    <xf numFmtId="43" fontId="4" fillId="0" borderId="0" xfId="1" applyFont="1" applyAlignment="1">
      <alignment horizontal="right"/>
    </xf>
    <xf numFmtId="43" fontId="4" fillId="0" borderId="0" xfId="1" applyFont="1" applyAlignment="1">
      <alignment horizontal="center"/>
    </xf>
    <xf numFmtId="9" fontId="4" fillId="0" borderId="0" xfId="2" applyFont="1" applyAlignment="1">
      <alignment horizontal="center"/>
    </xf>
    <xf numFmtId="9" fontId="4" fillId="0" borderId="0" xfId="2" applyFont="1"/>
    <xf numFmtId="9" fontId="0" fillId="0" borderId="0" xfId="2" applyFont="1"/>
    <xf numFmtId="164" fontId="4" fillId="0" borderId="0" xfId="2" applyNumberFormat="1" applyFont="1"/>
    <xf numFmtId="9" fontId="0" fillId="0" borderId="0" xfId="0" applyNumberFormat="1"/>
    <xf numFmtId="0" fontId="7" fillId="2" borderId="0" xfId="0" applyFont="1" applyFill="1"/>
    <xf numFmtId="175" fontId="6" fillId="2" borderId="0" xfId="1" applyNumberFormat="1" applyFont="1" applyFill="1" applyProtection="1">
      <protection hidden="1"/>
    </xf>
    <xf numFmtId="176" fontId="6" fillId="0" borderId="0" xfId="1" applyNumberFormat="1" applyFont="1" applyFill="1" applyProtection="1"/>
    <xf numFmtId="176" fontId="6" fillId="0" borderId="0" xfId="1" applyNumberFormat="1" applyFont="1" applyProtection="1"/>
    <xf numFmtId="3" fontId="7" fillId="2" borderId="0" xfId="0" applyNumberFormat="1" applyFont="1" applyFill="1"/>
    <xf numFmtId="166" fontId="6" fillId="2" borderId="0" xfId="0" applyNumberFormat="1" applyFont="1" applyFill="1"/>
    <xf numFmtId="39" fontId="4" fillId="0" borderId="0" xfId="0" applyNumberFormat="1" applyFont="1"/>
    <xf numFmtId="43" fontId="6" fillId="0" borderId="0" xfId="1" applyFont="1" applyFill="1" applyAlignment="1">
      <alignment horizontal="center"/>
    </xf>
    <xf numFmtId="166" fontId="6" fillId="0" borderId="0" xfId="0" applyNumberFormat="1" applyFont="1"/>
    <xf numFmtId="43" fontId="5" fillId="0" borderId="0" xfId="1" applyFont="1"/>
    <xf numFmtId="43" fontId="4" fillId="0" borderId="0" xfId="1" applyFont="1"/>
    <xf numFmtId="177" fontId="6" fillId="0" borderId="0" xfId="0" applyNumberFormat="1" applyFont="1" applyAlignment="1">
      <alignment horizontal="center"/>
    </xf>
    <xf numFmtId="173" fontId="0" fillId="0" borderId="0" xfId="0" applyNumberFormat="1"/>
    <xf numFmtId="3" fontId="4" fillId="2" borderId="0" xfId="0" applyNumberFormat="1" applyFont="1" applyFill="1"/>
    <xf numFmtId="174" fontId="0" fillId="0" borderId="0" xfId="0" applyNumberFormat="1"/>
    <xf numFmtId="0" fontId="8" fillId="0" borderId="0" xfId="0" applyFont="1" applyAlignment="1">
      <alignment horizontal="center"/>
    </xf>
    <xf numFmtId="0" fontId="4" fillId="0" borderId="0" xfId="1" applyNumberFormat="1" applyFont="1"/>
    <xf numFmtId="43" fontId="6" fillId="0" borderId="0" xfId="1" applyFont="1"/>
    <xf numFmtId="178" fontId="4" fillId="0" borderId="0" xfId="0" applyNumberFormat="1" applyFont="1" applyAlignment="1">
      <alignment horizontal="center"/>
    </xf>
    <xf numFmtId="170" fontId="4" fillId="2" borderId="0" xfId="0" applyNumberFormat="1" applyFont="1" applyFill="1" applyProtection="1">
      <protection hidden="1"/>
    </xf>
    <xf numFmtId="0" fontId="8" fillId="0" borderId="0" xfId="0" applyFont="1"/>
    <xf numFmtId="165" fontId="4" fillId="0" borderId="0" xfId="1" applyNumberFormat="1" applyFont="1"/>
    <xf numFmtId="170" fontId="4" fillId="4" borderId="0" xfId="0" applyNumberFormat="1" applyFont="1" applyFill="1" applyProtection="1">
      <protection hidden="1"/>
    </xf>
    <xf numFmtId="170" fontId="6" fillId="0" borderId="0" xfId="0" applyNumberFormat="1" applyFont="1"/>
    <xf numFmtId="0" fontId="10" fillId="2" borderId="0" xfId="0" applyFont="1" applyFill="1"/>
    <xf numFmtId="0" fontId="15" fillId="0" borderId="0" xfId="0" applyFont="1" applyProtection="1">
      <protection locked="0"/>
    </xf>
    <xf numFmtId="0" fontId="15" fillId="0" borderId="0" xfId="0" applyFont="1"/>
    <xf numFmtId="0" fontId="10" fillId="0" borderId="0" xfId="0" applyFont="1" applyProtection="1">
      <protection locked="0"/>
    </xf>
    <xf numFmtId="43" fontId="4" fillId="0" borderId="0" xfId="1" applyFont="1" applyAlignment="1"/>
    <xf numFmtId="172" fontId="4" fillId="0" borderId="0" xfId="2" applyNumberFormat="1" applyFont="1" applyAlignment="1">
      <alignment horizontal="right"/>
    </xf>
    <xf numFmtId="172" fontId="0" fillId="0" borderId="0" xfId="2" applyNumberFormat="1" applyFont="1"/>
    <xf numFmtId="164" fontId="0" fillId="0" borderId="0" xfId="1" applyNumberFormat="1" applyFont="1"/>
    <xf numFmtId="164" fontId="0" fillId="0" borderId="0" xfId="1" applyNumberFormat="1" applyFont="1" applyFill="1"/>
    <xf numFmtId="43" fontId="4" fillId="0" borderId="4" xfId="1" applyFont="1" applyFill="1" applyBorder="1"/>
    <xf numFmtId="43" fontId="0" fillId="0" borderId="4" xfId="1" applyFont="1" applyFill="1" applyBorder="1"/>
    <xf numFmtId="10" fontId="0" fillId="0" borderId="0" xfId="1" applyNumberFormat="1" applyFont="1" applyFill="1"/>
    <xf numFmtId="9" fontId="0" fillId="0" borderId="0" xfId="2" applyFont="1" applyFill="1"/>
    <xf numFmtId="0" fontId="2" fillId="8" borderId="0" xfId="0" applyFont="1" applyFill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166" fontId="8" fillId="0" borderId="0" xfId="0" applyNumberFormat="1" applyFont="1" applyAlignment="1">
      <alignment horizontal="center"/>
    </xf>
    <xf numFmtId="166" fontId="8" fillId="0" borderId="5" xfId="0" applyNumberFormat="1" applyFont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0" fontId="4" fillId="5" borderId="0" xfId="0" applyFont="1" applyFill="1" applyAlignment="1" applyProtection="1">
      <alignment horizontal="left"/>
      <protection locked="0"/>
    </xf>
    <xf numFmtId="164" fontId="6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58">
    <dxf>
      <font>
        <color rgb="FFFFFF99"/>
      </font>
    </dxf>
    <dxf>
      <font>
        <color rgb="FFFFFF99"/>
      </font>
    </dxf>
    <dxf>
      <font>
        <color rgb="FFFFFF99"/>
      </font>
    </dxf>
    <dxf>
      <font>
        <color rgb="FFFFFF99"/>
      </font>
    </dxf>
    <dxf>
      <font>
        <color rgb="FFFFFF99"/>
      </font>
    </dxf>
    <dxf>
      <font>
        <color rgb="FFFFFF99"/>
      </font>
    </dxf>
    <dxf>
      <font>
        <color rgb="FFFFFF99"/>
      </font>
    </dxf>
    <dxf>
      <font>
        <color rgb="FFFFFF99"/>
      </font>
    </dxf>
    <dxf>
      <font>
        <color theme="3" tint="0.59996337778862885"/>
      </font>
    </dxf>
    <dxf>
      <font>
        <color theme="0"/>
      </font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3" tint="0.59996337778862885"/>
      </font>
    </dxf>
    <dxf>
      <font>
        <color rgb="FFFFFF99"/>
      </font>
    </dxf>
    <dxf>
      <font>
        <color rgb="FFFFFF99"/>
      </font>
    </dxf>
    <dxf>
      <font>
        <color rgb="FFFFFF99"/>
      </font>
    </dxf>
    <dxf>
      <font>
        <color rgb="FFFFFF99"/>
      </font>
    </dxf>
    <dxf>
      <font>
        <color rgb="FFFFFF9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3" tint="0.59996337778862885"/>
        <name val="Cambria"/>
        <scheme val="none"/>
      </font>
    </dxf>
    <dxf>
      <font>
        <color theme="3" tint="0.59996337778862885"/>
      </font>
    </dxf>
    <dxf>
      <font>
        <color theme="3" tint="0.59996337778862885"/>
      </font>
    </dxf>
    <dxf>
      <font>
        <color theme="3" tint="0.59996337778862885"/>
        <name val="Cambria"/>
        <scheme val="none"/>
      </font>
    </dxf>
    <dxf>
      <font>
        <color theme="3" tint="0.59996337778862885"/>
      </font>
    </dxf>
    <dxf>
      <font>
        <color rgb="FFFFFF99"/>
      </font>
    </dxf>
    <dxf>
      <font>
        <color rgb="FFFFFF99"/>
      </font>
    </dxf>
    <dxf>
      <font>
        <color rgb="FFFFFF99"/>
      </font>
    </dxf>
    <dxf>
      <font>
        <color rgb="FFFFFF99"/>
      </font>
    </dxf>
    <dxf>
      <font>
        <color theme="3" tint="0.59996337778862885"/>
        <name val="Cambria"/>
        <scheme val="none"/>
      </font>
    </dxf>
    <dxf>
      <font>
        <color rgb="FFFFFF99"/>
      </font>
    </dxf>
    <dxf>
      <font>
        <color rgb="FFFFFF99"/>
      </font>
    </dxf>
    <dxf>
      <font>
        <color rgb="FFFFFF99"/>
      </font>
    </dxf>
    <dxf>
      <font>
        <color theme="3" tint="0.59996337778862885"/>
        <name val="Cambria"/>
        <scheme val="none"/>
      </font>
    </dxf>
    <dxf>
      <font>
        <color theme="0"/>
      </font>
      <fill>
        <patternFill patternType="none">
          <bgColor indexed="65"/>
        </patternFill>
      </fill>
    </dxf>
    <dxf>
      <font>
        <color theme="0"/>
      </font>
      <fill>
        <patternFill>
          <bgColor theme="0"/>
        </patternFill>
      </fill>
    </dxf>
    <dxf>
      <font>
        <color theme="3" tint="0.59996337778862885"/>
      </font>
    </dxf>
    <dxf>
      <font>
        <color theme="3" tint="0.59996337778862885"/>
      </font>
    </dxf>
    <dxf>
      <font>
        <color theme="3" tint="0.59996337778862885"/>
      </font>
    </dxf>
    <dxf>
      <font>
        <color theme="3" tint="0.59996337778862885"/>
      </font>
    </dxf>
    <dxf>
      <font>
        <color theme="3" tint="0.59996337778862885"/>
      </font>
    </dxf>
    <dxf>
      <font>
        <color theme="3" tint="0.59996337778862885"/>
      </font>
    </dxf>
    <dxf>
      <font>
        <color theme="3" tint="0.59996337778862885"/>
      </font>
    </dxf>
    <dxf>
      <font>
        <color theme="3" tint="0.59996337778862885"/>
      </font>
    </dxf>
    <dxf>
      <font>
        <color theme="3" tint="0.59996337778862885"/>
      </font>
    </dxf>
    <dxf>
      <font>
        <color theme="3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theme="3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N7" noThreeD="1"/>
</file>

<file path=xl/ctrlProps/ctrlProp2.xml><?xml version="1.0" encoding="utf-8"?>
<formControlPr xmlns="http://schemas.microsoft.com/office/spreadsheetml/2009/9/main" objectType="CheckBox" fmlaLink="N8" noThreeD="1"/>
</file>

<file path=xl/ctrlProps/ctrlProp3.xml><?xml version="1.0" encoding="utf-8"?>
<formControlPr xmlns="http://schemas.microsoft.com/office/spreadsheetml/2009/9/main" objectType="CheckBox" fmlaLink="N7" noThreeD="1"/>
</file>

<file path=xl/ctrlProps/ctrlProp4.xml><?xml version="1.0" encoding="utf-8"?>
<formControlPr xmlns="http://schemas.microsoft.com/office/spreadsheetml/2009/9/main" objectType="CheckBox" fmlaLink="N8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137160</xdr:rowOff>
        </xdr:from>
        <xdr:to>
          <xdr:col>1</xdr:col>
          <xdr:colOff>76200</xdr:colOff>
          <xdr:row>6</xdr:row>
          <xdr:rowOff>129540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129540</xdr:rowOff>
        </xdr:from>
        <xdr:to>
          <xdr:col>1</xdr:col>
          <xdr:colOff>76200</xdr:colOff>
          <xdr:row>7</xdr:row>
          <xdr:rowOff>114300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137160</xdr:rowOff>
        </xdr:from>
        <xdr:to>
          <xdr:col>1</xdr:col>
          <xdr:colOff>76200</xdr:colOff>
          <xdr:row>6</xdr:row>
          <xdr:rowOff>129540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129540</xdr:rowOff>
        </xdr:from>
        <xdr:to>
          <xdr:col>1</xdr:col>
          <xdr:colOff>76200</xdr:colOff>
          <xdr:row>7</xdr:row>
          <xdr:rowOff>114300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97AB-D70C-4659-AE82-8C627D37D359}">
  <dimension ref="A1:HD1012"/>
  <sheetViews>
    <sheetView tabSelected="1" topLeftCell="A103" zoomScaleNormal="100" workbookViewId="0">
      <selection activeCell="K115" sqref="K115"/>
    </sheetView>
  </sheetViews>
  <sheetFormatPr defaultColWidth="8.77734375" defaultRowHeight="14.4" x14ac:dyDescent="0.3"/>
  <cols>
    <col min="1" max="1" width="3.33203125" customWidth="1"/>
    <col min="3" max="3" width="14.6640625" customWidth="1"/>
    <col min="4" max="4" width="7.6640625" customWidth="1"/>
    <col min="5" max="5" width="1.44140625" customWidth="1"/>
    <col min="6" max="7" width="17.6640625" customWidth="1"/>
    <col min="8" max="8" width="1.33203125" customWidth="1"/>
    <col min="9" max="9" width="18.6640625" customWidth="1"/>
    <col min="10" max="10" width="1.77734375" customWidth="1"/>
    <col min="11" max="11" width="19.44140625" customWidth="1"/>
    <col min="12" max="12" width="44.44140625" style="9" customWidth="1"/>
    <col min="13" max="14" width="20.6640625" customWidth="1"/>
    <col min="15" max="15" width="14.109375" customWidth="1"/>
    <col min="16" max="16" width="8.6640625" customWidth="1"/>
    <col min="17" max="20" width="8.44140625" customWidth="1"/>
    <col min="21" max="22" width="8.77734375" customWidth="1"/>
    <col min="23" max="26" width="1.6640625" style="2" customWidth="1"/>
    <col min="27" max="27" width="28.44140625" customWidth="1"/>
    <col min="28" max="28" width="29" customWidth="1"/>
    <col min="29" max="29" width="13.33203125" customWidth="1"/>
    <col min="30" max="30" width="16" customWidth="1"/>
    <col min="31" max="31" width="14.44140625" customWidth="1"/>
    <col min="32" max="32" width="11.77734375" customWidth="1"/>
    <col min="33" max="33" width="10.44140625" customWidth="1"/>
    <col min="34" max="34" width="8.44140625" customWidth="1"/>
    <col min="35" max="35" width="9.33203125" customWidth="1"/>
    <col min="36" max="36" width="9.77734375" customWidth="1"/>
    <col min="37" max="37" width="13.77734375" customWidth="1"/>
    <col min="38" max="38" width="11.33203125" customWidth="1"/>
    <col min="39" max="40" width="8.77734375" customWidth="1"/>
    <col min="41" max="52" width="1.6640625" style="2" customWidth="1"/>
    <col min="53" max="54" width="8.77734375" customWidth="1"/>
    <col min="55" max="55" width="12.33203125" customWidth="1"/>
    <col min="56" max="56" width="10.109375" customWidth="1"/>
    <col min="57" max="57" width="8.77734375" customWidth="1"/>
    <col min="58" max="63" width="9.6640625" customWidth="1"/>
    <col min="64" max="71" width="8.77734375" customWidth="1"/>
    <col min="72" max="73" width="9.77734375" customWidth="1"/>
    <col min="74" max="74" width="4.77734375" customWidth="1"/>
    <col min="75" max="75" width="9.77734375" customWidth="1"/>
    <col min="76" max="76" width="8.77734375" customWidth="1"/>
    <col min="77" max="78" width="8.77734375" style="2" customWidth="1"/>
    <col min="79" max="80" width="8.77734375" customWidth="1"/>
    <col min="81" max="81" width="12.33203125" customWidth="1"/>
    <col min="82" max="82" width="10.109375" customWidth="1"/>
    <col min="83" max="88" width="8.77734375" customWidth="1"/>
    <col min="89" max="89" width="9.6640625" customWidth="1"/>
    <col min="90" max="90" width="10" customWidth="1"/>
    <col min="91" max="94" width="9.6640625" customWidth="1"/>
    <col min="95" max="95" width="9.33203125" customWidth="1"/>
    <col min="96" max="102" width="8.77734375" customWidth="1"/>
    <col min="103" max="106" width="9.77734375" customWidth="1"/>
    <col min="107" max="108" width="8.77734375" customWidth="1"/>
    <col min="109" max="130" width="1.44140625" style="2" customWidth="1"/>
    <col min="131" max="140" width="8.77734375" customWidth="1"/>
    <col min="141" max="146" width="9.77734375" customWidth="1"/>
    <col min="147" max="159" width="8.77734375" customWidth="1"/>
    <col min="160" max="182" width="1.44140625" style="2" customWidth="1"/>
    <col min="183" max="192" width="8.77734375" customWidth="1"/>
    <col min="193" max="198" width="9.77734375" customWidth="1"/>
    <col min="199" max="235" width="8.77734375" customWidth="1"/>
  </cols>
  <sheetData>
    <row r="1" spans="1:212" ht="17.399999999999999" x14ac:dyDescent="0.3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1" t="s">
        <v>1</v>
      </c>
      <c r="M1" s="218" t="s">
        <v>2</v>
      </c>
      <c r="N1" s="218"/>
      <c r="AA1" s="3"/>
      <c r="AB1" s="4"/>
      <c r="AG1" s="5"/>
      <c r="AO1"/>
      <c r="AP1"/>
      <c r="AQ1"/>
      <c r="AR1"/>
      <c r="BA1" t="s">
        <v>3</v>
      </c>
      <c r="BE1">
        <v>0.23</v>
      </c>
      <c r="BF1" s="6">
        <f>$F$171</f>
        <v>1.686E-3</v>
      </c>
      <c r="BH1" s="6">
        <f>$F$173</f>
        <v>2.1075E-4</v>
      </c>
      <c r="BI1" s="6">
        <f>$F$175</f>
        <v>2.27E-5</v>
      </c>
      <c r="BJ1" s="6">
        <f>$F$177</f>
        <v>2.0232E-4</v>
      </c>
      <c r="BK1" s="6">
        <f>$F$179</f>
        <v>3.3699999999999999E-6</v>
      </c>
      <c r="BP1" s="7"/>
      <c r="BU1" s="7"/>
      <c r="CA1" t="s">
        <v>4</v>
      </c>
      <c r="CD1" s="8">
        <f ca="1">$F$169</f>
        <v>655900</v>
      </c>
      <c r="CE1">
        <v>0.23</v>
      </c>
      <c r="CH1" s="7"/>
      <c r="CK1" s="6">
        <f>$F$171</f>
        <v>1.686E-3</v>
      </c>
      <c r="CM1" s="6">
        <f>$F$173</f>
        <v>2.1075E-4</v>
      </c>
      <c r="CN1" s="6">
        <f>$F$175</f>
        <v>2.27E-5</v>
      </c>
      <c r="CO1" s="6">
        <f>$F$177</f>
        <v>2.0232E-4</v>
      </c>
      <c r="CP1" s="6">
        <f>$F$179</f>
        <v>3.3699999999999999E-6</v>
      </c>
      <c r="CU1" s="7"/>
      <c r="CZ1" s="7"/>
      <c r="EA1" t="s">
        <v>5</v>
      </c>
      <c r="ED1">
        <v>0</v>
      </c>
      <c r="EE1">
        <v>0.23</v>
      </c>
      <c r="EH1" s="7"/>
      <c r="EK1" s="6">
        <f>$F$171</f>
        <v>1.686E-3</v>
      </c>
      <c r="EM1" s="6">
        <f>$F$173</f>
        <v>2.1075E-4</v>
      </c>
      <c r="EN1" s="6">
        <f>$F$175</f>
        <v>2.27E-5</v>
      </c>
      <c r="EO1" s="6">
        <f>$F$177</f>
        <v>2.0232E-4</v>
      </c>
      <c r="EP1" s="6">
        <f>$F$179</f>
        <v>3.3699999999999999E-6</v>
      </c>
      <c r="EU1" s="7"/>
      <c r="EZ1" s="7"/>
      <c r="GD1">
        <v>0</v>
      </c>
      <c r="GE1">
        <v>0.23</v>
      </c>
      <c r="GH1" s="7"/>
      <c r="GK1" s="6">
        <f>$F$171</f>
        <v>1.686E-3</v>
      </c>
      <c r="GM1" s="6">
        <f>$F$173</f>
        <v>2.1075E-4</v>
      </c>
      <c r="GN1" s="6">
        <f>$F$175</f>
        <v>2.27E-5</v>
      </c>
      <c r="GO1" s="6">
        <f>$F$177</f>
        <v>2.0232E-4</v>
      </c>
      <c r="GP1" s="6">
        <f>$F$179</f>
        <v>3.3699999999999999E-6</v>
      </c>
      <c r="GU1" s="7"/>
      <c r="GZ1" s="7"/>
    </row>
    <row r="2" spans="1:212" s="9" customFormat="1" x14ac:dyDescent="0.3">
      <c r="B2" s="10" t="s">
        <v>6</v>
      </c>
      <c r="C2" s="11" t="s">
        <v>48</v>
      </c>
      <c r="F2" s="4"/>
      <c r="G2" s="4"/>
      <c r="I2" s="211" t="s">
        <v>8</v>
      </c>
      <c r="J2" s="211"/>
      <c r="K2" s="12">
        <v>44622</v>
      </c>
      <c r="L2" s="13" t="s">
        <v>9</v>
      </c>
      <c r="M2" s="14"/>
      <c r="N2" s="14"/>
      <c r="W2" s="15"/>
      <c r="X2" s="15"/>
      <c r="Y2" s="15"/>
      <c r="Z2" s="15"/>
      <c r="AA2" s="9" t="s">
        <v>10</v>
      </c>
      <c r="AB2" s="9" t="s">
        <v>11</v>
      </c>
      <c r="AC2" t="s">
        <v>12</v>
      </c>
      <c r="AD2" t="s">
        <v>13</v>
      </c>
      <c r="AE2" t="s">
        <v>14</v>
      </c>
      <c r="AF2"/>
      <c r="AG2" s="5"/>
      <c r="AH2"/>
      <c r="AI2"/>
      <c r="AJ2"/>
      <c r="AK2"/>
      <c r="AL2"/>
      <c r="AM2"/>
      <c r="AN2"/>
      <c r="AO2"/>
      <c r="AP2"/>
      <c r="AQ2"/>
      <c r="AR2"/>
      <c r="AS2" s="15"/>
      <c r="AT2" s="15"/>
      <c r="AU2" s="15"/>
      <c r="AV2" s="15"/>
      <c r="AW2" s="15"/>
      <c r="AX2" s="15"/>
      <c r="AY2" s="15"/>
      <c r="AZ2" s="15"/>
      <c r="BA2" s="7"/>
      <c r="BB2"/>
      <c r="BC2" s="16">
        <f>MIN(BC3:BC1010)</f>
        <v>0</v>
      </c>
      <c r="BD2" s="17"/>
      <c r="BE2"/>
      <c r="BF2" s="7">
        <f ca="1">F172</f>
        <v>1105.8499999999999</v>
      </c>
      <c r="BG2" s="18">
        <f>F173</f>
        <v>2.1075E-4</v>
      </c>
      <c r="BH2" s="7">
        <f ca="1">F174</f>
        <v>138.22999999999999</v>
      </c>
      <c r="BI2" s="7">
        <f ca="1">F176</f>
        <v>14.89</v>
      </c>
      <c r="BJ2" s="7">
        <f ca="1">F178</f>
        <v>132.69999999999999</v>
      </c>
      <c r="BK2" s="7">
        <f ca="1">F180</f>
        <v>2.21</v>
      </c>
      <c r="BL2" s="7">
        <f ca="1">F181</f>
        <v>1393.88</v>
      </c>
      <c r="BM2" s="7">
        <f ca="1">F182</f>
        <v>116.16</v>
      </c>
      <c r="BN2" t="s">
        <v>15</v>
      </c>
      <c r="BO2" s="9" t="s">
        <v>16</v>
      </c>
      <c r="BP2" s="19" t="s">
        <v>17</v>
      </c>
      <c r="BQ2" s="9" t="s">
        <v>18</v>
      </c>
      <c r="BR2" s="9" t="s">
        <v>19</v>
      </c>
      <c r="BS2" s="7"/>
      <c r="BT2" s="7"/>
      <c r="BU2" s="7">
        <f>MAX(BU3:BU1010)</f>
        <v>0</v>
      </c>
      <c r="BV2" s="7">
        <f>$F$71</f>
        <v>0</v>
      </c>
      <c r="BW2" s="7"/>
      <c r="BX2"/>
      <c r="BY2" s="15"/>
      <c r="BZ2" s="15"/>
      <c r="CA2" s="7"/>
      <c r="CB2"/>
      <c r="CC2" s="16">
        <f ca="1">MIN(CC3:CC1010)</f>
        <v>-19000</v>
      </c>
      <c r="CD2" s="17"/>
      <c r="CE2"/>
      <c r="CF2" t="s">
        <v>15</v>
      </c>
      <c r="CG2" s="9" t="s">
        <v>16</v>
      </c>
      <c r="CH2" s="19" t="s">
        <v>17</v>
      </c>
      <c r="CI2" s="9" t="s">
        <v>18</v>
      </c>
      <c r="CJ2" s="9" t="s">
        <v>20</v>
      </c>
      <c r="CK2" s="7">
        <f ca="1">F172</f>
        <v>1105.8499999999999</v>
      </c>
      <c r="CL2" s="18">
        <f>F173</f>
        <v>2.1075E-4</v>
      </c>
      <c r="CM2" s="7">
        <f ca="1">F174</f>
        <v>138.22999999999999</v>
      </c>
      <c r="CN2" s="7">
        <f ca="1">F176</f>
        <v>14.89</v>
      </c>
      <c r="CO2" s="7">
        <f ca="1">F178</f>
        <v>132.69999999999999</v>
      </c>
      <c r="CP2" s="7">
        <f ca="1">F180</f>
        <v>2.21</v>
      </c>
      <c r="CQ2" s="7">
        <f ca="1">F181</f>
        <v>1393.88</v>
      </c>
      <c r="CR2" s="7">
        <f ca="1">F182</f>
        <v>116.16</v>
      </c>
      <c r="CS2" t="s">
        <v>15</v>
      </c>
      <c r="CT2" s="9" t="s">
        <v>16</v>
      </c>
      <c r="CU2" s="19" t="s">
        <v>17</v>
      </c>
      <c r="CV2" s="9" t="s">
        <v>18</v>
      </c>
      <c r="CW2" s="9" t="s">
        <v>19</v>
      </c>
      <c r="CX2" s="7"/>
      <c r="CY2" s="7"/>
      <c r="CZ2" s="7">
        <f ca="1">MAX(CZ3:CZ1010)</f>
        <v>0</v>
      </c>
      <c r="DA2" s="7">
        <f>$F$58</f>
        <v>0</v>
      </c>
      <c r="DB2" s="7"/>
      <c r="DC2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7"/>
      <c r="EB2"/>
      <c r="EC2" s="16">
        <f>MIN(EC3:EC1010)</f>
        <v>0</v>
      </c>
      <c r="ED2" s="17"/>
      <c r="EE2"/>
      <c r="EF2" t="s">
        <v>15</v>
      </c>
      <c r="EG2" s="9" t="s">
        <v>16</v>
      </c>
      <c r="EH2" s="19" t="s">
        <v>17</v>
      </c>
      <c r="EI2" s="9" t="s">
        <v>18</v>
      </c>
      <c r="EJ2" s="9" t="s">
        <v>20</v>
      </c>
      <c r="EK2" s="7">
        <f ca="1">F172</f>
        <v>1105.8499999999999</v>
      </c>
      <c r="EL2" s="18">
        <f>F173</f>
        <v>2.1075E-4</v>
      </c>
      <c r="EM2" s="7">
        <f ca="1">F174</f>
        <v>138.22999999999999</v>
      </c>
      <c r="EN2" s="7">
        <f ca="1">F176</f>
        <v>14.89</v>
      </c>
      <c r="EO2" s="7">
        <f ca="1">F178</f>
        <v>132.69999999999999</v>
      </c>
      <c r="EP2" s="7">
        <f ca="1">F180</f>
        <v>2.21</v>
      </c>
      <c r="EQ2" s="7">
        <f ca="1">F181</f>
        <v>1393.88</v>
      </c>
      <c r="ER2" s="7">
        <f ca="1">F182</f>
        <v>116.16</v>
      </c>
      <c r="ES2" t="s">
        <v>15</v>
      </c>
      <c r="ET2" s="9" t="s">
        <v>16</v>
      </c>
      <c r="EU2" s="19" t="s">
        <v>17</v>
      </c>
      <c r="EV2" s="9" t="s">
        <v>18</v>
      </c>
      <c r="EW2" s="9" t="s">
        <v>19</v>
      </c>
      <c r="EX2" s="7"/>
      <c r="EY2" s="7"/>
      <c r="EZ2" s="7">
        <f>MAX(EZ3:EZ1010)</f>
        <v>0</v>
      </c>
      <c r="FA2" s="7">
        <f>$F$63</f>
        <v>0</v>
      </c>
      <c r="FB2" s="7"/>
      <c r="FC2"/>
      <c r="FD2" s="2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7"/>
      <c r="GB2"/>
      <c r="GC2" s="16">
        <f>MIN(GC3:GC1010)</f>
        <v>0</v>
      </c>
      <c r="GD2" s="17"/>
      <c r="GE2"/>
      <c r="GF2" t="s">
        <v>15</v>
      </c>
      <c r="GG2" s="9" t="s">
        <v>16</v>
      </c>
      <c r="GH2" s="19" t="s">
        <v>17</v>
      </c>
      <c r="GI2" s="9" t="s">
        <v>18</v>
      </c>
      <c r="GJ2" s="9" t="s">
        <v>20</v>
      </c>
      <c r="GK2" s="7">
        <f ca="1">F172</f>
        <v>1105.8499999999999</v>
      </c>
      <c r="GL2" s="18">
        <f>F173</f>
        <v>2.1075E-4</v>
      </c>
      <c r="GM2" s="7">
        <f ca="1">F174</f>
        <v>138.22999999999999</v>
      </c>
      <c r="GN2" s="7">
        <f ca="1">F176</f>
        <v>14.89</v>
      </c>
      <c r="GO2" s="7">
        <f ca="1">F178</f>
        <v>132.69999999999999</v>
      </c>
      <c r="GP2" s="7">
        <f ca="1">F180</f>
        <v>2.21</v>
      </c>
      <c r="GQ2" s="7">
        <f ca="1">F181</f>
        <v>1393.88</v>
      </c>
      <c r="GR2" s="7">
        <f ca="1">F182</f>
        <v>116.16</v>
      </c>
      <c r="GS2" t="s">
        <v>15</v>
      </c>
      <c r="GT2" s="9" t="s">
        <v>16</v>
      </c>
      <c r="GU2" s="19" t="s">
        <v>17</v>
      </c>
      <c r="GV2" s="9" t="s">
        <v>18</v>
      </c>
      <c r="GW2" s="9" t="s">
        <v>19</v>
      </c>
      <c r="GX2" s="7"/>
      <c r="GY2" s="7"/>
      <c r="GZ2" s="7">
        <f>MAX(GZ3:GZ1010)</f>
        <v>0</v>
      </c>
      <c r="HA2" s="7">
        <f>$F$68</f>
        <v>0</v>
      </c>
      <c r="HB2" s="7"/>
      <c r="HC2"/>
      <c r="HD2"/>
    </row>
    <row r="3" spans="1:212" s="9" customFormat="1" x14ac:dyDescent="0.3">
      <c r="B3" s="10" t="s">
        <v>21</v>
      </c>
      <c r="C3" s="20" t="s">
        <v>10</v>
      </c>
      <c r="F3" s="4"/>
      <c r="G3" s="4"/>
      <c r="I3" s="21"/>
      <c r="K3" s="22"/>
      <c r="L3" s="13" t="s">
        <v>23</v>
      </c>
      <c r="M3" s="14"/>
      <c r="N3" s="14"/>
      <c r="P3" s="23"/>
      <c r="W3" s="15"/>
      <c r="X3" s="15"/>
      <c r="Y3" s="15"/>
      <c r="Z3" s="15"/>
      <c r="AA3" s="9" t="s">
        <v>22</v>
      </c>
      <c r="AB3" s="9" t="s">
        <v>24</v>
      </c>
      <c r="AC3" t="s">
        <v>25</v>
      </c>
      <c r="AD3" t="s">
        <v>26</v>
      </c>
      <c r="AE3" t="s">
        <v>27</v>
      </c>
      <c r="AF3"/>
      <c r="AG3" s="5"/>
      <c r="AH3"/>
      <c r="AI3"/>
      <c r="AJ3"/>
      <c r="AK3"/>
      <c r="AL3"/>
      <c r="AM3"/>
      <c r="AN3"/>
      <c r="AO3"/>
      <c r="AP3"/>
      <c r="AQ3"/>
      <c r="AR3"/>
      <c r="AS3" s="15"/>
      <c r="AT3" s="15"/>
      <c r="AU3" s="15"/>
      <c r="AV3" s="15"/>
      <c r="AW3" s="15"/>
      <c r="AX3" s="15"/>
      <c r="AY3" s="15"/>
      <c r="AZ3" s="15"/>
      <c r="BA3"/>
      <c r="BB3">
        <v>1</v>
      </c>
      <c r="BC3" s="17">
        <f>$I$69</f>
        <v>0</v>
      </c>
      <c r="BD3" s="24">
        <f>ROUND(PMT($F$92/12,$F$96*12,-BC3),5)</f>
        <v>0</v>
      </c>
      <c r="BE3" s="16">
        <f>ROUND(BC3*$BE$1/1000,2)</f>
        <v>0</v>
      </c>
      <c r="BF3" s="16">
        <f>ROUND(MIN(BC3,$F$168)*$BF$1,2)</f>
        <v>0</v>
      </c>
      <c r="BG3" s="25">
        <v>0</v>
      </c>
      <c r="BH3" s="25">
        <f>ROUND(MIN(BC3,$F$168)*$BH$1,0)</f>
        <v>0</v>
      </c>
      <c r="BI3" s="25">
        <f>ROUND(MIN(BC3,$F$168)*$BI$1,2)</f>
        <v>0</v>
      </c>
      <c r="BJ3" s="25">
        <f>ROUND(MIN(BC3,$F$168)*$BJ$1,2)</f>
        <v>0</v>
      </c>
      <c r="BK3" s="25">
        <f>ROUND(MIN(BC3,$F$168)*$BK$1,2)</f>
        <v>0</v>
      </c>
      <c r="BL3" s="16">
        <f>BF3+SUM(BH3:BK3)</f>
        <v>0</v>
      </c>
      <c r="BM3" s="25">
        <f>ROUND(BL3/12,2)</f>
        <v>0</v>
      </c>
      <c r="BN3" s="9">
        <f t="shared" ref="BN3:BN66" si="0">INT(BM3)</f>
        <v>0</v>
      </c>
      <c r="BO3" s="26">
        <f t="shared" ref="BO3:BO66" si="1">INT((BM3-BN3)*10)/10</f>
        <v>0</v>
      </c>
      <c r="BP3" s="19">
        <f t="shared" ref="BP3:BP66" si="2">BM3-BN3-BO3</f>
        <v>0</v>
      </c>
      <c r="BQ3" s="26">
        <f t="shared" ref="BQ3:BQ66" si="3">IF(OR(BP3=0.05,BP3=0),BP3,IF(AND(BP3&gt;0.051,BP3&lt;0.1),0.1,IF(AND(BP3&gt;0.001,BP3&lt;0.05),0.05,BP3)))</f>
        <v>0</v>
      </c>
      <c r="BR3" s="26">
        <f t="shared" ref="BR3:BR66" si="4">BN3+BO3+BQ3</f>
        <v>0</v>
      </c>
      <c r="BS3">
        <v>0</v>
      </c>
      <c r="BT3" s="7">
        <f>SUM(BD3:BE3)+BR3+BS3</f>
        <v>0</v>
      </c>
      <c r="BU3" s="7">
        <f>IF(AND(BT3&gt;0,BT4=0),BT3,0)</f>
        <v>0</v>
      </c>
      <c r="BV3" s="17">
        <f>BV2</f>
        <v>0</v>
      </c>
      <c r="BW3" s="17">
        <f>IF(ROUND(BT3-BV3,2)&gt;0,ROUND(BT3-BV3,2),0)</f>
        <v>0</v>
      </c>
      <c r="BX3"/>
      <c r="BY3" s="15"/>
      <c r="BZ3" s="15"/>
      <c r="CA3"/>
      <c r="CB3">
        <v>1</v>
      </c>
      <c r="CC3" s="17">
        <f>$G$59</f>
        <v>0</v>
      </c>
      <c r="CD3" s="27">
        <f>ROUND(PMT($F$92/12,$F$96*12,-CC3),5)</f>
        <v>0</v>
      </c>
      <c r="CE3" s="16">
        <f>ROUND(CC3*$CE$1/1000,2)</f>
        <v>0</v>
      </c>
      <c r="CF3" s="9">
        <f t="shared" ref="CF3:CF66" si="5">INT(CE3)</f>
        <v>0</v>
      </c>
      <c r="CG3" s="26">
        <f t="shared" ref="CG3:CG66" si="6">INT((CE3-CF3)*10)/10</f>
        <v>0</v>
      </c>
      <c r="CH3" s="19">
        <f t="shared" ref="CH3:CH66" si="7">CE3-CF3-CG3</f>
        <v>0</v>
      </c>
      <c r="CI3" s="26">
        <f t="shared" ref="CI3:CI66" si="8">IF(OR(CH3=0.05,CH3=0),CH3,IF(AND(CH3&gt;0.051,CH3&lt;0.1),0.1,IF(AND(CH3&gt;0.001,CH3&lt;0.05),0.05,CH3)))</f>
        <v>0</v>
      </c>
      <c r="CJ3" s="26">
        <f t="shared" ref="CJ3:CJ66" si="9">CF3+CG3+CI3</f>
        <v>0</v>
      </c>
      <c r="CK3" s="16">
        <f ca="1">ROUND($CD$1*$CK$1,2)</f>
        <v>1105.8499999999999</v>
      </c>
      <c r="CL3" s="25">
        <v>0</v>
      </c>
      <c r="CM3" s="25">
        <f ca="1">ROUND($CD$1*$CM$1,2)</f>
        <v>138.22999999999999</v>
      </c>
      <c r="CN3" s="25">
        <f ca="1">ROUND($CD$1*$CN$1,2)</f>
        <v>14.89</v>
      </c>
      <c r="CO3" s="25">
        <f ca="1">ROUND($CD$1*$CO$1,2)</f>
        <v>132.69999999999999</v>
      </c>
      <c r="CP3" s="25">
        <f ca="1">ROUND($CD$1*$CP$1,2)</f>
        <v>2.21</v>
      </c>
      <c r="CQ3" s="16">
        <f ca="1">CK3+SUM(CM3:CP3)</f>
        <v>1393.8799999999999</v>
      </c>
      <c r="CR3" s="25">
        <f ca="1">ROUND(CQ3/12,2)</f>
        <v>116.16</v>
      </c>
      <c r="CS3" s="9">
        <f t="shared" ref="CS3:CS66" ca="1" si="10">INT(CR3)</f>
        <v>116</v>
      </c>
      <c r="CT3" s="26">
        <f t="shared" ref="CT3:CT66" ca="1" si="11">INT((CR3-CS3)*10)/10</f>
        <v>0.1</v>
      </c>
      <c r="CU3" s="19">
        <f t="shared" ref="CU3:CU66" ca="1" si="12">CR3-CS3-CT3</f>
        <v>5.9999999999996584E-2</v>
      </c>
      <c r="CV3" s="26">
        <f t="shared" ref="CV3:CV66" ca="1" si="13">IF(OR(CU3=0.05,CU3=0),CU3,IF(AND(CU3&gt;0.051,CU3&lt;0.1),0.1,IF(AND(CU3&gt;0.001,CU3&lt;0.05),0.05,CU3)))</f>
        <v>0.1</v>
      </c>
      <c r="CW3" s="26">
        <f t="shared" ref="CW3:CW66" ca="1" si="14">CS3+CT3+CV3</f>
        <v>116.19999999999999</v>
      </c>
      <c r="CX3">
        <v>0</v>
      </c>
      <c r="CY3" s="7">
        <f ca="1">ROUND(CD3+CJ3+CW3+CX3,2)</f>
        <v>116.2</v>
      </c>
      <c r="CZ3" s="7">
        <f ca="1">IF(AND(CY3&gt;0,CY4=0),CY3,0)</f>
        <v>0</v>
      </c>
      <c r="DA3" s="17">
        <f>DA2</f>
        <v>0</v>
      </c>
      <c r="DB3" s="17">
        <f ca="1">IF(ROUND(CY3-DA3,2)&gt;0,ROUND(CY3-DA3,2),0)</f>
        <v>116.2</v>
      </c>
      <c r="DC3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/>
      <c r="EB3">
        <v>1</v>
      </c>
      <c r="EC3" s="17">
        <f>$G$64</f>
        <v>0</v>
      </c>
      <c r="ED3" s="24">
        <f>ROUND(PMT($F$92/12,$F$96*12,-EC3),5)</f>
        <v>0</v>
      </c>
      <c r="EE3" s="16">
        <f>ROUND(EC3*$EE$1/1000,2)</f>
        <v>0</v>
      </c>
      <c r="EF3" s="9">
        <f t="shared" ref="EF3:EF66" si="15">INT(EE3)</f>
        <v>0</v>
      </c>
      <c r="EG3" s="26">
        <f t="shared" ref="EG3:EG66" si="16">INT((EE3-EF3)*10)/10</f>
        <v>0</v>
      </c>
      <c r="EH3" s="19">
        <f t="shared" ref="EH3:EH66" si="17">EE3-EF3-EG3</f>
        <v>0</v>
      </c>
      <c r="EI3" s="26">
        <f t="shared" ref="EI3:EI66" si="18">IF(OR(EH3=0.05,EH3=0),EH3,IF(AND(EH3&gt;0.051,EH3&lt;0.1),0.1,IF(AND(EH3&gt;0.001,EH3&lt;0.05),0.05,EH3)))</f>
        <v>0</v>
      </c>
      <c r="EJ3" s="26">
        <f t="shared" ref="EJ3:EJ66" si="19">EF3+EG3+EI3</f>
        <v>0</v>
      </c>
      <c r="EK3" s="16">
        <f>ROUND($ED$1*$EK$1,2)</f>
        <v>0</v>
      </c>
      <c r="EL3" s="25">
        <v>0</v>
      </c>
      <c r="EM3" s="25">
        <f>ROUND($ED$1*$EM$1,0)</f>
        <v>0</v>
      </c>
      <c r="EN3" s="25">
        <f>ROUND($ED$1*$EN$1,2)</f>
        <v>0</v>
      </c>
      <c r="EO3" s="25">
        <f>ROUND($ED$1*$EO$1,2)</f>
        <v>0</v>
      </c>
      <c r="EP3" s="25">
        <f>ROUND($ED$1*$EP$1,2)</f>
        <v>0</v>
      </c>
      <c r="EQ3" s="16">
        <f>EK3+SUM(EM3:EP3)</f>
        <v>0</v>
      </c>
      <c r="ER3" s="25">
        <f>ROUND(EQ3/12,2)</f>
        <v>0</v>
      </c>
      <c r="ES3" s="9">
        <f t="shared" ref="ES3:ES66" si="20">INT(ER3)</f>
        <v>0</v>
      </c>
      <c r="ET3" s="26">
        <f t="shared" ref="ET3:ET66" si="21">INT((ER3-ES3)*10)/10</f>
        <v>0</v>
      </c>
      <c r="EU3" s="19">
        <f t="shared" ref="EU3:EU66" si="22">ER3-ES3-ET3</f>
        <v>0</v>
      </c>
      <c r="EV3" s="26">
        <f t="shared" ref="EV3:EV66" si="23">IF(OR(EU3=0.05,EU3=0),EU3,IF(AND(EU3&gt;0.051,EU3&lt;0.1),0.1,IF(AND(EU3&gt;0.001,EU3&lt;0.05),0.05,EU3)))</f>
        <v>0</v>
      </c>
      <c r="EW3" s="26">
        <f t="shared" ref="EW3:EW66" si="24">ES3+ET3+EV3</f>
        <v>0</v>
      </c>
      <c r="EX3">
        <v>0</v>
      </c>
      <c r="EY3" s="7">
        <f>ROUND(ED3+EJ3+EW3+EX3,2)</f>
        <v>0</v>
      </c>
      <c r="EZ3" s="7">
        <f>IF(AND(EY3&gt;0,EY4=0),EY3,0)</f>
        <v>0</v>
      </c>
      <c r="FA3" s="17">
        <f>FA2</f>
        <v>0</v>
      </c>
      <c r="FB3" s="17">
        <f>IF(ROUND(EY3-FA3,2)&gt;0,ROUND(EY3-FA3,2),0)</f>
        <v>0</v>
      </c>
      <c r="FC3"/>
      <c r="FD3" s="2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/>
      <c r="GB3">
        <v>1</v>
      </c>
      <c r="GC3" s="17">
        <f>$G$69</f>
        <v>0</v>
      </c>
      <c r="GD3" s="24">
        <f>ROUND(PMT($F$92/12,$F$96*12,-GC3),5)</f>
        <v>0</v>
      </c>
      <c r="GE3" s="16">
        <f>ROUND(GC3*$GE$1/1000,2)</f>
        <v>0</v>
      </c>
      <c r="GF3" s="9">
        <f t="shared" ref="GF3:GF66" si="25">INT(GE3)</f>
        <v>0</v>
      </c>
      <c r="GG3" s="26">
        <f t="shared" ref="GG3:GG66" si="26">INT((GE3-GF3)*10)/10</f>
        <v>0</v>
      </c>
      <c r="GH3" s="19">
        <f t="shared" ref="GH3:GH66" si="27">GE3-GF3-GG3</f>
        <v>0</v>
      </c>
      <c r="GI3" s="26">
        <f t="shared" ref="GI3:GI66" si="28">IF(OR(GH3=0.05,GH3=0),GH3,IF(AND(GH3&gt;0.051,GH3&lt;0.1),0.1,IF(AND(GH3&gt;0.001,GH3&lt;0.05),0.05,GH3)))</f>
        <v>0</v>
      </c>
      <c r="GJ3" s="26">
        <f t="shared" ref="GJ3:GJ66" si="29">GF3+GG3+GI3</f>
        <v>0</v>
      </c>
      <c r="GK3" s="16">
        <f>ROUND($GD$1*$GK$1,2)</f>
        <v>0</v>
      </c>
      <c r="GL3" s="25">
        <v>0</v>
      </c>
      <c r="GM3" s="25">
        <f>ROUND($GD$1*$GM$1,0)</f>
        <v>0</v>
      </c>
      <c r="GN3" s="25">
        <f>ROUND($GD$1*$GN$1,2)</f>
        <v>0</v>
      </c>
      <c r="GO3" s="25">
        <f>ROUND($GD$1*$GO$1,2)</f>
        <v>0</v>
      </c>
      <c r="GP3" s="25">
        <f>ROUND($GD$1*$GP$1,2)</f>
        <v>0</v>
      </c>
      <c r="GQ3" s="16">
        <f>GK3+SUM(GM3:GP3)</f>
        <v>0</v>
      </c>
      <c r="GR3" s="25">
        <f>ROUND(GQ3/12,2)</f>
        <v>0</v>
      </c>
      <c r="GS3" s="9">
        <f t="shared" ref="GS3:GS66" si="30">INT(GR3)</f>
        <v>0</v>
      </c>
      <c r="GT3" s="26">
        <f t="shared" ref="GT3:GT66" si="31">INT((GR3-GS3)*10)/10</f>
        <v>0</v>
      </c>
      <c r="GU3" s="19">
        <f t="shared" ref="GU3:GU66" si="32">GR3-GS3-GT3</f>
        <v>0</v>
      </c>
      <c r="GV3" s="26">
        <f t="shared" ref="GV3:GV66" si="33">IF(OR(GU3=0.05,GU3=0),GU3,IF(AND(GU3&gt;0.051,GU3&lt;0.1),0.1,IF(AND(GU3&gt;0.001,GU3&lt;0.05),0.05,GU3)))</f>
        <v>0</v>
      </c>
      <c r="GW3" s="26">
        <f t="shared" ref="GW3:GW66" si="34">GS3+GT3+GV3</f>
        <v>0</v>
      </c>
      <c r="GX3">
        <v>0</v>
      </c>
      <c r="GY3" s="7">
        <f>ROUND(GD3+GJ3+GW3+GX3,2)</f>
        <v>0</v>
      </c>
      <c r="GZ3" s="7">
        <f>IF(AND(GY3&gt;0,GY4=0),GY3,0)</f>
        <v>0</v>
      </c>
      <c r="HA3" s="17">
        <f>HA2</f>
        <v>0</v>
      </c>
      <c r="HB3" s="17">
        <f>IF(ROUND(GY3-HA3,2)&gt;0,ROUND(GY3-HA3,2),0)</f>
        <v>0</v>
      </c>
      <c r="HC3"/>
      <c r="HD3"/>
    </row>
    <row r="4" spans="1:212" s="9" customFormat="1" x14ac:dyDescent="0.3">
      <c r="F4" s="4"/>
      <c r="I4" s="29" t="s">
        <v>28</v>
      </c>
      <c r="L4" s="1"/>
      <c r="M4" s="14"/>
      <c r="N4" s="14"/>
      <c r="P4"/>
      <c r="W4" s="15"/>
      <c r="X4" s="15"/>
      <c r="Y4" s="15"/>
      <c r="Z4" s="15"/>
      <c r="AA4" t="s">
        <v>29</v>
      </c>
      <c r="AB4"/>
      <c r="AC4"/>
      <c r="AD4"/>
      <c r="AE4"/>
      <c r="AF4"/>
      <c r="AG4" s="5"/>
      <c r="AH4"/>
      <c r="AI4"/>
      <c r="AJ4"/>
      <c r="AK4"/>
      <c r="AL4"/>
      <c r="AM4"/>
      <c r="AN4"/>
      <c r="AO4"/>
      <c r="AP4"/>
      <c r="AQ4"/>
      <c r="AR4"/>
      <c r="AS4" s="15"/>
      <c r="AT4" s="15"/>
      <c r="AU4" s="15"/>
      <c r="AV4" s="15"/>
      <c r="AW4" s="15"/>
      <c r="AX4" s="15"/>
      <c r="AY4" s="15"/>
      <c r="AZ4" s="15"/>
      <c r="BA4"/>
      <c r="BB4">
        <v>2</v>
      </c>
      <c r="BC4" s="7">
        <f>IF(BW3&gt;0,BC3-1000,BC3)</f>
        <v>0</v>
      </c>
      <c r="BD4" s="28">
        <f>IF(BW3&gt;0,ROUND(PMT($F$92/12,$F$96*12,-BC4),5),0)</f>
        <v>0</v>
      </c>
      <c r="BE4" s="16">
        <f>IF(BW3&gt;0,ROUND(BC4*$E$1/1000,2),0)</f>
        <v>0</v>
      </c>
      <c r="BF4" s="16">
        <f>IF(BW3&gt;0,ROUND(MIN(BC4,$F$168)*$BF$1,2),0)</f>
        <v>0</v>
      </c>
      <c r="BG4" s="25">
        <v>0</v>
      </c>
      <c r="BH4" s="25">
        <f>IF(BW3&gt;0,ROUND(MIN(BC4,$F$168)*$BH$1,0),0)</f>
        <v>0</v>
      </c>
      <c r="BI4" s="25">
        <f>IF(BW3&gt;0,ROUND(MIN(BC4,$F$168)*$BI$1,2),0)</f>
        <v>0</v>
      </c>
      <c r="BJ4" s="25">
        <f>IF(BW3&gt;0,ROUND(MIN(BC4,$F$168)*$BJ$1,2),0)</f>
        <v>0</v>
      </c>
      <c r="BK4" s="25">
        <f>IF(BW3&gt;0,ROUND(MIN(BC4,$F$168)*$BK$1,2),0)</f>
        <v>0</v>
      </c>
      <c r="BL4" s="16">
        <f>IF(BW3&gt;0,BF4+SUM(BH4:BK4),0)</f>
        <v>0</v>
      </c>
      <c r="BM4" s="25">
        <f>IF(BW3&gt;0,ROUND(BL4/12,2),0)</f>
        <v>0</v>
      </c>
      <c r="BN4" s="9">
        <f t="shared" si="0"/>
        <v>0</v>
      </c>
      <c r="BO4" s="26">
        <f t="shared" si="1"/>
        <v>0</v>
      </c>
      <c r="BP4" s="19">
        <f t="shared" si="2"/>
        <v>0</v>
      </c>
      <c r="BQ4" s="26">
        <f t="shared" si="3"/>
        <v>0</v>
      </c>
      <c r="BR4" s="26">
        <f t="shared" si="4"/>
        <v>0</v>
      </c>
      <c r="BS4">
        <f>IF(BW3&gt;0,BS3,0)</f>
        <v>0</v>
      </c>
      <c r="BT4" s="7">
        <f t="shared" ref="BT4" si="35">SUM(BD4:BE4)+BR4+BS4</f>
        <v>0</v>
      </c>
      <c r="BU4" s="7">
        <f t="shared" ref="BU4:BU67" si="36">IF(AND(BT4&gt;0,BT5=0),BT4,0)</f>
        <v>0</v>
      </c>
      <c r="BV4" s="17">
        <f>IF(BW3&gt;0,BV3,0)</f>
        <v>0</v>
      </c>
      <c r="BW4" s="17">
        <f t="shared" ref="BW4:BW67" si="37">IF(ROUND(BT4-BV4,2)&gt;0,ROUND(BT4-BV4,2),0)</f>
        <v>0</v>
      </c>
      <c r="BX4"/>
      <c r="BY4" s="15"/>
      <c r="BZ4" s="15"/>
      <c r="CA4"/>
      <c r="CB4">
        <v>2</v>
      </c>
      <c r="CC4" s="7">
        <f ca="1">IF(DB3&gt;0,CC3-1000,CC3)</f>
        <v>-1000</v>
      </c>
      <c r="CD4" s="28">
        <f ca="1">IF(DB3&gt;0,ROUND(PMT($F$92/12,$F$96*12,-CC4),5),0)</f>
        <v>-6.1571699999999998</v>
      </c>
      <c r="CE4" s="16">
        <f ca="1">IF(DB3&gt;0,ROUND(CC4*$CE$1/1000,2),0)</f>
        <v>-0.23</v>
      </c>
      <c r="CF4" s="9">
        <f t="shared" ca="1" si="5"/>
        <v>-1</v>
      </c>
      <c r="CG4" s="26">
        <f t="shared" ca="1" si="6"/>
        <v>0.7</v>
      </c>
      <c r="CH4" s="19">
        <f t="shared" ca="1" si="7"/>
        <v>7.0000000000000062E-2</v>
      </c>
      <c r="CI4" s="26">
        <f t="shared" ca="1" si="8"/>
        <v>0.1</v>
      </c>
      <c r="CJ4" s="26">
        <f t="shared" ca="1" si="9"/>
        <v>-0.20000000000000004</v>
      </c>
      <c r="CK4" s="16">
        <f ca="1">IF(DB3&gt;0,ROUND($CD$1*$CK$1,2),0)</f>
        <v>1105.8499999999999</v>
      </c>
      <c r="CL4" s="25">
        <v>0</v>
      </c>
      <c r="CM4" s="25">
        <f ca="1">IF(DB3&gt;0,ROUND($CD$1*$CM$1,2),0)</f>
        <v>138.22999999999999</v>
      </c>
      <c r="CN4" s="25">
        <f ca="1">IF(DB3&gt;0,ROUND($CD$1*$CN$1,2),0)</f>
        <v>14.89</v>
      </c>
      <c r="CO4" s="25">
        <f ca="1">IF(DB3&gt;0,ROUND($CD$1*$CO$1,2),0)</f>
        <v>132.69999999999999</v>
      </c>
      <c r="CP4" s="25">
        <f ca="1">IF(DB3&gt;0,ROUND($CD$1*$CP$1,2),0)</f>
        <v>2.21</v>
      </c>
      <c r="CQ4" s="16">
        <f ca="1">IF(DB3&gt;0,CK4+SUM(CM4:CP4),0)</f>
        <v>1393.8799999999999</v>
      </c>
      <c r="CR4" s="25">
        <f ca="1">IF(DB3&gt;0,ROUND(CQ4/12,2),0)</f>
        <v>116.16</v>
      </c>
      <c r="CS4" s="9">
        <f t="shared" ca="1" si="10"/>
        <v>116</v>
      </c>
      <c r="CT4" s="26">
        <f t="shared" ca="1" si="11"/>
        <v>0.1</v>
      </c>
      <c r="CU4" s="19">
        <f t="shared" ca="1" si="12"/>
        <v>5.9999999999996584E-2</v>
      </c>
      <c r="CV4" s="26">
        <f t="shared" ca="1" si="13"/>
        <v>0.1</v>
      </c>
      <c r="CW4" s="26">
        <f t="shared" ca="1" si="14"/>
        <v>116.19999999999999</v>
      </c>
      <c r="CX4">
        <f ca="1">IF(DB3&gt;0,CX3,0)</f>
        <v>0</v>
      </c>
      <c r="CY4" s="7">
        <f t="shared" ref="CY4:CY67" ca="1" si="38">ROUND(CD4+CJ4+CW4+CX4,2)</f>
        <v>109.84</v>
      </c>
      <c r="CZ4" s="7">
        <f t="shared" ref="CZ4:CZ67" ca="1" si="39">IF(AND(CY4&gt;0,CY5=0),CY4,0)</f>
        <v>0</v>
      </c>
      <c r="DA4" s="17">
        <f ca="1">IF(DB3&gt;0,DA3,0)</f>
        <v>0</v>
      </c>
      <c r="DB4" s="17">
        <f t="shared" ref="DB4:DB67" ca="1" si="40">IF(ROUND(CY4-DA4,2)&gt;0,ROUND(CY4-DA4,2),0)</f>
        <v>109.84</v>
      </c>
      <c r="DC4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/>
      <c r="EB4">
        <v>2</v>
      </c>
      <c r="EC4" s="7">
        <f>IF(FB3&gt;0,EC3-1000,EC3)</f>
        <v>0</v>
      </c>
      <c r="ED4" s="28">
        <f>IF(FB3&gt;0,ROUND(PMT($F$92/12,$F$96*12,-EC4),5),0)</f>
        <v>0</v>
      </c>
      <c r="EE4" s="16">
        <f>IF(FB3&gt;0,ROUND(EC4*$EE$1/1000,2),0)</f>
        <v>0</v>
      </c>
      <c r="EF4" s="9">
        <f t="shared" si="15"/>
        <v>0</v>
      </c>
      <c r="EG4" s="26">
        <f t="shared" si="16"/>
        <v>0</v>
      </c>
      <c r="EH4" s="19">
        <f t="shared" si="17"/>
        <v>0</v>
      </c>
      <c r="EI4" s="26">
        <f t="shared" si="18"/>
        <v>0</v>
      </c>
      <c r="EJ4" s="26">
        <f t="shared" si="19"/>
        <v>0</v>
      </c>
      <c r="EK4" s="16">
        <f>IF(FB3&gt;0,ROUND($ED$1*$EK$1,2),0)</f>
        <v>0</v>
      </c>
      <c r="EL4" s="25">
        <v>0</v>
      </c>
      <c r="EM4" s="25">
        <f>IF(FB3&gt;0,ROUND($ED$1*$EM$1,0),0)</f>
        <v>0</v>
      </c>
      <c r="EN4" s="25">
        <f>IF(FB3&gt;0,ROUND($ED$1*$EN$1,2),0)</f>
        <v>0</v>
      </c>
      <c r="EO4" s="25">
        <f>IF(FB3&gt;0,ROUND($ED$1*$EO$1,2),0)</f>
        <v>0</v>
      </c>
      <c r="EP4" s="25">
        <f>IF(FB3&gt;0,ROUND($ED$1*$EP$1,2),0)</f>
        <v>0</v>
      </c>
      <c r="EQ4" s="16">
        <f>IF(FB3&gt;0,EK4+SUM(EM4:EP4),0)</f>
        <v>0</v>
      </c>
      <c r="ER4" s="25">
        <f>IF(FB3&gt;0,ROUND(EQ4/12,2),0)</f>
        <v>0</v>
      </c>
      <c r="ES4" s="9">
        <f t="shared" si="20"/>
        <v>0</v>
      </c>
      <c r="ET4" s="26">
        <f t="shared" si="21"/>
        <v>0</v>
      </c>
      <c r="EU4" s="19">
        <f t="shared" si="22"/>
        <v>0</v>
      </c>
      <c r="EV4" s="26">
        <f t="shared" si="23"/>
        <v>0</v>
      </c>
      <c r="EW4" s="26">
        <f t="shared" si="24"/>
        <v>0</v>
      </c>
      <c r="EX4">
        <f>IF(FB3&gt;0,EX3,0)</f>
        <v>0</v>
      </c>
      <c r="EY4" s="7">
        <f t="shared" ref="EY4:EY67" si="41">ROUND(ED4+EJ4+EW4+EX4,2)</f>
        <v>0</v>
      </c>
      <c r="EZ4" s="7">
        <f t="shared" ref="EZ4:EZ67" si="42">IF(AND(EY4&gt;0,EY5=0),EY4,0)</f>
        <v>0</v>
      </c>
      <c r="FA4" s="17">
        <f>IF(FB3&gt;0,FA3,0)</f>
        <v>0</v>
      </c>
      <c r="FB4" s="17">
        <f t="shared" ref="FB4:FB67" si="43">IF(ROUND(EY4-FA4,2)&gt;0,ROUND(EY4-FA4,2),0)</f>
        <v>0</v>
      </c>
      <c r="FC4"/>
      <c r="FD4" s="2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/>
      <c r="GB4">
        <v>2</v>
      </c>
      <c r="GC4" s="7">
        <f>IF(HB3&gt;0,GC3-1000,GC3)</f>
        <v>0</v>
      </c>
      <c r="GD4" s="28">
        <f>IF(HB3&gt;0,ROUND(PMT($F$92/12,$F$96*12,-GC4),5),0)</f>
        <v>0</v>
      </c>
      <c r="GE4" s="16">
        <f>IF(HB3&gt;0,ROUND(GC4*$GE$1/1000,2),0)</f>
        <v>0</v>
      </c>
      <c r="GF4" s="9">
        <f t="shared" si="25"/>
        <v>0</v>
      </c>
      <c r="GG4" s="26">
        <f t="shared" si="26"/>
        <v>0</v>
      </c>
      <c r="GH4" s="19">
        <f t="shared" si="27"/>
        <v>0</v>
      </c>
      <c r="GI4" s="26">
        <f t="shared" si="28"/>
        <v>0</v>
      </c>
      <c r="GJ4" s="26">
        <f t="shared" si="29"/>
        <v>0</v>
      </c>
      <c r="GK4" s="16">
        <f>IF(HB3&gt;0,ROUND($GD$1*$GK$1,2),0)</f>
        <v>0</v>
      </c>
      <c r="GL4" s="25">
        <v>0</v>
      </c>
      <c r="GM4" s="25">
        <f>IF(HB3&gt;0,ROUND($GD$1*$GM$1,0),0)</f>
        <v>0</v>
      </c>
      <c r="GN4" s="25">
        <f>IF(HB3&gt;0,ROUND($GD$1*$GN$1,2),0)</f>
        <v>0</v>
      </c>
      <c r="GO4" s="25">
        <f>IF(HB3&gt;0,ROUND($GD$1*$GO$1,2),0)</f>
        <v>0</v>
      </c>
      <c r="GP4" s="25">
        <f>IF(HB3&gt;0,ROUND($GD$1*$GP$1,2),0)</f>
        <v>0</v>
      </c>
      <c r="GQ4" s="16">
        <f>IF(HB3&gt;0,GK4+SUM(GM4:GP4),0)</f>
        <v>0</v>
      </c>
      <c r="GR4" s="25">
        <f>IF(HB3&gt;0,ROUND(GQ4/12,2),0)</f>
        <v>0</v>
      </c>
      <c r="GS4" s="9">
        <f t="shared" si="30"/>
        <v>0</v>
      </c>
      <c r="GT4" s="26">
        <f t="shared" si="31"/>
        <v>0</v>
      </c>
      <c r="GU4" s="19">
        <f t="shared" si="32"/>
        <v>0</v>
      </c>
      <c r="GV4" s="26">
        <f t="shared" si="33"/>
        <v>0</v>
      </c>
      <c r="GW4" s="26">
        <f t="shared" si="34"/>
        <v>0</v>
      </c>
      <c r="GX4">
        <f>IF(HB3&gt;0,GX3,0)</f>
        <v>0</v>
      </c>
      <c r="GY4" s="7">
        <f t="shared" ref="GY4:GY67" si="44">ROUND(GD4+GJ4+GW4+GX4,2)</f>
        <v>0</v>
      </c>
      <c r="GZ4" s="7">
        <f t="shared" ref="GZ4:GZ67" si="45">IF(AND(GY4&gt;0,GY5=0),GY4,0)</f>
        <v>0</v>
      </c>
      <c r="HA4" s="17">
        <f>IF(HB3&gt;0,HA3,0)</f>
        <v>0</v>
      </c>
      <c r="HB4" s="17">
        <f t="shared" ref="HB4:HB67" si="46">IF(ROUND(GY4-HA4,2)&gt;0,ROUND(GY4-HA4,2),0)</f>
        <v>0</v>
      </c>
      <c r="HC4"/>
      <c r="HD4"/>
    </row>
    <row r="5" spans="1:212" x14ac:dyDescent="0.3">
      <c r="A5" s="10" t="s">
        <v>30</v>
      </c>
      <c r="B5" s="219" t="s">
        <v>31</v>
      </c>
      <c r="C5" s="219"/>
      <c r="D5" s="219"/>
      <c r="E5" s="9"/>
      <c r="F5" s="29" t="s">
        <v>32</v>
      </c>
      <c r="G5" s="29" t="s">
        <v>33</v>
      </c>
      <c r="H5" s="9"/>
      <c r="I5" s="29" t="s">
        <v>34</v>
      </c>
      <c r="L5" s="30"/>
      <c r="M5" s="14"/>
      <c r="N5" s="14"/>
      <c r="O5" s="9"/>
      <c r="AA5" s="9" t="s">
        <v>35</v>
      </c>
      <c r="AG5" s="5"/>
      <c r="AO5"/>
      <c r="AP5"/>
      <c r="AQ5"/>
      <c r="AR5"/>
      <c r="BB5">
        <v>3</v>
      </c>
      <c r="BC5" s="7">
        <f t="shared" ref="BC5:BC68" si="47">IF(BW4&gt;0,BC4-1000,BC4)</f>
        <v>0</v>
      </c>
      <c r="BD5" s="28">
        <f t="shared" ref="BD5:BD68" si="48">IF(BW4&gt;0,ROUND(PMT($F$92/12,$F$96*12,-BC5),5),0)</f>
        <v>0</v>
      </c>
      <c r="BE5" s="16">
        <f t="shared" ref="BE5:BE68" si="49">IF(BW4&gt;0,ROUND(BC5*$E$1/1000,2),0)</f>
        <v>0</v>
      </c>
      <c r="BF5" s="16">
        <f t="shared" ref="BF5:BF68" si="50">IF(BW4&gt;0,ROUND(MIN(BC5,$F$168)*$BF$1,2),0)</f>
        <v>0</v>
      </c>
      <c r="BG5" s="25">
        <v>0</v>
      </c>
      <c r="BH5" s="25">
        <f t="shared" ref="BH5:BH68" si="51">IF(BW4&gt;0,ROUND(MIN(BC5,$F$168)*$BH$1,0),0)</f>
        <v>0</v>
      </c>
      <c r="BI5" s="25">
        <f t="shared" ref="BI5:BI68" si="52">IF(BW4&gt;0,ROUND(MIN(BC5,$F$168)*$BI$1,2),0)</f>
        <v>0</v>
      </c>
      <c r="BJ5" s="25">
        <f t="shared" ref="BJ5:BJ68" si="53">IF(BW4&gt;0,ROUND(MIN(BC5,$F$168)*$BJ$1,2),0)</f>
        <v>0</v>
      </c>
      <c r="BK5" s="25">
        <f t="shared" ref="BK5:BK68" si="54">IF(BW4&gt;0,ROUND(MIN(BC5,$F$168)*$BK$1,2),0)</f>
        <v>0</v>
      </c>
      <c r="BL5" s="16">
        <f t="shared" ref="BL5:BL68" si="55">IF(BW4&gt;0,BF5+SUM(BH5:BK5),0)</f>
        <v>0</v>
      </c>
      <c r="BM5" s="25">
        <f t="shared" ref="BM5:BM68" si="56">IF(BW4&gt;0,ROUND(BL5/12,2),0)</f>
        <v>0</v>
      </c>
      <c r="BN5" s="9">
        <f t="shared" si="0"/>
        <v>0</v>
      </c>
      <c r="BO5" s="26">
        <f t="shared" si="1"/>
        <v>0</v>
      </c>
      <c r="BP5" s="19">
        <f t="shared" si="2"/>
        <v>0</v>
      </c>
      <c r="BQ5" s="26">
        <f t="shared" si="3"/>
        <v>0</v>
      </c>
      <c r="BR5" s="26">
        <f t="shared" si="4"/>
        <v>0</v>
      </c>
      <c r="BS5">
        <f t="shared" ref="BS5:BS68" si="57">IF(BW4&gt;0,BS4,0)</f>
        <v>0</v>
      </c>
      <c r="BT5" s="7">
        <f t="shared" ref="BT5:BT68" si="58">SUM(BD5:BE5)+BR5+BS5</f>
        <v>0</v>
      </c>
      <c r="BU5" s="7">
        <f t="shared" si="36"/>
        <v>0</v>
      </c>
      <c r="BV5" s="17">
        <f t="shared" ref="BV5:BV68" si="59">IF(BW4&gt;0,BV4,0)</f>
        <v>0</v>
      </c>
      <c r="BW5" s="17">
        <f t="shared" si="37"/>
        <v>0</v>
      </c>
      <c r="CB5">
        <v>3</v>
      </c>
      <c r="CC5" s="7">
        <f t="shared" ref="CC5:CC68" ca="1" si="60">IF(DB4&gt;0,CC4-1000,CC4)</f>
        <v>-2000</v>
      </c>
      <c r="CD5" s="28">
        <f t="shared" ref="CD5:CD68" ca="1" si="61">IF(DB4&gt;0,ROUND(PMT($F$92/12,$F$96*12,-CC5),5),0)</f>
        <v>-12.31434</v>
      </c>
      <c r="CE5" s="16">
        <f t="shared" ref="CE5:CE68" ca="1" si="62">IF(DB4&gt;0,ROUND(CC5*$CE$1/1000,2),0)</f>
        <v>-0.46</v>
      </c>
      <c r="CF5" s="9">
        <f t="shared" ca="1" si="5"/>
        <v>-1</v>
      </c>
      <c r="CG5" s="26">
        <f t="shared" ca="1" si="6"/>
        <v>0.5</v>
      </c>
      <c r="CH5" s="19">
        <f t="shared" ca="1" si="7"/>
        <v>4.0000000000000036E-2</v>
      </c>
      <c r="CI5" s="26">
        <f t="shared" ca="1" si="8"/>
        <v>0.05</v>
      </c>
      <c r="CJ5" s="26">
        <f t="shared" ca="1" si="9"/>
        <v>-0.45</v>
      </c>
      <c r="CK5" s="16">
        <f t="shared" ref="CK5:CK68" ca="1" si="63">IF(DB4&gt;0,ROUND($CD$1*$CK$1,2),0)</f>
        <v>1105.8499999999999</v>
      </c>
      <c r="CL5" s="25">
        <v>0</v>
      </c>
      <c r="CM5" s="25">
        <f t="shared" ref="CM5:CM68" ca="1" si="64">IF(DB4&gt;0,ROUND($CD$1*$CM$1,2),0)</f>
        <v>138.22999999999999</v>
      </c>
      <c r="CN5" s="25">
        <f t="shared" ref="CN5:CN68" ca="1" si="65">IF(DB4&gt;0,ROUND($CD$1*$CN$1,2),0)</f>
        <v>14.89</v>
      </c>
      <c r="CO5" s="25">
        <f t="shared" ref="CO5:CO68" ca="1" si="66">IF(DB4&gt;0,ROUND($CD$1*$CO$1,2),0)</f>
        <v>132.69999999999999</v>
      </c>
      <c r="CP5" s="25">
        <f t="shared" ref="CP5:CP68" ca="1" si="67">IF(DB4&gt;0,ROUND($CD$1*$CP$1,2),0)</f>
        <v>2.21</v>
      </c>
      <c r="CQ5" s="16">
        <f t="shared" ref="CQ5:CQ68" ca="1" si="68">IF(DB4&gt;0,CK5+SUM(CM5:CP5),0)</f>
        <v>1393.8799999999999</v>
      </c>
      <c r="CR5" s="25">
        <f t="shared" ref="CR5:CR68" ca="1" si="69">IF(DB4&gt;0,ROUND(CQ5/12,2),0)</f>
        <v>116.16</v>
      </c>
      <c r="CS5" s="9">
        <f t="shared" ca="1" si="10"/>
        <v>116</v>
      </c>
      <c r="CT5" s="26">
        <f t="shared" ca="1" si="11"/>
        <v>0.1</v>
      </c>
      <c r="CU5" s="19">
        <f t="shared" ca="1" si="12"/>
        <v>5.9999999999996584E-2</v>
      </c>
      <c r="CV5" s="26">
        <f t="shared" ca="1" si="13"/>
        <v>0.1</v>
      </c>
      <c r="CW5" s="26">
        <f t="shared" ca="1" si="14"/>
        <v>116.19999999999999</v>
      </c>
      <c r="CX5">
        <f t="shared" ref="CX5:CX68" ca="1" si="70">IF(DB4&gt;0,CX4,0)</f>
        <v>0</v>
      </c>
      <c r="CY5" s="7">
        <f t="shared" ca="1" si="38"/>
        <v>103.44</v>
      </c>
      <c r="CZ5" s="7">
        <f t="shared" ca="1" si="39"/>
        <v>0</v>
      </c>
      <c r="DA5" s="17">
        <f t="shared" ref="DA5:DA68" ca="1" si="71">IF(DB4&gt;0,DA4,0)</f>
        <v>0</v>
      </c>
      <c r="DB5" s="17">
        <f t="shared" ca="1" si="40"/>
        <v>103.44</v>
      </c>
      <c r="EB5">
        <v>3</v>
      </c>
      <c r="EC5" s="7">
        <f t="shared" ref="EC5:EC68" si="72">IF(FB4&gt;0,EC4-1000,EC4)</f>
        <v>0</v>
      </c>
      <c r="ED5" s="28">
        <f t="shared" ref="ED5:ED68" si="73">IF(FB4&gt;0,ROUND(PMT($F$92/12,$F$96*12,-EC5),5),0)</f>
        <v>0</v>
      </c>
      <c r="EE5" s="16">
        <f t="shared" ref="EE5:EE68" si="74">IF(FB4&gt;0,ROUND(EC5*$EE$1/1000,2),0)</f>
        <v>0</v>
      </c>
      <c r="EF5" s="9">
        <f t="shared" si="15"/>
        <v>0</v>
      </c>
      <c r="EG5" s="26">
        <f t="shared" si="16"/>
        <v>0</v>
      </c>
      <c r="EH5" s="19">
        <f t="shared" si="17"/>
        <v>0</v>
      </c>
      <c r="EI5" s="26">
        <f t="shared" si="18"/>
        <v>0</v>
      </c>
      <c r="EJ5" s="26">
        <f t="shared" si="19"/>
        <v>0</v>
      </c>
      <c r="EK5" s="16">
        <f t="shared" ref="EK5:EK68" si="75">IF(FB4&gt;0,ROUND($ED$1*$EK$1,2),0)</f>
        <v>0</v>
      </c>
      <c r="EL5" s="25">
        <v>0</v>
      </c>
      <c r="EM5" s="25">
        <f t="shared" ref="EM5:EM68" si="76">IF(FB4&gt;0,ROUND($ED$1*$EM$1,0),0)</f>
        <v>0</v>
      </c>
      <c r="EN5" s="25">
        <f t="shared" ref="EN5:EN68" si="77">IF(FB4&gt;0,ROUND($ED$1*$EN$1,2),0)</f>
        <v>0</v>
      </c>
      <c r="EO5" s="25">
        <f t="shared" ref="EO5:EO68" si="78">IF(FB4&gt;0,ROUND($ED$1*$EO$1,2),0)</f>
        <v>0</v>
      </c>
      <c r="EP5" s="25">
        <f t="shared" ref="EP5:EP68" si="79">IF(FB4&gt;0,ROUND($ED$1*$EP$1,2),0)</f>
        <v>0</v>
      </c>
      <c r="EQ5" s="16">
        <f t="shared" ref="EQ5:EQ68" si="80">IF(FB4&gt;0,EK5+SUM(EM5:EP5),0)</f>
        <v>0</v>
      </c>
      <c r="ER5" s="25">
        <f t="shared" ref="ER5:ER68" si="81">IF(FB4&gt;0,ROUND(EQ5/12,2),0)</f>
        <v>0</v>
      </c>
      <c r="ES5" s="9">
        <f t="shared" si="20"/>
        <v>0</v>
      </c>
      <c r="ET5" s="26">
        <f t="shared" si="21"/>
        <v>0</v>
      </c>
      <c r="EU5" s="19">
        <f t="shared" si="22"/>
        <v>0</v>
      </c>
      <c r="EV5" s="26">
        <f t="shared" si="23"/>
        <v>0</v>
      </c>
      <c r="EW5" s="26">
        <f t="shared" si="24"/>
        <v>0</v>
      </c>
      <c r="EX5">
        <f t="shared" ref="EX5:EX68" si="82">IF(FB4&gt;0,EX4,0)</f>
        <v>0</v>
      </c>
      <c r="EY5" s="7">
        <f t="shared" si="41"/>
        <v>0</v>
      </c>
      <c r="EZ5" s="7">
        <f t="shared" si="42"/>
        <v>0</v>
      </c>
      <c r="FA5" s="17">
        <f t="shared" ref="FA5:FA68" si="83">IF(FB4&gt;0,FA4,0)</f>
        <v>0</v>
      </c>
      <c r="FB5" s="17">
        <f t="shared" si="43"/>
        <v>0</v>
      </c>
      <c r="GB5">
        <v>3</v>
      </c>
      <c r="GC5" s="7">
        <f t="shared" ref="GC5:GC68" si="84">IF(HB4&gt;0,GC4-1000,GC4)</f>
        <v>0</v>
      </c>
      <c r="GD5" s="28">
        <f t="shared" ref="GD5:GD68" si="85">IF(HB4&gt;0,ROUND(PMT($F$92/12,$F$96*12,-GC5),5),0)</f>
        <v>0</v>
      </c>
      <c r="GE5" s="16">
        <f t="shared" ref="GE5:GE68" si="86">IF(HB4&gt;0,ROUND(GC5*$GE$1/1000,2),0)</f>
        <v>0</v>
      </c>
      <c r="GF5" s="9">
        <f t="shared" si="25"/>
        <v>0</v>
      </c>
      <c r="GG5" s="26">
        <f t="shared" si="26"/>
        <v>0</v>
      </c>
      <c r="GH5" s="19">
        <f t="shared" si="27"/>
        <v>0</v>
      </c>
      <c r="GI5" s="26">
        <f t="shared" si="28"/>
        <v>0</v>
      </c>
      <c r="GJ5" s="26">
        <f t="shared" si="29"/>
        <v>0</v>
      </c>
      <c r="GK5" s="16">
        <f t="shared" ref="GK5:GK68" si="87">IF(HB4&gt;0,ROUND($GD$1*$GK$1,2),0)</f>
        <v>0</v>
      </c>
      <c r="GL5" s="25">
        <v>0</v>
      </c>
      <c r="GM5" s="25">
        <f t="shared" ref="GM5:GM68" si="88">IF(HB4&gt;0,ROUND($GD$1*$GM$1,0),0)</f>
        <v>0</v>
      </c>
      <c r="GN5" s="25">
        <f t="shared" ref="GN5:GN68" si="89">IF(HB4&gt;0,ROUND($GD$1*$GN$1,2),0)</f>
        <v>0</v>
      </c>
      <c r="GO5" s="25">
        <f t="shared" ref="GO5:GO68" si="90">IF(HB4&gt;0,ROUND($GD$1*$GO$1,2),0)</f>
        <v>0</v>
      </c>
      <c r="GP5" s="25">
        <f t="shared" ref="GP5:GP68" si="91">IF(HB4&gt;0,ROUND($GD$1*$GP$1,2),0)</f>
        <v>0</v>
      </c>
      <c r="GQ5" s="16">
        <f t="shared" ref="GQ5:GQ68" si="92">IF(HB4&gt;0,GK5+SUM(GM5:GP5),0)</f>
        <v>0</v>
      </c>
      <c r="GR5" s="25">
        <f t="shared" ref="GR5:GR68" si="93">IF(HB4&gt;0,ROUND(GQ5/12,2),0)</f>
        <v>0</v>
      </c>
      <c r="GS5" s="9">
        <f t="shared" si="30"/>
        <v>0</v>
      </c>
      <c r="GT5" s="26">
        <f t="shared" si="31"/>
        <v>0</v>
      </c>
      <c r="GU5" s="19">
        <f t="shared" si="32"/>
        <v>0</v>
      </c>
      <c r="GV5" s="26">
        <f t="shared" si="33"/>
        <v>0</v>
      </c>
      <c r="GW5" s="26">
        <f t="shared" si="34"/>
        <v>0</v>
      </c>
      <c r="GX5">
        <f t="shared" ref="GX5:GX68" si="94">IF(HB4&gt;0,GX4,0)</f>
        <v>0</v>
      </c>
      <c r="GY5" s="7">
        <f t="shared" si="44"/>
        <v>0</v>
      </c>
      <c r="GZ5" s="7">
        <f t="shared" si="45"/>
        <v>0</v>
      </c>
      <c r="HA5" s="17">
        <f t="shared" ref="HA5:HA68" si="95">IF(HB4&gt;0,HA4,0)</f>
        <v>0</v>
      </c>
      <c r="HB5" s="17">
        <f t="shared" si="46"/>
        <v>0</v>
      </c>
    </row>
    <row r="6" spans="1:212" x14ac:dyDescent="0.3">
      <c r="B6" s="215" t="s">
        <v>36</v>
      </c>
      <c r="C6" s="215"/>
      <c r="D6" s="215"/>
      <c r="E6" s="9"/>
      <c r="F6" s="31">
        <v>33043</v>
      </c>
      <c r="G6" s="32" t="str">
        <f>IF(MOD(AC76,12) &gt; 0, QUOTIENT(AC76,12) &amp; " yrs  " &amp; MOD(AC76,12)  &amp; " mos", QUOTIENT(AC76,12))</f>
        <v>31 yrs  8 mos</v>
      </c>
      <c r="H6" s="9"/>
      <c r="I6" s="33" t="str">
        <f>IF(MOD(AC82,12) &gt; 0, QUOTIENT(AC82,12) &amp; " yrs  " &amp; MOD(AC82,12)  &amp; " mos", QUOTIENT(AC82,12))</f>
        <v>61 yrs  8 mos</v>
      </c>
      <c r="L6" s="34"/>
      <c r="M6" s="14"/>
      <c r="N6" s="14"/>
      <c r="O6" s="9"/>
      <c r="AA6" t="s">
        <v>37</v>
      </c>
      <c r="AB6" t="s">
        <v>38</v>
      </c>
      <c r="AG6" s="5"/>
      <c r="AO6"/>
      <c r="AP6"/>
      <c r="AQ6"/>
      <c r="AR6"/>
      <c r="BB6">
        <v>4</v>
      </c>
      <c r="BC6" s="7">
        <f t="shared" si="47"/>
        <v>0</v>
      </c>
      <c r="BD6" s="28">
        <f t="shared" si="48"/>
        <v>0</v>
      </c>
      <c r="BE6" s="16">
        <f t="shared" si="49"/>
        <v>0</v>
      </c>
      <c r="BF6" s="16">
        <f t="shared" si="50"/>
        <v>0</v>
      </c>
      <c r="BG6" s="25">
        <v>0</v>
      </c>
      <c r="BH6" s="25">
        <f t="shared" si="51"/>
        <v>0</v>
      </c>
      <c r="BI6" s="25">
        <f t="shared" si="52"/>
        <v>0</v>
      </c>
      <c r="BJ6" s="25">
        <f t="shared" si="53"/>
        <v>0</v>
      </c>
      <c r="BK6" s="25">
        <f t="shared" si="54"/>
        <v>0</v>
      </c>
      <c r="BL6" s="16">
        <f t="shared" si="55"/>
        <v>0</v>
      </c>
      <c r="BM6" s="25">
        <f t="shared" si="56"/>
        <v>0</v>
      </c>
      <c r="BN6" s="9">
        <f t="shared" si="0"/>
        <v>0</v>
      </c>
      <c r="BO6" s="26">
        <f t="shared" si="1"/>
        <v>0</v>
      </c>
      <c r="BP6" s="19">
        <f t="shared" si="2"/>
        <v>0</v>
      </c>
      <c r="BQ6" s="26">
        <f t="shared" si="3"/>
        <v>0</v>
      </c>
      <c r="BR6" s="26">
        <f t="shared" si="4"/>
        <v>0</v>
      </c>
      <c r="BS6">
        <f t="shared" si="57"/>
        <v>0</v>
      </c>
      <c r="BT6" s="7">
        <f t="shared" si="58"/>
        <v>0</v>
      </c>
      <c r="BU6" s="7">
        <f t="shared" si="36"/>
        <v>0</v>
      </c>
      <c r="BV6" s="17">
        <f t="shared" si="59"/>
        <v>0</v>
      </c>
      <c r="BW6" s="17">
        <f t="shared" si="37"/>
        <v>0</v>
      </c>
      <c r="CB6">
        <v>4</v>
      </c>
      <c r="CC6" s="7">
        <f t="shared" ca="1" si="60"/>
        <v>-3000</v>
      </c>
      <c r="CD6" s="28">
        <f t="shared" ca="1" si="61"/>
        <v>-18.471520000000002</v>
      </c>
      <c r="CE6" s="16">
        <f t="shared" ca="1" si="62"/>
        <v>-0.69</v>
      </c>
      <c r="CF6" s="9">
        <f t="shared" ca="1" si="5"/>
        <v>-1</v>
      </c>
      <c r="CG6" s="26">
        <f t="shared" ca="1" si="6"/>
        <v>0.3</v>
      </c>
      <c r="CH6" s="19">
        <f t="shared" ca="1" si="7"/>
        <v>1.0000000000000064E-2</v>
      </c>
      <c r="CI6" s="26">
        <f t="shared" ca="1" si="8"/>
        <v>0.05</v>
      </c>
      <c r="CJ6" s="26">
        <f t="shared" ca="1" si="9"/>
        <v>-0.64999999999999991</v>
      </c>
      <c r="CK6" s="16">
        <f t="shared" ca="1" si="63"/>
        <v>1105.8499999999999</v>
      </c>
      <c r="CL6" s="25">
        <v>0</v>
      </c>
      <c r="CM6" s="25">
        <f t="shared" ca="1" si="64"/>
        <v>138.22999999999999</v>
      </c>
      <c r="CN6" s="25">
        <f t="shared" ca="1" si="65"/>
        <v>14.89</v>
      </c>
      <c r="CO6" s="25">
        <f t="shared" ca="1" si="66"/>
        <v>132.69999999999999</v>
      </c>
      <c r="CP6" s="25">
        <f t="shared" ca="1" si="67"/>
        <v>2.21</v>
      </c>
      <c r="CQ6" s="16">
        <f t="shared" ca="1" si="68"/>
        <v>1393.8799999999999</v>
      </c>
      <c r="CR6" s="25">
        <f t="shared" ca="1" si="69"/>
        <v>116.16</v>
      </c>
      <c r="CS6" s="9">
        <f t="shared" ca="1" si="10"/>
        <v>116</v>
      </c>
      <c r="CT6" s="26">
        <f t="shared" ca="1" si="11"/>
        <v>0.1</v>
      </c>
      <c r="CU6" s="19">
        <f t="shared" ca="1" si="12"/>
        <v>5.9999999999996584E-2</v>
      </c>
      <c r="CV6" s="26">
        <f t="shared" ca="1" si="13"/>
        <v>0.1</v>
      </c>
      <c r="CW6" s="26">
        <f t="shared" ca="1" si="14"/>
        <v>116.19999999999999</v>
      </c>
      <c r="CX6">
        <f t="shared" ca="1" si="70"/>
        <v>0</v>
      </c>
      <c r="CY6" s="7">
        <f t="shared" ca="1" si="38"/>
        <v>97.08</v>
      </c>
      <c r="CZ6" s="7">
        <f t="shared" ca="1" si="39"/>
        <v>0</v>
      </c>
      <c r="DA6" s="17">
        <f t="shared" ca="1" si="71"/>
        <v>0</v>
      </c>
      <c r="DB6" s="17">
        <f t="shared" ca="1" si="40"/>
        <v>97.08</v>
      </c>
      <c r="EB6">
        <v>4</v>
      </c>
      <c r="EC6" s="7">
        <f t="shared" si="72"/>
        <v>0</v>
      </c>
      <c r="ED6" s="28">
        <f t="shared" si="73"/>
        <v>0</v>
      </c>
      <c r="EE6" s="16">
        <f t="shared" si="74"/>
        <v>0</v>
      </c>
      <c r="EF6" s="9">
        <f t="shared" si="15"/>
        <v>0</v>
      </c>
      <c r="EG6" s="26">
        <f t="shared" si="16"/>
        <v>0</v>
      </c>
      <c r="EH6" s="19">
        <f t="shared" si="17"/>
        <v>0</v>
      </c>
      <c r="EI6" s="26">
        <f t="shared" si="18"/>
        <v>0</v>
      </c>
      <c r="EJ6" s="26">
        <f t="shared" si="19"/>
        <v>0</v>
      </c>
      <c r="EK6" s="16">
        <f t="shared" si="75"/>
        <v>0</v>
      </c>
      <c r="EL6" s="25">
        <v>0</v>
      </c>
      <c r="EM6" s="25">
        <f t="shared" si="76"/>
        <v>0</v>
      </c>
      <c r="EN6" s="25">
        <f t="shared" si="77"/>
        <v>0</v>
      </c>
      <c r="EO6" s="25">
        <f t="shared" si="78"/>
        <v>0</v>
      </c>
      <c r="EP6" s="25">
        <f t="shared" si="79"/>
        <v>0</v>
      </c>
      <c r="EQ6" s="16">
        <f t="shared" si="80"/>
        <v>0</v>
      </c>
      <c r="ER6" s="25">
        <f t="shared" si="81"/>
        <v>0</v>
      </c>
      <c r="ES6" s="9">
        <f t="shared" si="20"/>
        <v>0</v>
      </c>
      <c r="ET6" s="26">
        <f t="shared" si="21"/>
        <v>0</v>
      </c>
      <c r="EU6" s="19">
        <f t="shared" si="22"/>
        <v>0</v>
      </c>
      <c r="EV6" s="26">
        <f t="shared" si="23"/>
        <v>0</v>
      </c>
      <c r="EW6" s="26">
        <f t="shared" si="24"/>
        <v>0</v>
      </c>
      <c r="EX6">
        <f t="shared" si="82"/>
        <v>0</v>
      </c>
      <c r="EY6" s="7">
        <f t="shared" si="41"/>
        <v>0</v>
      </c>
      <c r="EZ6" s="7">
        <f t="shared" si="42"/>
        <v>0</v>
      </c>
      <c r="FA6" s="17">
        <f t="shared" si="83"/>
        <v>0</v>
      </c>
      <c r="FB6" s="17">
        <f t="shared" si="43"/>
        <v>0</v>
      </c>
      <c r="GB6">
        <v>4</v>
      </c>
      <c r="GC6" s="7">
        <f t="shared" si="84"/>
        <v>0</v>
      </c>
      <c r="GD6" s="28">
        <f t="shared" si="85"/>
        <v>0</v>
      </c>
      <c r="GE6" s="16">
        <f t="shared" si="86"/>
        <v>0</v>
      </c>
      <c r="GF6" s="9">
        <f t="shared" si="25"/>
        <v>0</v>
      </c>
      <c r="GG6" s="26">
        <f t="shared" si="26"/>
        <v>0</v>
      </c>
      <c r="GH6" s="19">
        <f t="shared" si="27"/>
        <v>0</v>
      </c>
      <c r="GI6" s="26">
        <f t="shared" si="28"/>
        <v>0</v>
      </c>
      <c r="GJ6" s="26">
        <f t="shared" si="29"/>
        <v>0</v>
      </c>
      <c r="GK6" s="16">
        <f t="shared" si="87"/>
        <v>0</v>
      </c>
      <c r="GL6" s="25">
        <v>0</v>
      </c>
      <c r="GM6" s="25">
        <f t="shared" si="88"/>
        <v>0</v>
      </c>
      <c r="GN6" s="25">
        <f t="shared" si="89"/>
        <v>0</v>
      </c>
      <c r="GO6" s="25">
        <f t="shared" si="90"/>
        <v>0</v>
      </c>
      <c r="GP6" s="25">
        <f t="shared" si="91"/>
        <v>0</v>
      </c>
      <c r="GQ6" s="16">
        <f t="shared" si="92"/>
        <v>0</v>
      </c>
      <c r="GR6" s="25">
        <f t="shared" si="93"/>
        <v>0</v>
      </c>
      <c r="GS6" s="9">
        <f t="shared" si="30"/>
        <v>0</v>
      </c>
      <c r="GT6" s="26">
        <f t="shared" si="31"/>
        <v>0</v>
      </c>
      <c r="GU6" s="19">
        <f t="shared" si="32"/>
        <v>0</v>
      </c>
      <c r="GV6" s="26">
        <f t="shared" si="33"/>
        <v>0</v>
      </c>
      <c r="GW6" s="26">
        <f t="shared" si="34"/>
        <v>0</v>
      </c>
      <c r="GX6">
        <f t="shared" si="94"/>
        <v>0</v>
      </c>
      <c r="GY6" s="7">
        <f t="shared" si="44"/>
        <v>0</v>
      </c>
      <c r="GZ6" s="7">
        <f t="shared" si="45"/>
        <v>0</v>
      </c>
      <c r="HA6" s="17">
        <f t="shared" si="95"/>
        <v>0</v>
      </c>
      <c r="HB6" s="17">
        <f t="shared" si="46"/>
        <v>0</v>
      </c>
    </row>
    <row r="7" spans="1:212" x14ac:dyDescent="0.3">
      <c r="A7" s="35"/>
      <c r="B7" s="215" t="s">
        <v>39</v>
      </c>
      <c r="C7" s="215"/>
      <c r="D7" s="215"/>
      <c r="E7" s="9"/>
      <c r="F7" s="31">
        <v>34799</v>
      </c>
      <c r="G7" s="32" t="str">
        <f>IF(MOD(AC77,12) &gt; 0, QUOTIENT(AC77,12) &amp; " yrs  " &amp; MOD(AC77,12)  &amp; " mos", QUOTIENT(AC77,12))</f>
        <v>26 yrs  10 mos</v>
      </c>
      <c r="H7" s="9"/>
      <c r="I7" s="33" t="str">
        <f>IF(MOD(AC83,12) &gt; 0, QUOTIENT(AC83,12) &amp; " yrs  " &amp; MOD(AC83,12)  &amp; " mos", QUOTIENT(AC83,12))</f>
        <v>56 yrs  10 mos</v>
      </c>
      <c r="L7" s="36"/>
      <c r="M7" s="14" t="s">
        <v>40</v>
      </c>
      <c r="N7" s="14" t="b">
        <v>0</v>
      </c>
      <c r="O7" s="9"/>
      <c r="AA7" t="s">
        <v>41</v>
      </c>
      <c r="AB7" t="s">
        <v>42</v>
      </c>
      <c r="AG7" s="5"/>
      <c r="AO7"/>
      <c r="AP7"/>
      <c r="AQ7"/>
      <c r="AR7"/>
      <c r="BB7">
        <v>5</v>
      </c>
      <c r="BC7" s="7">
        <f t="shared" si="47"/>
        <v>0</v>
      </c>
      <c r="BD7" s="28">
        <f t="shared" si="48"/>
        <v>0</v>
      </c>
      <c r="BE7" s="16">
        <f t="shared" si="49"/>
        <v>0</v>
      </c>
      <c r="BF7" s="16">
        <f t="shared" si="50"/>
        <v>0</v>
      </c>
      <c r="BG7" s="25">
        <v>0</v>
      </c>
      <c r="BH7" s="25">
        <f t="shared" si="51"/>
        <v>0</v>
      </c>
      <c r="BI7" s="25">
        <f t="shared" si="52"/>
        <v>0</v>
      </c>
      <c r="BJ7" s="25">
        <f t="shared" si="53"/>
        <v>0</v>
      </c>
      <c r="BK7" s="25">
        <f t="shared" si="54"/>
        <v>0</v>
      </c>
      <c r="BL7" s="16">
        <f t="shared" si="55"/>
        <v>0</v>
      </c>
      <c r="BM7" s="25">
        <f t="shared" si="56"/>
        <v>0</v>
      </c>
      <c r="BN7" s="9">
        <f t="shared" si="0"/>
        <v>0</v>
      </c>
      <c r="BO7" s="26">
        <f t="shared" si="1"/>
        <v>0</v>
      </c>
      <c r="BP7" s="19">
        <f t="shared" si="2"/>
        <v>0</v>
      </c>
      <c r="BQ7" s="26">
        <f t="shared" si="3"/>
        <v>0</v>
      </c>
      <c r="BR7" s="26">
        <f t="shared" si="4"/>
        <v>0</v>
      </c>
      <c r="BS7">
        <f t="shared" si="57"/>
        <v>0</v>
      </c>
      <c r="BT7" s="7">
        <f t="shared" si="58"/>
        <v>0</v>
      </c>
      <c r="BU7" s="7">
        <f t="shared" si="36"/>
        <v>0</v>
      </c>
      <c r="BV7" s="17">
        <f t="shared" si="59"/>
        <v>0</v>
      </c>
      <c r="BW7" s="17">
        <f t="shared" si="37"/>
        <v>0</v>
      </c>
      <c r="CB7">
        <v>5</v>
      </c>
      <c r="CC7" s="7">
        <f t="shared" ca="1" si="60"/>
        <v>-4000</v>
      </c>
      <c r="CD7" s="28">
        <f t="shared" ca="1" si="61"/>
        <v>-24.628689999999999</v>
      </c>
      <c r="CE7" s="16">
        <f t="shared" ca="1" si="62"/>
        <v>-0.92</v>
      </c>
      <c r="CF7" s="9">
        <f t="shared" ca="1" si="5"/>
        <v>-1</v>
      </c>
      <c r="CG7" s="26">
        <f t="shared" ca="1" si="6"/>
        <v>0</v>
      </c>
      <c r="CH7" s="19">
        <f t="shared" ca="1" si="7"/>
        <v>7.999999999999996E-2</v>
      </c>
      <c r="CI7" s="26">
        <f t="shared" ca="1" si="8"/>
        <v>0.1</v>
      </c>
      <c r="CJ7" s="26">
        <f t="shared" ca="1" si="9"/>
        <v>-0.9</v>
      </c>
      <c r="CK7" s="16">
        <f t="shared" ca="1" si="63"/>
        <v>1105.8499999999999</v>
      </c>
      <c r="CL7" s="25">
        <v>0</v>
      </c>
      <c r="CM7" s="25">
        <f t="shared" ca="1" si="64"/>
        <v>138.22999999999999</v>
      </c>
      <c r="CN7" s="25">
        <f t="shared" ca="1" si="65"/>
        <v>14.89</v>
      </c>
      <c r="CO7" s="25">
        <f t="shared" ca="1" si="66"/>
        <v>132.69999999999999</v>
      </c>
      <c r="CP7" s="25">
        <f t="shared" ca="1" si="67"/>
        <v>2.21</v>
      </c>
      <c r="CQ7" s="16">
        <f t="shared" ca="1" si="68"/>
        <v>1393.8799999999999</v>
      </c>
      <c r="CR7" s="25">
        <f t="shared" ca="1" si="69"/>
        <v>116.16</v>
      </c>
      <c r="CS7" s="9">
        <f t="shared" ca="1" si="10"/>
        <v>116</v>
      </c>
      <c r="CT7" s="26">
        <f t="shared" ca="1" si="11"/>
        <v>0.1</v>
      </c>
      <c r="CU7" s="19">
        <f t="shared" ca="1" si="12"/>
        <v>5.9999999999996584E-2</v>
      </c>
      <c r="CV7" s="26">
        <f t="shared" ca="1" si="13"/>
        <v>0.1</v>
      </c>
      <c r="CW7" s="26">
        <f t="shared" ca="1" si="14"/>
        <v>116.19999999999999</v>
      </c>
      <c r="CX7">
        <f t="shared" ca="1" si="70"/>
        <v>0</v>
      </c>
      <c r="CY7" s="7">
        <f t="shared" ca="1" si="38"/>
        <v>90.67</v>
      </c>
      <c r="CZ7" s="7">
        <f t="shared" ca="1" si="39"/>
        <v>0</v>
      </c>
      <c r="DA7" s="17">
        <f t="shared" ca="1" si="71"/>
        <v>0</v>
      </c>
      <c r="DB7" s="17">
        <f t="shared" ca="1" si="40"/>
        <v>90.67</v>
      </c>
      <c r="EB7">
        <v>5</v>
      </c>
      <c r="EC7" s="7">
        <f t="shared" si="72"/>
        <v>0</v>
      </c>
      <c r="ED7" s="28">
        <f t="shared" si="73"/>
        <v>0</v>
      </c>
      <c r="EE7" s="16">
        <f t="shared" si="74"/>
        <v>0</v>
      </c>
      <c r="EF7" s="9">
        <f t="shared" si="15"/>
        <v>0</v>
      </c>
      <c r="EG7" s="26">
        <f t="shared" si="16"/>
        <v>0</v>
      </c>
      <c r="EH7" s="19">
        <f t="shared" si="17"/>
        <v>0</v>
      </c>
      <c r="EI7" s="26">
        <f t="shared" si="18"/>
        <v>0</v>
      </c>
      <c r="EJ7" s="26">
        <f t="shared" si="19"/>
        <v>0</v>
      </c>
      <c r="EK7" s="16">
        <f t="shared" si="75"/>
        <v>0</v>
      </c>
      <c r="EL7" s="25">
        <v>0</v>
      </c>
      <c r="EM7" s="25">
        <f t="shared" si="76"/>
        <v>0</v>
      </c>
      <c r="EN7" s="25">
        <f t="shared" si="77"/>
        <v>0</v>
      </c>
      <c r="EO7" s="25">
        <f t="shared" si="78"/>
        <v>0</v>
      </c>
      <c r="EP7" s="25">
        <f t="shared" si="79"/>
        <v>0</v>
      </c>
      <c r="EQ7" s="16">
        <f t="shared" si="80"/>
        <v>0</v>
      </c>
      <c r="ER7" s="25">
        <f t="shared" si="81"/>
        <v>0</v>
      </c>
      <c r="ES7" s="9">
        <f t="shared" si="20"/>
        <v>0</v>
      </c>
      <c r="ET7" s="26">
        <f t="shared" si="21"/>
        <v>0</v>
      </c>
      <c r="EU7" s="19">
        <f t="shared" si="22"/>
        <v>0</v>
      </c>
      <c r="EV7" s="26">
        <f t="shared" si="23"/>
        <v>0</v>
      </c>
      <c r="EW7" s="26">
        <f t="shared" si="24"/>
        <v>0</v>
      </c>
      <c r="EX7">
        <f t="shared" si="82"/>
        <v>0</v>
      </c>
      <c r="EY7" s="7">
        <f t="shared" si="41"/>
        <v>0</v>
      </c>
      <c r="EZ7" s="7">
        <f t="shared" si="42"/>
        <v>0</v>
      </c>
      <c r="FA7" s="17">
        <f t="shared" si="83"/>
        <v>0</v>
      </c>
      <c r="FB7" s="17">
        <f t="shared" si="43"/>
        <v>0</v>
      </c>
      <c r="GB7">
        <v>5</v>
      </c>
      <c r="GC7" s="7">
        <f t="shared" si="84"/>
        <v>0</v>
      </c>
      <c r="GD7" s="28">
        <f t="shared" si="85"/>
        <v>0</v>
      </c>
      <c r="GE7" s="16">
        <f t="shared" si="86"/>
        <v>0</v>
      </c>
      <c r="GF7" s="9">
        <f t="shared" si="25"/>
        <v>0</v>
      </c>
      <c r="GG7" s="26">
        <f t="shared" si="26"/>
        <v>0</v>
      </c>
      <c r="GH7" s="19">
        <f t="shared" si="27"/>
        <v>0</v>
      </c>
      <c r="GI7" s="26">
        <f t="shared" si="28"/>
        <v>0</v>
      </c>
      <c r="GJ7" s="26">
        <f t="shared" si="29"/>
        <v>0</v>
      </c>
      <c r="GK7" s="16">
        <f t="shared" si="87"/>
        <v>0</v>
      </c>
      <c r="GL7" s="25">
        <v>0</v>
      </c>
      <c r="GM7" s="25">
        <f t="shared" si="88"/>
        <v>0</v>
      </c>
      <c r="GN7" s="25">
        <f t="shared" si="89"/>
        <v>0</v>
      </c>
      <c r="GO7" s="25">
        <f t="shared" si="90"/>
        <v>0</v>
      </c>
      <c r="GP7" s="25">
        <f t="shared" si="91"/>
        <v>0</v>
      </c>
      <c r="GQ7" s="16">
        <f t="shared" si="92"/>
        <v>0</v>
      </c>
      <c r="GR7" s="25">
        <f t="shared" si="93"/>
        <v>0</v>
      </c>
      <c r="GS7" s="9">
        <f t="shared" si="30"/>
        <v>0</v>
      </c>
      <c r="GT7" s="26">
        <f t="shared" si="31"/>
        <v>0</v>
      </c>
      <c r="GU7" s="19">
        <f t="shared" si="32"/>
        <v>0</v>
      </c>
      <c r="GV7" s="26">
        <f t="shared" si="33"/>
        <v>0</v>
      </c>
      <c r="GW7" s="26">
        <f t="shared" si="34"/>
        <v>0</v>
      </c>
      <c r="GX7">
        <f t="shared" si="94"/>
        <v>0</v>
      </c>
      <c r="GY7" s="7">
        <f t="shared" si="44"/>
        <v>0</v>
      </c>
      <c r="GZ7" s="7">
        <f t="shared" si="45"/>
        <v>0</v>
      </c>
      <c r="HA7" s="17">
        <f t="shared" si="95"/>
        <v>0</v>
      </c>
      <c r="HB7" s="17">
        <f t="shared" si="46"/>
        <v>0</v>
      </c>
    </row>
    <row r="8" spans="1:212" x14ac:dyDescent="0.3">
      <c r="A8" s="35" t="b">
        <v>1</v>
      </c>
      <c r="B8" s="215" t="s">
        <v>43</v>
      </c>
      <c r="C8" s="215"/>
      <c r="D8" s="215"/>
      <c r="E8" s="9"/>
      <c r="F8" s="31">
        <v>28869</v>
      </c>
      <c r="G8" s="32" t="str">
        <f>IF(MOD(AC78,12) &gt; 0, QUOTIENT(AC78,12) &amp; " yrs  " &amp; MOD(AC78,12)  &amp; " mos", QUOTIENT(AC78,12))</f>
        <v>43 yrs  1 mos</v>
      </c>
      <c r="H8" s="9"/>
      <c r="I8" s="33" t="str">
        <f>IF(MOD(AC84,12) &gt; 0, QUOTIENT(AC84,12) &amp; " yrs  " &amp; MOD(AC84,12)  &amp; " mos", QUOTIENT(AC84,12))</f>
        <v>73 yrs  1 mos</v>
      </c>
      <c r="L8" s="36"/>
      <c r="M8" s="14" t="s">
        <v>44</v>
      </c>
      <c r="N8" s="14" t="b">
        <v>0</v>
      </c>
      <c r="O8" s="9"/>
      <c r="AG8" s="5"/>
      <c r="AO8"/>
      <c r="AP8"/>
      <c r="AQ8"/>
      <c r="AR8"/>
      <c r="BB8">
        <v>6</v>
      </c>
      <c r="BC8" s="7">
        <f t="shared" si="47"/>
        <v>0</v>
      </c>
      <c r="BD8" s="28">
        <f t="shared" si="48"/>
        <v>0</v>
      </c>
      <c r="BE8" s="16">
        <f t="shared" si="49"/>
        <v>0</v>
      </c>
      <c r="BF8" s="16">
        <f t="shared" si="50"/>
        <v>0</v>
      </c>
      <c r="BG8" s="25">
        <v>0</v>
      </c>
      <c r="BH8" s="25">
        <f t="shared" si="51"/>
        <v>0</v>
      </c>
      <c r="BI8" s="25">
        <f t="shared" si="52"/>
        <v>0</v>
      </c>
      <c r="BJ8" s="25">
        <f t="shared" si="53"/>
        <v>0</v>
      </c>
      <c r="BK8" s="25">
        <f t="shared" si="54"/>
        <v>0</v>
      </c>
      <c r="BL8" s="16">
        <f t="shared" si="55"/>
        <v>0</v>
      </c>
      <c r="BM8" s="25">
        <f t="shared" si="56"/>
        <v>0</v>
      </c>
      <c r="BN8" s="9">
        <f t="shared" si="0"/>
        <v>0</v>
      </c>
      <c r="BO8" s="26">
        <f t="shared" si="1"/>
        <v>0</v>
      </c>
      <c r="BP8" s="19">
        <f t="shared" si="2"/>
        <v>0</v>
      </c>
      <c r="BQ8" s="26">
        <f t="shared" si="3"/>
        <v>0</v>
      </c>
      <c r="BR8" s="26">
        <f t="shared" si="4"/>
        <v>0</v>
      </c>
      <c r="BS8">
        <f t="shared" si="57"/>
        <v>0</v>
      </c>
      <c r="BT8" s="7">
        <f t="shared" si="58"/>
        <v>0</v>
      </c>
      <c r="BU8" s="7">
        <f t="shared" si="36"/>
        <v>0</v>
      </c>
      <c r="BV8" s="17">
        <f t="shared" si="59"/>
        <v>0</v>
      </c>
      <c r="BW8" s="17">
        <f t="shared" si="37"/>
        <v>0</v>
      </c>
      <c r="CB8">
        <v>6</v>
      </c>
      <c r="CC8" s="7">
        <f t="shared" ca="1" si="60"/>
        <v>-5000</v>
      </c>
      <c r="CD8" s="28">
        <f t="shared" ca="1" si="61"/>
        <v>-30.78586</v>
      </c>
      <c r="CE8" s="16">
        <f t="shared" ca="1" si="62"/>
        <v>-1.1499999999999999</v>
      </c>
      <c r="CF8" s="9">
        <f t="shared" ca="1" si="5"/>
        <v>-2</v>
      </c>
      <c r="CG8" s="26">
        <f t="shared" ca="1" si="6"/>
        <v>0.8</v>
      </c>
      <c r="CH8" s="19">
        <f t="shared" ca="1" si="7"/>
        <v>5.0000000000000044E-2</v>
      </c>
      <c r="CI8" s="26">
        <f t="shared" ca="1" si="8"/>
        <v>5.0000000000000044E-2</v>
      </c>
      <c r="CJ8" s="26">
        <f t="shared" ca="1" si="9"/>
        <v>-1.1499999999999999</v>
      </c>
      <c r="CK8" s="16">
        <f t="shared" ca="1" si="63"/>
        <v>1105.8499999999999</v>
      </c>
      <c r="CL8" s="25">
        <v>0</v>
      </c>
      <c r="CM8" s="25">
        <f t="shared" ca="1" si="64"/>
        <v>138.22999999999999</v>
      </c>
      <c r="CN8" s="25">
        <f t="shared" ca="1" si="65"/>
        <v>14.89</v>
      </c>
      <c r="CO8" s="25">
        <f t="shared" ca="1" si="66"/>
        <v>132.69999999999999</v>
      </c>
      <c r="CP8" s="25">
        <f t="shared" ca="1" si="67"/>
        <v>2.21</v>
      </c>
      <c r="CQ8" s="16">
        <f t="shared" ca="1" si="68"/>
        <v>1393.8799999999999</v>
      </c>
      <c r="CR8" s="25">
        <f t="shared" ca="1" si="69"/>
        <v>116.16</v>
      </c>
      <c r="CS8" s="9">
        <f t="shared" ca="1" si="10"/>
        <v>116</v>
      </c>
      <c r="CT8" s="26">
        <f t="shared" ca="1" si="11"/>
        <v>0.1</v>
      </c>
      <c r="CU8" s="19">
        <f t="shared" ca="1" si="12"/>
        <v>5.9999999999996584E-2</v>
      </c>
      <c r="CV8" s="26">
        <f t="shared" ca="1" si="13"/>
        <v>0.1</v>
      </c>
      <c r="CW8" s="26">
        <f t="shared" ca="1" si="14"/>
        <v>116.19999999999999</v>
      </c>
      <c r="CX8">
        <f t="shared" ca="1" si="70"/>
        <v>0</v>
      </c>
      <c r="CY8" s="7">
        <f t="shared" ca="1" si="38"/>
        <v>84.26</v>
      </c>
      <c r="CZ8" s="7">
        <f t="shared" ca="1" si="39"/>
        <v>0</v>
      </c>
      <c r="DA8" s="17">
        <f t="shared" ca="1" si="71"/>
        <v>0</v>
      </c>
      <c r="DB8" s="17">
        <f t="shared" ca="1" si="40"/>
        <v>84.26</v>
      </c>
      <c r="EB8">
        <v>6</v>
      </c>
      <c r="EC8" s="7">
        <f t="shared" si="72"/>
        <v>0</v>
      </c>
      <c r="ED8" s="28">
        <f t="shared" si="73"/>
        <v>0</v>
      </c>
      <c r="EE8" s="16">
        <f t="shared" si="74"/>
        <v>0</v>
      </c>
      <c r="EF8" s="9">
        <f t="shared" si="15"/>
        <v>0</v>
      </c>
      <c r="EG8" s="26">
        <f t="shared" si="16"/>
        <v>0</v>
      </c>
      <c r="EH8" s="19">
        <f t="shared" si="17"/>
        <v>0</v>
      </c>
      <c r="EI8" s="26">
        <f t="shared" si="18"/>
        <v>0</v>
      </c>
      <c r="EJ8" s="26">
        <f t="shared" si="19"/>
        <v>0</v>
      </c>
      <c r="EK8" s="16">
        <f t="shared" si="75"/>
        <v>0</v>
      </c>
      <c r="EL8" s="25">
        <v>0</v>
      </c>
      <c r="EM8" s="25">
        <f t="shared" si="76"/>
        <v>0</v>
      </c>
      <c r="EN8" s="25">
        <f t="shared" si="77"/>
        <v>0</v>
      </c>
      <c r="EO8" s="25">
        <f t="shared" si="78"/>
        <v>0</v>
      </c>
      <c r="EP8" s="25">
        <f t="shared" si="79"/>
        <v>0</v>
      </c>
      <c r="EQ8" s="16">
        <f t="shared" si="80"/>
        <v>0</v>
      </c>
      <c r="ER8" s="25">
        <f t="shared" si="81"/>
        <v>0</v>
      </c>
      <c r="ES8" s="9">
        <f t="shared" si="20"/>
        <v>0</v>
      </c>
      <c r="ET8" s="26">
        <f t="shared" si="21"/>
        <v>0</v>
      </c>
      <c r="EU8" s="19">
        <f t="shared" si="22"/>
        <v>0</v>
      </c>
      <c r="EV8" s="26">
        <f t="shared" si="23"/>
        <v>0</v>
      </c>
      <c r="EW8" s="26">
        <f t="shared" si="24"/>
        <v>0</v>
      </c>
      <c r="EX8">
        <f t="shared" si="82"/>
        <v>0</v>
      </c>
      <c r="EY8" s="7">
        <f t="shared" si="41"/>
        <v>0</v>
      </c>
      <c r="EZ8" s="7">
        <f t="shared" si="42"/>
        <v>0</v>
      </c>
      <c r="FA8" s="17">
        <f t="shared" si="83"/>
        <v>0</v>
      </c>
      <c r="FB8" s="17">
        <f t="shared" si="43"/>
        <v>0</v>
      </c>
      <c r="GB8">
        <v>6</v>
      </c>
      <c r="GC8" s="7">
        <f t="shared" si="84"/>
        <v>0</v>
      </c>
      <c r="GD8" s="28">
        <f t="shared" si="85"/>
        <v>0</v>
      </c>
      <c r="GE8" s="16">
        <f t="shared" si="86"/>
        <v>0</v>
      </c>
      <c r="GF8" s="9">
        <f t="shared" si="25"/>
        <v>0</v>
      </c>
      <c r="GG8" s="26">
        <f t="shared" si="26"/>
        <v>0</v>
      </c>
      <c r="GH8" s="19">
        <f t="shared" si="27"/>
        <v>0</v>
      </c>
      <c r="GI8" s="26">
        <f t="shared" si="28"/>
        <v>0</v>
      </c>
      <c r="GJ8" s="26">
        <f t="shared" si="29"/>
        <v>0</v>
      </c>
      <c r="GK8" s="16">
        <f t="shared" si="87"/>
        <v>0</v>
      </c>
      <c r="GL8" s="25">
        <v>0</v>
      </c>
      <c r="GM8" s="25">
        <f t="shared" si="88"/>
        <v>0</v>
      </c>
      <c r="GN8" s="25">
        <f t="shared" si="89"/>
        <v>0</v>
      </c>
      <c r="GO8" s="25">
        <f t="shared" si="90"/>
        <v>0</v>
      </c>
      <c r="GP8" s="25">
        <f t="shared" si="91"/>
        <v>0</v>
      </c>
      <c r="GQ8" s="16">
        <f t="shared" si="92"/>
        <v>0</v>
      </c>
      <c r="GR8" s="25">
        <f t="shared" si="93"/>
        <v>0</v>
      </c>
      <c r="GS8" s="9">
        <f t="shared" si="30"/>
        <v>0</v>
      </c>
      <c r="GT8" s="26">
        <f t="shared" si="31"/>
        <v>0</v>
      </c>
      <c r="GU8" s="19">
        <f t="shared" si="32"/>
        <v>0</v>
      </c>
      <c r="GV8" s="26">
        <f t="shared" si="33"/>
        <v>0</v>
      </c>
      <c r="GW8" s="26">
        <f t="shared" si="34"/>
        <v>0</v>
      </c>
      <c r="GX8">
        <f t="shared" si="94"/>
        <v>0</v>
      </c>
      <c r="GY8" s="7">
        <f t="shared" si="44"/>
        <v>0</v>
      </c>
      <c r="GZ8" s="7">
        <f t="shared" si="45"/>
        <v>0</v>
      </c>
      <c r="HA8" s="17">
        <f t="shared" si="95"/>
        <v>0</v>
      </c>
      <c r="HB8" s="17">
        <f t="shared" si="46"/>
        <v>0</v>
      </c>
    </row>
    <row r="9" spans="1:212" ht="14.25" customHeight="1" x14ac:dyDescent="0.3">
      <c r="A9" s="37"/>
      <c r="B9" s="38"/>
      <c r="C9" s="38"/>
      <c r="D9" s="38"/>
      <c r="E9" s="9"/>
      <c r="F9" s="39"/>
      <c r="G9" s="40"/>
      <c r="H9" s="9"/>
      <c r="I9" s="33"/>
      <c r="L9" s="36"/>
      <c r="M9" s="14"/>
      <c r="N9" s="14"/>
      <c r="O9" s="9"/>
      <c r="AA9" s="4"/>
      <c r="AG9" s="5"/>
      <c r="AO9"/>
      <c r="AP9"/>
      <c r="AQ9"/>
      <c r="AR9"/>
      <c r="BB9">
        <v>7</v>
      </c>
      <c r="BC9" s="7">
        <f t="shared" si="47"/>
        <v>0</v>
      </c>
      <c r="BD9" s="28">
        <f t="shared" si="48"/>
        <v>0</v>
      </c>
      <c r="BE9" s="16">
        <f t="shared" si="49"/>
        <v>0</v>
      </c>
      <c r="BF9" s="16">
        <f t="shared" si="50"/>
        <v>0</v>
      </c>
      <c r="BG9" s="25">
        <v>0</v>
      </c>
      <c r="BH9" s="25">
        <f t="shared" si="51"/>
        <v>0</v>
      </c>
      <c r="BI9" s="25">
        <f t="shared" si="52"/>
        <v>0</v>
      </c>
      <c r="BJ9" s="25">
        <f t="shared" si="53"/>
        <v>0</v>
      </c>
      <c r="BK9" s="25">
        <f t="shared" si="54"/>
        <v>0</v>
      </c>
      <c r="BL9" s="16">
        <f t="shared" si="55"/>
        <v>0</v>
      </c>
      <c r="BM9" s="25">
        <f t="shared" si="56"/>
        <v>0</v>
      </c>
      <c r="BN9" s="9">
        <f t="shared" si="0"/>
        <v>0</v>
      </c>
      <c r="BO9" s="26">
        <f t="shared" si="1"/>
        <v>0</v>
      </c>
      <c r="BP9" s="19">
        <f t="shared" si="2"/>
        <v>0</v>
      </c>
      <c r="BQ9" s="26">
        <f t="shared" si="3"/>
        <v>0</v>
      </c>
      <c r="BR9" s="26">
        <f t="shared" si="4"/>
        <v>0</v>
      </c>
      <c r="BS9">
        <f t="shared" si="57"/>
        <v>0</v>
      </c>
      <c r="BT9" s="7">
        <f t="shared" si="58"/>
        <v>0</v>
      </c>
      <c r="BU9" s="7">
        <f t="shared" si="36"/>
        <v>0</v>
      </c>
      <c r="BV9" s="17">
        <f t="shared" si="59"/>
        <v>0</v>
      </c>
      <c r="BW9" s="17">
        <f t="shared" si="37"/>
        <v>0</v>
      </c>
      <c r="CB9">
        <v>7</v>
      </c>
      <c r="CC9" s="7">
        <f t="shared" ca="1" si="60"/>
        <v>-6000</v>
      </c>
      <c r="CD9" s="28">
        <f t="shared" ca="1" si="61"/>
        <v>-36.94303</v>
      </c>
      <c r="CE9" s="16">
        <f t="shared" ca="1" si="62"/>
        <v>-1.38</v>
      </c>
      <c r="CF9" s="9">
        <f t="shared" ca="1" si="5"/>
        <v>-2</v>
      </c>
      <c r="CG9" s="26">
        <f t="shared" ca="1" si="6"/>
        <v>0.6</v>
      </c>
      <c r="CH9" s="19">
        <f t="shared" ca="1" si="7"/>
        <v>2.0000000000000129E-2</v>
      </c>
      <c r="CI9" s="26">
        <f t="shared" ca="1" si="8"/>
        <v>0.05</v>
      </c>
      <c r="CJ9" s="26">
        <f t="shared" ca="1" si="9"/>
        <v>-1.3499999999999999</v>
      </c>
      <c r="CK9" s="16">
        <f t="shared" ca="1" si="63"/>
        <v>1105.8499999999999</v>
      </c>
      <c r="CL9" s="25">
        <v>0</v>
      </c>
      <c r="CM9" s="25">
        <f t="shared" ca="1" si="64"/>
        <v>138.22999999999999</v>
      </c>
      <c r="CN9" s="25">
        <f t="shared" ca="1" si="65"/>
        <v>14.89</v>
      </c>
      <c r="CO9" s="25">
        <f t="shared" ca="1" si="66"/>
        <v>132.69999999999999</v>
      </c>
      <c r="CP9" s="25">
        <f t="shared" ca="1" si="67"/>
        <v>2.21</v>
      </c>
      <c r="CQ9" s="16">
        <f t="shared" ca="1" si="68"/>
        <v>1393.8799999999999</v>
      </c>
      <c r="CR9" s="25">
        <f t="shared" ca="1" si="69"/>
        <v>116.16</v>
      </c>
      <c r="CS9" s="9">
        <f t="shared" ca="1" si="10"/>
        <v>116</v>
      </c>
      <c r="CT9" s="26">
        <f t="shared" ca="1" si="11"/>
        <v>0.1</v>
      </c>
      <c r="CU9" s="19">
        <f t="shared" ca="1" si="12"/>
        <v>5.9999999999996584E-2</v>
      </c>
      <c r="CV9" s="26">
        <f t="shared" ca="1" si="13"/>
        <v>0.1</v>
      </c>
      <c r="CW9" s="26">
        <f t="shared" ca="1" si="14"/>
        <v>116.19999999999999</v>
      </c>
      <c r="CX9">
        <f t="shared" ca="1" si="70"/>
        <v>0</v>
      </c>
      <c r="CY9" s="7">
        <f t="shared" ca="1" si="38"/>
        <v>77.91</v>
      </c>
      <c r="CZ9" s="7">
        <f t="shared" ca="1" si="39"/>
        <v>0</v>
      </c>
      <c r="DA9" s="17">
        <f t="shared" ca="1" si="71"/>
        <v>0</v>
      </c>
      <c r="DB9" s="17">
        <f t="shared" ca="1" si="40"/>
        <v>77.91</v>
      </c>
      <c r="EB9">
        <v>7</v>
      </c>
      <c r="EC9" s="7">
        <f t="shared" si="72"/>
        <v>0</v>
      </c>
      <c r="ED9" s="28">
        <f t="shared" si="73"/>
        <v>0</v>
      </c>
      <c r="EE9" s="16">
        <f t="shared" si="74"/>
        <v>0</v>
      </c>
      <c r="EF9" s="9">
        <f t="shared" si="15"/>
        <v>0</v>
      </c>
      <c r="EG9" s="26">
        <f t="shared" si="16"/>
        <v>0</v>
      </c>
      <c r="EH9" s="19">
        <f t="shared" si="17"/>
        <v>0</v>
      </c>
      <c r="EI9" s="26">
        <f t="shared" si="18"/>
        <v>0</v>
      </c>
      <c r="EJ9" s="26">
        <f t="shared" si="19"/>
        <v>0</v>
      </c>
      <c r="EK9" s="16">
        <f t="shared" si="75"/>
        <v>0</v>
      </c>
      <c r="EL9" s="25">
        <v>0</v>
      </c>
      <c r="EM9" s="25">
        <f t="shared" si="76"/>
        <v>0</v>
      </c>
      <c r="EN9" s="25">
        <f t="shared" si="77"/>
        <v>0</v>
      </c>
      <c r="EO9" s="25">
        <f t="shared" si="78"/>
        <v>0</v>
      </c>
      <c r="EP9" s="25">
        <f t="shared" si="79"/>
        <v>0</v>
      </c>
      <c r="EQ9" s="16">
        <f t="shared" si="80"/>
        <v>0</v>
      </c>
      <c r="ER9" s="25">
        <f t="shared" si="81"/>
        <v>0</v>
      </c>
      <c r="ES9" s="9">
        <f t="shared" si="20"/>
        <v>0</v>
      </c>
      <c r="ET9" s="26">
        <f t="shared" si="21"/>
        <v>0</v>
      </c>
      <c r="EU9" s="19">
        <f t="shared" si="22"/>
        <v>0</v>
      </c>
      <c r="EV9" s="26">
        <f t="shared" si="23"/>
        <v>0</v>
      </c>
      <c r="EW9" s="26">
        <f t="shared" si="24"/>
        <v>0</v>
      </c>
      <c r="EX9">
        <f t="shared" si="82"/>
        <v>0</v>
      </c>
      <c r="EY9" s="7">
        <f t="shared" si="41"/>
        <v>0</v>
      </c>
      <c r="EZ9" s="7">
        <f t="shared" si="42"/>
        <v>0</v>
      </c>
      <c r="FA9" s="17">
        <f t="shared" si="83"/>
        <v>0</v>
      </c>
      <c r="FB9" s="17">
        <f t="shared" si="43"/>
        <v>0</v>
      </c>
      <c r="GB9">
        <v>7</v>
      </c>
      <c r="GC9" s="7">
        <f t="shared" si="84"/>
        <v>0</v>
      </c>
      <c r="GD9" s="28">
        <f t="shared" si="85"/>
        <v>0</v>
      </c>
      <c r="GE9" s="16">
        <f t="shared" si="86"/>
        <v>0</v>
      </c>
      <c r="GF9" s="9">
        <f t="shared" si="25"/>
        <v>0</v>
      </c>
      <c r="GG9" s="26">
        <f t="shared" si="26"/>
        <v>0</v>
      </c>
      <c r="GH9" s="19">
        <f t="shared" si="27"/>
        <v>0</v>
      </c>
      <c r="GI9" s="26">
        <f t="shared" si="28"/>
        <v>0</v>
      </c>
      <c r="GJ9" s="26">
        <f t="shared" si="29"/>
        <v>0</v>
      </c>
      <c r="GK9" s="16">
        <f t="shared" si="87"/>
        <v>0</v>
      </c>
      <c r="GL9" s="25">
        <v>0</v>
      </c>
      <c r="GM9" s="25">
        <f t="shared" si="88"/>
        <v>0</v>
      </c>
      <c r="GN9" s="25">
        <f t="shared" si="89"/>
        <v>0</v>
      </c>
      <c r="GO9" s="25">
        <f t="shared" si="90"/>
        <v>0</v>
      </c>
      <c r="GP9" s="25">
        <f t="shared" si="91"/>
        <v>0</v>
      </c>
      <c r="GQ9" s="16">
        <f t="shared" si="92"/>
        <v>0</v>
      </c>
      <c r="GR9" s="25">
        <f t="shared" si="93"/>
        <v>0</v>
      </c>
      <c r="GS9" s="9">
        <f t="shared" si="30"/>
        <v>0</v>
      </c>
      <c r="GT9" s="26">
        <f t="shared" si="31"/>
        <v>0</v>
      </c>
      <c r="GU9" s="19">
        <f t="shared" si="32"/>
        <v>0</v>
      </c>
      <c r="GV9" s="26">
        <f t="shared" si="33"/>
        <v>0</v>
      </c>
      <c r="GW9" s="26">
        <f t="shared" si="34"/>
        <v>0</v>
      </c>
      <c r="GX9">
        <f t="shared" si="94"/>
        <v>0</v>
      </c>
      <c r="GY9" s="7">
        <f t="shared" si="44"/>
        <v>0</v>
      </c>
      <c r="GZ9" s="7">
        <f t="shared" si="45"/>
        <v>0</v>
      </c>
      <c r="HA9" s="17">
        <f t="shared" si="95"/>
        <v>0</v>
      </c>
      <c r="HB9" s="17">
        <f t="shared" si="46"/>
        <v>0</v>
      </c>
    </row>
    <row r="10" spans="1:212" ht="14.25" customHeight="1" x14ac:dyDescent="0.3">
      <c r="B10" s="41"/>
      <c r="C10" s="41" t="s">
        <v>45</v>
      </c>
      <c r="D10" s="41"/>
      <c r="E10" s="4" t="s">
        <v>46</v>
      </c>
      <c r="F10" s="31" t="s">
        <v>12</v>
      </c>
      <c r="G10" s="42"/>
      <c r="H10" s="9"/>
      <c r="I10" s="33"/>
      <c r="L10" s="43"/>
      <c r="M10" s="44"/>
      <c r="N10" s="45">
        <f>AB85</f>
        <v>19055</v>
      </c>
      <c r="O10" s="46"/>
      <c r="AA10" s="47" t="s">
        <v>7</v>
      </c>
      <c r="AG10" s="5"/>
      <c r="AO10"/>
      <c r="AP10"/>
      <c r="AQ10"/>
      <c r="AR10"/>
      <c r="BB10">
        <v>8</v>
      </c>
      <c r="BC10" s="7">
        <f t="shared" si="47"/>
        <v>0</v>
      </c>
      <c r="BD10" s="28">
        <f t="shared" si="48"/>
        <v>0</v>
      </c>
      <c r="BE10" s="16">
        <f t="shared" si="49"/>
        <v>0</v>
      </c>
      <c r="BF10" s="16">
        <f t="shared" si="50"/>
        <v>0</v>
      </c>
      <c r="BG10" s="25">
        <v>0</v>
      </c>
      <c r="BH10" s="25">
        <f t="shared" si="51"/>
        <v>0</v>
      </c>
      <c r="BI10" s="25">
        <f t="shared" si="52"/>
        <v>0</v>
      </c>
      <c r="BJ10" s="25">
        <f t="shared" si="53"/>
        <v>0</v>
      </c>
      <c r="BK10" s="25">
        <f t="shared" si="54"/>
        <v>0</v>
      </c>
      <c r="BL10" s="16">
        <f t="shared" si="55"/>
        <v>0</v>
      </c>
      <c r="BM10" s="25">
        <f t="shared" si="56"/>
        <v>0</v>
      </c>
      <c r="BN10" s="9">
        <f t="shared" si="0"/>
        <v>0</v>
      </c>
      <c r="BO10" s="26">
        <f t="shared" si="1"/>
        <v>0</v>
      </c>
      <c r="BP10" s="19">
        <f t="shared" si="2"/>
        <v>0</v>
      </c>
      <c r="BQ10" s="26">
        <f t="shared" si="3"/>
        <v>0</v>
      </c>
      <c r="BR10" s="26">
        <f t="shared" si="4"/>
        <v>0</v>
      </c>
      <c r="BS10">
        <f t="shared" si="57"/>
        <v>0</v>
      </c>
      <c r="BT10" s="7">
        <f t="shared" si="58"/>
        <v>0</v>
      </c>
      <c r="BU10" s="7">
        <f t="shared" si="36"/>
        <v>0</v>
      </c>
      <c r="BV10" s="17">
        <f t="shared" si="59"/>
        <v>0</v>
      </c>
      <c r="BW10" s="17">
        <f t="shared" si="37"/>
        <v>0</v>
      </c>
      <c r="CB10">
        <v>8</v>
      </c>
      <c r="CC10" s="7">
        <f t="shared" ca="1" si="60"/>
        <v>-7000</v>
      </c>
      <c r="CD10" s="28">
        <f t="shared" ca="1" si="61"/>
        <v>-43.100200000000001</v>
      </c>
      <c r="CE10" s="16">
        <f t="shared" ca="1" si="62"/>
        <v>-1.61</v>
      </c>
      <c r="CF10" s="9">
        <f t="shared" ca="1" si="5"/>
        <v>-2</v>
      </c>
      <c r="CG10" s="26">
        <f t="shared" ca="1" si="6"/>
        <v>0.3</v>
      </c>
      <c r="CH10" s="19">
        <f t="shared" ca="1" si="7"/>
        <v>8.9999999999999913E-2</v>
      </c>
      <c r="CI10" s="26">
        <f t="shared" ca="1" si="8"/>
        <v>0.1</v>
      </c>
      <c r="CJ10" s="26">
        <f t="shared" ca="1" si="9"/>
        <v>-1.5999999999999999</v>
      </c>
      <c r="CK10" s="16">
        <f t="shared" ca="1" si="63"/>
        <v>1105.8499999999999</v>
      </c>
      <c r="CL10" s="25">
        <v>0</v>
      </c>
      <c r="CM10" s="25">
        <f t="shared" ca="1" si="64"/>
        <v>138.22999999999999</v>
      </c>
      <c r="CN10" s="25">
        <f t="shared" ca="1" si="65"/>
        <v>14.89</v>
      </c>
      <c r="CO10" s="25">
        <f t="shared" ca="1" si="66"/>
        <v>132.69999999999999</v>
      </c>
      <c r="CP10" s="25">
        <f t="shared" ca="1" si="67"/>
        <v>2.21</v>
      </c>
      <c r="CQ10" s="16">
        <f t="shared" ca="1" si="68"/>
        <v>1393.8799999999999</v>
      </c>
      <c r="CR10" s="25">
        <f t="shared" ca="1" si="69"/>
        <v>116.16</v>
      </c>
      <c r="CS10" s="9">
        <f t="shared" ca="1" si="10"/>
        <v>116</v>
      </c>
      <c r="CT10" s="26">
        <f t="shared" ca="1" si="11"/>
        <v>0.1</v>
      </c>
      <c r="CU10" s="19">
        <f t="shared" ca="1" si="12"/>
        <v>5.9999999999996584E-2</v>
      </c>
      <c r="CV10" s="26">
        <f t="shared" ca="1" si="13"/>
        <v>0.1</v>
      </c>
      <c r="CW10" s="26">
        <f t="shared" ca="1" si="14"/>
        <v>116.19999999999999</v>
      </c>
      <c r="CX10">
        <f t="shared" ca="1" si="70"/>
        <v>0</v>
      </c>
      <c r="CY10" s="7">
        <f t="shared" ca="1" si="38"/>
        <v>71.5</v>
      </c>
      <c r="CZ10" s="7">
        <f t="shared" ca="1" si="39"/>
        <v>0</v>
      </c>
      <c r="DA10" s="17">
        <f t="shared" ca="1" si="71"/>
        <v>0</v>
      </c>
      <c r="DB10" s="17">
        <f t="shared" ca="1" si="40"/>
        <v>71.5</v>
      </c>
      <c r="EB10">
        <v>8</v>
      </c>
      <c r="EC10" s="7">
        <f t="shared" si="72"/>
        <v>0</v>
      </c>
      <c r="ED10" s="28">
        <f t="shared" si="73"/>
        <v>0</v>
      </c>
      <c r="EE10" s="16">
        <f t="shared" si="74"/>
        <v>0</v>
      </c>
      <c r="EF10" s="9">
        <f t="shared" si="15"/>
        <v>0</v>
      </c>
      <c r="EG10" s="26">
        <f t="shared" si="16"/>
        <v>0</v>
      </c>
      <c r="EH10" s="19">
        <f t="shared" si="17"/>
        <v>0</v>
      </c>
      <c r="EI10" s="26">
        <f t="shared" si="18"/>
        <v>0</v>
      </c>
      <c r="EJ10" s="26">
        <f t="shared" si="19"/>
        <v>0</v>
      </c>
      <c r="EK10" s="16">
        <f t="shared" si="75"/>
        <v>0</v>
      </c>
      <c r="EL10" s="25">
        <v>0</v>
      </c>
      <c r="EM10" s="25">
        <f t="shared" si="76"/>
        <v>0</v>
      </c>
      <c r="EN10" s="25">
        <f t="shared" si="77"/>
        <v>0</v>
      </c>
      <c r="EO10" s="25">
        <f t="shared" si="78"/>
        <v>0</v>
      </c>
      <c r="EP10" s="25">
        <f t="shared" si="79"/>
        <v>0</v>
      </c>
      <c r="EQ10" s="16">
        <f t="shared" si="80"/>
        <v>0</v>
      </c>
      <c r="ER10" s="25">
        <f t="shared" si="81"/>
        <v>0</v>
      </c>
      <c r="ES10" s="9">
        <f t="shared" si="20"/>
        <v>0</v>
      </c>
      <c r="ET10" s="26">
        <f t="shared" si="21"/>
        <v>0</v>
      </c>
      <c r="EU10" s="19">
        <f t="shared" si="22"/>
        <v>0</v>
      </c>
      <c r="EV10" s="26">
        <f t="shared" si="23"/>
        <v>0</v>
      </c>
      <c r="EW10" s="26">
        <f t="shared" si="24"/>
        <v>0</v>
      </c>
      <c r="EX10">
        <f t="shared" si="82"/>
        <v>0</v>
      </c>
      <c r="EY10" s="7">
        <f t="shared" si="41"/>
        <v>0</v>
      </c>
      <c r="EZ10" s="7">
        <f t="shared" si="42"/>
        <v>0</v>
      </c>
      <c r="FA10" s="17">
        <f t="shared" si="83"/>
        <v>0</v>
      </c>
      <c r="FB10" s="17">
        <f t="shared" si="43"/>
        <v>0</v>
      </c>
      <c r="GB10">
        <v>8</v>
      </c>
      <c r="GC10" s="7">
        <f t="shared" si="84"/>
        <v>0</v>
      </c>
      <c r="GD10" s="28">
        <f t="shared" si="85"/>
        <v>0</v>
      </c>
      <c r="GE10" s="16">
        <f t="shared" si="86"/>
        <v>0</v>
      </c>
      <c r="GF10" s="9">
        <f t="shared" si="25"/>
        <v>0</v>
      </c>
      <c r="GG10" s="26">
        <f t="shared" si="26"/>
        <v>0</v>
      </c>
      <c r="GH10" s="19">
        <f t="shared" si="27"/>
        <v>0</v>
      </c>
      <c r="GI10" s="26">
        <f t="shared" si="28"/>
        <v>0</v>
      </c>
      <c r="GJ10" s="26">
        <f t="shared" si="29"/>
        <v>0</v>
      </c>
      <c r="GK10" s="16">
        <f t="shared" si="87"/>
        <v>0</v>
      </c>
      <c r="GL10" s="25">
        <v>0</v>
      </c>
      <c r="GM10" s="25">
        <f t="shared" si="88"/>
        <v>0</v>
      </c>
      <c r="GN10" s="25">
        <f t="shared" si="89"/>
        <v>0</v>
      </c>
      <c r="GO10" s="25">
        <f t="shared" si="90"/>
        <v>0</v>
      </c>
      <c r="GP10" s="25">
        <f t="shared" si="91"/>
        <v>0</v>
      </c>
      <c r="GQ10" s="16">
        <f t="shared" si="92"/>
        <v>0</v>
      </c>
      <c r="GR10" s="25">
        <f t="shared" si="93"/>
        <v>0</v>
      </c>
      <c r="GS10" s="9">
        <f t="shared" si="30"/>
        <v>0</v>
      </c>
      <c r="GT10" s="26">
        <f t="shared" si="31"/>
        <v>0</v>
      </c>
      <c r="GU10" s="19">
        <f t="shared" si="32"/>
        <v>0</v>
      </c>
      <c r="GV10" s="26">
        <f t="shared" si="33"/>
        <v>0</v>
      </c>
      <c r="GW10" s="26">
        <f t="shared" si="34"/>
        <v>0</v>
      </c>
      <c r="GX10">
        <f t="shared" si="94"/>
        <v>0</v>
      </c>
      <c r="GY10" s="7">
        <f t="shared" si="44"/>
        <v>0</v>
      </c>
      <c r="GZ10" s="7">
        <f t="shared" si="45"/>
        <v>0</v>
      </c>
      <c r="HA10" s="17">
        <f t="shared" si="95"/>
        <v>0</v>
      </c>
      <c r="HB10" s="17">
        <f t="shared" si="46"/>
        <v>0</v>
      </c>
    </row>
    <row r="11" spans="1:212" ht="14.25" customHeight="1" x14ac:dyDescent="0.3">
      <c r="B11" s="41"/>
      <c r="C11" s="4" t="s">
        <v>47</v>
      </c>
      <c r="E11" s="4" t="s">
        <v>46</v>
      </c>
      <c r="F11" s="20" t="s">
        <v>13</v>
      </c>
      <c r="G11" s="9"/>
      <c r="H11" s="48"/>
      <c r="L11" s="36"/>
      <c r="M11" s="44"/>
      <c r="N11" s="45">
        <f>AB86</f>
        <v>38048</v>
      </c>
      <c r="O11" s="46"/>
      <c r="AA11" s="49" t="s">
        <v>48</v>
      </c>
      <c r="AG11" s="5"/>
      <c r="AO11"/>
      <c r="AP11"/>
      <c r="AQ11"/>
      <c r="AR11"/>
      <c r="BB11">
        <v>9</v>
      </c>
      <c r="BC11" s="7">
        <f t="shared" si="47"/>
        <v>0</v>
      </c>
      <c r="BD11" s="28">
        <f t="shared" si="48"/>
        <v>0</v>
      </c>
      <c r="BE11" s="16">
        <f t="shared" si="49"/>
        <v>0</v>
      </c>
      <c r="BF11" s="16">
        <f t="shared" si="50"/>
        <v>0</v>
      </c>
      <c r="BG11" s="25">
        <v>0</v>
      </c>
      <c r="BH11" s="25">
        <f t="shared" si="51"/>
        <v>0</v>
      </c>
      <c r="BI11" s="25">
        <f t="shared" si="52"/>
        <v>0</v>
      </c>
      <c r="BJ11" s="25">
        <f t="shared" si="53"/>
        <v>0</v>
      </c>
      <c r="BK11" s="25">
        <f t="shared" si="54"/>
        <v>0</v>
      </c>
      <c r="BL11" s="16">
        <f t="shared" si="55"/>
        <v>0</v>
      </c>
      <c r="BM11" s="25">
        <f t="shared" si="56"/>
        <v>0</v>
      </c>
      <c r="BN11" s="9">
        <f t="shared" si="0"/>
        <v>0</v>
      </c>
      <c r="BO11" s="26">
        <f t="shared" si="1"/>
        <v>0</v>
      </c>
      <c r="BP11" s="19">
        <f t="shared" si="2"/>
        <v>0</v>
      </c>
      <c r="BQ11" s="26">
        <f t="shared" si="3"/>
        <v>0</v>
      </c>
      <c r="BR11" s="26">
        <f t="shared" si="4"/>
        <v>0</v>
      </c>
      <c r="BS11">
        <f t="shared" si="57"/>
        <v>0</v>
      </c>
      <c r="BT11" s="7">
        <f t="shared" si="58"/>
        <v>0</v>
      </c>
      <c r="BU11" s="7">
        <f t="shared" si="36"/>
        <v>0</v>
      </c>
      <c r="BV11" s="17">
        <f t="shared" si="59"/>
        <v>0</v>
      </c>
      <c r="BW11" s="17">
        <f t="shared" si="37"/>
        <v>0</v>
      </c>
      <c r="CB11">
        <v>9</v>
      </c>
      <c r="CC11" s="7">
        <f t="shared" ca="1" si="60"/>
        <v>-8000</v>
      </c>
      <c r="CD11" s="28">
        <f t="shared" ca="1" si="61"/>
        <v>-49.257379999999998</v>
      </c>
      <c r="CE11" s="16">
        <f t="shared" ca="1" si="62"/>
        <v>-1.84</v>
      </c>
      <c r="CF11" s="9">
        <f t="shared" ca="1" si="5"/>
        <v>-2</v>
      </c>
      <c r="CG11" s="26">
        <f t="shared" ca="1" si="6"/>
        <v>0.1</v>
      </c>
      <c r="CH11" s="19">
        <f t="shared" ca="1" si="7"/>
        <v>5.9999999999999915E-2</v>
      </c>
      <c r="CI11" s="26">
        <f t="shared" ca="1" si="8"/>
        <v>0.1</v>
      </c>
      <c r="CJ11" s="26">
        <f t="shared" ca="1" si="9"/>
        <v>-1.7999999999999998</v>
      </c>
      <c r="CK11" s="16">
        <f t="shared" ca="1" si="63"/>
        <v>1105.8499999999999</v>
      </c>
      <c r="CL11" s="25">
        <v>0</v>
      </c>
      <c r="CM11" s="25">
        <f t="shared" ca="1" si="64"/>
        <v>138.22999999999999</v>
      </c>
      <c r="CN11" s="25">
        <f t="shared" ca="1" si="65"/>
        <v>14.89</v>
      </c>
      <c r="CO11" s="25">
        <f t="shared" ca="1" si="66"/>
        <v>132.69999999999999</v>
      </c>
      <c r="CP11" s="25">
        <f t="shared" ca="1" si="67"/>
        <v>2.21</v>
      </c>
      <c r="CQ11" s="16">
        <f t="shared" ca="1" si="68"/>
        <v>1393.8799999999999</v>
      </c>
      <c r="CR11" s="25">
        <f t="shared" ca="1" si="69"/>
        <v>116.16</v>
      </c>
      <c r="CS11" s="9">
        <f t="shared" ca="1" si="10"/>
        <v>116</v>
      </c>
      <c r="CT11" s="26">
        <f t="shared" ca="1" si="11"/>
        <v>0.1</v>
      </c>
      <c r="CU11" s="19">
        <f t="shared" ca="1" si="12"/>
        <v>5.9999999999996584E-2</v>
      </c>
      <c r="CV11" s="26">
        <f t="shared" ca="1" si="13"/>
        <v>0.1</v>
      </c>
      <c r="CW11" s="26">
        <f t="shared" ca="1" si="14"/>
        <v>116.19999999999999</v>
      </c>
      <c r="CX11">
        <f t="shared" ca="1" si="70"/>
        <v>0</v>
      </c>
      <c r="CY11" s="7">
        <f t="shared" ca="1" si="38"/>
        <v>65.14</v>
      </c>
      <c r="CZ11" s="7">
        <f t="shared" ca="1" si="39"/>
        <v>0</v>
      </c>
      <c r="DA11" s="17">
        <f t="shared" ca="1" si="71"/>
        <v>0</v>
      </c>
      <c r="DB11" s="17">
        <f t="shared" ca="1" si="40"/>
        <v>65.14</v>
      </c>
      <c r="EB11">
        <v>9</v>
      </c>
      <c r="EC11" s="7">
        <f t="shared" si="72"/>
        <v>0</v>
      </c>
      <c r="ED11" s="28">
        <f t="shared" si="73"/>
        <v>0</v>
      </c>
      <c r="EE11" s="16">
        <f t="shared" si="74"/>
        <v>0</v>
      </c>
      <c r="EF11" s="9">
        <f t="shared" si="15"/>
        <v>0</v>
      </c>
      <c r="EG11" s="26">
        <f t="shared" si="16"/>
        <v>0</v>
      </c>
      <c r="EH11" s="19">
        <f t="shared" si="17"/>
        <v>0</v>
      </c>
      <c r="EI11" s="26">
        <f t="shared" si="18"/>
        <v>0</v>
      </c>
      <c r="EJ11" s="26">
        <f t="shared" si="19"/>
        <v>0</v>
      </c>
      <c r="EK11" s="16">
        <f t="shared" si="75"/>
        <v>0</v>
      </c>
      <c r="EL11" s="25">
        <v>0</v>
      </c>
      <c r="EM11" s="25">
        <f t="shared" si="76"/>
        <v>0</v>
      </c>
      <c r="EN11" s="25">
        <f t="shared" si="77"/>
        <v>0</v>
      </c>
      <c r="EO11" s="25">
        <f t="shared" si="78"/>
        <v>0</v>
      </c>
      <c r="EP11" s="25">
        <f t="shared" si="79"/>
        <v>0</v>
      </c>
      <c r="EQ11" s="16">
        <f t="shared" si="80"/>
        <v>0</v>
      </c>
      <c r="ER11" s="25">
        <f t="shared" si="81"/>
        <v>0</v>
      </c>
      <c r="ES11" s="9">
        <f t="shared" si="20"/>
        <v>0</v>
      </c>
      <c r="ET11" s="26">
        <f t="shared" si="21"/>
        <v>0</v>
      </c>
      <c r="EU11" s="19">
        <f t="shared" si="22"/>
        <v>0</v>
      </c>
      <c r="EV11" s="26">
        <f t="shared" si="23"/>
        <v>0</v>
      </c>
      <c r="EW11" s="26">
        <f t="shared" si="24"/>
        <v>0</v>
      </c>
      <c r="EX11">
        <f t="shared" si="82"/>
        <v>0</v>
      </c>
      <c r="EY11" s="7">
        <f t="shared" si="41"/>
        <v>0</v>
      </c>
      <c r="EZ11" s="7">
        <f t="shared" si="42"/>
        <v>0</v>
      </c>
      <c r="FA11" s="17">
        <f t="shared" si="83"/>
        <v>0</v>
      </c>
      <c r="FB11" s="17">
        <f t="shared" si="43"/>
        <v>0</v>
      </c>
      <c r="GB11">
        <v>9</v>
      </c>
      <c r="GC11" s="7">
        <f t="shared" si="84"/>
        <v>0</v>
      </c>
      <c r="GD11" s="28">
        <f t="shared" si="85"/>
        <v>0</v>
      </c>
      <c r="GE11" s="16">
        <f t="shared" si="86"/>
        <v>0</v>
      </c>
      <c r="GF11" s="9">
        <f t="shared" si="25"/>
        <v>0</v>
      </c>
      <c r="GG11" s="26">
        <f t="shared" si="26"/>
        <v>0</v>
      </c>
      <c r="GH11" s="19">
        <f t="shared" si="27"/>
        <v>0</v>
      </c>
      <c r="GI11" s="26">
        <f t="shared" si="28"/>
        <v>0</v>
      </c>
      <c r="GJ11" s="26">
        <f t="shared" si="29"/>
        <v>0</v>
      </c>
      <c r="GK11" s="16">
        <f t="shared" si="87"/>
        <v>0</v>
      </c>
      <c r="GL11" s="25">
        <v>0</v>
      </c>
      <c r="GM11" s="25">
        <f t="shared" si="88"/>
        <v>0</v>
      </c>
      <c r="GN11" s="25">
        <f t="shared" si="89"/>
        <v>0</v>
      </c>
      <c r="GO11" s="25">
        <f t="shared" si="90"/>
        <v>0</v>
      </c>
      <c r="GP11" s="25">
        <f t="shared" si="91"/>
        <v>0</v>
      </c>
      <c r="GQ11" s="16">
        <f t="shared" si="92"/>
        <v>0</v>
      </c>
      <c r="GR11" s="25">
        <f t="shared" si="93"/>
        <v>0</v>
      </c>
      <c r="GS11" s="9">
        <f t="shared" si="30"/>
        <v>0</v>
      </c>
      <c r="GT11" s="26">
        <f t="shared" si="31"/>
        <v>0</v>
      </c>
      <c r="GU11" s="19">
        <f t="shared" si="32"/>
        <v>0</v>
      </c>
      <c r="GV11" s="26">
        <f t="shared" si="33"/>
        <v>0</v>
      </c>
      <c r="GW11" s="26">
        <f t="shared" si="34"/>
        <v>0</v>
      </c>
      <c r="GX11">
        <f t="shared" si="94"/>
        <v>0</v>
      </c>
      <c r="GY11" s="7">
        <f t="shared" si="44"/>
        <v>0</v>
      </c>
      <c r="GZ11" s="7">
        <f t="shared" si="45"/>
        <v>0</v>
      </c>
      <c r="HA11" s="17">
        <f t="shared" si="95"/>
        <v>0</v>
      </c>
      <c r="HB11" s="17">
        <f t="shared" si="46"/>
        <v>0</v>
      </c>
    </row>
    <row r="12" spans="1:212" ht="14.25" customHeight="1" x14ac:dyDescent="0.3">
      <c r="B12" s="50"/>
      <c r="C12" s="4" t="s">
        <v>49</v>
      </c>
      <c r="E12" s="4" t="s">
        <v>46</v>
      </c>
      <c r="F12" s="20" t="s">
        <v>27</v>
      </c>
      <c r="G12" s="9"/>
      <c r="H12" s="48"/>
      <c r="L12" s="51" t="s">
        <v>50</v>
      </c>
      <c r="M12" s="14" t="s">
        <v>51</v>
      </c>
      <c r="N12" s="52">
        <f>AC14</f>
        <v>840</v>
      </c>
      <c r="O12" s="53" t="s">
        <v>52</v>
      </c>
      <c r="AA12" s="54"/>
      <c r="AG12" s="5"/>
      <c r="AO12"/>
      <c r="AP12"/>
      <c r="AQ12"/>
      <c r="AR12"/>
      <c r="BB12">
        <v>10</v>
      </c>
      <c r="BC12" s="7">
        <f t="shared" si="47"/>
        <v>0</v>
      </c>
      <c r="BD12" s="28">
        <f t="shared" si="48"/>
        <v>0</v>
      </c>
      <c r="BE12" s="16">
        <f t="shared" si="49"/>
        <v>0</v>
      </c>
      <c r="BF12" s="16">
        <f t="shared" si="50"/>
        <v>0</v>
      </c>
      <c r="BG12" s="25">
        <v>0</v>
      </c>
      <c r="BH12" s="25">
        <f t="shared" si="51"/>
        <v>0</v>
      </c>
      <c r="BI12" s="25">
        <f t="shared" si="52"/>
        <v>0</v>
      </c>
      <c r="BJ12" s="25">
        <f t="shared" si="53"/>
        <v>0</v>
      </c>
      <c r="BK12" s="25">
        <f t="shared" si="54"/>
        <v>0</v>
      </c>
      <c r="BL12" s="16">
        <f t="shared" si="55"/>
        <v>0</v>
      </c>
      <c r="BM12" s="25">
        <f t="shared" si="56"/>
        <v>0</v>
      </c>
      <c r="BN12" s="9">
        <f t="shared" si="0"/>
        <v>0</v>
      </c>
      <c r="BO12" s="26">
        <f t="shared" si="1"/>
        <v>0</v>
      </c>
      <c r="BP12" s="19">
        <f t="shared" si="2"/>
        <v>0</v>
      </c>
      <c r="BQ12" s="26">
        <f t="shared" si="3"/>
        <v>0</v>
      </c>
      <c r="BR12" s="26">
        <f t="shared" si="4"/>
        <v>0</v>
      </c>
      <c r="BS12">
        <f t="shared" si="57"/>
        <v>0</v>
      </c>
      <c r="BT12" s="7">
        <f t="shared" si="58"/>
        <v>0</v>
      </c>
      <c r="BU12" s="7">
        <f t="shared" si="36"/>
        <v>0</v>
      </c>
      <c r="BV12" s="17">
        <f t="shared" si="59"/>
        <v>0</v>
      </c>
      <c r="BW12" s="17">
        <f t="shared" si="37"/>
        <v>0</v>
      </c>
      <c r="CB12">
        <v>10</v>
      </c>
      <c r="CC12" s="7">
        <f t="shared" ca="1" si="60"/>
        <v>-9000</v>
      </c>
      <c r="CD12" s="28">
        <f t="shared" ca="1" si="61"/>
        <v>-55.414549999999998</v>
      </c>
      <c r="CE12" s="16">
        <f t="shared" ca="1" si="62"/>
        <v>-2.0699999999999998</v>
      </c>
      <c r="CF12" s="9">
        <f t="shared" ca="1" si="5"/>
        <v>-3</v>
      </c>
      <c r="CG12" s="26">
        <f t="shared" ca="1" si="6"/>
        <v>0.9</v>
      </c>
      <c r="CH12" s="19">
        <f t="shared" ca="1" si="7"/>
        <v>3.0000000000000138E-2</v>
      </c>
      <c r="CI12" s="26">
        <f t="shared" ca="1" si="8"/>
        <v>0.05</v>
      </c>
      <c r="CJ12" s="26">
        <f t="shared" ca="1" si="9"/>
        <v>-2.0500000000000003</v>
      </c>
      <c r="CK12" s="16">
        <f t="shared" ca="1" si="63"/>
        <v>1105.8499999999999</v>
      </c>
      <c r="CL12" s="25">
        <v>0</v>
      </c>
      <c r="CM12" s="25">
        <f t="shared" ca="1" si="64"/>
        <v>138.22999999999999</v>
      </c>
      <c r="CN12" s="25">
        <f t="shared" ca="1" si="65"/>
        <v>14.89</v>
      </c>
      <c r="CO12" s="25">
        <f t="shared" ca="1" si="66"/>
        <v>132.69999999999999</v>
      </c>
      <c r="CP12" s="25">
        <f t="shared" ca="1" si="67"/>
        <v>2.21</v>
      </c>
      <c r="CQ12" s="16">
        <f t="shared" ca="1" si="68"/>
        <v>1393.8799999999999</v>
      </c>
      <c r="CR12" s="25">
        <f t="shared" ca="1" si="69"/>
        <v>116.16</v>
      </c>
      <c r="CS12" s="9">
        <f t="shared" ca="1" si="10"/>
        <v>116</v>
      </c>
      <c r="CT12" s="26">
        <f t="shared" ca="1" si="11"/>
        <v>0.1</v>
      </c>
      <c r="CU12" s="19">
        <f t="shared" ca="1" si="12"/>
        <v>5.9999999999996584E-2</v>
      </c>
      <c r="CV12" s="26">
        <f t="shared" ca="1" si="13"/>
        <v>0.1</v>
      </c>
      <c r="CW12" s="26">
        <f t="shared" ca="1" si="14"/>
        <v>116.19999999999999</v>
      </c>
      <c r="CX12">
        <f t="shared" ca="1" si="70"/>
        <v>0</v>
      </c>
      <c r="CY12" s="7">
        <f t="shared" ca="1" si="38"/>
        <v>58.74</v>
      </c>
      <c r="CZ12" s="7">
        <f t="shared" ca="1" si="39"/>
        <v>0</v>
      </c>
      <c r="DA12" s="17">
        <f t="shared" ca="1" si="71"/>
        <v>0</v>
      </c>
      <c r="DB12" s="17">
        <f t="shared" ca="1" si="40"/>
        <v>58.74</v>
      </c>
      <c r="EB12">
        <v>10</v>
      </c>
      <c r="EC12" s="7">
        <f t="shared" si="72"/>
        <v>0</v>
      </c>
      <c r="ED12" s="28">
        <f t="shared" si="73"/>
        <v>0</v>
      </c>
      <c r="EE12" s="16">
        <f t="shared" si="74"/>
        <v>0</v>
      </c>
      <c r="EF12" s="9">
        <f t="shared" si="15"/>
        <v>0</v>
      </c>
      <c r="EG12" s="26">
        <f t="shared" si="16"/>
        <v>0</v>
      </c>
      <c r="EH12" s="19">
        <f t="shared" si="17"/>
        <v>0</v>
      </c>
      <c r="EI12" s="26">
        <f t="shared" si="18"/>
        <v>0</v>
      </c>
      <c r="EJ12" s="26">
        <f t="shared" si="19"/>
        <v>0</v>
      </c>
      <c r="EK12" s="16">
        <f t="shared" si="75"/>
        <v>0</v>
      </c>
      <c r="EL12" s="25">
        <v>0</v>
      </c>
      <c r="EM12" s="25">
        <f t="shared" si="76"/>
        <v>0</v>
      </c>
      <c r="EN12" s="25">
        <f t="shared" si="77"/>
        <v>0</v>
      </c>
      <c r="EO12" s="25">
        <f t="shared" si="78"/>
        <v>0</v>
      </c>
      <c r="EP12" s="25">
        <f t="shared" si="79"/>
        <v>0</v>
      </c>
      <c r="EQ12" s="16">
        <f t="shared" si="80"/>
        <v>0</v>
      </c>
      <c r="ER12" s="25">
        <f t="shared" si="81"/>
        <v>0</v>
      </c>
      <c r="ES12" s="9">
        <f t="shared" si="20"/>
        <v>0</v>
      </c>
      <c r="ET12" s="26">
        <f t="shared" si="21"/>
        <v>0</v>
      </c>
      <c r="EU12" s="19">
        <f t="shared" si="22"/>
        <v>0</v>
      </c>
      <c r="EV12" s="26">
        <f t="shared" si="23"/>
        <v>0</v>
      </c>
      <c r="EW12" s="26">
        <f t="shared" si="24"/>
        <v>0</v>
      </c>
      <c r="EX12">
        <f t="shared" si="82"/>
        <v>0</v>
      </c>
      <c r="EY12" s="7">
        <f t="shared" si="41"/>
        <v>0</v>
      </c>
      <c r="EZ12" s="7">
        <f t="shared" si="42"/>
        <v>0</v>
      </c>
      <c r="FA12" s="17">
        <f t="shared" si="83"/>
        <v>0</v>
      </c>
      <c r="FB12" s="17">
        <f t="shared" si="43"/>
        <v>0</v>
      </c>
      <c r="GB12">
        <v>10</v>
      </c>
      <c r="GC12" s="7">
        <f t="shared" si="84"/>
        <v>0</v>
      </c>
      <c r="GD12" s="28">
        <f t="shared" si="85"/>
        <v>0</v>
      </c>
      <c r="GE12" s="16">
        <f t="shared" si="86"/>
        <v>0</v>
      </c>
      <c r="GF12" s="9">
        <f t="shared" si="25"/>
        <v>0</v>
      </c>
      <c r="GG12" s="26">
        <f t="shared" si="26"/>
        <v>0</v>
      </c>
      <c r="GH12" s="19">
        <f t="shared" si="27"/>
        <v>0</v>
      </c>
      <c r="GI12" s="26">
        <f t="shared" si="28"/>
        <v>0</v>
      </c>
      <c r="GJ12" s="26">
        <f t="shared" si="29"/>
        <v>0</v>
      </c>
      <c r="GK12" s="16">
        <f t="shared" si="87"/>
        <v>0</v>
      </c>
      <c r="GL12" s="25">
        <v>0</v>
      </c>
      <c r="GM12" s="25">
        <f t="shared" si="88"/>
        <v>0</v>
      </c>
      <c r="GN12" s="25">
        <f t="shared" si="89"/>
        <v>0</v>
      </c>
      <c r="GO12" s="25">
        <f t="shared" si="90"/>
        <v>0</v>
      </c>
      <c r="GP12" s="25">
        <f t="shared" si="91"/>
        <v>0</v>
      </c>
      <c r="GQ12" s="16">
        <f t="shared" si="92"/>
        <v>0</v>
      </c>
      <c r="GR12" s="25">
        <f t="shared" si="93"/>
        <v>0</v>
      </c>
      <c r="GS12" s="9">
        <f t="shared" si="30"/>
        <v>0</v>
      </c>
      <c r="GT12" s="26">
        <f t="shared" si="31"/>
        <v>0</v>
      </c>
      <c r="GU12" s="19">
        <f t="shared" si="32"/>
        <v>0</v>
      </c>
      <c r="GV12" s="26">
        <f t="shared" si="33"/>
        <v>0</v>
      </c>
      <c r="GW12" s="26">
        <f t="shared" si="34"/>
        <v>0</v>
      </c>
      <c r="GX12">
        <f t="shared" si="94"/>
        <v>0</v>
      </c>
      <c r="GY12" s="7">
        <f t="shared" si="44"/>
        <v>0</v>
      </c>
      <c r="GZ12" s="7">
        <f t="shared" si="45"/>
        <v>0</v>
      </c>
      <c r="HA12" s="17">
        <f t="shared" si="95"/>
        <v>0</v>
      </c>
      <c r="HB12" s="17">
        <f t="shared" si="46"/>
        <v>0</v>
      </c>
    </row>
    <row r="13" spans="1:212" ht="14.25" customHeight="1" x14ac:dyDescent="0.3">
      <c r="B13" s="41"/>
      <c r="C13" s="4" t="s">
        <v>53</v>
      </c>
      <c r="E13" s="4" t="s">
        <v>46</v>
      </c>
      <c r="F13" s="20" t="s">
        <v>24</v>
      </c>
      <c r="G13" s="9"/>
      <c r="H13" s="48"/>
      <c r="L13" s="55" t="s">
        <v>54</v>
      </c>
      <c r="M13" s="14" t="s">
        <v>55</v>
      </c>
      <c r="N13" s="52">
        <f>AC82</f>
        <v>740</v>
      </c>
      <c r="O13" s="56">
        <f>AC76</f>
        <v>380</v>
      </c>
      <c r="AA13" s="57" t="s">
        <v>56</v>
      </c>
      <c r="AB13" s="58">
        <v>70</v>
      </c>
      <c r="AC13" s="59">
        <f>AB13*12</f>
        <v>840</v>
      </c>
      <c r="AG13" s="5"/>
      <c r="AO13"/>
      <c r="AP13"/>
      <c r="AQ13"/>
      <c r="AR13"/>
      <c r="BB13">
        <v>11</v>
      </c>
      <c r="BC13" s="7">
        <f t="shared" si="47"/>
        <v>0</v>
      </c>
      <c r="BD13" s="28">
        <f t="shared" si="48"/>
        <v>0</v>
      </c>
      <c r="BE13" s="16">
        <f t="shared" si="49"/>
        <v>0</v>
      </c>
      <c r="BF13" s="16">
        <f t="shared" si="50"/>
        <v>0</v>
      </c>
      <c r="BG13" s="25">
        <v>0</v>
      </c>
      <c r="BH13" s="25">
        <f t="shared" si="51"/>
        <v>0</v>
      </c>
      <c r="BI13" s="25">
        <f t="shared" si="52"/>
        <v>0</v>
      </c>
      <c r="BJ13" s="25">
        <f t="shared" si="53"/>
        <v>0</v>
      </c>
      <c r="BK13" s="25">
        <f t="shared" si="54"/>
        <v>0</v>
      </c>
      <c r="BL13" s="16">
        <f t="shared" si="55"/>
        <v>0</v>
      </c>
      <c r="BM13" s="25">
        <f t="shared" si="56"/>
        <v>0</v>
      </c>
      <c r="BN13" s="9">
        <f t="shared" si="0"/>
        <v>0</v>
      </c>
      <c r="BO13" s="26">
        <f t="shared" si="1"/>
        <v>0</v>
      </c>
      <c r="BP13" s="19">
        <f t="shared" si="2"/>
        <v>0</v>
      </c>
      <c r="BQ13" s="26">
        <f t="shared" si="3"/>
        <v>0</v>
      </c>
      <c r="BR13" s="26">
        <f t="shared" si="4"/>
        <v>0</v>
      </c>
      <c r="BS13">
        <f t="shared" si="57"/>
        <v>0</v>
      </c>
      <c r="BT13" s="7">
        <f t="shared" si="58"/>
        <v>0</v>
      </c>
      <c r="BU13" s="7">
        <f t="shared" si="36"/>
        <v>0</v>
      </c>
      <c r="BV13" s="17">
        <f t="shared" si="59"/>
        <v>0</v>
      </c>
      <c r="BW13" s="17">
        <f t="shared" si="37"/>
        <v>0</v>
      </c>
      <c r="CB13">
        <v>11</v>
      </c>
      <c r="CC13" s="7">
        <f t="shared" ca="1" si="60"/>
        <v>-10000</v>
      </c>
      <c r="CD13" s="28">
        <f t="shared" ca="1" si="61"/>
        <v>-61.571719999999999</v>
      </c>
      <c r="CE13" s="16">
        <f t="shared" ca="1" si="62"/>
        <v>-2.2999999999999998</v>
      </c>
      <c r="CF13" s="9">
        <f t="shared" ca="1" si="5"/>
        <v>-3</v>
      </c>
      <c r="CG13" s="26">
        <f t="shared" ca="1" si="6"/>
        <v>0.7</v>
      </c>
      <c r="CH13" s="19">
        <f t="shared" ca="1" si="7"/>
        <v>0</v>
      </c>
      <c r="CI13" s="26">
        <f t="shared" ca="1" si="8"/>
        <v>0</v>
      </c>
      <c r="CJ13" s="26">
        <f t="shared" ca="1" si="9"/>
        <v>-2.2999999999999998</v>
      </c>
      <c r="CK13" s="16">
        <f t="shared" ca="1" si="63"/>
        <v>1105.8499999999999</v>
      </c>
      <c r="CL13" s="25">
        <v>0</v>
      </c>
      <c r="CM13" s="25">
        <f t="shared" ca="1" si="64"/>
        <v>138.22999999999999</v>
      </c>
      <c r="CN13" s="25">
        <f t="shared" ca="1" si="65"/>
        <v>14.89</v>
      </c>
      <c r="CO13" s="25">
        <f t="shared" ca="1" si="66"/>
        <v>132.69999999999999</v>
      </c>
      <c r="CP13" s="25">
        <f t="shared" ca="1" si="67"/>
        <v>2.21</v>
      </c>
      <c r="CQ13" s="16">
        <f t="shared" ca="1" si="68"/>
        <v>1393.8799999999999</v>
      </c>
      <c r="CR13" s="25">
        <f t="shared" ca="1" si="69"/>
        <v>116.16</v>
      </c>
      <c r="CS13" s="9">
        <f t="shared" ca="1" si="10"/>
        <v>116</v>
      </c>
      <c r="CT13" s="26">
        <f t="shared" ca="1" si="11"/>
        <v>0.1</v>
      </c>
      <c r="CU13" s="19">
        <f t="shared" ca="1" si="12"/>
        <v>5.9999999999996584E-2</v>
      </c>
      <c r="CV13" s="26">
        <f t="shared" ca="1" si="13"/>
        <v>0.1</v>
      </c>
      <c r="CW13" s="26">
        <f t="shared" ca="1" si="14"/>
        <v>116.19999999999999</v>
      </c>
      <c r="CX13">
        <f t="shared" ca="1" si="70"/>
        <v>0</v>
      </c>
      <c r="CY13" s="7">
        <f t="shared" ca="1" si="38"/>
        <v>52.33</v>
      </c>
      <c r="CZ13" s="7">
        <f t="shared" ca="1" si="39"/>
        <v>0</v>
      </c>
      <c r="DA13" s="17">
        <f t="shared" ca="1" si="71"/>
        <v>0</v>
      </c>
      <c r="DB13" s="17">
        <f t="shared" ca="1" si="40"/>
        <v>52.33</v>
      </c>
      <c r="EB13">
        <v>11</v>
      </c>
      <c r="EC13" s="7">
        <f t="shared" si="72"/>
        <v>0</v>
      </c>
      <c r="ED13" s="28">
        <f t="shared" si="73"/>
        <v>0</v>
      </c>
      <c r="EE13" s="16">
        <f t="shared" si="74"/>
        <v>0</v>
      </c>
      <c r="EF13" s="9">
        <f t="shared" si="15"/>
        <v>0</v>
      </c>
      <c r="EG13" s="26">
        <f t="shared" si="16"/>
        <v>0</v>
      </c>
      <c r="EH13" s="19">
        <f t="shared" si="17"/>
        <v>0</v>
      </c>
      <c r="EI13" s="26">
        <f t="shared" si="18"/>
        <v>0</v>
      </c>
      <c r="EJ13" s="26">
        <f t="shared" si="19"/>
        <v>0</v>
      </c>
      <c r="EK13" s="16">
        <f t="shared" si="75"/>
        <v>0</v>
      </c>
      <c r="EL13" s="25">
        <v>0</v>
      </c>
      <c r="EM13" s="25">
        <f t="shared" si="76"/>
        <v>0</v>
      </c>
      <c r="EN13" s="25">
        <f t="shared" si="77"/>
        <v>0</v>
      </c>
      <c r="EO13" s="25">
        <f t="shared" si="78"/>
        <v>0</v>
      </c>
      <c r="EP13" s="25">
        <f t="shared" si="79"/>
        <v>0</v>
      </c>
      <c r="EQ13" s="16">
        <f t="shared" si="80"/>
        <v>0</v>
      </c>
      <c r="ER13" s="25">
        <f t="shared" si="81"/>
        <v>0</v>
      </c>
      <c r="ES13" s="9">
        <f t="shared" si="20"/>
        <v>0</v>
      </c>
      <c r="ET13" s="26">
        <f t="shared" si="21"/>
        <v>0</v>
      </c>
      <c r="EU13" s="19">
        <f t="shared" si="22"/>
        <v>0</v>
      </c>
      <c r="EV13" s="26">
        <f t="shared" si="23"/>
        <v>0</v>
      </c>
      <c r="EW13" s="26">
        <f t="shared" si="24"/>
        <v>0</v>
      </c>
      <c r="EX13">
        <f t="shared" si="82"/>
        <v>0</v>
      </c>
      <c r="EY13" s="7">
        <f t="shared" si="41"/>
        <v>0</v>
      </c>
      <c r="EZ13" s="7">
        <f t="shared" si="42"/>
        <v>0</v>
      </c>
      <c r="FA13" s="17">
        <f t="shared" si="83"/>
        <v>0</v>
      </c>
      <c r="FB13" s="17">
        <f t="shared" si="43"/>
        <v>0</v>
      </c>
      <c r="GB13">
        <v>11</v>
      </c>
      <c r="GC13" s="7">
        <f t="shared" si="84"/>
        <v>0</v>
      </c>
      <c r="GD13" s="28">
        <f t="shared" si="85"/>
        <v>0</v>
      </c>
      <c r="GE13" s="16">
        <f t="shared" si="86"/>
        <v>0</v>
      </c>
      <c r="GF13" s="9">
        <f t="shared" si="25"/>
        <v>0</v>
      </c>
      <c r="GG13" s="26">
        <f t="shared" si="26"/>
        <v>0</v>
      </c>
      <c r="GH13" s="19">
        <f t="shared" si="27"/>
        <v>0</v>
      </c>
      <c r="GI13" s="26">
        <f t="shared" si="28"/>
        <v>0</v>
      </c>
      <c r="GJ13" s="26">
        <f t="shared" si="29"/>
        <v>0</v>
      </c>
      <c r="GK13" s="16">
        <f t="shared" si="87"/>
        <v>0</v>
      </c>
      <c r="GL13" s="25">
        <v>0</v>
      </c>
      <c r="GM13" s="25">
        <f t="shared" si="88"/>
        <v>0</v>
      </c>
      <c r="GN13" s="25">
        <f t="shared" si="89"/>
        <v>0</v>
      </c>
      <c r="GO13" s="25">
        <f t="shared" si="90"/>
        <v>0</v>
      </c>
      <c r="GP13" s="25">
        <f t="shared" si="91"/>
        <v>0</v>
      </c>
      <c r="GQ13" s="16">
        <f t="shared" si="92"/>
        <v>0</v>
      </c>
      <c r="GR13" s="25">
        <f t="shared" si="93"/>
        <v>0</v>
      </c>
      <c r="GS13" s="9">
        <f t="shared" si="30"/>
        <v>0</v>
      </c>
      <c r="GT13" s="26">
        <f t="shared" si="31"/>
        <v>0</v>
      </c>
      <c r="GU13" s="19">
        <f t="shared" si="32"/>
        <v>0</v>
      </c>
      <c r="GV13" s="26">
        <f t="shared" si="33"/>
        <v>0</v>
      </c>
      <c r="GW13" s="26">
        <f t="shared" si="34"/>
        <v>0</v>
      </c>
      <c r="GX13">
        <f t="shared" si="94"/>
        <v>0</v>
      </c>
      <c r="GY13" s="7">
        <f t="shared" si="44"/>
        <v>0</v>
      </c>
      <c r="GZ13" s="7">
        <f t="shared" si="45"/>
        <v>0</v>
      </c>
      <c r="HA13" s="17">
        <f t="shared" si="95"/>
        <v>0</v>
      </c>
      <c r="HB13" s="17">
        <f t="shared" si="46"/>
        <v>0</v>
      </c>
    </row>
    <row r="14" spans="1:212" ht="14.25" customHeight="1" x14ac:dyDescent="0.3">
      <c r="B14" s="41"/>
      <c r="C14" s="4" t="s">
        <v>57</v>
      </c>
      <c r="E14" s="4" t="s">
        <v>46</v>
      </c>
      <c r="F14" s="20" t="s">
        <v>38</v>
      </c>
      <c r="G14" s="9"/>
      <c r="H14" s="48"/>
      <c r="I14" s="4"/>
      <c r="L14" s="60"/>
      <c r="M14" s="14" t="s">
        <v>58</v>
      </c>
      <c r="N14" s="52">
        <f>AC83</f>
        <v>682</v>
      </c>
      <c r="O14" s="59">
        <f>AC77</f>
        <v>322</v>
      </c>
      <c r="AB14" s="58" t="s">
        <v>59</v>
      </c>
      <c r="AC14" s="59">
        <f>AB14*12</f>
        <v>840</v>
      </c>
      <c r="AG14" s="5"/>
      <c r="AO14"/>
      <c r="AP14"/>
      <c r="AQ14"/>
      <c r="AR14"/>
      <c r="BB14">
        <v>12</v>
      </c>
      <c r="BC14" s="7">
        <f t="shared" si="47"/>
        <v>0</v>
      </c>
      <c r="BD14" s="28">
        <f t="shared" si="48"/>
        <v>0</v>
      </c>
      <c r="BE14" s="16">
        <f t="shared" si="49"/>
        <v>0</v>
      </c>
      <c r="BF14" s="16">
        <f t="shared" si="50"/>
        <v>0</v>
      </c>
      <c r="BG14" s="25">
        <v>0</v>
      </c>
      <c r="BH14" s="25">
        <f t="shared" si="51"/>
        <v>0</v>
      </c>
      <c r="BI14" s="25">
        <f t="shared" si="52"/>
        <v>0</v>
      </c>
      <c r="BJ14" s="25">
        <f t="shared" si="53"/>
        <v>0</v>
      </c>
      <c r="BK14" s="25">
        <f t="shared" si="54"/>
        <v>0</v>
      </c>
      <c r="BL14" s="16">
        <f t="shared" si="55"/>
        <v>0</v>
      </c>
      <c r="BM14" s="25">
        <f t="shared" si="56"/>
        <v>0</v>
      </c>
      <c r="BN14" s="9">
        <f t="shared" si="0"/>
        <v>0</v>
      </c>
      <c r="BO14" s="26">
        <f t="shared" si="1"/>
        <v>0</v>
      </c>
      <c r="BP14" s="19">
        <f t="shared" si="2"/>
        <v>0</v>
      </c>
      <c r="BQ14" s="26">
        <f t="shared" si="3"/>
        <v>0</v>
      </c>
      <c r="BR14" s="26">
        <f t="shared" si="4"/>
        <v>0</v>
      </c>
      <c r="BS14">
        <f t="shared" si="57"/>
        <v>0</v>
      </c>
      <c r="BT14" s="7">
        <f t="shared" si="58"/>
        <v>0</v>
      </c>
      <c r="BU14" s="7">
        <f t="shared" si="36"/>
        <v>0</v>
      </c>
      <c r="BV14" s="17">
        <f t="shared" si="59"/>
        <v>0</v>
      </c>
      <c r="BW14" s="17">
        <f t="shared" si="37"/>
        <v>0</v>
      </c>
      <c r="CB14">
        <v>12</v>
      </c>
      <c r="CC14" s="7">
        <f t="shared" ca="1" si="60"/>
        <v>-11000</v>
      </c>
      <c r="CD14" s="28">
        <f t="shared" ca="1" si="61"/>
        <v>-67.728890000000007</v>
      </c>
      <c r="CE14" s="16">
        <f t="shared" ca="1" si="62"/>
        <v>-2.5299999999999998</v>
      </c>
      <c r="CF14" s="9">
        <f t="shared" ca="1" si="5"/>
        <v>-3</v>
      </c>
      <c r="CG14" s="26">
        <f t="shared" ca="1" si="6"/>
        <v>0.4</v>
      </c>
      <c r="CH14" s="19">
        <f t="shared" ca="1" si="7"/>
        <v>7.0000000000000173E-2</v>
      </c>
      <c r="CI14" s="26">
        <f t="shared" ca="1" si="8"/>
        <v>0.1</v>
      </c>
      <c r="CJ14" s="26">
        <f t="shared" ca="1" si="9"/>
        <v>-2.5</v>
      </c>
      <c r="CK14" s="16">
        <f t="shared" ca="1" si="63"/>
        <v>1105.8499999999999</v>
      </c>
      <c r="CL14" s="25">
        <v>0</v>
      </c>
      <c r="CM14" s="25">
        <f t="shared" ca="1" si="64"/>
        <v>138.22999999999999</v>
      </c>
      <c r="CN14" s="25">
        <f t="shared" ca="1" si="65"/>
        <v>14.89</v>
      </c>
      <c r="CO14" s="25">
        <f t="shared" ca="1" si="66"/>
        <v>132.69999999999999</v>
      </c>
      <c r="CP14" s="25">
        <f t="shared" ca="1" si="67"/>
        <v>2.21</v>
      </c>
      <c r="CQ14" s="16">
        <f t="shared" ca="1" si="68"/>
        <v>1393.8799999999999</v>
      </c>
      <c r="CR14" s="25">
        <f t="shared" ca="1" si="69"/>
        <v>116.16</v>
      </c>
      <c r="CS14" s="9">
        <f t="shared" ca="1" si="10"/>
        <v>116</v>
      </c>
      <c r="CT14" s="26">
        <f t="shared" ca="1" si="11"/>
        <v>0.1</v>
      </c>
      <c r="CU14" s="19">
        <f t="shared" ca="1" si="12"/>
        <v>5.9999999999996584E-2</v>
      </c>
      <c r="CV14" s="26">
        <f t="shared" ca="1" si="13"/>
        <v>0.1</v>
      </c>
      <c r="CW14" s="26">
        <f t="shared" ca="1" si="14"/>
        <v>116.19999999999999</v>
      </c>
      <c r="CX14">
        <f t="shared" ca="1" si="70"/>
        <v>0</v>
      </c>
      <c r="CY14" s="7">
        <f t="shared" ca="1" si="38"/>
        <v>45.97</v>
      </c>
      <c r="CZ14" s="7">
        <f t="shared" ca="1" si="39"/>
        <v>0</v>
      </c>
      <c r="DA14" s="17">
        <f t="shared" ca="1" si="71"/>
        <v>0</v>
      </c>
      <c r="DB14" s="17">
        <f t="shared" ca="1" si="40"/>
        <v>45.97</v>
      </c>
      <c r="EB14">
        <v>12</v>
      </c>
      <c r="EC14" s="7">
        <f t="shared" si="72"/>
        <v>0</v>
      </c>
      <c r="ED14" s="28">
        <f t="shared" si="73"/>
        <v>0</v>
      </c>
      <c r="EE14" s="16">
        <f t="shared" si="74"/>
        <v>0</v>
      </c>
      <c r="EF14" s="9">
        <f t="shared" si="15"/>
        <v>0</v>
      </c>
      <c r="EG14" s="26">
        <f t="shared" si="16"/>
        <v>0</v>
      </c>
      <c r="EH14" s="19">
        <f t="shared" si="17"/>
        <v>0</v>
      </c>
      <c r="EI14" s="26">
        <f t="shared" si="18"/>
        <v>0</v>
      </c>
      <c r="EJ14" s="26">
        <f t="shared" si="19"/>
        <v>0</v>
      </c>
      <c r="EK14" s="16">
        <f t="shared" si="75"/>
        <v>0</v>
      </c>
      <c r="EL14" s="25">
        <v>0</v>
      </c>
      <c r="EM14" s="25">
        <f t="shared" si="76"/>
        <v>0</v>
      </c>
      <c r="EN14" s="25">
        <f t="shared" si="77"/>
        <v>0</v>
      </c>
      <c r="EO14" s="25">
        <f t="shared" si="78"/>
        <v>0</v>
      </c>
      <c r="EP14" s="25">
        <f t="shared" si="79"/>
        <v>0</v>
      </c>
      <c r="EQ14" s="16">
        <f t="shared" si="80"/>
        <v>0</v>
      </c>
      <c r="ER14" s="25">
        <f t="shared" si="81"/>
        <v>0</v>
      </c>
      <c r="ES14" s="9">
        <f t="shared" si="20"/>
        <v>0</v>
      </c>
      <c r="ET14" s="26">
        <f t="shared" si="21"/>
        <v>0</v>
      </c>
      <c r="EU14" s="19">
        <f t="shared" si="22"/>
        <v>0</v>
      </c>
      <c r="EV14" s="26">
        <f t="shared" si="23"/>
        <v>0</v>
      </c>
      <c r="EW14" s="26">
        <f t="shared" si="24"/>
        <v>0</v>
      </c>
      <c r="EX14">
        <f t="shared" si="82"/>
        <v>0</v>
      </c>
      <c r="EY14" s="7">
        <f t="shared" si="41"/>
        <v>0</v>
      </c>
      <c r="EZ14" s="7">
        <f t="shared" si="42"/>
        <v>0</v>
      </c>
      <c r="FA14" s="17">
        <f t="shared" si="83"/>
        <v>0</v>
      </c>
      <c r="FB14" s="17">
        <f t="shared" si="43"/>
        <v>0</v>
      </c>
      <c r="GB14">
        <v>12</v>
      </c>
      <c r="GC14" s="7">
        <f t="shared" si="84"/>
        <v>0</v>
      </c>
      <c r="GD14" s="28">
        <f t="shared" si="85"/>
        <v>0</v>
      </c>
      <c r="GE14" s="16">
        <f t="shared" si="86"/>
        <v>0</v>
      </c>
      <c r="GF14" s="9">
        <f t="shared" si="25"/>
        <v>0</v>
      </c>
      <c r="GG14" s="26">
        <f t="shared" si="26"/>
        <v>0</v>
      </c>
      <c r="GH14" s="19">
        <f t="shared" si="27"/>
        <v>0</v>
      </c>
      <c r="GI14" s="26">
        <f t="shared" si="28"/>
        <v>0</v>
      </c>
      <c r="GJ14" s="26">
        <f t="shared" si="29"/>
        <v>0</v>
      </c>
      <c r="GK14" s="16">
        <f t="shared" si="87"/>
        <v>0</v>
      </c>
      <c r="GL14" s="25">
        <v>0</v>
      </c>
      <c r="GM14" s="25">
        <f t="shared" si="88"/>
        <v>0</v>
      </c>
      <c r="GN14" s="25">
        <f t="shared" si="89"/>
        <v>0</v>
      </c>
      <c r="GO14" s="25">
        <f t="shared" si="90"/>
        <v>0</v>
      </c>
      <c r="GP14" s="25">
        <f t="shared" si="91"/>
        <v>0</v>
      </c>
      <c r="GQ14" s="16">
        <f t="shared" si="92"/>
        <v>0</v>
      </c>
      <c r="GR14" s="25">
        <f t="shared" si="93"/>
        <v>0</v>
      </c>
      <c r="GS14" s="9">
        <f t="shared" si="30"/>
        <v>0</v>
      </c>
      <c r="GT14" s="26">
        <f t="shared" si="31"/>
        <v>0</v>
      </c>
      <c r="GU14" s="19">
        <f t="shared" si="32"/>
        <v>0</v>
      </c>
      <c r="GV14" s="26">
        <f t="shared" si="33"/>
        <v>0</v>
      </c>
      <c r="GW14" s="26">
        <f t="shared" si="34"/>
        <v>0</v>
      </c>
      <c r="GX14">
        <f t="shared" si="94"/>
        <v>0</v>
      </c>
      <c r="GY14" s="7">
        <f t="shared" si="44"/>
        <v>0</v>
      </c>
      <c r="GZ14" s="7">
        <f t="shared" si="45"/>
        <v>0</v>
      </c>
      <c r="HA14" s="17">
        <f t="shared" si="95"/>
        <v>0</v>
      </c>
      <c r="HB14" s="17">
        <f t="shared" si="46"/>
        <v>0</v>
      </c>
    </row>
    <row r="15" spans="1:212" ht="14.25" customHeight="1" x14ac:dyDescent="0.3">
      <c r="B15" s="41"/>
      <c r="C15" s="4" t="s">
        <v>60</v>
      </c>
      <c r="E15" s="4" t="s">
        <v>46</v>
      </c>
      <c r="F15" s="209" t="s">
        <v>86</v>
      </c>
      <c r="G15" s="4" t="s">
        <v>62</v>
      </c>
      <c r="H15" s="48" t="s">
        <v>46</v>
      </c>
      <c r="I15" s="61">
        <v>2</v>
      </c>
      <c r="L15" s="62" t="s">
        <v>63</v>
      </c>
      <c r="M15" s="14" t="s">
        <v>64</v>
      </c>
      <c r="N15" s="52">
        <f>AC84</f>
        <v>877</v>
      </c>
      <c r="O15" s="56">
        <f>AC78</f>
        <v>517</v>
      </c>
      <c r="AB15" s="59"/>
      <c r="AC15" s="59"/>
      <c r="AG15" s="5"/>
      <c r="AO15"/>
      <c r="AP15"/>
      <c r="AQ15"/>
      <c r="AR15"/>
      <c r="BB15">
        <v>13</v>
      </c>
      <c r="BC15" s="7">
        <f t="shared" si="47"/>
        <v>0</v>
      </c>
      <c r="BD15" s="28">
        <f t="shared" si="48"/>
        <v>0</v>
      </c>
      <c r="BE15" s="16">
        <f t="shared" si="49"/>
        <v>0</v>
      </c>
      <c r="BF15" s="16">
        <f t="shared" si="50"/>
        <v>0</v>
      </c>
      <c r="BG15" s="25">
        <v>0</v>
      </c>
      <c r="BH15" s="25">
        <f t="shared" si="51"/>
        <v>0</v>
      </c>
      <c r="BI15" s="25">
        <f t="shared" si="52"/>
        <v>0</v>
      </c>
      <c r="BJ15" s="25">
        <f t="shared" si="53"/>
        <v>0</v>
      </c>
      <c r="BK15" s="25">
        <f t="shared" si="54"/>
        <v>0</v>
      </c>
      <c r="BL15" s="16">
        <f t="shared" si="55"/>
        <v>0</v>
      </c>
      <c r="BM15" s="25">
        <f t="shared" si="56"/>
        <v>0</v>
      </c>
      <c r="BN15" s="9">
        <f t="shared" si="0"/>
        <v>0</v>
      </c>
      <c r="BO15" s="26">
        <f t="shared" si="1"/>
        <v>0</v>
      </c>
      <c r="BP15" s="19">
        <f t="shared" si="2"/>
        <v>0</v>
      </c>
      <c r="BQ15" s="26">
        <f t="shared" si="3"/>
        <v>0</v>
      </c>
      <c r="BR15" s="26">
        <f t="shared" si="4"/>
        <v>0</v>
      </c>
      <c r="BS15">
        <f t="shared" si="57"/>
        <v>0</v>
      </c>
      <c r="BT15" s="7">
        <f t="shared" si="58"/>
        <v>0</v>
      </c>
      <c r="BU15" s="7">
        <f t="shared" si="36"/>
        <v>0</v>
      </c>
      <c r="BV15" s="17">
        <f t="shared" si="59"/>
        <v>0</v>
      </c>
      <c r="BW15" s="17">
        <f t="shared" si="37"/>
        <v>0</v>
      </c>
      <c r="CB15">
        <v>13</v>
      </c>
      <c r="CC15" s="7">
        <f t="shared" ca="1" si="60"/>
        <v>-12000</v>
      </c>
      <c r="CD15" s="28">
        <f t="shared" ca="1" si="61"/>
        <v>-73.886060000000001</v>
      </c>
      <c r="CE15" s="16">
        <f t="shared" ca="1" si="62"/>
        <v>-2.76</v>
      </c>
      <c r="CF15" s="9">
        <f t="shared" ca="1" si="5"/>
        <v>-3</v>
      </c>
      <c r="CG15" s="26">
        <f t="shared" ca="1" si="6"/>
        <v>0.2</v>
      </c>
      <c r="CH15" s="19">
        <f t="shared" ca="1" si="7"/>
        <v>4.0000000000000202E-2</v>
      </c>
      <c r="CI15" s="26">
        <f t="shared" ca="1" si="8"/>
        <v>0.05</v>
      </c>
      <c r="CJ15" s="26">
        <f t="shared" ca="1" si="9"/>
        <v>-2.75</v>
      </c>
      <c r="CK15" s="16">
        <f t="shared" ca="1" si="63"/>
        <v>1105.8499999999999</v>
      </c>
      <c r="CL15" s="25">
        <v>0</v>
      </c>
      <c r="CM15" s="25">
        <f t="shared" ca="1" si="64"/>
        <v>138.22999999999999</v>
      </c>
      <c r="CN15" s="25">
        <f t="shared" ca="1" si="65"/>
        <v>14.89</v>
      </c>
      <c r="CO15" s="25">
        <f t="shared" ca="1" si="66"/>
        <v>132.69999999999999</v>
      </c>
      <c r="CP15" s="25">
        <f t="shared" ca="1" si="67"/>
        <v>2.21</v>
      </c>
      <c r="CQ15" s="16">
        <f t="shared" ca="1" si="68"/>
        <v>1393.8799999999999</v>
      </c>
      <c r="CR15" s="25">
        <f t="shared" ca="1" si="69"/>
        <v>116.16</v>
      </c>
      <c r="CS15" s="9">
        <f t="shared" ca="1" si="10"/>
        <v>116</v>
      </c>
      <c r="CT15" s="26">
        <f t="shared" ca="1" si="11"/>
        <v>0.1</v>
      </c>
      <c r="CU15" s="19">
        <f t="shared" ca="1" si="12"/>
        <v>5.9999999999996584E-2</v>
      </c>
      <c r="CV15" s="26">
        <f t="shared" ca="1" si="13"/>
        <v>0.1</v>
      </c>
      <c r="CW15" s="26">
        <f t="shared" ca="1" si="14"/>
        <v>116.19999999999999</v>
      </c>
      <c r="CX15">
        <f t="shared" ca="1" si="70"/>
        <v>0</v>
      </c>
      <c r="CY15" s="7">
        <f t="shared" ca="1" si="38"/>
        <v>39.56</v>
      </c>
      <c r="CZ15" s="7">
        <f t="shared" ca="1" si="39"/>
        <v>0</v>
      </c>
      <c r="DA15" s="17">
        <f t="shared" ca="1" si="71"/>
        <v>0</v>
      </c>
      <c r="DB15" s="17">
        <f t="shared" ca="1" si="40"/>
        <v>39.56</v>
      </c>
      <c r="EB15">
        <v>13</v>
      </c>
      <c r="EC15" s="7">
        <f t="shared" si="72"/>
        <v>0</v>
      </c>
      <c r="ED15" s="28">
        <f t="shared" si="73"/>
        <v>0</v>
      </c>
      <c r="EE15" s="16">
        <f t="shared" si="74"/>
        <v>0</v>
      </c>
      <c r="EF15" s="9">
        <f t="shared" si="15"/>
        <v>0</v>
      </c>
      <c r="EG15" s="26">
        <f t="shared" si="16"/>
        <v>0</v>
      </c>
      <c r="EH15" s="19">
        <f t="shared" si="17"/>
        <v>0</v>
      </c>
      <c r="EI15" s="26">
        <f t="shared" si="18"/>
        <v>0</v>
      </c>
      <c r="EJ15" s="26">
        <f t="shared" si="19"/>
        <v>0</v>
      </c>
      <c r="EK15" s="16">
        <f t="shared" si="75"/>
        <v>0</v>
      </c>
      <c r="EL15" s="25">
        <v>0</v>
      </c>
      <c r="EM15" s="25">
        <f t="shared" si="76"/>
        <v>0</v>
      </c>
      <c r="EN15" s="25">
        <f t="shared" si="77"/>
        <v>0</v>
      </c>
      <c r="EO15" s="25">
        <f t="shared" si="78"/>
        <v>0</v>
      </c>
      <c r="EP15" s="25">
        <f t="shared" si="79"/>
        <v>0</v>
      </c>
      <c r="EQ15" s="16">
        <f t="shared" si="80"/>
        <v>0</v>
      </c>
      <c r="ER15" s="25">
        <f t="shared" si="81"/>
        <v>0</v>
      </c>
      <c r="ES15" s="9">
        <f t="shared" si="20"/>
        <v>0</v>
      </c>
      <c r="ET15" s="26">
        <f t="shared" si="21"/>
        <v>0</v>
      </c>
      <c r="EU15" s="19">
        <f t="shared" si="22"/>
        <v>0</v>
      </c>
      <c r="EV15" s="26">
        <f t="shared" si="23"/>
        <v>0</v>
      </c>
      <c r="EW15" s="26">
        <f t="shared" si="24"/>
        <v>0</v>
      </c>
      <c r="EX15">
        <f t="shared" si="82"/>
        <v>0</v>
      </c>
      <c r="EY15" s="7">
        <f t="shared" si="41"/>
        <v>0</v>
      </c>
      <c r="EZ15" s="7">
        <f t="shared" si="42"/>
        <v>0</v>
      </c>
      <c r="FA15" s="17">
        <f t="shared" si="83"/>
        <v>0</v>
      </c>
      <c r="FB15" s="17">
        <f t="shared" si="43"/>
        <v>0</v>
      </c>
      <c r="GB15">
        <v>13</v>
      </c>
      <c r="GC15" s="7">
        <f t="shared" si="84"/>
        <v>0</v>
      </c>
      <c r="GD15" s="28">
        <f t="shared" si="85"/>
        <v>0</v>
      </c>
      <c r="GE15" s="16">
        <f t="shared" si="86"/>
        <v>0</v>
      </c>
      <c r="GF15" s="9">
        <f t="shared" si="25"/>
        <v>0</v>
      </c>
      <c r="GG15" s="26">
        <f t="shared" si="26"/>
        <v>0</v>
      </c>
      <c r="GH15" s="19">
        <f t="shared" si="27"/>
        <v>0</v>
      </c>
      <c r="GI15" s="26">
        <f t="shared" si="28"/>
        <v>0</v>
      </c>
      <c r="GJ15" s="26">
        <f t="shared" si="29"/>
        <v>0</v>
      </c>
      <c r="GK15" s="16">
        <f t="shared" si="87"/>
        <v>0</v>
      </c>
      <c r="GL15" s="25">
        <v>0</v>
      </c>
      <c r="GM15" s="25">
        <f t="shared" si="88"/>
        <v>0</v>
      </c>
      <c r="GN15" s="25">
        <f t="shared" si="89"/>
        <v>0</v>
      </c>
      <c r="GO15" s="25">
        <f t="shared" si="90"/>
        <v>0</v>
      </c>
      <c r="GP15" s="25">
        <f t="shared" si="91"/>
        <v>0</v>
      </c>
      <c r="GQ15" s="16">
        <f t="shared" si="92"/>
        <v>0</v>
      </c>
      <c r="GR15" s="25">
        <f t="shared" si="93"/>
        <v>0</v>
      </c>
      <c r="GS15" s="9">
        <f t="shared" si="30"/>
        <v>0</v>
      </c>
      <c r="GT15" s="26">
        <f t="shared" si="31"/>
        <v>0</v>
      </c>
      <c r="GU15" s="19">
        <f t="shared" si="32"/>
        <v>0</v>
      </c>
      <c r="GV15" s="26">
        <f t="shared" si="33"/>
        <v>0</v>
      </c>
      <c r="GW15" s="26">
        <f t="shared" si="34"/>
        <v>0</v>
      </c>
      <c r="GX15">
        <f t="shared" si="94"/>
        <v>0</v>
      </c>
      <c r="GY15" s="7">
        <f t="shared" si="44"/>
        <v>0</v>
      </c>
      <c r="GZ15" s="7">
        <f t="shared" si="45"/>
        <v>0</v>
      </c>
      <c r="HA15" s="17">
        <f t="shared" si="95"/>
        <v>0</v>
      </c>
      <c r="HB15" s="17">
        <f t="shared" si="46"/>
        <v>0</v>
      </c>
    </row>
    <row r="16" spans="1:212" ht="14.25" customHeight="1" x14ac:dyDescent="0.3">
      <c r="B16" s="41"/>
      <c r="C16" s="4" t="s">
        <v>65</v>
      </c>
      <c r="E16" s="4" t="s">
        <v>46</v>
      </c>
      <c r="F16" s="63">
        <v>750000</v>
      </c>
      <c r="G16" s="4" t="s">
        <v>66</v>
      </c>
      <c r="H16" s="48" t="s">
        <v>46</v>
      </c>
      <c r="I16" s="64">
        <v>33</v>
      </c>
      <c r="L16" s="65">
        <f>AB37</f>
        <v>1145438</v>
      </c>
      <c r="M16" s="9"/>
      <c r="N16" s="9"/>
      <c r="O16" s="9"/>
      <c r="AA16" s="4" t="s">
        <v>67</v>
      </c>
      <c r="AB16">
        <v>18</v>
      </c>
      <c r="AC16" s="59">
        <f>AB16*12</f>
        <v>216</v>
      </c>
      <c r="AG16" s="5"/>
      <c r="AO16"/>
      <c r="AP16"/>
      <c r="AQ16"/>
      <c r="AR16"/>
      <c r="BB16">
        <v>14</v>
      </c>
      <c r="BC16" s="7">
        <f t="shared" si="47"/>
        <v>0</v>
      </c>
      <c r="BD16" s="28">
        <f t="shared" si="48"/>
        <v>0</v>
      </c>
      <c r="BE16" s="16">
        <f t="shared" si="49"/>
        <v>0</v>
      </c>
      <c r="BF16" s="16">
        <f t="shared" si="50"/>
        <v>0</v>
      </c>
      <c r="BG16" s="25">
        <v>0</v>
      </c>
      <c r="BH16" s="25">
        <f t="shared" si="51"/>
        <v>0</v>
      </c>
      <c r="BI16" s="25">
        <f t="shared" si="52"/>
        <v>0</v>
      </c>
      <c r="BJ16" s="25">
        <f t="shared" si="53"/>
        <v>0</v>
      </c>
      <c r="BK16" s="25">
        <f t="shared" si="54"/>
        <v>0</v>
      </c>
      <c r="BL16" s="16">
        <f t="shared" si="55"/>
        <v>0</v>
      </c>
      <c r="BM16" s="25">
        <f t="shared" si="56"/>
        <v>0</v>
      </c>
      <c r="BN16" s="9">
        <f t="shared" si="0"/>
        <v>0</v>
      </c>
      <c r="BO16" s="26">
        <f t="shared" si="1"/>
        <v>0</v>
      </c>
      <c r="BP16" s="19">
        <f t="shared" si="2"/>
        <v>0</v>
      </c>
      <c r="BQ16" s="26">
        <f t="shared" si="3"/>
        <v>0</v>
      </c>
      <c r="BR16" s="26">
        <f t="shared" si="4"/>
        <v>0</v>
      </c>
      <c r="BS16">
        <f t="shared" si="57"/>
        <v>0</v>
      </c>
      <c r="BT16" s="7">
        <f t="shared" si="58"/>
        <v>0</v>
      </c>
      <c r="BU16" s="7">
        <f t="shared" si="36"/>
        <v>0</v>
      </c>
      <c r="BV16" s="17">
        <f t="shared" si="59"/>
        <v>0</v>
      </c>
      <c r="BW16" s="17">
        <f t="shared" si="37"/>
        <v>0</v>
      </c>
      <c r="CB16">
        <v>14</v>
      </c>
      <c r="CC16" s="7">
        <f t="shared" ca="1" si="60"/>
        <v>-13000</v>
      </c>
      <c r="CD16" s="28">
        <f t="shared" ca="1" si="61"/>
        <v>-80.043239999999997</v>
      </c>
      <c r="CE16" s="16">
        <f t="shared" ca="1" si="62"/>
        <v>-2.99</v>
      </c>
      <c r="CF16" s="9">
        <f t="shared" ca="1" si="5"/>
        <v>-3</v>
      </c>
      <c r="CG16" s="26">
        <f t="shared" ca="1" si="6"/>
        <v>0</v>
      </c>
      <c r="CH16" s="19">
        <f t="shared" ca="1" si="7"/>
        <v>9.9999999999997868E-3</v>
      </c>
      <c r="CI16" s="26">
        <f t="shared" ca="1" si="8"/>
        <v>0.05</v>
      </c>
      <c r="CJ16" s="26">
        <f t="shared" ca="1" si="9"/>
        <v>-2.95</v>
      </c>
      <c r="CK16" s="16">
        <f t="shared" ca="1" si="63"/>
        <v>1105.8499999999999</v>
      </c>
      <c r="CL16" s="25">
        <v>0</v>
      </c>
      <c r="CM16" s="25">
        <f t="shared" ca="1" si="64"/>
        <v>138.22999999999999</v>
      </c>
      <c r="CN16" s="25">
        <f t="shared" ca="1" si="65"/>
        <v>14.89</v>
      </c>
      <c r="CO16" s="25">
        <f t="shared" ca="1" si="66"/>
        <v>132.69999999999999</v>
      </c>
      <c r="CP16" s="25">
        <f t="shared" ca="1" si="67"/>
        <v>2.21</v>
      </c>
      <c r="CQ16" s="16">
        <f t="shared" ca="1" si="68"/>
        <v>1393.8799999999999</v>
      </c>
      <c r="CR16" s="25">
        <f t="shared" ca="1" si="69"/>
        <v>116.16</v>
      </c>
      <c r="CS16" s="9">
        <f t="shared" ca="1" si="10"/>
        <v>116</v>
      </c>
      <c r="CT16" s="26">
        <f t="shared" ca="1" si="11"/>
        <v>0.1</v>
      </c>
      <c r="CU16" s="19">
        <f t="shared" ca="1" si="12"/>
        <v>5.9999999999996584E-2</v>
      </c>
      <c r="CV16" s="26">
        <f t="shared" ca="1" si="13"/>
        <v>0.1</v>
      </c>
      <c r="CW16" s="26">
        <f t="shared" ca="1" si="14"/>
        <v>116.19999999999999</v>
      </c>
      <c r="CX16">
        <f t="shared" ca="1" si="70"/>
        <v>0</v>
      </c>
      <c r="CY16" s="7">
        <f t="shared" ca="1" si="38"/>
        <v>33.21</v>
      </c>
      <c r="CZ16" s="7">
        <f t="shared" ca="1" si="39"/>
        <v>0</v>
      </c>
      <c r="DA16" s="17">
        <f t="shared" ca="1" si="71"/>
        <v>0</v>
      </c>
      <c r="DB16" s="17">
        <f t="shared" ca="1" si="40"/>
        <v>33.21</v>
      </c>
      <c r="EB16">
        <v>14</v>
      </c>
      <c r="EC16" s="7">
        <f t="shared" si="72"/>
        <v>0</v>
      </c>
      <c r="ED16" s="28">
        <f t="shared" si="73"/>
        <v>0</v>
      </c>
      <c r="EE16" s="16">
        <f t="shared" si="74"/>
        <v>0</v>
      </c>
      <c r="EF16" s="9">
        <f t="shared" si="15"/>
        <v>0</v>
      </c>
      <c r="EG16" s="26">
        <f t="shared" si="16"/>
        <v>0</v>
      </c>
      <c r="EH16" s="19">
        <f t="shared" si="17"/>
        <v>0</v>
      </c>
      <c r="EI16" s="26">
        <f t="shared" si="18"/>
        <v>0</v>
      </c>
      <c r="EJ16" s="26">
        <f t="shared" si="19"/>
        <v>0</v>
      </c>
      <c r="EK16" s="16">
        <f t="shared" si="75"/>
        <v>0</v>
      </c>
      <c r="EL16" s="25">
        <v>0</v>
      </c>
      <c r="EM16" s="25">
        <f t="shared" si="76"/>
        <v>0</v>
      </c>
      <c r="EN16" s="25">
        <f t="shared" si="77"/>
        <v>0</v>
      </c>
      <c r="EO16" s="25">
        <f t="shared" si="78"/>
        <v>0</v>
      </c>
      <c r="EP16" s="25">
        <f t="shared" si="79"/>
        <v>0</v>
      </c>
      <c r="EQ16" s="16">
        <f t="shared" si="80"/>
        <v>0</v>
      </c>
      <c r="ER16" s="25">
        <f t="shared" si="81"/>
        <v>0</v>
      </c>
      <c r="ES16" s="9">
        <f t="shared" si="20"/>
        <v>0</v>
      </c>
      <c r="ET16" s="26">
        <f t="shared" si="21"/>
        <v>0</v>
      </c>
      <c r="EU16" s="19">
        <f t="shared" si="22"/>
        <v>0</v>
      </c>
      <c r="EV16" s="26">
        <f t="shared" si="23"/>
        <v>0</v>
      </c>
      <c r="EW16" s="26">
        <f t="shared" si="24"/>
        <v>0</v>
      </c>
      <c r="EX16">
        <f t="shared" si="82"/>
        <v>0</v>
      </c>
      <c r="EY16" s="7">
        <f t="shared" si="41"/>
        <v>0</v>
      </c>
      <c r="EZ16" s="7">
        <f t="shared" si="42"/>
        <v>0</v>
      </c>
      <c r="FA16" s="17">
        <f t="shared" si="83"/>
        <v>0</v>
      </c>
      <c r="FB16" s="17">
        <f t="shared" si="43"/>
        <v>0</v>
      </c>
      <c r="GB16">
        <v>14</v>
      </c>
      <c r="GC16" s="7">
        <f t="shared" si="84"/>
        <v>0</v>
      </c>
      <c r="GD16" s="28">
        <f t="shared" si="85"/>
        <v>0</v>
      </c>
      <c r="GE16" s="16">
        <f t="shared" si="86"/>
        <v>0</v>
      </c>
      <c r="GF16" s="9">
        <f t="shared" si="25"/>
        <v>0</v>
      </c>
      <c r="GG16" s="26">
        <f t="shared" si="26"/>
        <v>0</v>
      </c>
      <c r="GH16" s="19">
        <f t="shared" si="27"/>
        <v>0</v>
      </c>
      <c r="GI16" s="26">
        <f t="shared" si="28"/>
        <v>0</v>
      </c>
      <c r="GJ16" s="26">
        <f t="shared" si="29"/>
        <v>0</v>
      </c>
      <c r="GK16" s="16">
        <f t="shared" si="87"/>
        <v>0</v>
      </c>
      <c r="GL16" s="25">
        <v>0</v>
      </c>
      <c r="GM16" s="25">
        <f t="shared" si="88"/>
        <v>0</v>
      </c>
      <c r="GN16" s="25">
        <f t="shared" si="89"/>
        <v>0</v>
      </c>
      <c r="GO16" s="25">
        <f t="shared" si="90"/>
        <v>0</v>
      </c>
      <c r="GP16" s="25">
        <f t="shared" si="91"/>
        <v>0</v>
      </c>
      <c r="GQ16" s="16">
        <f t="shared" si="92"/>
        <v>0</v>
      </c>
      <c r="GR16" s="25">
        <f t="shared" si="93"/>
        <v>0</v>
      </c>
      <c r="GS16" s="9">
        <f t="shared" si="30"/>
        <v>0</v>
      </c>
      <c r="GT16" s="26">
        <f t="shared" si="31"/>
        <v>0</v>
      </c>
      <c r="GU16" s="19">
        <f t="shared" si="32"/>
        <v>0</v>
      </c>
      <c r="GV16" s="26">
        <f t="shared" si="33"/>
        <v>0</v>
      </c>
      <c r="GW16" s="26">
        <f t="shared" si="34"/>
        <v>0</v>
      </c>
      <c r="GX16">
        <f t="shared" si="94"/>
        <v>0</v>
      </c>
      <c r="GY16" s="7">
        <f t="shared" si="44"/>
        <v>0</v>
      </c>
      <c r="GZ16" s="7">
        <f t="shared" si="45"/>
        <v>0</v>
      </c>
      <c r="HA16" s="17">
        <f t="shared" si="95"/>
        <v>0</v>
      </c>
      <c r="HB16" s="17">
        <f t="shared" si="46"/>
        <v>0</v>
      </c>
    </row>
    <row r="17" spans="1:210" ht="14.25" customHeight="1" x14ac:dyDescent="0.3">
      <c r="B17" s="41"/>
      <c r="C17" s="4" t="s">
        <v>68</v>
      </c>
      <c r="E17" s="4" t="s">
        <v>46</v>
      </c>
      <c r="F17" s="20">
        <v>12913</v>
      </c>
      <c r="G17" s="9"/>
      <c r="H17" s="48"/>
      <c r="L17" s="66" t="s">
        <v>69</v>
      </c>
      <c r="M17" s="14" t="s">
        <v>70</v>
      </c>
      <c r="N17" s="52">
        <f>AC79</f>
        <v>360</v>
      </c>
      <c r="O17" s="9"/>
      <c r="AC17" s="59"/>
      <c r="AG17" s="5"/>
      <c r="AO17"/>
      <c r="AP17"/>
      <c r="AQ17"/>
      <c r="AR17"/>
      <c r="BB17">
        <v>15</v>
      </c>
      <c r="BC17" s="7">
        <f t="shared" si="47"/>
        <v>0</v>
      </c>
      <c r="BD17" s="28">
        <f t="shared" si="48"/>
        <v>0</v>
      </c>
      <c r="BE17" s="16">
        <f t="shared" si="49"/>
        <v>0</v>
      </c>
      <c r="BF17" s="16">
        <f t="shared" si="50"/>
        <v>0</v>
      </c>
      <c r="BG17" s="25">
        <v>0</v>
      </c>
      <c r="BH17" s="25">
        <f t="shared" si="51"/>
        <v>0</v>
      </c>
      <c r="BI17" s="25">
        <f t="shared" si="52"/>
        <v>0</v>
      </c>
      <c r="BJ17" s="25">
        <f t="shared" si="53"/>
        <v>0</v>
      </c>
      <c r="BK17" s="25">
        <f t="shared" si="54"/>
        <v>0</v>
      </c>
      <c r="BL17" s="16">
        <f t="shared" si="55"/>
        <v>0</v>
      </c>
      <c r="BM17" s="25">
        <f t="shared" si="56"/>
        <v>0</v>
      </c>
      <c r="BN17" s="9">
        <f t="shared" si="0"/>
        <v>0</v>
      </c>
      <c r="BO17" s="26">
        <f t="shared" si="1"/>
        <v>0</v>
      </c>
      <c r="BP17" s="19">
        <f t="shared" si="2"/>
        <v>0</v>
      </c>
      <c r="BQ17" s="26">
        <f t="shared" si="3"/>
        <v>0</v>
      </c>
      <c r="BR17" s="26">
        <f t="shared" si="4"/>
        <v>0</v>
      </c>
      <c r="BS17">
        <f t="shared" si="57"/>
        <v>0</v>
      </c>
      <c r="BT17" s="7">
        <f t="shared" si="58"/>
        <v>0</v>
      </c>
      <c r="BU17" s="7">
        <f t="shared" si="36"/>
        <v>0</v>
      </c>
      <c r="BV17" s="17">
        <f t="shared" si="59"/>
        <v>0</v>
      </c>
      <c r="BW17" s="17">
        <f t="shared" si="37"/>
        <v>0</v>
      </c>
      <c r="CB17">
        <v>15</v>
      </c>
      <c r="CC17" s="7">
        <f t="shared" ca="1" si="60"/>
        <v>-14000</v>
      </c>
      <c r="CD17" s="28">
        <f t="shared" ca="1" si="61"/>
        <v>-86.200410000000005</v>
      </c>
      <c r="CE17" s="16">
        <f t="shared" ca="1" si="62"/>
        <v>-3.22</v>
      </c>
      <c r="CF17" s="9">
        <f t="shared" ca="1" si="5"/>
        <v>-4</v>
      </c>
      <c r="CG17" s="26">
        <f t="shared" ca="1" si="6"/>
        <v>0.7</v>
      </c>
      <c r="CH17" s="19">
        <f t="shared" ca="1" si="7"/>
        <v>7.9999999999999849E-2</v>
      </c>
      <c r="CI17" s="26">
        <f t="shared" ca="1" si="8"/>
        <v>0.1</v>
      </c>
      <c r="CJ17" s="26">
        <f t="shared" ca="1" si="9"/>
        <v>-3.1999999999999997</v>
      </c>
      <c r="CK17" s="16">
        <f t="shared" ca="1" si="63"/>
        <v>1105.8499999999999</v>
      </c>
      <c r="CL17" s="25">
        <v>0</v>
      </c>
      <c r="CM17" s="25">
        <f t="shared" ca="1" si="64"/>
        <v>138.22999999999999</v>
      </c>
      <c r="CN17" s="25">
        <f t="shared" ca="1" si="65"/>
        <v>14.89</v>
      </c>
      <c r="CO17" s="25">
        <f t="shared" ca="1" si="66"/>
        <v>132.69999999999999</v>
      </c>
      <c r="CP17" s="25">
        <f t="shared" ca="1" si="67"/>
        <v>2.21</v>
      </c>
      <c r="CQ17" s="16">
        <f t="shared" ca="1" si="68"/>
        <v>1393.8799999999999</v>
      </c>
      <c r="CR17" s="25">
        <f t="shared" ca="1" si="69"/>
        <v>116.16</v>
      </c>
      <c r="CS17" s="9">
        <f t="shared" ca="1" si="10"/>
        <v>116</v>
      </c>
      <c r="CT17" s="26">
        <f t="shared" ca="1" si="11"/>
        <v>0.1</v>
      </c>
      <c r="CU17" s="19">
        <f t="shared" ca="1" si="12"/>
        <v>5.9999999999996584E-2</v>
      </c>
      <c r="CV17" s="26">
        <f t="shared" ca="1" si="13"/>
        <v>0.1</v>
      </c>
      <c r="CW17" s="26">
        <f t="shared" ca="1" si="14"/>
        <v>116.19999999999999</v>
      </c>
      <c r="CX17">
        <f t="shared" ca="1" si="70"/>
        <v>0</v>
      </c>
      <c r="CY17" s="7">
        <f t="shared" ca="1" si="38"/>
        <v>26.8</v>
      </c>
      <c r="CZ17" s="7">
        <f t="shared" ca="1" si="39"/>
        <v>0</v>
      </c>
      <c r="DA17" s="17">
        <f t="shared" ca="1" si="71"/>
        <v>0</v>
      </c>
      <c r="DB17" s="17">
        <f t="shared" ca="1" si="40"/>
        <v>26.8</v>
      </c>
      <c r="EB17">
        <v>15</v>
      </c>
      <c r="EC17" s="7">
        <f t="shared" si="72"/>
        <v>0</v>
      </c>
      <c r="ED17" s="28">
        <f t="shared" si="73"/>
        <v>0</v>
      </c>
      <c r="EE17" s="16">
        <f t="shared" si="74"/>
        <v>0</v>
      </c>
      <c r="EF17" s="9">
        <f t="shared" si="15"/>
        <v>0</v>
      </c>
      <c r="EG17" s="26">
        <f t="shared" si="16"/>
        <v>0</v>
      </c>
      <c r="EH17" s="19">
        <f t="shared" si="17"/>
        <v>0</v>
      </c>
      <c r="EI17" s="26">
        <f t="shared" si="18"/>
        <v>0</v>
      </c>
      <c r="EJ17" s="26">
        <f t="shared" si="19"/>
        <v>0</v>
      </c>
      <c r="EK17" s="16">
        <f t="shared" si="75"/>
        <v>0</v>
      </c>
      <c r="EL17" s="25">
        <v>0</v>
      </c>
      <c r="EM17" s="25">
        <f t="shared" si="76"/>
        <v>0</v>
      </c>
      <c r="EN17" s="25">
        <f t="shared" si="77"/>
        <v>0</v>
      </c>
      <c r="EO17" s="25">
        <f t="shared" si="78"/>
        <v>0</v>
      </c>
      <c r="EP17" s="25">
        <f t="shared" si="79"/>
        <v>0</v>
      </c>
      <c r="EQ17" s="16">
        <f t="shared" si="80"/>
        <v>0</v>
      </c>
      <c r="ER17" s="25">
        <f t="shared" si="81"/>
        <v>0</v>
      </c>
      <c r="ES17" s="9">
        <f t="shared" si="20"/>
        <v>0</v>
      </c>
      <c r="ET17" s="26">
        <f t="shared" si="21"/>
        <v>0</v>
      </c>
      <c r="EU17" s="19">
        <f t="shared" si="22"/>
        <v>0</v>
      </c>
      <c r="EV17" s="26">
        <f t="shared" si="23"/>
        <v>0</v>
      </c>
      <c r="EW17" s="26">
        <f t="shared" si="24"/>
        <v>0</v>
      </c>
      <c r="EX17">
        <f t="shared" si="82"/>
        <v>0</v>
      </c>
      <c r="EY17" s="7">
        <f t="shared" si="41"/>
        <v>0</v>
      </c>
      <c r="EZ17" s="7">
        <f t="shared" si="42"/>
        <v>0</v>
      </c>
      <c r="FA17" s="17">
        <f t="shared" si="83"/>
        <v>0</v>
      </c>
      <c r="FB17" s="17">
        <f t="shared" si="43"/>
        <v>0</v>
      </c>
      <c r="GB17">
        <v>15</v>
      </c>
      <c r="GC17" s="7">
        <f t="shared" si="84"/>
        <v>0</v>
      </c>
      <c r="GD17" s="28">
        <f t="shared" si="85"/>
        <v>0</v>
      </c>
      <c r="GE17" s="16">
        <f t="shared" si="86"/>
        <v>0</v>
      </c>
      <c r="GF17" s="9">
        <f t="shared" si="25"/>
        <v>0</v>
      </c>
      <c r="GG17" s="26">
        <f t="shared" si="26"/>
        <v>0</v>
      </c>
      <c r="GH17" s="19">
        <f t="shared" si="27"/>
        <v>0</v>
      </c>
      <c r="GI17" s="26">
        <f t="shared" si="28"/>
        <v>0</v>
      </c>
      <c r="GJ17" s="26">
        <f t="shared" si="29"/>
        <v>0</v>
      </c>
      <c r="GK17" s="16">
        <f t="shared" si="87"/>
        <v>0</v>
      </c>
      <c r="GL17" s="25">
        <v>0</v>
      </c>
      <c r="GM17" s="25">
        <f t="shared" si="88"/>
        <v>0</v>
      </c>
      <c r="GN17" s="25">
        <f t="shared" si="89"/>
        <v>0</v>
      </c>
      <c r="GO17" s="25">
        <f t="shared" si="90"/>
        <v>0</v>
      </c>
      <c r="GP17" s="25">
        <f t="shared" si="91"/>
        <v>0</v>
      </c>
      <c r="GQ17" s="16">
        <f t="shared" si="92"/>
        <v>0</v>
      </c>
      <c r="GR17" s="25">
        <f t="shared" si="93"/>
        <v>0</v>
      </c>
      <c r="GS17" s="9">
        <f t="shared" si="30"/>
        <v>0</v>
      </c>
      <c r="GT17" s="26">
        <f t="shared" si="31"/>
        <v>0</v>
      </c>
      <c r="GU17" s="19">
        <f t="shared" si="32"/>
        <v>0</v>
      </c>
      <c r="GV17" s="26">
        <f t="shared" si="33"/>
        <v>0</v>
      </c>
      <c r="GW17" s="26">
        <f t="shared" si="34"/>
        <v>0</v>
      </c>
      <c r="GX17">
        <f t="shared" si="94"/>
        <v>0</v>
      </c>
      <c r="GY17" s="7">
        <f t="shared" si="44"/>
        <v>0</v>
      </c>
      <c r="GZ17" s="7">
        <f t="shared" si="45"/>
        <v>0</v>
      </c>
      <c r="HA17" s="17">
        <f t="shared" si="95"/>
        <v>0</v>
      </c>
      <c r="HB17" s="17">
        <f t="shared" si="46"/>
        <v>0</v>
      </c>
    </row>
    <row r="18" spans="1:210" ht="14.25" customHeight="1" x14ac:dyDescent="0.3">
      <c r="B18" s="41"/>
      <c r="C18" s="4" t="s">
        <v>71</v>
      </c>
      <c r="E18" s="4" t="s">
        <v>46</v>
      </c>
      <c r="F18" s="31">
        <v>43466</v>
      </c>
      <c r="G18" s="9"/>
      <c r="H18" s="48"/>
      <c r="L18" s="67" t="str">
        <f>IF(SUM(AE31:AE34)&gt;0,"QUALIFIED","NOT QUALIFIED")</f>
        <v>NOT QUALIFIED</v>
      </c>
      <c r="M18" s="9"/>
      <c r="N18" s="9"/>
      <c r="O18" s="9"/>
      <c r="AA18" s="4" t="s">
        <v>51</v>
      </c>
      <c r="AB18">
        <v>30</v>
      </c>
      <c r="AC18" s="59">
        <f>AB18*12</f>
        <v>360</v>
      </c>
      <c r="AG18" s="5"/>
      <c r="AO18"/>
      <c r="AP18"/>
      <c r="AQ18"/>
      <c r="AR18"/>
      <c r="BB18">
        <v>16</v>
      </c>
      <c r="BC18" s="7">
        <f t="shared" si="47"/>
        <v>0</v>
      </c>
      <c r="BD18" s="28">
        <f t="shared" si="48"/>
        <v>0</v>
      </c>
      <c r="BE18" s="16">
        <f t="shared" si="49"/>
        <v>0</v>
      </c>
      <c r="BF18" s="16">
        <f t="shared" si="50"/>
        <v>0</v>
      </c>
      <c r="BG18" s="25">
        <v>0</v>
      </c>
      <c r="BH18" s="25">
        <f t="shared" si="51"/>
        <v>0</v>
      </c>
      <c r="BI18" s="25">
        <f t="shared" si="52"/>
        <v>0</v>
      </c>
      <c r="BJ18" s="25">
        <f t="shared" si="53"/>
        <v>0</v>
      </c>
      <c r="BK18" s="25">
        <f t="shared" si="54"/>
        <v>0</v>
      </c>
      <c r="BL18" s="16">
        <f t="shared" si="55"/>
        <v>0</v>
      </c>
      <c r="BM18" s="25">
        <f t="shared" si="56"/>
        <v>0</v>
      </c>
      <c r="BN18" s="9">
        <f t="shared" si="0"/>
        <v>0</v>
      </c>
      <c r="BO18" s="26">
        <f t="shared" si="1"/>
        <v>0</v>
      </c>
      <c r="BP18" s="19">
        <f t="shared" si="2"/>
        <v>0</v>
      </c>
      <c r="BQ18" s="26">
        <f t="shared" si="3"/>
        <v>0</v>
      </c>
      <c r="BR18" s="26">
        <f t="shared" si="4"/>
        <v>0</v>
      </c>
      <c r="BS18">
        <f t="shared" si="57"/>
        <v>0</v>
      </c>
      <c r="BT18" s="7">
        <f t="shared" si="58"/>
        <v>0</v>
      </c>
      <c r="BU18" s="7">
        <f t="shared" si="36"/>
        <v>0</v>
      </c>
      <c r="BV18" s="17">
        <f t="shared" si="59"/>
        <v>0</v>
      </c>
      <c r="BW18" s="17">
        <f t="shared" si="37"/>
        <v>0</v>
      </c>
      <c r="CB18">
        <v>16</v>
      </c>
      <c r="CC18" s="7">
        <f t="shared" ca="1" si="60"/>
        <v>-15000</v>
      </c>
      <c r="CD18" s="28">
        <f t="shared" ca="1" si="61"/>
        <v>-92.357579999999999</v>
      </c>
      <c r="CE18" s="16">
        <f t="shared" ca="1" si="62"/>
        <v>-3.45</v>
      </c>
      <c r="CF18" s="9">
        <f t="shared" ca="1" si="5"/>
        <v>-4</v>
      </c>
      <c r="CG18" s="26">
        <f t="shared" ca="1" si="6"/>
        <v>0.5</v>
      </c>
      <c r="CH18" s="19">
        <f t="shared" ca="1" si="7"/>
        <v>4.9999999999999822E-2</v>
      </c>
      <c r="CI18" s="26">
        <f t="shared" ca="1" si="8"/>
        <v>0.05</v>
      </c>
      <c r="CJ18" s="26">
        <f t="shared" ca="1" si="9"/>
        <v>-3.45</v>
      </c>
      <c r="CK18" s="16">
        <f t="shared" ca="1" si="63"/>
        <v>1105.8499999999999</v>
      </c>
      <c r="CL18" s="25">
        <v>0</v>
      </c>
      <c r="CM18" s="25">
        <f t="shared" ca="1" si="64"/>
        <v>138.22999999999999</v>
      </c>
      <c r="CN18" s="25">
        <f t="shared" ca="1" si="65"/>
        <v>14.89</v>
      </c>
      <c r="CO18" s="25">
        <f t="shared" ca="1" si="66"/>
        <v>132.69999999999999</v>
      </c>
      <c r="CP18" s="25">
        <f t="shared" ca="1" si="67"/>
        <v>2.21</v>
      </c>
      <c r="CQ18" s="16">
        <f t="shared" ca="1" si="68"/>
        <v>1393.8799999999999</v>
      </c>
      <c r="CR18" s="25">
        <f t="shared" ca="1" si="69"/>
        <v>116.16</v>
      </c>
      <c r="CS18" s="9">
        <f t="shared" ca="1" si="10"/>
        <v>116</v>
      </c>
      <c r="CT18" s="26">
        <f t="shared" ca="1" si="11"/>
        <v>0.1</v>
      </c>
      <c r="CU18" s="19">
        <f t="shared" ca="1" si="12"/>
        <v>5.9999999999996584E-2</v>
      </c>
      <c r="CV18" s="26">
        <f t="shared" ca="1" si="13"/>
        <v>0.1</v>
      </c>
      <c r="CW18" s="26">
        <f t="shared" ca="1" si="14"/>
        <v>116.19999999999999</v>
      </c>
      <c r="CX18">
        <f t="shared" ca="1" si="70"/>
        <v>0</v>
      </c>
      <c r="CY18" s="7">
        <f t="shared" ca="1" si="38"/>
        <v>20.39</v>
      </c>
      <c r="CZ18" s="7">
        <f t="shared" ca="1" si="39"/>
        <v>0</v>
      </c>
      <c r="DA18" s="17">
        <f t="shared" ca="1" si="71"/>
        <v>0</v>
      </c>
      <c r="DB18" s="17">
        <f t="shared" ca="1" si="40"/>
        <v>20.39</v>
      </c>
      <c r="EB18">
        <v>16</v>
      </c>
      <c r="EC18" s="7">
        <f t="shared" si="72"/>
        <v>0</v>
      </c>
      <c r="ED18" s="28">
        <f t="shared" si="73"/>
        <v>0</v>
      </c>
      <c r="EE18" s="16">
        <f t="shared" si="74"/>
        <v>0</v>
      </c>
      <c r="EF18" s="9">
        <f t="shared" si="15"/>
        <v>0</v>
      </c>
      <c r="EG18" s="26">
        <f t="shared" si="16"/>
        <v>0</v>
      </c>
      <c r="EH18" s="19">
        <f t="shared" si="17"/>
        <v>0</v>
      </c>
      <c r="EI18" s="26">
        <f t="shared" si="18"/>
        <v>0</v>
      </c>
      <c r="EJ18" s="26">
        <f t="shared" si="19"/>
        <v>0</v>
      </c>
      <c r="EK18" s="16">
        <f t="shared" si="75"/>
        <v>0</v>
      </c>
      <c r="EL18" s="25">
        <v>0</v>
      </c>
      <c r="EM18" s="25">
        <f t="shared" si="76"/>
        <v>0</v>
      </c>
      <c r="EN18" s="25">
        <f t="shared" si="77"/>
        <v>0</v>
      </c>
      <c r="EO18" s="25">
        <f t="shared" si="78"/>
        <v>0</v>
      </c>
      <c r="EP18" s="25">
        <f t="shared" si="79"/>
        <v>0</v>
      </c>
      <c r="EQ18" s="16">
        <f t="shared" si="80"/>
        <v>0</v>
      </c>
      <c r="ER18" s="25">
        <f t="shared" si="81"/>
        <v>0</v>
      </c>
      <c r="ES18" s="9">
        <f t="shared" si="20"/>
        <v>0</v>
      </c>
      <c r="ET18" s="26">
        <f t="shared" si="21"/>
        <v>0</v>
      </c>
      <c r="EU18" s="19">
        <f t="shared" si="22"/>
        <v>0</v>
      </c>
      <c r="EV18" s="26">
        <f t="shared" si="23"/>
        <v>0</v>
      </c>
      <c r="EW18" s="26">
        <f t="shared" si="24"/>
        <v>0</v>
      </c>
      <c r="EX18">
        <f t="shared" si="82"/>
        <v>0</v>
      </c>
      <c r="EY18" s="7">
        <f t="shared" si="41"/>
        <v>0</v>
      </c>
      <c r="EZ18" s="7">
        <f t="shared" si="42"/>
        <v>0</v>
      </c>
      <c r="FA18" s="17">
        <f t="shared" si="83"/>
        <v>0</v>
      </c>
      <c r="FB18" s="17">
        <f t="shared" si="43"/>
        <v>0</v>
      </c>
      <c r="GB18">
        <v>16</v>
      </c>
      <c r="GC18" s="7">
        <f t="shared" si="84"/>
        <v>0</v>
      </c>
      <c r="GD18" s="28">
        <f t="shared" si="85"/>
        <v>0</v>
      </c>
      <c r="GE18" s="16">
        <f t="shared" si="86"/>
        <v>0</v>
      </c>
      <c r="GF18" s="9">
        <f t="shared" si="25"/>
        <v>0</v>
      </c>
      <c r="GG18" s="26">
        <f t="shared" si="26"/>
        <v>0</v>
      </c>
      <c r="GH18" s="19">
        <f t="shared" si="27"/>
        <v>0</v>
      </c>
      <c r="GI18" s="26">
        <f t="shared" si="28"/>
        <v>0</v>
      </c>
      <c r="GJ18" s="26">
        <f t="shared" si="29"/>
        <v>0</v>
      </c>
      <c r="GK18" s="16">
        <f t="shared" si="87"/>
        <v>0</v>
      </c>
      <c r="GL18" s="25">
        <v>0</v>
      </c>
      <c r="GM18" s="25">
        <f t="shared" si="88"/>
        <v>0</v>
      </c>
      <c r="GN18" s="25">
        <f t="shared" si="89"/>
        <v>0</v>
      </c>
      <c r="GO18" s="25">
        <f t="shared" si="90"/>
        <v>0</v>
      </c>
      <c r="GP18" s="25">
        <f t="shared" si="91"/>
        <v>0</v>
      </c>
      <c r="GQ18" s="16">
        <f t="shared" si="92"/>
        <v>0</v>
      </c>
      <c r="GR18" s="25">
        <f t="shared" si="93"/>
        <v>0</v>
      </c>
      <c r="GS18" s="9">
        <f t="shared" si="30"/>
        <v>0</v>
      </c>
      <c r="GT18" s="26">
        <f t="shared" si="31"/>
        <v>0</v>
      </c>
      <c r="GU18" s="19">
        <f t="shared" si="32"/>
        <v>0</v>
      </c>
      <c r="GV18" s="26">
        <f t="shared" si="33"/>
        <v>0</v>
      </c>
      <c r="GW18" s="26">
        <f t="shared" si="34"/>
        <v>0</v>
      </c>
      <c r="GX18">
        <f t="shared" si="94"/>
        <v>0</v>
      </c>
      <c r="GY18" s="7">
        <f t="shared" si="44"/>
        <v>0</v>
      </c>
      <c r="GZ18" s="7">
        <f t="shared" si="45"/>
        <v>0</v>
      </c>
      <c r="HA18" s="17">
        <f t="shared" si="95"/>
        <v>0</v>
      </c>
      <c r="HB18" s="17">
        <f t="shared" si="46"/>
        <v>0</v>
      </c>
    </row>
    <row r="19" spans="1:210" x14ac:dyDescent="0.3">
      <c r="B19" s="4"/>
      <c r="C19" s="4"/>
      <c r="D19" s="4"/>
      <c r="E19" s="4"/>
      <c r="H19" s="9"/>
      <c r="J19" s="9"/>
      <c r="K19" s="9"/>
      <c r="L19" s="60"/>
      <c r="M19" s="68"/>
      <c r="N19" s="68"/>
      <c r="AA19" s="4"/>
      <c r="AC19" s="59"/>
      <c r="AG19" s="5"/>
      <c r="AO19"/>
      <c r="AP19"/>
      <c r="AQ19"/>
      <c r="AR19"/>
      <c r="BB19">
        <v>17</v>
      </c>
      <c r="BC19" s="7">
        <f t="shared" si="47"/>
        <v>0</v>
      </c>
      <c r="BD19" s="28">
        <f t="shared" si="48"/>
        <v>0</v>
      </c>
      <c r="BE19" s="16">
        <f t="shared" si="49"/>
        <v>0</v>
      </c>
      <c r="BF19" s="16">
        <f t="shared" si="50"/>
        <v>0</v>
      </c>
      <c r="BG19" s="25">
        <v>0</v>
      </c>
      <c r="BH19" s="25">
        <f t="shared" si="51"/>
        <v>0</v>
      </c>
      <c r="BI19" s="25">
        <f t="shared" si="52"/>
        <v>0</v>
      </c>
      <c r="BJ19" s="25">
        <f t="shared" si="53"/>
        <v>0</v>
      </c>
      <c r="BK19" s="25">
        <f t="shared" si="54"/>
        <v>0</v>
      </c>
      <c r="BL19" s="16">
        <f t="shared" si="55"/>
        <v>0</v>
      </c>
      <c r="BM19" s="25">
        <f t="shared" si="56"/>
        <v>0</v>
      </c>
      <c r="BN19" s="9">
        <f t="shared" si="0"/>
        <v>0</v>
      </c>
      <c r="BO19" s="26">
        <f t="shared" si="1"/>
        <v>0</v>
      </c>
      <c r="BP19" s="19">
        <f t="shared" si="2"/>
        <v>0</v>
      </c>
      <c r="BQ19" s="26">
        <f t="shared" si="3"/>
        <v>0</v>
      </c>
      <c r="BR19" s="26">
        <f t="shared" si="4"/>
        <v>0</v>
      </c>
      <c r="BS19">
        <f t="shared" si="57"/>
        <v>0</v>
      </c>
      <c r="BT19" s="7">
        <f t="shared" si="58"/>
        <v>0</v>
      </c>
      <c r="BU19" s="7">
        <f t="shared" si="36"/>
        <v>0</v>
      </c>
      <c r="BV19" s="17">
        <f t="shared" si="59"/>
        <v>0</v>
      </c>
      <c r="BW19" s="17">
        <f t="shared" si="37"/>
        <v>0</v>
      </c>
      <c r="CB19">
        <v>17</v>
      </c>
      <c r="CC19" s="7">
        <f t="shared" ca="1" si="60"/>
        <v>-16000</v>
      </c>
      <c r="CD19" s="28">
        <f t="shared" ca="1" si="61"/>
        <v>-98.514750000000006</v>
      </c>
      <c r="CE19" s="16">
        <f t="shared" ca="1" si="62"/>
        <v>-3.68</v>
      </c>
      <c r="CF19" s="9">
        <f t="shared" ca="1" si="5"/>
        <v>-4</v>
      </c>
      <c r="CG19" s="26">
        <f t="shared" ca="1" si="6"/>
        <v>0.3</v>
      </c>
      <c r="CH19" s="19">
        <f t="shared" ca="1" si="7"/>
        <v>1.9999999999999851E-2</v>
      </c>
      <c r="CI19" s="26">
        <f t="shared" ca="1" si="8"/>
        <v>0.05</v>
      </c>
      <c r="CJ19" s="26">
        <f t="shared" ca="1" si="9"/>
        <v>-3.6500000000000004</v>
      </c>
      <c r="CK19" s="16">
        <f t="shared" ca="1" si="63"/>
        <v>1105.8499999999999</v>
      </c>
      <c r="CL19" s="25">
        <v>0</v>
      </c>
      <c r="CM19" s="25">
        <f t="shared" ca="1" si="64"/>
        <v>138.22999999999999</v>
      </c>
      <c r="CN19" s="25">
        <f t="shared" ca="1" si="65"/>
        <v>14.89</v>
      </c>
      <c r="CO19" s="25">
        <f t="shared" ca="1" si="66"/>
        <v>132.69999999999999</v>
      </c>
      <c r="CP19" s="25">
        <f t="shared" ca="1" si="67"/>
        <v>2.21</v>
      </c>
      <c r="CQ19" s="16">
        <f t="shared" ca="1" si="68"/>
        <v>1393.8799999999999</v>
      </c>
      <c r="CR19" s="25">
        <f t="shared" ca="1" si="69"/>
        <v>116.16</v>
      </c>
      <c r="CS19" s="9">
        <f t="shared" ca="1" si="10"/>
        <v>116</v>
      </c>
      <c r="CT19" s="26">
        <f t="shared" ca="1" si="11"/>
        <v>0.1</v>
      </c>
      <c r="CU19" s="19">
        <f t="shared" ca="1" si="12"/>
        <v>5.9999999999996584E-2</v>
      </c>
      <c r="CV19" s="26">
        <f t="shared" ca="1" si="13"/>
        <v>0.1</v>
      </c>
      <c r="CW19" s="26">
        <f t="shared" ca="1" si="14"/>
        <v>116.19999999999999</v>
      </c>
      <c r="CX19">
        <f t="shared" ca="1" si="70"/>
        <v>0</v>
      </c>
      <c r="CY19" s="7">
        <f t="shared" ca="1" si="38"/>
        <v>14.04</v>
      </c>
      <c r="CZ19" s="7">
        <f t="shared" ca="1" si="39"/>
        <v>0</v>
      </c>
      <c r="DA19" s="17">
        <f t="shared" ca="1" si="71"/>
        <v>0</v>
      </c>
      <c r="DB19" s="17">
        <f t="shared" ca="1" si="40"/>
        <v>14.04</v>
      </c>
      <c r="EB19">
        <v>17</v>
      </c>
      <c r="EC19" s="7">
        <f t="shared" si="72"/>
        <v>0</v>
      </c>
      <c r="ED19" s="28">
        <f t="shared" si="73"/>
        <v>0</v>
      </c>
      <c r="EE19" s="16">
        <f t="shared" si="74"/>
        <v>0</v>
      </c>
      <c r="EF19" s="9">
        <f t="shared" si="15"/>
        <v>0</v>
      </c>
      <c r="EG19" s="26">
        <f t="shared" si="16"/>
        <v>0</v>
      </c>
      <c r="EH19" s="19">
        <f t="shared" si="17"/>
        <v>0</v>
      </c>
      <c r="EI19" s="26">
        <f t="shared" si="18"/>
        <v>0</v>
      </c>
      <c r="EJ19" s="26">
        <f t="shared" si="19"/>
        <v>0</v>
      </c>
      <c r="EK19" s="16">
        <f t="shared" si="75"/>
        <v>0</v>
      </c>
      <c r="EL19" s="25">
        <v>0</v>
      </c>
      <c r="EM19" s="25">
        <f t="shared" si="76"/>
        <v>0</v>
      </c>
      <c r="EN19" s="25">
        <f t="shared" si="77"/>
        <v>0</v>
      </c>
      <c r="EO19" s="25">
        <f t="shared" si="78"/>
        <v>0</v>
      </c>
      <c r="EP19" s="25">
        <f t="shared" si="79"/>
        <v>0</v>
      </c>
      <c r="EQ19" s="16">
        <f t="shared" si="80"/>
        <v>0</v>
      </c>
      <c r="ER19" s="25">
        <f t="shared" si="81"/>
        <v>0</v>
      </c>
      <c r="ES19" s="9">
        <f t="shared" si="20"/>
        <v>0</v>
      </c>
      <c r="ET19" s="26">
        <f t="shared" si="21"/>
        <v>0</v>
      </c>
      <c r="EU19" s="19">
        <f t="shared" si="22"/>
        <v>0</v>
      </c>
      <c r="EV19" s="26">
        <f t="shared" si="23"/>
        <v>0</v>
      </c>
      <c r="EW19" s="26">
        <f t="shared" si="24"/>
        <v>0</v>
      </c>
      <c r="EX19">
        <f t="shared" si="82"/>
        <v>0</v>
      </c>
      <c r="EY19" s="7">
        <f t="shared" si="41"/>
        <v>0</v>
      </c>
      <c r="EZ19" s="7">
        <f t="shared" si="42"/>
        <v>0</v>
      </c>
      <c r="FA19" s="17">
        <f t="shared" si="83"/>
        <v>0</v>
      </c>
      <c r="FB19" s="17">
        <f t="shared" si="43"/>
        <v>0</v>
      </c>
      <c r="GB19">
        <v>17</v>
      </c>
      <c r="GC19" s="7">
        <f t="shared" si="84"/>
        <v>0</v>
      </c>
      <c r="GD19" s="28">
        <f t="shared" si="85"/>
        <v>0</v>
      </c>
      <c r="GE19" s="16">
        <f t="shared" si="86"/>
        <v>0</v>
      </c>
      <c r="GF19" s="9">
        <f t="shared" si="25"/>
        <v>0</v>
      </c>
      <c r="GG19" s="26">
        <f t="shared" si="26"/>
        <v>0</v>
      </c>
      <c r="GH19" s="19">
        <f t="shared" si="27"/>
        <v>0</v>
      </c>
      <c r="GI19" s="26">
        <f t="shared" si="28"/>
        <v>0</v>
      </c>
      <c r="GJ19" s="26">
        <f t="shared" si="29"/>
        <v>0</v>
      </c>
      <c r="GK19" s="16">
        <f t="shared" si="87"/>
        <v>0</v>
      </c>
      <c r="GL19" s="25">
        <v>0</v>
      </c>
      <c r="GM19" s="25">
        <f t="shared" si="88"/>
        <v>0</v>
      </c>
      <c r="GN19" s="25">
        <f t="shared" si="89"/>
        <v>0</v>
      </c>
      <c r="GO19" s="25">
        <f t="shared" si="90"/>
        <v>0</v>
      </c>
      <c r="GP19" s="25">
        <f t="shared" si="91"/>
        <v>0</v>
      </c>
      <c r="GQ19" s="16">
        <f t="shared" si="92"/>
        <v>0</v>
      </c>
      <c r="GR19" s="25">
        <f t="shared" si="93"/>
        <v>0</v>
      </c>
      <c r="GS19" s="9">
        <f t="shared" si="30"/>
        <v>0</v>
      </c>
      <c r="GT19" s="26">
        <f t="shared" si="31"/>
        <v>0</v>
      </c>
      <c r="GU19" s="19">
        <f t="shared" si="32"/>
        <v>0</v>
      </c>
      <c r="GV19" s="26">
        <f t="shared" si="33"/>
        <v>0</v>
      </c>
      <c r="GW19" s="26">
        <f t="shared" si="34"/>
        <v>0</v>
      </c>
      <c r="GX19">
        <f t="shared" si="94"/>
        <v>0</v>
      </c>
      <c r="GY19" s="7">
        <f t="shared" si="44"/>
        <v>0</v>
      </c>
      <c r="GZ19" s="7">
        <f t="shared" si="45"/>
        <v>0</v>
      </c>
      <c r="HA19" s="17">
        <f t="shared" si="95"/>
        <v>0</v>
      </c>
      <c r="HB19" s="17">
        <f t="shared" si="46"/>
        <v>0</v>
      </c>
    </row>
    <row r="20" spans="1:210" x14ac:dyDescent="0.3">
      <c r="A20" s="10" t="s">
        <v>72</v>
      </c>
      <c r="B20" s="4" t="s">
        <v>73</v>
      </c>
      <c r="C20" s="4"/>
      <c r="D20" s="4"/>
      <c r="E20" s="4"/>
      <c r="F20" s="9"/>
      <c r="G20" s="9"/>
      <c r="H20" s="9"/>
      <c r="I20" s="9"/>
      <c r="J20" s="9"/>
      <c r="K20" s="9"/>
      <c r="L20" s="60"/>
      <c r="M20" s="9" t="s">
        <v>74</v>
      </c>
      <c r="N20" s="69">
        <f>AC36</f>
        <v>2500000</v>
      </c>
      <c r="O20" s="9"/>
      <c r="AA20" s="4" t="s">
        <v>75</v>
      </c>
      <c r="AB20">
        <v>1</v>
      </c>
      <c r="AC20" s="59">
        <v>12</v>
      </c>
      <c r="AG20" s="5"/>
      <c r="AO20"/>
      <c r="AP20"/>
      <c r="AQ20"/>
      <c r="AR20"/>
      <c r="BB20">
        <v>18</v>
      </c>
      <c r="BC20" s="7">
        <f t="shared" si="47"/>
        <v>0</v>
      </c>
      <c r="BD20" s="28">
        <f t="shared" si="48"/>
        <v>0</v>
      </c>
      <c r="BE20" s="16">
        <f t="shared" si="49"/>
        <v>0</v>
      </c>
      <c r="BF20" s="16">
        <f t="shared" si="50"/>
        <v>0</v>
      </c>
      <c r="BG20" s="25">
        <v>0</v>
      </c>
      <c r="BH20" s="25">
        <f t="shared" si="51"/>
        <v>0</v>
      </c>
      <c r="BI20" s="25">
        <f t="shared" si="52"/>
        <v>0</v>
      </c>
      <c r="BJ20" s="25">
        <f t="shared" si="53"/>
        <v>0</v>
      </c>
      <c r="BK20" s="25">
        <f t="shared" si="54"/>
        <v>0</v>
      </c>
      <c r="BL20" s="16">
        <f t="shared" si="55"/>
        <v>0</v>
      </c>
      <c r="BM20" s="25">
        <f t="shared" si="56"/>
        <v>0</v>
      </c>
      <c r="BN20" s="9">
        <f t="shared" si="0"/>
        <v>0</v>
      </c>
      <c r="BO20" s="26">
        <f t="shared" si="1"/>
        <v>0</v>
      </c>
      <c r="BP20" s="19">
        <f t="shared" si="2"/>
        <v>0</v>
      </c>
      <c r="BQ20" s="26">
        <f t="shared" si="3"/>
        <v>0</v>
      </c>
      <c r="BR20" s="26">
        <f t="shared" si="4"/>
        <v>0</v>
      </c>
      <c r="BS20">
        <f t="shared" si="57"/>
        <v>0</v>
      </c>
      <c r="BT20" s="7">
        <f t="shared" si="58"/>
        <v>0</v>
      </c>
      <c r="BU20" s="7">
        <f t="shared" si="36"/>
        <v>0</v>
      </c>
      <c r="BV20" s="17">
        <f t="shared" si="59"/>
        <v>0</v>
      </c>
      <c r="BW20" s="17">
        <f t="shared" si="37"/>
        <v>0</v>
      </c>
      <c r="CB20">
        <v>18</v>
      </c>
      <c r="CC20" s="7">
        <f t="shared" ca="1" si="60"/>
        <v>-17000</v>
      </c>
      <c r="CD20" s="28">
        <f t="shared" ca="1" si="61"/>
        <v>-104.67192</v>
      </c>
      <c r="CE20" s="16">
        <f t="shared" ca="1" si="62"/>
        <v>-3.91</v>
      </c>
      <c r="CF20" s="9">
        <f t="shared" ca="1" si="5"/>
        <v>-4</v>
      </c>
      <c r="CG20" s="26">
        <f t="shared" ca="1" si="6"/>
        <v>0</v>
      </c>
      <c r="CH20" s="19">
        <f t="shared" ca="1" si="7"/>
        <v>8.9999999999999858E-2</v>
      </c>
      <c r="CI20" s="26">
        <f t="shared" ca="1" si="8"/>
        <v>0.1</v>
      </c>
      <c r="CJ20" s="26">
        <f t="shared" ca="1" si="9"/>
        <v>-3.9</v>
      </c>
      <c r="CK20" s="16">
        <f t="shared" ca="1" si="63"/>
        <v>1105.8499999999999</v>
      </c>
      <c r="CL20" s="25">
        <v>0</v>
      </c>
      <c r="CM20" s="25">
        <f t="shared" ca="1" si="64"/>
        <v>138.22999999999999</v>
      </c>
      <c r="CN20" s="25">
        <f t="shared" ca="1" si="65"/>
        <v>14.89</v>
      </c>
      <c r="CO20" s="25">
        <f t="shared" ca="1" si="66"/>
        <v>132.69999999999999</v>
      </c>
      <c r="CP20" s="25">
        <f t="shared" ca="1" si="67"/>
        <v>2.21</v>
      </c>
      <c r="CQ20" s="16">
        <f t="shared" ca="1" si="68"/>
        <v>1393.8799999999999</v>
      </c>
      <c r="CR20" s="25">
        <f t="shared" ca="1" si="69"/>
        <v>116.16</v>
      </c>
      <c r="CS20" s="9">
        <f t="shared" ca="1" si="10"/>
        <v>116</v>
      </c>
      <c r="CT20" s="26">
        <f t="shared" ca="1" si="11"/>
        <v>0.1</v>
      </c>
      <c r="CU20" s="19">
        <f t="shared" ca="1" si="12"/>
        <v>5.9999999999996584E-2</v>
      </c>
      <c r="CV20" s="26">
        <f t="shared" ca="1" si="13"/>
        <v>0.1</v>
      </c>
      <c r="CW20" s="26">
        <f t="shared" ca="1" si="14"/>
        <v>116.19999999999999</v>
      </c>
      <c r="CX20">
        <f t="shared" ca="1" si="70"/>
        <v>0</v>
      </c>
      <c r="CY20" s="7">
        <f t="shared" ca="1" si="38"/>
        <v>7.63</v>
      </c>
      <c r="CZ20" s="7">
        <f t="shared" ca="1" si="39"/>
        <v>0</v>
      </c>
      <c r="DA20" s="17">
        <f t="shared" ca="1" si="71"/>
        <v>0</v>
      </c>
      <c r="DB20" s="17">
        <f t="shared" ca="1" si="40"/>
        <v>7.63</v>
      </c>
      <c r="EB20">
        <v>18</v>
      </c>
      <c r="EC20" s="7">
        <f t="shared" si="72"/>
        <v>0</v>
      </c>
      <c r="ED20" s="28">
        <f t="shared" si="73"/>
        <v>0</v>
      </c>
      <c r="EE20" s="16">
        <f t="shared" si="74"/>
        <v>0</v>
      </c>
      <c r="EF20" s="9">
        <f t="shared" si="15"/>
        <v>0</v>
      </c>
      <c r="EG20" s="26">
        <f t="shared" si="16"/>
        <v>0</v>
      </c>
      <c r="EH20" s="19">
        <f t="shared" si="17"/>
        <v>0</v>
      </c>
      <c r="EI20" s="26">
        <f t="shared" si="18"/>
        <v>0</v>
      </c>
      <c r="EJ20" s="26">
        <f t="shared" si="19"/>
        <v>0</v>
      </c>
      <c r="EK20" s="16">
        <f t="shared" si="75"/>
        <v>0</v>
      </c>
      <c r="EL20" s="25">
        <v>0</v>
      </c>
      <c r="EM20" s="25">
        <f t="shared" si="76"/>
        <v>0</v>
      </c>
      <c r="EN20" s="25">
        <f t="shared" si="77"/>
        <v>0</v>
      </c>
      <c r="EO20" s="25">
        <f t="shared" si="78"/>
        <v>0</v>
      </c>
      <c r="EP20" s="25">
        <f t="shared" si="79"/>
        <v>0</v>
      </c>
      <c r="EQ20" s="16">
        <f t="shared" si="80"/>
        <v>0</v>
      </c>
      <c r="ER20" s="25">
        <f t="shared" si="81"/>
        <v>0</v>
      </c>
      <c r="ES20" s="9">
        <f t="shared" si="20"/>
        <v>0</v>
      </c>
      <c r="ET20" s="26">
        <f t="shared" si="21"/>
        <v>0</v>
      </c>
      <c r="EU20" s="19">
        <f t="shared" si="22"/>
        <v>0</v>
      </c>
      <c r="EV20" s="26">
        <f t="shared" si="23"/>
        <v>0</v>
      </c>
      <c r="EW20" s="26">
        <f t="shared" si="24"/>
        <v>0</v>
      </c>
      <c r="EX20">
        <f t="shared" si="82"/>
        <v>0</v>
      </c>
      <c r="EY20" s="7">
        <f t="shared" si="41"/>
        <v>0</v>
      </c>
      <c r="EZ20" s="7">
        <f t="shared" si="42"/>
        <v>0</v>
      </c>
      <c r="FA20" s="17">
        <f t="shared" si="83"/>
        <v>0</v>
      </c>
      <c r="FB20" s="17">
        <f t="shared" si="43"/>
        <v>0</v>
      </c>
      <c r="GB20">
        <v>18</v>
      </c>
      <c r="GC20" s="7">
        <f t="shared" si="84"/>
        <v>0</v>
      </c>
      <c r="GD20" s="28">
        <f t="shared" si="85"/>
        <v>0</v>
      </c>
      <c r="GE20" s="16">
        <f t="shared" si="86"/>
        <v>0</v>
      </c>
      <c r="GF20" s="9">
        <f t="shared" si="25"/>
        <v>0</v>
      </c>
      <c r="GG20" s="26">
        <f t="shared" si="26"/>
        <v>0</v>
      </c>
      <c r="GH20" s="19">
        <f t="shared" si="27"/>
        <v>0</v>
      </c>
      <c r="GI20" s="26">
        <f t="shared" si="28"/>
        <v>0</v>
      </c>
      <c r="GJ20" s="26">
        <f t="shared" si="29"/>
        <v>0</v>
      </c>
      <c r="GK20" s="16">
        <f t="shared" si="87"/>
        <v>0</v>
      </c>
      <c r="GL20" s="25">
        <v>0</v>
      </c>
      <c r="GM20" s="25">
        <f t="shared" si="88"/>
        <v>0</v>
      </c>
      <c r="GN20" s="25">
        <f t="shared" si="89"/>
        <v>0</v>
      </c>
      <c r="GO20" s="25">
        <f t="shared" si="90"/>
        <v>0</v>
      </c>
      <c r="GP20" s="25">
        <f t="shared" si="91"/>
        <v>0</v>
      </c>
      <c r="GQ20" s="16">
        <f t="shared" si="92"/>
        <v>0</v>
      </c>
      <c r="GR20" s="25">
        <f t="shared" si="93"/>
        <v>0</v>
      </c>
      <c r="GS20" s="9">
        <f t="shared" si="30"/>
        <v>0</v>
      </c>
      <c r="GT20" s="26">
        <f t="shared" si="31"/>
        <v>0</v>
      </c>
      <c r="GU20" s="19">
        <f t="shared" si="32"/>
        <v>0</v>
      </c>
      <c r="GV20" s="26">
        <f t="shared" si="33"/>
        <v>0</v>
      </c>
      <c r="GW20" s="26">
        <f t="shared" si="34"/>
        <v>0</v>
      </c>
      <c r="GX20">
        <f t="shared" si="94"/>
        <v>0</v>
      </c>
      <c r="GY20" s="7">
        <f t="shared" si="44"/>
        <v>0</v>
      </c>
      <c r="GZ20" s="7">
        <f t="shared" si="45"/>
        <v>0</v>
      </c>
      <c r="HA20" s="17">
        <f t="shared" si="95"/>
        <v>0</v>
      </c>
      <c r="HB20" s="17">
        <f t="shared" si="46"/>
        <v>0</v>
      </c>
    </row>
    <row r="21" spans="1:210" x14ac:dyDescent="0.3">
      <c r="B21" s="10" t="s">
        <v>76</v>
      </c>
      <c r="C21" s="4" t="s">
        <v>77</v>
      </c>
      <c r="D21" s="4"/>
      <c r="E21" s="4" t="s">
        <v>46</v>
      </c>
      <c r="F21" s="70">
        <v>750000</v>
      </c>
      <c r="G21" s="71"/>
      <c r="H21" s="9"/>
      <c r="I21" s="72">
        <f>F21</f>
        <v>750000</v>
      </c>
      <c r="J21" s="9"/>
      <c r="K21" s="9"/>
      <c r="L21" s="60"/>
      <c r="M21" s="9"/>
      <c r="N21" s="73">
        <f>AB33</f>
        <v>1145438</v>
      </c>
      <c r="O21" s="9"/>
      <c r="AB21" s="74">
        <f>AC21/12</f>
        <v>1.5</v>
      </c>
      <c r="AC21" s="59">
        <v>18</v>
      </c>
      <c r="AG21" s="5"/>
      <c r="AO21"/>
      <c r="AP21"/>
      <c r="AQ21"/>
      <c r="AR21"/>
      <c r="BB21">
        <v>19</v>
      </c>
      <c r="BC21" s="7">
        <f t="shared" si="47"/>
        <v>0</v>
      </c>
      <c r="BD21" s="28">
        <f t="shared" si="48"/>
        <v>0</v>
      </c>
      <c r="BE21" s="16">
        <f t="shared" si="49"/>
        <v>0</v>
      </c>
      <c r="BF21" s="16">
        <f t="shared" si="50"/>
        <v>0</v>
      </c>
      <c r="BG21" s="25">
        <v>0</v>
      </c>
      <c r="BH21" s="25">
        <f t="shared" si="51"/>
        <v>0</v>
      </c>
      <c r="BI21" s="25">
        <f t="shared" si="52"/>
        <v>0</v>
      </c>
      <c r="BJ21" s="25">
        <f t="shared" si="53"/>
        <v>0</v>
      </c>
      <c r="BK21" s="25">
        <f t="shared" si="54"/>
        <v>0</v>
      </c>
      <c r="BL21" s="16">
        <f t="shared" si="55"/>
        <v>0</v>
      </c>
      <c r="BM21" s="25">
        <f t="shared" si="56"/>
        <v>0</v>
      </c>
      <c r="BN21" s="9">
        <f t="shared" si="0"/>
        <v>0</v>
      </c>
      <c r="BO21" s="26">
        <f t="shared" si="1"/>
        <v>0</v>
      </c>
      <c r="BP21" s="19">
        <f t="shared" si="2"/>
        <v>0</v>
      </c>
      <c r="BQ21" s="26">
        <f t="shared" si="3"/>
        <v>0</v>
      </c>
      <c r="BR21" s="26">
        <f t="shared" si="4"/>
        <v>0</v>
      </c>
      <c r="BS21">
        <f t="shared" si="57"/>
        <v>0</v>
      </c>
      <c r="BT21" s="7">
        <f t="shared" si="58"/>
        <v>0</v>
      </c>
      <c r="BU21" s="7">
        <f t="shared" si="36"/>
        <v>0</v>
      </c>
      <c r="BV21" s="17">
        <f t="shared" si="59"/>
        <v>0</v>
      </c>
      <c r="BW21" s="17">
        <f t="shared" si="37"/>
        <v>0</v>
      </c>
      <c r="CB21">
        <v>19</v>
      </c>
      <c r="CC21" s="7">
        <f t="shared" ca="1" si="60"/>
        <v>-18000</v>
      </c>
      <c r="CD21" s="28">
        <f t="shared" ca="1" si="61"/>
        <v>-110.8291</v>
      </c>
      <c r="CE21" s="16">
        <f t="shared" ca="1" si="62"/>
        <v>-4.1399999999999997</v>
      </c>
      <c r="CF21" s="9">
        <f t="shared" ca="1" si="5"/>
        <v>-5</v>
      </c>
      <c r="CG21" s="26">
        <f t="shared" ca="1" si="6"/>
        <v>0.8</v>
      </c>
      <c r="CH21" s="19">
        <f t="shared" ca="1" si="7"/>
        <v>6.0000000000000275E-2</v>
      </c>
      <c r="CI21" s="26">
        <f t="shared" ca="1" si="8"/>
        <v>0.1</v>
      </c>
      <c r="CJ21" s="26">
        <f t="shared" ca="1" si="9"/>
        <v>-4.1000000000000005</v>
      </c>
      <c r="CK21" s="16">
        <f t="shared" ca="1" si="63"/>
        <v>1105.8499999999999</v>
      </c>
      <c r="CL21" s="25">
        <v>0</v>
      </c>
      <c r="CM21" s="25">
        <f t="shared" ca="1" si="64"/>
        <v>138.22999999999999</v>
      </c>
      <c r="CN21" s="25">
        <f t="shared" ca="1" si="65"/>
        <v>14.89</v>
      </c>
      <c r="CO21" s="25">
        <f t="shared" ca="1" si="66"/>
        <v>132.69999999999999</v>
      </c>
      <c r="CP21" s="25">
        <f t="shared" ca="1" si="67"/>
        <v>2.21</v>
      </c>
      <c r="CQ21" s="16">
        <f t="shared" ca="1" si="68"/>
        <v>1393.8799999999999</v>
      </c>
      <c r="CR21" s="25">
        <f t="shared" ca="1" si="69"/>
        <v>116.16</v>
      </c>
      <c r="CS21" s="9">
        <f t="shared" ca="1" si="10"/>
        <v>116</v>
      </c>
      <c r="CT21" s="26">
        <f t="shared" ca="1" si="11"/>
        <v>0.1</v>
      </c>
      <c r="CU21" s="19">
        <f t="shared" ca="1" si="12"/>
        <v>5.9999999999996584E-2</v>
      </c>
      <c r="CV21" s="26">
        <f t="shared" ca="1" si="13"/>
        <v>0.1</v>
      </c>
      <c r="CW21" s="26">
        <f t="shared" ca="1" si="14"/>
        <v>116.19999999999999</v>
      </c>
      <c r="CX21">
        <f t="shared" ca="1" si="70"/>
        <v>0</v>
      </c>
      <c r="CY21" s="7">
        <f t="shared" ca="1" si="38"/>
        <v>1.27</v>
      </c>
      <c r="CZ21" s="7">
        <f t="shared" ca="1" si="39"/>
        <v>0</v>
      </c>
      <c r="DA21" s="17">
        <f t="shared" ca="1" si="71"/>
        <v>0</v>
      </c>
      <c r="DB21" s="17">
        <f t="shared" ca="1" si="40"/>
        <v>1.27</v>
      </c>
      <c r="EB21">
        <v>19</v>
      </c>
      <c r="EC21" s="7">
        <f t="shared" si="72"/>
        <v>0</v>
      </c>
      <c r="ED21" s="28">
        <f t="shared" si="73"/>
        <v>0</v>
      </c>
      <c r="EE21" s="16">
        <f t="shared" si="74"/>
        <v>0</v>
      </c>
      <c r="EF21" s="9">
        <f t="shared" si="15"/>
        <v>0</v>
      </c>
      <c r="EG21" s="26">
        <f t="shared" si="16"/>
        <v>0</v>
      </c>
      <c r="EH21" s="19">
        <f t="shared" si="17"/>
        <v>0</v>
      </c>
      <c r="EI21" s="26">
        <f t="shared" si="18"/>
        <v>0</v>
      </c>
      <c r="EJ21" s="26">
        <f t="shared" si="19"/>
        <v>0</v>
      </c>
      <c r="EK21" s="16">
        <f t="shared" si="75"/>
        <v>0</v>
      </c>
      <c r="EL21" s="25">
        <v>0</v>
      </c>
      <c r="EM21" s="25">
        <f t="shared" si="76"/>
        <v>0</v>
      </c>
      <c r="EN21" s="25">
        <f t="shared" si="77"/>
        <v>0</v>
      </c>
      <c r="EO21" s="25">
        <f t="shared" si="78"/>
        <v>0</v>
      </c>
      <c r="EP21" s="25">
        <f t="shared" si="79"/>
        <v>0</v>
      </c>
      <c r="EQ21" s="16">
        <f t="shared" si="80"/>
        <v>0</v>
      </c>
      <c r="ER21" s="25">
        <f t="shared" si="81"/>
        <v>0</v>
      </c>
      <c r="ES21" s="9">
        <f t="shared" si="20"/>
        <v>0</v>
      </c>
      <c r="ET21" s="26">
        <f t="shared" si="21"/>
        <v>0</v>
      </c>
      <c r="EU21" s="19">
        <f t="shared" si="22"/>
        <v>0</v>
      </c>
      <c r="EV21" s="26">
        <f t="shared" si="23"/>
        <v>0</v>
      </c>
      <c r="EW21" s="26">
        <f t="shared" si="24"/>
        <v>0</v>
      </c>
      <c r="EX21">
        <f t="shared" si="82"/>
        <v>0</v>
      </c>
      <c r="EY21" s="7">
        <f t="shared" si="41"/>
        <v>0</v>
      </c>
      <c r="EZ21" s="7">
        <f t="shared" si="42"/>
        <v>0</v>
      </c>
      <c r="FA21" s="17">
        <f t="shared" si="83"/>
        <v>0</v>
      </c>
      <c r="FB21" s="17">
        <f t="shared" si="43"/>
        <v>0</v>
      </c>
      <c r="GB21">
        <v>19</v>
      </c>
      <c r="GC21" s="7">
        <f t="shared" si="84"/>
        <v>0</v>
      </c>
      <c r="GD21" s="28">
        <f t="shared" si="85"/>
        <v>0</v>
      </c>
      <c r="GE21" s="16">
        <f t="shared" si="86"/>
        <v>0</v>
      </c>
      <c r="GF21" s="9">
        <f t="shared" si="25"/>
        <v>0</v>
      </c>
      <c r="GG21" s="26">
        <f t="shared" si="26"/>
        <v>0</v>
      </c>
      <c r="GH21" s="19">
        <f t="shared" si="27"/>
        <v>0</v>
      </c>
      <c r="GI21" s="26">
        <f t="shared" si="28"/>
        <v>0</v>
      </c>
      <c r="GJ21" s="26">
        <f t="shared" si="29"/>
        <v>0</v>
      </c>
      <c r="GK21" s="16">
        <f t="shared" si="87"/>
        <v>0</v>
      </c>
      <c r="GL21" s="25">
        <v>0</v>
      </c>
      <c r="GM21" s="25">
        <f t="shared" si="88"/>
        <v>0</v>
      </c>
      <c r="GN21" s="25">
        <f t="shared" si="89"/>
        <v>0</v>
      </c>
      <c r="GO21" s="25">
        <f t="shared" si="90"/>
        <v>0</v>
      </c>
      <c r="GP21" s="25">
        <f t="shared" si="91"/>
        <v>0</v>
      </c>
      <c r="GQ21" s="16">
        <f t="shared" si="92"/>
        <v>0</v>
      </c>
      <c r="GR21" s="25">
        <f t="shared" si="93"/>
        <v>0</v>
      </c>
      <c r="GS21" s="9">
        <f t="shared" si="30"/>
        <v>0</v>
      </c>
      <c r="GT21" s="26">
        <f t="shared" si="31"/>
        <v>0</v>
      </c>
      <c r="GU21" s="19">
        <f t="shared" si="32"/>
        <v>0</v>
      </c>
      <c r="GV21" s="26">
        <f t="shared" si="33"/>
        <v>0</v>
      </c>
      <c r="GW21" s="26">
        <f t="shared" si="34"/>
        <v>0</v>
      </c>
      <c r="GX21">
        <f t="shared" si="94"/>
        <v>0</v>
      </c>
      <c r="GY21" s="7">
        <f t="shared" si="44"/>
        <v>0</v>
      </c>
      <c r="GZ21" s="7">
        <f t="shared" si="45"/>
        <v>0</v>
      </c>
      <c r="HA21" s="17">
        <f t="shared" si="95"/>
        <v>0</v>
      </c>
      <c r="HB21" s="17">
        <f t="shared" si="46"/>
        <v>0</v>
      </c>
    </row>
    <row r="22" spans="1:210" x14ac:dyDescent="0.3">
      <c r="B22" s="10"/>
      <c r="C22" s="4" t="s">
        <v>65</v>
      </c>
      <c r="D22" s="4"/>
      <c r="E22" s="4" t="s">
        <v>46</v>
      </c>
      <c r="F22" s="75">
        <f>IF(F16&lt;L16,F16,L16)</f>
        <v>750000</v>
      </c>
      <c r="G22" s="71"/>
      <c r="H22" s="9"/>
      <c r="I22" s="72">
        <f>IF(F14 = "SOCIALIZED",F22,0)</f>
        <v>750000</v>
      </c>
      <c r="J22" s="9"/>
      <c r="K22" s="9"/>
      <c r="L22" s="60"/>
      <c r="M22" s="9" t="s">
        <v>78</v>
      </c>
      <c r="N22" s="14" t="b">
        <f ca="1">IF(L30=I27,FALSE,TRUE)</f>
        <v>0</v>
      </c>
      <c r="O22" s="9" t="b">
        <f>IF(O14&gt;N12,0)</f>
        <v>0</v>
      </c>
      <c r="AB22" s="74"/>
      <c r="AC22" s="59"/>
      <c r="AG22" s="216" t="s">
        <v>79</v>
      </c>
      <c r="AH22" s="216"/>
      <c r="AI22" s="216"/>
      <c r="AJ22" s="216"/>
      <c r="AK22" s="216"/>
      <c r="AO22"/>
      <c r="AP22"/>
      <c r="AQ22"/>
      <c r="AR22"/>
      <c r="BB22">
        <v>20</v>
      </c>
      <c r="BC22" s="7">
        <f t="shared" si="47"/>
        <v>0</v>
      </c>
      <c r="BD22" s="28">
        <f t="shared" si="48"/>
        <v>0</v>
      </c>
      <c r="BE22" s="16">
        <f t="shared" si="49"/>
        <v>0</v>
      </c>
      <c r="BF22" s="16">
        <f t="shared" si="50"/>
        <v>0</v>
      </c>
      <c r="BG22" s="25">
        <v>0</v>
      </c>
      <c r="BH22" s="25">
        <f t="shared" si="51"/>
        <v>0</v>
      </c>
      <c r="BI22" s="25">
        <f t="shared" si="52"/>
        <v>0</v>
      </c>
      <c r="BJ22" s="25">
        <f t="shared" si="53"/>
        <v>0</v>
      </c>
      <c r="BK22" s="25">
        <f t="shared" si="54"/>
        <v>0</v>
      </c>
      <c r="BL22" s="16">
        <f t="shared" si="55"/>
        <v>0</v>
      </c>
      <c r="BM22" s="25">
        <f t="shared" si="56"/>
        <v>0</v>
      </c>
      <c r="BN22" s="9">
        <f t="shared" si="0"/>
        <v>0</v>
      </c>
      <c r="BO22" s="26">
        <f t="shared" si="1"/>
        <v>0</v>
      </c>
      <c r="BP22" s="19">
        <f t="shared" si="2"/>
        <v>0</v>
      </c>
      <c r="BQ22" s="26">
        <f t="shared" si="3"/>
        <v>0</v>
      </c>
      <c r="BR22" s="26">
        <f t="shared" si="4"/>
        <v>0</v>
      </c>
      <c r="BS22">
        <f t="shared" si="57"/>
        <v>0</v>
      </c>
      <c r="BT22" s="7">
        <f t="shared" si="58"/>
        <v>0</v>
      </c>
      <c r="BU22" s="7">
        <f t="shared" si="36"/>
        <v>0</v>
      </c>
      <c r="BV22" s="17">
        <f t="shared" si="59"/>
        <v>0</v>
      </c>
      <c r="BW22" s="17">
        <f t="shared" si="37"/>
        <v>0</v>
      </c>
      <c r="CB22">
        <v>20</v>
      </c>
      <c r="CC22" s="7">
        <f t="shared" ca="1" si="60"/>
        <v>-19000</v>
      </c>
      <c r="CD22" s="28">
        <f t="shared" ca="1" si="61"/>
        <v>-116.98627</v>
      </c>
      <c r="CE22" s="16">
        <f t="shared" ca="1" si="62"/>
        <v>-4.37</v>
      </c>
      <c r="CF22" s="9">
        <f t="shared" ca="1" si="5"/>
        <v>-5</v>
      </c>
      <c r="CG22" s="26">
        <f t="shared" ca="1" si="6"/>
        <v>0.6</v>
      </c>
      <c r="CH22" s="19">
        <f t="shared" ca="1" si="7"/>
        <v>2.9999999999999916E-2</v>
      </c>
      <c r="CI22" s="26">
        <f t="shared" ca="1" si="8"/>
        <v>0.05</v>
      </c>
      <c r="CJ22" s="26">
        <f t="shared" ca="1" si="9"/>
        <v>-4.3500000000000005</v>
      </c>
      <c r="CK22" s="16">
        <f t="shared" ca="1" si="63"/>
        <v>1105.8499999999999</v>
      </c>
      <c r="CL22" s="25">
        <v>0</v>
      </c>
      <c r="CM22" s="25">
        <f t="shared" ca="1" si="64"/>
        <v>138.22999999999999</v>
      </c>
      <c r="CN22" s="25">
        <f t="shared" ca="1" si="65"/>
        <v>14.89</v>
      </c>
      <c r="CO22" s="25">
        <f t="shared" ca="1" si="66"/>
        <v>132.69999999999999</v>
      </c>
      <c r="CP22" s="25">
        <f t="shared" ca="1" si="67"/>
        <v>2.21</v>
      </c>
      <c r="CQ22" s="16">
        <f t="shared" ca="1" si="68"/>
        <v>1393.8799999999999</v>
      </c>
      <c r="CR22" s="25">
        <f t="shared" ca="1" si="69"/>
        <v>116.16</v>
      </c>
      <c r="CS22" s="9">
        <f t="shared" ca="1" si="10"/>
        <v>116</v>
      </c>
      <c r="CT22" s="26">
        <f t="shared" ca="1" si="11"/>
        <v>0.1</v>
      </c>
      <c r="CU22" s="19">
        <f t="shared" ca="1" si="12"/>
        <v>5.9999999999996584E-2</v>
      </c>
      <c r="CV22" s="26">
        <f t="shared" ca="1" si="13"/>
        <v>0.1</v>
      </c>
      <c r="CW22" s="26">
        <f t="shared" ca="1" si="14"/>
        <v>116.19999999999999</v>
      </c>
      <c r="CX22">
        <f t="shared" ca="1" si="70"/>
        <v>0</v>
      </c>
      <c r="CY22" s="7">
        <f t="shared" ca="1" si="38"/>
        <v>-5.14</v>
      </c>
      <c r="CZ22" s="7">
        <f t="shared" ca="1" si="39"/>
        <v>0</v>
      </c>
      <c r="DA22" s="17">
        <f t="shared" ca="1" si="71"/>
        <v>0</v>
      </c>
      <c r="DB22" s="17">
        <f t="shared" ca="1" si="40"/>
        <v>0</v>
      </c>
      <c r="EB22">
        <v>20</v>
      </c>
      <c r="EC22" s="7">
        <f t="shared" si="72"/>
        <v>0</v>
      </c>
      <c r="ED22" s="28">
        <f t="shared" si="73"/>
        <v>0</v>
      </c>
      <c r="EE22" s="16">
        <f t="shared" si="74"/>
        <v>0</v>
      </c>
      <c r="EF22" s="9">
        <f t="shared" si="15"/>
        <v>0</v>
      </c>
      <c r="EG22" s="26">
        <f t="shared" si="16"/>
        <v>0</v>
      </c>
      <c r="EH22" s="19">
        <f t="shared" si="17"/>
        <v>0</v>
      </c>
      <c r="EI22" s="26">
        <f t="shared" si="18"/>
        <v>0</v>
      </c>
      <c r="EJ22" s="26">
        <f t="shared" si="19"/>
        <v>0</v>
      </c>
      <c r="EK22" s="16">
        <f t="shared" si="75"/>
        <v>0</v>
      </c>
      <c r="EL22" s="25">
        <v>0</v>
      </c>
      <c r="EM22" s="25">
        <f t="shared" si="76"/>
        <v>0</v>
      </c>
      <c r="EN22" s="25">
        <f t="shared" si="77"/>
        <v>0</v>
      </c>
      <c r="EO22" s="25">
        <f t="shared" si="78"/>
        <v>0</v>
      </c>
      <c r="EP22" s="25">
        <f t="shared" si="79"/>
        <v>0</v>
      </c>
      <c r="EQ22" s="16">
        <f t="shared" si="80"/>
        <v>0</v>
      </c>
      <c r="ER22" s="25">
        <f t="shared" si="81"/>
        <v>0</v>
      </c>
      <c r="ES22" s="9">
        <f t="shared" si="20"/>
        <v>0</v>
      </c>
      <c r="ET22" s="26">
        <f t="shared" si="21"/>
        <v>0</v>
      </c>
      <c r="EU22" s="19">
        <f t="shared" si="22"/>
        <v>0</v>
      </c>
      <c r="EV22" s="26">
        <f t="shared" si="23"/>
        <v>0</v>
      </c>
      <c r="EW22" s="26">
        <f t="shared" si="24"/>
        <v>0</v>
      </c>
      <c r="EX22">
        <f t="shared" si="82"/>
        <v>0</v>
      </c>
      <c r="EY22" s="7">
        <f t="shared" si="41"/>
        <v>0</v>
      </c>
      <c r="EZ22" s="7">
        <f t="shared" si="42"/>
        <v>0</v>
      </c>
      <c r="FA22" s="17">
        <f t="shared" si="83"/>
        <v>0</v>
      </c>
      <c r="FB22" s="17">
        <f t="shared" si="43"/>
        <v>0</v>
      </c>
      <c r="GB22">
        <v>20</v>
      </c>
      <c r="GC22" s="7">
        <f t="shared" si="84"/>
        <v>0</v>
      </c>
      <c r="GD22" s="28">
        <f t="shared" si="85"/>
        <v>0</v>
      </c>
      <c r="GE22" s="16">
        <f t="shared" si="86"/>
        <v>0</v>
      </c>
      <c r="GF22" s="9">
        <f t="shared" si="25"/>
        <v>0</v>
      </c>
      <c r="GG22" s="26">
        <f t="shared" si="26"/>
        <v>0</v>
      </c>
      <c r="GH22" s="19">
        <f t="shared" si="27"/>
        <v>0</v>
      </c>
      <c r="GI22" s="26">
        <f t="shared" si="28"/>
        <v>0</v>
      </c>
      <c r="GJ22" s="26">
        <f t="shared" si="29"/>
        <v>0</v>
      </c>
      <c r="GK22" s="16">
        <f t="shared" si="87"/>
        <v>0</v>
      </c>
      <c r="GL22" s="25">
        <v>0</v>
      </c>
      <c r="GM22" s="25">
        <f t="shared" si="88"/>
        <v>0</v>
      </c>
      <c r="GN22" s="25">
        <f t="shared" si="89"/>
        <v>0</v>
      </c>
      <c r="GO22" s="25">
        <f t="shared" si="90"/>
        <v>0</v>
      </c>
      <c r="GP22" s="25">
        <f t="shared" si="91"/>
        <v>0</v>
      </c>
      <c r="GQ22" s="16">
        <f t="shared" si="92"/>
        <v>0</v>
      </c>
      <c r="GR22" s="25">
        <f t="shared" si="93"/>
        <v>0</v>
      </c>
      <c r="GS22" s="9">
        <f t="shared" si="30"/>
        <v>0</v>
      </c>
      <c r="GT22" s="26">
        <f t="shared" si="31"/>
        <v>0</v>
      </c>
      <c r="GU22" s="19">
        <f t="shared" si="32"/>
        <v>0</v>
      </c>
      <c r="GV22" s="26">
        <f t="shared" si="33"/>
        <v>0</v>
      </c>
      <c r="GW22" s="26">
        <f t="shared" si="34"/>
        <v>0</v>
      </c>
      <c r="GX22">
        <f t="shared" si="94"/>
        <v>0</v>
      </c>
      <c r="GY22" s="7">
        <f t="shared" si="44"/>
        <v>0</v>
      </c>
      <c r="GZ22" s="7">
        <f t="shared" si="45"/>
        <v>0</v>
      </c>
      <c r="HA22" s="17">
        <f t="shared" si="95"/>
        <v>0</v>
      </c>
      <c r="HB22" s="17">
        <f t="shared" si="46"/>
        <v>0</v>
      </c>
    </row>
    <row r="23" spans="1:210" x14ac:dyDescent="0.3">
      <c r="C23" s="9"/>
      <c r="D23" s="9"/>
      <c r="E23" s="9"/>
      <c r="F23" s="71"/>
      <c r="G23" s="71"/>
      <c r="H23" s="9"/>
      <c r="I23" s="21"/>
      <c r="J23" s="9"/>
      <c r="K23" s="9"/>
      <c r="L23" s="60"/>
      <c r="M23" s="9"/>
      <c r="N23" s="9"/>
      <c r="O23" s="9"/>
      <c r="AA23" s="4"/>
      <c r="AC23" s="76"/>
      <c r="AD23" s="28"/>
      <c r="AE23" s="77"/>
      <c r="AF23" s="77"/>
      <c r="AG23" s="78" t="s">
        <v>80</v>
      </c>
      <c r="AH23" s="79" t="s">
        <v>81</v>
      </c>
      <c r="AI23" s="79" t="s">
        <v>82</v>
      </c>
      <c r="AJ23" s="79" t="s">
        <v>83</v>
      </c>
      <c r="AK23" s="79" t="s">
        <v>65</v>
      </c>
      <c r="AL23" s="77"/>
      <c r="AM23" s="80"/>
      <c r="AO23" s="76"/>
      <c r="AP23"/>
      <c r="AQ23" s="17"/>
      <c r="AR23" s="17"/>
      <c r="BB23">
        <v>21</v>
      </c>
      <c r="BC23" s="7">
        <f t="shared" si="47"/>
        <v>0</v>
      </c>
      <c r="BD23" s="28">
        <f t="shared" si="48"/>
        <v>0</v>
      </c>
      <c r="BE23" s="16">
        <f t="shared" si="49"/>
        <v>0</v>
      </c>
      <c r="BF23" s="16">
        <f t="shared" si="50"/>
        <v>0</v>
      </c>
      <c r="BG23" s="25">
        <v>0</v>
      </c>
      <c r="BH23" s="25">
        <f t="shared" si="51"/>
        <v>0</v>
      </c>
      <c r="BI23" s="25">
        <f t="shared" si="52"/>
        <v>0</v>
      </c>
      <c r="BJ23" s="25">
        <f t="shared" si="53"/>
        <v>0</v>
      </c>
      <c r="BK23" s="25">
        <f t="shared" si="54"/>
        <v>0</v>
      </c>
      <c r="BL23" s="16">
        <f t="shared" si="55"/>
        <v>0</v>
      </c>
      <c r="BM23" s="25">
        <f t="shared" si="56"/>
        <v>0</v>
      </c>
      <c r="BN23" s="9">
        <f t="shared" si="0"/>
        <v>0</v>
      </c>
      <c r="BO23" s="26">
        <f t="shared" si="1"/>
        <v>0</v>
      </c>
      <c r="BP23" s="19">
        <f t="shared" si="2"/>
        <v>0</v>
      </c>
      <c r="BQ23" s="26">
        <f t="shared" si="3"/>
        <v>0</v>
      </c>
      <c r="BR23" s="26">
        <f t="shared" si="4"/>
        <v>0</v>
      </c>
      <c r="BS23">
        <f t="shared" si="57"/>
        <v>0</v>
      </c>
      <c r="BT23" s="7">
        <f t="shared" si="58"/>
        <v>0</v>
      </c>
      <c r="BU23" s="7">
        <f t="shared" si="36"/>
        <v>0</v>
      </c>
      <c r="BV23" s="17">
        <f t="shared" si="59"/>
        <v>0</v>
      </c>
      <c r="BW23" s="17">
        <f t="shared" si="37"/>
        <v>0</v>
      </c>
      <c r="CB23">
        <v>21</v>
      </c>
      <c r="CC23" s="7">
        <f t="shared" ca="1" si="60"/>
        <v>-19000</v>
      </c>
      <c r="CD23" s="28">
        <f t="shared" ca="1" si="61"/>
        <v>0</v>
      </c>
      <c r="CE23" s="16">
        <f t="shared" ca="1" si="62"/>
        <v>0</v>
      </c>
      <c r="CF23" s="9">
        <f t="shared" ca="1" si="5"/>
        <v>0</v>
      </c>
      <c r="CG23" s="26">
        <f t="shared" ca="1" si="6"/>
        <v>0</v>
      </c>
      <c r="CH23" s="19">
        <f t="shared" ca="1" si="7"/>
        <v>0</v>
      </c>
      <c r="CI23" s="26">
        <f t="shared" ca="1" si="8"/>
        <v>0</v>
      </c>
      <c r="CJ23" s="26">
        <f t="shared" ca="1" si="9"/>
        <v>0</v>
      </c>
      <c r="CK23" s="16">
        <f t="shared" ca="1" si="63"/>
        <v>0</v>
      </c>
      <c r="CL23" s="25">
        <v>0</v>
      </c>
      <c r="CM23" s="25">
        <f t="shared" ca="1" si="64"/>
        <v>0</v>
      </c>
      <c r="CN23" s="25">
        <f t="shared" ca="1" si="65"/>
        <v>0</v>
      </c>
      <c r="CO23" s="25">
        <f t="shared" ca="1" si="66"/>
        <v>0</v>
      </c>
      <c r="CP23" s="25">
        <f t="shared" ca="1" si="67"/>
        <v>0</v>
      </c>
      <c r="CQ23" s="16">
        <f t="shared" ca="1" si="68"/>
        <v>0</v>
      </c>
      <c r="CR23" s="25">
        <f t="shared" ca="1" si="69"/>
        <v>0</v>
      </c>
      <c r="CS23" s="9">
        <f t="shared" ca="1" si="10"/>
        <v>0</v>
      </c>
      <c r="CT23" s="26">
        <f t="shared" ca="1" si="11"/>
        <v>0</v>
      </c>
      <c r="CU23" s="19">
        <f t="shared" ca="1" si="12"/>
        <v>0</v>
      </c>
      <c r="CV23" s="26">
        <f t="shared" ca="1" si="13"/>
        <v>0</v>
      </c>
      <c r="CW23" s="26">
        <f t="shared" ca="1" si="14"/>
        <v>0</v>
      </c>
      <c r="CX23">
        <f t="shared" ca="1" si="70"/>
        <v>0</v>
      </c>
      <c r="CY23" s="7">
        <f t="shared" ca="1" si="38"/>
        <v>0</v>
      </c>
      <c r="CZ23" s="7">
        <f t="shared" ca="1" si="39"/>
        <v>0</v>
      </c>
      <c r="DA23" s="17">
        <f t="shared" ca="1" si="71"/>
        <v>0</v>
      </c>
      <c r="DB23" s="17">
        <f t="shared" ca="1" si="40"/>
        <v>0</v>
      </c>
      <c r="EB23">
        <v>21</v>
      </c>
      <c r="EC23" s="7">
        <f t="shared" si="72"/>
        <v>0</v>
      </c>
      <c r="ED23" s="28">
        <f t="shared" si="73"/>
        <v>0</v>
      </c>
      <c r="EE23" s="16">
        <f t="shared" si="74"/>
        <v>0</v>
      </c>
      <c r="EF23" s="9">
        <f t="shared" si="15"/>
        <v>0</v>
      </c>
      <c r="EG23" s="26">
        <f t="shared" si="16"/>
        <v>0</v>
      </c>
      <c r="EH23" s="19">
        <f t="shared" si="17"/>
        <v>0</v>
      </c>
      <c r="EI23" s="26">
        <f t="shared" si="18"/>
        <v>0</v>
      </c>
      <c r="EJ23" s="26">
        <f t="shared" si="19"/>
        <v>0</v>
      </c>
      <c r="EK23" s="16">
        <f t="shared" si="75"/>
        <v>0</v>
      </c>
      <c r="EL23" s="25">
        <v>0</v>
      </c>
      <c r="EM23" s="25">
        <f t="shared" si="76"/>
        <v>0</v>
      </c>
      <c r="EN23" s="25">
        <f t="shared" si="77"/>
        <v>0</v>
      </c>
      <c r="EO23" s="25">
        <f t="shared" si="78"/>
        <v>0</v>
      </c>
      <c r="EP23" s="25">
        <f t="shared" si="79"/>
        <v>0</v>
      </c>
      <c r="EQ23" s="16">
        <f t="shared" si="80"/>
        <v>0</v>
      </c>
      <c r="ER23" s="25">
        <f t="shared" si="81"/>
        <v>0</v>
      </c>
      <c r="ES23" s="9">
        <f t="shared" si="20"/>
        <v>0</v>
      </c>
      <c r="ET23" s="26">
        <f t="shared" si="21"/>
        <v>0</v>
      </c>
      <c r="EU23" s="19">
        <f t="shared" si="22"/>
        <v>0</v>
      </c>
      <c r="EV23" s="26">
        <f t="shared" si="23"/>
        <v>0</v>
      </c>
      <c r="EW23" s="26">
        <f t="shared" si="24"/>
        <v>0</v>
      </c>
      <c r="EX23">
        <f t="shared" si="82"/>
        <v>0</v>
      </c>
      <c r="EY23" s="7">
        <f t="shared" si="41"/>
        <v>0</v>
      </c>
      <c r="EZ23" s="7">
        <f t="shared" si="42"/>
        <v>0</v>
      </c>
      <c r="FA23" s="17">
        <f t="shared" si="83"/>
        <v>0</v>
      </c>
      <c r="FB23" s="17">
        <f t="shared" si="43"/>
        <v>0</v>
      </c>
      <c r="GB23">
        <v>21</v>
      </c>
      <c r="GC23" s="7">
        <f t="shared" si="84"/>
        <v>0</v>
      </c>
      <c r="GD23" s="28">
        <f t="shared" si="85"/>
        <v>0</v>
      </c>
      <c r="GE23" s="16">
        <f t="shared" si="86"/>
        <v>0</v>
      </c>
      <c r="GF23" s="9">
        <f t="shared" si="25"/>
        <v>0</v>
      </c>
      <c r="GG23" s="26">
        <f t="shared" si="26"/>
        <v>0</v>
      </c>
      <c r="GH23" s="19">
        <f t="shared" si="27"/>
        <v>0</v>
      </c>
      <c r="GI23" s="26">
        <f t="shared" si="28"/>
        <v>0</v>
      </c>
      <c r="GJ23" s="26">
        <f t="shared" si="29"/>
        <v>0</v>
      </c>
      <c r="GK23" s="16">
        <f t="shared" si="87"/>
        <v>0</v>
      </c>
      <c r="GL23" s="25">
        <v>0</v>
      </c>
      <c r="GM23" s="25">
        <f t="shared" si="88"/>
        <v>0</v>
      </c>
      <c r="GN23" s="25">
        <f t="shared" si="89"/>
        <v>0</v>
      </c>
      <c r="GO23" s="25">
        <f t="shared" si="90"/>
        <v>0</v>
      </c>
      <c r="GP23" s="25">
        <f t="shared" si="91"/>
        <v>0</v>
      </c>
      <c r="GQ23" s="16">
        <f t="shared" si="92"/>
        <v>0</v>
      </c>
      <c r="GR23" s="25">
        <f t="shared" si="93"/>
        <v>0</v>
      </c>
      <c r="GS23" s="9">
        <f t="shared" si="30"/>
        <v>0</v>
      </c>
      <c r="GT23" s="26">
        <f t="shared" si="31"/>
        <v>0</v>
      </c>
      <c r="GU23" s="19">
        <f t="shared" si="32"/>
        <v>0</v>
      </c>
      <c r="GV23" s="26">
        <f t="shared" si="33"/>
        <v>0</v>
      </c>
      <c r="GW23" s="26">
        <f t="shared" si="34"/>
        <v>0</v>
      </c>
      <c r="GX23">
        <f t="shared" si="94"/>
        <v>0</v>
      </c>
      <c r="GY23" s="7">
        <f t="shared" si="44"/>
        <v>0</v>
      </c>
      <c r="GZ23" s="7">
        <f t="shared" si="45"/>
        <v>0</v>
      </c>
      <c r="HA23" s="17">
        <f t="shared" si="95"/>
        <v>0</v>
      </c>
      <c r="HB23" s="17">
        <f t="shared" si="46"/>
        <v>0</v>
      </c>
    </row>
    <row r="24" spans="1:210" x14ac:dyDescent="0.3">
      <c r="B24" s="10" t="s">
        <v>84</v>
      </c>
      <c r="C24" s="4" t="s">
        <v>85</v>
      </c>
      <c r="D24" s="4"/>
      <c r="E24" s="4"/>
      <c r="F24" s="71"/>
      <c r="G24" s="71"/>
      <c r="H24" s="9"/>
      <c r="I24" s="21"/>
      <c r="J24" s="9"/>
      <c r="K24" s="9"/>
      <c r="L24" s="60"/>
      <c r="M24" s="9"/>
      <c r="N24" s="9"/>
      <c r="O24" s="9"/>
      <c r="AA24" t="s">
        <v>86</v>
      </c>
      <c r="AB24" s="81">
        <f>AL33</f>
        <v>1145438</v>
      </c>
      <c r="AC24" s="81">
        <f>IF(AB88=AA24,AB24,0)</f>
        <v>1145438</v>
      </c>
      <c r="AE24" s="77"/>
      <c r="AF24" s="77"/>
      <c r="AG24" s="82">
        <v>0</v>
      </c>
      <c r="AH24" s="82">
        <v>4</v>
      </c>
      <c r="AI24" s="82">
        <v>0</v>
      </c>
      <c r="AJ24" s="83">
        <v>22</v>
      </c>
      <c r="AK24" s="84">
        <v>933320</v>
      </c>
      <c r="AL24" s="26">
        <f>IF(AND($I$15&gt;AG24,$I$15&lt;=AH24),IF(AND($I$16&gt;AI24,I$16&lt;=AJ24),AK24,0),0)</f>
        <v>0</v>
      </c>
      <c r="AM24" s="80"/>
      <c r="AO24" s="76"/>
      <c r="AP24"/>
      <c r="AQ24" s="17"/>
      <c r="AR24" s="17"/>
      <c r="BB24">
        <v>22</v>
      </c>
      <c r="BC24" s="7">
        <f t="shared" si="47"/>
        <v>0</v>
      </c>
      <c r="BD24" s="28">
        <f t="shared" si="48"/>
        <v>0</v>
      </c>
      <c r="BE24" s="16">
        <f t="shared" si="49"/>
        <v>0</v>
      </c>
      <c r="BF24" s="16">
        <f t="shared" si="50"/>
        <v>0</v>
      </c>
      <c r="BG24" s="25">
        <v>0</v>
      </c>
      <c r="BH24" s="25">
        <f t="shared" si="51"/>
        <v>0</v>
      </c>
      <c r="BI24" s="25">
        <f t="shared" si="52"/>
        <v>0</v>
      </c>
      <c r="BJ24" s="25">
        <f t="shared" si="53"/>
        <v>0</v>
      </c>
      <c r="BK24" s="25">
        <f t="shared" si="54"/>
        <v>0</v>
      </c>
      <c r="BL24" s="16">
        <f t="shared" si="55"/>
        <v>0</v>
      </c>
      <c r="BM24" s="25">
        <f t="shared" si="56"/>
        <v>0</v>
      </c>
      <c r="BN24" s="9">
        <f t="shared" si="0"/>
        <v>0</v>
      </c>
      <c r="BO24" s="26">
        <f t="shared" si="1"/>
        <v>0</v>
      </c>
      <c r="BP24" s="19">
        <f t="shared" si="2"/>
        <v>0</v>
      </c>
      <c r="BQ24" s="26">
        <f t="shared" si="3"/>
        <v>0</v>
      </c>
      <c r="BR24" s="26">
        <f t="shared" si="4"/>
        <v>0</v>
      </c>
      <c r="BS24">
        <f t="shared" si="57"/>
        <v>0</v>
      </c>
      <c r="BT24" s="7">
        <f t="shared" si="58"/>
        <v>0</v>
      </c>
      <c r="BU24" s="7">
        <f t="shared" si="36"/>
        <v>0</v>
      </c>
      <c r="BV24" s="17">
        <f t="shared" si="59"/>
        <v>0</v>
      </c>
      <c r="BW24" s="17">
        <f t="shared" si="37"/>
        <v>0</v>
      </c>
      <c r="CB24">
        <v>22</v>
      </c>
      <c r="CC24" s="7">
        <f t="shared" ca="1" si="60"/>
        <v>-19000</v>
      </c>
      <c r="CD24" s="28">
        <f t="shared" ca="1" si="61"/>
        <v>0</v>
      </c>
      <c r="CE24" s="16">
        <f t="shared" ca="1" si="62"/>
        <v>0</v>
      </c>
      <c r="CF24" s="9">
        <f t="shared" ca="1" si="5"/>
        <v>0</v>
      </c>
      <c r="CG24" s="26">
        <f t="shared" ca="1" si="6"/>
        <v>0</v>
      </c>
      <c r="CH24" s="19">
        <f t="shared" ca="1" si="7"/>
        <v>0</v>
      </c>
      <c r="CI24" s="26">
        <f t="shared" ca="1" si="8"/>
        <v>0</v>
      </c>
      <c r="CJ24" s="26">
        <f t="shared" ca="1" si="9"/>
        <v>0</v>
      </c>
      <c r="CK24" s="16">
        <f t="shared" ca="1" si="63"/>
        <v>0</v>
      </c>
      <c r="CL24" s="25">
        <v>0</v>
      </c>
      <c r="CM24" s="25">
        <f t="shared" ca="1" si="64"/>
        <v>0</v>
      </c>
      <c r="CN24" s="25">
        <f t="shared" ca="1" si="65"/>
        <v>0</v>
      </c>
      <c r="CO24" s="25">
        <f t="shared" ca="1" si="66"/>
        <v>0</v>
      </c>
      <c r="CP24" s="25">
        <f t="shared" ca="1" si="67"/>
        <v>0</v>
      </c>
      <c r="CQ24" s="16">
        <f t="shared" ca="1" si="68"/>
        <v>0</v>
      </c>
      <c r="CR24" s="25">
        <f t="shared" ca="1" si="69"/>
        <v>0</v>
      </c>
      <c r="CS24" s="9">
        <f t="shared" ca="1" si="10"/>
        <v>0</v>
      </c>
      <c r="CT24" s="26">
        <f t="shared" ca="1" si="11"/>
        <v>0</v>
      </c>
      <c r="CU24" s="19">
        <f t="shared" ca="1" si="12"/>
        <v>0</v>
      </c>
      <c r="CV24" s="26">
        <f t="shared" ca="1" si="13"/>
        <v>0</v>
      </c>
      <c r="CW24" s="26">
        <f t="shared" ca="1" si="14"/>
        <v>0</v>
      </c>
      <c r="CX24">
        <f t="shared" ca="1" si="70"/>
        <v>0</v>
      </c>
      <c r="CY24" s="7">
        <f t="shared" ca="1" si="38"/>
        <v>0</v>
      </c>
      <c r="CZ24" s="7">
        <f t="shared" ca="1" si="39"/>
        <v>0</v>
      </c>
      <c r="DA24" s="17">
        <f t="shared" ca="1" si="71"/>
        <v>0</v>
      </c>
      <c r="DB24" s="17">
        <f t="shared" ca="1" si="40"/>
        <v>0</v>
      </c>
      <c r="EB24">
        <v>22</v>
      </c>
      <c r="EC24" s="7">
        <f t="shared" si="72"/>
        <v>0</v>
      </c>
      <c r="ED24" s="28">
        <f t="shared" si="73"/>
        <v>0</v>
      </c>
      <c r="EE24" s="16">
        <f t="shared" si="74"/>
        <v>0</v>
      </c>
      <c r="EF24" s="9">
        <f t="shared" si="15"/>
        <v>0</v>
      </c>
      <c r="EG24" s="26">
        <f t="shared" si="16"/>
        <v>0</v>
      </c>
      <c r="EH24" s="19">
        <f t="shared" si="17"/>
        <v>0</v>
      </c>
      <c r="EI24" s="26">
        <f t="shared" si="18"/>
        <v>0</v>
      </c>
      <c r="EJ24" s="26">
        <f t="shared" si="19"/>
        <v>0</v>
      </c>
      <c r="EK24" s="16">
        <f t="shared" si="75"/>
        <v>0</v>
      </c>
      <c r="EL24" s="25">
        <v>0</v>
      </c>
      <c r="EM24" s="25">
        <f t="shared" si="76"/>
        <v>0</v>
      </c>
      <c r="EN24" s="25">
        <f t="shared" si="77"/>
        <v>0</v>
      </c>
      <c r="EO24" s="25">
        <f t="shared" si="78"/>
        <v>0</v>
      </c>
      <c r="EP24" s="25">
        <f t="shared" si="79"/>
        <v>0</v>
      </c>
      <c r="EQ24" s="16">
        <f t="shared" si="80"/>
        <v>0</v>
      </c>
      <c r="ER24" s="25">
        <f t="shared" si="81"/>
        <v>0</v>
      </c>
      <c r="ES24" s="9">
        <f t="shared" si="20"/>
        <v>0</v>
      </c>
      <c r="ET24" s="26">
        <f t="shared" si="21"/>
        <v>0</v>
      </c>
      <c r="EU24" s="19">
        <f t="shared" si="22"/>
        <v>0</v>
      </c>
      <c r="EV24" s="26">
        <f t="shared" si="23"/>
        <v>0</v>
      </c>
      <c r="EW24" s="26">
        <f t="shared" si="24"/>
        <v>0</v>
      </c>
      <c r="EX24">
        <f t="shared" si="82"/>
        <v>0</v>
      </c>
      <c r="EY24" s="7">
        <f t="shared" si="41"/>
        <v>0</v>
      </c>
      <c r="EZ24" s="7">
        <f t="shared" si="42"/>
        <v>0</v>
      </c>
      <c r="FA24" s="17">
        <f t="shared" si="83"/>
        <v>0</v>
      </c>
      <c r="FB24" s="17">
        <f t="shared" si="43"/>
        <v>0</v>
      </c>
      <c r="GB24">
        <v>22</v>
      </c>
      <c r="GC24" s="7">
        <f t="shared" si="84"/>
        <v>0</v>
      </c>
      <c r="GD24" s="28">
        <f t="shared" si="85"/>
        <v>0</v>
      </c>
      <c r="GE24" s="16">
        <f t="shared" si="86"/>
        <v>0</v>
      </c>
      <c r="GF24" s="9">
        <f t="shared" si="25"/>
        <v>0</v>
      </c>
      <c r="GG24" s="26">
        <f t="shared" si="26"/>
        <v>0</v>
      </c>
      <c r="GH24" s="19">
        <f t="shared" si="27"/>
        <v>0</v>
      </c>
      <c r="GI24" s="26">
        <f t="shared" si="28"/>
        <v>0</v>
      </c>
      <c r="GJ24" s="26">
        <f t="shared" si="29"/>
        <v>0</v>
      </c>
      <c r="GK24" s="16">
        <f t="shared" si="87"/>
        <v>0</v>
      </c>
      <c r="GL24" s="25">
        <v>0</v>
      </c>
      <c r="GM24" s="25">
        <f t="shared" si="88"/>
        <v>0</v>
      </c>
      <c r="GN24" s="25">
        <f t="shared" si="89"/>
        <v>0</v>
      </c>
      <c r="GO24" s="25">
        <f t="shared" si="90"/>
        <v>0</v>
      </c>
      <c r="GP24" s="25">
        <f t="shared" si="91"/>
        <v>0</v>
      </c>
      <c r="GQ24" s="16">
        <f t="shared" si="92"/>
        <v>0</v>
      </c>
      <c r="GR24" s="25">
        <f t="shared" si="93"/>
        <v>0</v>
      </c>
      <c r="GS24" s="9">
        <f t="shared" si="30"/>
        <v>0</v>
      </c>
      <c r="GT24" s="26">
        <f t="shared" si="31"/>
        <v>0</v>
      </c>
      <c r="GU24" s="19">
        <f t="shared" si="32"/>
        <v>0</v>
      </c>
      <c r="GV24" s="26">
        <f t="shared" si="33"/>
        <v>0</v>
      </c>
      <c r="GW24" s="26">
        <f t="shared" si="34"/>
        <v>0</v>
      </c>
      <c r="GX24">
        <f t="shared" si="94"/>
        <v>0</v>
      </c>
      <c r="GY24" s="7">
        <f t="shared" si="44"/>
        <v>0</v>
      </c>
      <c r="GZ24" s="7">
        <f t="shared" si="45"/>
        <v>0</v>
      </c>
      <c r="HA24" s="17">
        <f t="shared" si="95"/>
        <v>0</v>
      </c>
      <c r="HB24" s="17">
        <f t="shared" si="46"/>
        <v>0</v>
      </c>
    </row>
    <row r="25" spans="1:210" x14ac:dyDescent="0.3">
      <c r="C25" s="85" t="s">
        <v>87</v>
      </c>
      <c r="D25" s="9"/>
      <c r="E25" s="4"/>
      <c r="F25" s="70">
        <f>4900*30</f>
        <v>147000</v>
      </c>
      <c r="G25" s="71"/>
      <c r="H25" s="9"/>
      <c r="I25" s="21"/>
      <c r="J25" s="9"/>
      <c r="K25" s="9"/>
      <c r="L25" s="66" t="s">
        <v>88</v>
      </c>
      <c r="M25" s="9" t="s">
        <v>89</v>
      </c>
      <c r="N25" t="b">
        <f>IF(AND(F11="GOVERNMENT",F12="Salary Deduction"),TRUE,FALSE)</f>
        <v>0</v>
      </c>
      <c r="O25" s="9"/>
      <c r="AA25" t="s">
        <v>90</v>
      </c>
      <c r="AB25" s="81">
        <v>850000</v>
      </c>
      <c r="AC25" s="81">
        <f>IF(AB88=AA25,AB25,0)</f>
        <v>0</v>
      </c>
      <c r="AE25" s="77"/>
      <c r="AF25" s="77"/>
      <c r="AG25" s="82">
        <v>0</v>
      </c>
      <c r="AH25" s="82">
        <v>4</v>
      </c>
      <c r="AI25" s="82">
        <v>22</v>
      </c>
      <c r="AJ25" s="83">
        <v>25</v>
      </c>
      <c r="AK25" s="84">
        <v>1060591</v>
      </c>
      <c r="AL25" s="26">
        <f t="shared" ref="AL25:AL32" si="96">IF(AND($I$15&gt;AG25,$I$15&lt;=AH25),IF(AND($I$16&gt;AI25,$I$16&lt;=AJ25),AK25,0),0)</f>
        <v>0</v>
      </c>
      <c r="AM25" s="80"/>
      <c r="AO25" s="76"/>
      <c r="AP25"/>
      <c r="AQ25" s="17"/>
      <c r="AR25" s="17"/>
      <c r="BB25">
        <v>23</v>
      </c>
      <c r="BC25" s="7">
        <f t="shared" si="47"/>
        <v>0</v>
      </c>
      <c r="BD25" s="28">
        <f t="shared" si="48"/>
        <v>0</v>
      </c>
      <c r="BE25" s="16">
        <f t="shared" si="49"/>
        <v>0</v>
      </c>
      <c r="BF25" s="16">
        <f t="shared" si="50"/>
        <v>0</v>
      </c>
      <c r="BG25" s="25">
        <v>0</v>
      </c>
      <c r="BH25" s="25">
        <f t="shared" si="51"/>
        <v>0</v>
      </c>
      <c r="BI25" s="25">
        <f t="shared" si="52"/>
        <v>0</v>
      </c>
      <c r="BJ25" s="25">
        <f t="shared" si="53"/>
        <v>0</v>
      </c>
      <c r="BK25" s="25">
        <f t="shared" si="54"/>
        <v>0</v>
      </c>
      <c r="BL25" s="16">
        <f t="shared" si="55"/>
        <v>0</v>
      </c>
      <c r="BM25" s="25">
        <f t="shared" si="56"/>
        <v>0</v>
      </c>
      <c r="BN25" s="9">
        <f t="shared" si="0"/>
        <v>0</v>
      </c>
      <c r="BO25" s="26">
        <f t="shared" si="1"/>
        <v>0</v>
      </c>
      <c r="BP25" s="19">
        <f t="shared" si="2"/>
        <v>0</v>
      </c>
      <c r="BQ25" s="26">
        <f t="shared" si="3"/>
        <v>0</v>
      </c>
      <c r="BR25" s="26">
        <f t="shared" si="4"/>
        <v>0</v>
      </c>
      <c r="BS25">
        <f t="shared" si="57"/>
        <v>0</v>
      </c>
      <c r="BT25" s="7">
        <f t="shared" si="58"/>
        <v>0</v>
      </c>
      <c r="BU25" s="7">
        <f t="shared" si="36"/>
        <v>0</v>
      </c>
      <c r="BV25" s="17">
        <f t="shared" si="59"/>
        <v>0</v>
      </c>
      <c r="BW25" s="17">
        <f t="shared" si="37"/>
        <v>0</v>
      </c>
      <c r="CB25">
        <v>23</v>
      </c>
      <c r="CC25" s="7">
        <f t="shared" ca="1" si="60"/>
        <v>-19000</v>
      </c>
      <c r="CD25" s="28">
        <f t="shared" ca="1" si="61"/>
        <v>0</v>
      </c>
      <c r="CE25" s="16">
        <f t="shared" ca="1" si="62"/>
        <v>0</v>
      </c>
      <c r="CF25" s="9">
        <f t="shared" ca="1" si="5"/>
        <v>0</v>
      </c>
      <c r="CG25" s="26">
        <f t="shared" ca="1" si="6"/>
        <v>0</v>
      </c>
      <c r="CH25" s="19">
        <f t="shared" ca="1" si="7"/>
        <v>0</v>
      </c>
      <c r="CI25" s="26">
        <f t="shared" ca="1" si="8"/>
        <v>0</v>
      </c>
      <c r="CJ25" s="26">
        <f t="shared" ca="1" si="9"/>
        <v>0</v>
      </c>
      <c r="CK25" s="16">
        <f t="shared" ca="1" si="63"/>
        <v>0</v>
      </c>
      <c r="CL25" s="25">
        <v>0</v>
      </c>
      <c r="CM25" s="25">
        <f t="shared" ca="1" si="64"/>
        <v>0</v>
      </c>
      <c r="CN25" s="25">
        <f t="shared" ca="1" si="65"/>
        <v>0</v>
      </c>
      <c r="CO25" s="25">
        <f t="shared" ca="1" si="66"/>
        <v>0</v>
      </c>
      <c r="CP25" s="25">
        <f t="shared" ca="1" si="67"/>
        <v>0</v>
      </c>
      <c r="CQ25" s="16">
        <f t="shared" ca="1" si="68"/>
        <v>0</v>
      </c>
      <c r="CR25" s="25">
        <f t="shared" ca="1" si="69"/>
        <v>0</v>
      </c>
      <c r="CS25" s="9">
        <f t="shared" ca="1" si="10"/>
        <v>0</v>
      </c>
      <c r="CT25" s="26">
        <f t="shared" ca="1" si="11"/>
        <v>0</v>
      </c>
      <c r="CU25" s="19">
        <f t="shared" ca="1" si="12"/>
        <v>0</v>
      </c>
      <c r="CV25" s="26">
        <f t="shared" ca="1" si="13"/>
        <v>0</v>
      </c>
      <c r="CW25" s="26">
        <f t="shared" ca="1" si="14"/>
        <v>0</v>
      </c>
      <c r="CX25">
        <f t="shared" ca="1" si="70"/>
        <v>0</v>
      </c>
      <c r="CY25" s="7">
        <f t="shared" ca="1" si="38"/>
        <v>0</v>
      </c>
      <c r="CZ25" s="7">
        <f t="shared" ca="1" si="39"/>
        <v>0</v>
      </c>
      <c r="DA25" s="17">
        <f t="shared" ca="1" si="71"/>
        <v>0</v>
      </c>
      <c r="DB25" s="17">
        <f t="shared" ca="1" si="40"/>
        <v>0</v>
      </c>
      <c r="EB25">
        <v>23</v>
      </c>
      <c r="EC25" s="7">
        <f t="shared" si="72"/>
        <v>0</v>
      </c>
      <c r="ED25" s="28">
        <f t="shared" si="73"/>
        <v>0</v>
      </c>
      <c r="EE25" s="16">
        <f t="shared" si="74"/>
        <v>0</v>
      </c>
      <c r="EF25" s="9">
        <f t="shared" si="15"/>
        <v>0</v>
      </c>
      <c r="EG25" s="26">
        <f t="shared" si="16"/>
        <v>0</v>
      </c>
      <c r="EH25" s="19">
        <f t="shared" si="17"/>
        <v>0</v>
      </c>
      <c r="EI25" s="26">
        <f t="shared" si="18"/>
        <v>0</v>
      </c>
      <c r="EJ25" s="26">
        <f t="shared" si="19"/>
        <v>0</v>
      </c>
      <c r="EK25" s="16">
        <f t="shared" si="75"/>
        <v>0</v>
      </c>
      <c r="EL25" s="25">
        <v>0</v>
      </c>
      <c r="EM25" s="25">
        <f t="shared" si="76"/>
        <v>0</v>
      </c>
      <c r="EN25" s="25">
        <f t="shared" si="77"/>
        <v>0</v>
      </c>
      <c r="EO25" s="25">
        <f t="shared" si="78"/>
        <v>0</v>
      </c>
      <c r="EP25" s="25">
        <f t="shared" si="79"/>
        <v>0</v>
      </c>
      <c r="EQ25" s="16">
        <f t="shared" si="80"/>
        <v>0</v>
      </c>
      <c r="ER25" s="25">
        <f t="shared" si="81"/>
        <v>0</v>
      </c>
      <c r="ES25" s="9">
        <f t="shared" si="20"/>
        <v>0</v>
      </c>
      <c r="ET25" s="26">
        <f t="shared" si="21"/>
        <v>0</v>
      </c>
      <c r="EU25" s="19">
        <f t="shared" si="22"/>
        <v>0</v>
      </c>
      <c r="EV25" s="26">
        <f t="shared" si="23"/>
        <v>0</v>
      </c>
      <c r="EW25" s="26">
        <f t="shared" si="24"/>
        <v>0</v>
      </c>
      <c r="EX25">
        <f t="shared" si="82"/>
        <v>0</v>
      </c>
      <c r="EY25" s="7">
        <f t="shared" si="41"/>
        <v>0</v>
      </c>
      <c r="EZ25" s="7">
        <f t="shared" si="42"/>
        <v>0</v>
      </c>
      <c r="FA25" s="17">
        <f t="shared" si="83"/>
        <v>0</v>
      </c>
      <c r="FB25" s="17">
        <f t="shared" si="43"/>
        <v>0</v>
      </c>
      <c r="GB25">
        <v>23</v>
      </c>
      <c r="GC25" s="7">
        <f t="shared" si="84"/>
        <v>0</v>
      </c>
      <c r="GD25" s="28">
        <f t="shared" si="85"/>
        <v>0</v>
      </c>
      <c r="GE25" s="16">
        <f t="shared" si="86"/>
        <v>0</v>
      </c>
      <c r="GF25" s="9">
        <f t="shared" si="25"/>
        <v>0</v>
      </c>
      <c r="GG25" s="26">
        <f t="shared" si="26"/>
        <v>0</v>
      </c>
      <c r="GH25" s="19">
        <f t="shared" si="27"/>
        <v>0</v>
      </c>
      <c r="GI25" s="26">
        <f t="shared" si="28"/>
        <v>0</v>
      </c>
      <c r="GJ25" s="26">
        <f t="shared" si="29"/>
        <v>0</v>
      </c>
      <c r="GK25" s="16">
        <f t="shared" si="87"/>
        <v>0</v>
      </c>
      <c r="GL25" s="25">
        <v>0</v>
      </c>
      <c r="GM25" s="25">
        <f t="shared" si="88"/>
        <v>0</v>
      </c>
      <c r="GN25" s="25">
        <f t="shared" si="89"/>
        <v>0</v>
      </c>
      <c r="GO25" s="25">
        <f t="shared" si="90"/>
        <v>0</v>
      </c>
      <c r="GP25" s="25">
        <f t="shared" si="91"/>
        <v>0</v>
      </c>
      <c r="GQ25" s="16">
        <f t="shared" si="92"/>
        <v>0</v>
      </c>
      <c r="GR25" s="25">
        <f t="shared" si="93"/>
        <v>0</v>
      </c>
      <c r="GS25" s="9">
        <f t="shared" si="30"/>
        <v>0</v>
      </c>
      <c r="GT25" s="26">
        <f t="shared" si="31"/>
        <v>0</v>
      </c>
      <c r="GU25" s="19">
        <f t="shared" si="32"/>
        <v>0</v>
      </c>
      <c r="GV25" s="26">
        <f t="shared" si="33"/>
        <v>0</v>
      </c>
      <c r="GW25" s="26">
        <f t="shared" si="34"/>
        <v>0</v>
      </c>
      <c r="GX25">
        <f t="shared" si="94"/>
        <v>0</v>
      </c>
      <c r="GY25" s="7">
        <f t="shared" si="44"/>
        <v>0</v>
      </c>
      <c r="GZ25" s="7">
        <f t="shared" si="45"/>
        <v>0</v>
      </c>
      <c r="HA25" s="17">
        <f t="shared" si="95"/>
        <v>0</v>
      </c>
      <c r="HB25" s="17">
        <f t="shared" si="46"/>
        <v>0</v>
      </c>
    </row>
    <row r="26" spans="1:210" x14ac:dyDescent="0.3">
      <c r="C26" s="85" t="s">
        <v>91</v>
      </c>
      <c r="D26" s="9"/>
      <c r="E26" s="4"/>
      <c r="F26" s="86">
        <v>655900</v>
      </c>
      <c r="G26" s="71"/>
      <c r="H26" s="9"/>
      <c r="I26" s="21"/>
      <c r="J26" s="9"/>
      <c r="K26" s="9"/>
      <c r="L26" s="87">
        <f ca="1">IF($F$94 = "1 yr", 75%,$AF$122)</f>
        <v>1</v>
      </c>
      <c r="M26" t="s">
        <v>92</v>
      </c>
      <c r="N26" s="81">
        <f>AB39</f>
        <v>6000000</v>
      </c>
      <c r="O26" s="9"/>
      <c r="AA26" t="s">
        <v>61</v>
      </c>
      <c r="AB26" s="81">
        <v>850000</v>
      </c>
      <c r="AC26" s="81">
        <f>IF(AB88=AA26,AB26,0)</f>
        <v>0</v>
      </c>
      <c r="AE26" s="77"/>
      <c r="AF26" s="77"/>
      <c r="AG26" s="82">
        <v>0</v>
      </c>
      <c r="AH26" s="82">
        <v>4</v>
      </c>
      <c r="AI26" s="82">
        <v>25</v>
      </c>
      <c r="AJ26" s="83">
        <v>1000</v>
      </c>
      <c r="AK26" s="84">
        <v>1145438</v>
      </c>
      <c r="AL26" s="26">
        <f t="shared" si="96"/>
        <v>1145438</v>
      </c>
      <c r="AM26" s="80"/>
      <c r="AO26" s="76"/>
      <c r="AP26"/>
      <c r="AQ26" s="17"/>
      <c r="AR26" s="17"/>
      <c r="BB26">
        <v>24</v>
      </c>
      <c r="BC26" s="7">
        <f t="shared" si="47"/>
        <v>0</v>
      </c>
      <c r="BD26" s="28">
        <f t="shared" si="48"/>
        <v>0</v>
      </c>
      <c r="BE26" s="16">
        <f t="shared" si="49"/>
        <v>0</v>
      </c>
      <c r="BF26" s="16">
        <f t="shared" si="50"/>
        <v>0</v>
      </c>
      <c r="BG26" s="25">
        <v>0</v>
      </c>
      <c r="BH26" s="25">
        <f t="shared" si="51"/>
        <v>0</v>
      </c>
      <c r="BI26" s="25">
        <f t="shared" si="52"/>
        <v>0</v>
      </c>
      <c r="BJ26" s="25">
        <f t="shared" si="53"/>
        <v>0</v>
      </c>
      <c r="BK26" s="25">
        <f t="shared" si="54"/>
        <v>0</v>
      </c>
      <c r="BL26" s="16">
        <f t="shared" si="55"/>
        <v>0</v>
      </c>
      <c r="BM26" s="25">
        <f t="shared" si="56"/>
        <v>0</v>
      </c>
      <c r="BN26" s="9">
        <f t="shared" si="0"/>
        <v>0</v>
      </c>
      <c r="BO26" s="26">
        <f t="shared" si="1"/>
        <v>0</v>
      </c>
      <c r="BP26" s="19">
        <f t="shared" si="2"/>
        <v>0</v>
      </c>
      <c r="BQ26" s="26">
        <f t="shared" si="3"/>
        <v>0</v>
      </c>
      <c r="BR26" s="26">
        <f t="shared" si="4"/>
        <v>0</v>
      </c>
      <c r="BS26">
        <f t="shared" si="57"/>
        <v>0</v>
      </c>
      <c r="BT26" s="7">
        <f t="shared" si="58"/>
        <v>0</v>
      </c>
      <c r="BU26" s="7">
        <f t="shared" si="36"/>
        <v>0</v>
      </c>
      <c r="BV26" s="17">
        <f t="shared" si="59"/>
        <v>0</v>
      </c>
      <c r="BW26" s="17">
        <f t="shared" si="37"/>
        <v>0</v>
      </c>
      <c r="CB26">
        <v>24</v>
      </c>
      <c r="CC26" s="7">
        <f t="shared" ca="1" si="60"/>
        <v>-19000</v>
      </c>
      <c r="CD26" s="28">
        <f t="shared" ca="1" si="61"/>
        <v>0</v>
      </c>
      <c r="CE26" s="16">
        <f t="shared" ca="1" si="62"/>
        <v>0</v>
      </c>
      <c r="CF26" s="9">
        <f t="shared" ca="1" si="5"/>
        <v>0</v>
      </c>
      <c r="CG26" s="26">
        <f t="shared" ca="1" si="6"/>
        <v>0</v>
      </c>
      <c r="CH26" s="19">
        <f t="shared" ca="1" si="7"/>
        <v>0</v>
      </c>
      <c r="CI26" s="26">
        <f t="shared" ca="1" si="8"/>
        <v>0</v>
      </c>
      <c r="CJ26" s="26">
        <f t="shared" ca="1" si="9"/>
        <v>0</v>
      </c>
      <c r="CK26" s="16">
        <f t="shared" ca="1" si="63"/>
        <v>0</v>
      </c>
      <c r="CL26" s="25">
        <v>0</v>
      </c>
      <c r="CM26" s="25">
        <f t="shared" ca="1" si="64"/>
        <v>0</v>
      </c>
      <c r="CN26" s="25">
        <f t="shared" ca="1" si="65"/>
        <v>0</v>
      </c>
      <c r="CO26" s="25">
        <f t="shared" ca="1" si="66"/>
        <v>0</v>
      </c>
      <c r="CP26" s="25">
        <f t="shared" ca="1" si="67"/>
        <v>0</v>
      </c>
      <c r="CQ26" s="16">
        <f t="shared" ca="1" si="68"/>
        <v>0</v>
      </c>
      <c r="CR26" s="25">
        <f t="shared" ca="1" si="69"/>
        <v>0</v>
      </c>
      <c r="CS26" s="9">
        <f t="shared" ca="1" si="10"/>
        <v>0</v>
      </c>
      <c r="CT26" s="26">
        <f t="shared" ca="1" si="11"/>
        <v>0</v>
      </c>
      <c r="CU26" s="19">
        <f t="shared" ca="1" si="12"/>
        <v>0</v>
      </c>
      <c r="CV26" s="26">
        <f t="shared" ca="1" si="13"/>
        <v>0</v>
      </c>
      <c r="CW26" s="26">
        <f t="shared" ca="1" si="14"/>
        <v>0</v>
      </c>
      <c r="CX26">
        <f t="shared" ca="1" si="70"/>
        <v>0</v>
      </c>
      <c r="CY26" s="7">
        <f t="shared" ca="1" si="38"/>
        <v>0</v>
      </c>
      <c r="CZ26" s="7">
        <f t="shared" ca="1" si="39"/>
        <v>0</v>
      </c>
      <c r="DA26" s="17">
        <f t="shared" ca="1" si="71"/>
        <v>0</v>
      </c>
      <c r="DB26" s="17">
        <f t="shared" ca="1" si="40"/>
        <v>0</v>
      </c>
      <c r="EB26">
        <v>24</v>
      </c>
      <c r="EC26" s="7">
        <f t="shared" si="72"/>
        <v>0</v>
      </c>
      <c r="ED26" s="28">
        <f t="shared" si="73"/>
        <v>0</v>
      </c>
      <c r="EE26" s="16">
        <f t="shared" si="74"/>
        <v>0</v>
      </c>
      <c r="EF26" s="9">
        <f t="shared" si="15"/>
        <v>0</v>
      </c>
      <c r="EG26" s="26">
        <f t="shared" si="16"/>
        <v>0</v>
      </c>
      <c r="EH26" s="19">
        <f t="shared" si="17"/>
        <v>0</v>
      </c>
      <c r="EI26" s="26">
        <f t="shared" si="18"/>
        <v>0</v>
      </c>
      <c r="EJ26" s="26">
        <f t="shared" si="19"/>
        <v>0</v>
      </c>
      <c r="EK26" s="16">
        <f t="shared" si="75"/>
        <v>0</v>
      </c>
      <c r="EL26" s="25">
        <v>0</v>
      </c>
      <c r="EM26" s="25">
        <f t="shared" si="76"/>
        <v>0</v>
      </c>
      <c r="EN26" s="25">
        <f t="shared" si="77"/>
        <v>0</v>
      </c>
      <c r="EO26" s="25">
        <f t="shared" si="78"/>
        <v>0</v>
      </c>
      <c r="EP26" s="25">
        <f t="shared" si="79"/>
        <v>0</v>
      </c>
      <c r="EQ26" s="16">
        <f t="shared" si="80"/>
        <v>0</v>
      </c>
      <c r="ER26" s="25">
        <f t="shared" si="81"/>
        <v>0</v>
      </c>
      <c r="ES26" s="9">
        <f t="shared" si="20"/>
        <v>0</v>
      </c>
      <c r="ET26" s="26">
        <f t="shared" si="21"/>
        <v>0</v>
      </c>
      <c r="EU26" s="19">
        <f t="shared" si="22"/>
        <v>0</v>
      </c>
      <c r="EV26" s="26">
        <f t="shared" si="23"/>
        <v>0</v>
      </c>
      <c r="EW26" s="26">
        <f t="shared" si="24"/>
        <v>0</v>
      </c>
      <c r="EX26">
        <f t="shared" si="82"/>
        <v>0</v>
      </c>
      <c r="EY26" s="7">
        <f t="shared" si="41"/>
        <v>0</v>
      </c>
      <c r="EZ26" s="7">
        <f t="shared" si="42"/>
        <v>0</v>
      </c>
      <c r="FA26" s="17">
        <f t="shared" si="83"/>
        <v>0</v>
      </c>
      <c r="FB26" s="17">
        <f t="shared" si="43"/>
        <v>0</v>
      </c>
      <c r="GB26">
        <v>24</v>
      </c>
      <c r="GC26" s="7">
        <f t="shared" si="84"/>
        <v>0</v>
      </c>
      <c r="GD26" s="28">
        <f t="shared" si="85"/>
        <v>0</v>
      </c>
      <c r="GE26" s="16">
        <f t="shared" si="86"/>
        <v>0</v>
      </c>
      <c r="GF26" s="9">
        <f t="shared" si="25"/>
        <v>0</v>
      </c>
      <c r="GG26" s="26">
        <f t="shared" si="26"/>
        <v>0</v>
      </c>
      <c r="GH26" s="19">
        <f t="shared" si="27"/>
        <v>0</v>
      </c>
      <c r="GI26" s="26">
        <f t="shared" si="28"/>
        <v>0</v>
      </c>
      <c r="GJ26" s="26">
        <f t="shared" si="29"/>
        <v>0</v>
      </c>
      <c r="GK26" s="16">
        <f t="shared" si="87"/>
        <v>0</v>
      </c>
      <c r="GL26" s="25">
        <v>0</v>
      </c>
      <c r="GM26" s="25">
        <f t="shared" si="88"/>
        <v>0</v>
      </c>
      <c r="GN26" s="25">
        <f t="shared" si="89"/>
        <v>0</v>
      </c>
      <c r="GO26" s="25">
        <f t="shared" si="90"/>
        <v>0</v>
      </c>
      <c r="GP26" s="25">
        <f t="shared" si="91"/>
        <v>0</v>
      </c>
      <c r="GQ26" s="16">
        <f t="shared" si="92"/>
        <v>0</v>
      </c>
      <c r="GR26" s="25">
        <f t="shared" si="93"/>
        <v>0</v>
      </c>
      <c r="GS26" s="9">
        <f t="shared" si="30"/>
        <v>0</v>
      </c>
      <c r="GT26" s="26">
        <f t="shared" si="31"/>
        <v>0</v>
      </c>
      <c r="GU26" s="19">
        <f t="shared" si="32"/>
        <v>0</v>
      </c>
      <c r="GV26" s="26">
        <f t="shared" si="33"/>
        <v>0</v>
      </c>
      <c r="GW26" s="26">
        <f t="shared" si="34"/>
        <v>0</v>
      </c>
      <c r="GX26">
        <f t="shared" si="94"/>
        <v>0</v>
      </c>
      <c r="GY26" s="7">
        <f t="shared" si="44"/>
        <v>0</v>
      </c>
      <c r="GZ26" s="7">
        <f t="shared" si="45"/>
        <v>0</v>
      </c>
      <c r="HA26" s="17">
        <f t="shared" si="95"/>
        <v>0</v>
      </c>
      <c r="HB26" s="17">
        <f t="shared" si="46"/>
        <v>0</v>
      </c>
    </row>
    <row r="27" spans="1:210" ht="15" thickBot="1" x14ac:dyDescent="0.35">
      <c r="C27" s="85"/>
      <c r="D27" s="4"/>
      <c r="E27" s="4" t="s">
        <v>46</v>
      </c>
      <c r="F27" s="88">
        <f>F25+F26</f>
        <v>802900</v>
      </c>
      <c r="G27" s="89" t="str">
        <f ca="1">" x " &amp; TEXT(L26,"00.00%")</f>
        <v xml:space="preserve"> x 100.00%</v>
      </c>
      <c r="H27" s="9"/>
      <c r="I27" s="90">
        <f ca="1">IF(AND(F27&gt;N20,F27&lt;=N21),N20,F27*L26)</f>
        <v>802900</v>
      </c>
      <c r="J27" s="9"/>
      <c r="K27" s="9"/>
      <c r="L27" s="91"/>
      <c r="M27" t="s">
        <v>93</v>
      </c>
      <c r="O27" s="9"/>
      <c r="AA27" t="s">
        <v>94</v>
      </c>
      <c r="AB27" s="81">
        <v>850000</v>
      </c>
      <c r="AC27" s="81">
        <f>IF(AB88=AA27,AB27,0)</f>
        <v>0</v>
      </c>
      <c r="AE27" s="77"/>
      <c r="AF27" s="77"/>
      <c r="AG27" s="82">
        <v>4</v>
      </c>
      <c r="AH27" s="82">
        <v>9</v>
      </c>
      <c r="AI27" s="82">
        <v>0</v>
      </c>
      <c r="AJ27" s="83">
        <v>22</v>
      </c>
      <c r="AK27" s="84">
        <v>1000000</v>
      </c>
      <c r="AL27" s="26">
        <f t="shared" si="96"/>
        <v>0</v>
      </c>
      <c r="AM27" s="80"/>
      <c r="AO27" s="76"/>
      <c r="AP27"/>
      <c r="AQ27" s="17"/>
      <c r="AR27" s="17"/>
      <c r="BB27">
        <v>25</v>
      </c>
      <c r="BC27" s="7">
        <f t="shared" si="47"/>
        <v>0</v>
      </c>
      <c r="BD27" s="28">
        <f t="shared" si="48"/>
        <v>0</v>
      </c>
      <c r="BE27" s="16">
        <f t="shared" si="49"/>
        <v>0</v>
      </c>
      <c r="BF27" s="16">
        <f t="shared" si="50"/>
        <v>0</v>
      </c>
      <c r="BG27" s="25">
        <v>0</v>
      </c>
      <c r="BH27" s="25">
        <f t="shared" si="51"/>
        <v>0</v>
      </c>
      <c r="BI27" s="25">
        <f t="shared" si="52"/>
        <v>0</v>
      </c>
      <c r="BJ27" s="25">
        <f t="shared" si="53"/>
        <v>0</v>
      </c>
      <c r="BK27" s="25">
        <f t="shared" si="54"/>
        <v>0</v>
      </c>
      <c r="BL27" s="16">
        <f t="shared" si="55"/>
        <v>0</v>
      </c>
      <c r="BM27" s="25">
        <f t="shared" si="56"/>
        <v>0</v>
      </c>
      <c r="BN27" s="9">
        <f t="shared" si="0"/>
        <v>0</v>
      </c>
      <c r="BO27" s="26">
        <f t="shared" si="1"/>
        <v>0</v>
      </c>
      <c r="BP27" s="19">
        <f t="shared" si="2"/>
        <v>0</v>
      </c>
      <c r="BQ27" s="26">
        <f t="shared" si="3"/>
        <v>0</v>
      </c>
      <c r="BR27" s="26">
        <f t="shared" si="4"/>
        <v>0</v>
      </c>
      <c r="BS27">
        <f t="shared" si="57"/>
        <v>0</v>
      </c>
      <c r="BT27" s="7">
        <f t="shared" si="58"/>
        <v>0</v>
      </c>
      <c r="BU27" s="7">
        <f t="shared" si="36"/>
        <v>0</v>
      </c>
      <c r="BV27" s="17">
        <f t="shared" si="59"/>
        <v>0</v>
      </c>
      <c r="BW27" s="17">
        <f t="shared" si="37"/>
        <v>0</v>
      </c>
      <c r="CB27">
        <v>25</v>
      </c>
      <c r="CC27" s="7">
        <f t="shared" ca="1" si="60"/>
        <v>-19000</v>
      </c>
      <c r="CD27" s="28">
        <f t="shared" ca="1" si="61"/>
        <v>0</v>
      </c>
      <c r="CE27" s="16">
        <f t="shared" ca="1" si="62"/>
        <v>0</v>
      </c>
      <c r="CF27" s="9">
        <f t="shared" ca="1" si="5"/>
        <v>0</v>
      </c>
      <c r="CG27" s="26">
        <f t="shared" ca="1" si="6"/>
        <v>0</v>
      </c>
      <c r="CH27" s="19">
        <f t="shared" ca="1" si="7"/>
        <v>0</v>
      </c>
      <c r="CI27" s="26">
        <f t="shared" ca="1" si="8"/>
        <v>0</v>
      </c>
      <c r="CJ27" s="26">
        <f t="shared" ca="1" si="9"/>
        <v>0</v>
      </c>
      <c r="CK27" s="16">
        <f t="shared" ca="1" si="63"/>
        <v>0</v>
      </c>
      <c r="CL27" s="25">
        <v>0</v>
      </c>
      <c r="CM27" s="25">
        <f t="shared" ca="1" si="64"/>
        <v>0</v>
      </c>
      <c r="CN27" s="25">
        <f t="shared" ca="1" si="65"/>
        <v>0</v>
      </c>
      <c r="CO27" s="25">
        <f t="shared" ca="1" si="66"/>
        <v>0</v>
      </c>
      <c r="CP27" s="25">
        <f t="shared" ca="1" si="67"/>
        <v>0</v>
      </c>
      <c r="CQ27" s="16">
        <f t="shared" ca="1" si="68"/>
        <v>0</v>
      </c>
      <c r="CR27" s="25">
        <f t="shared" ca="1" si="69"/>
        <v>0</v>
      </c>
      <c r="CS27" s="9">
        <f t="shared" ca="1" si="10"/>
        <v>0</v>
      </c>
      <c r="CT27" s="26">
        <f t="shared" ca="1" si="11"/>
        <v>0</v>
      </c>
      <c r="CU27" s="19">
        <f t="shared" ca="1" si="12"/>
        <v>0</v>
      </c>
      <c r="CV27" s="26">
        <f t="shared" ca="1" si="13"/>
        <v>0</v>
      </c>
      <c r="CW27" s="26">
        <f t="shared" ca="1" si="14"/>
        <v>0</v>
      </c>
      <c r="CX27">
        <f t="shared" ca="1" si="70"/>
        <v>0</v>
      </c>
      <c r="CY27" s="7">
        <f t="shared" ca="1" si="38"/>
        <v>0</v>
      </c>
      <c r="CZ27" s="7">
        <f t="shared" ca="1" si="39"/>
        <v>0</v>
      </c>
      <c r="DA27" s="17">
        <f t="shared" ca="1" si="71"/>
        <v>0</v>
      </c>
      <c r="DB27" s="17">
        <f t="shared" ca="1" si="40"/>
        <v>0</v>
      </c>
      <c r="EB27">
        <v>25</v>
      </c>
      <c r="EC27" s="7">
        <f t="shared" si="72"/>
        <v>0</v>
      </c>
      <c r="ED27" s="28">
        <f t="shared" si="73"/>
        <v>0</v>
      </c>
      <c r="EE27" s="16">
        <f t="shared" si="74"/>
        <v>0</v>
      </c>
      <c r="EF27" s="9">
        <f t="shared" si="15"/>
        <v>0</v>
      </c>
      <c r="EG27" s="26">
        <f t="shared" si="16"/>
        <v>0</v>
      </c>
      <c r="EH27" s="19">
        <f t="shared" si="17"/>
        <v>0</v>
      </c>
      <c r="EI27" s="26">
        <f t="shared" si="18"/>
        <v>0</v>
      </c>
      <c r="EJ27" s="26">
        <f t="shared" si="19"/>
        <v>0</v>
      </c>
      <c r="EK27" s="16">
        <f t="shared" si="75"/>
        <v>0</v>
      </c>
      <c r="EL27" s="25">
        <v>0</v>
      </c>
      <c r="EM27" s="25">
        <f t="shared" si="76"/>
        <v>0</v>
      </c>
      <c r="EN27" s="25">
        <f t="shared" si="77"/>
        <v>0</v>
      </c>
      <c r="EO27" s="25">
        <f t="shared" si="78"/>
        <v>0</v>
      </c>
      <c r="EP27" s="25">
        <f t="shared" si="79"/>
        <v>0</v>
      </c>
      <c r="EQ27" s="16">
        <f t="shared" si="80"/>
        <v>0</v>
      </c>
      <c r="ER27" s="25">
        <f t="shared" si="81"/>
        <v>0</v>
      </c>
      <c r="ES27" s="9">
        <f t="shared" si="20"/>
        <v>0</v>
      </c>
      <c r="ET27" s="26">
        <f t="shared" si="21"/>
        <v>0</v>
      </c>
      <c r="EU27" s="19">
        <f t="shared" si="22"/>
        <v>0</v>
      </c>
      <c r="EV27" s="26">
        <f t="shared" si="23"/>
        <v>0</v>
      </c>
      <c r="EW27" s="26">
        <f t="shared" si="24"/>
        <v>0</v>
      </c>
      <c r="EX27">
        <f t="shared" si="82"/>
        <v>0</v>
      </c>
      <c r="EY27" s="7">
        <f t="shared" si="41"/>
        <v>0</v>
      </c>
      <c r="EZ27" s="7">
        <f t="shared" si="42"/>
        <v>0</v>
      </c>
      <c r="FA27" s="17">
        <f t="shared" si="83"/>
        <v>0</v>
      </c>
      <c r="FB27" s="17">
        <f t="shared" si="43"/>
        <v>0</v>
      </c>
      <c r="GB27">
        <v>25</v>
      </c>
      <c r="GC27" s="7">
        <f t="shared" si="84"/>
        <v>0</v>
      </c>
      <c r="GD27" s="28">
        <f t="shared" si="85"/>
        <v>0</v>
      </c>
      <c r="GE27" s="16">
        <f t="shared" si="86"/>
        <v>0</v>
      </c>
      <c r="GF27" s="9">
        <f t="shared" si="25"/>
        <v>0</v>
      </c>
      <c r="GG27" s="26">
        <f t="shared" si="26"/>
        <v>0</v>
      </c>
      <c r="GH27" s="19">
        <f t="shared" si="27"/>
        <v>0</v>
      </c>
      <c r="GI27" s="26">
        <f t="shared" si="28"/>
        <v>0</v>
      </c>
      <c r="GJ27" s="26">
        <f t="shared" si="29"/>
        <v>0</v>
      </c>
      <c r="GK27" s="16">
        <f t="shared" si="87"/>
        <v>0</v>
      </c>
      <c r="GL27" s="25">
        <v>0</v>
      </c>
      <c r="GM27" s="25">
        <f t="shared" si="88"/>
        <v>0</v>
      </c>
      <c r="GN27" s="25">
        <f t="shared" si="89"/>
        <v>0</v>
      </c>
      <c r="GO27" s="25">
        <f t="shared" si="90"/>
        <v>0</v>
      </c>
      <c r="GP27" s="25">
        <f t="shared" si="91"/>
        <v>0</v>
      </c>
      <c r="GQ27" s="16">
        <f t="shared" si="92"/>
        <v>0</v>
      </c>
      <c r="GR27" s="25">
        <f t="shared" si="93"/>
        <v>0</v>
      </c>
      <c r="GS27" s="9">
        <f t="shared" si="30"/>
        <v>0</v>
      </c>
      <c r="GT27" s="26">
        <f t="shared" si="31"/>
        <v>0</v>
      </c>
      <c r="GU27" s="19">
        <f t="shared" si="32"/>
        <v>0</v>
      </c>
      <c r="GV27" s="26">
        <f t="shared" si="33"/>
        <v>0</v>
      </c>
      <c r="GW27" s="26">
        <f t="shared" si="34"/>
        <v>0</v>
      </c>
      <c r="GX27">
        <f t="shared" si="94"/>
        <v>0</v>
      </c>
      <c r="GY27" s="7">
        <f t="shared" si="44"/>
        <v>0</v>
      </c>
      <c r="GZ27" s="7">
        <f t="shared" si="45"/>
        <v>0</v>
      </c>
      <c r="HA27" s="17">
        <f t="shared" si="95"/>
        <v>0</v>
      </c>
      <c r="HB27" s="17">
        <f t="shared" si="46"/>
        <v>0</v>
      </c>
    </row>
    <row r="28" spans="1:210" ht="15" thickTop="1" x14ac:dyDescent="0.3">
      <c r="C28" s="29" t="s">
        <v>95</v>
      </c>
      <c r="D28" s="4"/>
      <c r="E28" s="4" t="s">
        <v>46</v>
      </c>
      <c r="F28" s="92" t="s">
        <v>96</v>
      </c>
      <c r="G28" s="71"/>
      <c r="H28" s="9"/>
      <c r="I28" s="93"/>
      <c r="J28" s="9"/>
      <c r="K28" s="9"/>
      <c r="L28" s="91"/>
      <c r="O28" s="9"/>
      <c r="AA28" t="s">
        <v>97</v>
      </c>
      <c r="AB28" s="81">
        <v>850000</v>
      </c>
      <c r="AC28" s="81">
        <f>IF(AB88=AA28,AB28,0)</f>
        <v>0</v>
      </c>
      <c r="AD28" s="28"/>
      <c r="AE28" s="77"/>
      <c r="AF28" s="77"/>
      <c r="AG28" s="82">
        <v>4</v>
      </c>
      <c r="AH28" s="82">
        <v>9</v>
      </c>
      <c r="AI28" s="82">
        <v>22</v>
      </c>
      <c r="AJ28" s="83">
        <v>25</v>
      </c>
      <c r="AK28" s="84">
        <v>1136364</v>
      </c>
      <c r="AL28" s="26">
        <f t="shared" si="96"/>
        <v>0</v>
      </c>
      <c r="AM28" s="80"/>
      <c r="AO28" s="76"/>
      <c r="AP28"/>
      <c r="AQ28" s="17"/>
      <c r="AR28" s="17"/>
      <c r="BB28">
        <v>26</v>
      </c>
      <c r="BC28" s="7">
        <f t="shared" si="47"/>
        <v>0</v>
      </c>
      <c r="BD28" s="28">
        <f t="shared" si="48"/>
        <v>0</v>
      </c>
      <c r="BE28" s="16">
        <f t="shared" si="49"/>
        <v>0</v>
      </c>
      <c r="BF28" s="16">
        <f t="shared" si="50"/>
        <v>0</v>
      </c>
      <c r="BG28" s="25">
        <v>0</v>
      </c>
      <c r="BH28" s="25">
        <f t="shared" si="51"/>
        <v>0</v>
      </c>
      <c r="BI28" s="25">
        <f t="shared" si="52"/>
        <v>0</v>
      </c>
      <c r="BJ28" s="25">
        <f t="shared" si="53"/>
        <v>0</v>
      </c>
      <c r="BK28" s="25">
        <f t="shared" si="54"/>
        <v>0</v>
      </c>
      <c r="BL28" s="16">
        <f t="shared" si="55"/>
        <v>0</v>
      </c>
      <c r="BM28" s="25">
        <f t="shared" si="56"/>
        <v>0</v>
      </c>
      <c r="BN28" s="9">
        <f t="shared" si="0"/>
        <v>0</v>
      </c>
      <c r="BO28" s="26">
        <f t="shared" si="1"/>
        <v>0</v>
      </c>
      <c r="BP28" s="19">
        <f t="shared" si="2"/>
        <v>0</v>
      </c>
      <c r="BQ28" s="26">
        <f t="shared" si="3"/>
        <v>0</v>
      </c>
      <c r="BR28" s="26">
        <f t="shared" si="4"/>
        <v>0</v>
      </c>
      <c r="BS28">
        <f t="shared" si="57"/>
        <v>0</v>
      </c>
      <c r="BT28" s="7">
        <f t="shared" si="58"/>
        <v>0</v>
      </c>
      <c r="BU28" s="7">
        <f t="shared" si="36"/>
        <v>0</v>
      </c>
      <c r="BV28" s="17">
        <f t="shared" si="59"/>
        <v>0</v>
      </c>
      <c r="BW28" s="17">
        <f t="shared" si="37"/>
        <v>0</v>
      </c>
      <c r="CB28">
        <v>26</v>
      </c>
      <c r="CC28" s="7">
        <f t="shared" ca="1" si="60"/>
        <v>-19000</v>
      </c>
      <c r="CD28" s="28">
        <f t="shared" ca="1" si="61"/>
        <v>0</v>
      </c>
      <c r="CE28" s="16">
        <f t="shared" ca="1" si="62"/>
        <v>0</v>
      </c>
      <c r="CF28" s="9">
        <f t="shared" ca="1" si="5"/>
        <v>0</v>
      </c>
      <c r="CG28" s="26">
        <f t="shared" ca="1" si="6"/>
        <v>0</v>
      </c>
      <c r="CH28" s="19">
        <f t="shared" ca="1" si="7"/>
        <v>0</v>
      </c>
      <c r="CI28" s="26">
        <f t="shared" ca="1" si="8"/>
        <v>0</v>
      </c>
      <c r="CJ28" s="26">
        <f t="shared" ca="1" si="9"/>
        <v>0</v>
      </c>
      <c r="CK28" s="16">
        <f t="shared" ca="1" si="63"/>
        <v>0</v>
      </c>
      <c r="CL28" s="25">
        <v>0</v>
      </c>
      <c r="CM28" s="25">
        <f t="shared" ca="1" si="64"/>
        <v>0</v>
      </c>
      <c r="CN28" s="25">
        <f t="shared" ca="1" si="65"/>
        <v>0</v>
      </c>
      <c r="CO28" s="25">
        <f t="shared" ca="1" si="66"/>
        <v>0</v>
      </c>
      <c r="CP28" s="25">
        <f t="shared" ca="1" si="67"/>
        <v>0</v>
      </c>
      <c r="CQ28" s="16">
        <f t="shared" ca="1" si="68"/>
        <v>0</v>
      </c>
      <c r="CR28" s="25">
        <f t="shared" ca="1" si="69"/>
        <v>0</v>
      </c>
      <c r="CS28" s="9">
        <f t="shared" ca="1" si="10"/>
        <v>0</v>
      </c>
      <c r="CT28" s="26">
        <f t="shared" ca="1" si="11"/>
        <v>0</v>
      </c>
      <c r="CU28" s="19">
        <f t="shared" ca="1" si="12"/>
        <v>0</v>
      </c>
      <c r="CV28" s="26">
        <f t="shared" ca="1" si="13"/>
        <v>0</v>
      </c>
      <c r="CW28" s="26">
        <f t="shared" ca="1" si="14"/>
        <v>0</v>
      </c>
      <c r="CX28">
        <f t="shared" ca="1" si="70"/>
        <v>0</v>
      </c>
      <c r="CY28" s="7">
        <f t="shared" ca="1" si="38"/>
        <v>0</v>
      </c>
      <c r="CZ28" s="7">
        <f t="shared" ca="1" si="39"/>
        <v>0</v>
      </c>
      <c r="DA28" s="17">
        <f t="shared" ca="1" si="71"/>
        <v>0</v>
      </c>
      <c r="DB28" s="17">
        <f t="shared" ca="1" si="40"/>
        <v>0</v>
      </c>
      <c r="EB28">
        <v>26</v>
      </c>
      <c r="EC28" s="7">
        <f t="shared" si="72"/>
        <v>0</v>
      </c>
      <c r="ED28" s="28">
        <f t="shared" si="73"/>
        <v>0</v>
      </c>
      <c r="EE28" s="16">
        <f t="shared" si="74"/>
        <v>0</v>
      </c>
      <c r="EF28" s="9">
        <f t="shared" si="15"/>
        <v>0</v>
      </c>
      <c r="EG28" s="26">
        <f t="shared" si="16"/>
        <v>0</v>
      </c>
      <c r="EH28" s="19">
        <f t="shared" si="17"/>
        <v>0</v>
      </c>
      <c r="EI28" s="26">
        <f t="shared" si="18"/>
        <v>0</v>
      </c>
      <c r="EJ28" s="26">
        <f t="shared" si="19"/>
        <v>0</v>
      </c>
      <c r="EK28" s="16">
        <f t="shared" si="75"/>
        <v>0</v>
      </c>
      <c r="EL28" s="25">
        <v>0</v>
      </c>
      <c r="EM28" s="25">
        <f t="shared" si="76"/>
        <v>0</v>
      </c>
      <c r="EN28" s="25">
        <f t="shared" si="77"/>
        <v>0</v>
      </c>
      <c r="EO28" s="25">
        <f t="shared" si="78"/>
        <v>0</v>
      </c>
      <c r="EP28" s="25">
        <f t="shared" si="79"/>
        <v>0</v>
      </c>
      <c r="EQ28" s="16">
        <f t="shared" si="80"/>
        <v>0</v>
      </c>
      <c r="ER28" s="25">
        <f t="shared" si="81"/>
        <v>0</v>
      </c>
      <c r="ES28" s="9">
        <f t="shared" si="20"/>
        <v>0</v>
      </c>
      <c r="ET28" s="26">
        <f t="shared" si="21"/>
        <v>0</v>
      </c>
      <c r="EU28" s="19">
        <f t="shared" si="22"/>
        <v>0</v>
      </c>
      <c r="EV28" s="26">
        <f t="shared" si="23"/>
        <v>0</v>
      </c>
      <c r="EW28" s="26">
        <f t="shared" si="24"/>
        <v>0</v>
      </c>
      <c r="EX28">
        <f t="shared" si="82"/>
        <v>0</v>
      </c>
      <c r="EY28" s="7">
        <f t="shared" si="41"/>
        <v>0</v>
      </c>
      <c r="EZ28" s="7">
        <f t="shared" si="42"/>
        <v>0</v>
      </c>
      <c r="FA28" s="17">
        <f t="shared" si="83"/>
        <v>0</v>
      </c>
      <c r="FB28" s="17">
        <f t="shared" si="43"/>
        <v>0</v>
      </c>
      <c r="GB28">
        <v>26</v>
      </c>
      <c r="GC28" s="7">
        <f t="shared" si="84"/>
        <v>0</v>
      </c>
      <c r="GD28" s="28">
        <f t="shared" si="85"/>
        <v>0</v>
      </c>
      <c r="GE28" s="16">
        <f t="shared" si="86"/>
        <v>0</v>
      </c>
      <c r="GF28" s="9">
        <f t="shared" si="25"/>
        <v>0</v>
      </c>
      <c r="GG28" s="26">
        <f t="shared" si="26"/>
        <v>0</v>
      </c>
      <c r="GH28" s="19">
        <f t="shared" si="27"/>
        <v>0</v>
      </c>
      <c r="GI28" s="26">
        <f t="shared" si="28"/>
        <v>0</v>
      </c>
      <c r="GJ28" s="26">
        <f t="shared" si="29"/>
        <v>0</v>
      </c>
      <c r="GK28" s="16">
        <f t="shared" si="87"/>
        <v>0</v>
      </c>
      <c r="GL28" s="25">
        <v>0</v>
      </c>
      <c r="GM28" s="25">
        <f t="shared" si="88"/>
        <v>0</v>
      </c>
      <c r="GN28" s="25">
        <f t="shared" si="89"/>
        <v>0</v>
      </c>
      <c r="GO28" s="25">
        <f t="shared" si="90"/>
        <v>0</v>
      </c>
      <c r="GP28" s="25">
        <f t="shared" si="91"/>
        <v>0</v>
      </c>
      <c r="GQ28" s="16">
        <f t="shared" si="92"/>
        <v>0</v>
      </c>
      <c r="GR28" s="25">
        <f t="shared" si="93"/>
        <v>0</v>
      </c>
      <c r="GS28" s="9">
        <f t="shared" si="30"/>
        <v>0</v>
      </c>
      <c r="GT28" s="26">
        <f t="shared" si="31"/>
        <v>0</v>
      </c>
      <c r="GU28" s="19">
        <f t="shared" si="32"/>
        <v>0</v>
      </c>
      <c r="GV28" s="26">
        <f t="shared" si="33"/>
        <v>0</v>
      </c>
      <c r="GW28" s="26">
        <f t="shared" si="34"/>
        <v>0</v>
      </c>
      <c r="GX28">
        <f t="shared" si="94"/>
        <v>0</v>
      </c>
      <c r="GY28" s="7">
        <f t="shared" si="44"/>
        <v>0</v>
      </c>
      <c r="GZ28" s="7">
        <f t="shared" si="45"/>
        <v>0</v>
      </c>
      <c r="HA28" s="17">
        <f t="shared" si="95"/>
        <v>0</v>
      </c>
      <c r="HB28" s="17">
        <f t="shared" si="46"/>
        <v>0</v>
      </c>
    </row>
    <row r="29" spans="1:210" x14ac:dyDescent="0.3">
      <c r="C29" s="29"/>
      <c r="D29" s="4"/>
      <c r="E29" s="4"/>
      <c r="F29" s="92"/>
      <c r="G29" s="71"/>
      <c r="H29" s="9"/>
      <c r="I29" s="94"/>
      <c r="J29" s="9"/>
      <c r="K29" s="9"/>
      <c r="L29" s="95" t="s">
        <v>98</v>
      </c>
      <c r="M29" s="96" t="s">
        <v>99</v>
      </c>
      <c r="N29" s="81">
        <f>N26</f>
        <v>6000000</v>
      </c>
      <c r="O29" s="9"/>
      <c r="AA29" t="s">
        <v>100</v>
      </c>
      <c r="AB29" s="81">
        <v>850000</v>
      </c>
      <c r="AC29" s="81">
        <f>IF(AB88=AA29,AB29,0)</f>
        <v>0</v>
      </c>
      <c r="AD29" s="28"/>
      <c r="AE29" s="77"/>
      <c r="AF29" s="77"/>
      <c r="AG29" s="82">
        <v>4</v>
      </c>
      <c r="AH29" s="82">
        <v>9</v>
      </c>
      <c r="AI29" s="82">
        <v>25</v>
      </c>
      <c r="AJ29" s="83">
        <v>1000</v>
      </c>
      <c r="AK29" s="84">
        <v>1227273</v>
      </c>
      <c r="AL29" s="26">
        <f t="shared" si="96"/>
        <v>0</v>
      </c>
      <c r="AM29" s="80"/>
      <c r="AO29" s="76"/>
      <c r="AP29"/>
      <c r="AQ29" s="17"/>
      <c r="AR29" s="17"/>
      <c r="BB29">
        <v>27</v>
      </c>
      <c r="BC29" s="7">
        <f t="shared" si="47"/>
        <v>0</v>
      </c>
      <c r="BD29" s="28">
        <f t="shared" si="48"/>
        <v>0</v>
      </c>
      <c r="BE29" s="16">
        <f t="shared" si="49"/>
        <v>0</v>
      </c>
      <c r="BF29" s="16">
        <f t="shared" si="50"/>
        <v>0</v>
      </c>
      <c r="BG29" s="25">
        <v>0</v>
      </c>
      <c r="BH29" s="25">
        <f t="shared" si="51"/>
        <v>0</v>
      </c>
      <c r="BI29" s="25">
        <f t="shared" si="52"/>
        <v>0</v>
      </c>
      <c r="BJ29" s="25">
        <f t="shared" si="53"/>
        <v>0</v>
      </c>
      <c r="BK29" s="25">
        <f t="shared" si="54"/>
        <v>0</v>
      </c>
      <c r="BL29" s="16">
        <f t="shared" si="55"/>
        <v>0</v>
      </c>
      <c r="BM29" s="25">
        <f t="shared" si="56"/>
        <v>0</v>
      </c>
      <c r="BN29" s="9">
        <f t="shared" si="0"/>
        <v>0</v>
      </c>
      <c r="BO29" s="26">
        <f t="shared" si="1"/>
        <v>0</v>
      </c>
      <c r="BP29" s="19">
        <f t="shared" si="2"/>
        <v>0</v>
      </c>
      <c r="BQ29" s="26">
        <f t="shared" si="3"/>
        <v>0</v>
      </c>
      <c r="BR29" s="26">
        <f t="shared" si="4"/>
        <v>0</v>
      </c>
      <c r="BS29">
        <f t="shared" si="57"/>
        <v>0</v>
      </c>
      <c r="BT29" s="7">
        <f t="shared" si="58"/>
        <v>0</v>
      </c>
      <c r="BU29" s="7">
        <f t="shared" si="36"/>
        <v>0</v>
      </c>
      <c r="BV29" s="17">
        <f t="shared" si="59"/>
        <v>0</v>
      </c>
      <c r="BW29" s="17">
        <f t="shared" si="37"/>
        <v>0</v>
      </c>
      <c r="CB29">
        <v>27</v>
      </c>
      <c r="CC29" s="7">
        <f t="shared" ca="1" si="60"/>
        <v>-19000</v>
      </c>
      <c r="CD29" s="28">
        <f t="shared" ca="1" si="61"/>
        <v>0</v>
      </c>
      <c r="CE29" s="16">
        <f t="shared" ca="1" si="62"/>
        <v>0</v>
      </c>
      <c r="CF29" s="9">
        <f t="shared" ca="1" si="5"/>
        <v>0</v>
      </c>
      <c r="CG29" s="26">
        <f t="shared" ca="1" si="6"/>
        <v>0</v>
      </c>
      <c r="CH29" s="19">
        <f t="shared" ca="1" si="7"/>
        <v>0</v>
      </c>
      <c r="CI29" s="26">
        <f t="shared" ca="1" si="8"/>
        <v>0</v>
      </c>
      <c r="CJ29" s="26">
        <f t="shared" ca="1" si="9"/>
        <v>0</v>
      </c>
      <c r="CK29" s="16">
        <f t="shared" ca="1" si="63"/>
        <v>0</v>
      </c>
      <c r="CL29" s="25">
        <v>0</v>
      </c>
      <c r="CM29" s="25">
        <f t="shared" ca="1" si="64"/>
        <v>0</v>
      </c>
      <c r="CN29" s="25">
        <f t="shared" ca="1" si="65"/>
        <v>0</v>
      </c>
      <c r="CO29" s="25">
        <f t="shared" ca="1" si="66"/>
        <v>0</v>
      </c>
      <c r="CP29" s="25">
        <f t="shared" ca="1" si="67"/>
        <v>0</v>
      </c>
      <c r="CQ29" s="16">
        <f t="shared" ca="1" si="68"/>
        <v>0</v>
      </c>
      <c r="CR29" s="25">
        <f t="shared" ca="1" si="69"/>
        <v>0</v>
      </c>
      <c r="CS29" s="9">
        <f t="shared" ca="1" si="10"/>
        <v>0</v>
      </c>
      <c r="CT29" s="26">
        <f t="shared" ca="1" si="11"/>
        <v>0</v>
      </c>
      <c r="CU29" s="19">
        <f t="shared" ca="1" si="12"/>
        <v>0</v>
      </c>
      <c r="CV29" s="26">
        <f t="shared" ca="1" si="13"/>
        <v>0</v>
      </c>
      <c r="CW29" s="26">
        <f t="shared" ca="1" si="14"/>
        <v>0</v>
      </c>
      <c r="CX29">
        <f t="shared" ca="1" si="70"/>
        <v>0</v>
      </c>
      <c r="CY29" s="7">
        <f t="shared" ca="1" si="38"/>
        <v>0</v>
      </c>
      <c r="CZ29" s="7">
        <f t="shared" ca="1" si="39"/>
        <v>0</v>
      </c>
      <c r="DA29" s="17">
        <f t="shared" ca="1" si="71"/>
        <v>0</v>
      </c>
      <c r="DB29" s="17">
        <f t="shared" ca="1" si="40"/>
        <v>0</v>
      </c>
      <c r="EB29">
        <v>27</v>
      </c>
      <c r="EC29" s="7">
        <f t="shared" si="72"/>
        <v>0</v>
      </c>
      <c r="ED29" s="28">
        <f t="shared" si="73"/>
        <v>0</v>
      </c>
      <c r="EE29" s="16">
        <f t="shared" si="74"/>
        <v>0</v>
      </c>
      <c r="EF29" s="9">
        <f t="shared" si="15"/>
        <v>0</v>
      </c>
      <c r="EG29" s="26">
        <f t="shared" si="16"/>
        <v>0</v>
      </c>
      <c r="EH29" s="19">
        <f t="shared" si="17"/>
        <v>0</v>
      </c>
      <c r="EI29" s="26">
        <f t="shared" si="18"/>
        <v>0</v>
      </c>
      <c r="EJ29" s="26">
        <f t="shared" si="19"/>
        <v>0</v>
      </c>
      <c r="EK29" s="16">
        <f t="shared" si="75"/>
        <v>0</v>
      </c>
      <c r="EL29" s="25">
        <v>0</v>
      </c>
      <c r="EM29" s="25">
        <f t="shared" si="76"/>
        <v>0</v>
      </c>
      <c r="EN29" s="25">
        <f t="shared" si="77"/>
        <v>0</v>
      </c>
      <c r="EO29" s="25">
        <f t="shared" si="78"/>
        <v>0</v>
      </c>
      <c r="EP29" s="25">
        <f t="shared" si="79"/>
        <v>0</v>
      </c>
      <c r="EQ29" s="16">
        <f t="shared" si="80"/>
        <v>0</v>
      </c>
      <c r="ER29" s="25">
        <f t="shared" si="81"/>
        <v>0</v>
      </c>
      <c r="ES29" s="9">
        <f t="shared" si="20"/>
        <v>0</v>
      </c>
      <c r="ET29" s="26">
        <f t="shared" si="21"/>
        <v>0</v>
      </c>
      <c r="EU29" s="19">
        <f t="shared" si="22"/>
        <v>0</v>
      </c>
      <c r="EV29" s="26">
        <f t="shared" si="23"/>
        <v>0</v>
      </c>
      <c r="EW29" s="26">
        <f t="shared" si="24"/>
        <v>0</v>
      </c>
      <c r="EX29">
        <f t="shared" si="82"/>
        <v>0</v>
      </c>
      <c r="EY29" s="7">
        <f t="shared" si="41"/>
        <v>0</v>
      </c>
      <c r="EZ29" s="7">
        <f t="shared" si="42"/>
        <v>0</v>
      </c>
      <c r="FA29" s="17">
        <f t="shared" si="83"/>
        <v>0</v>
      </c>
      <c r="FB29" s="17">
        <f t="shared" si="43"/>
        <v>0</v>
      </c>
      <c r="GB29">
        <v>27</v>
      </c>
      <c r="GC29" s="7">
        <f t="shared" si="84"/>
        <v>0</v>
      </c>
      <c r="GD29" s="28">
        <f t="shared" si="85"/>
        <v>0</v>
      </c>
      <c r="GE29" s="16">
        <f t="shared" si="86"/>
        <v>0</v>
      </c>
      <c r="GF29" s="9">
        <f t="shared" si="25"/>
        <v>0</v>
      </c>
      <c r="GG29" s="26">
        <f t="shared" si="26"/>
        <v>0</v>
      </c>
      <c r="GH29" s="19">
        <f t="shared" si="27"/>
        <v>0</v>
      </c>
      <c r="GI29" s="26">
        <f t="shared" si="28"/>
        <v>0</v>
      </c>
      <c r="GJ29" s="26">
        <f t="shared" si="29"/>
        <v>0</v>
      </c>
      <c r="GK29" s="16">
        <f t="shared" si="87"/>
        <v>0</v>
      </c>
      <c r="GL29" s="25">
        <v>0</v>
      </c>
      <c r="GM29" s="25">
        <f t="shared" si="88"/>
        <v>0</v>
      </c>
      <c r="GN29" s="25">
        <f t="shared" si="89"/>
        <v>0</v>
      </c>
      <c r="GO29" s="25">
        <f t="shared" si="90"/>
        <v>0</v>
      </c>
      <c r="GP29" s="25">
        <f t="shared" si="91"/>
        <v>0</v>
      </c>
      <c r="GQ29" s="16">
        <f t="shared" si="92"/>
        <v>0</v>
      </c>
      <c r="GR29" s="25">
        <f t="shared" si="93"/>
        <v>0</v>
      </c>
      <c r="GS29" s="9">
        <f t="shared" si="30"/>
        <v>0</v>
      </c>
      <c r="GT29" s="26">
        <f t="shared" si="31"/>
        <v>0</v>
      </c>
      <c r="GU29" s="19">
        <f t="shared" si="32"/>
        <v>0</v>
      </c>
      <c r="GV29" s="26">
        <f t="shared" si="33"/>
        <v>0</v>
      </c>
      <c r="GW29" s="26">
        <f t="shared" si="34"/>
        <v>0</v>
      </c>
      <c r="GX29">
        <f t="shared" si="94"/>
        <v>0</v>
      </c>
      <c r="GY29" s="7">
        <f t="shared" si="44"/>
        <v>0</v>
      </c>
      <c r="GZ29" s="7">
        <f t="shared" si="45"/>
        <v>0</v>
      </c>
      <c r="HA29" s="17">
        <f t="shared" si="95"/>
        <v>0</v>
      </c>
      <c r="HB29" s="17">
        <f t="shared" si="46"/>
        <v>0</v>
      </c>
    </row>
    <row r="30" spans="1:210" x14ac:dyDescent="0.3">
      <c r="C30" s="9"/>
      <c r="D30" s="9"/>
      <c r="E30" s="9"/>
      <c r="F30" s="9"/>
      <c r="G30" s="9"/>
      <c r="H30" s="9"/>
      <c r="I30" s="9"/>
      <c r="J30" s="9"/>
      <c r="K30" s="9"/>
      <c r="L30" s="97">
        <f ca="1">F27*L26</f>
        <v>802900</v>
      </c>
      <c r="M30" s="96" t="s">
        <v>39</v>
      </c>
      <c r="N30" s="81">
        <f>IF(N7 =TRUE,N29,0)</f>
        <v>0</v>
      </c>
      <c r="O30" s="9"/>
      <c r="AA30" s="4" t="s">
        <v>69</v>
      </c>
      <c r="AB30" s="81"/>
      <c r="AC30" s="81"/>
      <c r="AD30" s="28"/>
      <c r="AE30" s="77"/>
      <c r="AF30" s="77"/>
      <c r="AG30" s="82">
        <v>9</v>
      </c>
      <c r="AH30" s="82">
        <v>1000</v>
      </c>
      <c r="AI30" s="82">
        <v>0</v>
      </c>
      <c r="AJ30" s="83">
        <v>22</v>
      </c>
      <c r="AK30" s="84">
        <v>1320000</v>
      </c>
      <c r="AL30" s="26">
        <f t="shared" si="96"/>
        <v>0</v>
      </c>
      <c r="AM30" s="80"/>
      <c r="AO30" s="76"/>
      <c r="AP30"/>
      <c r="AQ30" s="17"/>
      <c r="AR30" s="17"/>
      <c r="BB30">
        <v>28</v>
      </c>
      <c r="BC30" s="7">
        <f t="shared" si="47"/>
        <v>0</v>
      </c>
      <c r="BD30" s="28">
        <f t="shared" si="48"/>
        <v>0</v>
      </c>
      <c r="BE30" s="16">
        <f t="shared" si="49"/>
        <v>0</v>
      </c>
      <c r="BF30" s="16">
        <f t="shared" si="50"/>
        <v>0</v>
      </c>
      <c r="BG30" s="25">
        <v>0</v>
      </c>
      <c r="BH30" s="25">
        <f t="shared" si="51"/>
        <v>0</v>
      </c>
      <c r="BI30" s="25">
        <f t="shared" si="52"/>
        <v>0</v>
      </c>
      <c r="BJ30" s="25">
        <f t="shared" si="53"/>
        <v>0</v>
      </c>
      <c r="BK30" s="25">
        <f t="shared" si="54"/>
        <v>0</v>
      </c>
      <c r="BL30" s="16">
        <f t="shared" si="55"/>
        <v>0</v>
      </c>
      <c r="BM30" s="25">
        <f t="shared" si="56"/>
        <v>0</v>
      </c>
      <c r="BN30" s="9">
        <f t="shared" si="0"/>
        <v>0</v>
      </c>
      <c r="BO30" s="26">
        <f t="shared" si="1"/>
        <v>0</v>
      </c>
      <c r="BP30" s="19">
        <f t="shared" si="2"/>
        <v>0</v>
      </c>
      <c r="BQ30" s="26">
        <f t="shared" si="3"/>
        <v>0</v>
      </c>
      <c r="BR30" s="26">
        <f t="shared" si="4"/>
        <v>0</v>
      </c>
      <c r="BS30">
        <f t="shared" si="57"/>
        <v>0</v>
      </c>
      <c r="BT30" s="7">
        <f t="shared" si="58"/>
        <v>0</v>
      </c>
      <c r="BU30" s="7">
        <f t="shared" si="36"/>
        <v>0</v>
      </c>
      <c r="BV30" s="17">
        <f t="shared" si="59"/>
        <v>0</v>
      </c>
      <c r="BW30" s="17">
        <f t="shared" si="37"/>
        <v>0</v>
      </c>
      <c r="CB30">
        <v>28</v>
      </c>
      <c r="CC30" s="7">
        <f t="shared" ca="1" si="60"/>
        <v>-19000</v>
      </c>
      <c r="CD30" s="28">
        <f t="shared" ca="1" si="61"/>
        <v>0</v>
      </c>
      <c r="CE30" s="16">
        <f t="shared" ca="1" si="62"/>
        <v>0</v>
      </c>
      <c r="CF30" s="9">
        <f t="shared" ca="1" si="5"/>
        <v>0</v>
      </c>
      <c r="CG30" s="26">
        <f t="shared" ca="1" si="6"/>
        <v>0</v>
      </c>
      <c r="CH30" s="19">
        <f t="shared" ca="1" si="7"/>
        <v>0</v>
      </c>
      <c r="CI30" s="26">
        <f t="shared" ca="1" si="8"/>
        <v>0</v>
      </c>
      <c r="CJ30" s="26">
        <f t="shared" ca="1" si="9"/>
        <v>0</v>
      </c>
      <c r="CK30" s="16">
        <f t="shared" ca="1" si="63"/>
        <v>0</v>
      </c>
      <c r="CL30" s="25">
        <v>0</v>
      </c>
      <c r="CM30" s="25">
        <f t="shared" ca="1" si="64"/>
        <v>0</v>
      </c>
      <c r="CN30" s="25">
        <f t="shared" ca="1" si="65"/>
        <v>0</v>
      </c>
      <c r="CO30" s="25">
        <f t="shared" ca="1" si="66"/>
        <v>0</v>
      </c>
      <c r="CP30" s="25">
        <f t="shared" ca="1" si="67"/>
        <v>0</v>
      </c>
      <c r="CQ30" s="16">
        <f t="shared" ca="1" si="68"/>
        <v>0</v>
      </c>
      <c r="CR30" s="25">
        <f t="shared" ca="1" si="69"/>
        <v>0</v>
      </c>
      <c r="CS30" s="9">
        <f t="shared" ca="1" si="10"/>
        <v>0</v>
      </c>
      <c r="CT30" s="26">
        <f t="shared" ca="1" si="11"/>
        <v>0</v>
      </c>
      <c r="CU30" s="19">
        <f t="shared" ca="1" si="12"/>
        <v>0</v>
      </c>
      <c r="CV30" s="26">
        <f t="shared" ca="1" si="13"/>
        <v>0</v>
      </c>
      <c r="CW30" s="26">
        <f t="shared" ca="1" si="14"/>
        <v>0</v>
      </c>
      <c r="CX30">
        <f t="shared" ca="1" si="70"/>
        <v>0</v>
      </c>
      <c r="CY30" s="7">
        <f t="shared" ca="1" si="38"/>
        <v>0</v>
      </c>
      <c r="CZ30" s="7">
        <f t="shared" ca="1" si="39"/>
        <v>0</v>
      </c>
      <c r="DA30" s="17">
        <f t="shared" ca="1" si="71"/>
        <v>0</v>
      </c>
      <c r="DB30" s="17">
        <f t="shared" ca="1" si="40"/>
        <v>0</v>
      </c>
      <c r="EB30">
        <v>28</v>
      </c>
      <c r="EC30" s="7">
        <f t="shared" si="72"/>
        <v>0</v>
      </c>
      <c r="ED30" s="28">
        <f t="shared" si="73"/>
        <v>0</v>
      </c>
      <c r="EE30" s="16">
        <f t="shared" si="74"/>
        <v>0</v>
      </c>
      <c r="EF30" s="9">
        <f t="shared" si="15"/>
        <v>0</v>
      </c>
      <c r="EG30" s="26">
        <f t="shared" si="16"/>
        <v>0</v>
      </c>
      <c r="EH30" s="19">
        <f t="shared" si="17"/>
        <v>0</v>
      </c>
      <c r="EI30" s="26">
        <f t="shared" si="18"/>
        <v>0</v>
      </c>
      <c r="EJ30" s="26">
        <f t="shared" si="19"/>
        <v>0</v>
      </c>
      <c r="EK30" s="16">
        <f t="shared" si="75"/>
        <v>0</v>
      </c>
      <c r="EL30" s="25">
        <v>0</v>
      </c>
      <c r="EM30" s="25">
        <f t="shared" si="76"/>
        <v>0</v>
      </c>
      <c r="EN30" s="25">
        <f t="shared" si="77"/>
        <v>0</v>
      </c>
      <c r="EO30" s="25">
        <f t="shared" si="78"/>
        <v>0</v>
      </c>
      <c r="EP30" s="25">
        <f t="shared" si="79"/>
        <v>0</v>
      </c>
      <c r="EQ30" s="16">
        <f t="shared" si="80"/>
        <v>0</v>
      </c>
      <c r="ER30" s="25">
        <f t="shared" si="81"/>
        <v>0</v>
      </c>
      <c r="ES30" s="9">
        <f t="shared" si="20"/>
        <v>0</v>
      </c>
      <c r="ET30" s="26">
        <f t="shared" si="21"/>
        <v>0</v>
      </c>
      <c r="EU30" s="19">
        <f t="shared" si="22"/>
        <v>0</v>
      </c>
      <c r="EV30" s="26">
        <f t="shared" si="23"/>
        <v>0</v>
      </c>
      <c r="EW30" s="26">
        <f t="shared" si="24"/>
        <v>0</v>
      </c>
      <c r="EX30">
        <f t="shared" si="82"/>
        <v>0</v>
      </c>
      <c r="EY30" s="7">
        <f t="shared" si="41"/>
        <v>0</v>
      </c>
      <c r="EZ30" s="7">
        <f t="shared" si="42"/>
        <v>0</v>
      </c>
      <c r="FA30" s="17">
        <f t="shared" si="83"/>
        <v>0</v>
      </c>
      <c r="FB30" s="17">
        <f t="shared" si="43"/>
        <v>0</v>
      </c>
      <c r="GB30">
        <v>28</v>
      </c>
      <c r="GC30" s="7">
        <f t="shared" si="84"/>
        <v>0</v>
      </c>
      <c r="GD30" s="28">
        <f t="shared" si="85"/>
        <v>0</v>
      </c>
      <c r="GE30" s="16">
        <f t="shared" si="86"/>
        <v>0</v>
      </c>
      <c r="GF30" s="9">
        <f t="shared" si="25"/>
        <v>0</v>
      </c>
      <c r="GG30" s="26">
        <f t="shared" si="26"/>
        <v>0</v>
      </c>
      <c r="GH30" s="19">
        <f t="shared" si="27"/>
        <v>0</v>
      </c>
      <c r="GI30" s="26">
        <f t="shared" si="28"/>
        <v>0</v>
      </c>
      <c r="GJ30" s="26">
        <f t="shared" si="29"/>
        <v>0</v>
      </c>
      <c r="GK30" s="16">
        <f t="shared" si="87"/>
        <v>0</v>
      </c>
      <c r="GL30" s="25">
        <v>0</v>
      </c>
      <c r="GM30" s="25">
        <f t="shared" si="88"/>
        <v>0</v>
      </c>
      <c r="GN30" s="25">
        <f t="shared" si="89"/>
        <v>0</v>
      </c>
      <c r="GO30" s="25">
        <f t="shared" si="90"/>
        <v>0</v>
      </c>
      <c r="GP30" s="25">
        <f t="shared" si="91"/>
        <v>0</v>
      </c>
      <c r="GQ30" s="16">
        <f t="shared" si="92"/>
        <v>0</v>
      </c>
      <c r="GR30" s="25">
        <f t="shared" si="93"/>
        <v>0</v>
      </c>
      <c r="GS30" s="9">
        <f t="shared" si="30"/>
        <v>0</v>
      </c>
      <c r="GT30" s="26">
        <f t="shared" si="31"/>
        <v>0</v>
      </c>
      <c r="GU30" s="19">
        <f t="shared" si="32"/>
        <v>0</v>
      </c>
      <c r="GV30" s="26">
        <f t="shared" si="33"/>
        <v>0</v>
      </c>
      <c r="GW30" s="26">
        <f t="shared" si="34"/>
        <v>0</v>
      </c>
      <c r="GX30">
        <f t="shared" si="94"/>
        <v>0</v>
      </c>
      <c r="GY30" s="7">
        <f t="shared" si="44"/>
        <v>0</v>
      </c>
      <c r="GZ30" s="7">
        <f t="shared" si="45"/>
        <v>0</v>
      </c>
      <c r="HA30" s="17">
        <f t="shared" si="95"/>
        <v>0</v>
      </c>
      <c r="HB30" s="17">
        <f t="shared" si="46"/>
        <v>0</v>
      </c>
    </row>
    <row r="31" spans="1:210" x14ac:dyDescent="0.3">
      <c r="B31" s="10" t="s">
        <v>101</v>
      </c>
      <c r="C31" s="4" t="s">
        <v>102</v>
      </c>
      <c r="D31" s="4"/>
      <c r="E31" s="4"/>
      <c r="F31" s="98">
        <v>750000</v>
      </c>
      <c r="G31" s="9"/>
      <c r="H31" s="9"/>
      <c r="I31" s="90">
        <f>F31</f>
        <v>750000</v>
      </c>
      <c r="J31" s="9"/>
      <c r="K31" s="9"/>
      <c r="L31" s="99" t="s">
        <v>103</v>
      </c>
      <c r="M31" s="96" t="s">
        <v>43</v>
      </c>
      <c r="N31" s="81">
        <f>IF(N8 =TRUE,N29,0)</f>
        <v>0</v>
      </c>
      <c r="O31" s="9"/>
      <c r="AA31" s="9" t="s">
        <v>12</v>
      </c>
      <c r="AB31" s="81">
        <f>IF(AND(F14=AA88,F13=AB3),SUM(AC24:AC29),450000)</f>
        <v>1145438</v>
      </c>
      <c r="AC31" s="81">
        <v>15000</v>
      </c>
      <c r="AD31" s="28">
        <f>IF(AND(F10 =AA31,F36&lt;=AC31),IF(I31&lt;=AB31,AB31,0),0)</f>
        <v>0</v>
      </c>
      <c r="AE31" s="100">
        <f>IF(AD31=AA220,AB220,0)</f>
        <v>0</v>
      </c>
      <c r="AF31" s="77"/>
      <c r="AG31" s="82">
        <v>9</v>
      </c>
      <c r="AH31" s="82">
        <v>1000</v>
      </c>
      <c r="AI31" s="82">
        <v>22</v>
      </c>
      <c r="AJ31" s="83">
        <v>25</v>
      </c>
      <c r="AK31" s="84">
        <v>1500000</v>
      </c>
      <c r="AL31" s="26">
        <f t="shared" si="96"/>
        <v>0</v>
      </c>
      <c r="AM31" s="80"/>
      <c r="AO31" s="76"/>
      <c r="AP31"/>
      <c r="AQ31" s="17"/>
      <c r="AR31" s="17"/>
      <c r="BB31">
        <v>29</v>
      </c>
      <c r="BC31" s="7">
        <f t="shared" si="47"/>
        <v>0</v>
      </c>
      <c r="BD31" s="28">
        <f t="shared" si="48"/>
        <v>0</v>
      </c>
      <c r="BE31" s="16">
        <f t="shared" si="49"/>
        <v>0</v>
      </c>
      <c r="BF31" s="16">
        <f t="shared" si="50"/>
        <v>0</v>
      </c>
      <c r="BG31" s="25">
        <v>0</v>
      </c>
      <c r="BH31" s="25">
        <f t="shared" si="51"/>
        <v>0</v>
      </c>
      <c r="BI31" s="25">
        <f t="shared" si="52"/>
        <v>0</v>
      </c>
      <c r="BJ31" s="25">
        <f t="shared" si="53"/>
        <v>0</v>
      </c>
      <c r="BK31" s="25">
        <f t="shared" si="54"/>
        <v>0</v>
      </c>
      <c r="BL31" s="16">
        <f t="shared" si="55"/>
        <v>0</v>
      </c>
      <c r="BM31" s="25">
        <f t="shared" si="56"/>
        <v>0</v>
      </c>
      <c r="BN31" s="9">
        <f t="shared" si="0"/>
        <v>0</v>
      </c>
      <c r="BO31" s="26">
        <f t="shared" si="1"/>
        <v>0</v>
      </c>
      <c r="BP31" s="19">
        <f t="shared" si="2"/>
        <v>0</v>
      </c>
      <c r="BQ31" s="26">
        <f t="shared" si="3"/>
        <v>0</v>
      </c>
      <c r="BR31" s="26">
        <f t="shared" si="4"/>
        <v>0</v>
      </c>
      <c r="BS31">
        <f t="shared" si="57"/>
        <v>0</v>
      </c>
      <c r="BT31" s="7">
        <f t="shared" si="58"/>
        <v>0</v>
      </c>
      <c r="BU31" s="7">
        <f t="shared" si="36"/>
        <v>0</v>
      </c>
      <c r="BV31" s="17">
        <f t="shared" si="59"/>
        <v>0</v>
      </c>
      <c r="BW31" s="17">
        <f t="shared" si="37"/>
        <v>0</v>
      </c>
      <c r="CB31">
        <v>29</v>
      </c>
      <c r="CC31" s="7">
        <f t="shared" ca="1" si="60"/>
        <v>-19000</v>
      </c>
      <c r="CD31" s="28">
        <f t="shared" ca="1" si="61"/>
        <v>0</v>
      </c>
      <c r="CE31" s="16">
        <f t="shared" ca="1" si="62"/>
        <v>0</v>
      </c>
      <c r="CF31" s="9">
        <f t="shared" ca="1" si="5"/>
        <v>0</v>
      </c>
      <c r="CG31" s="26">
        <f t="shared" ca="1" si="6"/>
        <v>0</v>
      </c>
      <c r="CH31" s="19">
        <f t="shared" ca="1" si="7"/>
        <v>0</v>
      </c>
      <c r="CI31" s="26">
        <f t="shared" ca="1" si="8"/>
        <v>0</v>
      </c>
      <c r="CJ31" s="26">
        <f t="shared" ca="1" si="9"/>
        <v>0</v>
      </c>
      <c r="CK31" s="16">
        <f t="shared" ca="1" si="63"/>
        <v>0</v>
      </c>
      <c r="CL31" s="25">
        <v>0</v>
      </c>
      <c r="CM31" s="25">
        <f t="shared" ca="1" si="64"/>
        <v>0</v>
      </c>
      <c r="CN31" s="25">
        <f t="shared" ca="1" si="65"/>
        <v>0</v>
      </c>
      <c r="CO31" s="25">
        <f t="shared" ca="1" si="66"/>
        <v>0</v>
      </c>
      <c r="CP31" s="25">
        <f t="shared" ca="1" si="67"/>
        <v>0</v>
      </c>
      <c r="CQ31" s="16">
        <f t="shared" ca="1" si="68"/>
        <v>0</v>
      </c>
      <c r="CR31" s="25">
        <f t="shared" ca="1" si="69"/>
        <v>0</v>
      </c>
      <c r="CS31" s="9">
        <f t="shared" ca="1" si="10"/>
        <v>0</v>
      </c>
      <c r="CT31" s="26">
        <f t="shared" ca="1" si="11"/>
        <v>0</v>
      </c>
      <c r="CU31" s="19">
        <f t="shared" ca="1" si="12"/>
        <v>0</v>
      </c>
      <c r="CV31" s="26">
        <f t="shared" ca="1" si="13"/>
        <v>0</v>
      </c>
      <c r="CW31" s="26">
        <f t="shared" ca="1" si="14"/>
        <v>0</v>
      </c>
      <c r="CX31">
        <f t="shared" ca="1" si="70"/>
        <v>0</v>
      </c>
      <c r="CY31" s="7">
        <f t="shared" ca="1" si="38"/>
        <v>0</v>
      </c>
      <c r="CZ31" s="7">
        <f t="shared" ca="1" si="39"/>
        <v>0</v>
      </c>
      <c r="DA31" s="17">
        <f t="shared" ca="1" si="71"/>
        <v>0</v>
      </c>
      <c r="DB31" s="17">
        <f t="shared" ca="1" si="40"/>
        <v>0</v>
      </c>
      <c r="EB31">
        <v>29</v>
      </c>
      <c r="EC31" s="7">
        <f t="shared" si="72"/>
        <v>0</v>
      </c>
      <c r="ED31" s="28">
        <f t="shared" si="73"/>
        <v>0</v>
      </c>
      <c r="EE31" s="16">
        <f t="shared" si="74"/>
        <v>0</v>
      </c>
      <c r="EF31" s="9">
        <f t="shared" si="15"/>
        <v>0</v>
      </c>
      <c r="EG31" s="26">
        <f t="shared" si="16"/>
        <v>0</v>
      </c>
      <c r="EH31" s="19">
        <f t="shared" si="17"/>
        <v>0</v>
      </c>
      <c r="EI31" s="26">
        <f t="shared" si="18"/>
        <v>0</v>
      </c>
      <c r="EJ31" s="26">
        <f t="shared" si="19"/>
        <v>0</v>
      </c>
      <c r="EK31" s="16">
        <f t="shared" si="75"/>
        <v>0</v>
      </c>
      <c r="EL31" s="25">
        <v>0</v>
      </c>
      <c r="EM31" s="25">
        <f t="shared" si="76"/>
        <v>0</v>
      </c>
      <c r="EN31" s="25">
        <f t="shared" si="77"/>
        <v>0</v>
      </c>
      <c r="EO31" s="25">
        <f t="shared" si="78"/>
        <v>0</v>
      </c>
      <c r="EP31" s="25">
        <f t="shared" si="79"/>
        <v>0</v>
      </c>
      <c r="EQ31" s="16">
        <f t="shared" si="80"/>
        <v>0</v>
      </c>
      <c r="ER31" s="25">
        <f t="shared" si="81"/>
        <v>0</v>
      </c>
      <c r="ES31" s="9">
        <f t="shared" si="20"/>
        <v>0</v>
      </c>
      <c r="ET31" s="26">
        <f t="shared" si="21"/>
        <v>0</v>
      </c>
      <c r="EU31" s="19">
        <f t="shared" si="22"/>
        <v>0</v>
      </c>
      <c r="EV31" s="26">
        <f t="shared" si="23"/>
        <v>0</v>
      </c>
      <c r="EW31" s="26">
        <f t="shared" si="24"/>
        <v>0</v>
      </c>
      <c r="EX31">
        <f t="shared" si="82"/>
        <v>0</v>
      </c>
      <c r="EY31" s="7">
        <f t="shared" si="41"/>
        <v>0</v>
      </c>
      <c r="EZ31" s="7">
        <f t="shared" si="42"/>
        <v>0</v>
      </c>
      <c r="FA31" s="17">
        <f t="shared" si="83"/>
        <v>0</v>
      </c>
      <c r="FB31" s="17">
        <f t="shared" si="43"/>
        <v>0</v>
      </c>
      <c r="GB31">
        <v>29</v>
      </c>
      <c r="GC31" s="7">
        <f t="shared" si="84"/>
        <v>0</v>
      </c>
      <c r="GD31" s="28">
        <f t="shared" si="85"/>
        <v>0</v>
      </c>
      <c r="GE31" s="16">
        <f t="shared" si="86"/>
        <v>0</v>
      </c>
      <c r="GF31" s="9">
        <f t="shared" si="25"/>
        <v>0</v>
      </c>
      <c r="GG31" s="26">
        <f t="shared" si="26"/>
        <v>0</v>
      </c>
      <c r="GH31" s="19">
        <f t="shared" si="27"/>
        <v>0</v>
      </c>
      <c r="GI31" s="26">
        <f t="shared" si="28"/>
        <v>0</v>
      </c>
      <c r="GJ31" s="26">
        <f t="shared" si="29"/>
        <v>0</v>
      </c>
      <c r="GK31" s="16">
        <f t="shared" si="87"/>
        <v>0</v>
      </c>
      <c r="GL31" s="25">
        <v>0</v>
      </c>
      <c r="GM31" s="25">
        <f t="shared" si="88"/>
        <v>0</v>
      </c>
      <c r="GN31" s="25">
        <f t="shared" si="89"/>
        <v>0</v>
      </c>
      <c r="GO31" s="25">
        <f t="shared" si="90"/>
        <v>0</v>
      </c>
      <c r="GP31" s="25">
        <f t="shared" si="91"/>
        <v>0</v>
      </c>
      <c r="GQ31" s="16">
        <f t="shared" si="92"/>
        <v>0</v>
      </c>
      <c r="GR31" s="25">
        <f t="shared" si="93"/>
        <v>0</v>
      </c>
      <c r="GS31" s="9">
        <f t="shared" si="30"/>
        <v>0</v>
      </c>
      <c r="GT31" s="26">
        <f t="shared" si="31"/>
        <v>0</v>
      </c>
      <c r="GU31" s="19">
        <f t="shared" si="32"/>
        <v>0</v>
      </c>
      <c r="GV31" s="26">
        <f t="shared" si="33"/>
        <v>0</v>
      </c>
      <c r="GW31" s="26">
        <f t="shared" si="34"/>
        <v>0</v>
      </c>
      <c r="GX31">
        <f t="shared" si="94"/>
        <v>0</v>
      </c>
      <c r="GY31" s="7">
        <f t="shared" si="44"/>
        <v>0</v>
      </c>
      <c r="GZ31" s="7">
        <f t="shared" si="45"/>
        <v>0</v>
      </c>
      <c r="HA31" s="17">
        <f t="shared" si="95"/>
        <v>0</v>
      </c>
      <c r="HB31" s="17">
        <f t="shared" si="46"/>
        <v>0</v>
      </c>
    </row>
    <row r="32" spans="1:210" x14ac:dyDescent="0.3">
      <c r="B32" s="10"/>
      <c r="C32" s="4"/>
      <c r="D32" s="4"/>
      <c r="E32" s="4"/>
      <c r="F32" s="9"/>
      <c r="G32" s="9"/>
      <c r="H32" s="9"/>
      <c r="I32" s="93"/>
      <c r="J32" s="9"/>
      <c r="K32" s="9"/>
      <c r="L32" s="101" t="s">
        <v>104</v>
      </c>
      <c r="N32" s="81">
        <f>IF(SUM(N29:N31)&gt;N26,N26,SUM(N29:N31))</f>
        <v>6000000</v>
      </c>
      <c r="AA32" s="9" t="s">
        <v>12</v>
      </c>
      <c r="AB32" s="81">
        <v>750000</v>
      </c>
      <c r="AC32" s="81">
        <v>17500</v>
      </c>
      <c r="AD32" s="28">
        <f>IF(AND(F10 =AA32,F36&lt;=AC32,AD31=0),IF(I31&lt;=AB32,AB32,0),0)</f>
        <v>0</v>
      </c>
      <c r="AE32" s="100">
        <f>IF(AD32=AA221,AB221,0)</f>
        <v>0</v>
      </c>
      <c r="AF32" s="77"/>
      <c r="AG32" s="82">
        <v>9</v>
      </c>
      <c r="AH32" s="82">
        <v>1000</v>
      </c>
      <c r="AI32" s="82">
        <v>25</v>
      </c>
      <c r="AJ32" s="83">
        <v>1000</v>
      </c>
      <c r="AK32" s="84">
        <v>1620000</v>
      </c>
      <c r="AL32" s="26">
        <f t="shared" si="96"/>
        <v>0</v>
      </c>
      <c r="AM32" s="80"/>
      <c r="AO32" s="76"/>
      <c r="AP32"/>
      <c r="AQ32" s="17"/>
      <c r="AR32" s="17"/>
      <c r="BB32">
        <v>30</v>
      </c>
      <c r="BC32" s="7">
        <f t="shared" si="47"/>
        <v>0</v>
      </c>
      <c r="BD32" s="28">
        <f t="shared" si="48"/>
        <v>0</v>
      </c>
      <c r="BE32" s="16">
        <f t="shared" si="49"/>
        <v>0</v>
      </c>
      <c r="BF32" s="16">
        <f t="shared" si="50"/>
        <v>0</v>
      </c>
      <c r="BG32" s="25">
        <v>0</v>
      </c>
      <c r="BH32" s="25">
        <f t="shared" si="51"/>
        <v>0</v>
      </c>
      <c r="BI32" s="25">
        <f t="shared" si="52"/>
        <v>0</v>
      </c>
      <c r="BJ32" s="25">
        <f t="shared" si="53"/>
        <v>0</v>
      </c>
      <c r="BK32" s="25">
        <f t="shared" si="54"/>
        <v>0</v>
      </c>
      <c r="BL32" s="16">
        <f t="shared" si="55"/>
        <v>0</v>
      </c>
      <c r="BM32" s="25">
        <f t="shared" si="56"/>
        <v>0</v>
      </c>
      <c r="BN32" s="9">
        <f t="shared" si="0"/>
        <v>0</v>
      </c>
      <c r="BO32" s="26">
        <f t="shared" si="1"/>
        <v>0</v>
      </c>
      <c r="BP32" s="19">
        <f t="shared" si="2"/>
        <v>0</v>
      </c>
      <c r="BQ32" s="26">
        <f t="shared" si="3"/>
        <v>0</v>
      </c>
      <c r="BR32" s="26">
        <f t="shared" si="4"/>
        <v>0</v>
      </c>
      <c r="BS32">
        <f t="shared" si="57"/>
        <v>0</v>
      </c>
      <c r="BT32" s="7">
        <f t="shared" si="58"/>
        <v>0</v>
      </c>
      <c r="BU32" s="7">
        <f t="shared" si="36"/>
        <v>0</v>
      </c>
      <c r="BV32" s="17">
        <f t="shared" si="59"/>
        <v>0</v>
      </c>
      <c r="BW32" s="17">
        <f t="shared" si="37"/>
        <v>0</v>
      </c>
      <c r="CB32">
        <v>30</v>
      </c>
      <c r="CC32" s="7">
        <f t="shared" ca="1" si="60"/>
        <v>-19000</v>
      </c>
      <c r="CD32" s="28">
        <f t="shared" ca="1" si="61"/>
        <v>0</v>
      </c>
      <c r="CE32" s="16">
        <f t="shared" ca="1" si="62"/>
        <v>0</v>
      </c>
      <c r="CF32" s="9">
        <f t="shared" ca="1" si="5"/>
        <v>0</v>
      </c>
      <c r="CG32" s="26">
        <f t="shared" ca="1" si="6"/>
        <v>0</v>
      </c>
      <c r="CH32" s="19">
        <f t="shared" ca="1" si="7"/>
        <v>0</v>
      </c>
      <c r="CI32" s="26">
        <f t="shared" ca="1" si="8"/>
        <v>0</v>
      </c>
      <c r="CJ32" s="26">
        <f t="shared" ca="1" si="9"/>
        <v>0</v>
      </c>
      <c r="CK32" s="16">
        <f t="shared" ca="1" si="63"/>
        <v>0</v>
      </c>
      <c r="CL32" s="25">
        <v>0</v>
      </c>
      <c r="CM32" s="25">
        <f t="shared" ca="1" si="64"/>
        <v>0</v>
      </c>
      <c r="CN32" s="25">
        <f t="shared" ca="1" si="65"/>
        <v>0</v>
      </c>
      <c r="CO32" s="25">
        <f t="shared" ca="1" si="66"/>
        <v>0</v>
      </c>
      <c r="CP32" s="25">
        <f t="shared" ca="1" si="67"/>
        <v>0</v>
      </c>
      <c r="CQ32" s="16">
        <f t="shared" ca="1" si="68"/>
        <v>0</v>
      </c>
      <c r="CR32" s="25">
        <f t="shared" ca="1" si="69"/>
        <v>0</v>
      </c>
      <c r="CS32" s="9">
        <f t="shared" ca="1" si="10"/>
        <v>0</v>
      </c>
      <c r="CT32" s="26">
        <f t="shared" ca="1" si="11"/>
        <v>0</v>
      </c>
      <c r="CU32" s="19">
        <f t="shared" ca="1" si="12"/>
        <v>0</v>
      </c>
      <c r="CV32" s="26">
        <f t="shared" ca="1" si="13"/>
        <v>0</v>
      </c>
      <c r="CW32" s="26">
        <f t="shared" ca="1" si="14"/>
        <v>0</v>
      </c>
      <c r="CX32">
        <f t="shared" ca="1" si="70"/>
        <v>0</v>
      </c>
      <c r="CY32" s="7">
        <f t="shared" ca="1" si="38"/>
        <v>0</v>
      </c>
      <c r="CZ32" s="7">
        <f t="shared" ca="1" si="39"/>
        <v>0</v>
      </c>
      <c r="DA32" s="17">
        <f t="shared" ca="1" si="71"/>
        <v>0</v>
      </c>
      <c r="DB32" s="17">
        <f t="shared" ca="1" si="40"/>
        <v>0</v>
      </c>
      <c r="EB32">
        <v>30</v>
      </c>
      <c r="EC32" s="7">
        <f t="shared" si="72"/>
        <v>0</v>
      </c>
      <c r="ED32" s="28">
        <f t="shared" si="73"/>
        <v>0</v>
      </c>
      <c r="EE32" s="16">
        <f t="shared" si="74"/>
        <v>0</v>
      </c>
      <c r="EF32" s="9">
        <f t="shared" si="15"/>
        <v>0</v>
      </c>
      <c r="EG32" s="26">
        <f t="shared" si="16"/>
        <v>0</v>
      </c>
      <c r="EH32" s="19">
        <f t="shared" si="17"/>
        <v>0</v>
      </c>
      <c r="EI32" s="26">
        <f t="shared" si="18"/>
        <v>0</v>
      </c>
      <c r="EJ32" s="26">
        <f t="shared" si="19"/>
        <v>0</v>
      </c>
      <c r="EK32" s="16">
        <f t="shared" si="75"/>
        <v>0</v>
      </c>
      <c r="EL32" s="25">
        <v>0</v>
      </c>
      <c r="EM32" s="25">
        <f t="shared" si="76"/>
        <v>0</v>
      </c>
      <c r="EN32" s="25">
        <f t="shared" si="77"/>
        <v>0</v>
      </c>
      <c r="EO32" s="25">
        <f t="shared" si="78"/>
        <v>0</v>
      </c>
      <c r="EP32" s="25">
        <f t="shared" si="79"/>
        <v>0</v>
      </c>
      <c r="EQ32" s="16">
        <f t="shared" si="80"/>
        <v>0</v>
      </c>
      <c r="ER32" s="25">
        <f t="shared" si="81"/>
        <v>0</v>
      </c>
      <c r="ES32" s="9">
        <f t="shared" si="20"/>
        <v>0</v>
      </c>
      <c r="ET32" s="26">
        <f t="shared" si="21"/>
        <v>0</v>
      </c>
      <c r="EU32" s="19">
        <f t="shared" si="22"/>
        <v>0</v>
      </c>
      <c r="EV32" s="26">
        <f t="shared" si="23"/>
        <v>0</v>
      </c>
      <c r="EW32" s="26">
        <f t="shared" si="24"/>
        <v>0</v>
      </c>
      <c r="EX32">
        <f t="shared" si="82"/>
        <v>0</v>
      </c>
      <c r="EY32" s="7">
        <f t="shared" si="41"/>
        <v>0</v>
      </c>
      <c r="EZ32" s="7">
        <f t="shared" si="42"/>
        <v>0</v>
      </c>
      <c r="FA32" s="17">
        <f t="shared" si="83"/>
        <v>0</v>
      </c>
      <c r="FB32" s="17">
        <f t="shared" si="43"/>
        <v>0</v>
      </c>
      <c r="GB32">
        <v>30</v>
      </c>
      <c r="GC32" s="7">
        <f t="shared" si="84"/>
        <v>0</v>
      </c>
      <c r="GD32" s="28">
        <f t="shared" si="85"/>
        <v>0</v>
      </c>
      <c r="GE32" s="16">
        <f t="shared" si="86"/>
        <v>0</v>
      </c>
      <c r="GF32" s="9">
        <f t="shared" si="25"/>
        <v>0</v>
      </c>
      <c r="GG32" s="26">
        <f t="shared" si="26"/>
        <v>0</v>
      </c>
      <c r="GH32" s="19">
        <f t="shared" si="27"/>
        <v>0</v>
      </c>
      <c r="GI32" s="26">
        <f t="shared" si="28"/>
        <v>0</v>
      </c>
      <c r="GJ32" s="26">
        <f t="shared" si="29"/>
        <v>0</v>
      </c>
      <c r="GK32" s="16">
        <f t="shared" si="87"/>
        <v>0</v>
      </c>
      <c r="GL32" s="25">
        <v>0</v>
      </c>
      <c r="GM32" s="25">
        <f t="shared" si="88"/>
        <v>0</v>
      </c>
      <c r="GN32" s="25">
        <f t="shared" si="89"/>
        <v>0</v>
      </c>
      <c r="GO32" s="25">
        <f t="shared" si="90"/>
        <v>0</v>
      </c>
      <c r="GP32" s="25">
        <f t="shared" si="91"/>
        <v>0</v>
      </c>
      <c r="GQ32" s="16">
        <f t="shared" si="92"/>
        <v>0</v>
      </c>
      <c r="GR32" s="25">
        <f t="shared" si="93"/>
        <v>0</v>
      </c>
      <c r="GS32" s="9">
        <f t="shared" si="30"/>
        <v>0</v>
      </c>
      <c r="GT32" s="26">
        <f t="shared" si="31"/>
        <v>0</v>
      </c>
      <c r="GU32" s="19">
        <f t="shared" si="32"/>
        <v>0</v>
      </c>
      <c r="GV32" s="26">
        <f t="shared" si="33"/>
        <v>0</v>
      </c>
      <c r="GW32" s="26">
        <f t="shared" si="34"/>
        <v>0</v>
      </c>
      <c r="GX32">
        <f t="shared" si="94"/>
        <v>0</v>
      </c>
      <c r="GY32" s="7">
        <f t="shared" si="44"/>
        <v>0</v>
      </c>
      <c r="GZ32" s="7">
        <f t="shared" si="45"/>
        <v>0</v>
      </c>
      <c r="HA32" s="17">
        <f t="shared" si="95"/>
        <v>0</v>
      </c>
      <c r="HB32" s="17">
        <f t="shared" si="46"/>
        <v>0</v>
      </c>
    </row>
    <row r="33" spans="2:210" x14ac:dyDescent="0.3">
      <c r="B33" s="10" t="s">
        <v>105</v>
      </c>
      <c r="C33" s="4" t="s">
        <v>106</v>
      </c>
      <c r="D33" s="4"/>
      <c r="E33" s="4"/>
      <c r="F33" s="71"/>
      <c r="G33" s="71"/>
      <c r="H33" s="9"/>
      <c r="I33" s="93"/>
      <c r="J33" s="9"/>
      <c r="K33" s="9"/>
      <c r="L33" s="101" t="s">
        <v>107</v>
      </c>
      <c r="O33" s="93"/>
      <c r="AA33" s="9" t="s">
        <v>25</v>
      </c>
      <c r="AB33" s="81">
        <f>IF(AND(F14=AA88,F13=AB3),SUM(AC24:AC29),450000)</f>
        <v>1145438</v>
      </c>
      <c r="AC33" s="26">
        <v>12000</v>
      </c>
      <c r="AD33" s="28">
        <f>IF(AND(F10 =AA33,F36&lt;=AC33),IF(I31&lt;=AB33,AB33,0),0)</f>
        <v>0</v>
      </c>
      <c r="AE33" s="100">
        <f>IF(AD33=AA220,AB220,0)</f>
        <v>0</v>
      </c>
      <c r="AF33" s="77"/>
      <c r="AG33" s="102"/>
      <c r="AH33" s="80"/>
      <c r="AI33" s="80"/>
      <c r="AJ33" s="80"/>
      <c r="AK33" s="80"/>
      <c r="AL33" s="77">
        <f>SUM(AL24:AL32)</f>
        <v>1145438</v>
      </c>
      <c r="AM33" s="80"/>
      <c r="AO33" s="76"/>
      <c r="AP33"/>
      <c r="AQ33" s="17"/>
      <c r="AR33" s="17"/>
      <c r="BB33">
        <v>31</v>
      </c>
      <c r="BC33" s="7">
        <f t="shared" si="47"/>
        <v>0</v>
      </c>
      <c r="BD33" s="28">
        <f t="shared" si="48"/>
        <v>0</v>
      </c>
      <c r="BE33" s="16">
        <f t="shared" si="49"/>
        <v>0</v>
      </c>
      <c r="BF33" s="16">
        <f t="shared" si="50"/>
        <v>0</v>
      </c>
      <c r="BG33" s="25">
        <v>0</v>
      </c>
      <c r="BH33" s="25">
        <f t="shared" si="51"/>
        <v>0</v>
      </c>
      <c r="BI33" s="25">
        <f t="shared" si="52"/>
        <v>0</v>
      </c>
      <c r="BJ33" s="25">
        <f t="shared" si="53"/>
        <v>0</v>
      </c>
      <c r="BK33" s="25">
        <f t="shared" si="54"/>
        <v>0</v>
      </c>
      <c r="BL33" s="16">
        <f t="shared" si="55"/>
        <v>0</v>
      </c>
      <c r="BM33" s="25">
        <f t="shared" si="56"/>
        <v>0</v>
      </c>
      <c r="BN33" s="9">
        <f t="shared" si="0"/>
        <v>0</v>
      </c>
      <c r="BO33" s="26">
        <f t="shared" si="1"/>
        <v>0</v>
      </c>
      <c r="BP33" s="19">
        <f t="shared" si="2"/>
        <v>0</v>
      </c>
      <c r="BQ33" s="26">
        <f t="shared" si="3"/>
        <v>0</v>
      </c>
      <c r="BR33" s="26">
        <f t="shared" si="4"/>
        <v>0</v>
      </c>
      <c r="BS33">
        <f t="shared" si="57"/>
        <v>0</v>
      </c>
      <c r="BT33" s="7">
        <f t="shared" si="58"/>
        <v>0</v>
      </c>
      <c r="BU33" s="7">
        <f t="shared" si="36"/>
        <v>0</v>
      </c>
      <c r="BV33" s="17">
        <f t="shared" si="59"/>
        <v>0</v>
      </c>
      <c r="BW33" s="17">
        <f t="shared" si="37"/>
        <v>0</v>
      </c>
      <c r="CB33">
        <v>31</v>
      </c>
      <c r="CC33" s="7">
        <f t="shared" ca="1" si="60"/>
        <v>-19000</v>
      </c>
      <c r="CD33" s="28">
        <f t="shared" ca="1" si="61"/>
        <v>0</v>
      </c>
      <c r="CE33" s="16">
        <f t="shared" ca="1" si="62"/>
        <v>0</v>
      </c>
      <c r="CF33" s="9">
        <f t="shared" ca="1" si="5"/>
        <v>0</v>
      </c>
      <c r="CG33" s="26">
        <f t="shared" ca="1" si="6"/>
        <v>0</v>
      </c>
      <c r="CH33" s="19">
        <f t="shared" ca="1" si="7"/>
        <v>0</v>
      </c>
      <c r="CI33" s="26">
        <f t="shared" ca="1" si="8"/>
        <v>0</v>
      </c>
      <c r="CJ33" s="26">
        <f t="shared" ca="1" si="9"/>
        <v>0</v>
      </c>
      <c r="CK33" s="16">
        <f t="shared" ca="1" si="63"/>
        <v>0</v>
      </c>
      <c r="CL33" s="25">
        <v>0</v>
      </c>
      <c r="CM33" s="25">
        <f t="shared" ca="1" si="64"/>
        <v>0</v>
      </c>
      <c r="CN33" s="25">
        <f t="shared" ca="1" si="65"/>
        <v>0</v>
      </c>
      <c r="CO33" s="25">
        <f t="shared" ca="1" si="66"/>
        <v>0</v>
      </c>
      <c r="CP33" s="25">
        <f t="shared" ca="1" si="67"/>
        <v>0</v>
      </c>
      <c r="CQ33" s="16">
        <f t="shared" ca="1" si="68"/>
        <v>0</v>
      </c>
      <c r="CR33" s="25">
        <f t="shared" ca="1" si="69"/>
        <v>0</v>
      </c>
      <c r="CS33" s="9">
        <f t="shared" ca="1" si="10"/>
        <v>0</v>
      </c>
      <c r="CT33" s="26">
        <f t="shared" ca="1" si="11"/>
        <v>0</v>
      </c>
      <c r="CU33" s="19">
        <f t="shared" ca="1" si="12"/>
        <v>0</v>
      </c>
      <c r="CV33" s="26">
        <f t="shared" ca="1" si="13"/>
        <v>0</v>
      </c>
      <c r="CW33" s="26">
        <f t="shared" ca="1" si="14"/>
        <v>0</v>
      </c>
      <c r="CX33">
        <f t="shared" ca="1" si="70"/>
        <v>0</v>
      </c>
      <c r="CY33" s="7">
        <f t="shared" ca="1" si="38"/>
        <v>0</v>
      </c>
      <c r="CZ33" s="7">
        <f t="shared" ca="1" si="39"/>
        <v>0</v>
      </c>
      <c r="DA33" s="17">
        <f t="shared" ca="1" si="71"/>
        <v>0</v>
      </c>
      <c r="DB33" s="17">
        <f t="shared" ca="1" si="40"/>
        <v>0</v>
      </c>
      <c r="EB33">
        <v>31</v>
      </c>
      <c r="EC33" s="7">
        <f t="shared" si="72"/>
        <v>0</v>
      </c>
      <c r="ED33" s="28">
        <f t="shared" si="73"/>
        <v>0</v>
      </c>
      <c r="EE33" s="16">
        <f t="shared" si="74"/>
        <v>0</v>
      </c>
      <c r="EF33" s="9">
        <f t="shared" si="15"/>
        <v>0</v>
      </c>
      <c r="EG33" s="26">
        <f t="shared" si="16"/>
        <v>0</v>
      </c>
      <c r="EH33" s="19">
        <f t="shared" si="17"/>
        <v>0</v>
      </c>
      <c r="EI33" s="26">
        <f t="shared" si="18"/>
        <v>0</v>
      </c>
      <c r="EJ33" s="26">
        <f t="shared" si="19"/>
        <v>0</v>
      </c>
      <c r="EK33" s="16">
        <f t="shared" si="75"/>
        <v>0</v>
      </c>
      <c r="EL33" s="25">
        <v>0</v>
      </c>
      <c r="EM33" s="25">
        <f t="shared" si="76"/>
        <v>0</v>
      </c>
      <c r="EN33" s="25">
        <f t="shared" si="77"/>
        <v>0</v>
      </c>
      <c r="EO33" s="25">
        <f t="shared" si="78"/>
        <v>0</v>
      </c>
      <c r="EP33" s="25">
        <f t="shared" si="79"/>
        <v>0</v>
      </c>
      <c r="EQ33" s="16">
        <f t="shared" si="80"/>
        <v>0</v>
      </c>
      <c r="ER33" s="25">
        <f t="shared" si="81"/>
        <v>0</v>
      </c>
      <c r="ES33" s="9">
        <f t="shared" si="20"/>
        <v>0</v>
      </c>
      <c r="ET33" s="26">
        <f t="shared" si="21"/>
        <v>0</v>
      </c>
      <c r="EU33" s="19">
        <f t="shared" si="22"/>
        <v>0</v>
      </c>
      <c r="EV33" s="26">
        <f t="shared" si="23"/>
        <v>0</v>
      </c>
      <c r="EW33" s="26">
        <f t="shared" si="24"/>
        <v>0</v>
      </c>
      <c r="EX33">
        <f t="shared" si="82"/>
        <v>0</v>
      </c>
      <c r="EY33" s="7">
        <f t="shared" si="41"/>
        <v>0</v>
      </c>
      <c r="EZ33" s="7">
        <f t="shared" si="42"/>
        <v>0</v>
      </c>
      <c r="FA33" s="17">
        <f t="shared" si="83"/>
        <v>0</v>
      </c>
      <c r="FB33" s="17">
        <f t="shared" si="43"/>
        <v>0</v>
      </c>
      <c r="GB33">
        <v>31</v>
      </c>
      <c r="GC33" s="7">
        <f t="shared" si="84"/>
        <v>0</v>
      </c>
      <c r="GD33" s="28">
        <f t="shared" si="85"/>
        <v>0</v>
      </c>
      <c r="GE33" s="16">
        <f t="shared" si="86"/>
        <v>0</v>
      </c>
      <c r="GF33" s="9">
        <f t="shared" si="25"/>
        <v>0</v>
      </c>
      <c r="GG33" s="26">
        <f t="shared" si="26"/>
        <v>0</v>
      </c>
      <c r="GH33" s="19">
        <f t="shared" si="27"/>
        <v>0</v>
      </c>
      <c r="GI33" s="26">
        <f t="shared" si="28"/>
        <v>0</v>
      </c>
      <c r="GJ33" s="26">
        <f t="shared" si="29"/>
        <v>0</v>
      </c>
      <c r="GK33" s="16">
        <f t="shared" si="87"/>
        <v>0</v>
      </c>
      <c r="GL33" s="25">
        <v>0</v>
      </c>
      <c r="GM33" s="25">
        <f t="shared" si="88"/>
        <v>0</v>
      </c>
      <c r="GN33" s="25">
        <f t="shared" si="89"/>
        <v>0</v>
      </c>
      <c r="GO33" s="25">
        <f t="shared" si="90"/>
        <v>0</v>
      </c>
      <c r="GP33" s="25">
        <f t="shared" si="91"/>
        <v>0</v>
      </c>
      <c r="GQ33" s="16">
        <f t="shared" si="92"/>
        <v>0</v>
      </c>
      <c r="GR33" s="25">
        <f t="shared" si="93"/>
        <v>0</v>
      </c>
      <c r="GS33" s="9">
        <f t="shared" si="30"/>
        <v>0</v>
      </c>
      <c r="GT33" s="26">
        <f t="shared" si="31"/>
        <v>0</v>
      </c>
      <c r="GU33" s="19">
        <f t="shared" si="32"/>
        <v>0</v>
      </c>
      <c r="GV33" s="26">
        <f t="shared" si="33"/>
        <v>0</v>
      </c>
      <c r="GW33" s="26">
        <f t="shared" si="34"/>
        <v>0</v>
      </c>
      <c r="GX33">
        <f t="shared" si="94"/>
        <v>0</v>
      </c>
      <c r="GY33" s="7">
        <f t="shared" si="44"/>
        <v>0</v>
      </c>
      <c r="GZ33" s="7">
        <f t="shared" si="45"/>
        <v>0</v>
      </c>
      <c r="HA33" s="17">
        <f t="shared" si="95"/>
        <v>0</v>
      </c>
      <c r="HB33" s="17">
        <f t="shared" si="46"/>
        <v>0</v>
      </c>
    </row>
    <row r="34" spans="2:210" ht="15.6" x14ac:dyDescent="0.3">
      <c r="B34" s="10"/>
      <c r="C34" s="4" t="s">
        <v>108</v>
      </c>
      <c r="D34" s="4"/>
      <c r="E34" s="4"/>
      <c r="F34" s="71"/>
      <c r="G34" s="71"/>
      <c r="H34" s="9"/>
      <c r="I34" s="93"/>
      <c r="J34" s="9"/>
      <c r="K34" s="9"/>
      <c r="L34" s="101" t="s">
        <v>109</v>
      </c>
      <c r="M34" s="96"/>
      <c r="P34" s="93"/>
      <c r="Q34" s="46"/>
      <c r="R34" s="103"/>
      <c r="S34" s="103"/>
      <c r="T34" s="103"/>
      <c r="AA34" s="9" t="s">
        <v>25</v>
      </c>
      <c r="AB34" s="81">
        <v>750000</v>
      </c>
      <c r="AC34" s="26">
        <v>14000</v>
      </c>
      <c r="AD34" s="28">
        <f>IF(AND(F10 =AA34,F36&lt;=AC34,AD33=0),IF(I31&lt;=AB34,AB34,0),0)</f>
        <v>0</v>
      </c>
      <c r="AE34" s="100">
        <f>IF(AD34=AA221,AB221,0)</f>
        <v>0</v>
      </c>
      <c r="AF34" s="77"/>
      <c r="AG34" s="102"/>
      <c r="AH34" s="80"/>
      <c r="AI34" s="80"/>
      <c r="AJ34" s="80"/>
      <c r="AK34" s="80"/>
      <c r="AL34" s="77"/>
      <c r="AM34" s="80"/>
      <c r="AO34" s="76"/>
      <c r="AP34"/>
      <c r="AQ34" s="17"/>
      <c r="AR34" s="17"/>
      <c r="BB34">
        <v>32</v>
      </c>
      <c r="BC34" s="7">
        <f t="shared" si="47"/>
        <v>0</v>
      </c>
      <c r="BD34" s="28">
        <f t="shared" si="48"/>
        <v>0</v>
      </c>
      <c r="BE34" s="16">
        <f t="shared" si="49"/>
        <v>0</v>
      </c>
      <c r="BF34" s="16">
        <f t="shared" si="50"/>
        <v>0</v>
      </c>
      <c r="BG34" s="25">
        <v>0</v>
      </c>
      <c r="BH34" s="25">
        <f t="shared" si="51"/>
        <v>0</v>
      </c>
      <c r="BI34" s="25">
        <f t="shared" si="52"/>
        <v>0</v>
      </c>
      <c r="BJ34" s="25">
        <f t="shared" si="53"/>
        <v>0</v>
      </c>
      <c r="BK34" s="25">
        <f t="shared" si="54"/>
        <v>0</v>
      </c>
      <c r="BL34" s="16">
        <f t="shared" si="55"/>
        <v>0</v>
      </c>
      <c r="BM34" s="25">
        <f t="shared" si="56"/>
        <v>0</v>
      </c>
      <c r="BN34" s="9">
        <f t="shared" si="0"/>
        <v>0</v>
      </c>
      <c r="BO34" s="26">
        <f t="shared" si="1"/>
        <v>0</v>
      </c>
      <c r="BP34" s="19">
        <f t="shared" si="2"/>
        <v>0</v>
      </c>
      <c r="BQ34" s="26">
        <f t="shared" si="3"/>
        <v>0</v>
      </c>
      <c r="BR34" s="26">
        <f t="shared" si="4"/>
        <v>0</v>
      </c>
      <c r="BS34">
        <f t="shared" si="57"/>
        <v>0</v>
      </c>
      <c r="BT34" s="7">
        <f t="shared" si="58"/>
        <v>0</v>
      </c>
      <c r="BU34" s="7">
        <f t="shared" si="36"/>
        <v>0</v>
      </c>
      <c r="BV34" s="17">
        <f t="shared" si="59"/>
        <v>0</v>
      </c>
      <c r="BW34" s="17">
        <f t="shared" si="37"/>
        <v>0</v>
      </c>
      <c r="CB34">
        <v>32</v>
      </c>
      <c r="CC34" s="7">
        <f t="shared" ca="1" si="60"/>
        <v>-19000</v>
      </c>
      <c r="CD34" s="28">
        <f t="shared" ca="1" si="61"/>
        <v>0</v>
      </c>
      <c r="CE34" s="16">
        <f t="shared" ca="1" si="62"/>
        <v>0</v>
      </c>
      <c r="CF34" s="9">
        <f t="shared" ca="1" si="5"/>
        <v>0</v>
      </c>
      <c r="CG34" s="26">
        <f t="shared" ca="1" si="6"/>
        <v>0</v>
      </c>
      <c r="CH34" s="19">
        <f t="shared" ca="1" si="7"/>
        <v>0</v>
      </c>
      <c r="CI34" s="26">
        <f t="shared" ca="1" si="8"/>
        <v>0</v>
      </c>
      <c r="CJ34" s="26">
        <f t="shared" ca="1" si="9"/>
        <v>0</v>
      </c>
      <c r="CK34" s="16">
        <f t="shared" ca="1" si="63"/>
        <v>0</v>
      </c>
      <c r="CL34" s="25">
        <v>0</v>
      </c>
      <c r="CM34" s="25">
        <f t="shared" ca="1" si="64"/>
        <v>0</v>
      </c>
      <c r="CN34" s="25">
        <f t="shared" ca="1" si="65"/>
        <v>0</v>
      </c>
      <c r="CO34" s="25">
        <f t="shared" ca="1" si="66"/>
        <v>0</v>
      </c>
      <c r="CP34" s="25">
        <f t="shared" ca="1" si="67"/>
        <v>0</v>
      </c>
      <c r="CQ34" s="16">
        <f t="shared" ca="1" si="68"/>
        <v>0</v>
      </c>
      <c r="CR34" s="25">
        <f t="shared" ca="1" si="69"/>
        <v>0</v>
      </c>
      <c r="CS34" s="9">
        <f t="shared" ca="1" si="10"/>
        <v>0</v>
      </c>
      <c r="CT34" s="26">
        <f t="shared" ca="1" si="11"/>
        <v>0</v>
      </c>
      <c r="CU34" s="19">
        <f t="shared" ca="1" si="12"/>
        <v>0</v>
      </c>
      <c r="CV34" s="26">
        <f t="shared" ca="1" si="13"/>
        <v>0</v>
      </c>
      <c r="CW34" s="26">
        <f t="shared" ca="1" si="14"/>
        <v>0</v>
      </c>
      <c r="CX34">
        <f t="shared" ca="1" si="70"/>
        <v>0</v>
      </c>
      <c r="CY34" s="7">
        <f t="shared" ca="1" si="38"/>
        <v>0</v>
      </c>
      <c r="CZ34" s="7">
        <f t="shared" ca="1" si="39"/>
        <v>0</v>
      </c>
      <c r="DA34" s="17">
        <f t="shared" ca="1" si="71"/>
        <v>0</v>
      </c>
      <c r="DB34" s="17">
        <f t="shared" ca="1" si="40"/>
        <v>0</v>
      </c>
      <c r="EB34">
        <v>32</v>
      </c>
      <c r="EC34" s="7">
        <f t="shared" si="72"/>
        <v>0</v>
      </c>
      <c r="ED34" s="28">
        <f t="shared" si="73"/>
        <v>0</v>
      </c>
      <c r="EE34" s="16">
        <f t="shared" si="74"/>
        <v>0</v>
      </c>
      <c r="EF34" s="9">
        <f t="shared" si="15"/>
        <v>0</v>
      </c>
      <c r="EG34" s="26">
        <f t="shared" si="16"/>
        <v>0</v>
      </c>
      <c r="EH34" s="19">
        <f t="shared" si="17"/>
        <v>0</v>
      </c>
      <c r="EI34" s="26">
        <f t="shared" si="18"/>
        <v>0</v>
      </c>
      <c r="EJ34" s="26">
        <f t="shared" si="19"/>
        <v>0</v>
      </c>
      <c r="EK34" s="16">
        <f t="shared" si="75"/>
        <v>0</v>
      </c>
      <c r="EL34" s="25">
        <v>0</v>
      </c>
      <c r="EM34" s="25">
        <f t="shared" si="76"/>
        <v>0</v>
      </c>
      <c r="EN34" s="25">
        <f t="shared" si="77"/>
        <v>0</v>
      </c>
      <c r="EO34" s="25">
        <f t="shared" si="78"/>
        <v>0</v>
      </c>
      <c r="EP34" s="25">
        <f t="shared" si="79"/>
        <v>0</v>
      </c>
      <c r="EQ34" s="16">
        <f t="shared" si="80"/>
        <v>0</v>
      </c>
      <c r="ER34" s="25">
        <f t="shared" si="81"/>
        <v>0</v>
      </c>
      <c r="ES34" s="9">
        <f t="shared" si="20"/>
        <v>0</v>
      </c>
      <c r="ET34" s="26">
        <f t="shared" si="21"/>
        <v>0</v>
      </c>
      <c r="EU34" s="19">
        <f t="shared" si="22"/>
        <v>0</v>
      </c>
      <c r="EV34" s="26">
        <f t="shared" si="23"/>
        <v>0</v>
      </c>
      <c r="EW34" s="26">
        <f t="shared" si="24"/>
        <v>0</v>
      </c>
      <c r="EX34">
        <f t="shared" si="82"/>
        <v>0</v>
      </c>
      <c r="EY34" s="7">
        <f t="shared" si="41"/>
        <v>0</v>
      </c>
      <c r="EZ34" s="7">
        <f t="shared" si="42"/>
        <v>0</v>
      </c>
      <c r="FA34" s="17">
        <f t="shared" si="83"/>
        <v>0</v>
      </c>
      <c r="FB34" s="17">
        <f t="shared" si="43"/>
        <v>0</v>
      </c>
      <c r="GB34">
        <v>32</v>
      </c>
      <c r="GC34" s="7">
        <f t="shared" si="84"/>
        <v>0</v>
      </c>
      <c r="GD34" s="28">
        <f t="shared" si="85"/>
        <v>0</v>
      </c>
      <c r="GE34" s="16">
        <f t="shared" si="86"/>
        <v>0</v>
      </c>
      <c r="GF34" s="9">
        <f t="shared" si="25"/>
        <v>0</v>
      </c>
      <c r="GG34" s="26">
        <f t="shared" si="26"/>
        <v>0</v>
      </c>
      <c r="GH34" s="19">
        <f t="shared" si="27"/>
        <v>0</v>
      </c>
      <c r="GI34" s="26">
        <f t="shared" si="28"/>
        <v>0</v>
      </c>
      <c r="GJ34" s="26">
        <f t="shared" si="29"/>
        <v>0</v>
      </c>
      <c r="GK34" s="16">
        <f t="shared" si="87"/>
        <v>0</v>
      </c>
      <c r="GL34" s="25">
        <v>0</v>
      </c>
      <c r="GM34" s="25">
        <f t="shared" si="88"/>
        <v>0</v>
      </c>
      <c r="GN34" s="25">
        <f t="shared" si="89"/>
        <v>0</v>
      </c>
      <c r="GO34" s="25">
        <f t="shared" si="90"/>
        <v>0</v>
      </c>
      <c r="GP34" s="25">
        <f t="shared" si="91"/>
        <v>0</v>
      </c>
      <c r="GQ34" s="16">
        <f t="shared" si="92"/>
        <v>0</v>
      </c>
      <c r="GR34" s="25">
        <f t="shared" si="93"/>
        <v>0</v>
      </c>
      <c r="GS34" s="9">
        <f t="shared" si="30"/>
        <v>0</v>
      </c>
      <c r="GT34" s="26">
        <f t="shared" si="31"/>
        <v>0</v>
      </c>
      <c r="GU34" s="19">
        <f t="shared" si="32"/>
        <v>0</v>
      </c>
      <c r="GV34" s="26">
        <f t="shared" si="33"/>
        <v>0</v>
      </c>
      <c r="GW34" s="26">
        <f t="shared" si="34"/>
        <v>0</v>
      </c>
      <c r="GX34">
        <f t="shared" si="94"/>
        <v>0</v>
      </c>
      <c r="GY34" s="7">
        <f t="shared" si="44"/>
        <v>0</v>
      </c>
      <c r="GZ34" s="7">
        <f t="shared" si="45"/>
        <v>0</v>
      </c>
      <c r="HA34" s="17">
        <f t="shared" si="95"/>
        <v>0</v>
      </c>
      <c r="HB34" s="17">
        <f t="shared" si="46"/>
        <v>0</v>
      </c>
    </row>
    <row r="35" spans="2:210" x14ac:dyDescent="0.3">
      <c r="B35" s="10"/>
      <c r="C35" s="4" t="s">
        <v>99</v>
      </c>
      <c r="D35" s="4"/>
      <c r="E35" s="4"/>
      <c r="F35" s="71"/>
      <c r="G35" s="71"/>
      <c r="H35" s="9"/>
      <c r="I35" s="93"/>
      <c r="J35" s="9"/>
      <c r="K35" s="9"/>
      <c r="L35" s="104"/>
      <c r="M35" s="96" t="s">
        <v>110</v>
      </c>
      <c r="N35" s="81"/>
      <c r="O35" s="93"/>
      <c r="AB35" s="74"/>
      <c r="AC35" s="59"/>
      <c r="AG35" s="5"/>
      <c r="AO35"/>
      <c r="AP35"/>
      <c r="AQ35"/>
      <c r="AR35"/>
      <c r="BB35">
        <v>33</v>
      </c>
      <c r="BC35" s="7">
        <f t="shared" si="47"/>
        <v>0</v>
      </c>
      <c r="BD35" s="28">
        <f t="shared" si="48"/>
        <v>0</v>
      </c>
      <c r="BE35" s="16">
        <f t="shared" si="49"/>
        <v>0</v>
      </c>
      <c r="BF35" s="16">
        <f t="shared" si="50"/>
        <v>0</v>
      </c>
      <c r="BG35" s="25">
        <v>0</v>
      </c>
      <c r="BH35" s="25">
        <f t="shared" si="51"/>
        <v>0</v>
      </c>
      <c r="BI35" s="25">
        <f t="shared" si="52"/>
        <v>0</v>
      </c>
      <c r="BJ35" s="25">
        <f t="shared" si="53"/>
        <v>0</v>
      </c>
      <c r="BK35" s="25">
        <f t="shared" si="54"/>
        <v>0</v>
      </c>
      <c r="BL35" s="16">
        <f t="shared" si="55"/>
        <v>0</v>
      </c>
      <c r="BM35" s="25">
        <f t="shared" si="56"/>
        <v>0</v>
      </c>
      <c r="BN35" s="9">
        <f t="shared" si="0"/>
        <v>0</v>
      </c>
      <c r="BO35" s="26">
        <f t="shared" si="1"/>
        <v>0</v>
      </c>
      <c r="BP35" s="19">
        <f t="shared" si="2"/>
        <v>0</v>
      </c>
      <c r="BQ35" s="26">
        <f t="shared" si="3"/>
        <v>0</v>
      </c>
      <c r="BR35" s="26">
        <f t="shared" si="4"/>
        <v>0</v>
      </c>
      <c r="BS35">
        <f t="shared" si="57"/>
        <v>0</v>
      </c>
      <c r="BT35" s="7">
        <f t="shared" si="58"/>
        <v>0</v>
      </c>
      <c r="BU35" s="7">
        <f t="shared" si="36"/>
        <v>0</v>
      </c>
      <c r="BV35" s="17">
        <f t="shared" si="59"/>
        <v>0</v>
      </c>
      <c r="BW35" s="17">
        <f t="shared" si="37"/>
        <v>0</v>
      </c>
      <c r="CB35">
        <v>33</v>
      </c>
      <c r="CC35" s="7">
        <f t="shared" ca="1" si="60"/>
        <v>-19000</v>
      </c>
      <c r="CD35" s="28">
        <f t="shared" ca="1" si="61"/>
        <v>0</v>
      </c>
      <c r="CE35" s="16">
        <f t="shared" ca="1" si="62"/>
        <v>0</v>
      </c>
      <c r="CF35" s="9">
        <f t="shared" ca="1" si="5"/>
        <v>0</v>
      </c>
      <c r="CG35" s="26">
        <f t="shared" ca="1" si="6"/>
        <v>0</v>
      </c>
      <c r="CH35" s="19">
        <f t="shared" ca="1" si="7"/>
        <v>0</v>
      </c>
      <c r="CI35" s="26">
        <f t="shared" ca="1" si="8"/>
        <v>0</v>
      </c>
      <c r="CJ35" s="26">
        <f t="shared" ca="1" si="9"/>
        <v>0</v>
      </c>
      <c r="CK35" s="16">
        <f t="shared" ca="1" si="63"/>
        <v>0</v>
      </c>
      <c r="CL35" s="25">
        <v>0</v>
      </c>
      <c r="CM35" s="25">
        <f t="shared" ca="1" si="64"/>
        <v>0</v>
      </c>
      <c r="CN35" s="25">
        <f t="shared" ca="1" si="65"/>
        <v>0</v>
      </c>
      <c r="CO35" s="25">
        <f t="shared" ca="1" si="66"/>
        <v>0</v>
      </c>
      <c r="CP35" s="25">
        <f t="shared" ca="1" si="67"/>
        <v>0</v>
      </c>
      <c r="CQ35" s="16">
        <f t="shared" ca="1" si="68"/>
        <v>0</v>
      </c>
      <c r="CR35" s="25">
        <f t="shared" ca="1" si="69"/>
        <v>0</v>
      </c>
      <c r="CS35" s="9">
        <f t="shared" ca="1" si="10"/>
        <v>0</v>
      </c>
      <c r="CT35" s="26">
        <f t="shared" ca="1" si="11"/>
        <v>0</v>
      </c>
      <c r="CU35" s="19">
        <f t="shared" ca="1" si="12"/>
        <v>0</v>
      </c>
      <c r="CV35" s="26">
        <f t="shared" ca="1" si="13"/>
        <v>0</v>
      </c>
      <c r="CW35" s="26">
        <f t="shared" ca="1" si="14"/>
        <v>0</v>
      </c>
      <c r="CX35">
        <f t="shared" ca="1" si="70"/>
        <v>0</v>
      </c>
      <c r="CY35" s="7">
        <f t="shared" ca="1" si="38"/>
        <v>0</v>
      </c>
      <c r="CZ35" s="7">
        <f t="shared" ca="1" si="39"/>
        <v>0</v>
      </c>
      <c r="DA35" s="17">
        <f t="shared" ca="1" si="71"/>
        <v>0</v>
      </c>
      <c r="DB35" s="17">
        <f t="shared" ca="1" si="40"/>
        <v>0</v>
      </c>
      <c r="EB35">
        <v>33</v>
      </c>
      <c r="EC35" s="7">
        <f t="shared" si="72"/>
        <v>0</v>
      </c>
      <c r="ED35" s="28">
        <f t="shared" si="73"/>
        <v>0</v>
      </c>
      <c r="EE35" s="16">
        <f t="shared" si="74"/>
        <v>0</v>
      </c>
      <c r="EF35" s="9">
        <f t="shared" si="15"/>
        <v>0</v>
      </c>
      <c r="EG35" s="26">
        <f t="shared" si="16"/>
        <v>0</v>
      </c>
      <c r="EH35" s="19">
        <f t="shared" si="17"/>
        <v>0</v>
      </c>
      <c r="EI35" s="26">
        <f t="shared" si="18"/>
        <v>0</v>
      </c>
      <c r="EJ35" s="26">
        <f t="shared" si="19"/>
        <v>0</v>
      </c>
      <c r="EK35" s="16">
        <f t="shared" si="75"/>
        <v>0</v>
      </c>
      <c r="EL35" s="25">
        <v>0</v>
      </c>
      <c r="EM35" s="25">
        <f t="shared" si="76"/>
        <v>0</v>
      </c>
      <c r="EN35" s="25">
        <f t="shared" si="77"/>
        <v>0</v>
      </c>
      <c r="EO35" s="25">
        <f t="shared" si="78"/>
        <v>0</v>
      </c>
      <c r="EP35" s="25">
        <f t="shared" si="79"/>
        <v>0</v>
      </c>
      <c r="EQ35" s="16">
        <f t="shared" si="80"/>
        <v>0</v>
      </c>
      <c r="ER35" s="25">
        <f t="shared" si="81"/>
        <v>0</v>
      </c>
      <c r="ES35" s="9">
        <f t="shared" si="20"/>
        <v>0</v>
      </c>
      <c r="ET35" s="26">
        <f t="shared" si="21"/>
        <v>0</v>
      </c>
      <c r="EU35" s="19">
        <f t="shared" si="22"/>
        <v>0</v>
      </c>
      <c r="EV35" s="26">
        <f t="shared" si="23"/>
        <v>0</v>
      </c>
      <c r="EW35" s="26">
        <f t="shared" si="24"/>
        <v>0</v>
      </c>
      <c r="EX35">
        <f t="shared" si="82"/>
        <v>0</v>
      </c>
      <c r="EY35" s="7">
        <f t="shared" si="41"/>
        <v>0</v>
      </c>
      <c r="EZ35" s="7">
        <f t="shared" si="42"/>
        <v>0</v>
      </c>
      <c r="FA35" s="17">
        <f t="shared" si="83"/>
        <v>0</v>
      </c>
      <c r="FB35" s="17">
        <f t="shared" si="43"/>
        <v>0</v>
      </c>
      <c r="GB35">
        <v>33</v>
      </c>
      <c r="GC35" s="7">
        <f t="shared" si="84"/>
        <v>0</v>
      </c>
      <c r="GD35" s="28">
        <f t="shared" si="85"/>
        <v>0</v>
      </c>
      <c r="GE35" s="16">
        <f t="shared" si="86"/>
        <v>0</v>
      </c>
      <c r="GF35" s="9">
        <f t="shared" si="25"/>
        <v>0</v>
      </c>
      <c r="GG35" s="26">
        <f t="shared" si="26"/>
        <v>0</v>
      </c>
      <c r="GH35" s="19">
        <f t="shared" si="27"/>
        <v>0</v>
      </c>
      <c r="GI35" s="26">
        <f t="shared" si="28"/>
        <v>0</v>
      </c>
      <c r="GJ35" s="26">
        <f t="shared" si="29"/>
        <v>0</v>
      </c>
      <c r="GK35" s="16">
        <f t="shared" si="87"/>
        <v>0</v>
      </c>
      <c r="GL35" s="25">
        <v>0</v>
      </c>
      <c r="GM35" s="25">
        <f t="shared" si="88"/>
        <v>0</v>
      </c>
      <c r="GN35" s="25">
        <f t="shared" si="89"/>
        <v>0</v>
      </c>
      <c r="GO35" s="25">
        <f t="shared" si="90"/>
        <v>0</v>
      </c>
      <c r="GP35" s="25">
        <f t="shared" si="91"/>
        <v>0</v>
      </c>
      <c r="GQ35" s="16">
        <f t="shared" si="92"/>
        <v>0</v>
      </c>
      <c r="GR35" s="25">
        <f t="shared" si="93"/>
        <v>0</v>
      </c>
      <c r="GS35" s="9">
        <f t="shared" si="30"/>
        <v>0</v>
      </c>
      <c r="GT35" s="26">
        <f t="shared" si="31"/>
        <v>0</v>
      </c>
      <c r="GU35" s="19">
        <f t="shared" si="32"/>
        <v>0</v>
      </c>
      <c r="GV35" s="26">
        <f t="shared" si="33"/>
        <v>0</v>
      </c>
      <c r="GW35" s="26">
        <f t="shared" si="34"/>
        <v>0</v>
      </c>
      <c r="GX35">
        <f t="shared" si="94"/>
        <v>0</v>
      </c>
      <c r="GY35" s="7">
        <f t="shared" si="44"/>
        <v>0</v>
      </c>
      <c r="GZ35" s="7">
        <f t="shared" si="45"/>
        <v>0</v>
      </c>
      <c r="HA35" s="17">
        <f t="shared" si="95"/>
        <v>0</v>
      </c>
      <c r="HB35" s="17">
        <f t="shared" si="46"/>
        <v>0</v>
      </c>
    </row>
    <row r="36" spans="2:210" x14ac:dyDescent="0.3">
      <c r="C36" s="211" t="s">
        <v>111</v>
      </c>
      <c r="D36" s="211"/>
      <c r="E36" s="4" t="s">
        <v>46</v>
      </c>
      <c r="F36" s="105">
        <v>18000</v>
      </c>
      <c r="G36" s="106"/>
      <c r="J36" s="9"/>
      <c r="L36" s="60"/>
      <c r="M36" s="96" t="s">
        <v>112</v>
      </c>
      <c r="N36" s="81"/>
      <c r="O36" s="93"/>
      <c r="AA36" s="4" t="s">
        <v>74</v>
      </c>
      <c r="AB36" s="81">
        <v>2777777.78</v>
      </c>
      <c r="AC36" s="26">
        <v>2500000</v>
      </c>
      <c r="AG36" s="5"/>
      <c r="AO36"/>
      <c r="AP36"/>
      <c r="AQ36"/>
      <c r="AR36"/>
      <c r="BB36">
        <v>34</v>
      </c>
      <c r="BC36" s="7">
        <f t="shared" si="47"/>
        <v>0</v>
      </c>
      <c r="BD36" s="28">
        <f t="shared" si="48"/>
        <v>0</v>
      </c>
      <c r="BE36" s="16">
        <f t="shared" si="49"/>
        <v>0</v>
      </c>
      <c r="BF36" s="16">
        <f t="shared" si="50"/>
        <v>0</v>
      </c>
      <c r="BG36" s="25">
        <v>0</v>
      </c>
      <c r="BH36" s="25">
        <f t="shared" si="51"/>
        <v>0</v>
      </c>
      <c r="BI36" s="25">
        <f t="shared" si="52"/>
        <v>0</v>
      </c>
      <c r="BJ36" s="25">
        <f t="shared" si="53"/>
        <v>0</v>
      </c>
      <c r="BK36" s="25">
        <f t="shared" si="54"/>
        <v>0</v>
      </c>
      <c r="BL36" s="16">
        <f t="shared" si="55"/>
        <v>0</v>
      </c>
      <c r="BM36" s="25">
        <f t="shared" si="56"/>
        <v>0</v>
      </c>
      <c r="BN36" s="9">
        <f t="shared" si="0"/>
        <v>0</v>
      </c>
      <c r="BO36" s="26">
        <f t="shared" si="1"/>
        <v>0</v>
      </c>
      <c r="BP36" s="19">
        <f t="shared" si="2"/>
        <v>0</v>
      </c>
      <c r="BQ36" s="26">
        <f t="shared" si="3"/>
        <v>0</v>
      </c>
      <c r="BR36" s="26">
        <f t="shared" si="4"/>
        <v>0</v>
      </c>
      <c r="BS36">
        <f t="shared" si="57"/>
        <v>0</v>
      </c>
      <c r="BT36" s="7">
        <f t="shared" si="58"/>
        <v>0</v>
      </c>
      <c r="BU36" s="7">
        <f t="shared" si="36"/>
        <v>0</v>
      </c>
      <c r="BV36" s="17">
        <f t="shared" si="59"/>
        <v>0</v>
      </c>
      <c r="BW36" s="17">
        <f t="shared" si="37"/>
        <v>0</v>
      </c>
      <c r="CB36">
        <v>34</v>
      </c>
      <c r="CC36" s="7">
        <f t="shared" ca="1" si="60"/>
        <v>-19000</v>
      </c>
      <c r="CD36" s="28">
        <f t="shared" ca="1" si="61"/>
        <v>0</v>
      </c>
      <c r="CE36" s="16">
        <f t="shared" ca="1" si="62"/>
        <v>0</v>
      </c>
      <c r="CF36" s="9">
        <f t="shared" ca="1" si="5"/>
        <v>0</v>
      </c>
      <c r="CG36" s="26">
        <f t="shared" ca="1" si="6"/>
        <v>0</v>
      </c>
      <c r="CH36" s="19">
        <f t="shared" ca="1" si="7"/>
        <v>0</v>
      </c>
      <c r="CI36" s="26">
        <f t="shared" ca="1" si="8"/>
        <v>0</v>
      </c>
      <c r="CJ36" s="26">
        <f t="shared" ca="1" si="9"/>
        <v>0</v>
      </c>
      <c r="CK36" s="16">
        <f t="shared" ca="1" si="63"/>
        <v>0</v>
      </c>
      <c r="CL36" s="25">
        <v>0</v>
      </c>
      <c r="CM36" s="25">
        <f t="shared" ca="1" si="64"/>
        <v>0</v>
      </c>
      <c r="CN36" s="25">
        <f t="shared" ca="1" si="65"/>
        <v>0</v>
      </c>
      <c r="CO36" s="25">
        <f t="shared" ca="1" si="66"/>
        <v>0</v>
      </c>
      <c r="CP36" s="25">
        <f t="shared" ca="1" si="67"/>
        <v>0</v>
      </c>
      <c r="CQ36" s="16">
        <f t="shared" ca="1" si="68"/>
        <v>0</v>
      </c>
      <c r="CR36" s="25">
        <f t="shared" ca="1" si="69"/>
        <v>0</v>
      </c>
      <c r="CS36" s="9">
        <f t="shared" ca="1" si="10"/>
        <v>0</v>
      </c>
      <c r="CT36" s="26">
        <f t="shared" ca="1" si="11"/>
        <v>0</v>
      </c>
      <c r="CU36" s="19">
        <f t="shared" ca="1" si="12"/>
        <v>0</v>
      </c>
      <c r="CV36" s="26">
        <f t="shared" ca="1" si="13"/>
        <v>0</v>
      </c>
      <c r="CW36" s="26">
        <f t="shared" ca="1" si="14"/>
        <v>0</v>
      </c>
      <c r="CX36">
        <f t="shared" ca="1" si="70"/>
        <v>0</v>
      </c>
      <c r="CY36" s="7">
        <f t="shared" ca="1" si="38"/>
        <v>0</v>
      </c>
      <c r="CZ36" s="7">
        <f t="shared" ca="1" si="39"/>
        <v>0</v>
      </c>
      <c r="DA36" s="17">
        <f t="shared" ca="1" si="71"/>
        <v>0</v>
      </c>
      <c r="DB36" s="17">
        <f t="shared" ca="1" si="40"/>
        <v>0</v>
      </c>
      <c r="EB36">
        <v>34</v>
      </c>
      <c r="EC36" s="7">
        <f t="shared" si="72"/>
        <v>0</v>
      </c>
      <c r="ED36" s="28">
        <f t="shared" si="73"/>
        <v>0</v>
      </c>
      <c r="EE36" s="16">
        <f t="shared" si="74"/>
        <v>0</v>
      </c>
      <c r="EF36" s="9">
        <f t="shared" si="15"/>
        <v>0</v>
      </c>
      <c r="EG36" s="26">
        <f t="shared" si="16"/>
        <v>0</v>
      </c>
      <c r="EH36" s="19">
        <f t="shared" si="17"/>
        <v>0</v>
      </c>
      <c r="EI36" s="26">
        <f t="shared" si="18"/>
        <v>0</v>
      </c>
      <c r="EJ36" s="26">
        <f t="shared" si="19"/>
        <v>0</v>
      </c>
      <c r="EK36" s="16">
        <f t="shared" si="75"/>
        <v>0</v>
      </c>
      <c r="EL36" s="25">
        <v>0</v>
      </c>
      <c r="EM36" s="25">
        <f t="shared" si="76"/>
        <v>0</v>
      </c>
      <c r="EN36" s="25">
        <f t="shared" si="77"/>
        <v>0</v>
      </c>
      <c r="EO36" s="25">
        <f t="shared" si="78"/>
        <v>0</v>
      </c>
      <c r="EP36" s="25">
        <f t="shared" si="79"/>
        <v>0</v>
      </c>
      <c r="EQ36" s="16">
        <f t="shared" si="80"/>
        <v>0</v>
      </c>
      <c r="ER36" s="25">
        <f t="shared" si="81"/>
        <v>0</v>
      </c>
      <c r="ES36" s="9">
        <f t="shared" si="20"/>
        <v>0</v>
      </c>
      <c r="ET36" s="26">
        <f t="shared" si="21"/>
        <v>0</v>
      </c>
      <c r="EU36" s="19">
        <f t="shared" si="22"/>
        <v>0</v>
      </c>
      <c r="EV36" s="26">
        <f t="shared" si="23"/>
        <v>0</v>
      </c>
      <c r="EW36" s="26">
        <f t="shared" si="24"/>
        <v>0</v>
      </c>
      <c r="EX36">
        <f t="shared" si="82"/>
        <v>0</v>
      </c>
      <c r="EY36" s="7">
        <f t="shared" si="41"/>
        <v>0</v>
      </c>
      <c r="EZ36" s="7">
        <f t="shared" si="42"/>
        <v>0</v>
      </c>
      <c r="FA36" s="17">
        <f t="shared" si="83"/>
        <v>0</v>
      </c>
      <c r="FB36" s="17">
        <f t="shared" si="43"/>
        <v>0</v>
      </c>
      <c r="GB36">
        <v>34</v>
      </c>
      <c r="GC36" s="7">
        <f t="shared" si="84"/>
        <v>0</v>
      </c>
      <c r="GD36" s="28">
        <f t="shared" si="85"/>
        <v>0</v>
      </c>
      <c r="GE36" s="16">
        <f t="shared" si="86"/>
        <v>0</v>
      </c>
      <c r="GF36" s="9">
        <f t="shared" si="25"/>
        <v>0</v>
      </c>
      <c r="GG36" s="26">
        <f t="shared" si="26"/>
        <v>0</v>
      </c>
      <c r="GH36" s="19">
        <f t="shared" si="27"/>
        <v>0</v>
      </c>
      <c r="GI36" s="26">
        <f t="shared" si="28"/>
        <v>0</v>
      </c>
      <c r="GJ36" s="26">
        <f t="shared" si="29"/>
        <v>0</v>
      </c>
      <c r="GK36" s="16">
        <f t="shared" si="87"/>
        <v>0</v>
      </c>
      <c r="GL36" s="25">
        <v>0</v>
      </c>
      <c r="GM36" s="25">
        <f t="shared" si="88"/>
        <v>0</v>
      </c>
      <c r="GN36" s="25">
        <f t="shared" si="89"/>
        <v>0</v>
      </c>
      <c r="GO36" s="25">
        <f t="shared" si="90"/>
        <v>0</v>
      </c>
      <c r="GP36" s="25">
        <f t="shared" si="91"/>
        <v>0</v>
      </c>
      <c r="GQ36" s="16">
        <f t="shared" si="92"/>
        <v>0</v>
      </c>
      <c r="GR36" s="25">
        <f t="shared" si="93"/>
        <v>0</v>
      </c>
      <c r="GS36" s="9">
        <f t="shared" si="30"/>
        <v>0</v>
      </c>
      <c r="GT36" s="26">
        <f t="shared" si="31"/>
        <v>0</v>
      </c>
      <c r="GU36" s="19">
        <f t="shared" si="32"/>
        <v>0</v>
      </c>
      <c r="GV36" s="26">
        <f t="shared" si="33"/>
        <v>0</v>
      </c>
      <c r="GW36" s="26">
        <f t="shared" si="34"/>
        <v>0</v>
      </c>
      <c r="GX36">
        <f t="shared" si="94"/>
        <v>0</v>
      </c>
      <c r="GY36" s="7">
        <f t="shared" si="44"/>
        <v>0</v>
      </c>
      <c r="GZ36" s="7">
        <f t="shared" si="45"/>
        <v>0</v>
      </c>
      <c r="HA36" s="17">
        <f t="shared" si="95"/>
        <v>0</v>
      </c>
      <c r="HB36" s="17">
        <f t="shared" si="46"/>
        <v>0</v>
      </c>
    </row>
    <row r="37" spans="2:210" x14ac:dyDescent="0.3">
      <c r="B37" s="10"/>
      <c r="C37" s="4"/>
      <c r="D37" s="4" t="s">
        <v>113</v>
      </c>
      <c r="E37" s="4"/>
      <c r="F37" s="107">
        <f>ROUND(F36 * G37,2)</f>
        <v>6300</v>
      </c>
      <c r="G37" s="108">
        <f>IF($F$94 = "1 yr", 30%,35%)</f>
        <v>0.35</v>
      </c>
      <c r="I37" s="109"/>
      <c r="J37" s="9"/>
      <c r="L37" s="60"/>
      <c r="M37" s="96"/>
      <c r="N37" s="81"/>
      <c r="O37" s="93"/>
      <c r="AA37" s="4" t="s">
        <v>114</v>
      </c>
      <c r="AB37" s="110">
        <f>IF(AND(F14=AA88,F13=AB3),SUM(AC24:AC29),IF(C2=AA11,SUM(AD31:AD34),0))</f>
        <v>1145438</v>
      </c>
      <c r="AC37" s="59"/>
      <c r="AG37" s="5"/>
      <c r="AO37"/>
      <c r="AP37"/>
      <c r="AQ37"/>
      <c r="AR37"/>
      <c r="BB37">
        <v>35</v>
      </c>
      <c r="BC37" s="7">
        <f t="shared" si="47"/>
        <v>0</v>
      </c>
      <c r="BD37" s="28">
        <f t="shared" si="48"/>
        <v>0</v>
      </c>
      <c r="BE37" s="16">
        <f t="shared" si="49"/>
        <v>0</v>
      </c>
      <c r="BF37" s="16">
        <f t="shared" si="50"/>
        <v>0</v>
      </c>
      <c r="BG37" s="25">
        <v>0</v>
      </c>
      <c r="BH37" s="25">
        <f t="shared" si="51"/>
        <v>0</v>
      </c>
      <c r="BI37" s="25">
        <f t="shared" si="52"/>
        <v>0</v>
      </c>
      <c r="BJ37" s="25">
        <f t="shared" si="53"/>
        <v>0</v>
      </c>
      <c r="BK37" s="25">
        <f t="shared" si="54"/>
        <v>0</v>
      </c>
      <c r="BL37" s="16">
        <f t="shared" si="55"/>
        <v>0</v>
      </c>
      <c r="BM37" s="25">
        <f t="shared" si="56"/>
        <v>0</v>
      </c>
      <c r="BN37" s="9">
        <f t="shared" si="0"/>
        <v>0</v>
      </c>
      <c r="BO37" s="26">
        <f t="shared" si="1"/>
        <v>0</v>
      </c>
      <c r="BP37" s="19">
        <f t="shared" si="2"/>
        <v>0</v>
      </c>
      <c r="BQ37" s="26">
        <f t="shared" si="3"/>
        <v>0</v>
      </c>
      <c r="BR37" s="26">
        <f t="shared" si="4"/>
        <v>0</v>
      </c>
      <c r="BS37">
        <f t="shared" si="57"/>
        <v>0</v>
      </c>
      <c r="BT37" s="7">
        <f t="shared" si="58"/>
        <v>0</v>
      </c>
      <c r="BU37" s="7">
        <f t="shared" si="36"/>
        <v>0</v>
      </c>
      <c r="BV37" s="17">
        <f t="shared" si="59"/>
        <v>0</v>
      </c>
      <c r="BW37" s="17">
        <f t="shared" si="37"/>
        <v>0</v>
      </c>
      <c r="CB37">
        <v>35</v>
      </c>
      <c r="CC37" s="7">
        <f t="shared" ca="1" si="60"/>
        <v>-19000</v>
      </c>
      <c r="CD37" s="28">
        <f t="shared" ca="1" si="61"/>
        <v>0</v>
      </c>
      <c r="CE37" s="16">
        <f t="shared" ca="1" si="62"/>
        <v>0</v>
      </c>
      <c r="CF37" s="9">
        <f t="shared" ca="1" si="5"/>
        <v>0</v>
      </c>
      <c r="CG37" s="26">
        <f t="shared" ca="1" si="6"/>
        <v>0</v>
      </c>
      <c r="CH37" s="19">
        <f t="shared" ca="1" si="7"/>
        <v>0</v>
      </c>
      <c r="CI37" s="26">
        <f t="shared" ca="1" si="8"/>
        <v>0</v>
      </c>
      <c r="CJ37" s="26">
        <f t="shared" ca="1" si="9"/>
        <v>0</v>
      </c>
      <c r="CK37" s="16">
        <f t="shared" ca="1" si="63"/>
        <v>0</v>
      </c>
      <c r="CL37" s="25">
        <v>0</v>
      </c>
      <c r="CM37" s="25">
        <f t="shared" ca="1" si="64"/>
        <v>0</v>
      </c>
      <c r="CN37" s="25">
        <f t="shared" ca="1" si="65"/>
        <v>0</v>
      </c>
      <c r="CO37" s="25">
        <f t="shared" ca="1" si="66"/>
        <v>0</v>
      </c>
      <c r="CP37" s="25">
        <f t="shared" ca="1" si="67"/>
        <v>0</v>
      </c>
      <c r="CQ37" s="16">
        <f t="shared" ca="1" si="68"/>
        <v>0</v>
      </c>
      <c r="CR37" s="25">
        <f t="shared" ca="1" si="69"/>
        <v>0</v>
      </c>
      <c r="CS37" s="9">
        <f t="shared" ca="1" si="10"/>
        <v>0</v>
      </c>
      <c r="CT37" s="26">
        <f t="shared" ca="1" si="11"/>
        <v>0</v>
      </c>
      <c r="CU37" s="19">
        <f t="shared" ca="1" si="12"/>
        <v>0</v>
      </c>
      <c r="CV37" s="26">
        <f t="shared" ca="1" si="13"/>
        <v>0</v>
      </c>
      <c r="CW37" s="26">
        <f t="shared" ca="1" si="14"/>
        <v>0</v>
      </c>
      <c r="CX37">
        <f t="shared" ca="1" si="70"/>
        <v>0</v>
      </c>
      <c r="CY37" s="7">
        <f t="shared" ca="1" si="38"/>
        <v>0</v>
      </c>
      <c r="CZ37" s="7">
        <f t="shared" ca="1" si="39"/>
        <v>0</v>
      </c>
      <c r="DA37" s="17">
        <f t="shared" ca="1" si="71"/>
        <v>0</v>
      </c>
      <c r="DB37" s="17">
        <f t="shared" ca="1" si="40"/>
        <v>0</v>
      </c>
      <c r="EB37">
        <v>35</v>
      </c>
      <c r="EC37" s="7">
        <f t="shared" si="72"/>
        <v>0</v>
      </c>
      <c r="ED37" s="28">
        <f t="shared" si="73"/>
        <v>0</v>
      </c>
      <c r="EE37" s="16">
        <f t="shared" si="74"/>
        <v>0</v>
      </c>
      <c r="EF37" s="9">
        <f t="shared" si="15"/>
        <v>0</v>
      </c>
      <c r="EG37" s="26">
        <f t="shared" si="16"/>
        <v>0</v>
      </c>
      <c r="EH37" s="19">
        <f t="shared" si="17"/>
        <v>0</v>
      </c>
      <c r="EI37" s="26">
        <f t="shared" si="18"/>
        <v>0</v>
      </c>
      <c r="EJ37" s="26">
        <f t="shared" si="19"/>
        <v>0</v>
      </c>
      <c r="EK37" s="16">
        <f t="shared" si="75"/>
        <v>0</v>
      </c>
      <c r="EL37" s="25">
        <v>0</v>
      </c>
      <c r="EM37" s="25">
        <f t="shared" si="76"/>
        <v>0</v>
      </c>
      <c r="EN37" s="25">
        <f t="shared" si="77"/>
        <v>0</v>
      </c>
      <c r="EO37" s="25">
        <f t="shared" si="78"/>
        <v>0</v>
      </c>
      <c r="EP37" s="25">
        <f t="shared" si="79"/>
        <v>0</v>
      </c>
      <c r="EQ37" s="16">
        <f t="shared" si="80"/>
        <v>0</v>
      </c>
      <c r="ER37" s="25">
        <f t="shared" si="81"/>
        <v>0</v>
      </c>
      <c r="ES37" s="9">
        <f t="shared" si="20"/>
        <v>0</v>
      </c>
      <c r="ET37" s="26">
        <f t="shared" si="21"/>
        <v>0</v>
      </c>
      <c r="EU37" s="19">
        <f t="shared" si="22"/>
        <v>0</v>
      </c>
      <c r="EV37" s="26">
        <f t="shared" si="23"/>
        <v>0</v>
      </c>
      <c r="EW37" s="26">
        <f t="shared" si="24"/>
        <v>0</v>
      </c>
      <c r="EX37">
        <f t="shared" si="82"/>
        <v>0</v>
      </c>
      <c r="EY37" s="7">
        <f t="shared" si="41"/>
        <v>0</v>
      </c>
      <c r="EZ37" s="7">
        <f t="shared" si="42"/>
        <v>0</v>
      </c>
      <c r="FA37" s="17">
        <f t="shared" si="83"/>
        <v>0</v>
      </c>
      <c r="FB37" s="17">
        <f t="shared" si="43"/>
        <v>0</v>
      </c>
      <c r="GB37">
        <v>35</v>
      </c>
      <c r="GC37" s="7">
        <f t="shared" si="84"/>
        <v>0</v>
      </c>
      <c r="GD37" s="28">
        <f t="shared" si="85"/>
        <v>0</v>
      </c>
      <c r="GE37" s="16">
        <f t="shared" si="86"/>
        <v>0</v>
      </c>
      <c r="GF37" s="9">
        <f t="shared" si="25"/>
        <v>0</v>
      </c>
      <c r="GG37" s="26">
        <f t="shared" si="26"/>
        <v>0</v>
      </c>
      <c r="GH37" s="19">
        <f t="shared" si="27"/>
        <v>0</v>
      </c>
      <c r="GI37" s="26">
        <f t="shared" si="28"/>
        <v>0</v>
      </c>
      <c r="GJ37" s="26">
        <f t="shared" si="29"/>
        <v>0</v>
      </c>
      <c r="GK37" s="16">
        <f t="shared" si="87"/>
        <v>0</v>
      </c>
      <c r="GL37" s="25">
        <v>0</v>
      </c>
      <c r="GM37" s="25">
        <f t="shared" si="88"/>
        <v>0</v>
      </c>
      <c r="GN37" s="25">
        <f t="shared" si="89"/>
        <v>0</v>
      </c>
      <c r="GO37" s="25">
        <f t="shared" si="90"/>
        <v>0</v>
      </c>
      <c r="GP37" s="25">
        <f t="shared" si="91"/>
        <v>0</v>
      </c>
      <c r="GQ37" s="16">
        <f t="shared" si="92"/>
        <v>0</v>
      </c>
      <c r="GR37" s="25">
        <f t="shared" si="93"/>
        <v>0</v>
      </c>
      <c r="GS37" s="9">
        <f t="shared" si="30"/>
        <v>0</v>
      </c>
      <c r="GT37" s="26">
        <f t="shared" si="31"/>
        <v>0</v>
      </c>
      <c r="GU37" s="19">
        <f t="shared" si="32"/>
        <v>0</v>
      </c>
      <c r="GV37" s="26">
        <f t="shared" si="33"/>
        <v>0</v>
      </c>
      <c r="GW37" s="26">
        <f t="shared" si="34"/>
        <v>0</v>
      </c>
      <c r="GX37">
        <f t="shared" si="94"/>
        <v>0</v>
      </c>
      <c r="GY37" s="7">
        <f t="shared" si="44"/>
        <v>0</v>
      </c>
      <c r="GZ37" s="7">
        <f t="shared" si="45"/>
        <v>0</v>
      </c>
      <c r="HA37" s="17">
        <f t="shared" si="95"/>
        <v>0</v>
      </c>
      <c r="HB37" s="17">
        <f t="shared" si="46"/>
        <v>0</v>
      </c>
    </row>
    <row r="38" spans="2:210" x14ac:dyDescent="0.3">
      <c r="B38" s="10"/>
      <c r="C38" s="4"/>
      <c r="D38" s="4" t="s">
        <v>115</v>
      </c>
      <c r="E38" s="4"/>
      <c r="F38" s="107">
        <f>F37-K79</f>
        <v>6300</v>
      </c>
      <c r="G38" s="108"/>
      <c r="I38" s="109"/>
      <c r="J38" s="9"/>
      <c r="L38" s="60"/>
      <c r="O38" s="93"/>
      <c r="AB38" s="74"/>
      <c r="AC38" s="59"/>
      <c r="AG38" s="5"/>
      <c r="AO38"/>
      <c r="AP38"/>
      <c r="AQ38"/>
      <c r="AR38"/>
      <c r="BB38">
        <v>36</v>
      </c>
      <c r="BC38" s="7">
        <f t="shared" si="47"/>
        <v>0</v>
      </c>
      <c r="BD38" s="28">
        <f t="shared" si="48"/>
        <v>0</v>
      </c>
      <c r="BE38" s="16">
        <f t="shared" si="49"/>
        <v>0</v>
      </c>
      <c r="BF38" s="16">
        <f t="shared" si="50"/>
        <v>0</v>
      </c>
      <c r="BG38" s="25">
        <v>0</v>
      </c>
      <c r="BH38" s="25">
        <f t="shared" si="51"/>
        <v>0</v>
      </c>
      <c r="BI38" s="25">
        <f t="shared" si="52"/>
        <v>0</v>
      </c>
      <c r="BJ38" s="25">
        <f t="shared" si="53"/>
        <v>0</v>
      </c>
      <c r="BK38" s="25">
        <f t="shared" si="54"/>
        <v>0</v>
      </c>
      <c r="BL38" s="16">
        <f t="shared" si="55"/>
        <v>0</v>
      </c>
      <c r="BM38" s="25">
        <f t="shared" si="56"/>
        <v>0</v>
      </c>
      <c r="BN38" s="9">
        <f t="shared" si="0"/>
        <v>0</v>
      </c>
      <c r="BO38" s="26">
        <f t="shared" si="1"/>
        <v>0</v>
      </c>
      <c r="BP38" s="19">
        <f t="shared" si="2"/>
        <v>0</v>
      </c>
      <c r="BQ38" s="26">
        <f t="shared" si="3"/>
        <v>0</v>
      </c>
      <c r="BR38" s="26">
        <f t="shared" si="4"/>
        <v>0</v>
      </c>
      <c r="BS38">
        <f t="shared" si="57"/>
        <v>0</v>
      </c>
      <c r="BT38" s="7">
        <f t="shared" si="58"/>
        <v>0</v>
      </c>
      <c r="BU38" s="7">
        <f t="shared" si="36"/>
        <v>0</v>
      </c>
      <c r="BV38" s="17">
        <f t="shared" si="59"/>
        <v>0</v>
      </c>
      <c r="BW38" s="17">
        <f t="shared" si="37"/>
        <v>0</v>
      </c>
      <c r="CB38">
        <v>36</v>
      </c>
      <c r="CC38" s="7">
        <f t="shared" ca="1" si="60"/>
        <v>-19000</v>
      </c>
      <c r="CD38" s="28">
        <f t="shared" ca="1" si="61"/>
        <v>0</v>
      </c>
      <c r="CE38" s="16">
        <f t="shared" ca="1" si="62"/>
        <v>0</v>
      </c>
      <c r="CF38" s="9">
        <f t="shared" ca="1" si="5"/>
        <v>0</v>
      </c>
      <c r="CG38" s="26">
        <f t="shared" ca="1" si="6"/>
        <v>0</v>
      </c>
      <c r="CH38" s="19">
        <f t="shared" ca="1" si="7"/>
        <v>0</v>
      </c>
      <c r="CI38" s="26">
        <f t="shared" ca="1" si="8"/>
        <v>0</v>
      </c>
      <c r="CJ38" s="26">
        <f t="shared" ca="1" si="9"/>
        <v>0</v>
      </c>
      <c r="CK38" s="16">
        <f t="shared" ca="1" si="63"/>
        <v>0</v>
      </c>
      <c r="CL38" s="25">
        <v>0</v>
      </c>
      <c r="CM38" s="25">
        <f t="shared" ca="1" si="64"/>
        <v>0</v>
      </c>
      <c r="CN38" s="25">
        <f t="shared" ca="1" si="65"/>
        <v>0</v>
      </c>
      <c r="CO38" s="25">
        <f t="shared" ca="1" si="66"/>
        <v>0</v>
      </c>
      <c r="CP38" s="25">
        <f t="shared" ca="1" si="67"/>
        <v>0</v>
      </c>
      <c r="CQ38" s="16">
        <f t="shared" ca="1" si="68"/>
        <v>0</v>
      </c>
      <c r="CR38" s="25">
        <f t="shared" ca="1" si="69"/>
        <v>0</v>
      </c>
      <c r="CS38" s="9">
        <f t="shared" ca="1" si="10"/>
        <v>0</v>
      </c>
      <c r="CT38" s="26">
        <f t="shared" ca="1" si="11"/>
        <v>0</v>
      </c>
      <c r="CU38" s="19">
        <f t="shared" ca="1" si="12"/>
        <v>0</v>
      </c>
      <c r="CV38" s="26">
        <f t="shared" ca="1" si="13"/>
        <v>0</v>
      </c>
      <c r="CW38" s="26">
        <f t="shared" ca="1" si="14"/>
        <v>0</v>
      </c>
      <c r="CX38">
        <f t="shared" ca="1" si="70"/>
        <v>0</v>
      </c>
      <c r="CY38" s="7">
        <f t="shared" ca="1" si="38"/>
        <v>0</v>
      </c>
      <c r="CZ38" s="7">
        <f t="shared" ca="1" si="39"/>
        <v>0</v>
      </c>
      <c r="DA38" s="17">
        <f t="shared" ca="1" si="71"/>
        <v>0</v>
      </c>
      <c r="DB38" s="17">
        <f t="shared" ca="1" si="40"/>
        <v>0</v>
      </c>
      <c r="EB38">
        <v>36</v>
      </c>
      <c r="EC38" s="7">
        <f t="shared" si="72"/>
        <v>0</v>
      </c>
      <c r="ED38" s="28">
        <f t="shared" si="73"/>
        <v>0</v>
      </c>
      <c r="EE38" s="16">
        <f t="shared" si="74"/>
        <v>0</v>
      </c>
      <c r="EF38" s="9">
        <f t="shared" si="15"/>
        <v>0</v>
      </c>
      <c r="EG38" s="26">
        <f t="shared" si="16"/>
        <v>0</v>
      </c>
      <c r="EH38" s="19">
        <f t="shared" si="17"/>
        <v>0</v>
      </c>
      <c r="EI38" s="26">
        <f t="shared" si="18"/>
        <v>0</v>
      </c>
      <c r="EJ38" s="26">
        <f t="shared" si="19"/>
        <v>0</v>
      </c>
      <c r="EK38" s="16">
        <f t="shared" si="75"/>
        <v>0</v>
      </c>
      <c r="EL38" s="25">
        <v>0</v>
      </c>
      <c r="EM38" s="25">
        <f t="shared" si="76"/>
        <v>0</v>
      </c>
      <c r="EN38" s="25">
        <f t="shared" si="77"/>
        <v>0</v>
      </c>
      <c r="EO38" s="25">
        <f t="shared" si="78"/>
        <v>0</v>
      </c>
      <c r="EP38" s="25">
        <f t="shared" si="79"/>
        <v>0</v>
      </c>
      <c r="EQ38" s="16">
        <f t="shared" si="80"/>
        <v>0</v>
      </c>
      <c r="ER38" s="25">
        <f t="shared" si="81"/>
        <v>0</v>
      </c>
      <c r="ES38" s="9">
        <f t="shared" si="20"/>
        <v>0</v>
      </c>
      <c r="ET38" s="26">
        <f t="shared" si="21"/>
        <v>0</v>
      </c>
      <c r="EU38" s="19">
        <f t="shared" si="22"/>
        <v>0</v>
      </c>
      <c r="EV38" s="26">
        <f t="shared" si="23"/>
        <v>0</v>
      </c>
      <c r="EW38" s="26">
        <f t="shared" si="24"/>
        <v>0</v>
      </c>
      <c r="EX38">
        <f t="shared" si="82"/>
        <v>0</v>
      </c>
      <c r="EY38" s="7">
        <f t="shared" si="41"/>
        <v>0</v>
      </c>
      <c r="EZ38" s="7">
        <f t="shared" si="42"/>
        <v>0</v>
      </c>
      <c r="FA38" s="17">
        <f t="shared" si="83"/>
        <v>0</v>
      </c>
      <c r="FB38" s="17">
        <f t="shared" si="43"/>
        <v>0</v>
      </c>
      <c r="GB38">
        <v>36</v>
      </c>
      <c r="GC38" s="7">
        <f t="shared" si="84"/>
        <v>0</v>
      </c>
      <c r="GD38" s="28">
        <f t="shared" si="85"/>
        <v>0</v>
      </c>
      <c r="GE38" s="16">
        <f t="shared" si="86"/>
        <v>0</v>
      </c>
      <c r="GF38" s="9">
        <f t="shared" si="25"/>
        <v>0</v>
      </c>
      <c r="GG38" s="26">
        <f t="shared" si="26"/>
        <v>0</v>
      </c>
      <c r="GH38" s="19">
        <f t="shared" si="27"/>
        <v>0</v>
      </c>
      <c r="GI38" s="26">
        <f t="shared" si="28"/>
        <v>0</v>
      </c>
      <c r="GJ38" s="26">
        <f t="shared" si="29"/>
        <v>0</v>
      </c>
      <c r="GK38" s="16">
        <f t="shared" si="87"/>
        <v>0</v>
      </c>
      <c r="GL38" s="25">
        <v>0</v>
      </c>
      <c r="GM38" s="25">
        <f t="shared" si="88"/>
        <v>0</v>
      </c>
      <c r="GN38" s="25">
        <f t="shared" si="89"/>
        <v>0</v>
      </c>
      <c r="GO38" s="25">
        <f t="shared" si="90"/>
        <v>0</v>
      </c>
      <c r="GP38" s="25">
        <f t="shared" si="91"/>
        <v>0</v>
      </c>
      <c r="GQ38" s="16">
        <f t="shared" si="92"/>
        <v>0</v>
      </c>
      <c r="GR38" s="25">
        <f t="shared" si="93"/>
        <v>0</v>
      </c>
      <c r="GS38" s="9">
        <f t="shared" si="30"/>
        <v>0</v>
      </c>
      <c r="GT38" s="26">
        <f t="shared" si="31"/>
        <v>0</v>
      </c>
      <c r="GU38" s="19">
        <f t="shared" si="32"/>
        <v>0</v>
      </c>
      <c r="GV38" s="26">
        <f t="shared" si="33"/>
        <v>0</v>
      </c>
      <c r="GW38" s="26">
        <f t="shared" si="34"/>
        <v>0</v>
      </c>
      <c r="GX38">
        <f t="shared" si="94"/>
        <v>0</v>
      </c>
      <c r="GY38" s="7">
        <f t="shared" si="44"/>
        <v>0</v>
      </c>
      <c r="GZ38" s="7">
        <f t="shared" si="45"/>
        <v>0</v>
      </c>
      <c r="HA38" s="17">
        <f t="shared" si="95"/>
        <v>0</v>
      </c>
      <c r="HB38" s="17">
        <f t="shared" si="46"/>
        <v>0</v>
      </c>
    </row>
    <row r="39" spans="2:210" x14ac:dyDescent="0.3">
      <c r="B39" s="111"/>
      <c r="C39" s="9"/>
      <c r="D39" s="4" t="s">
        <v>116</v>
      </c>
      <c r="E39" s="9"/>
      <c r="F39" s="112">
        <f>$AD$142</f>
        <v>6.1571719999999998E-3</v>
      </c>
      <c r="G39" s="113">
        <f>$AB$142</f>
        <v>1023197.01</v>
      </c>
      <c r="J39" s="9"/>
      <c r="K39" s="9"/>
      <c r="L39" s="60"/>
      <c r="M39" s="93" t="str">
        <f>AA10</f>
        <v>396/349</v>
      </c>
      <c r="N39" t="str">
        <f>AA223</f>
        <v>1 yr</v>
      </c>
      <c r="AA39" s="4" t="s">
        <v>117</v>
      </c>
      <c r="AB39" s="110">
        <v>6000000</v>
      </c>
      <c r="AC39" s="59"/>
      <c r="AG39" s="5"/>
      <c r="AO39"/>
      <c r="AP39"/>
      <c r="AQ39"/>
      <c r="AR39"/>
      <c r="BB39">
        <v>37</v>
      </c>
      <c r="BC39" s="7">
        <f t="shared" si="47"/>
        <v>0</v>
      </c>
      <c r="BD39" s="28">
        <f t="shared" si="48"/>
        <v>0</v>
      </c>
      <c r="BE39" s="16">
        <f t="shared" si="49"/>
        <v>0</v>
      </c>
      <c r="BF39" s="16">
        <f t="shared" si="50"/>
        <v>0</v>
      </c>
      <c r="BG39" s="25">
        <v>0</v>
      </c>
      <c r="BH39" s="25">
        <f t="shared" si="51"/>
        <v>0</v>
      </c>
      <c r="BI39" s="25">
        <f t="shared" si="52"/>
        <v>0</v>
      </c>
      <c r="BJ39" s="25">
        <f t="shared" si="53"/>
        <v>0</v>
      </c>
      <c r="BK39" s="25">
        <f t="shared" si="54"/>
        <v>0</v>
      </c>
      <c r="BL39" s="16">
        <f t="shared" si="55"/>
        <v>0</v>
      </c>
      <c r="BM39" s="25">
        <f t="shared" si="56"/>
        <v>0</v>
      </c>
      <c r="BN39" s="9">
        <f t="shared" si="0"/>
        <v>0</v>
      </c>
      <c r="BO39" s="26">
        <f t="shared" si="1"/>
        <v>0</v>
      </c>
      <c r="BP39" s="19">
        <f t="shared" si="2"/>
        <v>0</v>
      </c>
      <c r="BQ39" s="26">
        <f t="shared" si="3"/>
        <v>0</v>
      </c>
      <c r="BR39" s="26">
        <f t="shared" si="4"/>
        <v>0</v>
      </c>
      <c r="BS39">
        <f t="shared" si="57"/>
        <v>0</v>
      </c>
      <c r="BT39" s="7">
        <f t="shared" si="58"/>
        <v>0</v>
      </c>
      <c r="BU39" s="7">
        <f t="shared" si="36"/>
        <v>0</v>
      </c>
      <c r="BV39" s="17">
        <f t="shared" si="59"/>
        <v>0</v>
      </c>
      <c r="BW39" s="17">
        <f t="shared" si="37"/>
        <v>0</v>
      </c>
      <c r="CB39">
        <v>37</v>
      </c>
      <c r="CC39" s="7">
        <f t="shared" ca="1" si="60"/>
        <v>-19000</v>
      </c>
      <c r="CD39" s="28">
        <f t="shared" ca="1" si="61"/>
        <v>0</v>
      </c>
      <c r="CE39" s="16">
        <f t="shared" ca="1" si="62"/>
        <v>0</v>
      </c>
      <c r="CF39" s="9">
        <f t="shared" ca="1" si="5"/>
        <v>0</v>
      </c>
      <c r="CG39" s="26">
        <f t="shared" ca="1" si="6"/>
        <v>0</v>
      </c>
      <c r="CH39" s="19">
        <f t="shared" ca="1" si="7"/>
        <v>0</v>
      </c>
      <c r="CI39" s="26">
        <f t="shared" ca="1" si="8"/>
        <v>0</v>
      </c>
      <c r="CJ39" s="26">
        <f t="shared" ca="1" si="9"/>
        <v>0</v>
      </c>
      <c r="CK39" s="16">
        <f t="shared" ca="1" si="63"/>
        <v>0</v>
      </c>
      <c r="CL39" s="25">
        <v>0</v>
      </c>
      <c r="CM39" s="25">
        <f t="shared" ca="1" si="64"/>
        <v>0</v>
      </c>
      <c r="CN39" s="25">
        <f t="shared" ca="1" si="65"/>
        <v>0</v>
      </c>
      <c r="CO39" s="25">
        <f t="shared" ca="1" si="66"/>
        <v>0</v>
      </c>
      <c r="CP39" s="25">
        <f t="shared" ca="1" si="67"/>
        <v>0</v>
      </c>
      <c r="CQ39" s="16">
        <f t="shared" ca="1" si="68"/>
        <v>0</v>
      </c>
      <c r="CR39" s="25">
        <f t="shared" ca="1" si="69"/>
        <v>0</v>
      </c>
      <c r="CS39" s="9">
        <f t="shared" ca="1" si="10"/>
        <v>0</v>
      </c>
      <c r="CT39" s="26">
        <f t="shared" ca="1" si="11"/>
        <v>0</v>
      </c>
      <c r="CU39" s="19">
        <f t="shared" ca="1" si="12"/>
        <v>0</v>
      </c>
      <c r="CV39" s="26">
        <f t="shared" ca="1" si="13"/>
        <v>0</v>
      </c>
      <c r="CW39" s="26">
        <f t="shared" ca="1" si="14"/>
        <v>0</v>
      </c>
      <c r="CX39">
        <f t="shared" ca="1" si="70"/>
        <v>0</v>
      </c>
      <c r="CY39" s="7">
        <f t="shared" ca="1" si="38"/>
        <v>0</v>
      </c>
      <c r="CZ39" s="7">
        <f t="shared" ca="1" si="39"/>
        <v>0</v>
      </c>
      <c r="DA39" s="17">
        <f t="shared" ca="1" si="71"/>
        <v>0</v>
      </c>
      <c r="DB39" s="17">
        <f t="shared" ca="1" si="40"/>
        <v>0</v>
      </c>
      <c r="EB39">
        <v>37</v>
      </c>
      <c r="EC39" s="7">
        <f t="shared" si="72"/>
        <v>0</v>
      </c>
      <c r="ED39" s="28">
        <f t="shared" si="73"/>
        <v>0</v>
      </c>
      <c r="EE39" s="16">
        <f t="shared" si="74"/>
        <v>0</v>
      </c>
      <c r="EF39" s="9">
        <f t="shared" si="15"/>
        <v>0</v>
      </c>
      <c r="EG39" s="26">
        <f t="shared" si="16"/>
        <v>0</v>
      </c>
      <c r="EH39" s="19">
        <f t="shared" si="17"/>
        <v>0</v>
      </c>
      <c r="EI39" s="26">
        <f t="shared" si="18"/>
        <v>0</v>
      </c>
      <c r="EJ39" s="26">
        <f t="shared" si="19"/>
        <v>0</v>
      </c>
      <c r="EK39" s="16">
        <f t="shared" si="75"/>
        <v>0</v>
      </c>
      <c r="EL39" s="25">
        <v>0</v>
      </c>
      <c r="EM39" s="25">
        <f t="shared" si="76"/>
        <v>0</v>
      </c>
      <c r="EN39" s="25">
        <f t="shared" si="77"/>
        <v>0</v>
      </c>
      <c r="EO39" s="25">
        <f t="shared" si="78"/>
        <v>0</v>
      </c>
      <c r="EP39" s="25">
        <f t="shared" si="79"/>
        <v>0</v>
      </c>
      <c r="EQ39" s="16">
        <f t="shared" si="80"/>
        <v>0</v>
      </c>
      <c r="ER39" s="25">
        <f t="shared" si="81"/>
        <v>0</v>
      </c>
      <c r="ES39" s="9">
        <f t="shared" si="20"/>
        <v>0</v>
      </c>
      <c r="ET39" s="26">
        <f t="shared" si="21"/>
        <v>0</v>
      </c>
      <c r="EU39" s="19">
        <f t="shared" si="22"/>
        <v>0</v>
      </c>
      <c r="EV39" s="26">
        <f t="shared" si="23"/>
        <v>0</v>
      </c>
      <c r="EW39" s="26">
        <f t="shared" si="24"/>
        <v>0</v>
      </c>
      <c r="EX39">
        <f t="shared" si="82"/>
        <v>0</v>
      </c>
      <c r="EY39" s="7">
        <f t="shared" si="41"/>
        <v>0</v>
      </c>
      <c r="EZ39" s="7">
        <f t="shared" si="42"/>
        <v>0</v>
      </c>
      <c r="FA39" s="17">
        <f t="shared" si="83"/>
        <v>0</v>
      </c>
      <c r="FB39" s="17">
        <f t="shared" si="43"/>
        <v>0</v>
      </c>
      <c r="GB39">
        <v>37</v>
      </c>
      <c r="GC39" s="7">
        <f t="shared" si="84"/>
        <v>0</v>
      </c>
      <c r="GD39" s="28">
        <f t="shared" si="85"/>
        <v>0</v>
      </c>
      <c r="GE39" s="16">
        <f t="shared" si="86"/>
        <v>0</v>
      </c>
      <c r="GF39" s="9">
        <f t="shared" si="25"/>
        <v>0</v>
      </c>
      <c r="GG39" s="26">
        <f t="shared" si="26"/>
        <v>0</v>
      </c>
      <c r="GH39" s="19">
        <f t="shared" si="27"/>
        <v>0</v>
      </c>
      <c r="GI39" s="26">
        <f t="shared" si="28"/>
        <v>0</v>
      </c>
      <c r="GJ39" s="26">
        <f t="shared" si="29"/>
        <v>0</v>
      </c>
      <c r="GK39" s="16">
        <f t="shared" si="87"/>
        <v>0</v>
      </c>
      <c r="GL39" s="25">
        <v>0</v>
      </c>
      <c r="GM39" s="25">
        <f t="shared" si="88"/>
        <v>0</v>
      </c>
      <c r="GN39" s="25">
        <f t="shared" si="89"/>
        <v>0</v>
      </c>
      <c r="GO39" s="25">
        <f t="shared" si="90"/>
        <v>0</v>
      </c>
      <c r="GP39" s="25">
        <f t="shared" si="91"/>
        <v>0</v>
      </c>
      <c r="GQ39" s="16">
        <f t="shared" si="92"/>
        <v>0</v>
      </c>
      <c r="GR39" s="25">
        <f t="shared" si="93"/>
        <v>0</v>
      </c>
      <c r="GS39" s="9">
        <f t="shared" si="30"/>
        <v>0</v>
      </c>
      <c r="GT39" s="26">
        <f t="shared" si="31"/>
        <v>0</v>
      </c>
      <c r="GU39" s="19">
        <f t="shared" si="32"/>
        <v>0</v>
      </c>
      <c r="GV39" s="26">
        <f t="shared" si="33"/>
        <v>0</v>
      </c>
      <c r="GW39" s="26">
        <f t="shared" si="34"/>
        <v>0</v>
      </c>
      <c r="GX39">
        <f t="shared" si="94"/>
        <v>0</v>
      </c>
      <c r="GY39" s="7">
        <f t="shared" si="44"/>
        <v>0</v>
      </c>
      <c r="GZ39" s="7">
        <f t="shared" si="45"/>
        <v>0</v>
      </c>
      <c r="HA39" s="17">
        <f t="shared" si="95"/>
        <v>0</v>
      </c>
      <c r="HB39" s="17">
        <f t="shared" si="46"/>
        <v>0</v>
      </c>
    </row>
    <row r="40" spans="2:210" x14ac:dyDescent="0.3">
      <c r="B40" s="111"/>
      <c r="C40" s="9"/>
      <c r="D40" s="4"/>
      <c r="E40" s="9"/>
      <c r="F40" s="114" t="str">
        <f>IF(G40&gt;0,"Pro-Rata:","")</f>
        <v/>
      </c>
      <c r="G40" s="113">
        <f>$AE$131</f>
        <v>0</v>
      </c>
      <c r="J40" s="9"/>
      <c r="K40" s="9"/>
      <c r="L40" s="60"/>
      <c r="M40" s="93" t="str">
        <f>AA11</f>
        <v>403/349</v>
      </c>
      <c r="N40" t="str">
        <f t="shared" ref="N40:N46" si="97">AA224</f>
        <v>3 yrs</v>
      </c>
      <c r="AB40" s="74"/>
      <c r="AC40" s="59"/>
      <c r="AG40" s="5"/>
      <c r="AO40"/>
      <c r="AP40"/>
      <c r="AQ40"/>
      <c r="AR40"/>
      <c r="BB40">
        <v>38</v>
      </c>
      <c r="BC40" s="7">
        <f t="shared" si="47"/>
        <v>0</v>
      </c>
      <c r="BD40" s="28">
        <f t="shared" si="48"/>
        <v>0</v>
      </c>
      <c r="BE40" s="16">
        <f t="shared" si="49"/>
        <v>0</v>
      </c>
      <c r="BF40" s="16">
        <f t="shared" si="50"/>
        <v>0</v>
      </c>
      <c r="BG40" s="25">
        <v>0</v>
      </c>
      <c r="BH40" s="25">
        <f t="shared" si="51"/>
        <v>0</v>
      </c>
      <c r="BI40" s="25">
        <f t="shared" si="52"/>
        <v>0</v>
      </c>
      <c r="BJ40" s="25">
        <f t="shared" si="53"/>
        <v>0</v>
      </c>
      <c r="BK40" s="25">
        <f t="shared" si="54"/>
        <v>0</v>
      </c>
      <c r="BL40" s="16">
        <f t="shared" si="55"/>
        <v>0</v>
      </c>
      <c r="BM40" s="25">
        <f t="shared" si="56"/>
        <v>0</v>
      </c>
      <c r="BN40" s="9">
        <f t="shared" si="0"/>
        <v>0</v>
      </c>
      <c r="BO40" s="26">
        <f t="shared" si="1"/>
        <v>0</v>
      </c>
      <c r="BP40" s="19">
        <f t="shared" si="2"/>
        <v>0</v>
      </c>
      <c r="BQ40" s="26">
        <f t="shared" si="3"/>
        <v>0</v>
      </c>
      <c r="BR40" s="26">
        <f t="shared" si="4"/>
        <v>0</v>
      </c>
      <c r="BS40">
        <f t="shared" si="57"/>
        <v>0</v>
      </c>
      <c r="BT40" s="7">
        <f t="shared" si="58"/>
        <v>0</v>
      </c>
      <c r="BU40" s="7">
        <f t="shared" si="36"/>
        <v>0</v>
      </c>
      <c r="BV40" s="17">
        <f t="shared" si="59"/>
        <v>0</v>
      </c>
      <c r="BW40" s="17">
        <f t="shared" si="37"/>
        <v>0</v>
      </c>
      <c r="CB40">
        <v>38</v>
      </c>
      <c r="CC40" s="7">
        <f t="shared" ca="1" si="60"/>
        <v>-19000</v>
      </c>
      <c r="CD40" s="28">
        <f t="shared" ca="1" si="61"/>
        <v>0</v>
      </c>
      <c r="CE40" s="16">
        <f t="shared" ca="1" si="62"/>
        <v>0</v>
      </c>
      <c r="CF40" s="9">
        <f t="shared" ca="1" si="5"/>
        <v>0</v>
      </c>
      <c r="CG40" s="26">
        <f t="shared" ca="1" si="6"/>
        <v>0</v>
      </c>
      <c r="CH40" s="19">
        <f t="shared" ca="1" si="7"/>
        <v>0</v>
      </c>
      <c r="CI40" s="26">
        <f t="shared" ca="1" si="8"/>
        <v>0</v>
      </c>
      <c r="CJ40" s="26">
        <f t="shared" ca="1" si="9"/>
        <v>0</v>
      </c>
      <c r="CK40" s="16">
        <f t="shared" ca="1" si="63"/>
        <v>0</v>
      </c>
      <c r="CL40" s="25">
        <v>0</v>
      </c>
      <c r="CM40" s="25">
        <f t="shared" ca="1" si="64"/>
        <v>0</v>
      </c>
      <c r="CN40" s="25">
        <f t="shared" ca="1" si="65"/>
        <v>0</v>
      </c>
      <c r="CO40" s="25">
        <f t="shared" ca="1" si="66"/>
        <v>0</v>
      </c>
      <c r="CP40" s="25">
        <f t="shared" ca="1" si="67"/>
        <v>0</v>
      </c>
      <c r="CQ40" s="16">
        <f t="shared" ca="1" si="68"/>
        <v>0</v>
      </c>
      <c r="CR40" s="25">
        <f t="shared" ca="1" si="69"/>
        <v>0</v>
      </c>
      <c r="CS40" s="9">
        <f t="shared" ca="1" si="10"/>
        <v>0</v>
      </c>
      <c r="CT40" s="26">
        <f t="shared" ca="1" si="11"/>
        <v>0</v>
      </c>
      <c r="CU40" s="19">
        <f t="shared" ca="1" si="12"/>
        <v>0</v>
      </c>
      <c r="CV40" s="26">
        <f t="shared" ca="1" si="13"/>
        <v>0</v>
      </c>
      <c r="CW40" s="26">
        <f t="shared" ca="1" si="14"/>
        <v>0</v>
      </c>
      <c r="CX40">
        <f t="shared" ca="1" si="70"/>
        <v>0</v>
      </c>
      <c r="CY40" s="7">
        <f t="shared" ca="1" si="38"/>
        <v>0</v>
      </c>
      <c r="CZ40" s="7">
        <f t="shared" ca="1" si="39"/>
        <v>0</v>
      </c>
      <c r="DA40" s="17">
        <f t="shared" ca="1" si="71"/>
        <v>0</v>
      </c>
      <c r="DB40" s="17">
        <f t="shared" ca="1" si="40"/>
        <v>0</v>
      </c>
      <c r="EB40">
        <v>38</v>
      </c>
      <c r="EC40" s="7">
        <f t="shared" si="72"/>
        <v>0</v>
      </c>
      <c r="ED40" s="28">
        <f t="shared" si="73"/>
        <v>0</v>
      </c>
      <c r="EE40" s="16">
        <f t="shared" si="74"/>
        <v>0</v>
      </c>
      <c r="EF40" s="9">
        <f t="shared" si="15"/>
        <v>0</v>
      </c>
      <c r="EG40" s="26">
        <f t="shared" si="16"/>
        <v>0</v>
      </c>
      <c r="EH40" s="19">
        <f t="shared" si="17"/>
        <v>0</v>
      </c>
      <c r="EI40" s="26">
        <f t="shared" si="18"/>
        <v>0</v>
      </c>
      <c r="EJ40" s="26">
        <f t="shared" si="19"/>
        <v>0</v>
      </c>
      <c r="EK40" s="16">
        <f t="shared" si="75"/>
        <v>0</v>
      </c>
      <c r="EL40" s="25">
        <v>0</v>
      </c>
      <c r="EM40" s="25">
        <f t="shared" si="76"/>
        <v>0</v>
      </c>
      <c r="EN40" s="25">
        <f t="shared" si="77"/>
        <v>0</v>
      </c>
      <c r="EO40" s="25">
        <f t="shared" si="78"/>
        <v>0</v>
      </c>
      <c r="EP40" s="25">
        <f t="shared" si="79"/>
        <v>0</v>
      </c>
      <c r="EQ40" s="16">
        <f t="shared" si="80"/>
        <v>0</v>
      </c>
      <c r="ER40" s="25">
        <f t="shared" si="81"/>
        <v>0</v>
      </c>
      <c r="ES40" s="9">
        <f t="shared" si="20"/>
        <v>0</v>
      </c>
      <c r="ET40" s="26">
        <f t="shared" si="21"/>
        <v>0</v>
      </c>
      <c r="EU40" s="19">
        <f t="shared" si="22"/>
        <v>0</v>
      </c>
      <c r="EV40" s="26">
        <f t="shared" si="23"/>
        <v>0</v>
      </c>
      <c r="EW40" s="26">
        <f t="shared" si="24"/>
        <v>0</v>
      </c>
      <c r="EX40">
        <f t="shared" si="82"/>
        <v>0</v>
      </c>
      <c r="EY40" s="7">
        <f t="shared" si="41"/>
        <v>0</v>
      </c>
      <c r="EZ40" s="7">
        <f t="shared" si="42"/>
        <v>0</v>
      </c>
      <c r="FA40" s="17">
        <f t="shared" si="83"/>
        <v>0</v>
      </c>
      <c r="FB40" s="17">
        <f t="shared" si="43"/>
        <v>0</v>
      </c>
      <c r="GB40">
        <v>38</v>
      </c>
      <c r="GC40" s="7">
        <f t="shared" si="84"/>
        <v>0</v>
      </c>
      <c r="GD40" s="28">
        <f t="shared" si="85"/>
        <v>0</v>
      </c>
      <c r="GE40" s="16">
        <f t="shared" si="86"/>
        <v>0</v>
      </c>
      <c r="GF40" s="9">
        <f t="shared" si="25"/>
        <v>0</v>
      </c>
      <c r="GG40" s="26">
        <f t="shared" si="26"/>
        <v>0</v>
      </c>
      <c r="GH40" s="19">
        <f t="shared" si="27"/>
        <v>0</v>
      </c>
      <c r="GI40" s="26">
        <f t="shared" si="28"/>
        <v>0</v>
      </c>
      <c r="GJ40" s="26">
        <f t="shared" si="29"/>
        <v>0</v>
      </c>
      <c r="GK40" s="16">
        <f t="shared" si="87"/>
        <v>0</v>
      </c>
      <c r="GL40" s="25">
        <v>0</v>
      </c>
      <c r="GM40" s="25">
        <f t="shared" si="88"/>
        <v>0</v>
      </c>
      <c r="GN40" s="25">
        <f t="shared" si="89"/>
        <v>0</v>
      </c>
      <c r="GO40" s="25">
        <f t="shared" si="90"/>
        <v>0</v>
      </c>
      <c r="GP40" s="25">
        <f t="shared" si="91"/>
        <v>0</v>
      </c>
      <c r="GQ40" s="16">
        <f t="shared" si="92"/>
        <v>0</v>
      </c>
      <c r="GR40" s="25">
        <f t="shared" si="93"/>
        <v>0</v>
      </c>
      <c r="GS40" s="9">
        <f t="shared" si="30"/>
        <v>0</v>
      </c>
      <c r="GT40" s="26">
        <f t="shared" si="31"/>
        <v>0</v>
      </c>
      <c r="GU40" s="19">
        <f t="shared" si="32"/>
        <v>0</v>
      </c>
      <c r="GV40" s="26">
        <f t="shared" si="33"/>
        <v>0</v>
      </c>
      <c r="GW40" s="26">
        <f t="shared" si="34"/>
        <v>0</v>
      </c>
      <c r="GX40">
        <f t="shared" si="94"/>
        <v>0</v>
      </c>
      <c r="GY40" s="7">
        <f t="shared" si="44"/>
        <v>0</v>
      </c>
      <c r="GZ40" s="7">
        <f t="shared" si="45"/>
        <v>0</v>
      </c>
      <c r="HA40" s="17">
        <f t="shared" si="95"/>
        <v>0</v>
      </c>
      <c r="HB40" s="17">
        <f t="shared" si="46"/>
        <v>0</v>
      </c>
    </row>
    <row r="41" spans="2:210" x14ac:dyDescent="0.3">
      <c r="B41" s="111"/>
      <c r="C41" s="4" t="str">
        <f>IF(N7 =TRUE,"COBORROWER1","")</f>
        <v/>
      </c>
      <c r="D41" s="4"/>
      <c r="E41" s="9"/>
      <c r="F41" s="71"/>
      <c r="G41" s="71"/>
      <c r="H41" s="9"/>
      <c r="I41" s="93"/>
      <c r="J41" s="9"/>
      <c r="K41" s="9"/>
      <c r="L41" s="60"/>
      <c r="N41" t="str">
        <f t="shared" si="97"/>
        <v>5 yrs</v>
      </c>
      <c r="O41" s="93"/>
      <c r="AA41" s="4" t="s">
        <v>69</v>
      </c>
      <c r="AB41" s="81"/>
      <c r="AC41" s="59"/>
      <c r="AG41" s="5"/>
      <c r="AO41"/>
      <c r="AP41"/>
      <c r="AQ41"/>
      <c r="AR41"/>
      <c r="BB41">
        <v>39</v>
      </c>
      <c r="BC41" s="7">
        <f t="shared" si="47"/>
        <v>0</v>
      </c>
      <c r="BD41" s="28">
        <f t="shared" si="48"/>
        <v>0</v>
      </c>
      <c r="BE41" s="16">
        <f t="shared" si="49"/>
        <v>0</v>
      </c>
      <c r="BF41" s="16">
        <f t="shared" si="50"/>
        <v>0</v>
      </c>
      <c r="BG41" s="25">
        <v>0</v>
      </c>
      <c r="BH41" s="25">
        <f t="shared" si="51"/>
        <v>0</v>
      </c>
      <c r="BI41" s="25">
        <f t="shared" si="52"/>
        <v>0</v>
      </c>
      <c r="BJ41" s="25">
        <f t="shared" si="53"/>
        <v>0</v>
      </c>
      <c r="BK41" s="25">
        <f t="shared" si="54"/>
        <v>0</v>
      </c>
      <c r="BL41" s="16">
        <f t="shared" si="55"/>
        <v>0</v>
      </c>
      <c r="BM41" s="25">
        <f t="shared" si="56"/>
        <v>0</v>
      </c>
      <c r="BN41" s="9">
        <f t="shared" si="0"/>
        <v>0</v>
      </c>
      <c r="BO41" s="26">
        <f t="shared" si="1"/>
        <v>0</v>
      </c>
      <c r="BP41" s="19">
        <f t="shared" si="2"/>
        <v>0</v>
      </c>
      <c r="BQ41" s="26">
        <f t="shared" si="3"/>
        <v>0</v>
      </c>
      <c r="BR41" s="26">
        <f t="shared" si="4"/>
        <v>0</v>
      </c>
      <c r="BS41">
        <f t="shared" si="57"/>
        <v>0</v>
      </c>
      <c r="BT41" s="7">
        <f t="shared" si="58"/>
        <v>0</v>
      </c>
      <c r="BU41" s="7">
        <f t="shared" si="36"/>
        <v>0</v>
      </c>
      <c r="BV41" s="17">
        <f t="shared" si="59"/>
        <v>0</v>
      </c>
      <c r="BW41" s="17">
        <f t="shared" si="37"/>
        <v>0</v>
      </c>
      <c r="CB41">
        <v>39</v>
      </c>
      <c r="CC41" s="7">
        <f t="shared" ca="1" si="60"/>
        <v>-19000</v>
      </c>
      <c r="CD41" s="28">
        <f t="shared" ca="1" si="61"/>
        <v>0</v>
      </c>
      <c r="CE41" s="16">
        <f t="shared" ca="1" si="62"/>
        <v>0</v>
      </c>
      <c r="CF41" s="9">
        <f t="shared" ca="1" si="5"/>
        <v>0</v>
      </c>
      <c r="CG41" s="26">
        <f t="shared" ca="1" si="6"/>
        <v>0</v>
      </c>
      <c r="CH41" s="19">
        <f t="shared" ca="1" si="7"/>
        <v>0</v>
      </c>
      <c r="CI41" s="26">
        <f t="shared" ca="1" si="8"/>
        <v>0</v>
      </c>
      <c r="CJ41" s="26">
        <f t="shared" ca="1" si="9"/>
        <v>0</v>
      </c>
      <c r="CK41" s="16">
        <f t="shared" ca="1" si="63"/>
        <v>0</v>
      </c>
      <c r="CL41" s="25">
        <v>0</v>
      </c>
      <c r="CM41" s="25">
        <f t="shared" ca="1" si="64"/>
        <v>0</v>
      </c>
      <c r="CN41" s="25">
        <f t="shared" ca="1" si="65"/>
        <v>0</v>
      </c>
      <c r="CO41" s="25">
        <f t="shared" ca="1" si="66"/>
        <v>0</v>
      </c>
      <c r="CP41" s="25">
        <f t="shared" ca="1" si="67"/>
        <v>0</v>
      </c>
      <c r="CQ41" s="16">
        <f t="shared" ca="1" si="68"/>
        <v>0</v>
      </c>
      <c r="CR41" s="25">
        <f t="shared" ca="1" si="69"/>
        <v>0</v>
      </c>
      <c r="CS41" s="9">
        <f t="shared" ca="1" si="10"/>
        <v>0</v>
      </c>
      <c r="CT41" s="26">
        <f t="shared" ca="1" si="11"/>
        <v>0</v>
      </c>
      <c r="CU41" s="19">
        <f t="shared" ca="1" si="12"/>
        <v>0</v>
      </c>
      <c r="CV41" s="26">
        <f t="shared" ca="1" si="13"/>
        <v>0</v>
      </c>
      <c r="CW41" s="26">
        <f t="shared" ca="1" si="14"/>
        <v>0</v>
      </c>
      <c r="CX41">
        <f t="shared" ca="1" si="70"/>
        <v>0</v>
      </c>
      <c r="CY41" s="7">
        <f t="shared" ca="1" si="38"/>
        <v>0</v>
      </c>
      <c r="CZ41" s="7">
        <f t="shared" ca="1" si="39"/>
        <v>0</v>
      </c>
      <c r="DA41" s="17">
        <f t="shared" ca="1" si="71"/>
        <v>0</v>
      </c>
      <c r="DB41" s="17">
        <f t="shared" ca="1" si="40"/>
        <v>0</v>
      </c>
      <c r="EB41">
        <v>39</v>
      </c>
      <c r="EC41" s="7">
        <f t="shared" si="72"/>
        <v>0</v>
      </c>
      <c r="ED41" s="28">
        <f t="shared" si="73"/>
        <v>0</v>
      </c>
      <c r="EE41" s="16">
        <f t="shared" si="74"/>
        <v>0</v>
      </c>
      <c r="EF41" s="9">
        <f t="shared" si="15"/>
        <v>0</v>
      </c>
      <c r="EG41" s="26">
        <f t="shared" si="16"/>
        <v>0</v>
      </c>
      <c r="EH41" s="19">
        <f t="shared" si="17"/>
        <v>0</v>
      </c>
      <c r="EI41" s="26">
        <f t="shared" si="18"/>
        <v>0</v>
      </c>
      <c r="EJ41" s="26">
        <f t="shared" si="19"/>
        <v>0</v>
      </c>
      <c r="EK41" s="16">
        <f t="shared" si="75"/>
        <v>0</v>
      </c>
      <c r="EL41" s="25">
        <v>0</v>
      </c>
      <c r="EM41" s="25">
        <f t="shared" si="76"/>
        <v>0</v>
      </c>
      <c r="EN41" s="25">
        <f t="shared" si="77"/>
        <v>0</v>
      </c>
      <c r="EO41" s="25">
        <f t="shared" si="78"/>
        <v>0</v>
      </c>
      <c r="EP41" s="25">
        <f t="shared" si="79"/>
        <v>0</v>
      </c>
      <c r="EQ41" s="16">
        <f t="shared" si="80"/>
        <v>0</v>
      </c>
      <c r="ER41" s="25">
        <f t="shared" si="81"/>
        <v>0</v>
      </c>
      <c r="ES41" s="9">
        <f t="shared" si="20"/>
        <v>0</v>
      </c>
      <c r="ET41" s="26">
        <f t="shared" si="21"/>
        <v>0</v>
      </c>
      <c r="EU41" s="19">
        <f t="shared" si="22"/>
        <v>0</v>
      </c>
      <c r="EV41" s="26">
        <f t="shared" si="23"/>
        <v>0</v>
      </c>
      <c r="EW41" s="26">
        <f t="shared" si="24"/>
        <v>0</v>
      </c>
      <c r="EX41">
        <f t="shared" si="82"/>
        <v>0</v>
      </c>
      <c r="EY41" s="7">
        <f t="shared" si="41"/>
        <v>0</v>
      </c>
      <c r="EZ41" s="7">
        <f t="shared" si="42"/>
        <v>0</v>
      </c>
      <c r="FA41" s="17">
        <f t="shared" si="83"/>
        <v>0</v>
      </c>
      <c r="FB41" s="17">
        <f t="shared" si="43"/>
        <v>0</v>
      </c>
      <c r="GB41">
        <v>39</v>
      </c>
      <c r="GC41" s="7">
        <f t="shared" si="84"/>
        <v>0</v>
      </c>
      <c r="GD41" s="28">
        <f t="shared" si="85"/>
        <v>0</v>
      </c>
      <c r="GE41" s="16">
        <f t="shared" si="86"/>
        <v>0</v>
      </c>
      <c r="GF41" s="9">
        <f t="shared" si="25"/>
        <v>0</v>
      </c>
      <c r="GG41" s="26">
        <f t="shared" si="26"/>
        <v>0</v>
      </c>
      <c r="GH41" s="19">
        <f t="shared" si="27"/>
        <v>0</v>
      </c>
      <c r="GI41" s="26">
        <f t="shared" si="28"/>
        <v>0</v>
      </c>
      <c r="GJ41" s="26">
        <f t="shared" si="29"/>
        <v>0</v>
      </c>
      <c r="GK41" s="16">
        <f t="shared" si="87"/>
        <v>0</v>
      </c>
      <c r="GL41" s="25">
        <v>0</v>
      </c>
      <c r="GM41" s="25">
        <f t="shared" si="88"/>
        <v>0</v>
      </c>
      <c r="GN41" s="25">
        <f t="shared" si="89"/>
        <v>0</v>
      </c>
      <c r="GO41" s="25">
        <f t="shared" si="90"/>
        <v>0</v>
      </c>
      <c r="GP41" s="25">
        <f t="shared" si="91"/>
        <v>0</v>
      </c>
      <c r="GQ41" s="16">
        <f t="shared" si="92"/>
        <v>0</v>
      </c>
      <c r="GR41" s="25">
        <f t="shared" si="93"/>
        <v>0</v>
      </c>
      <c r="GS41" s="9">
        <f t="shared" si="30"/>
        <v>0</v>
      </c>
      <c r="GT41" s="26">
        <f t="shared" si="31"/>
        <v>0</v>
      </c>
      <c r="GU41" s="19">
        <f t="shared" si="32"/>
        <v>0</v>
      </c>
      <c r="GV41" s="26">
        <f t="shared" si="33"/>
        <v>0</v>
      </c>
      <c r="GW41" s="26">
        <f t="shared" si="34"/>
        <v>0</v>
      </c>
      <c r="GX41">
        <f t="shared" si="94"/>
        <v>0</v>
      </c>
      <c r="GY41" s="7">
        <f t="shared" si="44"/>
        <v>0</v>
      </c>
      <c r="GZ41" s="7">
        <f t="shared" si="45"/>
        <v>0</v>
      </c>
      <c r="HA41" s="17">
        <f t="shared" si="95"/>
        <v>0</v>
      </c>
      <c r="HB41" s="17">
        <f t="shared" si="46"/>
        <v>0</v>
      </c>
    </row>
    <row r="42" spans="2:210" x14ac:dyDescent="0.3">
      <c r="C42" s="211" t="s">
        <v>111</v>
      </c>
      <c r="D42" s="211"/>
      <c r="E42" s="4" t="s">
        <v>46</v>
      </c>
      <c r="F42" s="105">
        <v>46184</v>
      </c>
      <c r="G42" s="106"/>
      <c r="J42" s="9"/>
      <c r="L42" s="60"/>
      <c r="N42" t="str">
        <f t="shared" si="97"/>
        <v>10 yrs</v>
      </c>
      <c r="O42" s="93"/>
      <c r="AA42" t="s">
        <v>48</v>
      </c>
      <c r="AB42" s="81"/>
      <c r="AC42" s="59"/>
      <c r="AG42" s="5"/>
      <c r="AO42"/>
      <c r="AP42"/>
      <c r="AQ42"/>
      <c r="AR42"/>
      <c r="BB42">
        <v>40</v>
      </c>
      <c r="BC42" s="7">
        <f t="shared" si="47"/>
        <v>0</v>
      </c>
      <c r="BD42" s="28">
        <f t="shared" si="48"/>
        <v>0</v>
      </c>
      <c r="BE42" s="16">
        <f t="shared" si="49"/>
        <v>0</v>
      </c>
      <c r="BF42" s="16">
        <f t="shared" si="50"/>
        <v>0</v>
      </c>
      <c r="BG42" s="25">
        <v>0</v>
      </c>
      <c r="BH42" s="25">
        <f t="shared" si="51"/>
        <v>0</v>
      </c>
      <c r="BI42" s="25">
        <f t="shared" si="52"/>
        <v>0</v>
      </c>
      <c r="BJ42" s="25">
        <f t="shared" si="53"/>
        <v>0</v>
      </c>
      <c r="BK42" s="25">
        <f t="shared" si="54"/>
        <v>0</v>
      </c>
      <c r="BL42" s="16">
        <f t="shared" si="55"/>
        <v>0</v>
      </c>
      <c r="BM42" s="25">
        <f t="shared" si="56"/>
        <v>0</v>
      </c>
      <c r="BN42" s="9">
        <f t="shared" si="0"/>
        <v>0</v>
      </c>
      <c r="BO42" s="26">
        <f t="shared" si="1"/>
        <v>0</v>
      </c>
      <c r="BP42" s="19">
        <f t="shared" si="2"/>
        <v>0</v>
      </c>
      <c r="BQ42" s="26">
        <f t="shared" si="3"/>
        <v>0</v>
      </c>
      <c r="BR42" s="26">
        <f t="shared" si="4"/>
        <v>0</v>
      </c>
      <c r="BS42">
        <f t="shared" si="57"/>
        <v>0</v>
      </c>
      <c r="BT42" s="7">
        <f t="shared" si="58"/>
        <v>0</v>
      </c>
      <c r="BU42" s="7">
        <f t="shared" si="36"/>
        <v>0</v>
      </c>
      <c r="BV42" s="17">
        <f t="shared" si="59"/>
        <v>0</v>
      </c>
      <c r="BW42" s="17">
        <f t="shared" si="37"/>
        <v>0</v>
      </c>
      <c r="CB42">
        <v>40</v>
      </c>
      <c r="CC42" s="7">
        <f t="shared" ca="1" si="60"/>
        <v>-19000</v>
      </c>
      <c r="CD42" s="28">
        <f t="shared" ca="1" si="61"/>
        <v>0</v>
      </c>
      <c r="CE42" s="16">
        <f t="shared" ca="1" si="62"/>
        <v>0</v>
      </c>
      <c r="CF42" s="9">
        <f t="shared" ca="1" si="5"/>
        <v>0</v>
      </c>
      <c r="CG42" s="26">
        <f t="shared" ca="1" si="6"/>
        <v>0</v>
      </c>
      <c r="CH42" s="19">
        <f t="shared" ca="1" si="7"/>
        <v>0</v>
      </c>
      <c r="CI42" s="26">
        <f t="shared" ca="1" si="8"/>
        <v>0</v>
      </c>
      <c r="CJ42" s="26">
        <f t="shared" ca="1" si="9"/>
        <v>0</v>
      </c>
      <c r="CK42" s="16">
        <f t="shared" ca="1" si="63"/>
        <v>0</v>
      </c>
      <c r="CL42" s="25">
        <v>0</v>
      </c>
      <c r="CM42" s="25">
        <f t="shared" ca="1" si="64"/>
        <v>0</v>
      </c>
      <c r="CN42" s="25">
        <f t="shared" ca="1" si="65"/>
        <v>0</v>
      </c>
      <c r="CO42" s="25">
        <f t="shared" ca="1" si="66"/>
        <v>0</v>
      </c>
      <c r="CP42" s="25">
        <f t="shared" ca="1" si="67"/>
        <v>0</v>
      </c>
      <c r="CQ42" s="16">
        <f t="shared" ca="1" si="68"/>
        <v>0</v>
      </c>
      <c r="CR42" s="25">
        <f t="shared" ca="1" si="69"/>
        <v>0</v>
      </c>
      <c r="CS42" s="9">
        <f t="shared" ca="1" si="10"/>
        <v>0</v>
      </c>
      <c r="CT42" s="26">
        <f t="shared" ca="1" si="11"/>
        <v>0</v>
      </c>
      <c r="CU42" s="19">
        <f t="shared" ca="1" si="12"/>
        <v>0</v>
      </c>
      <c r="CV42" s="26">
        <f t="shared" ca="1" si="13"/>
        <v>0</v>
      </c>
      <c r="CW42" s="26">
        <f t="shared" ca="1" si="14"/>
        <v>0</v>
      </c>
      <c r="CX42">
        <f t="shared" ca="1" si="70"/>
        <v>0</v>
      </c>
      <c r="CY42" s="7">
        <f t="shared" ca="1" si="38"/>
        <v>0</v>
      </c>
      <c r="CZ42" s="7">
        <f t="shared" ca="1" si="39"/>
        <v>0</v>
      </c>
      <c r="DA42" s="17">
        <f t="shared" ca="1" si="71"/>
        <v>0</v>
      </c>
      <c r="DB42" s="17">
        <f t="shared" ca="1" si="40"/>
        <v>0</v>
      </c>
      <c r="EB42">
        <v>40</v>
      </c>
      <c r="EC42" s="7">
        <f t="shared" si="72"/>
        <v>0</v>
      </c>
      <c r="ED42" s="28">
        <f t="shared" si="73"/>
        <v>0</v>
      </c>
      <c r="EE42" s="16">
        <f t="shared" si="74"/>
        <v>0</v>
      </c>
      <c r="EF42" s="9">
        <f t="shared" si="15"/>
        <v>0</v>
      </c>
      <c r="EG42" s="26">
        <f t="shared" si="16"/>
        <v>0</v>
      </c>
      <c r="EH42" s="19">
        <f t="shared" si="17"/>
        <v>0</v>
      </c>
      <c r="EI42" s="26">
        <f t="shared" si="18"/>
        <v>0</v>
      </c>
      <c r="EJ42" s="26">
        <f t="shared" si="19"/>
        <v>0</v>
      </c>
      <c r="EK42" s="16">
        <f t="shared" si="75"/>
        <v>0</v>
      </c>
      <c r="EL42" s="25">
        <v>0</v>
      </c>
      <c r="EM42" s="25">
        <f t="shared" si="76"/>
        <v>0</v>
      </c>
      <c r="EN42" s="25">
        <f t="shared" si="77"/>
        <v>0</v>
      </c>
      <c r="EO42" s="25">
        <f t="shared" si="78"/>
        <v>0</v>
      </c>
      <c r="EP42" s="25">
        <f t="shared" si="79"/>
        <v>0</v>
      </c>
      <c r="EQ42" s="16">
        <f t="shared" si="80"/>
        <v>0</v>
      </c>
      <c r="ER42" s="25">
        <f t="shared" si="81"/>
        <v>0</v>
      </c>
      <c r="ES42" s="9">
        <f t="shared" si="20"/>
        <v>0</v>
      </c>
      <c r="ET42" s="26">
        <f t="shared" si="21"/>
        <v>0</v>
      </c>
      <c r="EU42" s="19">
        <f t="shared" si="22"/>
        <v>0</v>
      </c>
      <c r="EV42" s="26">
        <f t="shared" si="23"/>
        <v>0</v>
      </c>
      <c r="EW42" s="26">
        <f t="shared" si="24"/>
        <v>0</v>
      </c>
      <c r="EX42">
        <f t="shared" si="82"/>
        <v>0</v>
      </c>
      <c r="EY42" s="7">
        <f t="shared" si="41"/>
        <v>0</v>
      </c>
      <c r="EZ42" s="7">
        <f t="shared" si="42"/>
        <v>0</v>
      </c>
      <c r="FA42" s="17">
        <f t="shared" si="83"/>
        <v>0</v>
      </c>
      <c r="FB42" s="17">
        <f t="shared" si="43"/>
        <v>0</v>
      </c>
      <c r="GB42">
        <v>40</v>
      </c>
      <c r="GC42" s="7">
        <f t="shared" si="84"/>
        <v>0</v>
      </c>
      <c r="GD42" s="28">
        <f t="shared" si="85"/>
        <v>0</v>
      </c>
      <c r="GE42" s="16">
        <f t="shared" si="86"/>
        <v>0</v>
      </c>
      <c r="GF42" s="9">
        <f t="shared" si="25"/>
        <v>0</v>
      </c>
      <c r="GG42" s="26">
        <f t="shared" si="26"/>
        <v>0</v>
      </c>
      <c r="GH42" s="19">
        <f t="shared" si="27"/>
        <v>0</v>
      </c>
      <c r="GI42" s="26">
        <f t="shared" si="28"/>
        <v>0</v>
      </c>
      <c r="GJ42" s="26">
        <f t="shared" si="29"/>
        <v>0</v>
      </c>
      <c r="GK42" s="16">
        <f t="shared" si="87"/>
        <v>0</v>
      </c>
      <c r="GL42" s="25">
        <v>0</v>
      </c>
      <c r="GM42" s="25">
        <f t="shared" si="88"/>
        <v>0</v>
      </c>
      <c r="GN42" s="25">
        <f t="shared" si="89"/>
        <v>0</v>
      </c>
      <c r="GO42" s="25">
        <f t="shared" si="90"/>
        <v>0</v>
      </c>
      <c r="GP42" s="25">
        <f t="shared" si="91"/>
        <v>0</v>
      </c>
      <c r="GQ42" s="16">
        <f t="shared" si="92"/>
        <v>0</v>
      </c>
      <c r="GR42" s="25">
        <f t="shared" si="93"/>
        <v>0</v>
      </c>
      <c r="GS42" s="9">
        <f t="shared" si="30"/>
        <v>0</v>
      </c>
      <c r="GT42" s="26">
        <f t="shared" si="31"/>
        <v>0</v>
      </c>
      <c r="GU42" s="19">
        <f t="shared" si="32"/>
        <v>0</v>
      </c>
      <c r="GV42" s="26">
        <f t="shared" si="33"/>
        <v>0</v>
      </c>
      <c r="GW42" s="26">
        <f t="shared" si="34"/>
        <v>0</v>
      </c>
      <c r="GX42">
        <f t="shared" si="94"/>
        <v>0</v>
      </c>
      <c r="GY42" s="7">
        <f t="shared" si="44"/>
        <v>0</v>
      </c>
      <c r="GZ42" s="7">
        <f t="shared" si="45"/>
        <v>0</v>
      </c>
      <c r="HA42" s="17">
        <f t="shared" si="95"/>
        <v>0</v>
      </c>
      <c r="HB42" s="17">
        <f t="shared" si="46"/>
        <v>0</v>
      </c>
    </row>
    <row r="43" spans="2:210" x14ac:dyDescent="0.3">
      <c r="B43" s="10"/>
      <c r="C43" s="4"/>
      <c r="D43" s="4" t="s">
        <v>113</v>
      </c>
      <c r="E43" s="4"/>
      <c r="F43" s="107">
        <f>IF(N7 =TRUE,ROUND(F42*G43,2),0)</f>
        <v>0</v>
      </c>
      <c r="G43" s="108">
        <f ca="1">IF($F$94="1 yr",30%,$AF$139)</f>
        <v>0.35</v>
      </c>
      <c r="I43" s="109"/>
      <c r="J43" s="9"/>
      <c r="L43" s="60"/>
      <c r="N43" t="str">
        <f t="shared" si="97"/>
        <v>15 yrs</v>
      </c>
      <c r="O43" s="93"/>
      <c r="AB43" s="74"/>
      <c r="AC43" s="59"/>
      <c r="AG43" s="5"/>
      <c r="AO43"/>
      <c r="AP43"/>
      <c r="AQ43"/>
      <c r="AR43"/>
      <c r="BB43">
        <v>41</v>
      </c>
      <c r="BC43" s="7">
        <f t="shared" si="47"/>
        <v>0</v>
      </c>
      <c r="BD43" s="28">
        <f t="shared" si="48"/>
        <v>0</v>
      </c>
      <c r="BE43" s="16">
        <f t="shared" si="49"/>
        <v>0</v>
      </c>
      <c r="BF43" s="16">
        <f t="shared" si="50"/>
        <v>0</v>
      </c>
      <c r="BG43" s="25">
        <v>0</v>
      </c>
      <c r="BH43" s="25">
        <f t="shared" si="51"/>
        <v>0</v>
      </c>
      <c r="BI43" s="25">
        <f t="shared" si="52"/>
        <v>0</v>
      </c>
      <c r="BJ43" s="25">
        <f t="shared" si="53"/>
        <v>0</v>
      </c>
      <c r="BK43" s="25">
        <f t="shared" si="54"/>
        <v>0</v>
      </c>
      <c r="BL43" s="16">
        <f t="shared" si="55"/>
        <v>0</v>
      </c>
      <c r="BM43" s="25">
        <f t="shared" si="56"/>
        <v>0</v>
      </c>
      <c r="BN43" s="9">
        <f t="shared" si="0"/>
        <v>0</v>
      </c>
      <c r="BO43" s="26">
        <f t="shared" si="1"/>
        <v>0</v>
      </c>
      <c r="BP43" s="19">
        <f t="shared" si="2"/>
        <v>0</v>
      </c>
      <c r="BQ43" s="26">
        <f t="shared" si="3"/>
        <v>0</v>
      </c>
      <c r="BR43" s="26">
        <f t="shared" si="4"/>
        <v>0</v>
      </c>
      <c r="BS43">
        <f t="shared" si="57"/>
        <v>0</v>
      </c>
      <c r="BT43" s="7">
        <f t="shared" si="58"/>
        <v>0</v>
      </c>
      <c r="BU43" s="7">
        <f t="shared" si="36"/>
        <v>0</v>
      </c>
      <c r="BV43" s="17">
        <f t="shared" si="59"/>
        <v>0</v>
      </c>
      <c r="BW43" s="17">
        <f t="shared" si="37"/>
        <v>0</v>
      </c>
      <c r="CB43">
        <v>41</v>
      </c>
      <c r="CC43" s="7">
        <f t="shared" ca="1" si="60"/>
        <v>-19000</v>
      </c>
      <c r="CD43" s="28">
        <f t="shared" ca="1" si="61"/>
        <v>0</v>
      </c>
      <c r="CE43" s="16">
        <f t="shared" ca="1" si="62"/>
        <v>0</v>
      </c>
      <c r="CF43" s="9">
        <f t="shared" ca="1" si="5"/>
        <v>0</v>
      </c>
      <c r="CG43" s="26">
        <f t="shared" ca="1" si="6"/>
        <v>0</v>
      </c>
      <c r="CH43" s="19">
        <f t="shared" ca="1" si="7"/>
        <v>0</v>
      </c>
      <c r="CI43" s="26">
        <f t="shared" ca="1" si="8"/>
        <v>0</v>
      </c>
      <c r="CJ43" s="26">
        <f t="shared" ca="1" si="9"/>
        <v>0</v>
      </c>
      <c r="CK43" s="16">
        <f t="shared" ca="1" si="63"/>
        <v>0</v>
      </c>
      <c r="CL43" s="25">
        <v>0</v>
      </c>
      <c r="CM43" s="25">
        <f t="shared" ca="1" si="64"/>
        <v>0</v>
      </c>
      <c r="CN43" s="25">
        <f t="shared" ca="1" si="65"/>
        <v>0</v>
      </c>
      <c r="CO43" s="25">
        <f t="shared" ca="1" si="66"/>
        <v>0</v>
      </c>
      <c r="CP43" s="25">
        <f t="shared" ca="1" si="67"/>
        <v>0</v>
      </c>
      <c r="CQ43" s="16">
        <f t="shared" ca="1" si="68"/>
        <v>0</v>
      </c>
      <c r="CR43" s="25">
        <f t="shared" ca="1" si="69"/>
        <v>0</v>
      </c>
      <c r="CS43" s="9">
        <f t="shared" ca="1" si="10"/>
        <v>0</v>
      </c>
      <c r="CT43" s="26">
        <f t="shared" ca="1" si="11"/>
        <v>0</v>
      </c>
      <c r="CU43" s="19">
        <f t="shared" ca="1" si="12"/>
        <v>0</v>
      </c>
      <c r="CV43" s="26">
        <f t="shared" ca="1" si="13"/>
        <v>0</v>
      </c>
      <c r="CW43" s="26">
        <f t="shared" ca="1" si="14"/>
        <v>0</v>
      </c>
      <c r="CX43">
        <f t="shared" ca="1" si="70"/>
        <v>0</v>
      </c>
      <c r="CY43" s="7">
        <f t="shared" ca="1" si="38"/>
        <v>0</v>
      </c>
      <c r="CZ43" s="7">
        <f t="shared" ca="1" si="39"/>
        <v>0</v>
      </c>
      <c r="DA43" s="17">
        <f t="shared" ca="1" si="71"/>
        <v>0</v>
      </c>
      <c r="DB43" s="17">
        <f t="shared" ca="1" si="40"/>
        <v>0</v>
      </c>
      <c r="EB43">
        <v>41</v>
      </c>
      <c r="EC43" s="7">
        <f t="shared" si="72"/>
        <v>0</v>
      </c>
      <c r="ED43" s="28">
        <f t="shared" si="73"/>
        <v>0</v>
      </c>
      <c r="EE43" s="16">
        <f t="shared" si="74"/>
        <v>0</v>
      </c>
      <c r="EF43" s="9">
        <f t="shared" si="15"/>
        <v>0</v>
      </c>
      <c r="EG43" s="26">
        <f t="shared" si="16"/>
        <v>0</v>
      </c>
      <c r="EH43" s="19">
        <f t="shared" si="17"/>
        <v>0</v>
      </c>
      <c r="EI43" s="26">
        <f t="shared" si="18"/>
        <v>0</v>
      </c>
      <c r="EJ43" s="26">
        <f t="shared" si="19"/>
        <v>0</v>
      </c>
      <c r="EK43" s="16">
        <f t="shared" si="75"/>
        <v>0</v>
      </c>
      <c r="EL43" s="25">
        <v>0</v>
      </c>
      <c r="EM43" s="25">
        <f t="shared" si="76"/>
        <v>0</v>
      </c>
      <c r="EN43" s="25">
        <f t="shared" si="77"/>
        <v>0</v>
      </c>
      <c r="EO43" s="25">
        <f t="shared" si="78"/>
        <v>0</v>
      </c>
      <c r="EP43" s="25">
        <f t="shared" si="79"/>
        <v>0</v>
      </c>
      <c r="EQ43" s="16">
        <f t="shared" si="80"/>
        <v>0</v>
      </c>
      <c r="ER43" s="25">
        <f t="shared" si="81"/>
        <v>0</v>
      </c>
      <c r="ES43" s="9">
        <f t="shared" si="20"/>
        <v>0</v>
      </c>
      <c r="ET43" s="26">
        <f t="shared" si="21"/>
        <v>0</v>
      </c>
      <c r="EU43" s="19">
        <f t="shared" si="22"/>
        <v>0</v>
      </c>
      <c r="EV43" s="26">
        <f t="shared" si="23"/>
        <v>0</v>
      </c>
      <c r="EW43" s="26">
        <f t="shared" si="24"/>
        <v>0</v>
      </c>
      <c r="EX43">
        <f t="shared" si="82"/>
        <v>0</v>
      </c>
      <c r="EY43" s="7">
        <f t="shared" si="41"/>
        <v>0</v>
      </c>
      <c r="EZ43" s="7">
        <f t="shared" si="42"/>
        <v>0</v>
      </c>
      <c r="FA43" s="17">
        <f t="shared" si="83"/>
        <v>0</v>
      </c>
      <c r="FB43" s="17">
        <f t="shared" si="43"/>
        <v>0</v>
      </c>
      <c r="GB43">
        <v>41</v>
      </c>
      <c r="GC43" s="7">
        <f t="shared" si="84"/>
        <v>0</v>
      </c>
      <c r="GD43" s="28">
        <f t="shared" si="85"/>
        <v>0</v>
      </c>
      <c r="GE43" s="16">
        <f t="shared" si="86"/>
        <v>0</v>
      </c>
      <c r="GF43" s="9">
        <f t="shared" si="25"/>
        <v>0</v>
      </c>
      <c r="GG43" s="26">
        <f t="shared" si="26"/>
        <v>0</v>
      </c>
      <c r="GH43" s="19">
        <f t="shared" si="27"/>
        <v>0</v>
      </c>
      <c r="GI43" s="26">
        <f t="shared" si="28"/>
        <v>0</v>
      </c>
      <c r="GJ43" s="26">
        <f t="shared" si="29"/>
        <v>0</v>
      </c>
      <c r="GK43" s="16">
        <f t="shared" si="87"/>
        <v>0</v>
      </c>
      <c r="GL43" s="25">
        <v>0</v>
      </c>
      <c r="GM43" s="25">
        <f t="shared" si="88"/>
        <v>0</v>
      </c>
      <c r="GN43" s="25">
        <f t="shared" si="89"/>
        <v>0</v>
      </c>
      <c r="GO43" s="25">
        <f t="shared" si="90"/>
        <v>0</v>
      </c>
      <c r="GP43" s="25">
        <f t="shared" si="91"/>
        <v>0</v>
      </c>
      <c r="GQ43" s="16">
        <f t="shared" si="92"/>
        <v>0</v>
      </c>
      <c r="GR43" s="25">
        <f t="shared" si="93"/>
        <v>0</v>
      </c>
      <c r="GS43" s="9">
        <f t="shared" si="30"/>
        <v>0</v>
      </c>
      <c r="GT43" s="26">
        <f t="shared" si="31"/>
        <v>0</v>
      </c>
      <c r="GU43" s="19">
        <f t="shared" si="32"/>
        <v>0</v>
      </c>
      <c r="GV43" s="26">
        <f t="shared" si="33"/>
        <v>0</v>
      </c>
      <c r="GW43" s="26">
        <f t="shared" si="34"/>
        <v>0</v>
      </c>
      <c r="GX43">
        <f t="shared" si="94"/>
        <v>0</v>
      </c>
      <c r="GY43" s="7">
        <f t="shared" si="44"/>
        <v>0</v>
      </c>
      <c r="GZ43" s="7">
        <f t="shared" si="45"/>
        <v>0</v>
      </c>
      <c r="HA43" s="17">
        <f t="shared" si="95"/>
        <v>0</v>
      </c>
      <c r="HB43" s="17">
        <f t="shared" si="46"/>
        <v>0</v>
      </c>
    </row>
    <row r="44" spans="2:210" x14ac:dyDescent="0.3">
      <c r="B44" s="10"/>
      <c r="C44" s="4"/>
      <c r="D44" s="4" t="s">
        <v>115</v>
      </c>
      <c r="E44" s="4"/>
      <c r="F44" s="107">
        <f>IF(N7 =TRUE,F43-K80,0)</f>
        <v>0</v>
      </c>
      <c r="G44" s="108"/>
      <c r="I44" s="109"/>
      <c r="J44" s="9"/>
      <c r="L44" s="60"/>
      <c r="N44" t="str">
        <f t="shared" si="97"/>
        <v>20 yrs</v>
      </c>
      <c r="O44" s="93"/>
      <c r="AB44" s="74"/>
      <c r="AC44" s="59"/>
      <c r="AG44" s="5"/>
      <c r="AO44"/>
      <c r="AP44"/>
      <c r="AQ44"/>
      <c r="AR44"/>
      <c r="BB44">
        <v>42</v>
      </c>
      <c r="BC44" s="7">
        <f t="shared" si="47"/>
        <v>0</v>
      </c>
      <c r="BD44" s="28">
        <f t="shared" si="48"/>
        <v>0</v>
      </c>
      <c r="BE44" s="16">
        <f t="shared" si="49"/>
        <v>0</v>
      </c>
      <c r="BF44" s="16">
        <f t="shared" si="50"/>
        <v>0</v>
      </c>
      <c r="BG44" s="25">
        <v>0</v>
      </c>
      <c r="BH44" s="25">
        <f t="shared" si="51"/>
        <v>0</v>
      </c>
      <c r="BI44" s="25">
        <f t="shared" si="52"/>
        <v>0</v>
      </c>
      <c r="BJ44" s="25">
        <f t="shared" si="53"/>
        <v>0</v>
      </c>
      <c r="BK44" s="25">
        <f t="shared" si="54"/>
        <v>0</v>
      </c>
      <c r="BL44" s="16">
        <f t="shared" si="55"/>
        <v>0</v>
      </c>
      <c r="BM44" s="25">
        <f t="shared" si="56"/>
        <v>0</v>
      </c>
      <c r="BN44" s="9">
        <f t="shared" si="0"/>
        <v>0</v>
      </c>
      <c r="BO44" s="26">
        <f t="shared" si="1"/>
        <v>0</v>
      </c>
      <c r="BP44" s="19">
        <f t="shared" si="2"/>
        <v>0</v>
      </c>
      <c r="BQ44" s="26">
        <f t="shared" si="3"/>
        <v>0</v>
      </c>
      <c r="BR44" s="26">
        <f t="shared" si="4"/>
        <v>0</v>
      </c>
      <c r="BS44">
        <f t="shared" si="57"/>
        <v>0</v>
      </c>
      <c r="BT44" s="7">
        <f t="shared" si="58"/>
        <v>0</v>
      </c>
      <c r="BU44" s="7">
        <f t="shared" si="36"/>
        <v>0</v>
      </c>
      <c r="BV44" s="17">
        <f t="shared" si="59"/>
        <v>0</v>
      </c>
      <c r="BW44" s="17">
        <f t="shared" si="37"/>
        <v>0</v>
      </c>
      <c r="CB44">
        <v>42</v>
      </c>
      <c r="CC44" s="7">
        <f t="shared" ca="1" si="60"/>
        <v>-19000</v>
      </c>
      <c r="CD44" s="28">
        <f t="shared" ca="1" si="61"/>
        <v>0</v>
      </c>
      <c r="CE44" s="16">
        <f t="shared" ca="1" si="62"/>
        <v>0</v>
      </c>
      <c r="CF44" s="9">
        <f t="shared" ca="1" si="5"/>
        <v>0</v>
      </c>
      <c r="CG44" s="26">
        <f t="shared" ca="1" si="6"/>
        <v>0</v>
      </c>
      <c r="CH44" s="19">
        <f t="shared" ca="1" si="7"/>
        <v>0</v>
      </c>
      <c r="CI44" s="26">
        <f t="shared" ca="1" si="8"/>
        <v>0</v>
      </c>
      <c r="CJ44" s="26">
        <f t="shared" ca="1" si="9"/>
        <v>0</v>
      </c>
      <c r="CK44" s="16">
        <f t="shared" ca="1" si="63"/>
        <v>0</v>
      </c>
      <c r="CL44" s="25">
        <v>0</v>
      </c>
      <c r="CM44" s="25">
        <f t="shared" ca="1" si="64"/>
        <v>0</v>
      </c>
      <c r="CN44" s="25">
        <f t="shared" ca="1" si="65"/>
        <v>0</v>
      </c>
      <c r="CO44" s="25">
        <f t="shared" ca="1" si="66"/>
        <v>0</v>
      </c>
      <c r="CP44" s="25">
        <f t="shared" ca="1" si="67"/>
        <v>0</v>
      </c>
      <c r="CQ44" s="16">
        <f t="shared" ca="1" si="68"/>
        <v>0</v>
      </c>
      <c r="CR44" s="25">
        <f t="shared" ca="1" si="69"/>
        <v>0</v>
      </c>
      <c r="CS44" s="9">
        <f t="shared" ca="1" si="10"/>
        <v>0</v>
      </c>
      <c r="CT44" s="26">
        <f t="shared" ca="1" si="11"/>
        <v>0</v>
      </c>
      <c r="CU44" s="19">
        <f t="shared" ca="1" si="12"/>
        <v>0</v>
      </c>
      <c r="CV44" s="26">
        <f t="shared" ca="1" si="13"/>
        <v>0</v>
      </c>
      <c r="CW44" s="26">
        <f t="shared" ca="1" si="14"/>
        <v>0</v>
      </c>
      <c r="CX44">
        <f t="shared" ca="1" si="70"/>
        <v>0</v>
      </c>
      <c r="CY44" s="7">
        <f t="shared" ca="1" si="38"/>
        <v>0</v>
      </c>
      <c r="CZ44" s="7">
        <f t="shared" ca="1" si="39"/>
        <v>0</v>
      </c>
      <c r="DA44" s="17">
        <f t="shared" ca="1" si="71"/>
        <v>0</v>
      </c>
      <c r="DB44" s="17">
        <f t="shared" ca="1" si="40"/>
        <v>0</v>
      </c>
      <c r="EB44">
        <v>42</v>
      </c>
      <c r="EC44" s="7">
        <f t="shared" si="72"/>
        <v>0</v>
      </c>
      <c r="ED44" s="28">
        <f t="shared" si="73"/>
        <v>0</v>
      </c>
      <c r="EE44" s="16">
        <f t="shared" si="74"/>
        <v>0</v>
      </c>
      <c r="EF44" s="9">
        <f t="shared" si="15"/>
        <v>0</v>
      </c>
      <c r="EG44" s="26">
        <f t="shared" si="16"/>
        <v>0</v>
      </c>
      <c r="EH44" s="19">
        <f t="shared" si="17"/>
        <v>0</v>
      </c>
      <c r="EI44" s="26">
        <f t="shared" si="18"/>
        <v>0</v>
      </c>
      <c r="EJ44" s="26">
        <f t="shared" si="19"/>
        <v>0</v>
      </c>
      <c r="EK44" s="16">
        <f t="shared" si="75"/>
        <v>0</v>
      </c>
      <c r="EL44" s="25">
        <v>0</v>
      </c>
      <c r="EM44" s="25">
        <f t="shared" si="76"/>
        <v>0</v>
      </c>
      <c r="EN44" s="25">
        <f t="shared" si="77"/>
        <v>0</v>
      </c>
      <c r="EO44" s="25">
        <f t="shared" si="78"/>
        <v>0</v>
      </c>
      <c r="EP44" s="25">
        <f t="shared" si="79"/>
        <v>0</v>
      </c>
      <c r="EQ44" s="16">
        <f t="shared" si="80"/>
        <v>0</v>
      </c>
      <c r="ER44" s="25">
        <f t="shared" si="81"/>
        <v>0</v>
      </c>
      <c r="ES44" s="9">
        <f t="shared" si="20"/>
        <v>0</v>
      </c>
      <c r="ET44" s="26">
        <f t="shared" si="21"/>
        <v>0</v>
      </c>
      <c r="EU44" s="19">
        <f t="shared" si="22"/>
        <v>0</v>
      </c>
      <c r="EV44" s="26">
        <f t="shared" si="23"/>
        <v>0</v>
      </c>
      <c r="EW44" s="26">
        <f t="shared" si="24"/>
        <v>0</v>
      </c>
      <c r="EX44">
        <f t="shared" si="82"/>
        <v>0</v>
      </c>
      <c r="EY44" s="7">
        <f t="shared" si="41"/>
        <v>0</v>
      </c>
      <c r="EZ44" s="7">
        <f t="shared" si="42"/>
        <v>0</v>
      </c>
      <c r="FA44" s="17">
        <f t="shared" si="83"/>
        <v>0</v>
      </c>
      <c r="FB44" s="17">
        <f t="shared" si="43"/>
        <v>0</v>
      </c>
      <c r="GB44">
        <v>42</v>
      </c>
      <c r="GC44" s="7">
        <f t="shared" si="84"/>
        <v>0</v>
      </c>
      <c r="GD44" s="28">
        <f t="shared" si="85"/>
        <v>0</v>
      </c>
      <c r="GE44" s="16">
        <f t="shared" si="86"/>
        <v>0</v>
      </c>
      <c r="GF44" s="9">
        <f t="shared" si="25"/>
        <v>0</v>
      </c>
      <c r="GG44" s="26">
        <f t="shared" si="26"/>
        <v>0</v>
      </c>
      <c r="GH44" s="19">
        <f t="shared" si="27"/>
        <v>0</v>
      </c>
      <c r="GI44" s="26">
        <f t="shared" si="28"/>
        <v>0</v>
      </c>
      <c r="GJ44" s="26">
        <f t="shared" si="29"/>
        <v>0</v>
      </c>
      <c r="GK44" s="16">
        <f t="shared" si="87"/>
        <v>0</v>
      </c>
      <c r="GL44" s="25">
        <v>0</v>
      </c>
      <c r="GM44" s="25">
        <f t="shared" si="88"/>
        <v>0</v>
      </c>
      <c r="GN44" s="25">
        <f t="shared" si="89"/>
        <v>0</v>
      </c>
      <c r="GO44" s="25">
        <f t="shared" si="90"/>
        <v>0</v>
      </c>
      <c r="GP44" s="25">
        <f t="shared" si="91"/>
        <v>0</v>
      </c>
      <c r="GQ44" s="16">
        <f t="shared" si="92"/>
        <v>0</v>
      </c>
      <c r="GR44" s="25">
        <f t="shared" si="93"/>
        <v>0</v>
      </c>
      <c r="GS44" s="9">
        <f t="shared" si="30"/>
        <v>0</v>
      </c>
      <c r="GT44" s="26">
        <f t="shared" si="31"/>
        <v>0</v>
      </c>
      <c r="GU44" s="19">
        <f t="shared" si="32"/>
        <v>0</v>
      </c>
      <c r="GV44" s="26">
        <f t="shared" si="33"/>
        <v>0</v>
      </c>
      <c r="GW44" s="26">
        <f t="shared" si="34"/>
        <v>0</v>
      </c>
      <c r="GX44">
        <f t="shared" si="94"/>
        <v>0</v>
      </c>
      <c r="GY44" s="7">
        <f t="shared" si="44"/>
        <v>0</v>
      </c>
      <c r="GZ44" s="7">
        <f t="shared" si="45"/>
        <v>0</v>
      </c>
      <c r="HA44" s="17">
        <f t="shared" si="95"/>
        <v>0</v>
      </c>
      <c r="HB44" s="17">
        <f t="shared" si="46"/>
        <v>0</v>
      </c>
    </row>
    <row r="45" spans="2:210" x14ac:dyDescent="0.3">
      <c r="B45" s="111"/>
      <c r="C45" s="9"/>
      <c r="D45" s="4" t="s">
        <v>116</v>
      </c>
      <c r="E45" s="9"/>
      <c r="F45" s="112">
        <f>IF(N7 =TRUE,$AD$144,0)</f>
        <v>0</v>
      </c>
      <c r="G45" s="113">
        <f>IF(N7=FALSE,0,$AB$144)</f>
        <v>0</v>
      </c>
      <c r="J45" s="9"/>
      <c r="K45" s="9"/>
      <c r="L45" s="60"/>
      <c r="N45" t="str">
        <f t="shared" si="97"/>
        <v>25 yrs</v>
      </c>
      <c r="O45" s="93"/>
      <c r="AB45" s="74"/>
      <c r="AC45" s="59"/>
      <c r="AG45" s="5"/>
      <c r="AO45"/>
      <c r="AP45"/>
      <c r="AQ45"/>
      <c r="AR45"/>
      <c r="BB45">
        <v>43</v>
      </c>
      <c r="BC45" s="7">
        <f t="shared" si="47"/>
        <v>0</v>
      </c>
      <c r="BD45" s="28">
        <f t="shared" si="48"/>
        <v>0</v>
      </c>
      <c r="BE45" s="16">
        <f t="shared" si="49"/>
        <v>0</v>
      </c>
      <c r="BF45" s="16">
        <f t="shared" si="50"/>
        <v>0</v>
      </c>
      <c r="BG45" s="25">
        <v>0</v>
      </c>
      <c r="BH45" s="25">
        <f t="shared" si="51"/>
        <v>0</v>
      </c>
      <c r="BI45" s="25">
        <f t="shared" si="52"/>
        <v>0</v>
      </c>
      <c r="BJ45" s="25">
        <f t="shared" si="53"/>
        <v>0</v>
      </c>
      <c r="BK45" s="25">
        <f t="shared" si="54"/>
        <v>0</v>
      </c>
      <c r="BL45" s="16">
        <f t="shared" si="55"/>
        <v>0</v>
      </c>
      <c r="BM45" s="25">
        <f t="shared" si="56"/>
        <v>0</v>
      </c>
      <c r="BN45" s="9">
        <f t="shared" si="0"/>
        <v>0</v>
      </c>
      <c r="BO45" s="26">
        <f t="shared" si="1"/>
        <v>0</v>
      </c>
      <c r="BP45" s="19">
        <f t="shared" si="2"/>
        <v>0</v>
      </c>
      <c r="BQ45" s="26">
        <f t="shared" si="3"/>
        <v>0</v>
      </c>
      <c r="BR45" s="26">
        <f t="shared" si="4"/>
        <v>0</v>
      </c>
      <c r="BS45">
        <f t="shared" si="57"/>
        <v>0</v>
      </c>
      <c r="BT45" s="7">
        <f t="shared" si="58"/>
        <v>0</v>
      </c>
      <c r="BU45" s="7">
        <f t="shared" si="36"/>
        <v>0</v>
      </c>
      <c r="BV45" s="17">
        <f t="shared" si="59"/>
        <v>0</v>
      </c>
      <c r="BW45" s="17">
        <f t="shared" si="37"/>
        <v>0</v>
      </c>
      <c r="CB45">
        <v>43</v>
      </c>
      <c r="CC45" s="7">
        <f t="shared" ca="1" si="60"/>
        <v>-19000</v>
      </c>
      <c r="CD45" s="28">
        <f t="shared" ca="1" si="61"/>
        <v>0</v>
      </c>
      <c r="CE45" s="16">
        <f t="shared" ca="1" si="62"/>
        <v>0</v>
      </c>
      <c r="CF45" s="9">
        <f t="shared" ca="1" si="5"/>
        <v>0</v>
      </c>
      <c r="CG45" s="26">
        <f t="shared" ca="1" si="6"/>
        <v>0</v>
      </c>
      <c r="CH45" s="19">
        <f t="shared" ca="1" si="7"/>
        <v>0</v>
      </c>
      <c r="CI45" s="26">
        <f t="shared" ca="1" si="8"/>
        <v>0</v>
      </c>
      <c r="CJ45" s="26">
        <f t="shared" ca="1" si="9"/>
        <v>0</v>
      </c>
      <c r="CK45" s="16">
        <f t="shared" ca="1" si="63"/>
        <v>0</v>
      </c>
      <c r="CL45" s="25">
        <v>0</v>
      </c>
      <c r="CM45" s="25">
        <f t="shared" ca="1" si="64"/>
        <v>0</v>
      </c>
      <c r="CN45" s="25">
        <f t="shared" ca="1" si="65"/>
        <v>0</v>
      </c>
      <c r="CO45" s="25">
        <f t="shared" ca="1" si="66"/>
        <v>0</v>
      </c>
      <c r="CP45" s="25">
        <f t="shared" ca="1" si="67"/>
        <v>0</v>
      </c>
      <c r="CQ45" s="16">
        <f t="shared" ca="1" si="68"/>
        <v>0</v>
      </c>
      <c r="CR45" s="25">
        <f t="shared" ca="1" si="69"/>
        <v>0</v>
      </c>
      <c r="CS45" s="9">
        <f t="shared" ca="1" si="10"/>
        <v>0</v>
      </c>
      <c r="CT45" s="26">
        <f t="shared" ca="1" si="11"/>
        <v>0</v>
      </c>
      <c r="CU45" s="19">
        <f t="shared" ca="1" si="12"/>
        <v>0</v>
      </c>
      <c r="CV45" s="26">
        <f t="shared" ca="1" si="13"/>
        <v>0</v>
      </c>
      <c r="CW45" s="26">
        <f t="shared" ca="1" si="14"/>
        <v>0</v>
      </c>
      <c r="CX45">
        <f t="shared" ca="1" si="70"/>
        <v>0</v>
      </c>
      <c r="CY45" s="7">
        <f t="shared" ca="1" si="38"/>
        <v>0</v>
      </c>
      <c r="CZ45" s="7">
        <f t="shared" ca="1" si="39"/>
        <v>0</v>
      </c>
      <c r="DA45" s="17">
        <f t="shared" ca="1" si="71"/>
        <v>0</v>
      </c>
      <c r="DB45" s="17">
        <f t="shared" ca="1" si="40"/>
        <v>0</v>
      </c>
      <c r="EB45">
        <v>43</v>
      </c>
      <c r="EC45" s="7">
        <f t="shared" si="72"/>
        <v>0</v>
      </c>
      <c r="ED45" s="28">
        <f t="shared" si="73"/>
        <v>0</v>
      </c>
      <c r="EE45" s="16">
        <f t="shared" si="74"/>
        <v>0</v>
      </c>
      <c r="EF45" s="9">
        <f t="shared" si="15"/>
        <v>0</v>
      </c>
      <c r="EG45" s="26">
        <f t="shared" si="16"/>
        <v>0</v>
      </c>
      <c r="EH45" s="19">
        <f t="shared" si="17"/>
        <v>0</v>
      </c>
      <c r="EI45" s="26">
        <f t="shared" si="18"/>
        <v>0</v>
      </c>
      <c r="EJ45" s="26">
        <f t="shared" si="19"/>
        <v>0</v>
      </c>
      <c r="EK45" s="16">
        <f t="shared" si="75"/>
        <v>0</v>
      </c>
      <c r="EL45" s="25">
        <v>0</v>
      </c>
      <c r="EM45" s="25">
        <f t="shared" si="76"/>
        <v>0</v>
      </c>
      <c r="EN45" s="25">
        <f t="shared" si="77"/>
        <v>0</v>
      </c>
      <c r="EO45" s="25">
        <f t="shared" si="78"/>
        <v>0</v>
      </c>
      <c r="EP45" s="25">
        <f t="shared" si="79"/>
        <v>0</v>
      </c>
      <c r="EQ45" s="16">
        <f t="shared" si="80"/>
        <v>0</v>
      </c>
      <c r="ER45" s="25">
        <f t="shared" si="81"/>
        <v>0</v>
      </c>
      <c r="ES45" s="9">
        <f t="shared" si="20"/>
        <v>0</v>
      </c>
      <c r="ET45" s="26">
        <f t="shared" si="21"/>
        <v>0</v>
      </c>
      <c r="EU45" s="19">
        <f t="shared" si="22"/>
        <v>0</v>
      </c>
      <c r="EV45" s="26">
        <f t="shared" si="23"/>
        <v>0</v>
      </c>
      <c r="EW45" s="26">
        <f t="shared" si="24"/>
        <v>0</v>
      </c>
      <c r="EX45">
        <f t="shared" si="82"/>
        <v>0</v>
      </c>
      <c r="EY45" s="7">
        <f t="shared" si="41"/>
        <v>0</v>
      </c>
      <c r="EZ45" s="7">
        <f t="shared" si="42"/>
        <v>0</v>
      </c>
      <c r="FA45" s="17">
        <f t="shared" si="83"/>
        <v>0</v>
      </c>
      <c r="FB45" s="17">
        <f t="shared" si="43"/>
        <v>0</v>
      </c>
      <c r="GB45">
        <v>43</v>
      </c>
      <c r="GC45" s="7">
        <f t="shared" si="84"/>
        <v>0</v>
      </c>
      <c r="GD45" s="28">
        <f t="shared" si="85"/>
        <v>0</v>
      </c>
      <c r="GE45" s="16">
        <f t="shared" si="86"/>
        <v>0</v>
      </c>
      <c r="GF45" s="9">
        <f t="shared" si="25"/>
        <v>0</v>
      </c>
      <c r="GG45" s="26">
        <f t="shared" si="26"/>
        <v>0</v>
      </c>
      <c r="GH45" s="19">
        <f t="shared" si="27"/>
        <v>0</v>
      </c>
      <c r="GI45" s="26">
        <f t="shared" si="28"/>
        <v>0</v>
      </c>
      <c r="GJ45" s="26">
        <f t="shared" si="29"/>
        <v>0</v>
      </c>
      <c r="GK45" s="16">
        <f t="shared" si="87"/>
        <v>0</v>
      </c>
      <c r="GL45" s="25">
        <v>0</v>
      </c>
      <c r="GM45" s="25">
        <f t="shared" si="88"/>
        <v>0</v>
      </c>
      <c r="GN45" s="25">
        <f t="shared" si="89"/>
        <v>0</v>
      </c>
      <c r="GO45" s="25">
        <f t="shared" si="90"/>
        <v>0</v>
      </c>
      <c r="GP45" s="25">
        <f t="shared" si="91"/>
        <v>0</v>
      </c>
      <c r="GQ45" s="16">
        <f t="shared" si="92"/>
        <v>0</v>
      </c>
      <c r="GR45" s="25">
        <f t="shared" si="93"/>
        <v>0</v>
      </c>
      <c r="GS45" s="9">
        <f t="shared" si="30"/>
        <v>0</v>
      </c>
      <c r="GT45" s="26">
        <f t="shared" si="31"/>
        <v>0</v>
      </c>
      <c r="GU45" s="19">
        <f t="shared" si="32"/>
        <v>0</v>
      </c>
      <c r="GV45" s="26">
        <f t="shared" si="33"/>
        <v>0</v>
      </c>
      <c r="GW45" s="26">
        <f t="shared" si="34"/>
        <v>0</v>
      </c>
      <c r="GX45">
        <f t="shared" si="94"/>
        <v>0</v>
      </c>
      <c r="GY45" s="7">
        <f t="shared" si="44"/>
        <v>0</v>
      </c>
      <c r="GZ45" s="7">
        <f t="shared" si="45"/>
        <v>0</v>
      </c>
      <c r="HA45" s="17">
        <f t="shared" si="95"/>
        <v>0</v>
      </c>
      <c r="HB45" s="17">
        <f t="shared" si="46"/>
        <v>0</v>
      </c>
    </row>
    <row r="46" spans="2:210" x14ac:dyDescent="0.3">
      <c r="B46" s="111"/>
      <c r="C46" s="9"/>
      <c r="D46" s="4"/>
      <c r="E46" s="9"/>
      <c r="F46" s="114" t="str">
        <f>IF(G46&gt;0,"Pro-Rata:","")</f>
        <v/>
      </c>
      <c r="G46" s="113">
        <f>IF(N7 =TRUE,$AE$132,0)</f>
        <v>0</v>
      </c>
      <c r="J46" s="9"/>
      <c r="K46" s="9"/>
      <c r="L46" s="60"/>
      <c r="M46" t="str">
        <f>AC2</f>
        <v>HUC</v>
      </c>
      <c r="N46" t="str">
        <f t="shared" si="97"/>
        <v>30 yrs</v>
      </c>
      <c r="O46" s="93"/>
      <c r="AB46" s="74"/>
      <c r="AC46" s="59"/>
      <c r="AG46" s="5"/>
      <c r="AO46"/>
      <c r="AP46"/>
      <c r="AQ46"/>
      <c r="AR46"/>
      <c r="BB46">
        <v>44</v>
      </c>
      <c r="BC46" s="7">
        <f t="shared" si="47"/>
        <v>0</v>
      </c>
      <c r="BD46" s="28">
        <f t="shared" si="48"/>
        <v>0</v>
      </c>
      <c r="BE46" s="16">
        <f t="shared" si="49"/>
        <v>0</v>
      </c>
      <c r="BF46" s="16">
        <f t="shared" si="50"/>
        <v>0</v>
      </c>
      <c r="BG46" s="25">
        <v>0</v>
      </c>
      <c r="BH46" s="25">
        <f t="shared" si="51"/>
        <v>0</v>
      </c>
      <c r="BI46" s="25">
        <f t="shared" si="52"/>
        <v>0</v>
      </c>
      <c r="BJ46" s="25">
        <f t="shared" si="53"/>
        <v>0</v>
      </c>
      <c r="BK46" s="25">
        <f t="shared" si="54"/>
        <v>0</v>
      </c>
      <c r="BL46" s="16">
        <f t="shared" si="55"/>
        <v>0</v>
      </c>
      <c r="BM46" s="25">
        <f t="shared" si="56"/>
        <v>0</v>
      </c>
      <c r="BN46" s="9">
        <f t="shared" si="0"/>
        <v>0</v>
      </c>
      <c r="BO46" s="26">
        <f t="shared" si="1"/>
        <v>0</v>
      </c>
      <c r="BP46" s="19">
        <f t="shared" si="2"/>
        <v>0</v>
      </c>
      <c r="BQ46" s="26">
        <f t="shared" si="3"/>
        <v>0</v>
      </c>
      <c r="BR46" s="26">
        <f t="shared" si="4"/>
        <v>0</v>
      </c>
      <c r="BS46">
        <f t="shared" si="57"/>
        <v>0</v>
      </c>
      <c r="BT46" s="7">
        <f t="shared" si="58"/>
        <v>0</v>
      </c>
      <c r="BU46" s="7">
        <f t="shared" si="36"/>
        <v>0</v>
      </c>
      <c r="BV46" s="17">
        <f t="shared" si="59"/>
        <v>0</v>
      </c>
      <c r="BW46" s="17">
        <f t="shared" si="37"/>
        <v>0</v>
      </c>
      <c r="CB46">
        <v>44</v>
      </c>
      <c r="CC46" s="7">
        <f t="shared" ca="1" si="60"/>
        <v>-19000</v>
      </c>
      <c r="CD46" s="28">
        <f t="shared" ca="1" si="61"/>
        <v>0</v>
      </c>
      <c r="CE46" s="16">
        <f t="shared" ca="1" si="62"/>
        <v>0</v>
      </c>
      <c r="CF46" s="9">
        <f t="shared" ca="1" si="5"/>
        <v>0</v>
      </c>
      <c r="CG46" s="26">
        <f t="shared" ca="1" si="6"/>
        <v>0</v>
      </c>
      <c r="CH46" s="19">
        <f t="shared" ca="1" si="7"/>
        <v>0</v>
      </c>
      <c r="CI46" s="26">
        <f t="shared" ca="1" si="8"/>
        <v>0</v>
      </c>
      <c r="CJ46" s="26">
        <f t="shared" ca="1" si="9"/>
        <v>0</v>
      </c>
      <c r="CK46" s="16">
        <f t="shared" ca="1" si="63"/>
        <v>0</v>
      </c>
      <c r="CL46" s="25">
        <v>0</v>
      </c>
      <c r="CM46" s="25">
        <f t="shared" ca="1" si="64"/>
        <v>0</v>
      </c>
      <c r="CN46" s="25">
        <f t="shared" ca="1" si="65"/>
        <v>0</v>
      </c>
      <c r="CO46" s="25">
        <f t="shared" ca="1" si="66"/>
        <v>0</v>
      </c>
      <c r="CP46" s="25">
        <f t="shared" ca="1" si="67"/>
        <v>0</v>
      </c>
      <c r="CQ46" s="16">
        <f t="shared" ca="1" si="68"/>
        <v>0</v>
      </c>
      <c r="CR46" s="25">
        <f t="shared" ca="1" si="69"/>
        <v>0</v>
      </c>
      <c r="CS46" s="9">
        <f t="shared" ca="1" si="10"/>
        <v>0</v>
      </c>
      <c r="CT46" s="26">
        <f t="shared" ca="1" si="11"/>
        <v>0</v>
      </c>
      <c r="CU46" s="19">
        <f t="shared" ca="1" si="12"/>
        <v>0</v>
      </c>
      <c r="CV46" s="26">
        <f t="shared" ca="1" si="13"/>
        <v>0</v>
      </c>
      <c r="CW46" s="26">
        <f t="shared" ca="1" si="14"/>
        <v>0</v>
      </c>
      <c r="CX46">
        <f t="shared" ca="1" si="70"/>
        <v>0</v>
      </c>
      <c r="CY46" s="7">
        <f t="shared" ca="1" si="38"/>
        <v>0</v>
      </c>
      <c r="CZ46" s="7">
        <f t="shared" ca="1" si="39"/>
        <v>0</v>
      </c>
      <c r="DA46" s="17">
        <f t="shared" ca="1" si="71"/>
        <v>0</v>
      </c>
      <c r="DB46" s="17">
        <f t="shared" ca="1" si="40"/>
        <v>0</v>
      </c>
      <c r="EB46">
        <v>44</v>
      </c>
      <c r="EC46" s="7">
        <f t="shared" si="72"/>
        <v>0</v>
      </c>
      <c r="ED46" s="28">
        <f t="shared" si="73"/>
        <v>0</v>
      </c>
      <c r="EE46" s="16">
        <f t="shared" si="74"/>
        <v>0</v>
      </c>
      <c r="EF46" s="9">
        <f t="shared" si="15"/>
        <v>0</v>
      </c>
      <c r="EG46" s="26">
        <f t="shared" si="16"/>
        <v>0</v>
      </c>
      <c r="EH46" s="19">
        <f t="shared" si="17"/>
        <v>0</v>
      </c>
      <c r="EI46" s="26">
        <f t="shared" si="18"/>
        <v>0</v>
      </c>
      <c r="EJ46" s="26">
        <f t="shared" si="19"/>
        <v>0</v>
      </c>
      <c r="EK46" s="16">
        <f t="shared" si="75"/>
        <v>0</v>
      </c>
      <c r="EL46" s="25">
        <v>0</v>
      </c>
      <c r="EM46" s="25">
        <f t="shared" si="76"/>
        <v>0</v>
      </c>
      <c r="EN46" s="25">
        <f t="shared" si="77"/>
        <v>0</v>
      </c>
      <c r="EO46" s="25">
        <f t="shared" si="78"/>
        <v>0</v>
      </c>
      <c r="EP46" s="25">
        <f t="shared" si="79"/>
        <v>0</v>
      </c>
      <c r="EQ46" s="16">
        <f t="shared" si="80"/>
        <v>0</v>
      </c>
      <c r="ER46" s="25">
        <f t="shared" si="81"/>
        <v>0</v>
      </c>
      <c r="ES46" s="9">
        <f t="shared" si="20"/>
        <v>0</v>
      </c>
      <c r="ET46" s="26">
        <f t="shared" si="21"/>
        <v>0</v>
      </c>
      <c r="EU46" s="19">
        <f t="shared" si="22"/>
        <v>0</v>
      </c>
      <c r="EV46" s="26">
        <f t="shared" si="23"/>
        <v>0</v>
      </c>
      <c r="EW46" s="26">
        <f t="shared" si="24"/>
        <v>0</v>
      </c>
      <c r="EX46">
        <f t="shared" si="82"/>
        <v>0</v>
      </c>
      <c r="EY46" s="7">
        <f t="shared" si="41"/>
        <v>0</v>
      </c>
      <c r="EZ46" s="7">
        <f t="shared" si="42"/>
        <v>0</v>
      </c>
      <c r="FA46" s="17">
        <f t="shared" si="83"/>
        <v>0</v>
      </c>
      <c r="FB46" s="17">
        <f t="shared" si="43"/>
        <v>0</v>
      </c>
      <c r="GB46">
        <v>44</v>
      </c>
      <c r="GC46" s="7">
        <f t="shared" si="84"/>
        <v>0</v>
      </c>
      <c r="GD46" s="28">
        <f t="shared" si="85"/>
        <v>0</v>
      </c>
      <c r="GE46" s="16">
        <f t="shared" si="86"/>
        <v>0</v>
      </c>
      <c r="GF46" s="9">
        <f t="shared" si="25"/>
        <v>0</v>
      </c>
      <c r="GG46" s="26">
        <f t="shared" si="26"/>
        <v>0</v>
      </c>
      <c r="GH46" s="19">
        <f t="shared" si="27"/>
        <v>0</v>
      </c>
      <c r="GI46" s="26">
        <f t="shared" si="28"/>
        <v>0</v>
      </c>
      <c r="GJ46" s="26">
        <f t="shared" si="29"/>
        <v>0</v>
      </c>
      <c r="GK46" s="16">
        <f t="shared" si="87"/>
        <v>0</v>
      </c>
      <c r="GL46" s="25">
        <v>0</v>
      </c>
      <c r="GM46" s="25">
        <f t="shared" si="88"/>
        <v>0</v>
      </c>
      <c r="GN46" s="25">
        <f t="shared" si="89"/>
        <v>0</v>
      </c>
      <c r="GO46" s="25">
        <f t="shared" si="90"/>
        <v>0</v>
      </c>
      <c r="GP46" s="25">
        <f t="shared" si="91"/>
        <v>0</v>
      </c>
      <c r="GQ46" s="16">
        <f t="shared" si="92"/>
        <v>0</v>
      </c>
      <c r="GR46" s="25">
        <f t="shared" si="93"/>
        <v>0</v>
      </c>
      <c r="GS46" s="9">
        <f t="shared" si="30"/>
        <v>0</v>
      </c>
      <c r="GT46" s="26">
        <f t="shared" si="31"/>
        <v>0</v>
      </c>
      <c r="GU46" s="19">
        <f t="shared" si="32"/>
        <v>0</v>
      </c>
      <c r="GV46" s="26">
        <f t="shared" si="33"/>
        <v>0</v>
      </c>
      <c r="GW46" s="26">
        <f t="shared" si="34"/>
        <v>0</v>
      </c>
      <c r="GX46">
        <f t="shared" si="94"/>
        <v>0</v>
      </c>
      <c r="GY46" s="7">
        <f t="shared" si="44"/>
        <v>0</v>
      </c>
      <c r="GZ46" s="7">
        <f t="shared" si="45"/>
        <v>0</v>
      </c>
      <c r="HA46" s="17">
        <f t="shared" si="95"/>
        <v>0</v>
      </c>
      <c r="HB46" s="17">
        <f t="shared" si="46"/>
        <v>0</v>
      </c>
    </row>
    <row r="47" spans="2:210" x14ac:dyDescent="0.3">
      <c r="B47" s="111"/>
      <c r="C47" s="4" t="str">
        <f>IF(N8 =TRUE,"COBORROWER2","")</f>
        <v/>
      </c>
      <c r="D47" s="4"/>
      <c r="E47" s="9"/>
      <c r="F47" s="71"/>
      <c r="G47" s="71"/>
      <c r="H47" s="9"/>
      <c r="I47" s="93"/>
      <c r="J47" s="9"/>
      <c r="K47" s="9"/>
      <c r="L47" s="60"/>
      <c r="M47" t="str">
        <f>AC3</f>
        <v>REGION</v>
      </c>
      <c r="O47" s="93"/>
      <c r="AB47" s="74"/>
      <c r="AC47" s="59"/>
      <c r="AG47" s="5"/>
      <c r="AO47"/>
      <c r="AP47"/>
      <c r="AQ47"/>
      <c r="AR47"/>
      <c r="BB47">
        <v>45</v>
      </c>
      <c r="BC47" s="7">
        <f t="shared" si="47"/>
        <v>0</v>
      </c>
      <c r="BD47" s="28">
        <f t="shared" si="48"/>
        <v>0</v>
      </c>
      <c r="BE47" s="16">
        <f t="shared" si="49"/>
        <v>0</v>
      </c>
      <c r="BF47" s="16">
        <f t="shared" si="50"/>
        <v>0</v>
      </c>
      <c r="BG47" s="25">
        <v>0</v>
      </c>
      <c r="BH47" s="25">
        <f t="shared" si="51"/>
        <v>0</v>
      </c>
      <c r="BI47" s="25">
        <f t="shared" si="52"/>
        <v>0</v>
      </c>
      <c r="BJ47" s="25">
        <f t="shared" si="53"/>
        <v>0</v>
      </c>
      <c r="BK47" s="25">
        <f t="shared" si="54"/>
        <v>0</v>
      </c>
      <c r="BL47" s="16">
        <f t="shared" si="55"/>
        <v>0</v>
      </c>
      <c r="BM47" s="25">
        <f t="shared" si="56"/>
        <v>0</v>
      </c>
      <c r="BN47" s="9">
        <f t="shared" si="0"/>
        <v>0</v>
      </c>
      <c r="BO47" s="26">
        <f t="shared" si="1"/>
        <v>0</v>
      </c>
      <c r="BP47" s="19">
        <f t="shared" si="2"/>
        <v>0</v>
      </c>
      <c r="BQ47" s="26">
        <f t="shared" si="3"/>
        <v>0</v>
      </c>
      <c r="BR47" s="26">
        <f t="shared" si="4"/>
        <v>0</v>
      </c>
      <c r="BS47">
        <f t="shared" si="57"/>
        <v>0</v>
      </c>
      <c r="BT47" s="7">
        <f t="shared" si="58"/>
        <v>0</v>
      </c>
      <c r="BU47" s="7">
        <f t="shared" si="36"/>
        <v>0</v>
      </c>
      <c r="BV47" s="17">
        <f t="shared" si="59"/>
        <v>0</v>
      </c>
      <c r="BW47" s="17">
        <f t="shared" si="37"/>
        <v>0</v>
      </c>
      <c r="CB47">
        <v>45</v>
      </c>
      <c r="CC47" s="7">
        <f t="shared" ca="1" si="60"/>
        <v>-19000</v>
      </c>
      <c r="CD47" s="28">
        <f t="shared" ca="1" si="61"/>
        <v>0</v>
      </c>
      <c r="CE47" s="16">
        <f t="shared" ca="1" si="62"/>
        <v>0</v>
      </c>
      <c r="CF47" s="9">
        <f t="shared" ca="1" si="5"/>
        <v>0</v>
      </c>
      <c r="CG47" s="26">
        <f t="shared" ca="1" si="6"/>
        <v>0</v>
      </c>
      <c r="CH47" s="19">
        <f t="shared" ca="1" si="7"/>
        <v>0</v>
      </c>
      <c r="CI47" s="26">
        <f t="shared" ca="1" si="8"/>
        <v>0</v>
      </c>
      <c r="CJ47" s="26">
        <f t="shared" ca="1" si="9"/>
        <v>0</v>
      </c>
      <c r="CK47" s="16">
        <f t="shared" ca="1" si="63"/>
        <v>0</v>
      </c>
      <c r="CL47" s="25">
        <v>0</v>
      </c>
      <c r="CM47" s="25">
        <f t="shared" ca="1" si="64"/>
        <v>0</v>
      </c>
      <c r="CN47" s="25">
        <f t="shared" ca="1" si="65"/>
        <v>0</v>
      </c>
      <c r="CO47" s="25">
        <f t="shared" ca="1" si="66"/>
        <v>0</v>
      </c>
      <c r="CP47" s="25">
        <f t="shared" ca="1" si="67"/>
        <v>0</v>
      </c>
      <c r="CQ47" s="16">
        <f t="shared" ca="1" si="68"/>
        <v>0</v>
      </c>
      <c r="CR47" s="25">
        <f t="shared" ca="1" si="69"/>
        <v>0</v>
      </c>
      <c r="CS47" s="9">
        <f t="shared" ca="1" si="10"/>
        <v>0</v>
      </c>
      <c r="CT47" s="26">
        <f t="shared" ca="1" si="11"/>
        <v>0</v>
      </c>
      <c r="CU47" s="19">
        <f t="shared" ca="1" si="12"/>
        <v>0</v>
      </c>
      <c r="CV47" s="26">
        <f t="shared" ca="1" si="13"/>
        <v>0</v>
      </c>
      <c r="CW47" s="26">
        <f t="shared" ca="1" si="14"/>
        <v>0</v>
      </c>
      <c r="CX47">
        <f t="shared" ca="1" si="70"/>
        <v>0</v>
      </c>
      <c r="CY47" s="7">
        <f t="shared" ca="1" si="38"/>
        <v>0</v>
      </c>
      <c r="CZ47" s="7">
        <f t="shared" ca="1" si="39"/>
        <v>0</v>
      </c>
      <c r="DA47" s="17">
        <f t="shared" ca="1" si="71"/>
        <v>0</v>
      </c>
      <c r="DB47" s="17">
        <f t="shared" ca="1" si="40"/>
        <v>0</v>
      </c>
      <c r="EB47">
        <v>45</v>
      </c>
      <c r="EC47" s="7">
        <f t="shared" si="72"/>
        <v>0</v>
      </c>
      <c r="ED47" s="28">
        <f t="shared" si="73"/>
        <v>0</v>
      </c>
      <c r="EE47" s="16">
        <f t="shared" si="74"/>
        <v>0</v>
      </c>
      <c r="EF47" s="9">
        <f t="shared" si="15"/>
        <v>0</v>
      </c>
      <c r="EG47" s="26">
        <f t="shared" si="16"/>
        <v>0</v>
      </c>
      <c r="EH47" s="19">
        <f t="shared" si="17"/>
        <v>0</v>
      </c>
      <c r="EI47" s="26">
        <f t="shared" si="18"/>
        <v>0</v>
      </c>
      <c r="EJ47" s="26">
        <f t="shared" si="19"/>
        <v>0</v>
      </c>
      <c r="EK47" s="16">
        <f t="shared" si="75"/>
        <v>0</v>
      </c>
      <c r="EL47" s="25">
        <v>0</v>
      </c>
      <c r="EM47" s="25">
        <f t="shared" si="76"/>
        <v>0</v>
      </c>
      <c r="EN47" s="25">
        <f t="shared" si="77"/>
        <v>0</v>
      </c>
      <c r="EO47" s="25">
        <f t="shared" si="78"/>
        <v>0</v>
      </c>
      <c r="EP47" s="25">
        <f t="shared" si="79"/>
        <v>0</v>
      </c>
      <c r="EQ47" s="16">
        <f t="shared" si="80"/>
        <v>0</v>
      </c>
      <c r="ER47" s="25">
        <f t="shared" si="81"/>
        <v>0</v>
      </c>
      <c r="ES47" s="9">
        <f t="shared" si="20"/>
        <v>0</v>
      </c>
      <c r="ET47" s="26">
        <f t="shared" si="21"/>
        <v>0</v>
      </c>
      <c r="EU47" s="19">
        <f t="shared" si="22"/>
        <v>0</v>
      </c>
      <c r="EV47" s="26">
        <f t="shared" si="23"/>
        <v>0</v>
      </c>
      <c r="EW47" s="26">
        <f t="shared" si="24"/>
        <v>0</v>
      </c>
      <c r="EX47">
        <f t="shared" si="82"/>
        <v>0</v>
      </c>
      <c r="EY47" s="7">
        <f t="shared" si="41"/>
        <v>0</v>
      </c>
      <c r="EZ47" s="7">
        <f t="shared" si="42"/>
        <v>0</v>
      </c>
      <c r="FA47" s="17">
        <f t="shared" si="83"/>
        <v>0</v>
      </c>
      <c r="FB47" s="17">
        <f t="shared" si="43"/>
        <v>0</v>
      </c>
      <c r="GB47">
        <v>45</v>
      </c>
      <c r="GC47" s="7">
        <f t="shared" si="84"/>
        <v>0</v>
      </c>
      <c r="GD47" s="28">
        <f t="shared" si="85"/>
        <v>0</v>
      </c>
      <c r="GE47" s="16">
        <f t="shared" si="86"/>
        <v>0</v>
      </c>
      <c r="GF47" s="9">
        <f t="shared" si="25"/>
        <v>0</v>
      </c>
      <c r="GG47" s="26">
        <f t="shared" si="26"/>
        <v>0</v>
      </c>
      <c r="GH47" s="19">
        <f t="shared" si="27"/>
        <v>0</v>
      </c>
      <c r="GI47" s="26">
        <f t="shared" si="28"/>
        <v>0</v>
      </c>
      <c r="GJ47" s="26">
        <f t="shared" si="29"/>
        <v>0</v>
      </c>
      <c r="GK47" s="16">
        <f t="shared" si="87"/>
        <v>0</v>
      </c>
      <c r="GL47" s="25">
        <v>0</v>
      </c>
      <c r="GM47" s="25">
        <f t="shared" si="88"/>
        <v>0</v>
      </c>
      <c r="GN47" s="25">
        <f t="shared" si="89"/>
        <v>0</v>
      </c>
      <c r="GO47" s="25">
        <f t="shared" si="90"/>
        <v>0</v>
      </c>
      <c r="GP47" s="25">
        <f t="shared" si="91"/>
        <v>0</v>
      </c>
      <c r="GQ47" s="16">
        <f t="shared" si="92"/>
        <v>0</v>
      </c>
      <c r="GR47" s="25">
        <f t="shared" si="93"/>
        <v>0</v>
      </c>
      <c r="GS47" s="9">
        <f t="shared" si="30"/>
        <v>0</v>
      </c>
      <c r="GT47" s="26">
        <f t="shared" si="31"/>
        <v>0</v>
      </c>
      <c r="GU47" s="19">
        <f t="shared" si="32"/>
        <v>0</v>
      </c>
      <c r="GV47" s="26">
        <f t="shared" si="33"/>
        <v>0</v>
      </c>
      <c r="GW47" s="26">
        <f t="shared" si="34"/>
        <v>0</v>
      </c>
      <c r="GX47">
        <f t="shared" si="94"/>
        <v>0</v>
      </c>
      <c r="GY47" s="7">
        <f t="shared" si="44"/>
        <v>0</v>
      </c>
      <c r="GZ47" s="7">
        <f t="shared" si="45"/>
        <v>0</v>
      </c>
      <c r="HA47" s="17">
        <f t="shared" si="95"/>
        <v>0</v>
      </c>
      <c r="HB47" s="17">
        <f t="shared" si="46"/>
        <v>0</v>
      </c>
    </row>
    <row r="48" spans="2:210" x14ac:dyDescent="0.3">
      <c r="C48" s="211" t="s">
        <v>111</v>
      </c>
      <c r="D48" s="211"/>
      <c r="E48" s="4" t="s">
        <v>46</v>
      </c>
      <c r="F48" s="105">
        <v>30589</v>
      </c>
      <c r="G48" s="106"/>
      <c r="J48" s="9"/>
      <c r="L48" s="60"/>
      <c r="O48" s="93"/>
      <c r="AB48" s="74"/>
      <c r="AC48" s="59"/>
      <c r="AG48" s="5"/>
      <c r="AO48"/>
      <c r="AP48"/>
      <c r="AQ48"/>
      <c r="AR48"/>
      <c r="BB48">
        <v>46</v>
      </c>
      <c r="BC48" s="7">
        <f t="shared" si="47"/>
        <v>0</v>
      </c>
      <c r="BD48" s="28">
        <f t="shared" si="48"/>
        <v>0</v>
      </c>
      <c r="BE48" s="16">
        <f t="shared" si="49"/>
        <v>0</v>
      </c>
      <c r="BF48" s="16">
        <f t="shared" si="50"/>
        <v>0</v>
      </c>
      <c r="BG48" s="25">
        <v>0</v>
      </c>
      <c r="BH48" s="25">
        <f t="shared" si="51"/>
        <v>0</v>
      </c>
      <c r="BI48" s="25">
        <f t="shared" si="52"/>
        <v>0</v>
      </c>
      <c r="BJ48" s="25">
        <f t="shared" si="53"/>
        <v>0</v>
      </c>
      <c r="BK48" s="25">
        <f t="shared" si="54"/>
        <v>0</v>
      </c>
      <c r="BL48" s="16">
        <f t="shared" si="55"/>
        <v>0</v>
      </c>
      <c r="BM48" s="25">
        <f t="shared" si="56"/>
        <v>0</v>
      </c>
      <c r="BN48" s="9">
        <f t="shared" si="0"/>
        <v>0</v>
      </c>
      <c r="BO48" s="26">
        <f t="shared" si="1"/>
        <v>0</v>
      </c>
      <c r="BP48" s="19">
        <f t="shared" si="2"/>
        <v>0</v>
      </c>
      <c r="BQ48" s="26">
        <f t="shared" si="3"/>
        <v>0</v>
      </c>
      <c r="BR48" s="26">
        <f t="shared" si="4"/>
        <v>0</v>
      </c>
      <c r="BS48">
        <f t="shared" si="57"/>
        <v>0</v>
      </c>
      <c r="BT48" s="7">
        <f t="shared" si="58"/>
        <v>0</v>
      </c>
      <c r="BU48" s="7">
        <f t="shared" si="36"/>
        <v>0</v>
      </c>
      <c r="BV48" s="17">
        <f t="shared" si="59"/>
        <v>0</v>
      </c>
      <c r="BW48" s="17">
        <f t="shared" si="37"/>
        <v>0</v>
      </c>
      <c r="CB48">
        <v>46</v>
      </c>
      <c r="CC48" s="7">
        <f t="shared" ca="1" si="60"/>
        <v>-19000</v>
      </c>
      <c r="CD48" s="28">
        <f t="shared" ca="1" si="61"/>
        <v>0</v>
      </c>
      <c r="CE48" s="16">
        <f t="shared" ca="1" si="62"/>
        <v>0</v>
      </c>
      <c r="CF48" s="9">
        <f t="shared" ca="1" si="5"/>
        <v>0</v>
      </c>
      <c r="CG48" s="26">
        <f t="shared" ca="1" si="6"/>
        <v>0</v>
      </c>
      <c r="CH48" s="19">
        <f t="shared" ca="1" si="7"/>
        <v>0</v>
      </c>
      <c r="CI48" s="26">
        <f t="shared" ca="1" si="8"/>
        <v>0</v>
      </c>
      <c r="CJ48" s="26">
        <f t="shared" ca="1" si="9"/>
        <v>0</v>
      </c>
      <c r="CK48" s="16">
        <f t="shared" ca="1" si="63"/>
        <v>0</v>
      </c>
      <c r="CL48" s="25">
        <v>0</v>
      </c>
      <c r="CM48" s="25">
        <f t="shared" ca="1" si="64"/>
        <v>0</v>
      </c>
      <c r="CN48" s="25">
        <f t="shared" ca="1" si="65"/>
        <v>0</v>
      </c>
      <c r="CO48" s="25">
        <f t="shared" ca="1" si="66"/>
        <v>0</v>
      </c>
      <c r="CP48" s="25">
        <f t="shared" ca="1" si="67"/>
        <v>0</v>
      </c>
      <c r="CQ48" s="16">
        <f t="shared" ca="1" si="68"/>
        <v>0</v>
      </c>
      <c r="CR48" s="25">
        <f t="shared" ca="1" si="69"/>
        <v>0</v>
      </c>
      <c r="CS48" s="9">
        <f t="shared" ca="1" si="10"/>
        <v>0</v>
      </c>
      <c r="CT48" s="26">
        <f t="shared" ca="1" si="11"/>
        <v>0</v>
      </c>
      <c r="CU48" s="19">
        <f t="shared" ca="1" si="12"/>
        <v>0</v>
      </c>
      <c r="CV48" s="26">
        <f t="shared" ca="1" si="13"/>
        <v>0</v>
      </c>
      <c r="CW48" s="26">
        <f t="shared" ca="1" si="14"/>
        <v>0</v>
      </c>
      <c r="CX48">
        <f t="shared" ca="1" si="70"/>
        <v>0</v>
      </c>
      <c r="CY48" s="7">
        <f t="shared" ca="1" si="38"/>
        <v>0</v>
      </c>
      <c r="CZ48" s="7">
        <f t="shared" ca="1" si="39"/>
        <v>0</v>
      </c>
      <c r="DA48" s="17">
        <f t="shared" ca="1" si="71"/>
        <v>0</v>
      </c>
      <c r="DB48" s="17">
        <f t="shared" ca="1" si="40"/>
        <v>0</v>
      </c>
      <c r="EB48">
        <v>46</v>
      </c>
      <c r="EC48" s="7">
        <f t="shared" si="72"/>
        <v>0</v>
      </c>
      <c r="ED48" s="28">
        <f t="shared" si="73"/>
        <v>0</v>
      </c>
      <c r="EE48" s="16">
        <f t="shared" si="74"/>
        <v>0</v>
      </c>
      <c r="EF48" s="9">
        <f t="shared" si="15"/>
        <v>0</v>
      </c>
      <c r="EG48" s="26">
        <f t="shared" si="16"/>
        <v>0</v>
      </c>
      <c r="EH48" s="19">
        <f t="shared" si="17"/>
        <v>0</v>
      </c>
      <c r="EI48" s="26">
        <f t="shared" si="18"/>
        <v>0</v>
      </c>
      <c r="EJ48" s="26">
        <f t="shared" si="19"/>
        <v>0</v>
      </c>
      <c r="EK48" s="16">
        <f t="shared" si="75"/>
        <v>0</v>
      </c>
      <c r="EL48" s="25">
        <v>0</v>
      </c>
      <c r="EM48" s="25">
        <f t="shared" si="76"/>
        <v>0</v>
      </c>
      <c r="EN48" s="25">
        <f t="shared" si="77"/>
        <v>0</v>
      </c>
      <c r="EO48" s="25">
        <f t="shared" si="78"/>
        <v>0</v>
      </c>
      <c r="EP48" s="25">
        <f t="shared" si="79"/>
        <v>0</v>
      </c>
      <c r="EQ48" s="16">
        <f t="shared" si="80"/>
        <v>0</v>
      </c>
      <c r="ER48" s="25">
        <f t="shared" si="81"/>
        <v>0</v>
      </c>
      <c r="ES48" s="9">
        <f t="shared" si="20"/>
        <v>0</v>
      </c>
      <c r="ET48" s="26">
        <f t="shared" si="21"/>
        <v>0</v>
      </c>
      <c r="EU48" s="19">
        <f t="shared" si="22"/>
        <v>0</v>
      </c>
      <c r="EV48" s="26">
        <f t="shared" si="23"/>
        <v>0</v>
      </c>
      <c r="EW48" s="26">
        <f t="shared" si="24"/>
        <v>0</v>
      </c>
      <c r="EX48">
        <f t="shared" si="82"/>
        <v>0</v>
      </c>
      <c r="EY48" s="7">
        <f t="shared" si="41"/>
        <v>0</v>
      </c>
      <c r="EZ48" s="7">
        <f t="shared" si="42"/>
        <v>0</v>
      </c>
      <c r="FA48" s="17">
        <f t="shared" si="83"/>
        <v>0</v>
      </c>
      <c r="FB48" s="17">
        <f t="shared" si="43"/>
        <v>0</v>
      </c>
      <c r="GB48">
        <v>46</v>
      </c>
      <c r="GC48" s="7">
        <f t="shared" si="84"/>
        <v>0</v>
      </c>
      <c r="GD48" s="28">
        <f t="shared" si="85"/>
        <v>0</v>
      </c>
      <c r="GE48" s="16">
        <f t="shared" si="86"/>
        <v>0</v>
      </c>
      <c r="GF48" s="9">
        <f t="shared" si="25"/>
        <v>0</v>
      </c>
      <c r="GG48" s="26">
        <f t="shared" si="26"/>
        <v>0</v>
      </c>
      <c r="GH48" s="19">
        <f t="shared" si="27"/>
        <v>0</v>
      </c>
      <c r="GI48" s="26">
        <f t="shared" si="28"/>
        <v>0</v>
      </c>
      <c r="GJ48" s="26">
        <f t="shared" si="29"/>
        <v>0</v>
      </c>
      <c r="GK48" s="16">
        <f t="shared" si="87"/>
        <v>0</v>
      </c>
      <c r="GL48" s="25">
        <v>0</v>
      </c>
      <c r="GM48" s="25">
        <f t="shared" si="88"/>
        <v>0</v>
      </c>
      <c r="GN48" s="25">
        <f t="shared" si="89"/>
        <v>0</v>
      </c>
      <c r="GO48" s="25">
        <f t="shared" si="90"/>
        <v>0</v>
      </c>
      <c r="GP48" s="25">
        <f t="shared" si="91"/>
        <v>0</v>
      </c>
      <c r="GQ48" s="16">
        <f t="shared" si="92"/>
        <v>0</v>
      </c>
      <c r="GR48" s="25">
        <f t="shared" si="93"/>
        <v>0</v>
      </c>
      <c r="GS48" s="9">
        <f t="shared" si="30"/>
        <v>0</v>
      </c>
      <c r="GT48" s="26">
        <f t="shared" si="31"/>
        <v>0</v>
      </c>
      <c r="GU48" s="19">
        <f t="shared" si="32"/>
        <v>0</v>
      </c>
      <c r="GV48" s="26">
        <f t="shared" si="33"/>
        <v>0</v>
      </c>
      <c r="GW48" s="26">
        <f t="shared" si="34"/>
        <v>0</v>
      </c>
      <c r="GX48">
        <f t="shared" si="94"/>
        <v>0</v>
      </c>
      <c r="GY48" s="7">
        <f t="shared" si="44"/>
        <v>0</v>
      </c>
      <c r="GZ48" s="7">
        <f t="shared" si="45"/>
        <v>0</v>
      </c>
      <c r="HA48" s="17">
        <f t="shared" si="95"/>
        <v>0</v>
      </c>
      <c r="HB48" s="17">
        <f t="shared" si="46"/>
        <v>0</v>
      </c>
    </row>
    <row r="49" spans="2:210" x14ac:dyDescent="0.3">
      <c r="B49" s="10"/>
      <c r="C49" s="4"/>
      <c r="D49" s="4" t="s">
        <v>113</v>
      </c>
      <c r="E49" s="4"/>
      <c r="F49" s="115">
        <f>IF(N8 =TRUE,ROUND(F48 * G49,2),0)</f>
        <v>0</v>
      </c>
      <c r="G49" s="108">
        <f>IF(N8 =TRUE,IF($F$94 = "1 yr", 30%,$AF$139),0)</f>
        <v>0</v>
      </c>
      <c r="I49" s="109"/>
      <c r="J49" s="9"/>
      <c r="L49" s="60"/>
      <c r="O49" s="93"/>
      <c r="AB49" s="74"/>
      <c r="AC49" s="59"/>
      <c r="AG49" s="5"/>
      <c r="AO49"/>
      <c r="AP49"/>
      <c r="AQ49"/>
      <c r="AR49"/>
      <c r="BB49">
        <v>47</v>
      </c>
      <c r="BC49" s="7">
        <f t="shared" si="47"/>
        <v>0</v>
      </c>
      <c r="BD49" s="28">
        <f t="shared" si="48"/>
        <v>0</v>
      </c>
      <c r="BE49" s="16">
        <f t="shared" si="49"/>
        <v>0</v>
      </c>
      <c r="BF49" s="16">
        <f t="shared" si="50"/>
        <v>0</v>
      </c>
      <c r="BG49" s="25">
        <v>0</v>
      </c>
      <c r="BH49" s="25">
        <f t="shared" si="51"/>
        <v>0</v>
      </c>
      <c r="BI49" s="25">
        <f t="shared" si="52"/>
        <v>0</v>
      </c>
      <c r="BJ49" s="25">
        <f t="shared" si="53"/>
        <v>0</v>
      </c>
      <c r="BK49" s="25">
        <f t="shared" si="54"/>
        <v>0</v>
      </c>
      <c r="BL49" s="16">
        <f t="shared" si="55"/>
        <v>0</v>
      </c>
      <c r="BM49" s="25">
        <f t="shared" si="56"/>
        <v>0</v>
      </c>
      <c r="BN49" s="9">
        <f t="shared" si="0"/>
        <v>0</v>
      </c>
      <c r="BO49" s="26">
        <f t="shared" si="1"/>
        <v>0</v>
      </c>
      <c r="BP49" s="19">
        <f t="shared" si="2"/>
        <v>0</v>
      </c>
      <c r="BQ49" s="26">
        <f t="shared" si="3"/>
        <v>0</v>
      </c>
      <c r="BR49" s="26">
        <f t="shared" si="4"/>
        <v>0</v>
      </c>
      <c r="BS49">
        <f t="shared" si="57"/>
        <v>0</v>
      </c>
      <c r="BT49" s="7">
        <f t="shared" si="58"/>
        <v>0</v>
      </c>
      <c r="BU49" s="7">
        <f t="shared" si="36"/>
        <v>0</v>
      </c>
      <c r="BV49" s="17">
        <f t="shared" si="59"/>
        <v>0</v>
      </c>
      <c r="BW49" s="17">
        <f t="shared" si="37"/>
        <v>0</v>
      </c>
      <c r="CB49">
        <v>47</v>
      </c>
      <c r="CC49" s="7">
        <f t="shared" ca="1" si="60"/>
        <v>-19000</v>
      </c>
      <c r="CD49" s="28">
        <f t="shared" ca="1" si="61"/>
        <v>0</v>
      </c>
      <c r="CE49" s="16">
        <f t="shared" ca="1" si="62"/>
        <v>0</v>
      </c>
      <c r="CF49" s="9">
        <f t="shared" ca="1" si="5"/>
        <v>0</v>
      </c>
      <c r="CG49" s="26">
        <f t="shared" ca="1" si="6"/>
        <v>0</v>
      </c>
      <c r="CH49" s="19">
        <f t="shared" ca="1" si="7"/>
        <v>0</v>
      </c>
      <c r="CI49" s="26">
        <f t="shared" ca="1" si="8"/>
        <v>0</v>
      </c>
      <c r="CJ49" s="26">
        <f t="shared" ca="1" si="9"/>
        <v>0</v>
      </c>
      <c r="CK49" s="16">
        <f t="shared" ca="1" si="63"/>
        <v>0</v>
      </c>
      <c r="CL49" s="25">
        <v>0</v>
      </c>
      <c r="CM49" s="25">
        <f t="shared" ca="1" si="64"/>
        <v>0</v>
      </c>
      <c r="CN49" s="25">
        <f t="shared" ca="1" si="65"/>
        <v>0</v>
      </c>
      <c r="CO49" s="25">
        <f t="shared" ca="1" si="66"/>
        <v>0</v>
      </c>
      <c r="CP49" s="25">
        <f t="shared" ca="1" si="67"/>
        <v>0</v>
      </c>
      <c r="CQ49" s="16">
        <f t="shared" ca="1" si="68"/>
        <v>0</v>
      </c>
      <c r="CR49" s="25">
        <f t="shared" ca="1" si="69"/>
        <v>0</v>
      </c>
      <c r="CS49" s="9">
        <f t="shared" ca="1" si="10"/>
        <v>0</v>
      </c>
      <c r="CT49" s="26">
        <f t="shared" ca="1" si="11"/>
        <v>0</v>
      </c>
      <c r="CU49" s="19">
        <f t="shared" ca="1" si="12"/>
        <v>0</v>
      </c>
      <c r="CV49" s="26">
        <f t="shared" ca="1" si="13"/>
        <v>0</v>
      </c>
      <c r="CW49" s="26">
        <f t="shared" ca="1" si="14"/>
        <v>0</v>
      </c>
      <c r="CX49">
        <f t="shared" ca="1" si="70"/>
        <v>0</v>
      </c>
      <c r="CY49" s="7">
        <f t="shared" ca="1" si="38"/>
        <v>0</v>
      </c>
      <c r="CZ49" s="7">
        <f t="shared" ca="1" si="39"/>
        <v>0</v>
      </c>
      <c r="DA49" s="17">
        <f t="shared" ca="1" si="71"/>
        <v>0</v>
      </c>
      <c r="DB49" s="17">
        <f t="shared" ca="1" si="40"/>
        <v>0</v>
      </c>
      <c r="EB49">
        <v>47</v>
      </c>
      <c r="EC49" s="7">
        <f t="shared" si="72"/>
        <v>0</v>
      </c>
      <c r="ED49" s="28">
        <f t="shared" si="73"/>
        <v>0</v>
      </c>
      <c r="EE49" s="16">
        <f t="shared" si="74"/>
        <v>0</v>
      </c>
      <c r="EF49" s="9">
        <f t="shared" si="15"/>
        <v>0</v>
      </c>
      <c r="EG49" s="26">
        <f t="shared" si="16"/>
        <v>0</v>
      </c>
      <c r="EH49" s="19">
        <f t="shared" si="17"/>
        <v>0</v>
      </c>
      <c r="EI49" s="26">
        <f t="shared" si="18"/>
        <v>0</v>
      </c>
      <c r="EJ49" s="26">
        <f t="shared" si="19"/>
        <v>0</v>
      </c>
      <c r="EK49" s="16">
        <f t="shared" si="75"/>
        <v>0</v>
      </c>
      <c r="EL49" s="25">
        <v>0</v>
      </c>
      <c r="EM49" s="25">
        <f t="shared" si="76"/>
        <v>0</v>
      </c>
      <c r="EN49" s="25">
        <f t="shared" si="77"/>
        <v>0</v>
      </c>
      <c r="EO49" s="25">
        <f t="shared" si="78"/>
        <v>0</v>
      </c>
      <c r="EP49" s="25">
        <f t="shared" si="79"/>
        <v>0</v>
      </c>
      <c r="EQ49" s="16">
        <f t="shared" si="80"/>
        <v>0</v>
      </c>
      <c r="ER49" s="25">
        <f t="shared" si="81"/>
        <v>0</v>
      </c>
      <c r="ES49" s="9">
        <f t="shared" si="20"/>
        <v>0</v>
      </c>
      <c r="ET49" s="26">
        <f t="shared" si="21"/>
        <v>0</v>
      </c>
      <c r="EU49" s="19">
        <f t="shared" si="22"/>
        <v>0</v>
      </c>
      <c r="EV49" s="26">
        <f t="shared" si="23"/>
        <v>0</v>
      </c>
      <c r="EW49" s="26">
        <f t="shared" si="24"/>
        <v>0</v>
      </c>
      <c r="EX49">
        <f t="shared" si="82"/>
        <v>0</v>
      </c>
      <c r="EY49" s="7">
        <f t="shared" si="41"/>
        <v>0</v>
      </c>
      <c r="EZ49" s="7">
        <f t="shared" si="42"/>
        <v>0</v>
      </c>
      <c r="FA49" s="17">
        <f t="shared" si="83"/>
        <v>0</v>
      </c>
      <c r="FB49" s="17">
        <f t="shared" si="43"/>
        <v>0</v>
      </c>
      <c r="GB49">
        <v>47</v>
      </c>
      <c r="GC49" s="7">
        <f t="shared" si="84"/>
        <v>0</v>
      </c>
      <c r="GD49" s="28">
        <f t="shared" si="85"/>
        <v>0</v>
      </c>
      <c r="GE49" s="16">
        <f t="shared" si="86"/>
        <v>0</v>
      </c>
      <c r="GF49" s="9">
        <f t="shared" si="25"/>
        <v>0</v>
      </c>
      <c r="GG49" s="26">
        <f t="shared" si="26"/>
        <v>0</v>
      </c>
      <c r="GH49" s="19">
        <f t="shared" si="27"/>
        <v>0</v>
      </c>
      <c r="GI49" s="26">
        <f t="shared" si="28"/>
        <v>0</v>
      </c>
      <c r="GJ49" s="26">
        <f t="shared" si="29"/>
        <v>0</v>
      </c>
      <c r="GK49" s="16">
        <f t="shared" si="87"/>
        <v>0</v>
      </c>
      <c r="GL49" s="25">
        <v>0</v>
      </c>
      <c r="GM49" s="25">
        <f t="shared" si="88"/>
        <v>0</v>
      </c>
      <c r="GN49" s="25">
        <f t="shared" si="89"/>
        <v>0</v>
      </c>
      <c r="GO49" s="25">
        <f t="shared" si="90"/>
        <v>0</v>
      </c>
      <c r="GP49" s="25">
        <f t="shared" si="91"/>
        <v>0</v>
      </c>
      <c r="GQ49" s="16">
        <f t="shared" si="92"/>
        <v>0</v>
      </c>
      <c r="GR49" s="25">
        <f t="shared" si="93"/>
        <v>0</v>
      </c>
      <c r="GS49" s="9">
        <f t="shared" si="30"/>
        <v>0</v>
      </c>
      <c r="GT49" s="26">
        <f t="shared" si="31"/>
        <v>0</v>
      </c>
      <c r="GU49" s="19">
        <f t="shared" si="32"/>
        <v>0</v>
      </c>
      <c r="GV49" s="26">
        <f t="shared" si="33"/>
        <v>0</v>
      </c>
      <c r="GW49" s="26">
        <f t="shared" si="34"/>
        <v>0</v>
      </c>
      <c r="GX49">
        <f t="shared" si="94"/>
        <v>0</v>
      </c>
      <c r="GY49" s="7">
        <f t="shared" si="44"/>
        <v>0</v>
      </c>
      <c r="GZ49" s="7">
        <f t="shared" si="45"/>
        <v>0</v>
      </c>
      <c r="HA49" s="17">
        <f t="shared" si="95"/>
        <v>0</v>
      </c>
      <c r="HB49" s="17">
        <f t="shared" si="46"/>
        <v>0</v>
      </c>
    </row>
    <row r="50" spans="2:210" x14ac:dyDescent="0.3">
      <c r="B50" s="10"/>
      <c r="C50" s="4"/>
      <c r="D50" s="4" t="s">
        <v>115</v>
      </c>
      <c r="E50" s="4"/>
      <c r="F50" s="107">
        <f>IF(N8 =TRUE,F49-K81,0)</f>
        <v>0</v>
      </c>
      <c r="G50" s="108"/>
      <c r="I50" s="109"/>
      <c r="J50" s="9"/>
      <c r="L50" s="60"/>
      <c r="M50" t="str">
        <f>AD2</f>
        <v>PRIVATE</v>
      </c>
      <c r="N50" t="str">
        <f>AA2</f>
        <v>CTS</v>
      </c>
      <c r="O50" s="93"/>
      <c r="AB50" s="74"/>
      <c r="AC50" s="59"/>
      <c r="AG50" s="5"/>
      <c r="AO50"/>
      <c r="AP50"/>
      <c r="AQ50"/>
      <c r="AR50"/>
      <c r="BB50">
        <v>48</v>
      </c>
      <c r="BC50" s="7">
        <f t="shared" si="47"/>
        <v>0</v>
      </c>
      <c r="BD50" s="28">
        <f t="shared" si="48"/>
        <v>0</v>
      </c>
      <c r="BE50" s="16">
        <f t="shared" si="49"/>
        <v>0</v>
      </c>
      <c r="BF50" s="16">
        <f t="shared" si="50"/>
        <v>0</v>
      </c>
      <c r="BG50" s="25">
        <v>0</v>
      </c>
      <c r="BH50" s="25">
        <f t="shared" si="51"/>
        <v>0</v>
      </c>
      <c r="BI50" s="25">
        <f t="shared" si="52"/>
        <v>0</v>
      </c>
      <c r="BJ50" s="25">
        <f t="shared" si="53"/>
        <v>0</v>
      </c>
      <c r="BK50" s="25">
        <f t="shared" si="54"/>
        <v>0</v>
      </c>
      <c r="BL50" s="16">
        <f t="shared" si="55"/>
        <v>0</v>
      </c>
      <c r="BM50" s="25">
        <f t="shared" si="56"/>
        <v>0</v>
      </c>
      <c r="BN50" s="9">
        <f t="shared" si="0"/>
        <v>0</v>
      </c>
      <c r="BO50" s="26">
        <f t="shared" si="1"/>
        <v>0</v>
      </c>
      <c r="BP50" s="19">
        <f t="shared" si="2"/>
        <v>0</v>
      </c>
      <c r="BQ50" s="26">
        <f t="shared" si="3"/>
        <v>0</v>
      </c>
      <c r="BR50" s="26">
        <f t="shared" si="4"/>
        <v>0</v>
      </c>
      <c r="BS50">
        <f t="shared" si="57"/>
        <v>0</v>
      </c>
      <c r="BT50" s="7">
        <f t="shared" si="58"/>
        <v>0</v>
      </c>
      <c r="BU50" s="7">
        <f t="shared" si="36"/>
        <v>0</v>
      </c>
      <c r="BV50" s="17">
        <f t="shared" si="59"/>
        <v>0</v>
      </c>
      <c r="BW50" s="17">
        <f t="shared" si="37"/>
        <v>0</v>
      </c>
      <c r="CB50">
        <v>48</v>
      </c>
      <c r="CC50" s="7">
        <f t="shared" ca="1" si="60"/>
        <v>-19000</v>
      </c>
      <c r="CD50" s="28">
        <f t="shared" ca="1" si="61"/>
        <v>0</v>
      </c>
      <c r="CE50" s="16">
        <f t="shared" ca="1" si="62"/>
        <v>0</v>
      </c>
      <c r="CF50" s="9">
        <f t="shared" ca="1" si="5"/>
        <v>0</v>
      </c>
      <c r="CG50" s="26">
        <f t="shared" ca="1" si="6"/>
        <v>0</v>
      </c>
      <c r="CH50" s="19">
        <f t="shared" ca="1" si="7"/>
        <v>0</v>
      </c>
      <c r="CI50" s="26">
        <f t="shared" ca="1" si="8"/>
        <v>0</v>
      </c>
      <c r="CJ50" s="26">
        <f t="shared" ca="1" si="9"/>
        <v>0</v>
      </c>
      <c r="CK50" s="16">
        <f t="shared" ca="1" si="63"/>
        <v>0</v>
      </c>
      <c r="CL50" s="25">
        <v>0</v>
      </c>
      <c r="CM50" s="25">
        <f t="shared" ca="1" si="64"/>
        <v>0</v>
      </c>
      <c r="CN50" s="25">
        <f t="shared" ca="1" si="65"/>
        <v>0</v>
      </c>
      <c r="CO50" s="25">
        <f t="shared" ca="1" si="66"/>
        <v>0</v>
      </c>
      <c r="CP50" s="25">
        <f t="shared" ca="1" si="67"/>
        <v>0</v>
      </c>
      <c r="CQ50" s="16">
        <f t="shared" ca="1" si="68"/>
        <v>0</v>
      </c>
      <c r="CR50" s="25">
        <f t="shared" ca="1" si="69"/>
        <v>0</v>
      </c>
      <c r="CS50" s="9">
        <f t="shared" ca="1" si="10"/>
        <v>0</v>
      </c>
      <c r="CT50" s="26">
        <f t="shared" ca="1" si="11"/>
        <v>0</v>
      </c>
      <c r="CU50" s="19">
        <f t="shared" ca="1" si="12"/>
        <v>0</v>
      </c>
      <c r="CV50" s="26">
        <f t="shared" ca="1" si="13"/>
        <v>0</v>
      </c>
      <c r="CW50" s="26">
        <f t="shared" ca="1" si="14"/>
        <v>0</v>
      </c>
      <c r="CX50">
        <f t="shared" ca="1" si="70"/>
        <v>0</v>
      </c>
      <c r="CY50" s="7">
        <f t="shared" ca="1" si="38"/>
        <v>0</v>
      </c>
      <c r="CZ50" s="7">
        <f t="shared" ca="1" si="39"/>
        <v>0</v>
      </c>
      <c r="DA50" s="17">
        <f t="shared" ca="1" si="71"/>
        <v>0</v>
      </c>
      <c r="DB50" s="17">
        <f t="shared" ca="1" si="40"/>
        <v>0</v>
      </c>
      <c r="EB50">
        <v>48</v>
      </c>
      <c r="EC50" s="7">
        <f t="shared" si="72"/>
        <v>0</v>
      </c>
      <c r="ED50" s="28">
        <f t="shared" si="73"/>
        <v>0</v>
      </c>
      <c r="EE50" s="16">
        <f t="shared" si="74"/>
        <v>0</v>
      </c>
      <c r="EF50" s="9">
        <f t="shared" si="15"/>
        <v>0</v>
      </c>
      <c r="EG50" s="26">
        <f t="shared" si="16"/>
        <v>0</v>
      </c>
      <c r="EH50" s="19">
        <f t="shared" si="17"/>
        <v>0</v>
      </c>
      <c r="EI50" s="26">
        <f t="shared" si="18"/>
        <v>0</v>
      </c>
      <c r="EJ50" s="26">
        <f t="shared" si="19"/>
        <v>0</v>
      </c>
      <c r="EK50" s="16">
        <f t="shared" si="75"/>
        <v>0</v>
      </c>
      <c r="EL50" s="25">
        <v>0</v>
      </c>
      <c r="EM50" s="25">
        <f t="shared" si="76"/>
        <v>0</v>
      </c>
      <c r="EN50" s="25">
        <f t="shared" si="77"/>
        <v>0</v>
      </c>
      <c r="EO50" s="25">
        <f t="shared" si="78"/>
        <v>0</v>
      </c>
      <c r="EP50" s="25">
        <f t="shared" si="79"/>
        <v>0</v>
      </c>
      <c r="EQ50" s="16">
        <f t="shared" si="80"/>
        <v>0</v>
      </c>
      <c r="ER50" s="25">
        <f t="shared" si="81"/>
        <v>0</v>
      </c>
      <c r="ES50" s="9">
        <f t="shared" si="20"/>
        <v>0</v>
      </c>
      <c r="ET50" s="26">
        <f t="shared" si="21"/>
        <v>0</v>
      </c>
      <c r="EU50" s="19">
        <f t="shared" si="22"/>
        <v>0</v>
      </c>
      <c r="EV50" s="26">
        <f t="shared" si="23"/>
        <v>0</v>
      </c>
      <c r="EW50" s="26">
        <f t="shared" si="24"/>
        <v>0</v>
      </c>
      <c r="EX50">
        <f t="shared" si="82"/>
        <v>0</v>
      </c>
      <c r="EY50" s="7">
        <f t="shared" si="41"/>
        <v>0</v>
      </c>
      <c r="EZ50" s="7">
        <f t="shared" si="42"/>
        <v>0</v>
      </c>
      <c r="FA50" s="17">
        <f t="shared" si="83"/>
        <v>0</v>
      </c>
      <c r="FB50" s="17">
        <f t="shared" si="43"/>
        <v>0</v>
      </c>
      <c r="GB50">
        <v>48</v>
      </c>
      <c r="GC50" s="7">
        <f t="shared" si="84"/>
        <v>0</v>
      </c>
      <c r="GD50" s="28">
        <f t="shared" si="85"/>
        <v>0</v>
      </c>
      <c r="GE50" s="16">
        <f t="shared" si="86"/>
        <v>0</v>
      </c>
      <c r="GF50" s="9">
        <f t="shared" si="25"/>
        <v>0</v>
      </c>
      <c r="GG50" s="26">
        <f t="shared" si="26"/>
        <v>0</v>
      </c>
      <c r="GH50" s="19">
        <f t="shared" si="27"/>
        <v>0</v>
      </c>
      <c r="GI50" s="26">
        <f t="shared" si="28"/>
        <v>0</v>
      </c>
      <c r="GJ50" s="26">
        <f t="shared" si="29"/>
        <v>0</v>
      </c>
      <c r="GK50" s="16">
        <f t="shared" si="87"/>
        <v>0</v>
      </c>
      <c r="GL50" s="25">
        <v>0</v>
      </c>
      <c r="GM50" s="25">
        <f t="shared" si="88"/>
        <v>0</v>
      </c>
      <c r="GN50" s="25">
        <f t="shared" si="89"/>
        <v>0</v>
      </c>
      <c r="GO50" s="25">
        <f t="shared" si="90"/>
        <v>0</v>
      </c>
      <c r="GP50" s="25">
        <f t="shared" si="91"/>
        <v>0</v>
      </c>
      <c r="GQ50" s="16">
        <f t="shared" si="92"/>
        <v>0</v>
      </c>
      <c r="GR50" s="25">
        <f t="shared" si="93"/>
        <v>0</v>
      </c>
      <c r="GS50" s="9">
        <f t="shared" si="30"/>
        <v>0</v>
      </c>
      <c r="GT50" s="26">
        <f t="shared" si="31"/>
        <v>0</v>
      </c>
      <c r="GU50" s="19">
        <f t="shared" si="32"/>
        <v>0</v>
      </c>
      <c r="GV50" s="26">
        <f t="shared" si="33"/>
        <v>0</v>
      </c>
      <c r="GW50" s="26">
        <f t="shared" si="34"/>
        <v>0</v>
      </c>
      <c r="GX50">
        <f t="shared" si="94"/>
        <v>0</v>
      </c>
      <c r="GY50" s="7">
        <f t="shared" si="44"/>
        <v>0</v>
      </c>
      <c r="GZ50" s="7">
        <f t="shared" si="45"/>
        <v>0</v>
      </c>
      <c r="HA50" s="17">
        <f t="shared" si="95"/>
        <v>0</v>
      </c>
      <c r="HB50" s="17">
        <f t="shared" si="46"/>
        <v>0</v>
      </c>
    </row>
    <row r="51" spans="2:210" x14ac:dyDescent="0.3">
      <c r="B51" s="111"/>
      <c r="C51" s="9"/>
      <c r="D51" s="4" t="s">
        <v>116</v>
      </c>
      <c r="E51" s="9"/>
      <c r="F51" s="112">
        <f>IF(N8 =TRUE,$AD$146,0)</f>
        <v>0</v>
      </c>
      <c r="G51" s="113">
        <f>IF(N8=FALSE,0,$AB$146)</f>
        <v>0</v>
      </c>
      <c r="I51" s="116">
        <f ca="1">IF($F$94 = "1 yr", G53,$AE$139)</f>
        <v>1023197.01</v>
      </c>
      <c r="J51" s="9"/>
      <c r="K51" s="9"/>
      <c r="L51" s="60"/>
      <c r="M51" t="str">
        <f>AD3</f>
        <v>GOVERNMENT</v>
      </c>
      <c r="N51" t="str">
        <f t="shared" ref="N51:N55" si="98">AA3</f>
        <v>CTS-EL</v>
      </c>
      <c r="O51" s="93"/>
      <c r="AB51" s="74"/>
      <c r="AC51" s="59"/>
      <c r="AG51" s="5"/>
      <c r="AO51"/>
      <c r="AP51"/>
      <c r="AQ51"/>
      <c r="AR51"/>
      <c r="BB51">
        <v>49</v>
      </c>
      <c r="BC51" s="7">
        <f t="shared" si="47"/>
        <v>0</v>
      </c>
      <c r="BD51" s="28">
        <f t="shared" si="48"/>
        <v>0</v>
      </c>
      <c r="BE51" s="16">
        <f t="shared" si="49"/>
        <v>0</v>
      </c>
      <c r="BF51" s="16">
        <f t="shared" si="50"/>
        <v>0</v>
      </c>
      <c r="BG51" s="25">
        <v>0</v>
      </c>
      <c r="BH51" s="25">
        <f t="shared" si="51"/>
        <v>0</v>
      </c>
      <c r="BI51" s="25">
        <f t="shared" si="52"/>
        <v>0</v>
      </c>
      <c r="BJ51" s="25">
        <f t="shared" si="53"/>
        <v>0</v>
      </c>
      <c r="BK51" s="25">
        <f t="shared" si="54"/>
        <v>0</v>
      </c>
      <c r="BL51" s="16">
        <f t="shared" si="55"/>
        <v>0</v>
      </c>
      <c r="BM51" s="25">
        <f t="shared" si="56"/>
        <v>0</v>
      </c>
      <c r="BN51" s="9">
        <f t="shared" si="0"/>
        <v>0</v>
      </c>
      <c r="BO51" s="26">
        <f t="shared" si="1"/>
        <v>0</v>
      </c>
      <c r="BP51" s="19">
        <f t="shared" si="2"/>
        <v>0</v>
      </c>
      <c r="BQ51" s="26">
        <f t="shared" si="3"/>
        <v>0</v>
      </c>
      <c r="BR51" s="26">
        <f t="shared" si="4"/>
        <v>0</v>
      </c>
      <c r="BS51">
        <f t="shared" si="57"/>
        <v>0</v>
      </c>
      <c r="BT51" s="7">
        <f t="shared" si="58"/>
        <v>0</v>
      </c>
      <c r="BU51" s="7">
        <f t="shared" si="36"/>
        <v>0</v>
      </c>
      <c r="BV51" s="17">
        <f t="shared" si="59"/>
        <v>0</v>
      </c>
      <c r="BW51" s="17">
        <f t="shared" si="37"/>
        <v>0</v>
      </c>
      <c r="CB51">
        <v>49</v>
      </c>
      <c r="CC51" s="7">
        <f t="shared" ca="1" si="60"/>
        <v>-19000</v>
      </c>
      <c r="CD51" s="28">
        <f t="shared" ca="1" si="61"/>
        <v>0</v>
      </c>
      <c r="CE51" s="16">
        <f t="shared" ca="1" si="62"/>
        <v>0</v>
      </c>
      <c r="CF51" s="9">
        <f t="shared" ca="1" si="5"/>
        <v>0</v>
      </c>
      <c r="CG51" s="26">
        <f t="shared" ca="1" si="6"/>
        <v>0</v>
      </c>
      <c r="CH51" s="19">
        <f t="shared" ca="1" si="7"/>
        <v>0</v>
      </c>
      <c r="CI51" s="26">
        <f t="shared" ca="1" si="8"/>
        <v>0</v>
      </c>
      <c r="CJ51" s="26">
        <f t="shared" ca="1" si="9"/>
        <v>0</v>
      </c>
      <c r="CK51" s="16">
        <f t="shared" ca="1" si="63"/>
        <v>0</v>
      </c>
      <c r="CL51" s="25">
        <v>0</v>
      </c>
      <c r="CM51" s="25">
        <f t="shared" ca="1" si="64"/>
        <v>0</v>
      </c>
      <c r="CN51" s="25">
        <f t="shared" ca="1" si="65"/>
        <v>0</v>
      </c>
      <c r="CO51" s="25">
        <f t="shared" ca="1" si="66"/>
        <v>0</v>
      </c>
      <c r="CP51" s="25">
        <f t="shared" ca="1" si="67"/>
        <v>0</v>
      </c>
      <c r="CQ51" s="16">
        <f t="shared" ca="1" si="68"/>
        <v>0</v>
      </c>
      <c r="CR51" s="25">
        <f t="shared" ca="1" si="69"/>
        <v>0</v>
      </c>
      <c r="CS51" s="9">
        <f t="shared" ca="1" si="10"/>
        <v>0</v>
      </c>
      <c r="CT51" s="26">
        <f t="shared" ca="1" si="11"/>
        <v>0</v>
      </c>
      <c r="CU51" s="19">
        <f t="shared" ca="1" si="12"/>
        <v>0</v>
      </c>
      <c r="CV51" s="26">
        <f t="shared" ca="1" si="13"/>
        <v>0</v>
      </c>
      <c r="CW51" s="26">
        <f t="shared" ca="1" si="14"/>
        <v>0</v>
      </c>
      <c r="CX51">
        <f t="shared" ca="1" si="70"/>
        <v>0</v>
      </c>
      <c r="CY51" s="7">
        <f t="shared" ca="1" si="38"/>
        <v>0</v>
      </c>
      <c r="CZ51" s="7">
        <f t="shared" ca="1" si="39"/>
        <v>0</v>
      </c>
      <c r="DA51" s="17">
        <f t="shared" ca="1" si="71"/>
        <v>0</v>
      </c>
      <c r="DB51" s="17">
        <f t="shared" ca="1" si="40"/>
        <v>0</v>
      </c>
      <c r="EB51">
        <v>49</v>
      </c>
      <c r="EC51" s="7">
        <f t="shared" si="72"/>
        <v>0</v>
      </c>
      <c r="ED51" s="28">
        <f t="shared" si="73"/>
        <v>0</v>
      </c>
      <c r="EE51" s="16">
        <f t="shared" si="74"/>
        <v>0</v>
      </c>
      <c r="EF51" s="9">
        <f t="shared" si="15"/>
        <v>0</v>
      </c>
      <c r="EG51" s="26">
        <f t="shared" si="16"/>
        <v>0</v>
      </c>
      <c r="EH51" s="19">
        <f t="shared" si="17"/>
        <v>0</v>
      </c>
      <c r="EI51" s="26">
        <f t="shared" si="18"/>
        <v>0</v>
      </c>
      <c r="EJ51" s="26">
        <f t="shared" si="19"/>
        <v>0</v>
      </c>
      <c r="EK51" s="16">
        <f t="shared" si="75"/>
        <v>0</v>
      </c>
      <c r="EL51" s="25">
        <v>0</v>
      </c>
      <c r="EM51" s="25">
        <f t="shared" si="76"/>
        <v>0</v>
      </c>
      <c r="EN51" s="25">
        <f t="shared" si="77"/>
        <v>0</v>
      </c>
      <c r="EO51" s="25">
        <f t="shared" si="78"/>
        <v>0</v>
      </c>
      <c r="EP51" s="25">
        <f t="shared" si="79"/>
        <v>0</v>
      </c>
      <c r="EQ51" s="16">
        <f t="shared" si="80"/>
        <v>0</v>
      </c>
      <c r="ER51" s="25">
        <f t="shared" si="81"/>
        <v>0</v>
      </c>
      <c r="ES51" s="9">
        <f t="shared" si="20"/>
        <v>0</v>
      </c>
      <c r="ET51" s="26">
        <f t="shared" si="21"/>
        <v>0</v>
      </c>
      <c r="EU51" s="19">
        <f t="shared" si="22"/>
        <v>0</v>
      </c>
      <c r="EV51" s="26">
        <f t="shared" si="23"/>
        <v>0</v>
      </c>
      <c r="EW51" s="26">
        <f t="shared" si="24"/>
        <v>0</v>
      </c>
      <c r="EX51">
        <f t="shared" si="82"/>
        <v>0</v>
      </c>
      <c r="EY51" s="7">
        <f t="shared" si="41"/>
        <v>0</v>
      </c>
      <c r="EZ51" s="7">
        <f t="shared" si="42"/>
        <v>0</v>
      </c>
      <c r="FA51" s="17">
        <f t="shared" si="83"/>
        <v>0</v>
      </c>
      <c r="FB51" s="17">
        <f t="shared" si="43"/>
        <v>0</v>
      </c>
      <c r="GB51">
        <v>49</v>
      </c>
      <c r="GC51" s="7">
        <f t="shared" si="84"/>
        <v>0</v>
      </c>
      <c r="GD51" s="28">
        <f t="shared" si="85"/>
        <v>0</v>
      </c>
      <c r="GE51" s="16">
        <f t="shared" si="86"/>
        <v>0</v>
      </c>
      <c r="GF51" s="9">
        <f t="shared" si="25"/>
        <v>0</v>
      </c>
      <c r="GG51" s="26">
        <f t="shared" si="26"/>
        <v>0</v>
      </c>
      <c r="GH51" s="19">
        <f t="shared" si="27"/>
        <v>0</v>
      </c>
      <c r="GI51" s="26">
        <f t="shared" si="28"/>
        <v>0</v>
      </c>
      <c r="GJ51" s="26">
        <f t="shared" si="29"/>
        <v>0</v>
      </c>
      <c r="GK51" s="16">
        <f t="shared" si="87"/>
        <v>0</v>
      </c>
      <c r="GL51" s="25">
        <v>0</v>
      </c>
      <c r="GM51" s="25">
        <f t="shared" si="88"/>
        <v>0</v>
      </c>
      <c r="GN51" s="25">
        <f t="shared" si="89"/>
        <v>0</v>
      </c>
      <c r="GO51" s="25">
        <f t="shared" si="90"/>
        <v>0</v>
      </c>
      <c r="GP51" s="25">
        <f t="shared" si="91"/>
        <v>0</v>
      </c>
      <c r="GQ51" s="16">
        <f t="shared" si="92"/>
        <v>0</v>
      </c>
      <c r="GR51" s="25">
        <f t="shared" si="93"/>
        <v>0</v>
      </c>
      <c r="GS51" s="9">
        <f t="shared" si="30"/>
        <v>0</v>
      </c>
      <c r="GT51" s="26">
        <f t="shared" si="31"/>
        <v>0</v>
      </c>
      <c r="GU51" s="19">
        <f t="shared" si="32"/>
        <v>0</v>
      </c>
      <c r="GV51" s="26">
        <f t="shared" si="33"/>
        <v>0</v>
      </c>
      <c r="GW51" s="26">
        <f t="shared" si="34"/>
        <v>0</v>
      </c>
      <c r="GX51">
        <f t="shared" si="94"/>
        <v>0</v>
      </c>
      <c r="GY51" s="7">
        <f t="shared" si="44"/>
        <v>0</v>
      </c>
      <c r="GZ51" s="7">
        <f t="shared" si="45"/>
        <v>0</v>
      </c>
      <c r="HA51" s="17">
        <f t="shared" si="95"/>
        <v>0</v>
      </c>
      <c r="HB51" s="17">
        <f t="shared" si="46"/>
        <v>0</v>
      </c>
    </row>
    <row r="52" spans="2:210" x14ac:dyDescent="0.3">
      <c r="B52" s="111"/>
      <c r="C52" s="9"/>
      <c r="D52" s="4"/>
      <c r="E52" s="9"/>
      <c r="F52" s="114" t="str">
        <f>IF(G52&gt;0,"Pro-Rata:","")</f>
        <v/>
      </c>
      <c r="G52" s="113">
        <f>IF(N8 =TRUE,$AE$133,0)</f>
        <v>0</v>
      </c>
      <c r="I52" s="9"/>
      <c r="J52" s="9"/>
      <c r="K52" s="9"/>
      <c r="L52" s="60"/>
      <c r="N52" t="str">
        <f t="shared" si="98"/>
        <v>DCS</v>
      </c>
      <c r="O52" s="93"/>
      <c r="AB52" s="74"/>
      <c r="AC52" s="59"/>
      <c r="AG52" s="5"/>
      <c r="AO52"/>
      <c r="AP52"/>
      <c r="AQ52"/>
      <c r="AR52"/>
      <c r="BB52">
        <v>50</v>
      </c>
      <c r="BC52" s="7">
        <f t="shared" si="47"/>
        <v>0</v>
      </c>
      <c r="BD52" s="28">
        <f t="shared" si="48"/>
        <v>0</v>
      </c>
      <c r="BE52" s="16">
        <f t="shared" si="49"/>
        <v>0</v>
      </c>
      <c r="BF52" s="16">
        <f t="shared" si="50"/>
        <v>0</v>
      </c>
      <c r="BG52" s="25">
        <v>0</v>
      </c>
      <c r="BH52" s="25">
        <f t="shared" si="51"/>
        <v>0</v>
      </c>
      <c r="BI52" s="25">
        <f t="shared" si="52"/>
        <v>0</v>
      </c>
      <c r="BJ52" s="25">
        <f t="shared" si="53"/>
        <v>0</v>
      </c>
      <c r="BK52" s="25">
        <f t="shared" si="54"/>
        <v>0</v>
      </c>
      <c r="BL52" s="16">
        <f t="shared" si="55"/>
        <v>0</v>
      </c>
      <c r="BM52" s="25">
        <f t="shared" si="56"/>
        <v>0</v>
      </c>
      <c r="BN52" s="9">
        <f t="shared" si="0"/>
        <v>0</v>
      </c>
      <c r="BO52" s="26">
        <f t="shared" si="1"/>
        <v>0</v>
      </c>
      <c r="BP52" s="19">
        <f t="shared" si="2"/>
        <v>0</v>
      </c>
      <c r="BQ52" s="26">
        <f t="shared" si="3"/>
        <v>0</v>
      </c>
      <c r="BR52" s="26">
        <f t="shared" si="4"/>
        <v>0</v>
      </c>
      <c r="BS52">
        <f t="shared" si="57"/>
        <v>0</v>
      </c>
      <c r="BT52" s="7">
        <f t="shared" si="58"/>
        <v>0</v>
      </c>
      <c r="BU52" s="7">
        <f t="shared" si="36"/>
        <v>0</v>
      </c>
      <c r="BV52" s="17">
        <f t="shared" si="59"/>
        <v>0</v>
      </c>
      <c r="BW52" s="17">
        <f t="shared" si="37"/>
        <v>0</v>
      </c>
      <c r="CB52">
        <v>50</v>
      </c>
      <c r="CC52" s="7">
        <f t="shared" ca="1" si="60"/>
        <v>-19000</v>
      </c>
      <c r="CD52" s="28">
        <f t="shared" ca="1" si="61"/>
        <v>0</v>
      </c>
      <c r="CE52" s="16">
        <f t="shared" ca="1" si="62"/>
        <v>0</v>
      </c>
      <c r="CF52" s="9">
        <f t="shared" ca="1" si="5"/>
        <v>0</v>
      </c>
      <c r="CG52" s="26">
        <f t="shared" ca="1" si="6"/>
        <v>0</v>
      </c>
      <c r="CH52" s="19">
        <f t="shared" ca="1" si="7"/>
        <v>0</v>
      </c>
      <c r="CI52" s="26">
        <f t="shared" ca="1" si="8"/>
        <v>0</v>
      </c>
      <c r="CJ52" s="26">
        <f t="shared" ca="1" si="9"/>
        <v>0</v>
      </c>
      <c r="CK52" s="16">
        <f t="shared" ca="1" si="63"/>
        <v>0</v>
      </c>
      <c r="CL52" s="25">
        <v>0</v>
      </c>
      <c r="CM52" s="25">
        <f t="shared" ca="1" si="64"/>
        <v>0</v>
      </c>
      <c r="CN52" s="25">
        <f t="shared" ca="1" si="65"/>
        <v>0</v>
      </c>
      <c r="CO52" s="25">
        <f t="shared" ca="1" si="66"/>
        <v>0</v>
      </c>
      <c r="CP52" s="25">
        <f t="shared" ca="1" si="67"/>
        <v>0</v>
      </c>
      <c r="CQ52" s="16">
        <f t="shared" ca="1" si="68"/>
        <v>0</v>
      </c>
      <c r="CR52" s="25">
        <f t="shared" ca="1" si="69"/>
        <v>0</v>
      </c>
      <c r="CS52" s="9">
        <f t="shared" ca="1" si="10"/>
        <v>0</v>
      </c>
      <c r="CT52" s="26">
        <f t="shared" ca="1" si="11"/>
        <v>0</v>
      </c>
      <c r="CU52" s="19">
        <f t="shared" ca="1" si="12"/>
        <v>0</v>
      </c>
      <c r="CV52" s="26">
        <f t="shared" ca="1" si="13"/>
        <v>0</v>
      </c>
      <c r="CW52" s="26">
        <f t="shared" ca="1" si="14"/>
        <v>0</v>
      </c>
      <c r="CX52">
        <f t="shared" ca="1" si="70"/>
        <v>0</v>
      </c>
      <c r="CY52" s="7">
        <f t="shared" ca="1" si="38"/>
        <v>0</v>
      </c>
      <c r="CZ52" s="7">
        <f t="shared" ca="1" si="39"/>
        <v>0</v>
      </c>
      <c r="DA52" s="17">
        <f t="shared" ca="1" si="71"/>
        <v>0</v>
      </c>
      <c r="DB52" s="17">
        <f t="shared" ca="1" si="40"/>
        <v>0</v>
      </c>
      <c r="EB52">
        <v>50</v>
      </c>
      <c r="EC52" s="7">
        <f t="shared" si="72"/>
        <v>0</v>
      </c>
      <c r="ED52" s="28">
        <f t="shared" si="73"/>
        <v>0</v>
      </c>
      <c r="EE52" s="16">
        <f t="shared" si="74"/>
        <v>0</v>
      </c>
      <c r="EF52" s="9">
        <f t="shared" si="15"/>
        <v>0</v>
      </c>
      <c r="EG52" s="26">
        <f t="shared" si="16"/>
        <v>0</v>
      </c>
      <c r="EH52" s="19">
        <f t="shared" si="17"/>
        <v>0</v>
      </c>
      <c r="EI52" s="26">
        <f t="shared" si="18"/>
        <v>0</v>
      </c>
      <c r="EJ52" s="26">
        <f t="shared" si="19"/>
        <v>0</v>
      </c>
      <c r="EK52" s="16">
        <f t="shared" si="75"/>
        <v>0</v>
      </c>
      <c r="EL52" s="25">
        <v>0</v>
      </c>
      <c r="EM52" s="25">
        <f t="shared" si="76"/>
        <v>0</v>
      </c>
      <c r="EN52" s="25">
        <f t="shared" si="77"/>
        <v>0</v>
      </c>
      <c r="EO52" s="25">
        <f t="shared" si="78"/>
        <v>0</v>
      </c>
      <c r="EP52" s="25">
        <f t="shared" si="79"/>
        <v>0</v>
      </c>
      <c r="EQ52" s="16">
        <f t="shared" si="80"/>
        <v>0</v>
      </c>
      <c r="ER52" s="25">
        <f t="shared" si="81"/>
        <v>0</v>
      </c>
      <c r="ES52" s="9">
        <f t="shared" si="20"/>
        <v>0</v>
      </c>
      <c r="ET52" s="26">
        <f t="shared" si="21"/>
        <v>0</v>
      </c>
      <c r="EU52" s="19">
        <f t="shared" si="22"/>
        <v>0</v>
      </c>
      <c r="EV52" s="26">
        <f t="shared" si="23"/>
        <v>0</v>
      </c>
      <c r="EW52" s="26">
        <f t="shared" si="24"/>
        <v>0</v>
      </c>
      <c r="EX52">
        <f t="shared" si="82"/>
        <v>0</v>
      </c>
      <c r="EY52" s="7">
        <f t="shared" si="41"/>
        <v>0</v>
      </c>
      <c r="EZ52" s="7">
        <f t="shared" si="42"/>
        <v>0</v>
      </c>
      <c r="FA52" s="17">
        <f t="shared" si="83"/>
        <v>0</v>
      </c>
      <c r="FB52" s="17">
        <f t="shared" si="43"/>
        <v>0</v>
      </c>
      <c r="GB52">
        <v>50</v>
      </c>
      <c r="GC52" s="7">
        <f t="shared" si="84"/>
        <v>0</v>
      </c>
      <c r="GD52" s="28">
        <f t="shared" si="85"/>
        <v>0</v>
      </c>
      <c r="GE52" s="16">
        <f t="shared" si="86"/>
        <v>0</v>
      </c>
      <c r="GF52" s="9">
        <f t="shared" si="25"/>
        <v>0</v>
      </c>
      <c r="GG52" s="26">
        <f t="shared" si="26"/>
        <v>0</v>
      </c>
      <c r="GH52" s="19">
        <f t="shared" si="27"/>
        <v>0</v>
      </c>
      <c r="GI52" s="26">
        <f t="shared" si="28"/>
        <v>0</v>
      </c>
      <c r="GJ52" s="26">
        <f t="shared" si="29"/>
        <v>0</v>
      </c>
      <c r="GK52" s="16">
        <f t="shared" si="87"/>
        <v>0</v>
      </c>
      <c r="GL52" s="25">
        <v>0</v>
      </c>
      <c r="GM52" s="25">
        <f t="shared" si="88"/>
        <v>0</v>
      </c>
      <c r="GN52" s="25">
        <f t="shared" si="89"/>
        <v>0</v>
      </c>
      <c r="GO52" s="25">
        <f t="shared" si="90"/>
        <v>0</v>
      </c>
      <c r="GP52" s="25">
        <f t="shared" si="91"/>
        <v>0</v>
      </c>
      <c r="GQ52" s="16">
        <f t="shared" si="92"/>
        <v>0</v>
      </c>
      <c r="GR52" s="25">
        <f t="shared" si="93"/>
        <v>0</v>
      </c>
      <c r="GS52" s="9">
        <f t="shared" si="30"/>
        <v>0</v>
      </c>
      <c r="GT52" s="26">
        <f t="shared" si="31"/>
        <v>0</v>
      </c>
      <c r="GU52" s="19">
        <f t="shared" si="32"/>
        <v>0</v>
      </c>
      <c r="GV52" s="26">
        <f t="shared" si="33"/>
        <v>0</v>
      </c>
      <c r="GW52" s="26">
        <f t="shared" si="34"/>
        <v>0</v>
      </c>
      <c r="GX52">
        <f t="shared" si="94"/>
        <v>0</v>
      </c>
      <c r="GY52" s="7">
        <f t="shared" si="44"/>
        <v>0</v>
      </c>
      <c r="GZ52" s="7">
        <f t="shared" si="45"/>
        <v>0</v>
      </c>
      <c r="HA52" s="17">
        <f t="shared" si="95"/>
        <v>0</v>
      </c>
      <c r="HB52" s="17">
        <f t="shared" si="46"/>
        <v>0</v>
      </c>
    </row>
    <row r="53" spans="2:210" x14ac:dyDescent="0.3">
      <c r="B53" s="111"/>
      <c r="C53" s="9"/>
      <c r="D53" s="4"/>
      <c r="E53" s="9"/>
      <c r="F53" s="29" t="s">
        <v>118</v>
      </c>
      <c r="G53" s="113">
        <f>G39+G45+G51</f>
        <v>1023197.01</v>
      </c>
      <c r="I53" s="9"/>
      <c r="J53" s="9"/>
      <c r="K53" s="9"/>
      <c r="L53" s="60"/>
      <c r="N53" t="str">
        <f t="shared" si="98"/>
        <v>DCS-EL</v>
      </c>
      <c r="O53" s="93"/>
      <c r="AA53" s="4" t="s">
        <v>119</v>
      </c>
      <c r="AB53" s="117" t="s">
        <v>120</v>
      </c>
      <c r="AC53" s="56" t="s">
        <v>121</v>
      </c>
      <c r="AD53" s="9" t="s">
        <v>122</v>
      </c>
      <c r="AE53" s="9" t="s">
        <v>123</v>
      </c>
      <c r="AG53" s="5"/>
      <c r="AO53"/>
      <c r="AP53"/>
      <c r="AQ53"/>
      <c r="AR53"/>
      <c r="BB53">
        <v>51</v>
      </c>
      <c r="BC53" s="7">
        <f t="shared" si="47"/>
        <v>0</v>
      </c>
      <c r="BD53" s="28">
        <f t="shared" si="48"/>
        <v>0</v>
      </c>
      <c r="BE53" s="16">
        <f t="shared" si="49"/>
        <v>0</v>
      </c>
      <c r="BF53" s="16">
        <f t="shared" si="50"/>
        <v>0</v>
      </c>
      <c r="BG53" s="25">
        <v>0</v>
      </c>
      <c r="BH53" s="25">
        <f t="shared" si="51"/>
        <v>0</v>
      </c>
      <c r="BI53" s="25">
        <f t="shared" si="52"/>
        <v>0</v>
      </c>
      <c r="BJ53" s="25">
        <f t="shared" si="53"/>
        <v>0</v>
      </c>
      <c r="BK53" s="25">
        <f t="shared" si="54"/>
        <v>0</v>
      </c>
      <c r="BL53" s="16">
        <f t="shared" si="55"/>
        <v>0</v>
      </c>
      <c r="BM53" s="25">
        <f t="shared" si="56"/>
        <v>0</v>
      </c>
      <c r="BN53" s="9">
        <f t="shared" si="0"/>
        <v>0</v>
      </c>
      <c r="BO53" s="26">
        <f t="shared" si="1"/>
        <v>0</v>
      </c>
      <c r="BP53" s="19">
        <f t="shared" si="2"/>
        <v>0</v>
      </c>
      <c r="BQ53" s="26">
        <f t="shared" si="3"/>
        <v>0</v>
      </c>
      <c r="BR53" s="26">
        <f t="shared" si="4"/>
        <v>0</v>
      </c>
      <c r="BS53">
        <f t="shared" si="57"/>
        <v>0</v>
      </c>
      <c r="BT53" s="7">
        <f t="shared" si="58"/>
        <v>0</v>
      </c>
      <c r="BU53" s="7">
        <f t="shared" si="36"/>
        <v>0</v>
      </c>
      <c r="BV53" s="17">
        <f t="shared" si="59"/>
        <v>0</v>
      </c>
      <c r="BW53" s="17">
        <f t="shared" si="37"/>
        <v>0</v>
      </c>
      <c r="CB53">
        <v>51</v>
      </c>
      <c r="CC53" s="7">
        <f t="shared" ca="1" si="60"/>
        <v>-19000</v>
      </c>
      <c r="CD53" s="28">
        <f t="shared" ca="1" si="61"/>
        <v>0</v>
      </c>
      <c r="CE53" s="16">
        <f t="shared" ca="1" si="62"/>
        <v>0</v>
      </c>
      <c r="CF53" s="9">
        <f t="shared" ca="1" si="5"/>
        <v>0</v>
      </c>
      <c r="CG53" s="26">
        <f t="shared" ca="1" si="6"/>
        <v>0</v>
      </c>
      <c r="CH53" s="19">
        <f t="shared" ca="1" si="7"/>
        <v>0</v>
      </c>
      <c r="CI53" s="26">
        <f t="shared" ca="1" si="8"/>
        <v>0</v>
      </c>
      <c r="CJ53" s="26">
        <f t="shared" ca="1" si="9"/>
        <v>0</v>
      </c>
      <c r="CK53" s="16">
        <f t="shared" ca="1" si="63"/>
        <v>0</v>
      </c>
      <c r="CL53" s="25">
        <v>0</v>
      </c>
      <c r="CM53" s="25">
        <f t="shared" ca="1" si="64"/>
        <v>0</v>
      </c>
      <c r="CN53" s="25">
        <f t="shared" ca="1" si="65"/>
        <v>0</v>
      </c>
      <c r="CO53" s="25">
        <f t="shared" ca="1" si="66"/>
        <v>0</v>
      </c>
      <c r="CP53" s="25">
        <f t="shared" ca="1" si="67"/>
        <v>0</v>
      </c>
      <c r="CQ53" s="16">
        <f t="shared" ca="1" si="68"/>
        <v>0</v>
      </c>
      <c r="CR53" s="25">
        <f t="shared" ca="1" si="69"/>
        <v>0</v>
      </c>
      <c r="CS53" s="9">
        <f t="shared" ca="1" si="10"/>
        <v>0</v>
      </c>
      <c r="CT53" s="26">
        <f t="shared" ca="1" si="11"/>
        <v>0</v>
      </c>
      <c r="CU53" s="19">
        <f t="shared" ca="1" si="12"/>
        <v>0</v>
      </c>
      <c r="CV53" s="26">
        <f t="shared" ca="1" si="13"/>
        <v>0</v>
      </c>
      <c r="CW53" s="26">
        <f t="shared" ca="1" si="14"/>
        <v>0</v>
      </c>
      <c r="CX53">
        <f t="shared" ca="1" si="70"/>
        <v>0</v>
      </c>
      <c r="CY53" s="7">
        <f t="shared" ca="1" si="38"/>
        <v>0</v>
      </c>
      <c r="CZ53" s="7">
        <f t="shared" ca="1" si="39"/>
        <v>0</v>
      </c>
      <c r="DA53" s="17">
        <f t="shared" ca="1" si="71"/>
        <v>0</v>
      </c>
      <c r="DB53" s="17">
        <f t="shared" ca="1" si="40"/>
        <v>0</v>
      </c>
      <c r="EB53">
        <v>51</v>
      </c>
      <c r="EC53" s="7">
        <f t="shared" si="72"/>
        <v>0</v>
      </c>
      <c r="ED53" s="28">
        <f t="shared" si="73"/>
        <v>0</v>
      </c>
      <c r="EE53" s="16">
        <f t="shared" si="74"/>
        <v>0</v>
      </c>
      <c r="EF53" s="9">
        <f t="shared" si="15"/>
        <v>0</v>
      </c>
      <c r="EG53" s="26">
        <f t="shared" si="16"/>
        <v>0</v>
      </c>
      <c r="EH53" s="19">
        <f t="shared" si="17"/>
        <v>0</v>
      </c>
      <c r="EI53" s="26">
        <f t="shared" si="18"/>
        <v>0</v>
      </c>
      <c r="EJ53" s="26">
        <f t="shared" si="19"/>
        <v>0</v>
      </c>
      <c r="EK53" s="16">
        <f t="shared" si="75"/>
        <v>0</v>
      </c>
      <c r="EL53" s="25">
        <v>0</v>
      </c>
      <c r="EM53" s="25">
        <f t="shared" si="76"/>
        <v>0</v>
      </c>
      <c r="EN53" s="25">
        <f t="shared" si="77"/>
        <v>0</v>
      </c>
      <c r="EO53" s="25">
        <f t="shared" si="78"/>
        <v>0</v>
      </c>
      <c r="EP53" s="25">
        <f t="shared" si="79"/>
        <v>0</v>
      </c>
      <c r="EQ53" s="16">
        <f t="shared" si="80"/>
        <v>0</v>
      </c>
      <c r="ER53" s="25">
        <f t="shared" si="81"/>
        <v>0</v>
      </c>
      <c r="ES53" s="9">
        <f t="shared" si="20"/>
        <v>0</v>
      </c>
      <c r="ET53" s="26">
        <f t="shared" si="21"/>
        <v>0</v>
      </c>
      <c r="EU53" s="19">
        <f t="shared" si="22"/>
        <v>0</v>
      </c>
      <c r="EV53" s="26">
        <f t="shared" si="23"/>
        <v>0</v>
      </c>
      <c r="EW53" s="26">
        <f t="shared" si="24"/>
        <v>0</v>
      </c>
      <c r="EX53">
        <f t="shared" si="82"/>
        <v>0</v>
      </c>
      <c r="EY53" s="7">
        <f t="shared" si="41"/>
        <v>0</v>
      </c>
      <c r="EZ53" s="7">
        <f t="shared" si="42"/>
        <v>0</v>
      </c>
      <c r="FA53" s="17">
        <f t="shared" si="83"/>
        <v>0</v>
      </c>
      <c r="FB53" s="17">
        <f t="shared" si="43"/>
        <v>0</v>
      </c>
      <c r="GB53">
        <v>51</v>
      </c>
      <c r="GC53" s="7">
        <f t="shared" si="84"/>
        <v>0</v>
      </c>
      <c r="GD53" s="28">
        <f t="shared" si="85"/>
        <v>0</v>
      </c>
      <c r="GE53" s="16">
        <f t="shared" si="86"/>
        <v>0</v>
      </c>
      <c r="GF53" s="9">
        <f t="shared" si="25"/>
        <v>0</v>
      </c>
      <c r="GG53" s="26">
        <f t="shared" si="26"/>
        <v>0</v>
      </c>
      <c r="GH53" s="19">
        <f t="shared" si="27"/>
        <v>0</v>
      </c>
      <c r="GI53" s="26">
        <f t="shared" si="28"/>
        <v>0</v>
      </c>
      <c r="GJ53" s="26">
        <f t="shared" si="29"/>
        <v>0</v>
      </c>
      <c r="GK53" s="16">
        <f t="shared" si="87"/>
        <v>0</v>
      </c>
      <c r="GL53" s="25">
        <v>0</v>
      </c>
      <c r="GM53" s="25">
        <f t="shared" si="88"/>
        <v>0</v>
      </c>
      <c r="GN53" s="25">
        <f t="shared" si="89"/>
        <v>0</v>
      </c>
      <c r="GO53" s="25">
        <f t="shared" si="90"/>
        <v>0</v>
      </c>
      <c r="GP53" s="25">
        <f t="shared" si="91"/>
        <v>0</v>
      </c>
      <c r="GQ53" s="16">
        <f t="shared" si="92"/>
        <v>0</v>
      </c>
      <c r="GR53" s="25">
        <f t="shared" si="93"/>
        <v>0</v>
      </c>
      <c r="GS53" s="9">
        <f t="shared" si="30"/>
        <v>0</v>
      </c>
      <c r="GT53" s="26">
        <f t="shared" si="31"/>
        <v>0</v>
      </c>
      <c r="GU53" s="19">
        <f t="shared" si="32"/>
        <v>0</v>
      </c>
      <c r="GV53" s="26">
        <f t="shared" si="33"/>
        <v>0</v>
      </c>
      <c r="GW53" s="26">
        <f t="shared" si="34"/>
        <v>0</v>
      </c>
      <c r="GX53">
        <f t="shared" si="94"/>
        <v>0</v>
      </c>
      <c r="GY53" s="7">
        <f t="shared" si="44"/>
        <v>0</v>
      </c>
      <c r="GZ53" s="7">
        <f t="shared" si="45"/>
        <v>0</v>
      </c>
      <c r="HA53" s="17">
        <f t="shared" si="95"/>
        <v>0</v>
      </c>
      <c r="HB53" s="17">
        <f t="shared" si="46"/>
        <v>0</v>
      </c>
    </row>
    <row r="54" spans="2:210" ht="15.6" x14ac:dyDescent="0.3">
      <c r="B54" s="111"/>
      <c r="C54" s="4" t="s">
        <v>124</v>
      </c>
      <c r="D54" s="4"/>
      <c r="E54" s="9"/>
      <c r="F54" s="29"/>
      <c r="G54" s="93"/>
      <c r="I54" s="93"/>
      <c r="J54" s="9"/>
      <c r="K54" s="9"/>
      <c r="L54" s="60"/>
      <c r="M54" t="str">
        <f>AE2</f>
        <v>Salary Deduction</v>
      </c>
      <c r="N54" t="str">
        <f t="shared" si="98"/>
        <v>REM</v>
      </c>
      <c r="P54" s="93"/>
      <c r="Q54" s="46"/>
      <c r="R54" s="103"/>
      <c r="S54" s="103"/>
      <c r="T54" s="103"/>
      <c r="AB54" s="81">
        <v>0</v>
      </c>
      <c r="AC54" s="81">
        <f>IF(AC88&gt;0,AC88,450000)</f>
        <v>750000</v>
      </c>
      <c r="AD54" s="118">
        <v>1</v>
      </c>
      <c r="AE54" s="118">
        <v>1</v>
      </c>
      <c r="AF54" s="119">
        <f>IF(C3="CTS-EL",AD54,AE54)</f>
        <v>1</v>
      </c>
      <c r="AG54" s="120">
        <f ca="1">IF(AND(F14=AA88,IF(AD242&gt;0,AND(AD242&gt;AB54,AD242&lt;=AC54),AND(AC242&gt;AB54,AC242&lt;=AC54))),AD119,0)</f>
        <v>1</v>
      </c>
      <c r="AO54"/>
      <c r="AP54"/>
      <c r="AQ54"/>
      <c r="AR54"/>
      <c r="BB54">
        <v>52</v>
      </c>
      <c r="BC54" s="7">
        <f t="shared" si="47"/>
        <v>0</v>
      </c>
      <c r="BD54" s="28">
        <f t="shared" si="48"/>
        <v>0</v>
      </c>
      <c r="BE54" s="16">
        <f t="shared" si="49"/>
        <v>0</v>
      </c>
      <c r="BF54" s="16">
        <f t="shared" si="50"/>
        <v>0</v>
      </c>
      <c r="BG54" s="25">
        <v>0</v>
      </c>
      <c r="BH54" s="25">
        <f t="shared" si="51"/>
        <v>0</v>
      </c>
      <c r="BI54" s="25">
        <f t="shared" si="52"/>
        <v>0</v>
      </c>
      <c r="BJ54" s="25">
        <f t="shared" si="53"/>
        <v>0</v>
      </c>
      <c r="BK54" s="25">
        <f t="shared" si="54"/>
        <v>0</v>
      </c>
      <c r="BL54" s="16">
        <f t="shared" si="55"/>
        <v>0</v>
      </c>
      <c r="BM54" s="25">
        <f t="shared" si="56"/>
        <v>0</v>
      </c>
      <c r="BN54" s="9">
        <f t="shared" si="0"/>
        <v>0</v>
      </c>
      <c r="BO54" s="26">
        <f t="shared" si="1"/>
        <v>0</v>
      </c>
      <c r="BP54" s="19">
        <f t="shared" si="2"/>
        <v>0</v>
      </c>
      <c r="BQ54" s="26">
        <f t="shared" si="3"/>
        <v>0</v>
      </c>
      <c r="BR54" s="26">
        <f t="shared" si="4"/>
        <v>0</v>
      </c>
      <c r="BS54">
        <f t="shared" si="57"/>
        <v>0</v>
      </c>
      <c r="BT54" s="7">
        <f t="shared" si="58"/>
        <v>0</v>
      </c>
      <c r="BU54" s="7">
        <f t="shared" si="36"/>
        <v>0</v>
      </c>
      <c r="BV54" s="17">
        <f t="shared" si="59"/>
        <v>0</v>
      </c>
      <c r="BW54" s="17">
        <f t="shared" si="37"/>
        <v>0</v>
      </c>
      <c r="CB54">
        <v>52</v>
      </c>
      <c r="CC54" s="7">
        <f t="shared" ca="1" si="60"/>
        <v>-19000</v>
      </c>
      <c r="CD54" s="28">
        <f t="shared" ca="1" si="61"/>
        <v>0</v>
      </c>
      <c r="CE54" s="16">
        <f t="shared" ca="1" si="62"/>
        <v>0</v>
      </c>
      <c r="CF54" s="9">
        <f t="shared" ca="1" si="5"/>
        <v>0</v>
      </c>
      <c r="CG54" s="26">
        <f t="shared" ca="1" si="6"/>
        <v>0</v>
      </c>
      <c r="CH54" s="19">
        <f t="shared" ca="1" si="7"/>
        <v>0</v>
      </c>
      <c r="CI54" s="26">
        <f t="shared" ca="1" si="8"/>
        <v>0</v>
      </c>
      <c r="CJ54" s="26">
        <f t="shared" ca="1" si="9"/>
        <v>0</v>
      </c>
      <c r="CK54" s="16">
        <f t="shared" ca="1" si="63"/>
        <v>0</v>
      </c>
      <c r="CL54" s="25">
        <v>0</v>
      </c>
      <c r="CM54" s="25">
        <f t="shared" ca="1" si="64"/>
        <v>0</v>
      </c>
      <c r="CN54" s="25">
        <f t="shared" ca="1" si="65"/>
        <v>0</v>
      </c>
      <c r="CO54" s="25">
        <f t="shared" ca="1" si="66"/>
        <v>0</v>
      </c>
      <c r="CP54" s="25">
        <f t="shared" ca="1" si="67"/>
        <v>0</v>
      </c>
      <c r="CQ54" s="16">
        <f t="shared" ca="1" si="68"/>
        <v>0</v>
      </c>
      <c r="CR54" s="25">
        <f t="shared" ca="1" si="69"/>
        <v>0</v>
      </c>
      <c r="CS54" s="9">
        <f t="shared" ca="1" si="10"/>
        <v>0</v>
      </c>
      <c r="CT54" s="26">
        <f t="shared" ca="1" si="11"/>
        <v>0</v>
      </c>
      <c r="CU54" s="19">
        <f t="shared" ca="1" si="12"/>
        <v>0</v>
      </c>
      <c r="CV54" s="26">
        <f t="shared" ca="1" si="13"/>
        <v>0</v>
      </c>
      <c r="CW54" s="26">
        <f t="shared" ca="1" si="14"/>
        <v>0</v>
      </c>
      <c r="CX54">
        <f t="shared" ca="1" si="70"/>
        <v>0</v>
      </c>
      <c r="CY54" s="7">
        <f t="shared" ca="1" si="38"/>
        <v>0</v>
      </c>
      <c r="CZ54" s="7">
        <f t="shared" ca="1" si="39"/>
        <v>0</v>
      </c>
      <c r="DA54" s="17">
        <f t="shared" ca="1" si="71"/>
        <v>0</v>
      </c>
      <c r="DB54" s="17">
        <f t="shared" ca="1" si="40"/>
        <v>0</v>
      </c>
      <c r="EB54">
        <v>52</v>
      </c>
      <c r="EC54" s="7">
        <f t="shared" si="72"/>
        <v>0</v>
      </c>
      <c r="ED54" s="28">
        <f t="shared" si="73"/>
        <v>0</v>
      </c>
      <c r="EE54" s="16">
        <f t="shared" si="74"/>
        <v>0</v>
      </c>
      <c r="EF54" s="9">
        <f t="shared" si="15"/>
        <v>0</v>
      </c>
      <c r="EG54" s="26">
        <f t="shared" si="16"/>
        <v>0</v>
      </c>
      <c r="EH54" s="19">
        <f t="shared" si="17"/>
        <v>0</v>
      </c>
      <c r="EI54" s="26">
        <f t="shared" si="18"/>
        <v>0</v>
      </c>
      <c r="EJ54" s="26">
        <f t="shared" si="19"/>
        <v>0</v>
      </c>
      <c r="EK54" s="16">
        <f t="shared" si="75"/>
        <v>0</v>
      </c>
      <c r="EL54" s="25">
        <v>0</v>
      </c>
      <c r="EM54" s="25">
        <f t="shared" si="76"/>
        <v>0</v>
      </c>
      <c r="EN54" s="25">
        <f t="shared" si="77"/>
        <v>0</v>
      </c>
      <c r="EO54" s="25">
        <f t="shared" si="78"/>
        <v>0</v>
      </c>
      <c r="EP54" s="25">
        <f t="shared" si="79"/>
        <v>0</v>
      </c>
      <c r="EQ54" s="16">
        <f t="shared" si="80"/>
        <v>0</v>
      </c>
      <c r="ER54" s="25">
        <f t="shared" si="81"/>
        <v>0</v>
      </c>
      <c r="ES54" s="9">
        <f t="shared" si="20"/>
        <v>0</v>
      </c>
      <c r="ET54" s="26">
        <f t="shared" si="21"/>
        <v>0</v>
      </c>
      <c r="EU54" s="19">
        <f t="shared" si="22"/>
        <v>0</v>
      </c>
      <c r="EV54" s="26">
        <f t="shared" si="23"/>
        <v>0</v>
      </c>
      <c r="EW54" s="26">
        <f t="shared" si="24"/>
        <v>0</v>
      </c>
      <c r="EX54">
        <f t="shared" si="82"/>
        <v>0</v>
      </c>
      <c r="EY54" s="7">
        <f t="shared" si="41"/>
        <v>0</v>
      </c>
      <c r="EZ54" s="7">
        <f t="shared" si="42"/>
        <v>0</v>
      </c>
      <c r="FA54" s="17">
        <f t="shared" si="83"/>
        <v>0</v>
      </c>
      <c r="FB54" s="17">
        <f t="shared" si="43"/>
        <v>0</v>
      </c>
      <c r="GB54">
        <v>52</v>
      </c>
      <c r="GC54" s="7">
        <f t="shared" si="84"/>
        <v>0</v>
      </c>
      <c r="GD54" s="28">
        <f t="shared" si="85"/>
        <v>0</v>
      </c>
      <c r="GE54" s="16">
        <f t="shared" si="86"/>
        <v>0</v>
      </c>
      <c r="GF54" s="9">
        <f t="shared" si="25"/>
        <v>0</v>
      </c>
      <c r="GG54" s="26">
        <f t="shared" si="26"/>
        <v>0</v>
      </c>
      <c r="GH54" s="19">
        <f t="shared" si="27"/>
        <v>0</v>
      </c>
      <c r="GI54" s="26">
        <f t="shared" si="28"/>
        <v>0</v>
      </c>
      <c r="GJ54" s="26">
        <f t="shared" si="29"/>
        <v>0</v>
      </c>
      <c r="GK54" s="16">
        <f t="shared" si="87"/>
        <v>0</v>
      </c>
      <c r="GL54" s="25">
        <v>0</v>
      </c>
      <c r="GM54" s="25">
        <f t="shared" si="88"/>
        <v>0</v>
      </c>
      <c r="GN54" s="25">
        <f t="shared" si="89"/>
        <v>0</v>
      </c>
      <c r="GO54" s="25">
        <f t="shared" si="90"/>
        <v>0</v>
      </c>
      <c r="GP54" s="25">
        <f t="shared" si="91"/>
        <v>0</v>
      </c>
      <c r="GQ54" s="16">
        <f t="shared" si="92"/>
        <v>0</v>
      </c>
      <c r="GR54" s="25">
        <f t="shared" si="93"/>
        <v>0</v>
      </c>
      <c r="GS54" s="9">
        <f t="shared" si="30"/>
        <v>0</v>
      </c>
      <c r="GT54" s="26">
        <f t="shared" si="31"/>
        <v>0</v>
      </c>
      <c r="GU54" s="19">
        <f t="shared" si="32"/>
        <v>0</v>
      </c>
      <c r="GV54" s="26">
        <f t="shared" si="33"/>
        <v>0</v>
      </c>
      <c r="GW54" s="26">
        <f t="shared" si="34"/>
        <v>0</v>
      </c>
      <c r="GX54">
        <f t="shared" si="94"/>
        <v>0</v>
      </c>
      <c r="GY54" s="7">
        <f t="shared" si="44"/>
        <v>0</v>
      </c>
      <c r="GZ54" s="7">
        <f t="shared" si="45"/>
        <v>0</v>
      </c>
      <c r="HA54" s="17">
        <f t="shared" si="95"/>
        <v>0</v>
      </c>
      <c r="HB54" s="17">
        <f t="shared" si="46"/>
        <v>0</v>
      </c>
    </row>
    <row r="55" spans="2:210" x14ac:dyDescent="0.3">
      <c r="B55" s="111"/>
      <c r="C55" s="4"/>
      <c r="D55" s="4" t="s">
        <v>89</v>
      </c>
      <c r="E55" s="9" t="s">
        <v>46</v>
      </c>
      <c r="F55" s="113">
        <v>5000</v>
      </c>
      <c r="G55" s="71"/>
      <c r="H55" s="9"/>
      <c r="I55" s="93"/>
      <c r="J55" s="9"/>
      <c r="K55" s="9"/>
      <c r="L55" s="60"/>
      <c r="M55" t="str">
        <f>AE3</f>
        <v>Over-the-counter</v>
      </c>
      <c r="N55" t="str">
        <f t="shared" si="98"/>
        <v>REM-EL</v>
      </c>
      <c r="O55" s="93"/>
      <c r="AB55" s="81">
        <v>0</v>
      </c>
      <c r="AC55" s="81">
        <f>AB36</f>
        <v>2777777.78</v>
      </c>
      <c r="AD55" s="118">
        <v>0.95</v>
      </c>
      <c r="AE55" s="118">
        <v>0.95</v>
      </c>
      <c r="AF55" s="119">
        <f>IF(C4="CTS-EL",AD55,AE55)</f>
        <v>0.95</v>
      </c>
      <c r="AG55" s="120">
        <f ca="1">IF(AND(AG54=0,AF26&lt;=AC55),AF55,0)</f>
        <v>0</v>
      </c>
      <c r="AO55"/>
      <c r="AP55"/>
      <c r="AQ55"/>
      <c r="AR55"/>
      <c r="BB55">
        <v>53</v>
      </c>
      <c r="BC55" s="7">
        <f t="shared" si="47"/>
        <v>0</v>
      </c>
      <c r="BD55" s="28">
        <f t="shared" si="48"/>
        <v>0</v>
      </c>
      <c r="BE55" s="16">
        <f t="shared" si="49"/>
        <v>0</v>
      </c>
      <c r="BF55" s="16">
        <f t="shared" si="50"/>
        <v>0</v>
      </c>
      <c r="BG55" s="25">
        <v>0</v>
      </c>
      <c r="BH55" s="25">
        <f t="shared" si="51"/>
        <v>0</v>
      </c>
      <c r="BI55" s="25">
        <f t="shared" si="52"/>
        <v>0</v>
      </c>
      <c r="BJ55" s="25">
        <f t="shared" si="53"/>
        <v>0</v>
      </c>
      <c r="BK55" s="25">
        <f t="shared" si="54"/>
        <v>0</v>
      </c>
      <c r="BL55" s="16">
        <f t="shared" si="55"/>
        <v>0</v>
      </c>
      <c r="BM55" s="25">
        <f t="shared" si="56"/>
        <v>0</v>
      </c>
      <c r="BN55" s="9">
        <f t="shared" si="0"/>
        <v>0</v>
      </c>
      <c r="BO55" s="26">
        <f t="shared" si="1"/>
        <v>0</v>
      </c>
      <c r="BP55" s="19">
        <f t="shared" si="2"/>
        <v>0</v>
      </c>
      <c r="BQ55" s="26">
        <f t="shared" si="3"/>
        <v>0</v>
      </c>
      <c r="BR55" s="26">
        <f t="shared" si="4"/>
        <v>0</v>
      </c>
      <c r="BS55">
        <f t="shared" si="57"/>
        <v>0</v>
      </c>
      <c r="BT55" s="7">
        <f t="shared" si="58"/>
        <v>0</v>
      </c>
      <c r="BU55" s="7">
        <f t="shared" si="36"/>
        <v>0</v>
      </c>
      <c r="BV55" s="17">
        <f t="shared" si="59"/>
        <v>0</v>
      </c>
      <c r="BW55" s="17">
        <f t="shared" si="37"/>
        <v>0</v>
      </c>
      <c r="CB55">
        <v>53</v>
      </c>
      <c r="CC55" s="7">
        <f t="shared" ca="1" si="60"/>
        <v>-19000</v>
      </c>
      <c r="CD55" s="28">
        <f t="shared" ca="1" si="61"/>
        <v>0</v>
      </c>
      <c r="CE55" s="16">
        <f t="shared" ca="1" si="62"/>
        <v>0</v>
      </c>
      <c r="CF55" s="9">
        <f t="shared" ca="1" si="5"/>
        <v>0</v>
      </c>
      <c r="CG55" s="26">
        <f t="shared" ca="1" si="6"/>
        <v>0</v>
      </c>
      <c r="CH55" s="19">
        <f t="shared" ca="1" si="7"/>
        <v>0</v>
      </c>
      <c r="CI55" s="26">
        <f t="shared" ca="1" si="8"/>
        <v>0</v>
      </c>
      <c r="CJ55" s="26">
        <f t="shared" ca="1" si="9"/>
        <v>0</v>
      </c>
      <c r="CK55" s="16">
        <f t="shared" ca="1" si="63"/>
        <v>0</v>
      </c>
      <c r="CL55" s="25">
        <v>0</v>
      </c>
      <c r="CM55" s="25">
        <f t="shared" ca="1" si="64"/>
        <v>0</v>
      </c>
      <c r="CN55" s="25">
        <f t="shared" ca="1" si="65"/>
        <v>0</v>
      </c>
      <c r="CO55" s="25">
        <f t="shared" ca="1" si="66"/>
        <v>0</v>
      </c>
      <c r="CP55" s="25">
        <f t="shared" ca="1" si="67"/>
        <v>0</v>
      </c>
      <c r="CQ55" s="16">
        <f t="shared" ca="1" si="68"/>
        <v>0</v>
      </c>
      <c r="CR55" s="25">
        <f t="shared" ca="1" si="69"/>
        <v>0</v>
      </c>
      <c r="CS55" s="9">
        <f t="shared" ca="1" si="10"/>
        <v>0</v>
      </c>
      <c r="CT55" s="26">
        <f t="shared" ca="1" si="11"/>
        <v>0</v>
      </c>
      <c r="CU55" s="19">
        <f t="shared" ca="1" si="12"/>
        <v>0</v>
      </c>
      <c r="CV55" s="26">
        <f t="shared" ca="1" si="13"/>
        <v>0</v>
      </c>
      <c r="CW55" s="26">
        <f t="shared" ca="1" si="14"/>
        <v>0</v>
      </c>
      <c r="CX55">
        <f t="shared" ca="1" si="70"/>
        <v>0</v>
      </c>
      <c r="CY55" s="7">
        <f t="shared" ca="1" si="38"/>
        <v>0</v>
      </c>
      <c r="CZ55" s="7">
        <f t="shared" ca="1" si="39"/>
        <v>0</v>
      </c>
      <c r="DA55" s="17">
        <f t="shared" ca="1" si="71"/>
        <v>0</v>
      </c>
      <c r="DB55" s="17">
        <f t="shared" ca="1" si="40"/>
        <v>0</v>
      </c>
      <c r="EB55">
        <v>53</v>
      </c>
      <c r="EC55" s="7">
        <f t="shared" si="72"/>
        <v>0</v>
      </c>
      <c r="ED55" s="28">
        <f t="shared" si="73"/>
        <v>0</v>
      </c>
      <c r="EE55" s="16">
        <f t="shared" si="74"/>
        <v>0</v>
      </c>
      <c r="EF55" s="9">
        <f t="shared" si="15"/>
        <v>0</v>
      </c>
      <c r="EG55" s="26">
        <f t="shared" si="16"/>
        <v>0</v>
      </c>
      <c r="EH55" s="19">
        <f t="shared" si="17"/>
        <v>0</v>
      </c>
      <c r="EI55" s="26">
        <f t="shared" si="18"/>
        <v>0</v>
      </c>
      <c r="EJ55" s="26">
        <f t="shared" si="19"/>
        <v>0</v>
      </c>
      <c r="EK55" s="16">
        <f t="shared" si="75"/>
        <v>0</v>
      </c>
      <c r="EL55" s="25">
        <v>0</v>
      </c>
      <c r="EM55" s="25">
        <f t="shared" si="76"/>
        <v>0</v>
      </c>
      <c r="EN55" s="25">
        <f t="shared" si="77"/>
        <v>0</v>
      </c>
      <c r="EO55" s="25">
        <f t="shared" si="78"/>
        <v>0</v>
      </c>
      <c r="EP55" s="25">
        <f t="shared" si="79"/>
        <v>0</v>
      </c>
      <c r="EQ55" s="16">
        <f t="shared" si="80"/>
        <v>0</v>
      </c>
      <c r="ER55" s="25">
        <f t="shared" si="81"/>
        <v>0</v>
      </c>
      <c r="ES55" s="9">
        <f t="shared" si="20"/>
        <v>0</v>
      </c>
      <c r="ET55" s="26">
        <f t="shared" si="21"/>
        <v>0</v>
      </c>
      <c r="EU55" s="19">
        <f t="shared" si="22"/>
        <v>0</v>
      </c>
      <c r="EV55" s="26">
        <f t="shared" si="23"/>
        <v>0</v>
      </c>
      <c r="EW55" s="26">
        <f t="shared" si="24"/>
        <v>0</v>
      </c>
      <c r="EX55">
        <f t="shared" si="82"/>
        <v>0</v>
      </c>
      <c r="EY55" s="7">
        <f t="shared" si="41"/>
        <v>0</v>
      </c>
      <c r="EZ55" s="7">
        <f t="shared" si="42"/>
        <v>0</v>
      </c>
      <c r="FA55" s="17">
        <f t="shared" si="83"/>
        <v>0</v>
      </c>
      <c r="FB55" s="17">
        <f t="shared" si="43"/>
        <v>0</v>
      </c>
      <c r="GB55">
        <v>53</v>
      </c>
      <c r="GC55" s="7">
        <f t="shared" si="84"/>
        <v>0</v>
      </c>
      <c r="GD55" s="28">
        <f t="shared" si="85"/>
        <v>0</v>
      </c>
      <c r="GE55" s="16">
        <f t="shared" si="86"/>
        <v>0</v>
      </c>
      <c r="GF55" s="9">
        <f t="shared" si="25"/>
        <v>0</v>
      </c>
      <c r="GG55" s="26">
        <f t="shared" si="26"/>
        <v>0</v>
      </c>
      <c r="GH55" s="19">
        <f t="shared" si="27"/>
        <v>0</v>
      </c>
      <c r="GI55" s="26">
        <f t="shared" si="28"/>
        <v>0</v>
      </c>
      <c r="GJ55" s="26">
        <f t="shared" si="29"/>
        <v>0</v>
      </c>
      <c r="GK55" s="16">
        <f t="shared" si="87"/>
        <v>0</v>
      </c>
      <c r="GL55" s="25">
        <v>0</v>
      </c>
      <c r="GM55" s="25">
        <f t="shared" si="88"/>
        <v>0</v>
      </c>
      <c r="GN55" s="25">
        <f t="shared" si="89"/>
        <v>0</v>
      </c>
      <c r="GO55" s="25">
        <f t="shared" si="90"/>
        <v>0</v>
      </c>
      <c r="GP55" s="25">
        <f t="shared" si="91"/>
        <v>0</v>
      </c>
      <c r="GQ55" s="16">
        <f t="shared" si="92"/>
        <v>0</v>
      </c>
      <c r="GR55" s="25">
        <f t="shared" si="93"/>
        <v>0</v>
      </c>
      <c r="GS55" s="9">
        <f t="shared" si="30"/>
        <v>0</v>
      </c>
      <c r="GT55" s="26">
        <f t="shared" si="31"/>
        <v>0</v>
      </c>
      <c r="GU55" s="19">
        <f t="shared" si="32"/>
        <v>0</v>
      </c>
      <c r="GV55" s="26">
        <f t="shared" si="33"/>
        <v>0</v>
      </c>
      <c r="GW55" s="26">
        <f t="shared" si="34"/>
        <v>0</v>
      </c>
      <c r="GX55">
        <f t="shared" si="94"/>
        <v>0</v>
      </c>
      <c r="GY55" s="7">
        <f t="shared" si="44"/>
        <v>0</v>
      </c>
      <c r="GZ55" s="7">
        <f t="shared" si="45"/>
        <v>0</v>
      </c>
      <c r="HA55" s="17">
        <f t="shared" si="95"/>
        <v>0</v>
      </c>
      <c r="HB55" s="17">
        <f t="shared" si="46"/>
        <v>0</v>
      </c>
    </row>
    <row r="56" spans="2:210" x14ac:dyDescent="0.3">
      <c r="B56" s="111"/>
      <c r="C56" s="4" t="str">
        <f>IF($AB$242=TRUE,"PRINCIPAL","")</f>
        <v/>
      </c>
      <c r="D56" s="4"/>
      <c r="E56" s="9"/>
      <c r="F56" s="71"/>
      <c r="G56" s="71"/>
      <c r="H56" s="9"/>
      <c r="I56" s="93"/>
      <c r="J56" s="9"/>
      <c r="K56" s="9"/>
      <c r="L56" s="60"/>
      <c r="O56" s="93"/>
      <c r="AB56" s="81">
        <f>AB36</f>
        <v>2777777.78</v>
      </c>
      <c r="AC56" s="81">
        <f>AB39</f>
        <v>6000000</v>
      </c>
      <c r="AD56" s="118">
        <v>0.9</v>
      </c>
      <c r="AE56" s="118">
        <v>0.9</v>
      </c>
      <c r="AF56" s="119">
        <f>IF(C5="CTS-EL",AD56,AE56)</f>
        <v>0.9</v>
      </c>
      <c r="AG56" s="120"/>
      <c r="AO56"/>
      <c r="AP56"/>
      <c r="AQ56"/>
      <c r="AR56"/>
      <c r="BB56">
        <v>54</v>
      </c>
      <c r="BC56" s="7">
        <f t="shared" si="47"/>
        <v>0</v>
      </c>
      <c r="BD56" s="28">
        <f t="shared" si="48"/>
        <v>0</v>
      </c>
      <c r="BE56" s="16">
        <f t="shared" si="49"/>
        <v>0</v>
      </c>
      <c r="BF56" s="16">
        <f t="shared" si="50"/>
        <v>0</v>
      </c>
      <c r="BG56" s="25">
        <v>0</v>
      </c>
      <c r="BH56" s="25">
        <f t="shared" si="51"/>
        <v>0</v>
      </c>
      <c r="BI56" s="25">
        <f t="shared" si="52"/>
        <v>0</v>
      </c>
      <c r="BJ56" s="25">
        <f t="shared" si="53"/>
        <v>0</v>
      </c>
      <c r="BK56" s="25">
        <f t="shared" si="54"/>
        <v>0</v>
      </c>
      <c r="BL56" s="16">
        <f t="shared" si="55"/>
        <v>0</v>
      </c>
      <c r="BM56" s="25">
        <f t="shared" si="56"/>
        <v>0</v>
      </c>
      <c r="BN56" s="9">
        <f t="shared" si="0"/>
        <v>0</v>
      </c>
      <c r="BO56" s="26">
        <f t="shared" si="1"/>
        <v>0</v>
      </c>
      <c r="BP56" s="19">
        <f t="shared" si="2"/>
        <v>0</v>
      </c>
      <c r="BQ56" s="26">
        <f t="shared" si="3"/>
        <v>0</v>
      </c>
      <c r="BR56" s="26">
        <f t="shared" si="4"/>
        <v>0</v>
      </c>
      <c r="BS56">
        <f t="shared" si="57"/>
        <v>0</v>
      </c>
      <c r="BT56" s="7">
        <f t="shared" si="58"/>
        <v>0</v>
      </c>
      <c r="BU56" s="7">
        <f t="shared" si="36"/>
        <v>0</v>
      </c>
      <c r="BV56" s="17">
        <f t="shared" si="59"/>
        <v>0</v>
      </c>
      <c r="BW56" s="17">
        <f t="shared" si="37"/>
        <v>0</v>
      </c>
      <c r="CB56">
        <v>54</v>
      </c>
      <c r="CC56" s="7">
        <f t="shared" ca="1" si="60"/>
        <v>-19000</v>
      </c>
      <c r="CD56" s="28">
        <f t="shared" ca="1" si="61"/>
        <v>0</v>
      </c>
      <c r="CE56" s="16">
        <f t="shared" ca="1" si="62"/>
        <v>0</v>
      </c>
      <c r="CF56" s="9">
        <f t="shared" ca="1" si="5"/>
        <v>0</v>
      </c>
      <c r="CG56" s="26">
        <f t="shared" ca="1" si="6"/>
        <v>0</v>
      </c>
      <c r="CH56" s="19">
        <f t="shared" ca="1" si="7"/>
        <v>0</v>
      </c>
      <c r="CI56" s="26">
        <f t="shared" ca="1" si="8"/>
        <v>0</v>
      </c>
      <c r="CJ56" s="26">
        <f t="shared" ca="1" si="9"/>
        <v>0</v>
      </c>
      <c r="CK56" s="16">
        <f t="shared" ca="1" si="63"/>
        <v>0</v>
      </c>
      <c r="CL56" s="25">
        <v>0</v>
      </c>
      <c r="CM56" s="25">
        <f t="shared" ca="1" si="64"/>
        <v>0</v>
      </c>
      <c r="CN56" s="25">
        <f t="shared" ca="1" si="65"/>
        <v>0</v>
      </c>
      <c r="CO56" s="25">
        <f t="shared" ca="1" si="66"/>
        <v>0</v>
      </c>
      <c r="CP56" s="25">
        <f t="shared" ca="1" si="67"/>
        <v>0</v>
      </c>
      <c r="CQ56" s="16">
        <f t="shared" ca="1" si="68"/>
        <v>0</v>
      </c>
      <c r="CR56" s="25">
        <f t="shared" ca="1" si="69"/>
        <v>0</v>
      </c>
      <c r="CS56" s="9">
        <f t="shared" ca="1" si="10"/>
        <v>0</v>
      </c>
      <c r="CT56" s="26">
        <f t="shared" ca="1" si="11"/>
        <v>0</v>
      </c>
      <c r="CU56" s="19">
        <f t="shared" ca="1" si="12"/>
        <v>0</v>
      </c>
      <c r="CV56" s="26">
        <f t="shared" ca="1" si="13"/>
        <v>0</v>
      </c>
      <c r="CW56" s="26">
        <f t="shared" ca="1" si="14"/>
        <v>0</v>
      </c>
      <c r="CX56">
        <f t="shared" ca="1" si="70"/>
        <v>0</v>
      </c>
      <c r="CY56" s="7">
        <f t="shared" ca="1" si="38"/>
        <v>0</v>
      </c>
      <c r="CZ56" s="7">
        <f t="shared" ca="1" si="39"/>
        <v>0</v>
      </c>
      <c r="DA56" s="17">
        <f t="shared" ca="1" si="71"/>
        <v>0</v>
      </c>
      <c r="DB56" s="17">
        <f t="shared" ca="1" si="40"/>
        <v>0</v>
      </c>
      <c r="EB56">
        <v>54</v>
      </c>
      <c r="EC56" s="7">
        <f t="shared" si="72"/>
        <v>0</v>
      </c>
      <c r="ED56" s="28">
        <f t="shared" si="73"/>
        <v>0</v>
      </c>
      <c r="EE56" s="16">
        <f t="shared" si="74"/>
        <v>0</v>
      </c>
      <c r="EF56" s="9">
        <f t="shared" si="15"/>
        <v>0</v>
      </c>
      <c r="EG56" s="26">
        <f t="shared" si="16"/>
        <v>0</v>
      </c>
      <c r="EH56" s="19">
        <f t="shared" si="17"/>
        <v>0</v>
      </c>
      <c r="EI56" s="26">
        <f t="shared" si="18"/>
        <v>0</v>
      </c>
      <c r="EJ56" s="26">
        <f t="shared" si="19"/>
        <v>0</v>
      </c>
      <c r="EK56" s="16">
        <f t="shared" si="75"/>
        <v>0</v>
      </c>
      <c r="EL56" s="25">
        <v>0</v>
      </c>
      <c r="EM56" s="25">
        <f t="shared" si="76"/>
        <v>0</v>
      </c>
      <c r="EN56" s="25">
        <f t="shared" si="77"/>
        <v>0</v>
      </c>
      <c r="EO56" s="25">
        <f t="shared" si="78"/>
        <v>0</v>
      </c>
      <c r="EP56" s="25">
        <f t="shared" si="79"/>
        <v>0</v>
      </c>
      <c r="EQ56" s="16">
        <f t="shared" si="80"/>
        <v>0</v>
      </c>
      <c r="ER56" s="25">
        <f t="shared" si="81"/>
        <v>0</v>
      </c>
      <c r="ES56" s="9">
        <f t="shared" si="20"/>
        <v>0</v>
      </c>
      <c r="ET56" s="26">
        <f t="shared" si="21"/>
        <v>0</v>
      </c>
      <c r="EU56" s="19">
        <f t="shared" si="22"/>
        <v>0</v>
      </c>
      <c r="EV56" s="26">
        <f t="shared" si="23"/>
        <v>0</v>
      </c>
      <c r="EW56" s="26">
        <f t="shared" si="24"/>
        <v>0</v>
      </c>
      <c r="EX56">
        <f t="shared" si="82"/>
        <v>0</v>
      </c>
      <c r="EY56" s="7">
        <f t="shared" si="41"/>
        <v>0</v>
      </c>
      <c r="EZ56" s="7">
        <f t="shared" si="42"/>
        <v>0</v>
      </c>
      <c r="FA56" s="17">
        <f t="shared" si="83"/>
        <v>0</v>
      </c>
      <c r="FB56" s="17">
        <f t="shared" si="43"/>
        <v>0</v>
      </c>
      <c r="GB56">
        <v>54</v>
      </c>
      <c r="GC56" s="7">
        <f t="shared" si="84"/>
        <v>0</v>
      </c>
      <c r="GD56" s="28">
        <f t="shared" si="85"/>
        <v>0</v>
      </c>
      <c r="GE56" s="16">
        <f t="shared" si="86"/>
        <v>0</v>
      </c>
      <c r="GF56" s="9">
        <f t="shared" si="25"/>
        <v>0</v>
      </c>
      <c r="GG56" s="26">
        <f t="shared" si="26"/>
        <v>0</v>
      </c>
      <c r="GH56" s="19">
        <f t="shared" si="27"/>
        <v>0</v>
      </c>
      <c r="GI56" s="26">
        <f t="shared" si="28"/>
        <v>0</v>
      </c>
      <c r="GJ56" s="26">
        <f t="shared" si="29"/>
        <v>0</v>
      </c>
      <c r="GK56" s="16">
        <f t="shared" si="87"/>
        <v>0</v>
      </c>
      <c r="GL56" s="25">
        <v>0</v>
      </c>
      <c r="GM56" s="25">
        <f t="shared" si="88"/>
        <v>0</v>
      </c>
      <c r="GN56" s="25">
        <f t="shared" si="89"/>
        <v>0</v>
      </c>
      <c r="GO56" s="25">
        <f t="shared" si="90"/>
        <v>0</v>
      </c>
      <c r="GP56" s="25">
        <f t="shared" si="91"/>
        <v>0</v>
      </c>
      <c r="GQ56" s="16">
        <f t="shared" si="92"/>
        <v>0</v>
      </c>
      <c r="GR56" s="25">
        <f t="shared" si="93"/>
        <v>0</v>
      </c>
      <c r="GS56" s="9">
        <f t="shared" si="30"/>
        <v>0</v>
      </c>
      <c r="GT56" s="26">
        <f t="shared" si="31"/>
        <v>0</v>
      </c>
      <c r="GU56" s="19">
        <f t="shared" si="32"/>
        <v>0</v>
      </c>
      <c r="GV56" s="26">
        <f t="shared" si="33"/>
        <v>0</v>
      </c>
      <c r="GW56" s="26">
        <f t="shared" si="34"/>
        <v>0</v>
      </c>
      <c r="GX56">
        <f t="shared" si="94"/>
        <v>0</v>
      </c>
      <c r="GY56" s="7">
        <f t="shared" si="44"/>
        <v>0</v>
      </c>
      <c r="GZ56" s="7">
        <f t="shared" si="45"/>
        <v>0</v>
      </c>
      <c r="HA56" s="17">
        <f t="shared" si="95"/>
        <v>0</v>
      </c>
      <c r="HB56" s="17">
        <f t="shared" si="46"/>
        <v>0</v>
      </c>
    </row>
    <row r="57" spans="2:210" x14ac:dyDescent="0.3">
      <c r="B57" s="111"/>
      <c r="C57" s="211" t="s">
        <v>125</v>
      </c>
      <c r="D57" s="211"/>
      <c r="E57" s="4" t="s">
        <v>46</v>
      </c>
      <c r="F57" s="121">
        <v>18000</v>
      </c>
      <c r="G57" s="23"/>
      <c r="I57" s="122"/>
      <c r="J57" s="9"/>
      <c r="K57" s="9"/>
      <c r="L57" s="60"/>
      <c r="O57" s="93"/>
      <c r="AC57" s="81"/>
      <c r="AD57" s="81"/>
      <c r="AE57" s="81"/>
      <c r="AG57" s="5"/>
      <c r="AO57"/>
      <c r="AP57"/>
      <c r="AQ57"/>
      <c r="AR57"/>
      <c r="BB57">
        <v>55</v>
      </c>
      <c r="BC57" s="7">
        <f t="shared" si="47"/>
        <v>0</v>
      </c>
      <c r="BD57" s="28">
        <f t="shared" si="48"/>
        <v>0</v>
      </c>
      <c r="BE57" s="16">
        <f t="shared" si="49"/>
        <v>0</v>
      </c>
      <c r="BF57" s="16">
        <f t="shared" si="50"/>
        <v>0</v>
      </c>
      <c r="BG57" s="25">
        <v>0</v>
      </c>
      <c r="BH57" s="25">
        <f t="shared" si="51"/>
        <v>0</v>
      </c>
      <c r="BI57" s="25">
        <f t="shared" si="52"/>
        <v>0</v>
      </c>
      <c r="BJ57" s="25">
        <f t="shared" si="53"/>
        <v>0</v>
      </c>
      <c r="BK57" s="25">
        <f t="shared" si="54"/>
        <v>0</v>
      </c>
      <c r="BL57" s="16">
        <f t="shared" si="55"/>
        <v>0</v>
      </c>
      <c r="BM57" s="25">
        <f t="shared" si="56"/>
        <v>0</v>
      </c>
      <c r="BN57" s="9">
        <f t="shared" si="0"/>
        <v>0</v>
      </c>
      <c r="BO57" s="26">
        <f t="shared" si="1"/>
        <v>0</v>
      </c>
      <c r="BP57" s="19">
        <f t="shared" si="2"/>
        <v>0</v>
      </c>
      <c r="BQ57" s="26">
        <f t="shared" si="3"/>
        <v>0</v>
      </c>
      <c r="BR57" s="26">
        <f t="shared" si="4"/>
        <v>0</v>
      </c>
      <c r="BS57">
        <f t="shared" si="57"/>
        <v>0</v>
      </c>
      <c r="BT57" s="7">
        <f t="shared" si="58"/>
        <v>0</v>
      </c>
      <c r="BU57" s="7">
        <f t="shared" si="36"/>
        <v>0</v>
      </c>
      <c r="BV57" s="17">
        <f t="shared" si="59"/>
        <v>0</v>
      </c>
      <c r="BW57" s="17">
        <f t="shared" si="37"/>
        <v>0</v>
      </c>
      <c r="CB57">
        <v>55</v>
      </c>
      <c r="CC57" s="7">
        <f t="shared" ca="1" si="60"/>
        <v>-19000</v>
      </c>
      <c r="CD57" s="28">
        <f t="shared" ca="1" si="61"/>
        <v>0</v>
      </c>
      <c r="CE57" s="16">
        <f t="shared" ca="1" si="62"/>
        <v>0</v>
      </c>
      <c r="CF57" s="9">
        <f t="shared" ca="1" si="5"/>
        <v>0</v>
      </c>
      <c r="CG57" s="26">
        <f t="shared" ca="1" si="6"/>
        <v>0</v>
      </c>
      <c r="CH57" s="19">
        <f t="shared" ca="1" si="7"/>
        <v>0</v>
      </c>
      <c r="CI57" s="26">
        <f t="shared" ca="1" si="8"/>
        <v>0</v>
      </c>
      <c r="CJ57" s="26">
        <f t="shared" ca="1" si="9"/>
        <v>0</v>
      </c>
      <c r="CK57" s="16">
        <f t="shared" ca="1" si="63"/>
        <v>0</v>
      </c>
      <c r="CL57" s="25">
        <v>0</v>
      </c>
      <c r="CM57" s="25">
        <f t="shared" ca="1" si="64"/>
        <v>0</v>
      </c>
      <c r="CN57" s="25">
        <f t="shared" ca="1" si="65"/>
        <v>0</v>
      </c>
      <c r="CO57" s="25">
        <f t="shared" ca="1" si="66"/>
        <v>0</v>
      </c>
      <c r="CP57" s="25">
        <f t="shared" ca="1" si="67"/>
        <v>0</v>
      </c>
      <c r="CQ57" s="16">
        <f t="shared" ca="1" si="68"/>
        <v>0</v>
      </c>
      <c r="CR57" s="25">
        <f t="shared" ca="1" si="69"/>
        <v>0</v>
      </c>
      <c r="CS57" s="9">
        <f t="shared" ca="1" si="10"/>
        <v>0</v>
      </c>
      <c r="CT57" s="26">
        <f t="shared" ca="1" si="11"/>
        <v>0</v>
      </c>
      <c r="CU57" s="19">
        <f t="shared" ca="1" si="12"/>
        <v>0</v>
      </c>
      <c r="CV57" s="26">
        <f t="shared" ca="1" si="13"/>
        <v>0</v>
      </c>
      <c r="CW57" s="26">
        <f t="shared" ca="1" si="14"/>
        <v>0</v>
      </c>
      <c r="CX57">
        <f t="shared" ca="1" si="70"/>
        <v>0</v>
      </c>
      <c r="CY57" s="7">
        <f t="shared" ca="1" si="38"/>
        <v>0</v>
      </c>
      <c r="CZ57" s="7">
        <f t="shared" ca="1" si="39"/>
        <v>0</v>
      </c>
      <c r="DA57" s="17">
        <f t="shared" ca="1" si="71"/>
        <v>0</v>
      </c>
      <c r="DB57" s="17">
        <f t="shared" ca="1" si="40"/>
        <v>0</v>
      </c>
      <c r="EB57">
        <v>55</v>
      </c>
      <c r="EC57" s="7">
        <f t="shared" si="72"/>
        <v>0</v>
      </c>
      <c r="ED57" s="28">
        <f t="shared" si="73"/>
        <v>0</v>
      </c>
      <c r="EE57" s="16">
        <f t="shared" si="74"/>
        <v>0</v>
      </c>
      <c r="EF57" s="9">
        <f t="shared" si="15"/>
        <v>0</v>
      </c>
      <c r="EG57" s="26">
        <f t="shared" si="16"/>
        <v>0</v>
      </c>
      <c r="EH57" s="19">
        <f t="shared" si="17"/>
        <v>0</v>
      </c>
      <c r="EI57" s="26">
        <f t="shared" si="18"/>
        <v>0</v>
      </c>
      <c r="EJ57" s="26">
        <f t="shared" si="19"/>
        <v>0</v>
      </c>
      <c r="EK57" s="16">
        <f t="shared" si="75"/>
        <v>0</v>
      </c>
      <c r="EL57" s="25">
        <v>0</v>
      </c>
      <c r="EM57" s="25">
        <f t="shared" si="76"/>
        <v>0</v>
      </c>
      <c r="EN57" s="25">
        <f t="shared" si="77"/>
        <v>0</v>
      </c>
      <c r="EO57" s="25">
        <f t="shared" si="78"/>
        <v>0</v>
      </c>
      <c r="EP57" s="25">
        <f t="shared" si="79"/>
        <v>0</v>
      </c>
      <c r="EQ57" s="16">
        <f t="shared" si="80"/>
        <v>0</v>
      </c>
      <c r="ER57" s="25">
        <f t="shared" si="81"/>
        <v>0</v>
      </c>
      <c r="ES57" s="9">
        <f t="shared" si="20"/>
        <v>0</v>
      </c>
      <c r="ET57" s="26">
        <f t="shared" si="21"/>
        <v>0</v>
      </c>
      <c r="EU57" s="19">
        <f t="shared" si="22"/>
        <v>0</v>
      </c>
      <c r="EV57" s="26">
        <f t="shared" si="23"/>
        <v>0</v>
      </c>
      <c r="EW57" s="26">
        <f t="shared" si="24"/>
        <v>0</v>
      </c>
      <c r="EX57">
        <f t="shared" si="82"/>
        <v>0</v>
      </c>
      <c r="EY57" s="7">
        <f t="shared" si="41"/>
        <v>0</v>
      </c>
      <c r="EZ57" s="7">
        <f t="shared" si="42"/>
        <v>0</v>
      </c>
      <c r="FA57" s="17">
        <f t="shared" si="83"/>
        <v>0</v>
      </c>
      <c r="FB57" s="17">
        <f t="shared" si="43"/>
        <v>0</v>
      </c>
      <c r="GB57">
        <v>55</v>
      </c>
      <c r="GC57" s="7">
        <f t="shared" si="84"/>
        <v>0</v>
      </c>
      <c r="GD57" s="28">
        <f t="shared" si="85"/>
        <v>0</v>
      </c>
      <c r="GE57" s="16">
        <f t="shared" si="86"/>
        <v>0</v>
      </c>
      <c r="GF57" s="9">
        <f t="shared" si="25"/>
        <v>0</v>
      </c>
      <c r="GG57" s="26">
        <f t="shared" si="26"/>
        <v>0</v>
      </c>
      <c r="GH57" s="19">
        <f t="shared" si="27"/>
        <v>0</v>
      </c>
      <c r="GI57" s="26">
        <f t="shared" si="28"/>
        <v>0</v>
      </c>
      <c r="GJ57" s="26">
        <f t="shared" si="29"/>
        <v>0</v>
      </c>
      <c r="GK57" s="16">
        <f t="shared" si="87"/>
        <v>0</v>
      </c>
      <c r="GL57" s="25">
        <v>0</v>
      </c>
      <c r="GM57" s="25">
        <f t="shared" si="88"/>
        <v>0</v>
      </c>
      <c r="GN57" s="25">
        <f t="shared" si="89"/>
        <v>0</v>
      </c>
      <c r="GO57" s="25">
        <f t="shared" si="90"/>
        <v>0</v>
      </c>
      <c r="GP57" s="25">
        <f t="shared" si="91"/>
        <v>0</v>
      </c>
      <c r="GQ57" s="16">
        <f t="shared" si="92"/>
        <v>0</v>
      </c>
      <c r="GR57" s="25">
        <f t="shared" si="93"/>
        <v>0</v>
      </c>
      <c r="GS57" s="9">
        <f t="shared" si="30"/>
        <v>0</v>
      </c>
      <c r="GT57" s="26">
        <f t="shared" si="31"/>
        <v>0</v>
      </c>
      <c r="GU57" s="19">
        <f t="shared" si="32"/>
        <v>0</v>
      </c>
      <c r="GV57" s="26">
        <f t="shared" si="33"/>
        <v>0</v>
      </c>
      <c r="GW57" s="26">
        <f t="shared" si="34"/>
        <v>0</v>
      </c>
      <c r="GX57">
        <f t="shared" si="94"/>
        <v>0</v>
      </c>
      <c r="GY57" s="7">
        <f t="shared" si="44"/>
        <v>0</v>
      </c>
      <c r="GZ57" s="7">
        <f t="shared" si="45"/>
        <v>0</v>
      </c>
      <c r="HA57" s="17">
        <f t="shared" si="95"/>
        <v>0</v>
      </c>
      <c r="HB57" s="17">
        <f t="shared" si="46"/>
        <v>0</v>
      </c>
    </row>
    <row r="58" spans="2:210" x14ac:dyDescent="0.3">
      <c r="B58" s="111"/>
      <c r="C58" s="9"/>
      <c r="D58" s="4" t="s">
        <v>126</v>
      </c>
      <c r="E58" s="9"/>
      <c r="F58" s="123">
        <f>IF($AB$242=TRUE,F57-$F$55-K79,0)</f>
        <v>0</v>
      </c>
      <c r="G58" s="23"/>
      <c r="I58" s="122"/>
      <c r="J58" s="9"/>
      <c r="K58" s="9"/>
      <c r="L58" s="60"/>
      <c r="M58" t="str">
        <f>AB2</f>
        <v>PD 957</v>
      </c>
      <c r="O58" s="93"/>
      <c r="AB58" s="81"/>
      <c r="AC58" s="81"/>
      <c r="AD58" s="81"/>
      <c r="AE58" s="81"/>
      <c r="AG58" s="5"/>
      <c r="AO58"/>
      <c r="AP58"/>
      <c r="AQ58"/>
      <c r="AR58"/>
      <c r="BB58">
        <v>56</v>
      </c>
      <c r="BC58" s="7">
        <f t="shared" si="47"/>
        <v>0</v>
      </c>
      <c r="BD58" s="28">
        <f t="shared" si="48"/>
        <v>0</v>
      </c>
      <c r="BE58" s="16">
        <f t="shared" si="49"/>
        <v>0</v>
      </c>
      <c r="BF58" s="16">
        <f t="shared" si="50"/>
        <v>0</v>
      </c>
      <c r="BG58" s="25">
        <v>0</v>
      </c>
      <c r="BH58" s="25">
        <f t="shared" si="51"/>
        <v>0</v>
      </c>
      <c r="BI58" s="25">
        <f t="shared" si="52"/>
        <v>0</v>
      </c>
      <c r="BJ58" s="25">
        <f t="shared" si="53"/>
        <v>0</v>
      </c>
      <c r="BK58" s="25">
        <f t="shared" si="54"/>
        <v>0</v>
      </c>
      <c r="BL58" s="16">
        <f t="shared" si="55"/>
        <v>0</v>
      </c>
      <c r="BM58" s="25">
        <f t="shared" si="56"/>
        <v>0</v>
      </c>
      <c r="BN58" s="9">
        <f t="shared" si="0"/>
        <v>0</v>
      </c>
      <c r="BO58" s="26">
        <f t="shared" si="1"/>
        <v>0</v>
      </c>
      <c r="BP58" s="19">
        <f t="shared" si="2"/>
        <v>0</v>
      </c>
      <c r="BQ58" s="26">
        <f t="shared" si="3"/>
        <v>0</v>
      </c>
      <c r="BR58" s="26">
        <f t="shared" si="4"/>
        <v>0</v>
      </c>
      <c r="BS58">
        <f t="shared" si="57"/>
        <v>0</v>
      </c>
      <c r="BT58" s="7">
        <f t="shared" si="58"/>
        <v>0</v>
      </c>
      <c r="BU58" s="7">
        <f t="shared" si="36"/>
        <v>0</v>
      </c>
      <c r="BV58" s="17">
        <f t="shared" si="59"/>
        <v>0</v>
      </c>
      <c r="BW58" s="17">
        <f t="shared" si="37"/>
        <v>0</v>
      </c>
      <c r="CB58">
        <v>56</v>
      </c>
      <c r="CC58" s="7">
        <f t="shared" ca="1" si="60"/>
        <v>-19000</v>
      </c>
      <c r="CD58" s="28">
        <f t="shared" ca="1" si="61"/>
        <v>0</v>
      </c>
      <c r="CE58" s="16">
        <f t="shared" ca="1" si="62"/>
        <v>0</v>
      </c>
      <c r="CF58" s="9">
        <f t="shared" ca="1" si="5"/>
        <v>0</v>
      </c>
      <c r="CG58" s="26">
        <f t="shared" ca="1" si="6"/>
        <v>0</v>
      </c>
      <c r="CH58" s="19">
        <f t="shared" ca="1" si="7"/>
        <v>0</v>
      </c>
      <c r="CI58" s="26">
        <f t="shared" ca="1" si="8"/>
        <v>0</v>
      </c>
      <c r="CJ58" s="26">
        <f t="shared" ca="1" si="9"/>
        <v>0</v>
      </c>
      <c r="CK58" s="16">
        <f t="shared" ca="1" si="63"/>
        <v>0</v>
      </c>
      <c r="CL58" s="25">
        <v>0</v>
      </c>
      <c r="CM58" s="25">
        <f t="shared" ca="1" si="64"/>
        <v>0</v>
      </c>
      <c r="CN58" s="25">
        <f t="shared" ca="1" si="65"/>
        <v>0</v>
      </c>
      <c r="CO58" s="25">
        <f t="shared" ca="1" si="66"/>
        <v>0</v>
      </c>
      <c r="CP58" s="25">
        <f t="shared" ca="1" si="67"/>
        <v>0</v>
      </c>
      <c r="CQ58" s="16">
        <f t="shared" ca="1" si="68"/>
        <v>0</v>
      </c>
      <c r="CR58" s="25">
        <f t="shared" ca="1" si="69"/>
        <v>0</v>
      </c>
      <c r="CS58" s="9">
        <f t="shared" ca="1" si="10"/>
        <v>0</v>
      </c>
      <c r="CT58" s="26">
        <f t="shared" ca="1" si="11"/>
        <v>0</v>
      </c>
      <c r="CU58" s="19">
        <f t="shared" ca="1" si="12"/>
        <v>0</v>
      </c>
      <c r="CV58" s="26">
        <f t="shared" ca="1" si="13"/>
        <v>0</v>
      </c>
      <c r="CW58" s="26">
        <f t="shared" ca="1" si="14"/>
        <v>0</v>
      </c>
      <c r="CX58">
        <f t="shared" ca="1" si="70"/>
        <v>0</v>
      </c>
      <c r="CY58" s="7">
        <f t="shared" ca="1" si="38"/>
        <v>0</v>
      </c>
      <c r="CZ58" s="7">
        <f t="shared" ca="1" si="39"/>
        <v>0</v>
      </c>
      <c r="DA58" s="17">
        <f t="shared" ca="1" si="71"/>
        <v>0</v>
      </c>
      <c r="DB58" s="17">
        <f t="shared" ca="1" si="40"/>
        <v>0</v>
      </c>
      <c r="EB58">
        <v>56</v>
      </c>
      <c r="EC58" s="7">
        <f t="shared" si="72"/>
        <v>0</v>
      </c>
      <c r="ED58" s="28">
        <f t="shared" si="73"/>
        <v>0</v>
      </c>
      <c r="EE58" s="16">
        <f t="shared" si="74"/>
        <v>0</v>
      </c>
      <c r="EF58" s="9">
        <f t="shared" si="15"/>
        <v>0</v>
      </c>
      <c r="EG58" s="26">
        <f t="shared" si="16"/>
        <v>0</v>
      </c>
      <c r="EH58" s="19">
        <f t="shared" si="17"/>
        <v>0</v>
      </c>
      <c r="EI58" s="26">
        <f t="shared" si="18"/>
        <v>0</v>
      </c>
      <c r="EJ58" s="26">
        <f t="shared" si="19"/>
        <v>0</v>
      </c>
      <c r="EK58" s="16">
        <f t="shared" si="75"/>
        <v>0</v>
      </c>
      <c r="EL58" s="25">
        <v>0</v>
      </c>
      <c r="EM58" s="25">
        <f t="shared" si="76"/>
        <v>0</v>
      </c>
      <c r="EN58" s="25">
        <f t="shared" si="77"/>
        <v>0</v>
      </c>
      <c r="EO58" s="25">
        <f t="shared" si="78"/>
        <v>0</v>
      </c>
      <c r="EP58" s="25">
        <f t="shared" si="79"/>
        <v>0</v>
      </c>
      <c r="EQ58" s="16">
        <f t="shared" si="80"/>
        <v>0</v>
      </c>
      <c r="ER58" s="25">
        <f t="shared" si="81"/>
        <v>0</v>
      </c>
      <c r="ES58" s="9">
        <f t="shared" si="20"/>
        <v>0</v>
      </c>
      <c r="ET58" s="26">
        <f t="shared" si="21"/>
        <v>0</v>
      </c>
      <c r="EU58" s="19">
        <f t="shared" si="22"/>
        <v>0</v>
      </c>
      <c r="EV58" s="26">
        <f t="shared" si="23"/>
        <v>0</v>
      </c>
      <c r="EW58" s="26">
        <f t="shared" si="24"/>
        <v>0</v>
      </c>
      <c r="EX58">
        <f t="shared" si="82"/>
        <v>0</v>
      </c>
      <c r="EY58" s="7">
        <f t="shared" si="41"/>
        <v>0</v>
      </c>
      <c r="EZ58" s="7">
        <f t="shared" si="42"/>
        <v>0</v>
      </c>
      <c r="FA58" s="17">
        <f t="shared" si="83"/>
        <v>0</v>
      </c>
      <c r="FB58" s="17">
        <f t="shared" si="43"/>
        <v>0</v>
      </c>
      <c r="GB58">
        <v>56</v>
      </c>
      <c r="GC58" s="7">
        <f t="shared" si="84"/>
        <v>0</v>
      </c>
      <c r="GD58" s="28">
        <f t="shared" si="85"/>
        <v>0</v>
      </c>
      <c r="GE58" s="16">
        <f t="shared" si="86"/>
        <v>0</v>
      </c>
      <c r="GF58" s="9">
        <f t="shared" si="25"/>
        <v>0</v>
      </c>
      <c r="GG58" s="26">
        <f t="shared" si="26"/>
        <v>0</v>
      </c>
      <c r="GH58" s="19">
        <f t="shared" si="27"/>
        <v>0</v>
      </c>
      <c r="GI58" s="26">
        <f t="shared" si="28"/>
        <v>0</v>
      </c>
      <c r="GJ58" s="26">
        <f t="shared" si="29"/>
        <v>0</v>
      </c>
      <c r="GK58" s="16">
        <f t="shared" si="87"/>
        <v>0</v>
      </c>
      <c r="GL58" s="25">
        <v>0</v>
      </c>
      <c r="GM58" s="25">
        <f t="shared" si="88"/>
        <v>0</v>
      </c>
      <c r="GN58" s="25">
        <f t="shared" si="89"/>
        <v>0</v>
      </c>
      <c r="GO58" s="25">
        <f t="shared" si="90"/>
        <v>0</v>
      </c>
      <c r="GP58" s="25">
        <f t="shared" si="91"/>
        <v>0</v>
      </c>
      <c r="GQ58" s="16">
        <f t="shared" si="92"/>
        <v>0</v>
      </c>
      <c r="GR58" s="25">
        <f t="shared" si="93"/>
        <v>0</v>
      </c>
      <c r="GS58" s="9">
        <f t="shared" si="30"/>
        <v>0</v>
      </c>
      <c r="GT58" s="26">
        <f t="shared" si="31"/>
        <v>0</v>
      </c>
      <c r="GU58" s="19">
        <f t="shared" si="32"/>
        <v>0</v>
      </c>
      <c r="GV58" s="26">
        <f t="shared" si="33"/>
        <v>0</v>
      </c>
      <c r="GW58" s="26">
        <f t="shared" si="34"/>
        <v>0</v>
      </c>
      <c r="GX58">
        <f t="shared" si="94"/>
        <v>0</v>
      </c>
      <c r="GY58" s="7">
        <f t="shared" si="44"/>
        <v>0</v>
      </c>
      <c r="GZ58" s="7">
        <f t="shared" si="45"/>
        <v>0</v>
      </c>
      <c r="HA58" s="17">
        <f t="shared" si="95"/>
        <v>0</v>
      </c>
      <c r="HB58" s="17">
        <f t="shared" si="46"/>
        <v>0</v>
      </c>
    </row>
    <row r="59" spans="2:210" x14ac:dyDescent="0.3">
      <c r="B59" s="111"/>
      <c r="C59" s="9"/>
      <c r="D59" s="4" t="s">
        <v>116</v>
      </c>
      <c r="E59" s="9"/>
      <c r="F59" s="112" t="str">
        <f>IF($AB$242=TRUE,$AD$150,"")</f>
        <v/>
      </c>
      <c r="G59" s="113">
        <f>IF($AB$242=TRUE,$AB$150,0)</f>
        <v>0</v>
      </c>
      <c r="J59" s="9"/>
      <c r="K59" s="9"/>
      <c r="L59" s="60"/>
      <c r="M59" t="str">
        <f>AB3</f>
        <v>BP 220</v>
      </c>
      <c r="O59" s="93"/>
      <c r="AB59" s="81"/>
      <c r="AC59" s="81"/>
      <c r="AD59" s="81"/>
      <c r="AE59" s="81"/>
      <c r="AG59" s="5"/>
      <c r="AO59"/>
      <c r="AP59"/>
      <c r="AQ59"/>
      <c r="AR59"/>
      <c r="BB59">
        <v>57</v>
      </c>
      <c r="BC59" s="7">
        <f t="shared" si="47"/>
        <v>0</v>
      </c>
      <c r="BD59" s="28">
        <f t="shared" si="48"/>
        <v>0</v>
      </c>
      <c r="BE59" s="16">
        <f t="shared" si="49"/>
        <v>0</v>
      </c>
      <c r="BF59" s="16">
        <f t="shared" si="50"/>
        <v>0</v>
      </c>
      <c r="BG59" s="25">
        <v>0</v>
      </c>
      <c r="BH59" s="25">
        <f t="shared" si="51"/>
        <v>0</v>
      </c>
      <c r="BI59" s="25">
        <f t="shared" si="52"/>
        <v>0</v>
      </c>
      <c r="BJ59" s="25">
        <f t="shared" si="53"/>
        <v>0</v>
      </c>
      <c r="BK59" s="25">
        <f t="shared" si="54"/>
        <v>0</v>
      </c>
      <c r="BL59" s="16">
        <f t="shared" si="55"/>
        <v>0</v>
      </c>
      <c r="BM59" s="25">
        <f t="shared" si="56"/>
        <v>0</v>
      </c>
      <c r="BN59" s="9">
        <f t="shared" si="0"/>
        <v>0</v>
      </c>
      <c r="BO59" s="26">
        <f t="shared" si="1"/>
        <v>0</v>
      </c>
      <c r="BP59" s="19">
        <f t="shared" si="2"/>
        <v>0</v>
      </c>
      <c r="BQ59" s="26">
        <f t="shared" si="3"/>
        <v>0</v>
      </c>
      <c r="BR59" s="26">
        <f t="shared" si="4"/>
        <v>0</v>
      </c>
      <c r="BS59">
        <f t="shared" si="57"/>
        <v>0</v>
      </c>
      <c r="BT59" s="7">
        <f t="shared" si="58"/>
        <v>0</v>
      </c>
      <c r="BU59" s="7">
        <f t="shared" si="36"/>
        <v>0</v>
      </c>
      <c r="BV59" s="17">
        <f t="shared" si="59"/>
        <v>0</v>
      </c>
      <c r="BW59" s="17">
        <f t="shared" si="37"/>
        <v>0</v>
      </c>
      <c r="CB59">
        <v>57</v>
      </c>
      <c r="CC59" s="7">
        <f t="shared" ca="1" si="60"/>
        <v>-19000</v>
      </c>
      <c r="CD59" s="28">
        <f t="shared" ca="1" si="61"/>
        <v>0</v>
      </c>
      <c r="CE59" s="16">
        <f t="shared" ca="1" si="62"/>
        <v>0</v>
      </c>
      <c r="CF59" s="9">
        <f t="shared" ca="1" si="5"/>
        <v>0</v>
      </c>
      <c r="CG59" s="26">
        <f t="shared" ca="1" si="6"/>
        <v>0</v>
      </c>
      <c r="CH59" s="19">
        <f t="shared" ca="1" si="7"/>
        <v>0</v>
      </c>
      <c r="CI59" s="26">
        <f t="shared" ca="1" si="8"/>
        <v>0</v>
      </c>
      <c r="CJ59" s="26">
        <f t="shared" ca="1" si="9"/>
        <v>0</v>
      </c>
      <c r="CK59" s="16">
        <f t="shared" ca="1" si="63"/>
        <v>0</v>
      </c>
      <c r="CL59" s="25">
        <v>0</v>
      </c>
      <c r="CM59" s="25">
        <f t="shared" ca="1" si="64"/>
        <v>0</v>
      </c>
      <c r="CN59" s="25">
        <f t="shared" ca="1" si="65"/>
        <v>0</v>
      </c>
      <c r="CO59" s="25">
        <f t="shared" ca="1" si="66"/>
        <v>0</v>
      </c>
      <c r="CP59" s="25">
        <f t="shared" ca="1" si="67"/>
        <v>0</v>
      </c>
      <c r="CQ59" s="16">
        <f t="shared" ca="1" si="68"/>
        <v>0</v>
      </c>
      <c r="CR59" s="25">
        <f t="shared" ca="1" si="69"/>
        <v>0</v>
      </c>
      <c r="CS59" s="9">
        <f t="shared" ca="1" si="10"/>
        <v>0</v>
      </c>
      <c r="CT59" s="26">
        <f t="shared" ca="1" si="11"/>
        <v>0</v>
      </c>
      <c r="CU59" s="19">
        <f t="shared" ca="1" si="12"/>
        <v>0</v>
      </c>
      <c r="CV59" s="26">
        <f t="shared" ca="1" si="13"/>
        <v>0</v>
      </c>
      <c r="CW59" s="26">
        <f t="shared" ca="1" si="14"/>
        <v>0</v>
      </c>
      <c r="CX59">
        <f t="shared" ca="1" si="70"/>
        <v>0</v>
      </c>
      <c r="CY59" s="7">
        <f t="shared" ca="1" si="38"/>
        <v>0</v>
      </c>
      <c r="CZ59" s="7">
        <f t="shared" ca="1" si="39"/>
        <v>0</v>
      </c>
      <c r="DA59" s="17">
        <f t="shared" ca="1" si="71"/>
        <v>0</v>
      </c>
      <c r="DB59" s="17">
        <f t="shared" ca="1" si="40"/>
        <v>0</v>
      </c>
      <c r="EB59">
        <v>57</v>
      </c>
      <c r="EC59" s="7">
        <f t="shared" si="72"/>
        <v>0</v>
      </c>
      <c r="ED59" s="28">
        <f t="shared" si="73"/>
        <v>0</v>
      </c>
      <c r="EE59" s="16">
        <f t="shared" si="74"/>
        <v>0</v>
      </c>
      <c r="EF59" s="9">
        <f t="shared" si="15"/>
        <v>0</v>
      </c>
      <c r="EG59" s="26">
        <f t="shared" si="16"/>
        <v>0</v>
      </c>
      <c r="EH59" s="19">
        <f t="shared" si="17"/>
        <v>0</v>
      </c>
      <c r="EI59" s="26">
        <f t="shared" si="18"/>
        <v>0</v>
      </c>
      <c r="EJ59" s="26">
        <f t="shared" si="19"/>
        <v>0</v>
      </c>
      <c r="EK59" s="16">
        <f t="shared" si="75"/>
        <v>0</v>
      </c>
      <c r="EL59" s="25">
        <v>0</v>
      </c>
      <c r="EM59" s="25">
        <f t="shared" si="76"/>
        <v>0</v>
      </c>
      <c r="EN59" s="25">
        <f t="shared" si="77"/>
        <v>0</v>
      </c>
      <c r="EO59" s="25">
        <f t="shared" si="78"/>
        <v>0</v>
      </c>
      <c r="EP59" s="25">
        <f t="shared" si="79"/>
        <v>0</v>
      </c>
      <c r="EQ59" s="16">
        <f t="shared" si="80"/>
        <v>0</v>
      </c>
      <c r="ER59" s="25">
        <f t="shared" si="81"/>
        <v>0</v>
      </c>
      <c r="ES59" s="9">
        <f t="shared" si="20"/>
        <v>0</v>
      </c>
      <c r="ET59" s="26">
        <f t="shared" si="21"/>
        <v>0</v>
      </c>
      <c r="EU59" s="19">
        <f t="shared" si="22"/>
        <v>0</v>
      </c>
      <c r="EV59" s="26">
        <f t="shared" si="23"/>
        <v>0</v>
      </c>
      <c r="EW59" s="26">
        <f t="shared" si="24"/>
        <v>0</v>
      </c>
      <c r="EX59">
        <f t="shared" si="82"/>
        <v>0</v>
      </c>
      <c r="EY59" s="7">
        <f t="shared" si="41"/>
        <v>0</v>
      </c>
      <c r="EZ59" s="7">
        <f t="shared" si="42"/>
        <v>0</v>
      </c>
      <c r="FA59" s="17">
        <f t="shared" si="83"/>
        <v>0</v>
      </c>
      <c r="FB59" s="17">
        <f t="shared" si="43"/>
        <v>0</v>
      </c>
      <c r="GB59">
        <v>57</v>
      </c>
      <c r="GC59" s="7">
        <f t="shared" si="84"/>
        <v>0</v>
      </c>
      <c r="GD59" s="28">
        <f t="shared" si="85"/>
        <v>0</v>
      </c>
      <c r="GE59" s="16">
        <f t="shared" si="86"/>
        <v>0</v>
      </c>
      <c r="GF59" s="9">
        <f t="shared" si="25"/>
        <v>0</v>
      </c>
      <c r="GG59" s="26">
        <f t="shared" si="26"/>
        <v>0</v>
      </c>
      <c r="GH59" s="19">
        <f t="shared" si="27"/>
        <v>0</v>
      </c>
      <c r="GI59" s="26">
        <f t="shared" si="28"/>
        <v>0</v>
      </c>
      <c r="GJ59" s="26">
        <f t="shared" si="29"/>
        <v>0</v>
      </c>
      <c r="GK59" s="16">
        <f t="shared" si="87"/>
        <v>0</v>
      </c>
      <c r="GL59" s="25">
        <v>0</v>
      </c>
      <c r="GM59" s="25">
        <f t="shared" si="88"/>
        <v>0</v>
      </c>
      <c r="GN59" s="25">
        <f t="shared" si="89"/>
        <v>0</v>
      </c>
      <c r="GO59" s="25">
        <f t="shared" si="90"/>
        <v>0</v>
      </c>
      <c r="GP59" s="25">
        <f t="shared" si="91"/>
        <v>0</v>
      </c>
      <c r="GQ59" s="16">
        <f t="shared" si="92"/>
        <v>0</v>
      </c>
      <c r="GR59" s="25">
        <f t="shared" si="93"/>
        <v>0</v>
      </c>
      <c r="GS59" s="9">
        <f t="shared" si="30"/>
        <v>0</v>
      </c>
      <c r="GT59" s="26">
        <f t="shared" si="31"/>
        <v>0</v>
      </c>
      <c r="GU59" s="19">
        <f t="shared" si="32"/>
        <v>0</v>
      </c>
      <c r="GV59" s="26">
        <f t="shared" si="33"/>
        <v>0</v>
      </c>
      <c r="GW59" s="26">
        <f t="shared" si="34"/>
        <v>0</v>
      </c>
      <c r="GX59">
        <f t="shared" si="94"/>
        <v>0</v>
      </c>
      <c r="GY59" s="7">
        <f t="shared" si="44"/>
        <v>0</v>
      </c>
      <c r="GZ59" s="7">
        <f t="shared" si="45"/>
        <v>0</v>
      </c>
      <c r="HA59" s="17">
        <f t="shared" si="95"/>
        <v>0</v>
      </c>
      <c r="HB59" s="17">
        <f t="shared" si="46"/>
        <v>0</v>
      </c>
    </row>
    <row r="60" spans="2:210" x14ac:dyDescent="0.3">
      <c r="B60" s="111"/>
      <c r="C60" s="4" t="str">
        <f>IF($AB$242=TRUE,"Based on Amortization:","")</f>
        <v/>
      </c>
      <c r="D60" s="4"/>
      <c r="E60" s="4"/>
      <c r="F60" s="123" t="str">
        <f>IF($AB$242=TRUE,$CZ$2,"")</f>
        <v/>
      </c>
      <c r="G60" s="113">
        <f>IF($AB$242=TRUE,$CC$2,0)</f>
        <v>0</v>
      </c>
      <c r="J60" s="9"/>
      <c r="K60" s="9"/>
      <c r="L60" s="60"/>
      <c r="O60" s="9"/>
      <c r="AB60" s="74"/>
      <c r="AC60" s="59"/>
      <c r="AG60" s="5"/>
      <c r="AO60"/>
      <c r="AP60"/>
      <c r="AQ60"/>
      <c r="AR60"/>
      <c r="BB60">
        <v>58</v>
      </c>
      <c r="BC60" s="7">
        <f t="shared" si="47"/>
        <v>0</v>
      </c>
      <c r="BD60" s="28">
        <f t="shared" si="48"/>
        <v>0</v>
      </c>
      <c r="BE60" s="16">
        <f t="shared" si="49"/>
        <v>0</v>
      </c>
      <c r="BF60" s="16">
        <f t="shared" si="50"/>
        <v>0</v>
      </c>
      <c r="BG60" s="25">
        <v>0</v>
      </c>
      <c r="BH60" s="25">
        <f t="shared" si="51"/>
        <v>0</v>
      </c>
      <c r="BI60" s="25">
        <f t="shared" si="52"/>
        <v>0</v>
      </c>
      <c r="BJ60" s="25">
        <f t="shared" si="53"/>
        <v>0</v>
      </c>
      <c r="BK60" s="25">
        <f t="shared" si="54"/>
        <v>0</v>
      </c>
      <c r="BL60" s="16">
        <f t="shared" si="55"/>
        <v>0</v>
      </c>
      <c r="BM60" s="25">
        <f t="shared" si="56"/>
        <v>0</v>
      </c>
      <c r="BN60" s="9">
        <f t="shared" si="0"/>
        <v>0</v>
      </c>
      <c r="BO60" s="26">
        <f t="shared" si="1"/>
        <v>0</v>
      </c>
      <c r="BP60" s="19">
        <f t="shared" si="2"/>
        <v>0</v>
      </c>
      <c r="BQ60" s="26">
        <f t="shared" si="3"/>
        <v>0</v>
      </c>
      <c r="BR60" s="26">
        <f t="shared" si="4"/>
        <v>0</v>
      </c>
      <c r="BS60">
        <f t="shared" si="57"/>
        <v>0</v>
      </c>
      <c r="BT60" s="7">
        <f t="shared" si="58"/>
        <v>0</v>
      </c>
      <c r="BU60" s="7">
        <f t="shared" si="36"/>
        <v>0</v>
      </c>
      <c r="BV60" s="17">
        <f t="shared" si="59"/>
        <v>0</v>
      </c>
      <c r="BW60" s="17">
        <f t="shared" si="37"/>
        <v>0</v>
      </c>
      <c r="CB60">
        <v>58</v>
      </c>
      <c r="CC60" s="7">
        <f t="shared" ca="1" si="60"/>
        <v>-19000</v>
      </c>
      <c r="CD60" s="28">
        <f t="shared" ca="1" si="61"/>
        <v>0</v>
      </c>
      <c r="CE60" s="16">
        <f t="shared" ca="1" si="62"/>
        <v>0</v>
      </c>
      <c r="CF60" s="9">
        <f t="shared" ca="1" si="5"/>
        <v>0</v>
      </c>
      <c r="CG60" s="26">
        <f t="shared" ca="1" si="6"/>
        <v>0</v>
      </c>
      <c r="CH60" s="19">
        <f t="shared" ca="1" si="7"/>
        <v>0</v>
      </c>
      <c r="CI60" s="26">
        <f t="shared" ca="1" si="8"/>
        <v>0</v>
      </c>
      <c r="CJ60" s="26">
        <f t="shared" ca="1" si="9"/>
        <v>0</v>
      </c>
      <c r="CK60" s="16">
        <f t="shared" ca="1" si="63"/>
        <v>0</v>
      </c>
      <c r="CL60" s="25">
        <v>0</v>
      </c>
      <c r="CM60" s="25">
        <f t="shared" ca="1" si="64"/>
        <v>0</v>
      </c>
      <c r="CN60" s="25">
        <f t="shared" ca="1" si="65"/>
        <v>0</v>
      </c>
      <c r="CO60" s="25">
        <f t="shared" ca="1" si="66"/>
        <v>0</v>
      </c>
      <c r="CP60" s="25">
        <f t="shared" ca="1" si="67"/>
        <v>0</v>
      </c>
      <c r="CQ60" s="16">
        <f t="shared" ca="1" si="68"/>
        <v>0</v>
      </c>
      <c r="CR60" s="25">
        <f t="shared" ca="1" si="69"/>
        <v>0</v>
      </c>
      <c r="CS60" s="9">
        <f t="shared" ca="1" si="10"/>
        <v>0</v>
      </c>
      <c r="CT60" s="26">
        <f t="shared" ca="1" si="11"/>
        <v>0</v>
      </c>
      <c r="CU60" s="19">
        <f t="shared" ca="1" si="12"/>
        <v>0</v>
      </c>
      <c r="CV60" s="26">
        <f t="shared" ca="1" si="13"/>
        <v>0</v>
      </c>
      <c r="CW60" s="26">
        <f t="shared" ca="1" si="14"/>
        <v>0</v>
      </c>
      <c r="CX60">
        <f t="shared" ca="1" si="70"/>
        <v>0</v>
      </c>
      <c r="CY60" s="7">
        <f t="shared" ca="1" si="38"/>
        <v>0</v>
      </c>
      <c r="CZ60" s="7">
        <f t="shared" ca="1" si="39"/>
        <v>0</v>
      </c>
      <c r="DA60" s="17">
        <f t="shared" ca="1" si="71"/>
        <v>0</v>
      </c>
      <c r="DB60" s="17">
        <f t="shared" ca="1" si="40"/>
        <v>0</v>
      </c>
      <c r="EB60">
        <v>58</v>
      </c>
      <c r="EC60" s="7">
        <f t="shared" si="72"/>
        <v>0</v>
      </c>
      <c r="ED60" s="28">
        <f t="shared" si="73"/>
        <v>0</v>
      </c>
      <c r="EE60" s="16">
        <f t="shared" si="74"/>
        <v>0</v>
      </c>
      <c r="EF60" s="9">
        <f t="shared" si="15"/>
        <v>0</v>
      </c>
      <c r="EG60" s="26">
        <f t="shared" si="16"/>
        <v>0</v>
      </c>
      <c r="EH60" s="19">
        <f t="shared" si="17"/>
        <v>0</v>
      </c>
      <c r="EI60" s="26">
        <f t="shared" si="18"/>
        <v>0</v>
      </c>
      <c r="EJ60" s="26">
        <f t="shared" si="19"/>
        <v>0</v>
      </c>
      <c r="EK60" s="16">
        <f t="shared" si="75"/>
        <v>0</v>
      </c>
      <c r="EL60" s="25">
        <v>0</v>
      </c>
      <c r="EM60" s="25">
        <f t="shared" si="76"/>
        <v>0</v>
      </c>
      <c r="EN60" s="25">
        <f t="shared" si="77"/>
        <v>0</v>
      </c>
      <c r="EO60" s="25">
        <f t="shared" si="78"/>
        <v>0</v>
      </c>
      <c r="EP60" s="25">
        <f t="shared" si="79"/>
        <v>0</v>
      </c>
      <c r="EQ60" s="16">
        <f t="shared" si="80"/>
        <v>0</v>
      </c>
      <c r="ER60" s="25">
        <f t="shared" si="81"/>
        <v>0</v>
      </c>
      <c r="ES60" s="9">
        <f t="shared" si="20"/>
        <v>0</v>
      </c>
      <c r="ET60" s="26">
        <f t="shared" si="21"/>
        <v>0</v>
      </c>
      <c r="EU60" s="19">
        <f t="shared" si="22"/>
        <v>0</v>
      </c>
      <c r="EV60" s="26">
        <f t="shared" si="23"/>
        <v>0</v>
      </c>
      <c r="EW60" s="26">
        <f t="shared" si="24"/>
        <v>0</v>
      </c>
      <c r="EX60">
        <f t="shared" si="82"/>
        <v>0</v>
      </c>
      <c r="EY60" s="7">
        <f t="shared" si="41"/>
        <v>0</v>
      </c>
      <c r="EZ60" s="7">
        <f t="shared" si="42"/>
        <v>0</v>
      </c>
      <c r="FA60" s="17">
        <f t="shared" si="83"/>
        <v>0</v>
      </c>
      <c r="FB60" s="17">
        <f t="shared" si="43"/>
        <v>0</v>
      </c>
      <c r="GB60">
        <v>58</v>
      </c>
      <c r="GC60" s="7">
        <f t="shared" si="84"/>
        <v>0</v>
      </c>
      <c r="GD60" s="28">
        <f t="shared" si="85"/>
        <v>0</v>
      </c>
      <c r="GE60" s="16">
        <f t="shared" si="86"/>
        <v>0</v>
      </c>
      <c r="GF60" s="9">
        <f t="shared" si="25"/>
        <v>0</v>
      </c>
      <c r="GG60" s="26">
        <f t="shared" si="26"/>
        <v>0</v>
      </c>
      <c r="GH60" s="19">
        <f t="shared" si="27"/>
        <v>0</v>
      </c>
      <c r="GI60" s="26">
        <f t="shared" si="28"/>
        <v>0</v>
      </c>
      <c r="GJ60" s="26">
        <f t="shared" si="29"/>
        <v>0</v>
      </c>
      <c r="GK60" s="16">
        <f t="shared" si="87"/>
        <v>0</v>
      </c>
      <c r="GL60" s="25">
        <v>0</v>
      </c>
      <c r="GM60" s="25">
        <f t="shared" si="88"/>
        <v>0</v>
      </c>
      <c r="GN60" s="25">
        <f t="shared" si="89"/>
        <v>0</v>
      </c>
      <c r="GO60" s="25">
        <f t="shared" si="90"/>
        <v>0</v>
      </c>
      <c r="GP60" s="25">
        <f t="shared" si="91"/>
        <v>0</v>
      </c>
      <c r="GQ60" s="16">
        <f t="shared" si="92"/>
        <v>0</v>
      </c>
      <c r="GR60" s="25">
        <f t="shared" si="93"/>
        <v>0</v>
      </c>
      <c r="GS60" s="9">
        <f t="shared" si="30"/>
        <v>0</v>
      </c>
      <c r="GT60" s="26">
        <f t="shared" si="31"/>
        <v>0</v>
      </c>
      <c r="GU60" s="19">
        <f t="shared" si="32"/>
        <v>0</v>
      </c>
      <c r="GV60" s="26">
        <f t="shared" si="33"/>
        <v>0</v>
      </c>
      <c r="GW60" s="26">
        <f t="shared" si="34"/>
        <v>0</v>
      </c>
      <c r="GX60">
        <f t="shared" si="94"/>
        <v>0</v>
      </c>
      <c r="GY60" s="7">
        <f t="shared" si="44"/>
        <v>0</v>
      </c>
      <c r="GZ60" s="7">
        <f t="shared" si="45"/>
        <v>0</v>
      </c>
      <c r="HA60" s="17">
        <f t="shared" si="95"/>
        <v>0</v>
      </c>
      <c r="HB60" s="17">
        <f t="shared" si="46"/>
        <v>0</v>
      </c>
    </row>
    <row r="61" spans="2:210" x14ac:dyDescent="0.3">
      <c r="B61" s="111"/>
      <c r="C61" s="4" t="str">
        <f>IF($AB$242=TRUE,IF(N7 =TRUE,"COBORROWER1",""),"")</f>
        <v/>
      </c>
      <c r="D61" s="4"/>
      <c r="E61" s="9"/>
      <c r="F61" s="71"/>
      <c r="G61" s="71"/>
      <c r="H61" s="9"/>
      <c r="I61" s="93"/>
      <c r="J61" s="9"/>
      <c r="K61" s="9"/>
      <c r="L61" s="60"/>
      <c r="M61" s="17"/>
      <c r="O61" s="93"/>
      <c r="AB61" s="74"/>
      <c r="AC61" s="59"/>
      <c r="AG61" s="5"/>
      <c r="AO61"/>
      <c r="AP61"/>
      <c r="AQ61"/>
      <c r="AR61"/>
      <c r="BB61">
        <v>59</v>
      </c>
      <c r="BC61" s="7">
        <f t="shared" si="47"/>
        <v>0</v>
      </c>
      <c r="BD61" s="28">
        <f t="shared" si="48"/>
        <v>0</v>
      </c>
      <c r="BE61" s="16">
        <f t="shared" si="49"/>
        <v>0</v>
      </c>
      <c r="BF61" s="16">
        <f t="shared" si="50"/>
        <v>0</v>
      </c>
      <c r="BG61" s="25">
        <v>0</v>
      </c>
      <c r="BH61" s="25">
        <f t="shared" si="51"/>
        <v>0</v>
      </c>
      <c r="BI61" s="25">
        <f t="shared" si="52"/>
        <v>0</v>
      </c>
      <c r="BJ61" s="25">
        <f t="shared" si="53"/>
        <v>0</v>
      </c>
      <c r="BK61" s="25">
        <f t="shared" si="54"/>
        <v>0</v>
      </c>
      <c r="BL61" s="16">
        <f t="shared" si="55"/>
        <v>0</v>
      </c>
      <c r="BM61" s="25">
        <f t="shared" si="56"/>
        <v>0</v>
      </c>
      <c r="BN61" s="9">
        <f t="shared" si="0"/>
        <v>0</v>
      </c>
      <c r="BO61" s="26">
        <f t="shared" si="1"/>
        <v>0</v>
      </c>
      <c r="BP61" s="19">
        <f t="shared" si="2"/>
        <v>0</v>
      </c>
      <c r="BQ61" s="26">
        <f t="shared" si="3"/>
        <v>0</v>
      </c>
      <c r="BR61" s="26">
        <f t="shared" si="4"/>
        <v>0</v>
      </c>
      <c r="BS61">
        <f t="shared" si="57"/>
        <v>0</v>
      </c>
      <c r="BT61" s="7">
        <f t="shared" si="58"/>
        <v>0</v>
      </c>
      <c r="BU61" s="7">
        <f t="shared" si="36"/>
        <v>0</v>
      </c>
      <c r="BV61" s="17">
        <f t="shared" si="59"/>
        <v>0</v>
      </c>
      <c r="BW61" s="17">
        <f t="shared" si="37"/>
        <v>0</v>
      </c>
      <c r="CB61">
        <v>59</v>
      </c>
      <c r="CC61" s="7">
        <f t="shared" ca="1" si="60"/>
        <v>-19000</v>
      </c>
      <c r="CD61" s="28">
        <f t="shared" ca="1" si="61"/>
        <v>0</v>
      </c>
      <c r="CE61" s="16">
        <f t="shared" ca="1" si="62"/>
        <v>0</v>
      </c>
      <c r="CF61" s="9">
        <f t="shared" ca="1" si="5"/>
        <v>0</v>
      </c>
      <c r="CG61" s="26">
        <f t="shared" ca="1" si="6"/>
        <v>0</v>
      </c>
      <c r="CH61" s="19">
        <f t="shared" ca="1" si="7"/>
        <v>0</v>
      </c>
      <c r="CI61" s="26">
        <f t="shared" ca="1" si="8"/>
        <v>0</v>
      </c>
      <c r="CJ61" s="26">
        <f t="shared" ca="1" si="9"/>
        <v>0</v>
      </c>
      <c r="CK61" s="16">
        <f t="shared" ca="1" si="63"/>
        <v>0</v>
      </c>
      <c r="CL61" s="25">
        <v>0</v>
      </c>
      <c r="CM61" s="25">
        <f t="shared" ca="1" si="64"/>
        <v>0</v>
      </c>
      <c r="CN61" s="25">
        <f t="shared" ca="1" si="65"/>
        <v>0</v>
      </c>
      <c r="CO61" s="25">
        <f t="shared" ca="1" si="66"/>
        <v>0</v>
      </c>
      <c r="CP61" s="25">
        <f t="shared" ca="1" si="67"/>
        <v>0</v>
      </c>
      <c r="CQ61" s="16">
        <f t="shared" ca="1" si="68"/>
        <v>0</v>
      </c>
      <c r="CR61" s="25">
        <f t="shared" ca="1" si="69"/>
        <v>0</v>
      </c>
      <c r="CS61" s="9">
        <f t="shared" ca="1" si="10"/>
        <v>0</v>
      </c>
      <c r="CT61" s="26">
        <f t="shared" ca="1" si="11"/>
        <v>0</v>
      </c>
      <c r="CU61" s="19">
        <f t="shared" ca="1" si="12"/>
        <v>0</v>
      </c>
      <c r="CV61" s="26">
        <f t="shared" ca="1" si="13"/>
        <v>0</v>
      </c>
      <c r="CW61" s="26">
        <f t="shared" ca="1" si="14"/>
        <v>0</v>
      </c>
      <c r="CX61">
        <f t="shared" ca="1" si="70"/>
        <v>0</v>
      </c>
      <c r="CY61" s="7">
        <f t="shared" ca="1" si="38"/>
        <v>0</v>
      </c>
      <c r="CZ61" s="7">
        <f t="shared" ca="1" si="39"/>
        <v>0</v>
      </c>
      <c r="DA61" s="17">
        <f t="shared" ca="1" si="71"/>
        <v>0</v>
      </c>
      <c r="DB61" s="17">
        <f t="shared" ca="1" si="40"/>
        <v>0</v>
      </c>
      <c r="EB61">
        <v>59</v>
      </c>
      <c r="EC61" s="7">
        <f t="shared" si="72"/>
        <v>0</v>
      </c>
      <c r="ED61" s="28">
        <f t="shared" si="73"/>
        <v>0</v>
      </c>
      <c r="EE61" s="16">
        <f t="shared" si="74"/>
        <v>0</v>
      </c>
      <c r="EF61" s="9">
        <f t="shared" si="15"/>
        <v>0</v>
      </c>
      <c r="EG61" s="26">
        <f t="shared" si="16"/>
        <v>0</v>
      </c>
      <c r="EH61" s="19">
        <f t="shared" si="17"/>
        <v>0</v>
      </c>
      <c r="EI61" s="26">
        <f t="shared" si="18"/>
        <v>0</v>
      </c>
      <c r="EJ61" s="26">
        <f t="shared" si="19"/>
        <v>0</v>
      </c>
      <c r="EK61" s="16">
        <f t="shared" si="75"/>
        <v>0</v>
      </c>
      <c r="EL61" s="25">
        <v>0</v>
      </c>
      <c r="EM61" s="25">
        <f t="shared" si="76"/>
        <v>0</v>
      </c>
      <c r="EN61" s="25">
        <f t="shared" si="77"/>
        <v>0</v>
      </c>
      <c r="EO61" s="25">
        <f t="shared" si="78"/>
        <v>0</v>
      </c>
      <c r="EP61" s="25">
        <f t="shared" si="79"/>
        <v>0</v>
      </c>
      <c r="EQ61" s="16">
        <f t="shared" si="80"/>
        <v>0</v>
      </c>
      <c r="ER61" s="25">
        <f t="shared" si="81"/>
        <v>0</v>
      </c>
      <c r="ES61" s="9">
        <f t="shared" si="20"/>
        <v>0</v>
      </c>
      <c r="ET61" s="26">
        <f t="shared" si="21"/>
        <v>0</v>
      </c>
      <c r="EU61" s="19">
        <f t="shared" si="22"/>
        <v>0</v>
      </c>
      <c r="EV61" s="26">
        <f t="shared" si="23"/>
        <v>0</v>
      </c>
      <c r="EW61" s="26">
        <f t="shared" si="24"/>
        <v>0</v>
      </c>
      <c r="EX61">
        <f t="shared" si="82"/>
        <v>0</v>
      </c>
      <c r="EY61" s="7">
        <f t="shared" si="41"/>
        <v>0</v>
      </c>
      <c r="EZ61" s="7">
        <f t="shared" si="42"/>
        <v>0</v>
      </c>
      <c r="FA61" s="17">
        <f t="shared" si="83"/>
        <v>0</v>
      </c>
      <c r="FB61" s="17">
        <f t="shared" si="43"/>
        <v>0</v>
      </c>
      <c r="GB61">
        <v>59</v>
      </c>
      <c r="GC61" s="7">
        <f t="shared" si="84"/>
        <v>0</v>
      </c>
      <c r="GD61" s="28">
        <f t="shared" si="85"/>
        <v>0</v>
      </c>
      <c r="GE61" s="16">
        <f t="shared" si="86"/>
        <v>0</v>
      </c>
      <c r="GF61" s="9">
        <f t="shared" si="25"/>
        <v>0</v>
      </c>
      <c r="GG61" s="26">
        <f t="shared" si="26"/>
        <v>0</v>
      </c>
      <c r="GH61" s="19">
        <f t="shared" si="27"/>
        <v>0</v>
      </c>
      <c r="GI61" s="26">
        <f t="shared" si="28"/>
        <v>0</v>
      </c>
      <c r="GJ61" s="26">
        <f t="shared" si="29"/>
        <v>0</v>
      </c>
      <c r="GK61" s="16">
        <f t="shared" si="87"/>
        <v>0</v>
      </c>
      <c r="GL61" s="25">
        <v>0</v>
      </c>
      <c r="GM61" s="25">
        <f t="shared" si="88"/>
        <v>0</v>
      </c>
      <c r="GN61" s="25">
        <f t="shared" si="89"/>
        <v>0</v>
      </c>
      <c r="GO61" s="25">
        <f t="shared" si="90"/>
        <v>0</v>
      </c>
      <c r="GP61" s="25">
        <f t="shared" si="91"/>
        <v>0</v>
      </c>
      <c r="GQ61" s="16">
        <f t="shared" si="92"/>
        <v>0</v>
      </c>
      <c r="GR61" s="25">
        <f t="shared" si="93"/>
        <v>0</v>
      </c>
      <c r="GS61" s="9">
        <f t="shared" si="30"/>
        <v>0</v>
      </c>
      <c r="GT61" s="26">
        <f t="shared" si="31"/>
        <v>0</v>
      </c>
      <c r="GU61" s="19">
        <f t="shared" si="32"/>
        <v>0</v>
      </c>
      <c r="GV61" s="26">
        <f t="shared" si="33"/>
        <v>0</v>
      </c>
      <c r="GW61" s="26">
        <f t="shared" si="34"/>
        <v>0</v>
      </c>
      <c r="GX61">
        <f t="shared" si="94"/>
        <v>0</v>
      </c>
      <c r="GY61" s="7">
        <f t="shared" si="44"/>
        <v>0</v>
      </c>
      <c r="GZ61" s="7">
        <f t="shared" si="45"/>
        <v>0</v>
      </c>
      <c r="HA61" s="17">
        <f t="shared" si="95"/>
        <v>0</v>
      </c>
      <c r="HB61" s="17">
        <f t="shared" si="46"/>
        <v>0</v>
      </c>
    </row>
    <row r="62" spans="2:210" x14ac:dyDescent="0.3">
      <c r="B62" s="111"/>
      <c r="C62" s="211" t="s">
        <v>125</v>
      </c>
      <c r="D62" s="211"/>
      <c r="E62" s="4" t="s">
        <v>46</v>
      </c>
      <c r="F62" s="121">
        <v>40000</v>
      </c>
      <c r="G62" s="23"/>
      <c r="I62" s="122"/>
      <c r="J62" s="9"/>
      <c r="K62" s="9"/>
      <c r="L62" s="60"/>
      <c r="M62" t="str">
        <f>AB6</f>
        <v>SOCIALIZED</v>
      </c>
      <c r="O62" s="93"/>
      <c r="AB62" s="74"/>
      <c r="AC62" s="59"/>
      <c r="AG62" s="5"/>
      <c r="AO62"/>
      <c r="AP62"/>
      <c r="AQ62"/>
      <c r="AR62"/>
      <c r="BB62">
        <v>60</v>
      </c>
      <c r="BC62" s="7">
        <f t="shared" si="47"/>
        <v>0</v>
      </c>
      <c r="BD62" s="28">
        <f t="shared" si="48"/>
        <v>0</v>
      </c>
      <c r="BE62" s="16">
        <f t="shared" si="49"/>
        <v>0</v>
      </c>
      <c r="BF62" s="16">
        <f t="shared" si="50"/>
        <v>0</v>
      </c>
      <c r="BG62" s="25">
        <v>0</v>
      </c>
      <c r="BH62" s="25">
        <f t="shared" si="51"/>
        <v>0</v>
      </c>
      <c r="BI62" s="25">
        <f t="shared" si="52"/>
        <v>0</v>
      </c>
      <c r="BJ62" s="25">
        <f t="shared" si="53"/>
        <v>0</v>
      </c>
      <c r="BK62" s="25">
        <f t="shared" si="54"/>
        <v>0</v>
      </c>
      <c r="BL62" s="16">
        <f t="shared" si="55"/>
        <v>0</v>
      </c>
      <c r="BM62" s="25">
        <f t="shared" si="56"/>
        <v>0</v>
      </c>
      <c r="BN62" s="9">
        <f t="shared" si="0"/>
        <v>0</v>
      </c>
      <c r="BO62" s="26">
        <f t="shared" si="1"/>
        <v>0</v>
      </c>
      <c r="BP62" s="19">
        <f t="shared" si="2"/>
        <v>0</v>
      </c>
      <c r="BQ62" s="26">
        <f t="shared" si="3"/>
        <v>0</v>
      </c>
      <c r="BR62" s="26">
        <f t="shared" si="4"/>
        <v>0</v>
      </c>
      <c r="BS62">
        <f t="shared" si="57"/>
        <v>0</v>
      </c>
      <c r="BT62" s="7">
        <f t="shared" si="58"/>
        <v>0</v>
      </c>
      <c r="BU62" s="7">
        <f t="shared" si="36"/>
        <v>0</v>
      </c>
      <c r="BV62" s="17">
        <f t="shared" si="59"/>
        <v>0</v>
      </c>
      <c r="BW62" s="17">
        <f t="shared" si="37"/>
        <v>0</v>
      </c>
      <c r="CB62">
        <v>60</v>
      </c>
      <c r="CC62" s="7">
        <f t="shared" ca="1" si="60"/>
        <v>-19000</v>
      </c>
      <c r="CD62" s="28">
        <f t="shared" ca="1" si="61"/>
        <v>0</v>
      </c>
      <c r="CE62" s="16">
        <f t="shared" ca="1" si="62"/>
        <v>0</v>
      </c>
      <c r="CF62" s="9">
        <f t="shared" ca="1" si="5"/>
        <v>0</v>
      </c>
      <c r="CG62" s="26">
        <f t="shared" ca="1" si="6"/>
        <v>0</v>
      </c>
      <c r="CH62" s="19">
        <f t="shared" ca="1" si="7"/>
        <v>0</v>
      </c>
      <c r="CI62" s="26">
        <f t="shared" ca="1" si="8"/>
        <v>0</v>
      </c>
      <c r="CJ62" s="26">
        <f t="shared" ca="1" si="9"/>
        <v>0</v>
      </c>
      <c r="CK62" s="16">
        <f t="shared" ca="1" si="63"/>
        <v>0</v>
      </c>
      <c r="CL62" s="25">
        <v>0</v>
      </c>
      <c r="CM62" s="25">
        <f t="shared" ca="1" si="64"/>
        <v>0</v>
      </c>
      <c r="CN62" s="25">
        <f t="shared" ca="1" si="65"/>
        <v>0</v>
      </c>
      <c r="CO62" s="25">
        <f t="shared" ca="1" si="66"/>
        <v>0</v>
      </c>
      <c r="CP62" s="25">
        <f t="shared" ca="1" si="67"/>
        <v>0</v>
      </c>
      <c r="CQ62" s="16">
        <f t="shared" ca="1" si="68"/>
        <v>0</v>
      </c>
      <c r="CR62" s="25">
        <f t="shared" ca="1" si="69"/>
        <v>0</v>
      </c>
      <c r="CS62" s="9">
        <f t="shared" ca="1" si="10"/>
        <v>0</v>
      </c>
      <c r="CT62" s="26">
        <f t="shared" ca="1" si="11"/>
        <v>0</v>
      </c>
      <c r="CU62" s="19">
        <f t="shared" ca="1" si="12"/>
        <v>0</v>
      </c>
      <c r="CV62" s="26">
        <f t="shared" ca="1" si="13"/>
        <v>0</v>
      </c>
      <c r="CW62" s="26">
        <f t="shared" ca="1" si="14"/>
        <v>0</v>
      </c>
      <c r="CX62">
        <f t="shared" ca="1" si="70"/>
        <v>0</v>
      </c>
      <c r="CY62" s="7">
        <f t="shared" ca="1" si="38"/>
        <v>0</v>
      </c>
      <c r="CZ62" s="7">
        <f t="shared" ca="1" si="39"/>
        <v>0</v>
      </c>
      <c r="DA62" s="17">
        <f t="shared" ca="1" si="71"/>
        <v>0</v>
      </c>
      <c r="DB62" s="17">
        <f t="shared" ca="1" si="40"/>
        <v>0</v>
      </c>
      <c r="EB62">
        <v>60</v>
      </c>
      <c r="EC62" s="7">
        <f t="shared" si="72"/>
        <v>0</v>
      </c>
      <c r="ED62" s="28">
        <f t="shared" si="73"/>
        <v>0</v>
      </c>
      <c r="EE62" s="16">
        <f t="shared" si="74"/>
        <v>0</v>
      </c>
      <c r="EF62" s="9">
        <f t="shared" si="15"/>
        <v>0</v>
      </c>
      <c r="EG62" s="26">
        <f t="shared" si="16"/>
        <v>0</v>
      </c>
      <c r="EH62" s="19">
        <f t="shared" si="17"/>
        <v>0</v>
      </c>
      <c r="EI62" s="26">
        <f t="shared" si="18"/>
        <v>0</v>
      </c>
      <c r="EJ62" s="26">
        <f t="shared" si="19"/>
        <v>0</v>
      </c>
      <c r="EK62" s="16">
        <f t="shared" si="75"/>
        <v>0</v>
      </c>
      <c r="EL62" s="25">
        <v>0</v>
      </c>
      <c r="EM62" s="25">
        <f t="shared" si="76"/>
        <v>0</v>
      </c>
      <c r="EN62" s="25">
        <f t="shared" si="77"/>
        <v>0</v>
      </c>
      <c r="EO62" s="25">
        <f t="shared" si="78"/>
        <v>0</v>
      </c>
      <c r="EP62" s="25">
        <f t="shared" si="79"/>
        <v>0</v>
      </c>
      <c r="EQ62" s="16">
        <f t="shared" si="80"/>
        <v>0</v>
      </c>
      <c r="ER62" s="25">
        <f t="shared" si="81"/>
        <v>0</v>
      </c>
      <c r="ES62" s="9">
        <f t="shared" si="20"/>
        <v>0</v>
      </c>
      <c r="ET62" s="26">
        <f t="shared" si="21"/>
        <v>0</v>
      </c>
      <c r="EU62" s="19">
        <f t="shared" si="22"/>
        <v>0</v>
      </c>
      <c r="EV62" s="26">
        <f t="shared" si="23"/>
        <v>0</v>
      </c>
      <c r="EW62" s="26">
        <f t="shared" si="24"/>
        <v>0</v>
      </c>
      <c r="EX62">
        <f t="shared" si="82"/>
        <v>0</v>
      </c>
      <c r="EY62" s="7">
        <f t="shared" si="41"/>
        <v>0</v>
      </c>
      <c r="EZ62" s="7">
        <f t="shared" si="42"/>
        <v>0</v>
      </c>
      <c r="FA62" s="17">
        <f t="shared" si="83"/>
        <v>0</v>
      </c>
      <c r="FB62" s="17">
        <f t="shared" si="43"/>
        <v>0</v>
      </c>
      <c r="GB62">
        <v>60</v>
      </c>
      <c r="GC62" s="7">
        <f t="shared" si="84"/>
        <v>0</v>
      </c>
      <c r="GD62" s="28">
        <f t="shared" si="85"/>
        <v>0</v>
      </c>
      <c r="GE62" s="16">
        <f t="shared" si="86"/>
        <v>0</v>
      </c>
      <c r="GF62" s="9">
        <f t="shared" si="25"/>
        <v>0</v>
      </c>
      <c r="GG62" s="26">
        <f t="shared" si="26"/>
        <v>0</v>
      </c>
      <c r="GH62" s="19">
        <f t="shared" si="27"/>
        <v>0</v>
      </c>
      <c r="GI62" s="26">
        <f t="shared" si="28"/>
        <v>0</v>
      </c>
      <c r="GJ62" s="26">
        <f t="shared" si="29"/>
        <v>0</v>
      </c>
      <c r="GK62" s="16">
        <f t="shared" si="87"/>
        <v>0</v>
      </c>
      <c r="GL62" s="25">
        <v>0</v>
      </c>
      <c r="GM62" s="25">
        <f t="shared" si="88"/>
        <v>0</v>
      </c>
      <c r="GN62" s="25">
        <f t="shared" si="89"/>
        <v>0</v>
      </c>
      <c r="GO62" s="25">
        <f t="shared" si="90"/>
        <v>0</v>
      </c>
      <c r="GP62" s="25">
        <f t="shared" si="91"/>
        <v>0</v>
      </c>
      <c r="GQ62" s="16">
        <f t="shared" si="92"/>
        <v>0</v>
      </c>
      <c r="GR62" s="25">
        <f t="shared" si="93"/>
        <v>0</v>
      </c>
      <c r="GS62" s="9">
        <f t="shared" si="30"/>
        <v>0</v>
      </c>
      <c r="GT62" s="26">
        <f t="shared" si="31"/>
        <v>0</v>
      </c>
      <c r="GU62" s="19">
        <f t="shared" si="32"/>
        <v>0</v>
      </c>
      <c r="GV62" s="26">
        <f t="shared" si="33"/>
        <v>0</v>
      </c>
      <c r="GW62" s="26">
        <f t="shared" si="34"/>
        <v>0</v>
      </c>
      <c r="GX62">
        <f t="shared" si="94"/>
        <v>0</v>
      </c>
      <c r="GY62" s="7">
        <f t="shared" si="44"/>
        <v>0</v>
      </c>
      <c r="GZ62" s="7">
        <f t="shared" si="45"/>
        <v>0</v>
      </c>
      <c r="HA62" s="17">
        <f t="shared" si="95"/>
        <v>0</v>
      </c>
      <c r="HB62" s="17">
        <f t="shared" si="46"/>
        <v>0</v>
      </c>
    </row>
    <row r="63" spans="2:210" x14ac:dyDescent="0.3">
      <c r="B63" s="111"/>
      <c r="C63" s="9"/>
      <c r="D63" s="4" t="s">
        <v>126</v>
      </c>
      <c r="E63" s="9"/>
      <c r="F63" s="123">
        <f>IF($AB$242=TRUE,IF(N7=FALSE,0,F62-$F$55-K80),0)</f>
        <v>0</v>
      </c>
      <c r="G63" s="23"/>
      <c r="I63" s="122"/>
      <c r="J63" s="9"/>
      <c r="K63" s="9"/>
      <c r="L63" s="60"/>
      <c r="M63" t="str">
        <f>AB7</f>
        <v>ECONOMIC</v>
      </c>
      <c r="O63" s="93"/>
      <c r="AB63" s="74"/>
      <c r="AC63" s="59"/>
      <c r="AG63" s="5"/>
      <c r="AO63"/>
      <c r="AP63"/>
      <c r="AQ63"/>
      <c r="AR63"/>
      <c r="BB63">
        <v>61</v>
      </c>
      <c r="BC63" s="7">
        <f t="shared" si="47"/>
        <v>0</v>
      </c>
      <c r="BD63" s="28">
        <f t="shared" si="48"/>
        <v>0</v>
      </c>
      <c r="BE63" s="16">
        <f t="shared" si="49"/>
        <v>0</v>
      </c>
      <c r="BF63" s="16">
        <f t="shared" si="50"/>
        <v>0</v>
      </c>
      <c r="BG63" s="25">
        <v>0</v>
      </c>
      <c r="BH63" s="25">
        <f t="shared" si="51"/>
        <v>0</v>
      </c>
      <c r="BI63" s="25">
        <f t="shared" si="52"/>
        <v>0</v>
      </c>
      <c r="BJ63" s="25">
        <f t="shared" si="53"/>
        <v>0</v>
      </c>
      <c r="BK63" s="25">
        <f t="shared" si="54"/>
        <v>0</v>
      </c>
      <c r="BL63" s="16">
        <f t="shared" si="55"/>
        <v>0</v>
      </c>
      <c r="BM63" s="25">
        <f t="shared" si="56"/>
        <v>0</v>
      </c>
      <c r="BN63" s="9">
        <f t="shared" si="0"/>
        <v>0</v>
      </c>
      <c r="BO63" s="26">
        <f t="shared" si="1"/>
        <v>0</v>
      </c>
      <c r="BP63" s="19">
        <f t="shared" si="2"/>
        <v>0</v>
      </c>
      <c r="BQ63" s="26">
        <f t="shared" si="3"/>
        <v>0</v>
      </c>
      <c r="BR63" s="26">
        <f t="shared" si="4"/>
        <v>0</v>
      </c>
      <c r="BS63">
        <f t="shared" si="57"/>
        <v>0</v>
      </c>
      <c r="BT63" s="7">
        <f t="shared" si="58"/>
        <v>0</v>
      </c>
      <c r="BU63" s="7">
        <f t="shared" si="36"/>
        <v>0</v>
      </c>
      <c r="BV63" s="17">
        <f t="shared" si="59"/>
        <v>0</v>
      </c>
      <c r="BW63" s="17">
        <f t="shared" si="37"/>
        <v>0</v>
      </c>
      <c r="CB63">
        <v>61</v>
      </c>
      <c r="CC63" s="7">
        <f t="shared" ca="1" si="60"/>
        <v>-19000</v>
      </c>
      <c r="CD63" s="28">
        <f t="shared" ca="1" si="61"/>
        <v>0</v>
      </c>
      <c r="CE63" s="16">
        <f t="shared" ca="1" si="62"/>
        <v>0</v>
      </c>
      <c r="CF63" s="9">
        <f t="shared" ca="1" si="5"/>
        <v>0</v>
      </c>
      <c r="CG63" s="26">
        <f t="shared" ca="1" si="6"/>
        <v>0</v>
      </c>
      <c r="CH63" s="19">
        <f t="shared" ca="1" si="7"/>
        <v>0</v>
      </c>
      <c r="CI63" s="26">
        <f t="shared" ca="1" si="8"/>
        <v>0</v>
      </c>
      <c r="CJ63" s="26">
        <f t="shared" ca="1" si="9"/>
        <v>0</v>
      </c>
      <c r="CK63" s="16">
        <f t="shared" ca="1" si="63"/>
        <v>0</v>
      </c>
      <c r="CL63" s="25">
        <v>0</v>
      </c>
      <c r="CM63" s="25">
        <f t="shared" ca="1" si="64"/>
        <v>0</v>
      </c>
      <c r="CN63" s="25">
        <f t="shared" ca="1" si="65"/>
        <v>0</v>
      </c>
      <c r="CO63" s="25">
        <f t="shared" ca="1" si="66"/>
        <v>0</v>
      </c>
      <c r="CP63" s="25">
        <f t="shared" ca="1" si="67"/>
        <v>0</v>
      </c>
      <c r="CQ63" s="16">
        <f t="shared" ca="1" si="68"/>
        <v>0</v>
      </c>
      <c r="CR63" s="25">
        <f t="shared" ca="1" si="69"/>
        <v>0</v>
      </c>
      <c r="CS63" s="9">
        <f t="shared" ca="1" si="10"/>
        <v>0</v>
      </c>
      <c r="CT63" s="26">
        <f t="shared" ca="1" si="11"/>
        <v>0</v>
      </c>
      <c r="CU63" s="19">
        <f t="shared" ca="1" si="12"/>
        <v>0</v>
      </c>
      <c r="CV63" s="26">
        <f t="shared" ca="1" si="13"/>
        <v>0</v>
      </c>
      <c r="CW63" s="26">
        <f t="shared" ca="1" si="14"/>
        <v>0</v>
      </c>
      <c r="CX63">
        <f t="shared" ca="1" si="70"/>
        <v>0</v>
      </c>
      <c r="CY63" s="7">
        <f t="shared" ca="1" si="38"/>
        <v>0</v>
      </c>
      <c r="CZ63" s="7">
        <f t="shared" ca="1" si="39"/>
        <v>0</v>
      </c>
      <c r="DA63" s="17">
        <f t="shared" ca="1" si="71"/>
        <v>0</v>
      </c>
      <c r="DB63" s="17">
        <f t="shared" ca="1" si="40"/>
        <v>0</v>
      </c>
      <c r="EB63">
        <v>61</v>
      </c>
      <c r="EC63" s="7">
        <f t="shared" si="72"/>
        <v>0</v>
      </c>
      <c r="ED63" s="28">
        <f t="shared" si="73"/>
        <v>0</v>
      </c>
      <c r="EE63" s="16">
        <f t="shared" si="74"/>
        <v>0</v>
      </c>
      <c r="EF63" s="9">
        <f t="shared" si="15"/>
        <v>0</v>
      </c>
      <c r="EG63" s="26">
        <f t="shared" si="16"/>
        <v>0</v>
      </c>
      <c r="EH63" s="19">
        <f t="shared" si="17"/>
        <v>0</v>
      </c>
      <c r="EI63" s="26">
        <f t="shared" si="18"/>
        <v>0</v>
      </c>
      <c r="EJ63" s="26">
        <f t="shared" si="19"/>
        <v>0</v>
      </c>
      <c r="EK63" s="16">
        <f t="shared" si="75"/>
        <v>0</v>
      </c>
      <c r="EL63" s="25">
        <v>0</v>
      </c>
      <c r="EM63" s="25">
        <f t="shared" si="76"/>
        <v>0</v>
      </c>
      <c r="EN63" s="25">
        <f t="shared" si="77"/>
        <v>0</v>
      </c>
      <c r="EO63" s="25">
        <f t="shared" si="78"/>
        <v>0</v>
      </c>
      <c r="EP63" s="25">
        <f t="shared" si="79"/>
        <v>0</v>
      </c>
      <c r="EQ63" s="16">
        <f t="shared" si="80"/>
        <v>0</v>
      </c>
      <c r="ER63" s="25">
        <f t="shared" si="81"/>
        <v>0</v>
      </c>
      <c r="ES63" s="9">
        <f t="shared" si="20"/>
        <v>0</v>
      </c>
      <c r="ET63" s="26">
        <f t="shared" si="21"/>
        <v>0</v>
      </c>
      <c r="EU63" s="19">
        <f t="shared" si="22"/>
        <v>0</v>
      </c>
      <c r="EV63" s="26">
        <f t="shared" si="23"/>
        <v>0</v>
      </c>
      <c r="EW63" s="26">
        <f t="shared" si="24"/>
        <v>0</v>
      </c>
      <c r="EX63">
        <f t="shared" si="82"/>
        <v>0</v>
      </c>
      <c r="EY63" s="7">
        <f t="shared" si="41"/>
        <v>0</v>
      </c>
      <c r="EZ63" s="7">
        <f t="shared" si="42"/>
        <v>0</v>
      </c>
      <c r="FA63" s="17">
        <f t="shared" si="83"/>
        <v>0</v>
      </c>
      <c r="FB63" s="17">
        <f t="shared" si="43"/>
        <v>0</v>
      </c>
      <c r="GB63">
        <v>61</v>
      </c>
      <c r="GC63" s="7">
        <f t="shared" si="84"/>
        <v>0</v>
      </c>
      <c r="GD63" s="28">
        <f t="shared" si="85"/>
        <v>0</v>
      </c>
      <c r="GE63" s="16">
        <f t="shared" si="86"/>
        <v>0</v>
      </c>
      <c r="GF63" s="9">
        <f t="shared" si="25"/>
        <v>0</v>
      </c>
      <c r="GG63" s="26">
        <f t="shared" si="26"/>
        <v>0</v>
      </c>
      <c r="GH63" s="19">
        <f t="shared" si="27"/>
        <v>0</v>
      </c>
      <c r="GI63" s="26">
        <f t="shared" si="28"/>
        <v>0</v>
      </c>
      <c r="GJ63" s="26">
        <f t="shared" si="29"/>
        <v>0</v>
      </c>
      <c r="GK63" s="16">
        <f t="shared" si="87"/>
        <v>0</v>
      </c>
      <c r="GL63" s="25">
        <v>0</v>
      </c>
      <c r="GM63" s="25">
        <f t="shared" si="88"/>
        <v>0</v>
      </c>
      <c r="GN63" s="25">
        <f t="shared" si="89"/>
        <v>0</v>
      </c>
      <c r="GO63" s="25">
        <f t="shared" si="90"/>
        <v>0</v>
      </c>
      <c r="GP63" s="25">
        <f t="shared" si="91"/>
        <v>0</v>
      </c>
      <c r="GQ63" s="16">
        <f t="shared" si="92"/>
        <v>0</v>
      </c>
      <c r="GR63" s="25">
        <f t="shared" si="93"/>
        <v>0</v>
      </c>
      <c r="GS63" s="9">
        <f t="shared" si="30"/>
        <v>0</v>
      </c>
      <c r="GT63" s="26">
        <f t="shared" si="31"/>
        <v>0</v>
      </c>
      <c r="GU63" s="19">
        <f t="shared" si="32"/>
        <v>0</v>
      </c>
      <c r="GV63" s="26">
        <f t="shared" si="33"/>
        <v>0</v>
      </c>
      <c r="GW63" s="26">
        <f t="shared" si="34"/>
        <v>0</v>
      </c>
      <c r="GX63">
        <f t="shared" si="94"/>
        <v>0</v>
      </c>
      <c r="GY63" s="7">
        <f t="shared" si="44"/>
        <v>0</v>
      </c>
      <c r="GZ63" s="7">
        <f t="shared" si="45"/>
        <v>0</v>
      </c>
      <c r="HA63" s="17">
        <f t="shared" si="95"/>
        <v>0</v>
      </c>
      <c r="HB63" s="17">
        <f t="shared" si="46"/>
        <v>0</v>
      </c>
    </row>
    <row r="64" spans="2:210" x14ac:dyDescent="0.3">
      <c r="B64" s="111"/>
      <c r="C64" s="9"/>
      <c r="D64" s="4" t="s">
        <v>116</v>
      </c>
      <c r="E64" s="9"/>
      <c r="F64" s="112" t="str">
        <f>IF($AB$242=TRUE,IF(N7=FALSE,0,$AD$152),"")</f>
        <v/>
      </c>
      <c r="G64" s="113">
        <f>IF($AB$242=TRUE,IF(N7=FALSE,0,$AB$152),0)</f>
        <v>0</v>
      </c>
      <c r="J64" s="9"/>
      <c r="K64" s="9"/>
      <c r="L64" s="60"/>
      <c r="N64" t="str">
        <f>AA24</f>
        <v>CONDOMINIUM</v>
      </c>
      <c r="O64" s="93" t="b">
        <f>IF(F15=N64,TRUE,FALSE)</f>
        <v>1</v>
      </c>
      <c r="AB64" s="59"/>
      <c r="AC64" s="59"/>
      <c r="AG64" s="5"/>
      <c r="AO64"/>
      <c r="AP64"/>
      <c r="AQ64"/>
      <c r="AR64"/>
      <c r="BB64">
        <v>62</v>
      </c>
      <c r="BC64" s="7">
        <f t="shared" si="47"/>
        <v>0</v>
      </c>
      <c r="BD64" s="28">
        <f t="shared" si="48"/>
        <v>0</v>
      </c>
      <c r="BE64" s="16">
        <f t="shared" si="49"/>
        <v>0</v>
      </c>
      <c r="BF64" s="16">
        <f t="shared" si="50"/>
        <v>0</v>
      </c>
      <c r="BG64" s="25">
        <v>0</v>
      </c>
      <c r="BH64" s="25">
        <f t="shared" si="51"/>
        <v>0</v>
      </c>
      <c r="BI64" s="25">
        <f t="shared" si="52"/>
        <v>0</v>
      </c>
      <c r="BJ64" s="25">
        <f t="shared" si="53"/>
        <v>0</v>
      </c>
      <c r="BK64" s="25">
        <f t="shared" si="54"/>
        <v>0</v>
      </c>
      <c r="BL64" s="16">
        <f t="shared" si="55"/>
        <v>0</v>
      </c>
      <c r="BM64" s="25">
        <f t="shared" si="56"/>
        <v>0</v>
      </c>
      <c r="BN64" s="9">
        <f t="shared" si="0"/>
        <v>0</v>
      </c>
      <c r="BO64" s="26">
        <f t="shared" si="1"/>
        <v>0</v>
      </c>
      <c r="BP64" s="19">
        <f t="shared" si="2"/>
        <v>0</v>
      </c>
      <c r="BQ64" s="26">
        <f t="shared" si="3"/>
        <v>0</v>
      </c>
      <c r="BR64" s="26">
        <f t="shared" si="4"/>
        <v>0</v>
      </c>
      <c r="BS64">
        <f t="shared" si="57"/>
        <v>0</v>
      </c>
      <c r="BT64" s="7">
        <f t="shared" si="58"/>
        <v>0</v>
      </c>
      <c r="BU64" s="7">
        <f t="shared" si="36"/>
        <v>0</v>
      </c>
      <c r="BV64" s="17">
        <f t="shared" si="59"/>
        <v>0</v>
      </c>
      <c r="BW64" s="17">
        <f t="shared" si="37"/>
        <v>0</v>
      </c>
      <c r="CB64">
        <v>62</v>
      </c>
      <c r="CC64" s="7">
        <f t="shared" ca="1" si="60"/>
        <v>-19000</v>
      </c>
      <c r="CD64" s="28">
        <f t="shared" ca="1" si="61"/>
        <v>0</v>
      </c>
      <c r="CE64" s="16">
        <f t="shared" ca="1" si="62"/>
        <v>0</v>
      </c>
      <c r="CF64" s="9">
        <f t="shared" ca="1" si="5"/>
        <v>0</v>
      </c>
      <c r="CG64" s="26">
        <f t="shared" ca="1" si="6"/>
        <v>0</v>
      </c>
      <c r="CH64" s="19">
        <f t="shared" ca="1" si="7"/>
        <v>0</v>
      </c>
      <c r="CI64" s="26">
        <f t="shared" ca="1" si="8"/>
        <v>0</v>
      </c>
      <c r="CJ64" s="26">
        <f t="shared" ca="1" si="9"/>
        <v>0</v>
      </c>
      <c r="CK64" s="16">
        <f t="shared" ca="1" si="63"/>
        <v>0</v>
      </c>
      <c r="CL64" s="25">
        <v>0</v>
      </c>
      <c r="CM64" s="25">
        <f t="shared" ca="1" si="64"/>
        <v>0</v>
      </c>
      <c r="CN64" s="25">
        <f t="shared" ca="1" si="65"/>
        <v>0</v>
      </c>
      <c r="CO64" s="25">
        <f t="shared" ca="1" si="66"/>
        <v>0</v>
      </c>
      <c r="CP64" s="25">
        <f t="shared" ca="1" si="67"/>
        <v>0</v>
      </c>
      <c r="CQ64" s="16">
        <f t="shared" ca="1" si="68"/>
        <v>0</v>
      </c>
      <c r="CR64" s="25">
        <f t="shared" ca="1" si="69"/>
        <v>0</v>
      </c>
      <c r="CS64" s="9">
        <f t="shared" ca="1" si="10"/>
        <v>0</v>
      </c>
      <c r="CT64" s="26">
        <f t="shared" ca="1" si="11"/>
        <v>0</v>
      </c>
      <c r="CU64" s="19">
        <f t="shared" ca="1" si="12"/>
        <v>0</v>
      </c>
      <c r="CV64" s="26">
        <f t="shared" ca="1" si="13"/>
        <v>0</v>
      </c>
      <c r="CW64" s="26">
        <f t="shared" ca="1" si="14"/>
        <v>0</v>
      </c>
      <c r="CX64">
        <f t="shared" ca="1" si="70"/>
        <v>0</v>
      </c>
      <c r="CY64" s="7">
        <f t="shared" ca="1" si="38"/>
        <v>0</v>
      </c>
      <c r="CZ64" s="7">
        <f t="shared" ca="1" si="39"/>
        <v>0</v>
      </c>
      <c r="DA64" s="17">
        <f t="shared" ca="1" si="71"/>
        <v>0</v>
      </c>
      <c r="DB64" s="17">
        <f t="shared" ca="1" si="40"/>
        <v>0</v>
      </c>
      <c r="EB64">
        <v>62</v>
      </c>
      <c r="EC64" s="7">
        <f t="shared" si="72"/>
        <v>0</v>
      </c>
      <c r="ED64" s="28">
        <f t="shared" si="73"/>
        <v>0</v>
      </c>
      <c r="EE64" s="16">
        <f t="shared" si="74"/>
        <v>0</v>
      </c>
      <c r="EF64" s="9">
        <f t="shared" si="15"/>
        <v>0</v>
      </c>
      <c r="EG64" s="26">
        <f t="shared" si="16"/>
        <v>0</v>
      </c>
      <c r="EH64" s="19">
        <f t="shared" si="17"/>
        <v>0</v>
      </c>
      <c r="EI64" s="26">
        <f t="shared" si="18"/>
        <v>0</v>
      </c>
      <c r="EJ64" s="26">
        <f t="shared" si="19"/>
        <v>0</v>
      </c>
      <c r="EK64" s="16">
        <f t="shared" si="75"/>
        <v>0</v>
      </c>
      <c r="EL64" s="25">
        <v>0</v>
      </c>
      <c r="EM64" s="25">
        <f t="shared" si="76"/>
        <v>0</v>
      </c>
      <c r="EN64" s="25">
        <f t="shared" si="77"/>
        <v>0</v>
      </c>
      <c r="EO64" s="25">
        <f t="shared" si="78"/>
        <v>0</v>
      </c>
      <c r="EP64" s="25">
        <f t="shared" si="79"/>
        <v>0</v>
      </c>
      <c r="EQ64" s="16">
        <f t="shared" si="80"/>
        <v>0</v>
      </c>
      <c r="ER64" s="25">
        <f t="shared" si="81"/>
        <v>0</v>
      </c>
      <c r="ES64" s="9">
        <f t="shared" si="20"/>
        <v>0</v>
      </c>
      <c r="ET64" s="26">
        <f t="shared" si="21"/>
        <v>0</v>
      </c>
      <c r="EU64" s="19">
        <f t="shared" si="22"/>
        <v>0</v>
      </c>
      <c r="EV64" s="26">
        <f t="shared" si="23"/>
        <v>0</v>
      </c>
      <c r="EW64" s="26">
        <f t="shared" si="24"/>
        <v>0</v>
      </c>
      <c r="EX64">
        <f t="shared" si="82"/>
        <v>0</v>
      </c>
      <c r="EY64" s="7">
        <f t="shared" si="41"/>
        <v>0</v>
      </c>
      <c r="EZ64" s="7">
        <f t="shared" si="42"/>
        <v>0</v>
      </c>
      <c r="FA64" s="17">
        <f t="shared" si="83"/>
        <v>0</v>
      </c>
      <c r="FB64" s="17">
        <f t="shared" si="43"/>
        <v>0</v>
      </c>
      <c r="GB64">
        <v>62</v>
      </c>
      <c r="GC64" s="7">
        <f t="shared" si="84"/>
        <v>0</v>
      </c>
      <c r="GD64" s="28">
        <f t="shared" si="85"/>
        <v>0</v>
      </c>
      <c r="GE64" s="16">
        <f t="shared" si="86"/>
        <v>0</v>
      </c>
      <c r="GF64" s="9">
        <f t="shared" si="25"/>
        <v>0</v>
      </c>
      <c r="GG64" s="26">
        <f t="shared" si="26"/>
        <v>0</v>
      </c>
      <c r="GH64" s="19">
        <f t="shared" si="27"/>
        <v>0</v>
      </c>
      <c r="GI64" s="26">
        <f t="shared" si="28"/>
        <v>0</v>
      </c>
      <c r="GJ64" s="26">
        <f t="shared" si="29"/>
        <v>0</v>
      </c>
      <c r="GK64" s="16">
        <f t="shared" si="87"/>
        <v>0</v>
      </c>
      <c r="GL64" s="25">
        <v>0</v>
      </c>
      <c r="GM64" s="25">
        <f t="shared" si="88"/>
        <v>0</v>
      </c>
      <c r="GN64" s="25">
        <f t="shared" si="89"/>
        <v>0</v>
      </c>
      <c r="GO64" s="25">
        <f t="shared" si="90"/>
        <v>0</v>
      </c>
      <c r="GP64" s="25">
        <f t="shared" si="91"/>
        <v>0</v>
      </c>
      <c r="GQ64" s="16">
        <f t="shared" si="92"/>
        <v>0</v>
      </c>
      <c r="GR64" s="25">
        <f t="shared" si="93"/>
        <v>0</v>
      </c>
      <c r="GS64" s="9">
        <f t="shared" si="30"/>
        <v>0</v>
      </c>
      <c r="GT64" s="26">
        <f t="shared" si="31"/>
        <v>0</v>
      </c>
      <c r="GU64" s="19">
        <f t="shared" si="32"/>
        <v>0</v>
      </c>
      <c r="GV64" s="26">
        <f t="shared" si="33"/>
        <v>0</v>
      </c>
      <c r="GW64" s="26">
        <f t="shared" si="34"/>
        <v>0</v>
      </c>
      <c r="GX64">
        <f t="shared" si="94"/>
        <v>0</v>
      </c>
      <c r="GY64" s="7">
        <f t="shared" si="44"/>
        <v>0</v>
      </c>
      <c r="GZ64" s="7">
        <f t="shared" si="45"/>
        <v>0</v>
      </c>
      <c r="HA64" s="17">
        <f t="shared" si="95"/>
        <v>0</v>
      </c>
      <c r="HB64" s="17">
        <f t="shared" si="46"/>
        <v>0</v>
      </c>
    </row>
    <row r="65" spans="2:212" x14ac:dyDescent="0.3">
      <c r="B65" s="111"/>
      <c r="C65" s="4" t="str">
        <f>IF($AB$242=TRUE,IF(C61="","","Based on Amortization:"),"")</f>
        <v/>
      </c>
      <c r="D65" s="4"/>
      <c r="E65" s="4"/>
      <c r="F65" s="123" t="str">
        <f>IF($AB$242=TRUE,IF(N7=FALSE,0,$EZ$2),"")</f>
        <v/>
      </c>
      <c r="G65" s="113">
        <f>IF($AB$242=TRUE,IF(N7=FALSE,0,$EC$2),0)</f>
        <v>0</v>
      </c>
      <c r="J65" s="9"/>
      <c r="K65" s="9"/>
      <c r="L65" s="60"/>
      <c r="N65" t="str">
        <f t="shared" ref="N65:N69" si="99">AA25</f>
        <v>DUPLEX</v>
      </c>
      <c r="O65" s="9"/>
      <c r="AB65" s="59"/>
      <c r="AC65" s="59"/>
      <c r="AG65" s="5"/>
      <c r="AO65"/>
      <c r="AP65"/>
      <c r="AQ65"/>
      <c r="AR65"/>
      <c r="BB65">
        <v>63</v>
      </c>
      <c r="BC65" s="7">
        <f t="shared" si="47"/>
        <v>0</v>
      </c>
      <c r="BD65" s="28">
        <f t="shared" si="48"/>
        <v>0</v>
      </c>
      <c r="BE65" s="16">
        <f t="shared" si="49"/>
        <v>0</v>
      </c>
      <c r="BF65" s="16">
        <f t="shared" si="50"/>
        <v>0</v>
      </c>
      <c r="BG65" s="25">
        <v>0</v>
      </c>
      <c r="BH65" s="25">
        <f t="shared" si="51"/>
        <v>0</v>
      </c>
      <c r="BI65" s="25">
        <f t="shared" si="52"/>
        <v>0</v>
      </c>
      <c r="BJ65" s="25">
        <f t="shared" si="53"/>
        <v>0</v>
      </c>
      <c r="BK65" s="25">
        <f t="shared" si="54"/>
        <v>0</v>
      </c>
      <c r="BL65" s="16">
        <f t="shared" si="55"/>
        <v>0</v>
      </c>
      <c r="BM65" s="25">
        <f t="shared" si="56"/>
        <v>0</v>
      </c>
      <c r="BN65" s="9">
        <f t="shared" si="0"/>
        <v>0</v>
      </c>
      <c r="BO65" s="26">
        <f t="shared" si="1"/>
        <v>0</v>
      </c>
      <c r="BP65" s="19">
        <f t="shared" si="2"/>
        <v>0</v>
      </c>
      <c r="BQ65" s="26">
        <f t="shared" si="3"/>
        <v>0</v>
      </c>
      <c r="BR65" s="26">
        <f t="shared" si="4"/>
        <v>0</v>
      </c>
      <c r="BS65">
        <f t="shared" si="57"/>
        <v>0</v>
      </c>
      <c r="BT65" s="7">
        <f t="shared" si="58"/>
        <v>0</v>
      </c>
      <c r="BU65" s="7">
        <f t="shared" si="36"/>
        <v>0</v>
      </c>
      <c r="BV65" s="17">
        <f t="shared" si="59"/>
        <v>0</v>
      </c>
      <c r="BW65" s="17">
        <f t="shared" si="37"/>
        <v>0</v>
      </c>
      <c r="CB65">
        <v>63</v>
      </c>
      <c r="CC65" s="7">
        <f t="shared" ca="1" si="60"/>
        <v>-19000</v>
      </c>
      <c r="CD65" s="28">
        <f t="shared" ca="1" si="61"/>
        <v>0</v>
      </c>
      <c r="CE65" s="16">
        <f t="shared" ca="1" si="62"/>
        <v>0</v>
      </c>
      <c r="CF65" s="9">
        <f t="shared" ca="1" si="5"/>
        <v>0</v>
      </c>
      <c r="CG65" s="26">
        <f t="shared" ca="1" si="6"/>
        <v>0</v>
      </c>
      <c r="CH65" s="19">
        <f t="shared" ca="1" si="7"/>
        <v>0</v>
      </c>
      <c r="CI65" s="26">
        <f t="shared" ca="1" si="8"/>
        <v>0</v>
      </c>
      <c r="CJ65" s="26">
        <f t="shared" ca="1" si="9"/>
        <v>0</v>
      </c>
      <c r="CK65" s="16">
        <f t="shared" ca="1" si="63"/>
        <v>0</v>
      </c>
      <c r="CL65" s="25">
        <v>0</v>
      </c>
      <c r="CM65" s="25">
        <f t="shared" ca="1" si="64"/>
        <v>0</v>
      </c>
      <c r="CN65" s="25">
        <f t="shared" ca="1" si="65"/>
        <v>0</v>
      </c>
      <c r="CO65" s="25">
        <f t="shared" ca="1" si="66"/>
        <v>0</v>
      </c>
      <c r="CP65" s="25">
        <f t="shared" ca="1" si="67"/>
        <v>0</v>
      </c>
      <c r="CQ65" s="16">
        <f t="shared" ca="1" si="68"/>
        <v>0</v>
      </c>
      <c r="CR65" s="25">
        <f t="shared" ca="1" si="69"/>
        <v>0</v>
      </c>
      <c r="CS65" s="9">
        <f t="shared" ca="1" si="10"/>
        <v>0</v>
      </c>
      <c r="CT65" s="26">
        <f t="shared" ca="1" si="11"/>
        <v>0</v>
      </c>
      <c r="CU65" s="19">
        <f t="shared" ca="1" si="12"/>
        <v>0</v>
      </c>
      <c r="CV65" s="26">
        <f t="shared" ca="1" si="13"/>
        <v>0</v>
      </c>
      <c r="CW65" s="26">
        <f t="shared" ca="1" si="14"/>
        <v>0</v>
      </c>
      <c r="CX65">
        <f t="shared" ca="1" si="70"/>
        <v>0</v>
      </c>
      <c r="CY65" s="7">
        <f t="shared" ca="1" si="38"/>
        <v>0</v>
      </c>
      <c r="CZ65" s="7">
        <f t="shared" ca="1" si="39"/>
        <v>0</v>
      </c>
      <c r="DA65" s="17">
        <f t="shared" ca="1" si="71"/>
        <v>0</v>
      </c>
      <c r="DB65" s="17">
        <f t="shared" ca="1" si="40"/>
        <v>0</v>
      </c>
      <c r="EB65">
        <v>63</v>
      </c>
      <c r="EC65" s="7">
        <f t="shared" si="72"/>
        <v>0</v>
      </c>
      <c r="ED65" s="28">
        <f t="shared" si="73"/>
        <v>0</v>
      </c>
      <c r="EE65" s="16">
        <f t="shared" si="74"/>
        <v>0</v>
      </c>
      <c r="EF65" s="9">
        <f t="shared" si="15"/>
        <v>0</v>
      </c>
      <c r="EG65" s="26">
        <f t="shared" si="16"/>
        <v>0</v>
      </c>
      <c r="EH65" s="19">
        <f t="shared" si="17"/>
        <v>0</v>
      </c>
      <c r="EI65" s="26">
        <f t="shared" si="18"/>
        <v>0</v>
      </c>
      <c r="EJ65" s="26">
        <f t="shared" si="19"/>
        <v>0</v>
      </c>
      <c r="EK65" s="16">
        <f t="shared" si="75"/>
        <v>0</v>
      </c>
      <c r="EL65" s="25">
        <v>0</v>
      </c>
      <c r="EM65" s="25">
        <f t="shared" si="76"/>
        <v>0</v>
      </c>
      <c r="EN65" s="25">
        <f t="shared" si="77"/>
        <v>0</v>
      </c>
      <c r="EO65" s="25">
        <f t="shared" si="78"/>
        <v>0</v>
      </c>
      <c r="EP65" s="25">
        <f t="shared" si="79"/>
        <v>0</v>
      </c>
      <c r="EQ65" s="16">
        <f t="shared" si="80"/>
        <v>0</v>
      </c>
      <c r="ER65" s="25">
        <f t="shared" si="81"/>
        <v>0</v>
      </c>
      <c r="ES65" s="9">
        <f t="shared" si="20"/>
        <v>0</v>
      </c>
      <c r="ET65" s="26">
        <f t="shared" si="21"/>
        <v>0</v>
      </c>
      <c r="EU65" s="19">
        <f t="shared" si="22"/>
        <v>0</v>
      </c>
      <c r="EV65" s="26">
        <f t="shared" si="23"/>
        <v>0</v>
      </c>
      <c r="EW65" s="26">
        <f t="shared" si="24"/>
        <v>0</v>
      </c>
      <c r="EX65">
        <f t="shared" si="82"/>
        <v>0</v>
      </c>
      <c r="EY65" s="7">
        <f t="shared" si="41"/>
        <v>0</v>
      </c>
      <c r="EZ65" s="7">
        <f t="shared" si="42"/>
        <v>0</v>
      </c>
      <c r="FA65" s="17">
        <f t="shared" si="83"/>
        <v>0</v>
      </c>
      <c r="FB65" s="17">
        <f t="shared" si="43"/>
        <v>0</v>
      </c>
      <c r="GB65">
        <v>63</v>
      </c>
      <c r="GC65" s="7">
        <f t="shared" si="84"/>
        <v>0</v>
      </c>
      <c r="GD65" s="28">
        <f t="shared" si="85"/>
        <v>0</v>
      </c>
      <c r="GE65" s="16">
        <f t="shared" si="86"/>
        <v>0</v>
      </c>
      <c r="GF65" s="9">
        <f t="shared" si="25"/>
        <v>0</v>
      </c>
      <c r="GG65" s="26">
        <f t="shared" si="26"/>
        <v>0</v>
      </c>
      <c r="GH65" s="19">
        <f t="shared" si="27"/>
        <v>0</v>
      </c>
      <c r="GI65" s="26">
        <f t="shared" si="28"/>
        <v>0</v>
      </c>
      <c r="GJ65" s="26">
        <f t="shared" si="29"/>
        <v>0</v>
      </c>
      <c r="GK65" s="16">
        <f t="shared" si="87"/>
        <v>0</v>
      </c>
      <c r="GL65" s="25">
        <v>0</v>
      </c>
      <c r="GM65" s="25">
        <f t="shared" si="88"/>
        <v>0</v>
      </c>
      <c r="GN65" s="25">
        <f t="shared" si="89"/>
        <v>0</v>
      </c>
      <c r="GO65" s="25">
        <f t="shared" si="90"/>
        <v>0</v>
      </c>
      <c r="GP65" s="25">
        <f t="shared" si="91"/>
        <v>0</v>
      </c>
      <c r="GQ65" s="16">
        <f t="shared" si="92"/>
        <v>0</v>
      </c>
      <c r="GR65" s="25">
        <f t="shared" si="93"/>
        <v>0</v>
      </c>
      <c r="GS65" s="9">
        <f t="shared" si="30"/>
        <v>0</v>
      </c>
      <c r="GT65" s="26">
        <f t="shared" si="31"/>
        <v>0</v>
      </c>
      <c r="GU65" s="19">
        <f t="shared" si="32"/>
        <v>0</v>
      </c>
      <c r="GV65" s="26">
        <f t="shared" si="33"/>
        <v>0</v>
      </c>
      <c r="GW65" s="26">
        <f t="shared" si="34"/>
        <v>0</v>
      </c>
      <c r="GX65">
        <f t="shared" si="94"/>
        <v>0</v>
      </c>
      <c r="GY65" s="7">
        <f t="shared" si="44"/>
        <v>0</v>
      </c>
      <c r="GZ65" s="7">
        <f t="shared" si="45"/>
        <v>0</v>
      </c>
      <c r="HA65" s="17">
        <f t="shared" si="95"/>
        <v>0</v>
      </c>
      <c r="HB65" s="17">
        <f t="shared" si="46"/>
        <v>0</v>
      </c>
    </row>
    <row r="66" spans="2:212" x14ac:dyDescent="0.3">
      <c r="B66" s="111"/>
      <c r="C66" s="4" t="str">
        <f>IF($AB$242=TRUE,IF(N8 =TRUE,"COBORROWER2",""),"")</f>
        <v/>
      </c>
      <c r="D66" s="4"/>
      <c r="E66" s="9"/>
      <c r="F66" s="71"/>
      <c r="G66" s="71"/>
      <c r="H66" s="9"/>
      <c r="I66" s="93"/>
      <c r="J66" s="9"/>
      <c r="K66" s="9"/>
      <c r="L66" s="60"/>
      <c r="N66" t="str">
        <f t="shared" si="99"/>
        <v>ROW / TOWN HOUSE</v>
      </c>
      <c r="O66" s="93"/>
      <c r="AB66" s="59"/>
      <c r="AC66" s="59"/>
      <c r="AG66" s="5"/>
      <c r="AO66"/>
      <c r="AP66"/>
      <c r="AQ66"/>
      <c r="AR66"/>
      <c r="BB66">
        <v>64</v>
      </c>
      <c r="BC66" s="7">
        <f t="shared" si="47"/>
        <v>0</v>
      </c>
      <c r="BD66" s="28">
        <f t="shared" si="48"/>
        <v>0</v>
      </c>
      <c r="BE66" s="16">
        <f t="shared" si="49"/>
        <v>0</v>
      </c>
      <c r="BF66" s="16">
        <f t="shared" si="50"/>
        <v>0</v>
      </c>
      <c r="BG66" s="25">
        <v>0</v>
      </c>
      <c r="BH66" s="25">
        <f t="shared" si="51"/>
        <v>0</v>
      </c>
      <c r="BI66" s="25">
        <f t="shared" si="52"/>
        <v>0</v>
      </c>
      <c r="BJ66" s="25">
        <f t="shared" si="53"/>
        <v>0</v>
      </c>
      <c r="BK66" s="25">
        <f t="shared" si="54"/>
        <v>0</v>
      </c>
      <c r="BL66" s="16">
        <f t="shared" si="55"/>
        <v>0</v>
      </c>
      <c r="BM66" s="25">
        <f t="shared" si="56"/>
        <v>0</v>
      </c>
      <c r="BN66" s="9">
        <f t="shared" si="0"/>
        <v>0</v>
      </c>
      <c r="BO66" s="26">
        <f t="shared" si="1"/>
        <v>0</v>
      </c>
      <c r="BP66" s="19">
        <f t="shared" si="2"/>
        <v>0</v>
      </c>
      <c r="BQ66" s="26">
        <f t="shared" si="3"/>
        <v>0</v>
      </c>
      <c r="BR66" s="26">
        <f t="shared" si="4"/>
        <v>0</v>
      </c>
      <c r="BS66">
        <f t="shared" si="57"/>
        <v>0</v>
      </c>
      <c r="BT66" s="7">
        <f t="shared" si="58"/>
        <v>0</v>
      </c>
      <c r="BU66" s="7">
        <f t="shared" si="36"/>
        <v>0</v>
      </c>
      <c r="BV66" s="17">
        <f t="shared" si="59"/>
        <v>0</v>
      </c>
      <c r="BW66" s="17">
        <f t="shared" si="37"/>
        <v>0</v>
      </c>
      <c r="CB66">
        <v>64</v>
      </c>
      <c r="CC66" s="7">
        <f t="shared" ca="1" si="60"/>
        <v>-19000</v>
      </c>
      <c r="CD66" s="28">
        <f t="shared" ca="1" si="61"/>
        <v>0</v>
      </c>
      <c r="CE66" s="16">
        <f t="shared" ca="1" si="62"/>
        <v>0</v>
      </c>
      <c r="CF66" s="9">
        <f t="shared" ca="1" si="5"/>
        <v>0</v>
      </c>
      <c r="CG66" s="26">
        <f t="shared" ca="1" si="6"/>
        <v>0</v>
      </c>
      <c r="CH66" s="19">
        <f t="shared" ca="1" si="7"/>
        <v>0</v>
      </c>
      <c r="CI66" s="26">
        <f t="shared" ca="1" si="8"/>
        <v>0</v>
      </c>
      <c r="CJ66" s="26">
        <f t="shared" ca="1" si="9"/>
        <v>0</v>
      </c>
      <c r="CK66" s="16">
        <f t="shared" ca="1" si="63"/>
        <v>0</v>
      </c>
      <c r="CL66" s="25">
        <v>0</v>
      </c>
      <c r="CM66" s="25">
        <f t="shared" ca="1" si="64"/>
        <v>0</v>
      </c>
      <c r="CN66" s="25">
        <f t="shared" ca="1" si="65"/>
        <v>0</v>
      </c>
      <c r="CO66" s="25">
        <f t="shared" ca="1" si="66"/>
        <v>0</v>
      </c>
      <c r="CP66" s="25">
        <f t="shared" ca="1" si="67"/>
        <v>0</v>
      </c>
      <c r="CQ66" s="16">
        <f t="shared" ca="1" si="68"/>
        <v>0</v>
      </c>
      <c r="CR66" s="25">
        <f t="shared" ca="1" si="69"/>
        <v>0</v>
      </c>
      <c r="CS66" s="9">
        <f t="shared" ca="1" si="10"/>
        <v>0</v>
      </c>
      <c r="CT66" s="26">
        <f t="shared" ca="1" si="11"/>
        <v>0</v>
      </c>
      <c r="CU66" s="19">
        <f t="shared" ca="1" si="12"/>
        <v>0</v>
      </c>
      <c r="CV66" s="26">
        <f t="shared" ca="1" si="13"/>
        <v>0</v>
      </c>
      <c r="CW66" s="26">
        <f t="shared" ca="1" si="14"/>
        <v>0</v>
      </c>
      <c r="CX66">
        <f t="shared" ca="1" si="70"/>
        <v>0</v>
      </c>
      <c r="CY66" s="7">
        <f t="shared" ca="1" si="38"/>
        <v>0</v>
      </c>
      <c r="CZ66" s="7">
        <f t="shared" ca="1" si="39"/>
        <v>0</v>
      </c>
      <c r="DA66" s="17">
        <f t="shared" ca="1" si="71"/>
        <v>0</v>
      </c>
      <c r="DB66" s="17">
        <f t="shared" ca="1" si="40"/>
        <v>0</v>
      </c>
      <c r="EB66">
        <v>64</v>
      </c>
      <c r="EC66" s="7">
        <f t="shared" si="72"/>
        <v>0</v>
      </c>
      <c r="ED66" s="28">
        <f t="shared" si="73"/>
        <v>0</v>
      </c>
      <c r="EE66" s="16">
        <f t="shared" si="74"/>
        <v>0</v>
      </c>
      <c r="EF66" s="9">
        <f t="shared" si="15"/>
        <v>0</v>
      </c>
      <c r="EG66" s="26">
        <f t="shared" si="16"/>
        <v>0</v>
      </c>
      <c r="EH66" s="19">
        <f t="shared" si="17"/>
        <v>0</v>
      </c>
      <c r="EI66" s="26">
        <f t="shared" si="18"/>
        <v>0</v>
      </c>
      <c r="EJ66" s="26">
        <f t="shared" si="19"/>
        <v>0</v>
      </c>
      <c r="EK66" s="16">
        <f t="shared" si="75"/>
        <v>0</v>
      </c>
      <c r="EL66" s="25">
        <v>0</v>
      </c>
      <c r="EM66" s="25">
        <f t="shared" si="76"/>
        <v>0</v>
      </c>
      <c r="EN66" s="25">
        <f t="shared" si="77"/>
        <v>0</v>
      </c>
      <c r="EO66" s="25">
        <f t="shared" si="78"/>
        <v>0</v>
      </c>
      <c r="EP66" s="25">
        <f t="shared" si="79"/>
        <v>0</v>
      </c>
      <c r="EQ66" s="16">
        <f t="shared" si="80"/>
        <v>0</v>
      </c>
      <c r="ER66" s="25">
        <f t="shared" si="81"/>
        <v>0</v>
      </c>
      <c r="ES66" s="9">
        <f t="shared" si="20"/>
        <v>0</v>
      </c>
      <c r="ET66" s="26">
        <f t="shared" si="21"/>
        <v>0</v>
      </c>
      <c r="EU66" s="19">
        <f t="shared" si="22"/>
        <v>0</v>
      </c>
      <c r="EV66" s="26">
        <f t="shared" si="23"/>
        <v>0</v>
      </c>
      <c r="EW66" s="26">
        <f t="shared" si="24"/>
        <v>0</v>
      </c>
      <c r="EX66">
        <f t="shared" si="82"/>
        <v>0</v>
      </c>
      <c r="EY66" s="7">
        <f t="shared" si="41"/>
        <v>0</v>
      </c>
      <c r="EZ66" s="7">
        <f t="shared" si="42"/>
        <v>0</v>
      </c>
      <c r="FA66" s="17">
        <f t="shared" si="83"/>
        <v>0</v>
      </c>
      <c r="FB66" s="17">
        <f t="shared" si="43"/>
        <v>0</v>
      </c>
      <c r="GB66">
        <v>64</v>
      </c>
      <c r="GC66" s="7">
        <f t="shared" si="84"/>
        <v>0</v>
      </c>
      <c r="GD66" s="28">
        <f t="shared" si="85"/>
        <v>0</v>
      </c>
      <c r="GE66" s="16">
        <f t="shared" si="86"/>
        <v>0</v>
      </c>
      <c r="GF66" s="9">
        <f t="shared" si="25"/>
        <v>0</v>
      </c>
      <c r="GG66" s="26">
        <f t="shared" si="26"/>
        <v>0</v>
      </c>
      <c r="GH66" s="19">
        <f t="shared" si="27"/>
        <v>0</v>
      </c>
      <c r="GI66" s="26">
        <f t="shared" si="28"/>
        <v>0</v>
      </c>
      <c r="GJ66" s="26">
        <f t="shared" si="29"/>
        <v>0</v>
      </c>
      <c r="GK66" s="16">
        <f t="shared" si="87"/>
        <v>0</v>
      </c>
      <c r="GL66" s="25">
        <v>0</v>
      </c>
      <c r="GM66" s="25">
        <f t="shared" si="88"/>
        <v>0</v>
      </c>
      <c r="GN66" s="25">
        <f t="shared" si="89"/>
        <v>0</v>
      </c>
      <c r="GO66" s="25">
        <f t="shared" si="90"/>
        <v>0</v>
      </c>
      <c r="GP66" s="25">
        <f t="shared" si="91"/>
        <v>0</v>
      </c>
      <c r="GQ66" s="16">
        <f t="shared" si="92"/>
        <v>0</v>
      </c>
      <c r="GR66" s="25">
        <f t="shared" si="93"/>
        <v>0</v>
      </c>
      <c r="GS66" s="9">
        <f t="shared" si="30"/>
        <v>0</v>
      </c>
      <c r="GT66" s="26">
        <f t="shared" si="31"/>
        <v>0</v>
      </c>
      <c r="GU66" s="19">
        <f t="shared" si="32"/>
        <v>0</v>
      </c>
      <c r="GV66" s="26">
        <f t="shared" si="33"/>
        <v>0</v>
      </c>
      <c r="GW66" s="26">
        <f t="shared" si="34"/>
        <v>0</v>
      </c>
      <c r="GX66">
        <f t="shared" si="94"/>
        <v>0</v>
      </c>
      <c r="GY66" s="7">
        <f t="shared" si="44"/>
        <v>0</v>
      </c>
      <c r="GZ66" s="7">
        <f t="shared" si="45"/>
        <v>0</v>
      </c>
      <c r="HA66" s="17">
        <f t="shared" si="95"/>
        <v>0</v>
      </c>
      <c r="HB66" s="17">
        <f t="shared" si="46"/>
        <v>0</v>
      </c>
    </row>
    <row r="67" spans="2:212" x14ac:dyDescent="0.3">
      <c r="B67" s="111"/>
      <c r="C67" s="211" t="s">
        <v>125</v>
      </c>
      <c r="D67" s="211"/>
      <c r="E67" s="4" t="s">
        <v>46</v>
      </c>
      <c r="F67" s="121">
        <v>10000</v>
      </c>
      <c r="G67" s="23"/>
      <c r="I67" s="122"/>
      <c r="J67" s="9"/>
      <c r="K67" s="9"/>
      <c r="L67" s="60"/>
      <c r="N67" t="str">
        <f t="shared" si="99"/>
        <v>SINGLE ATTACHED</v>
      </c>
      <c r="O67" s="93"/>
      <c r="AB67" s="59"/>
      <c r="AC67" s="59"/>
      <c r="AG67" s="5"/>
      <c r="AO67"/>
      <c r="AP67"/>
      <c r="AQ67"/>
      <c r="AR67"/>
      <c r="BB67">
        <v>65</v>
      </c>
      <c r="BC67" s="7">
        <f t="shared" si="47"/>
        <v>0</v>
      </c>
      <c r="BD67" s="28">
        <f t="shared" si="48"/>
        <v>0</v>
      </c>
      <c r="BE67" s="16">
        <f t="shared" si="49"/>
        <v>0</v>
      </c>
      <c r="BF67" s="16">
        <f t="shared" si="50"/>
        <v>0</v>
      </c>
      <c r="BG67" s="25">
        <v>0</v>
      </c>
      <c r="BH67" s="25">
        <f t="shared" si="51"/>
        <v>0</v>
      </c>
      <c r="BI67" s="25">
        <f t="shared" si="52"/>
        <v>0</v>
      </c>
      <c r="BJ67" s="25">
        <f t="shared" si="53"/>
        <v>0</v>
      </c>
      <c r="BK67" s="25">
        <f t="shared" si="54"/>
        <v>0</v>
      </c>
      <c r="BL67" s="16">
        <f t="shared" si="55"/>
        <v>0</v>
      </c>
      <c r="BM67" s="25">
        <f t="shared" si="56"/>
        <v>0</v>
      </c>
      <c r="BN67" s="9">
        <f t="shared" ref="BN67:BN130" si="100">INT(BM67)</f>
        <v>0</v>
      </c>
      <c r="BO67" s="26">
        <f t="shared" ref="BO67:BO130" si="101">INT((BM67-BN67)*10)/10</f>
        <v>0</v>
      </c>
      <c r="BP67" s="19">
        <f t="shared" ref="BP67:BP130" si="102">BM67-BN67-BO67</f>
        <v>0</v>
      </c>
      <c r="BQ67" s="26">
        <f t="shared" ref="BQ67:BQ130" si="103">IF(OR(BP67=0.05,BP67=0),BP67,IF(AND(BP67&gt;0.051,BP67&lt;0.1),0.1,IF(AND(BP67&gt;0.001,BP67&lt;0.05),0.05,BP67)))</f>
        <v>0</v>
      </c>
      <c r="BR67" s="26">
        <f t="shared" ref="BR67:BR130" si="104">BN67+BO67+BQ67</f>
        <v>0</v>
      </c>
      <c r="BS67">
        <f t="shared" si="57"/>
        <v>0</v>
      </c>
      <c r="BT67" s="7">
        <f t="shared" si="58"/>
        <v>0</v>
      </c>
      <c r="BU67" s="7">
        <f t="shared" si="36"/>
        <v>0</v>
      </c>
      <c r="BV67" s="17">
        <f t="shared" si="59"/>
        <v>0</v>
      </c>
      <c r="BW67" s="17">
        <f t="shared" si="37"/>
        <v>0</v>
      </c>
      <c r="CB67">
        <v>65</v>
      </c>
      <c r="CC67" s="7">
        <f t="shared" ca="1" si="60"/>
        <v>-19000</v>
      </c>
      <c r="CD67" s="28">
        <f t="shared" ca="1" si="61"/>
        <v>0</v>
      </c>
      <c r="CE67" s="16">
        <f t="shared" ca="1" si="62"/>
        <v>0</v>
      </c>
      <c r="CF67" s="9">
        <f t="shared" ref="CF67:CF130" ca="1" si="105">INT(CE67)</f>
        <v>0</v>
      </c>
      <c r="CG67" s="26">
        <f t="shared" ref="CG67:CG130" ca="1" si="106">INT((CE67-CF67)*10)/10</f>
        <v>0</v>
      </c>
      <c r="CH67" s="19">
        <f t="shared" ref="CH67:CH130" ca="1" si="107">CE67-CF67-CG67</f>
        <v>0</v>
      </c>
      <c r="CI67" s="26">
        <f t="shared" ref="CI67:CI130" ca="1" si="108">IF(OR(CH67=0.05,CH67=0),CH67,IF(AND(CH67&gt;0.051,CH67&lt;0.1),0.1,IF(AND(CH67&gt;0.001,CH67&lt;0.05),0.05,CH67)))</f>
        <v>0</v>
      </c>
      <c r="CJ67" s="26">
        <f t="shared" ref="CJ67:CJ130" ca="1" si="109">CF67+CG67+CI67</f>
        <v>0</v>
      </c>
      <c r="CK67" s="16">
        <f t="shared" ca="1" si="63"/>
        <v>0</v>
      </c>
      <c r="CL67" s="25">
        <v>0</v>
      </c>
      <c r="CM67" s="25">
        <f t="shared" ca="1" si="64"/>
        <v>0</v>
      </c>
      <c r="CN67" s="25">
        <f t="shared" ca="1" si="65"/>
        <v>0</v>
      </c>
      <c r="CO67" s="25">
        <f t="shared" ca="1" si="66"/>
        <v>0</v>
      </c>
      <c r="CP67" s="25">
        <f t="shared" ca="1" si="67"/>
        <v>0</v>
      </c>
      <c r="CQ67" s="16">
        <f t="shared" ca="1" si="68"/>
        <v>0</v>
      </c>
      <c r="CR67" s="25">
        <f t="shared" ca="1" si="69"/>
        <v>0</v>
      </c>
      <c r="CS67" s="9">
        <f t="shared" ref="CS67:CS130" ca="1" si="110">INT(CR67)</f>
        <v>0</v>
      </c>
      <c r="CT67" s="26">
        <f t="shared" ref="CT67:CT130" ca="1" si="111">INT((CR67-CS67)*10)/10</f>
        <v>0</v>
      </c>
      <c r="CU67" s="19">
        <f t="shared" ref="CU67:CU130" ca="1" si="112">CR67-CS67-CT67</f>
        <v>0</v>
      </c>
      <c r="CV67" s="26">
        <f t="shared" ref="CV67:CV130" ca="1" si="113">IF(OR(CU67=0.05,CU67=0),CU67,IF(AND(CU67&gt;0.051,CU67&lt;0.1),0.1,IF(AND(CU67&gt;0.001,CU67&lt;0.05),0.05,CU67)))</f>
        <v>0</v>
      </c>
      <c r="CW67" s="26">
        <f t="shared" ref="CW67:CW130" ca="1" si="114">CS67+CT67+CV67</f>
        <v>0</v>
      </c>
      <c r="CX67">
        <f t="shared" ca="1" si="70"/>
        <v>0</v>
      </c>
      <c r="CY67" s="7">
        <f t="shared" ca="1" si="38"/>
        <v>0</v>
      </c>
      <c r="CZ67" s="7">
        <f t="shared" ca="1" si="39"/>
        <v>0</v>
      </c>
      <c r="DA67" s="17">
        <f t="shared" ca="1" si="71"/>
        <v>0</v>
      </c>
      <c r="DB67" s="17">
        <f t="shared" ca="1" si="40"/>
        <v>0</v>
      </c>
      <c r="EB67">
        <v>65</v>
      </c>
      <c r="EC67" s="7">
        <f t="shared" si="72"/>
        <v>0</v>
      </c>
      <c r="ED67" s="28">
        <f t="shared" si="73"/>
        <v>0</v>
      </c>
      <c r="EE67" s="16">
        <f t="shared" si="74"/>
        <v>0</v>
      </c>
      <c r="EF67" s="9">
        <f t="shared" ref="EF67:EF130" si="115">INT(EE67)</f>
        <v>0</v>
      </c>
      <c r="EG67" s="26">
        <f t="shared" ref="EG67:EG130" si="116">INT((EE67-EF67)*10)/10</f>
        <v>0</v>
      </c>
      <c r="EH67" s="19">
        <f t="shared" ref="EH67:EH130" si="117">EE67-EF67-EG67</f>
        <v>0</v>
      </c>
      <c r="EI67" s="26">
        <f t="shared" ref="EI67:EI130" si="118">IF(OR(EH67=0.05,EH67=0),EH67,IF(AND(EH67&gt;0.051,EH67&lt;0.1),0.1,IF(AND(EH67&gt;0.001,EH67&lt;0.05),0.05,EH67)))</f>
        <v>0</v>
      </c>
      <c r="EJ67" s="26">
        <f t="shared" ref="EJ67:EJ130" si="119">EF67+EG67+EI67</f>
        <v>0</v>
      </c>
      <c r="EK67" s="16">
        <f t="shared" si="75"/>
        <v>0</v>
      </c>
      <c r="EL67" s="25">
        <v>0</v>
      </c>
      <c r="EM67" s="25">
        <f t="shared" si="76"/>
        <v>0</v>
      </c>
      <c r="EN67" s="25">
        <f t="shared" si="77"/>
        <v>0</v>
      </c>
      <c r="EO67" s="25">
        <f t="shared" si="78"/>
        <v>0</v>
      </c>
      <c r="EP67" s="25">
        <f t="shared" si="79"/>
        <v>0</v>
      </c>
      <c r="EQ67" s="16">
        <f t="shared" si="80"/>
        <v>0</v>
      </c>
      <c r="ER67" s="25">
        <f t="shared" si="81"/>
        <v>0</v>
      </c>
      <c r="ES67" s="9">
        <f t="shared" ref="ES67:ES130" si="120">INT(ER67)</f>
        <v>0</v>
      </c>
      <c r="ET67" s="26">
        <f t="shared" ref="ET67:ET130" si="121">INT((ER67-ES67)*10)/10</f>
        <v>0</v>
      </c>
      <c r="EU67" s="19">
        <f t="shared" ref="EU67:EU130" si="122">ER67-ES67-ET67</f>
        <v>0</v>
      </c>
      <c r="EV67" s="26">
        <f t="shared" ref="EV67:EV130" si="123">IF(OR(EU67=0.05,EU67=0),EU67,IF(AND(EU67&gt;0.051,EU67&lt;0.1),0.1,IF(AND(EU67&gt;0.001,EU67&lt;0.05),0.05,EU67)))</f>
        <v>0</v>
      </c>
      <c r="EW67" s="26">
        <f t="shared" ref="EW67:EW130" si="124">ES67+ET67+EV67</f>
        <v>0</v>
      </c>
      <c r="EX67">
        <f t="shared" si="82"/>
        <v>0</v>
      </c>
      <c r="EY67" s="7">
        <f t="shared" si="41"/>
        <v>0</v>
      </c>
      <c r="EZ67" s="7">
        <f t="shared" si="42"/>
        <v>0</v>
      </c>
      <c r="FA67" s="17">
        <f t="shared" si="83"/>
        <v>0</v>
      </c>
      <c r="FB67" s="17">
        <f t="shared" si="43"/>
        <v>0</v>
      </c>
      <c r="GB67">
        <v>65</v>
      </c>
      <c r="GC67" s="7">
        <f t="shared" si="84"/>
        <v>0</v>
      </c>
      <c r="GD67" s="28">
        <f t="shared" si="85"/>
        <v>0</v>
      </c>
      <c r="GE67" s="16">
        <f t="shared" si="86"/>
        <v>0</v>
      </c>
      <c r="GF67" s="9">
        <f t="shared" ref="GF67:GF130" si="125">INT(GE67)</f>
        <v>0</v>
      </c>
      <c r="GG67" s="26">
        <f t="shared" ref="GG67:GG130" si="126">INT((GE67-GF67)*10)/10</f>
        <v>0</v>
      </c>
      <c r="GH67" s="19">
        <f t="shared" ref="GH67:GH130" si="127">GE67-GF67-GG67</f>
        <v>0</v>
      </c>
      <c r="GI67" s="26">
        <f t="shared" ref="GI67:GI130" si="128">IF(OR(GH67=0.05,GH67=0),GH67,IF(AND(GH67&gt;0.051,GH67&lt;0.1),0.1,IF(AND(GH67&gt;0.001,GH67&lt;0.05),0.05,GH67)))</f>
        <v>0</v>
      </c>
      <c r="GJ67" s="26">
        <f t="shared" ref="GJ67:GJ130" si="129">GF67+GG67+GI67</f>
        <v>0</v>
      </c>
      <c r="GK67" s="16">
        <f t="shared" si="87"/>
        <v>0</v>
      </c>
      <c r="GL67" s="25">
        <v>0</v>
      </c>
      <c r="GM67" s="25">
        <f t="shared" si="88"/>
        <v>0</v>
      </c>
      <c r="GN67" s="25">
        <f t="shared" si="89"/>
        <v>0</v>
      </c>
      <c r="GO67" s="25">
        <f t="shared" si="90"/>
        <v>0</v>
      </c>
      <c r="GP67" s="25">
        <f t="shared" si="91"/>
        <v>0</v>
      </c>
      <c r="GQ67" s="16">
        <f t="shared" si="92"/>
        <v>0</v>
      </c>
      <c r="GR67" s="25">
        <f t="shared" si="93"/>
        <v>0</v>
      </c>
      <c r="GS67" s="9">
        <f t="shared" ref="GS67:GS130" si="130">INT(GR67)</f>
        <v>0</v>
      </c>
      <c r="GT67" s="26">
        <f t="shared" ref="GT67:GT130" si="131">INT((GR67-GS67)*10)/10</f>
        <v>0</v>
      </c>
      <c r="GU67" s="19">
        <f t="shared" ref="GU67:GU130" si="132">GR67-GS67-GT67</f>
        <v>0</v>
      </c>
      <c r="GV67" s="26">
        <f t="shared" ref="GV67:GV130" si="133">IF(OR(GU67=0.05,GU67=0),GU67,IF(AND(GU67&gt;0.051,GU67&lt;0.1),0.1,IF(AND(GU67&gt;0.001,GU67&lt;0.05),0.05,GU67)))</f>
        <v>0</v>
      </c>
      <c r="GW67" s="26">
        <f t="shared" ref="GW67:GW130" si="134">GS67+GT67+GV67</f>
        <v>0</v>
      </c>
      <c r="GX67">
        <f t="shared" si="94"/>
        <v>0</v>
      </c>
      <c r="GY67" s="7">
        <f t="shared" si="44"/>
        <v>0</v>
      </c>
      <c r="GZ67" s="7">
        <f t="shared" si="45"/>
        <v>0</v>
      </c>
      <c r="HA67" s="17">
        <f t="shared" si="95"/>
        <v>0</v>
      </c>
      <c r="HB67" s="17">
        <f t="shared" si="46"/>
        <v>0</v>
      </c>
    </row>
    <row r="68" spans="2:212" x14ac:dyDescent="0.3">
      <c r="B68" s="111"/>
      <c r="C68" s="9"/>
      <c r="D68" s="4" t="s">
        <v>126</v>
      </c>
      <c r="E68" s="9"/>
      <c r="F68" s="124">
        <f>IF($AB$242=TRUE,IF(N8=FALSE,0,F67-$F$55-K81),0)</f>
        <v>0</v>
      </c>
      <c r="G68" s="23"/>
      <c r="I68" s="122"/>
      <c r="J68" s="9"/>
      <c r="K68" s="9"/>
      <c r="L68" s="60"/>
      <c r="N68" t="str">
        <f t="shared" si="99"/>
        <v>SINGLE DETACHED</v>
      </c>
      <c r="O68" s="93"/>
      <c r="AB68" s="59"/>
      <c r="AC68" s="59"/>
      <c r="AG68" s="5"/>
      <c r="AO68"/>
      <c r="AP68"/>
      <c r="AQ68"/>
      <c r="AR68"/>
      <c r="BB68">
        <v>66</v>
      </c>
      <c r="BC68" s="7">
        <f t="shared" si="47"/>
        <v>0</v>
      </c>
      <c r="BD68" s="28">
        <f t="shared" si="48"/>
        <v>0</v>
      </c>
      <c r="BE68" s="16">
        <f t="shared" si="49"/>
        <v>0</v>
      </c>
      <c r="BF68" s="16">
        <f t="shared" si="50"/>
        <v>0</v>
      </c>
      <c r="BG68" s="25">
        <v>0</v>
      </c>
      <c r="BH68" s="25">
        <f t="shared" si="51"/>
        <v>0</v>
      </c>
      <c r="BI68" s="25">
        <f t="shared" si="52"/>
        <v>0</v>
      </c>
      <c r="BJ68" s="25">
        <f t="shared" si="53"/>
        <v>0</v>
      </c>
      <c r="BK68" s="25">
        <f t="shared" si="54"/>
        <v>0</v>
      </c>
      <c r="BL68" s="16">
        <f t="shared" si="55"/>
        <v>0</v>
      </c>
      <c r="BM68" s="25">
        <f t="shared" si="56"/>
        <v>0</v>
      </c>
      <c r="BN68" s="9">
        <f t="shared" si="100"/>
        <v>0</v>
      </c>
      <c r="BO68" s="26">
        <f t="shared" si="101"/>
        <v>0</v>
      </c>
      <c r="BP68" s="19">
        <f t="shared" si="102"/>
        <v>0</v>
      </c>
      <c r="BQ68" s="26">
        <f t="shared" si="103"/>
        <v>0</v>
      </c>
      <c r="BR68" s="26">
        <f t="shared" si="104"/>
        <v>0</v>
      </c>
      <c r="BS68">
        <f t="shared" si="57"/>
        <v>0</v>
      </c>
      <c r="BT68" s="7">
        <f t="shared" si="58"/>
        <v>0</v>
      </c>
      <c r="BU68" s="7">
        <f t="shared" ref="BU68:BU131" si="135">IF(AND(BT68&gt;0,BT69=0),BT68,0)</f>
        <v>0</v>
      </c>
      <c r="BV68" s="17">
        <f t="shared" si="59"/>
        <v>0</v>
      </c>
      <c r="BW68" s="17">
        <f t="shared" ref="BW68:BW131" si="136">IF(ROUND(BT68-BV68,2)&gt;0,ROUND(BT68-BV68,2),0)</f>
        <v>0</v>
      </c>
      <c r="CB68">
        <v>66</v>
      </c>
      <c r="CC68" s="7">
        <f t="shared" ca="1" si="60"/>
        <v>-19000</v>
      </c>
      <c r="CD68" s="28">
        <f t="shared" ca="1" si="61"/>
        <v>0</v>
      </c>
      <c r="CE68" s="16">
        <f t="shared" ca="1" si="62"/>
        <v>0</v>
      </c>
      <c r="CF68" s="9">
        <f t="shared" ca="1" si="105"/>
        <v>0</v>
      </c>
      <c r="CG68" s="26">
        <f t="shared" ca="1" si="106"/>
        <v>0</v>
      </c>
      <c r="CH68" s="19">
        <f t="shared" ca="1" si="107"/>
        <v>0</v>
      </c>
      <c r="CI68" s="26">
        <f t="shared" ca="1" si="108"/>
        <v>0</v>
      </c>
      <c r="CJ68" s="26">
        <f t="shared" ca="1" si="109"/>
        <v>0</v>
      </c>
      <c r="CK68" s="16">
        <f t="shared" ca="1" si="63"/>
        <v>0</v>
      </c>
      <c r="CL68" s="25">
        <v>0</v>
      </c>
      <c r="CM68" s="25">
        <f t="shared" ca="1" si="64"/>
        <v>0</v>
      </c>
      <c r="CN68" s="25">
        <f t="shared" ca="1" si="65"/>
        <v>0</v>
      </c>
      <c r="CO68" s="25">
        <f t="shared" ca="1" si="66"/>
        <v>0</v>
      </c>
      <c r="CP68" s="25">
        <f t="shared" ca="1" si="67"/>
        <v>0</v>
      </c>
      <c r="CQ68" s="16">
        <f t="shared" ca="1" si="68"/>
        <v>0</v>
      </c>
      <c r="CR68" s="25">
        <f t="shared" ca="1" si="69"/>
        <v>0</v>
      </c>
      <c r="CS68" s="9">
        <f t="shared" ca="1" si="110"/>
        <v>0</v>
      </c>
      <c r="CT68" s="26">
        <f t="shared" ca="1" si="111"/>
        <v>0</v>
      </c>
      <c r="CU68" s="19">
        <f t="shared" ca="1" si="112"/>
        <v>0</v>
      </c>
      <c r="CV68" s="26">
        <f t="shared" ca="1" si="113"/>
        <v>0</v>
      </c>
      <c r="CW68" s="26">
        <f t="shared" ca="1" si="114"/>
        <v>0</v>
      </c>
      <c r="CX68">
        <f t="shared" ca="1" si="70"/>
        <v>0</v>
      </c>
      <c r="CY68" s="7">
        <f t="shared" ref="CY68:CY131" ca="1" si="137">ROUND(CD68+CJ68+CW68+CX68,2)</f>
        <v>0</v>
      </c>
      <c r="CZ68" s="7">
        <f t="shared" ref="CZ68:CZ131" ca="1" si="138">IF(AND(CY68&gt;0,CY69=0),CY68,0)</f>
        <v>0</v>
      </c>
      <c r="DA68" s="17">
        <f t="shared" ca="1" si="71"/>
        <v>0</v>
      </c>
      <c r="DB68" s="17">
        <f t="shared" ref="DB68:DB131" ca="1" si="139">IF(ROUND(CY68-DA68,2)&gt;0,ROUND(CY68-DA68,2),0)</f>
        <v>0</v>
      </c>
      <c r="EB68">
        <v>66</v>
      </c>
      <c r="EC68" s="7">
        <f t="shared" si="72"/>
        <v>0</v>
      </c>
      <c r="ED68" s="28">
        <f t="shared" si="73"/>
        <v>0</v>
      </c>
      <c r="EE68" s="16">
        <f t="shared" si="74"/>
        <v>0</v>
      </c>
      <c r="EF68" s="9">
        <f t="shared" si="115"/>
        <v>0</v>
      </c>
      <c r="EG68" s="26">
        <f t="shared" si="116"/>
        <v>0</v>
      </c>
      <c r="EH68" s="19">
        <f t="shared" si="117"/>
        <v>0</v>
      </c>
      <c r="EI68" s="26">
        <f t="shared" si="118"/>
        <v>0</v>
      </c>
      <c r="EJ68" s="26">
        <f t="shared" si="119"/>
        <v>0</v>
      </c>
      <c r="EK68" s="16">
        <f t="shared" si="75"/>
        <v>0</v>
      </c>
      <c r="EL68" s="25">
        <v>0</v>
      </c>
      <c r="EM68" s="25">
        <f t="shared" si="76"/>
        <v>0</v>
      </c>
      <c r="EN68" s="25">
        <f t="shared" si="77"/>
        <v>0</v>
      </c>
      <c r="EO68" s="25">
        <f t="shared" si="78"/>
        <v>0</v>
      </c>
      <c r="EP68" s="25">
        <f t="shared" si="79"/>
        <v>0</v>
      </c>
      <c r="EQ68" s="16">
        <f t="shared" si="80"/>
        <v>0</v>
      </c>
      <c r="ER68" s="25">
        <f t="shared" si="81"/>
        <v>0</v>
      </c>
      <c r="ES68" s="9">
        <f t="shared" si="120"/>
        <v>0</v>
      </c>
      <c r="ET68" s="26">
        <f t="shared" si="121"/>
        <v>0</v>
      </c>
      <c r="EU68" s="19">
        <f t="shared" si="122"/>
        <v>0</v>
      </c>
      <c r="EV68" s="26">
        <f t="shared" si="123"/>
        <v>0</v>
      </c>
      <c r="EW68" s="26">
        <f t="shared" si="124"/>
        <v>0</v>
      </c>
      <c r="EX68">
        <f t="shared" si="82"/>
        <v>0</v>
      </c>
      <c r="EY68" s="7">
        <f t="shared" ref="EY68:EY131" si="140">ROUND(ED68+EJ68+EW68+EX68,2)</f>
        <v>0</v>
      </c>
      <c r="EZ68" s="7">
        <f t="shared" ref="EZ68:EZ131" si="141">IF(AND(EY68&gt;0,EY69=0),EY68,0)</f>
        <v>0</v>
      </c>
      <c r="FA68" s="17">
        <f t="shared" si="83"/>
        <v>0</v>
      </c>
      <c r="FB68" s="17">
        <f t="shared" ref="FB68:FB131" si="142">IF(ROUND(EY68-FA68,2)&gt;0,ROUND(EY68-FA68,2),0)</f>
        <v>0</v>
      </c>
      <c r="GB68">
        <v>66</v>
      </c>
      <c r="GC68" s="7">
        <f t="shared" si="84"/>
        <v>0</v>
      </c>
      <c r="GD68" s="28">
        <f t="shared" si="85"/>
        <v>0</v>
      </c>
      <c r="GE68" s="16">
        <f t="shared" si="86"/>
        <v>0</v>
      </c>
      <c r="GF68" s="9">
        <f t="shared" si="125"/>
        <v>0</v>
      </c>
      <c r="GG68" s="26">
        <f t="shared" si="126"/>
        <v>0</v>
      </c>
      <c r="GH68" s="19">
        <f t="shared" si="127"/>
        <v>0</v>
      </c>
      <c r="GI68" s="26">
        <f t="shared" si="128"/>
        <v>0</v>
      </c>
      <c r="GJ68" s="26">
        <f t="shared" si="129"/>
        <v>0</v>
      </c>
      <c r="GK68" s="16">
        <f t="shared" si="87"/>
        <v>0</v>
      </c>
      <c r="GL68" s="25">
        <v>0</v>
      </c>
      <c r="GM68" s="25">
        <f t="shared" si="88"/>
        <v>0</v>
      </c>
      <c r="GN68" s="25">
        <f t="shared" si="89"/>
        <v>0</v>
      </c>
      <c r="GO68" s="25">
        <f t="shared" si="90"/>
        <v>0</v>
      </c>
      <c r="GP68" s="25">
        <f t="shared" si="91"/>
        <v>0</v>
      </c>
      <c r="GQ68" s="16">
        <f t="shared" si="92"/>
        <v>0</v>
      </c>
      <c r="GR68" s="25">
        <f t="shared" si="93"/>
        <v>0</v>
      </c>
      <c r="GS68" s="9">
        <f t="shared" si="130"/>
        <v>0</v>
      </c>
      <c r="GT68" s="26">
        <f t="shared" si="131"/>
        <v>0</v>
      </c>
      <c r="GU68" s="19">
        <f t="shared" si="132"/>
        <v>0</v>
      </c>
      <c r="GV68" s="26">
        <f t="shared" si="133"/>
        <v>0</v>
      </c>
      <c r="GW68" s="26">
        <f t="shared" si="134"/>
        <v>0</v>
      </c>
      <c r="GX68">
        <f t="shared" si="94"/>
        <v>0</v>
      </c>
      <c r="GY68" s="7">
        <f t="shared" ref="GY68:GY131" si="143">ROUND(GD68+GJ68+GW68+GX68,2)</f>
        <v>0</v>
      </c>
      <c r="GZ68" s="7">
        <f t="shared" ref="GZ68:GZ131" si="144">IF(AND(GY68&gt;0,GY69=0),GY68,0)</f>
        <v>0</v>
      </c>
      <c r="HA68" s="17">
        <f t="shared" si="95"/>
        <v>0</v>
      </c>
      <c r="HB68" s="17">
        <f t="shared" ref="HB68:HB131" si="145">IF(ROUND(GY68-HA68,2)&gt;0,ROUND(GY68-HA68,2),0)</f>
        <v>0</v>
      </c>
    </row>
    <row r="69" spans="2:212" x14ac:dyDescent="0.3">
      <c r="B69" s="111"/>
      <c r="C69" s="9"/>
      <c r="D69" s="4" t="s">
        <v>116</v>
      </c>
      <c r="E69" s="9"/>
      <c r="F69" s="112" t="str">
        <f>IF($AB$242=TRUE,IF(N8=FALSE,0,$AD$154),"")</f>
        <v/>
      </c>
      <c r="G69" s="113">
        <f>IF($AB$242=TRUE,IF(N8=FALSE,0,$AB$154),0)</f>
        <v>0</v>
      </c>
      <c r="I69" s="116">
        <f>IF($AB$242=TRUE,G59+G64+G69,0)</f>
        <v>0</v>
      </c>
      <c r="J69" s="9"/>
      <c r="K69" s="9"/>
      <c r="L69" s="60"/>
      <c r="N69" t="str">
        <f t="shared" si="99"/>
        <v>QUADRUPLEX</v>
      </c>
      <c r="O69" s="93"/>
      <c r="AA69" s="4" t="s">
        <v>127</v>
      </c>
      <c r="AG69" s="5"/>
      <c r="AO69"/>
      <c r="AP69"/>
      <c r="AQ69"/>
      <c r="AR69"/>
      <c r="BB69">
        <v>67</v>
      </c>
      <c r="BC69" s="7">
        <f t="shared" ref="BC69:BC132" si="146">IF(BW68&gt;0,BC68-1000,BC68)</f>
        <v>0</v>
      </c>
      <c r="BD69" s="28">
        <f t="shared" ref="BD69:BD132" si="147">IF(BW68&gt;0,ROUND(PMT($F$92/12,$F$96*12,-BC69),5),0)</f>
        <v>0</v>
      </c>
      <c r="BE69" s="16">
        <f t="shared" ref="BE69:BE132" si="148">IF(BW68&gt;0,ROUND(BC69*$E$1/1000,2),0)</f>
        <v>0</v>
      </c>
      <c r="BF69" s="16">
        <f t="shared" ref="BF69:BF132" si="149">IF(BW68&gt;0,ROUND(MIN(BC69,$F$168)*$BF$1,2),0)</f>
        <v>0</v>
      </c>
      <c r="BG69" s="25">
        <v>0</v>
      </c>
      <c r="BH69" s="25">
        <f t="shared" ref="BH69:BH132" si="150">IF(BW68&gt;0,ROUND(MIN(BC69,$F$168)*$BH$1,0),0)</f>
        <v>0</v>
      </c>
      <c r="BI69" s="25">
        <f t="shared" ref="BI69:BI132" si="151">IF(BW68&gt;0,ROUND(MIN(BC69,$F$168)*$BI$1,2),0)</f>
        <v>0</v>
      </c>
      <c r="BJ69" s="25">
        <f t="shared" ref="BJ69:BJ132" si="152">IF(BW68&gt;0,ROUND(MIN(BC69,$F$168)*$BJ$1,2),0)</f>
        <v>0</v>
      </c>
      <c r="BK69" s="25">
        <f t="shared" ref="BK69:BK132" si="153">IF(BW68&gt;0,ROUND(MIN(BC69,$F$168)*$BK$1,2),0)</f>
        <v>0</v>
      </c>
      <c r="BL69" s="16">
        <f t="shared" ref="BL69:BL132" si="154">IF(BW68&gt;0,BF69+SUM(BH69:BK69),0)</f>
        <v>0</v>
      </c>
      <c r="BM69" s="25">
        <f t="shared" ref="BM69:BM132" si="155">IF(BW68&gt;0,ROUND(BL69/12,2),0)</f>
        <v>0</v>
      </c>
      <c r="BN69" s="9">
        <f t="shared" si="100"/>
        <v>0</v>
      </c>
      <c r="BO69" s="26">
        <f t="shared" si="101"/>
        <v>0</v>
      </c>
      <c r="BP69" s="19">
        <f t="shared" si="102"/>
        <v>0</v>
      </c>
      <c r="BQ69" s="26">
        <f t="shared" si="103"/>
        <v>0</v>
      </c>
      <c r="BR69" s="26">
        <f t="shared" si="104"/>
        <v>0</v>
      </c>
      <c r="BS69">
        <f t="shared" ref="BS69:BS132" si="156">IF(BW68&gt;0,BS68,0)</f>
        <v>0</v>
      </c>
      <c r="BT69" s="7">
        <f t="shared" ref="BT69:BT132" si="157">SUM(BD69:BE69)+BR69+BS69</f>
        <v>0</v>
      </c>
      <c r="BU69" s="7">
        <f t="shared" si="135"/>
        <v>0</v>
      </c>
      <c r="BV69" s="17">
        <f t="shared" ref="BV69:BV132" si="158">IF(BW68&gt;0,BV68,0)</f>
        <v>0</v>
      </c>
      <c r="BW69" s="17">
        <f t="shared" si="136"/>
        <v>0</v>
      </c>
      <c r="CB69">
        <v>67</v>
      </c>
      <c r="CC69" s="7">
        <f t="shared" ref="CC69:CC132" ca="1" si="159">IF(DB68&gt;0,CC68-1000,CC68)</f>
        <v>-19000</v>
      </c>
      <c r="CD69" s="28">
        <f t="shared" ref="CD69:CD132" ca="1" si="160">IF(DB68&gt;0,ROUND(PMT($F$92/12,$F$96*12,-CC69),5),0)</f>
        <v>0</v>
      </c>
      <c r="CE69" s="16">
        <f t="shared" ref="CE69:CE132" ca="1" si="161">IF(DB68&gt;0,ROUND(CC69*$CE$1/1000,2),0)</f>
        <v>0</v>
      </c>
      <c r="CF69" s="9">
        <f t="shared" ca="1" si="105"/>
        <v>0</v>
      </c>
      <c r="CG69" s="26">
        <f t="shared" ca="1" si="106"/>
        <v>0</v>
      </c>
      <c r="CH69" s="19">
        <f t="shared" ca="1" si="107"/>
        <v>0</v>
      </c>
      <c r="CI69" s="26">
        <f t="shared" ca="1" si="108"/>
        <v>0</v>
      </c>
      <c r="CJ69" s="26">
        <f t="shared" ca="1" si="109"/>
        <v>0</v>
      </c>
      <c r="CK69" s="16">
        <f t="shared" ref="CK69:CK132" ca="1" si="162">IF(DB68&gt;0,ROUND($CD$1*$CK$1,2),0)</f>
        <v>0</v>
      </c>
      <c r="CL69" s="25">
        <v>0</v>
      </c>
      <c r="CM69" s="25">
        <f t="shared" ref="CM69:CM132" ca="1" si="163">IF(DB68&gt;0,ROUND($CD$1*$CM$1,2),0)</f>
        <v>0</v>
      </c>
      <c r="CN69" s="25">
        <f t="shared" ref="CN69:CN132" ca="1" si="164">IF(DB68&gt;0,ROUND($CD$1*$CN$1,2),0)</f>
        <v>0</v>
      </c>
      <c r="CO69" s="25">
        <f t="shared" ref="CO69:CO132" ca="1" si="165">IF(DB68&gt;0,ROUND($CD$1*$CO$1,2),0)</f>
        <v>0</v>
      </c>
      <c r="CP69" s="25">
        <f t="shared" ref="CP69:CP132" ca="1" si="166">IF(DB68&gt;0,ROUND($CD$1*$CP$1,2),0)</f>
        <v>0</v>
      </c>
      <c r="CQ69" s="16">
        <f t="shared" ref="CQ69:CQ132" ca="1" si="167">IF(DB68&gt;0,CK69+SUM(CM69:CP69),0)</f>
        <v>0</v>
      </c>
      <c r="CR69" s="25">
        <f t="shared" ref="CR69:CR132" ca="1" si="168">IF(DB68&gt;0,ROUND(CQ69/12,2),0)</f>
        <v>0</v>
      </c>
      <c r="CS69" s="9">
        <f t="shared" ca="1" si="110"/>
        <v>0</v>
      </c>
      <c r="CT69" s="26">
        <f t="shared" ca="1" si="111"/>
        <v>0</v>
      </c>
      <c r="CU69" s="19">
        <f t="shared" ca="1" si="112"/>
        <v>0</v>
      </c>
      <c r="CV69" s="26">
        <f t="shared" ca="1" si="113"/>
        <v>0</v>
      </c>
      <c r="CW69" s="26">
        <f t="shared" ca="1" si="114"/>
        <v>0</v>
      </c>
      <c r="CX69">
        <f t="shared" ref="CX69:CX132" ca="1" si="169">IF(DB68&gt;0,CX68,0)</f>
        <v>0</v>
      </c>
      <c r="CY69" s="7">
        <f t="shared" ca="1" si="137"/>
        <v>0</v>
      </c>
      <c r="CZ69" s="7">
        <f t="shared" ca="1" si="138"/>
        <v>0</v>
      </c>
      <c r="DA69" s="17">
        <f t="shared" ref="DA69:DA132" ca="1" si="170">IF(DB68&gt;0,DA68,0)</f>
        <v>0</v>
      </c>
      <c r="DB69" s="17">
        <f t="shared" ca="1" si="139"/>
        <v>0</v>
      </c>
      <c r="EB69">
        <v>67</v>
      </c>
      <c r="EC69" s="7">
        <f t="shared" ref="EC69:EC132" si="171">IF(FB68&gt;0,EC68-1000,EC68)</f>
        <v>0</v>
      </c>
      <c r="ED69" s="28">
        <f t="shared" ref="ED69:ED132" si="172">IF(FB68&gt;0,ROUND(PMT($F$92/12,$F$96*12,-EC69),5),0)</f>
        <v>0</v>
      </c>
      <c r="EE69" s="16">
        <f t="shared" ref="EE69:EE132" si="173">IF(FB68&gt;0,ROUND(EC69*$EE$1/1000,2),0)</f>
        <v>0</v>
      </c>
      <c r="EF69" s="9">
        <f t="shared" si="115"/>
        <v>0</v>
      </c>
      <c r="EG69" s="26">
        <f t="shared" si="116"/>
        <v>0</v>
      </c>
      <c r="EH69" s="19">
        <f t="shared" si="117"/>
        <v>0</v>
      </c>
      <c r="EI69" s="26">
        <f t="shared" si="118"/>
        <v>0</v>
      </c>
      <c r="EJ69" s="26">
        <f t="shared" si="119"/>
        <v>0</v>
      </c>
      <c r="EK69" s="16">
        <f t="shared" ref="EK69:EK132" si="174">IF(FB68&gt;0,ROUND($ED$1*$EK$1,2),0)</f>
        <v>0</v>
      </c>
      <c r="EL69" s="25">
        <v>0</v>
      </c>
      <c r="EM69" s="25">
        <f t="shared" ref="EM69:EM132" si="175">IF(FB68&gt;0,ROUND($ED$1*$EM$1,0),0)</f>
        <v>0</v>
      </c>
      <c r="EN69" s="25">
        <f t="shared" ref="EN69:EN132" si="176">IF(FB68&gt;0,ROUND($ED$1*$EN$1,2),0)</f>
        <v>0</v>
      </c>
      <c r="EO69" s="25">
        <f t="shared" ref="EO69:EO132" si="177">IF(FB68&gt;0,ROUND($ED$1*$EO$1,2),0)</f>
        <v>0</v>
      </c>
      <c r="EP69" s="25">
        <f t="shared" ref="EP69:EP132" si="178">IF(FB68&gt;0,ROUND($ED$1*$EP$1,2),0)</f>
        <v>0</v>
      </c>
      <c r="EQ69" s="16">
        <f t="shared" ref="EQ69:EQ132" si="179">IF(FB68&gt;0,EK69+SUM(EM69:EP69),0)</f>
        <v>0</v>
      </c>
      <c r="ER69" s="25">
        <f t="shared" ref="ER69:ER132" si="180">IF(FB68&gt;0,ROUND(EQ69/12,2),0)</f>
        <v>0</v>
      </c>
      <c r="ES69" s="9">
        <f t="shared" si="120"/>
        <v>0</v>
      </c>
      <c r="ET69" s="26">
        <f t="shared" si="121"/>
        <v>0</v>
      </c>
      <c r="EU69" s="19">
        <f t="shared" si="122"/>
        <v>0</v>
      </c>
      <c r="EV69" s="26">
        <f t="shared" si="123"/>
        <v>0</v>
      </c>
      <c r="EW69" s="26">
        <f t="shared" si="124"/>
        <v>0</v>
      </c>
      <c r="EX69">
        <f t="shared" ref="EX69:EX132" si="181">IF(FB68&gt;0,EX68,0)</f>
        <v>0</v>
      </c>
      <c r="EY69" s="7">
        <f t="shared" si="140"/>
        <v>0</v>
      </c>
      <c r="EZ69" s="7">
        <f t="shared" si="141"/>
        <v>0</v>
      </c>
      <c r="FA69" s="17">
        <f t="shared" ref="FA69:FA132" si="182">IF(FB68&gt;0,FA68,0)</f>
        <v>0</v>
      </c>
      <c r="FB69" s="17">
        <f t="shared" si="142"/>
        <v>0</v>
      </c>
      <c r="GB69">
        <v>67</v>
      </c>
      <c r="GC69" s="7">
        <f t="shared" ref="GC69:GC132" si="183">IF(HB68&gt;0,GC68-1000,GC68)</f>
        <v>0</v>
      </c>
      <c r="GD69" s="28">
        <f t="shared" ref="GD69:GD132" si="184">IF(HB68&gt;0,ROUND(PMT($F$92/12,$F$96*12,-GC69),5),0)</f>
        <v>0</v>
      </c>
      <c r="GE69" s="16">
        <f t="shared" ref="GE69:GE132" si="185">IF(HB68&gt;0,ROUND(GC69*$GE$1/1000,2),0)</f>
        <v>0</v>
      </c>
      <c r="GF69" s="9">
        <f t="shared" si="125"/>
        <v>0</v>
      </c>
      <c r="GG69" s="26">
        <f t="shared" si="126"/>
        <v>0</v>
      </c>
      <c r="GH69" s="19">
        <f t="shared" si="127"/>
        <v>0</v>
      </c>
      <c r="GI69" s="26">
        <f t="shared" si="128"/>
        <v>0</v>
      </c>
      <c r="GJ69" s="26">
        <f t="shared" si="129"/>
        <v>0</v>
      </c>
      <c r="GK69" s="16">
        <f t="shared" ref="GK69:GK132" si="186">IF(HB68&gt;0,ROUND($GD$1*$GK$1,2),0)</f>
        <v>0</v>
      </c>
      <c r="GL69" s="25">
        <v>0</v>
      </c>
      <c r="GM69" s="25">
        <f t="shared" ref="GM69:GM132" si="187">IF(HB68&gt;0,ROUND($GD$1*$GM$1,0),0)</f>
        <v>0</v>
      </c>
      <c r="GN69" s="25">
        <f t="shared" ref="GN69:GN132" si="188">IF(HB68&gt;0,ROUND($GD$1*$GN$1,2),0)</f>
        <v>0</v>
      </c>
      <c r="GO69" s="25">
        <f t="shared" ref="GO69:GO132" si="189">IF(HB68&gt;0,ROUND($GD$1*$GO$1,2),0)</f>
        <v>0</v>
      </c>
      <c r="GP69" s="25">
        <f t="shared" ref="GP69:GP132" si="190">IF(HB68&gt;0,ROUND($GD$1*$GP$1,2),0)</f>
        <v>0</v>
      </c>
      <c r="GQ69" s="16">
        <f t="shared" ref="GQ69:GQ132" si="191">IF(HB68&gt;0,GK69+SUM(GM69:GP69),0)</f>
        <v>0</v>
      </c>
      <c r="GR69" s="25">
        <f t="shared" ref="GR69:GR132" si="192">IF(HB68&gt;0,ROUND(GQ69/12,2),0)</f>
        <v>0</v>
      </c>
      <c r="GS69" s="9">
        <f t="shared" si="130"/>
        <v>0</v>
      </c>
      <c r="GT69" s="26">
        <f t="shared" si="131"/>
        <v>0</v>
      </c>
      <c r="GU69" s="19">
        <f t="shared" si="132"/>
        <v>0</v>
      </c>
      <c r="GV69" s="26">
        <f t="shared" si="133"/>
        <v>0</v>
      </c>
      <c r="GW69" s="26">
        <f t="shared" si="134"/>
        <v>0</v>
      </c>
      <c r="GX69">
        <f t="shared" ref="GX69:GX132" si="193">IF(HB68&gt;0,GX68,0)</f>
        <v>0</v>
      </c>
      <c r="GY69" s="7">
        <f t="shared" si="143"/>
        <v>0</v>
      </c>
      <c r="GZ69" s="7">
        <f t="shared" si="144"/>
        <v>0</v>
      </c>
      <c r="HA69" s="17">
        <f t="shared" ref="HA69:HA132" si="194">IF(HB68&gt;0,HA68,0)</f>
        <v>0</v>
      </c>
      <c r="HB69" s="17">
        <f t="shared" si="145"/>
        <v>0</v>
      </c>
    </row>
    <row r="70" spans="2:212" x14ac:dyDescent="0.3">
      <c r="B70" s="111"/>
      <c r="C70" s="4" t="str">
        <f>IF($AB$242=TRUE,IF(C66="",0,"Based on Amortization:"),"")</f>
        <v/>
      </c>
      <c r="D70" s="4"/>
      <c r="E70" s="4"/>
      <c r="F70" s="123" t="str">
        <f>IF($AB$242=TRUE,IF(N8=FALSE,0,$GZ$2),"")</f>
        <v/>
      </c>
      <c r="G70" s="113">
        <f>IF($AB$242=TRUE,IF(N8=FALSE,0,$GC$2),0)</f>
        <v>0</v>
      </c>
      <c r="J70" s="9"/>
      <c r="K70" s="9"/>
      <c r="L70" s="60"/>
      <c r="O70" s="9"/>
      <c r="AA70" s="4"/>
      <c r="AG70" s="5"/>
      <c r="AO70"/>
      <c r="AP70"/>
      <c r="AQ70"/>
      <c r="AR70"/>
      <c r="BB70">
        <v>68</v>
      </c>
      <c r="BC70" s="7">
        <f t="shared" si="146"/>
        <v>0</v>
      </c>
      <c r="BD70" s="28">
        <f t="shared" si="147"/>
        <v>0</v>
      </c>
      <c r="BE70" s="16">
        <f t="shared" si="148"/>
        <v>0</v>
      </c>
      <c r="BF70" s="16">
        <f t="shared" si="149"/>
        <v>0</v>
      </c>
      <c r="BG70" s="25">
        <v>0</v>
      </c>
      <c r="BH70" s="25">
        <f t="shared" si="150"/>
        <v>0</v>
      </c>
      <c r="BI70" s="25">
        <f t="shared" si="151"/>
        <v>0</v>
      </c>
      <c r="BJ70" s="25">
        <f t="shared" si="152"/>
        <v>0</v>
      </c>
      <c r="BK70" s="25">
        <f t="shared" si="153"/>
        <v>0</v>
      </c>
      <c r="BL70" s="16">
        <f t="shared" si="154"/>
        <v>0</v>
      </c>
      <c r="BM70" s="25">
        <f t="shared" si="155"/>
        <v>0</v>
      </c>
      <c r="BN70" s="9">
        <f t="shared" si="100"/>
        <v>0</v>
      </c>
      <c r="BO70" s="26">
        <f t="shared" si="101"/>
        <v>0</v>
      </c>
      <c r="BP70" s="19">
        <f t="shared" si="102"/>
        <v>0</v>
      </c>
      <c r="BQ70" s="26">
        <f t="shared" si="103"/>
        <v>0</v>
      </c>
      <c r="BR70" s="26">
        <f t="shared" si="104"/>
        <v>0</v>
      </c>
      <c r="BS70">
        <f t="shared" si="156"/>
        <v>0</v>
      </c>
      <c r="BT70" s="7">
        <f t="shared" si="157"/>
        <v>0</v>
      </c>
      <c r="BU70" s="7">
        <f t="shared" si="135"/>
        <v>0</v>
      </c>
      <c r="BV70" s="17">
        <f t="shared" si="158"/>
        <v>0</v>
      </c>
      <c r="BW70" s="17">
        <f t="shared" si="136"/>
        <v>0</v>
      </c>
      <c r="CB70">
        <v>68</v>
      </c>
      <c r="CC70" s="7">
        <f t="shared" ca="1" si="159"/>
        <v>-19000</v>
      </c>
      <c r="CD70" s="28">
        <f t="shared" ca="1" si="160"/>
        <v>0</v>
      </c>
      <c r="CE70" s="16">
        <f t="shared" ca="1" si="161"/>
        <v>0</v>
      </c>
      <c r="CF70" s="9">
        <f t="shared" ca="1" si="105"/>
        <v>0</v>
      </c>
      <c r="CG70" s="26">
        <f t="shared" ca="1" si="106"/>
        <v>0</v>
      </c>
      <c r="CH70" s="19">
        <f t="shared" ca="1" si="107"/>
        <v>0</v>
      </c>
      <c r="CI70" s="26">
        <f t="shared" ca="1" si="108"/>
        <v>0</v>
      </c>
      <c r="CJ70" s="26">
        <f t="shared" ca="1" si="109"/>
        <v>0</v>
      </c>
      <c r="CK70" s="16">
        <f t="shared" ca="1" si="162"/>
        <v>0</v>
      </c>
      <c r="CL70" s="25">
        <v>0</v>
      </c>
      <c r="CM70" s="25">
        <f t="shared" ca="1" si="163"/>
        <v>0</v>
      </c>
      <c r="CN70" s="25">
        <f t="shared" ca="1" si="164"/>
        <v>0</v>
      </c>
      <c r="CO70" s="25">
        <f t="shared" ca="1" si="165"/>
        <v>0</v>
      </c>
      <c r="CP70" s="25">
        <f t="shared" ca="1" si="166"/>
        <v>0</v>
      </c>
      <c r="CQ70" s="16">
        <f t="shared" ca="1" si="167"/>
        <v>0</v>
      </c>
      <c r="CR70" s="25">
        <f t="shared" ca="1" si="168"/>
        <v>0</v>
      </c>
      <c r="CS70" s="9">
        <f t="shared" ca="1" si="110"/>
        <v>0</v>
      </c>
      <c r="CT70" s="26">
        <f t="shared" ca="1" si="111"/>
        <v>0</v>
      </c>
      <c r="CU70" s="19">
        <f t="shared" ca="1" si="112"/>
        <v>0</v>
      </c>
      <c r="CV70" s="26">
        <f t="shared" ca="1" si="113"/>
        <v>0</v>
      </c>
      <c r="CW70" s="26">
        <f t="shared" ca="1" si="114"/>
        <v>0</v>
      </c>
      <c r="CX70">
        <f t="shared" ca="1" si="169"/>
        <v>0</v>
      </c>
      <c r="CY70" s="7">
        <f t="shared" ca="1" si="137"/>
        <v>0</v>
      </c>
      <c r="CZ70" s="7">
        <f t="shared" ca="1" si="138"/>
        <v>0</v>
      </c>
      <c r="DA70" s="17">
        <f t="shared" ca="1" si="170"/>
        <v>0</v>
      </c>
      <c r="DB70" s="17">
        <f t="shared" ca="1" si="139"/>
        <v>0</v>
      </c>
      <c r="EB70">
        <v>68</v>
      </c>
      <c r="EC70" s="7">
        <f t="shared" si="171"/>
        <v>0</v>
      </c>
      <c r="ED70" s="28">
        <f t="shared" si="172"/>
        <v>0</v>
      </c>
      <c r="EE70" s="16">
        <f t="shared" si="173"/>
        <v>0</v>
      </c>
      <c r="EF70" s="9">
        <f t="shared" si="115"/>
        <v>0</v>
      </c>
      <c r="EG70" s="26">
        <f t="shared" si="116"/>
        <v>0</v>
      </c>
      <c r="EH70" s="19">
        <f t="shared" si="117"/>
        <v>0</v>
      </c>
      <c r="EI70" s="26">
        <f t="shared" si="118"/>
        <v>0</v>
      </c>
      <c r="EJ70" s="26">
        <f t="shared" si="119"/>
        <v>0</v>
      </c>
      <c r="EK70" s="16">
        <f t="shared" si="174"/>
        <v>0</v>
      </c>
      <c r="EL70" s="25">
        <v>0</v>
      </c>
      <c r="EM70" s="25">
        <f t="shared" si="175"/>
        <v>0</v>
      </c>
      <c r="EN70" s="25">
        <f t="shared" si="176"/>
        <v>0</v>
      </c>
      <c r="EO70" s="25">
        <f t="shared" si="177"/>
        <v>0</v>
      </c>
      <c r="EP70" s="25">
        <f t="shared" si="178"/>
        <v>0</v>
      </c>
      <c r="EQ70" s="16">
        <f t="shared" si="179"/>
        <v>0</v>
      </c>
      <c r="ER70" s="25">
        <f t="shared" si="180"/>
        <v>0</v>
      </c>
      <c r="ES70" s="9">
        <f t="shared" si="120"/>
        <v>0</v>
      </c>
      <c r="ET70" s="26">
        <f t="shared" si="121"/>
        <v>0</v>
      </c>
      <c r="EU70" s="19">
        <f t="shared" si="122"/>
        <v>0</v>
      </c>
      <c r="EV70" s="26">
        <f t="shared" si="123"/>
        <v>0</v>
      </c>
      <c r="EW70" s="26">
        <f t="shared" si="124"/>
        <v>0</v>
      </c>
      <c r="EX70">
        <f t="shared" si="181"/>
        <v>0</v>
      </c>
      <c r="EY70" s="7">
        <f t="shared" si="140"/>
        <v>0</v>
      </c>
      <c r="EZ70" s="7">
        <f t="shared" si="141"/>
        <v>0</v>
      </c>
      <c r="FA70" s="17">
        <f t="shared" si="182"/>
        <v>0</v>
      </c>
      <c r="FB70" s="17">
        <f t="shared" si="142"/>
        <v>0</v>
      </c>
      <c r="GB70">
        <v>68</v>
      </c>
      <c r="GC70" s="7">
        <f t="shared" si="183"/>
        <v>0</v>
      </c>
      <c r="GD70" s="28">
        <f t="shared" si="184"/>
        <v>0</v>
      </c>
      <c r="GE70" s="16">
        <f t="shared" si="185"/>
        <v>0</v>
      </c>
      <c r="GF70" s="9">
        <f t="shared" si="125"/>
        <v>0</v>
      </c>
      <c r="GG70" s="26">
        <f t="shared" si="126"/>
        <v>0</v>
      </c>
      <c r="GH70" s="19">
        <f t="shared" si="127"/>
        <v>0</v>
      </c>
      <c r="GI70" s="26">
        <f t="shared" si="128"/>
        <v>0</v>
      </c>
      <c r="GJ70" s="26">
        <f t="shared" si="129"/>
        <v>0</v>
      </c>
      <c r="GK70" s="16">
        <f t="shared" si="186"/>
        <v>0</v>
      </c>
      <c r="GL70" s="25">
        <v>0</v>
      </c>
      <c r="GM70" s="25">
        <f t="shared" si="187"/>
        <v>0</v>
      </c>
      <c r="GN70" s="25">
        <f t="shared" si="188"/>
        <v>0</v>
      </c>
      <c r="GO70" s="25">
        <f t="shared" si="189"/>
        <v>0</v>
      </c>
      <c r="GP70" s="25">
        <f t="shared" si="190"/>
        <v>0</v>
      </c>
      <c r="GQ70" s="16">
        <f t="shared" si="191"/>
        <v>0</v>
      </c>
      <c r="GR70" s="25">
        <f t="shared" si="192"/>
        <v>0</v>
      </c>
      <c r="GS70" s="9">
        <f t="shared" si="130"/>
        <v>0</v>
      </c>
      <c r="GT70" s="26">
        <f t="shared" si="131"/>
        <v>0</v>
      </c>
      <c r="GU70" s="19">
        <f t="shared" si="132"/>
        <v>0</v>
      </c>
      <c r="GV70" s="26">
        <f t="shared" si="133"/>
        <v>0</v>
      </c>
      <c r="GW70" s="26">
        <f t="shared" si="134"/>
        <v>0</v>
      </c>
      <c r="GX70">
        <f t="shared" si="193"/>
        <v>0</v>
      </c>
      <c r="GY70" s="7">
        <f t="shared" si="143"/>
        <v>0</v>
      </c>
      <c r="GZ70" s="7">
        <f t="shared" si="144"/>
        <v>0</v>
      </c>
      <c r="HA70" s="17">
        <f t="shared" si="194"/>
        <v>0</v>
      </c>
      <c r="HB70" s="17">
        <f t="shared" si="145"/>
        <v>0</v>
      </c>
    </row>
    <row r="71" spans="2:212" x14ac:dyDescent="0.3">
      <c r="B71" s="111"/>
      <c r="C71" s="211" t="s">
        <v>128</v>
      </c>
      <c r="D71" s="211"/>
      <c r="E71" s="4" t="s">
        <v>46</v>
      </c>
      <c r="F71" s="125">
        <f>IF($AB$242=TRUE,F58+F63+F68,0)</f>
        <v>0</v>
      </c>
      <c r="G71" s="126"/>
      <c r="I71" s="122"/>
      <c r="J71" s="9"/>
      <c r="K71" s="9"/>
      <c r="L71" s="60"/>
      <c r="O71" s="93"/>
      <c r="AA71" s="4"/>
      <c r="AB71" t="b">
        <v>1</v>
      </c>
      <c r="AG71" s="5"/>
      <c r="AO71"/>
      <c r="AP71"/>
      <c r="AQ71"/>
      <c r="AR71"/>
      <c r="BB71">
        <v>69</v>
      </c>
      <c r="BC71" s="7">
        <f t="shared" si="146"/>
        <v>0</v>
      </c>
      <c r="BD71" s="28">
        <f t="shared" si="147"/>
        <v>0</v>
      </c>
      <c r="BE71" s="16">
        <f t="shared" si="148"/>
        <v>0</v>
      </c>
      <c r="BF71" s="16">
        <f t="shared" si="149"/>
        <v>0</v>
      </c>
      <c r="BG71" s="25">
        <v>0</v>
      </c>
      <c r="BH71" s="25">
        <f t="shared" si="150"/>
        <v>0</v>
      </c>
      <c r="BI71" s="25">
        <f t="shared" si="151"/>
        <v>0</v>
      </c>
      <c r="BJ71" s="25">
        <f t="shared" si="152"/>
        <v>0</v>
      </c>
      <c r="BK71" s="25">
        <f t="shared" si="153"/>
        <v>0</v>
      </c>
      <c r="BL71" s="16">
        <f t="shared" si="154"/>
        <v>0</v>
      </c>
      <c r="BM71" s="25">
        <f t="shared" si="155"/>
        <v>0</v>
      </c>
      <c r="BN71" s="9">
        <f t="shared" si="100"/>
        <v>0</v>
      </c>
      <c r="BO71" s="26">
        <f t="shared" si="101"/>
        <v>0</v>
      </c>
      <c r="BP71" s="19">
        <f t="shared" si="102"/>
        <v>0</v>
      </c>
      <c r="BQ71" s="26">
        <f t="shared" si="103"/>
        <v>0</v>
      </c>
      <c r="BR71" s="26">
        <f t="shared" si="104"/>
        <v>0</v>
      </c>
      <c r="BS71">
        <f t="shared" si="156"/>
        <v>0</v>
      </c>
      <c r="BT71" s="7">
        <f t="shared" si="157"/>
        <v>0</v>
      </c>
      <c r="BU71" s="7">
        <f t="shared" si="135"/>
        <v>0</v>
      </c>
      <c r="BV71" s="17">
        <f t="shared" si="158"/>
        <v>0</v>
      </c>
      <c r="BW71" s="17">
        <f t="shared" si="136"/>
        <v>0</v>
      </c>
      <c r="CB71">
        <v>69</v>
      </c>
      <c r="CC71" s="7">
        <f t="shared" ca="1" si="159"/>
        <v>-19000</v>
      </c>
      <c r="CD71" s="28">
        <f t="shared" ca="1" si="160"/>
        <v>0</v>
      </c>
      <c r="CE71" s="16">
        <f t="shared" ca="1" si="161"/>
        <v>0</v>
      </c>
      <c r="CF71" s="9">
        <f t="shared" ca="1" si="105"/>
        <v>0</v>
      </c>
      <c r="CG71" s="26">
        <f t="shared" ca="1" si="106"/>
        <v>0</v>
      </c>
      <c r="CH71" s="19">
        <f t="shared" ca="1" si="107"/>
        <v>0</v>
      </c>
      <c r="CI71" s="26">
        <f t="shared" ca="1" si="108"/>
        <v>0</v>
      </c>
      <c r="CJ71" s="26">
        <f t="shared" ca="1" si="109"/>
        <v>0</v>
      </c>
      <c r="CK71" s="16">
        <f t="shared" ca="1" si="162"/>
        <v>0</v>
      </c>
      <c r="CL71" s="25">
        <v>0</v>
      </c>
      <c r="CM71" s="25">
        <f t="shared" ca="1" si="163"/>
        <v>0</v>
      </c>
      <c r="CN71" s="25">
        <f t="shared" ca="1" si="164"/>
        <v>0</v>
      </c>
      <c r="CO71" s="25">
        <f t="shared" ca="1" si="165"/>
        <v>0</v>
      </c>
      <c r="CP71" s="25">
        <f t="shared" ca="1" si="166"/>
        <v>0</v>
      </c>
      <c r="CQ71" s="16">
        <f t="shared" ca="1" si="167"/>
        <v>0</v>
      </c>
      <c r="CR71" s="25">
        <f t="shared" ca="1" si="168"/>
        <v>0</v>
      </c>
      <c r="CS71" s="9">
        <f t="shared" ca="1" si="110"/>
        <v>0</v>
      </c>
      <c r="CT71" s="26">
        <f t="shared" ca="1" si="111"/>
        <v>0</v>
      </c>
      <c r="CU71" s="19">
        <f t="shared" ca="1" si="112"/>
        <v>0</v>
      </c>
      <c r="CV71" s="26">
        <f t="shared" ca="1" si="113"/>
        <v>0</v>
      </c>
      <c r="CW71" s="26">
        <f t="shared" ca="1" si="114"/>
        <v>0</v>
      </c>
      <c r="CX71">
        <f t="shared" ca="1" si="169"/>
        <v>0</v>
      </c>
      <c r="CY71" s="7">
        <f t="shared" ca="1" si="137"/>
        <v>0</v>
      </c>
      <c r="CZ71" s="7">
        <f t="shared" ca="1" si="138"/>
        <v>0</v>
      </c>
      <c r="DA71" s="17">
        <f t="shared" ca="1" si="170"/>
        <v>0</v>
      </c>
      <c r="DB71" s="17">
        <f t="shared" ca="1" si="139"/>
        <v>0</v>
      </c>
      <c r="EB71">
        <v>69</v>
      </c>
      <c r="EC71" s="7">
        <f t="shared" si="171"/>
        <v>0</v>
      </c>
      <c r="ED71" s="28">
        <f t="shared" si="172"/>
        <v>0</v>
      </c>
      <c r="EE71" s="16">
        <f t="shared" si="173"/>
        <v>0</v>
      </c>
      <c r="EF71" s="9">
        <f t="shared" si="115"/>
        <v>0</v>
      </c>
      <c r="EG71" s="26">
        <f t="shared" si="116"/>
        <v>0</v>
      </c>
      <c r="EH71" s="19">
        <f t="shared" si="117"/>
        <v>0</v>
      </c>
      <c r="EI71" s="26">
        <f t="shared" si="118"/>
        <v>0</v>
      </c>
      <c r="EJ71" s="26">
        <f t="shared" si="119"/>
        <v>0</v>
      </c>
      <c r="EK71" s="16">
        <f t="shared" si="174"/>
        <v>0</v>
      </c>
      <c r="EL71" s="25">
        <v>0</v>
      </c>
      <c r="EM71" s="25">
        <f t="shared" si="175"/>
        <v>0</v>
      </c>
      <c r="EN71" s="25">
        <f t="shared" si="176"/>
        <v>0</v>
      </c>
      <c r="EO71" s="25">
        <f t="shared" si="177"/>
        <v>0</v>
      </c>
      <c r="EP71" s="25">
        <f t="shared" si="178"/>
        <v>0</v>
      </c>
      <c r="EQ71" s="16">
        <f t="shared" si="179"/>
        <v>0</v>
      </c>
      <c r="ER71" s="25">
        <f t="shared" si="180"/>
        <v>0</v>
      </c>
      <c r="ES71" s="9">
        <f t="shared" si="120"/>
        <v>0</v>
      </c>
      <c r="ET71" s="26">
        <f t="shared" si="121"/>
        <v>0</v>
      </c>
      <c r="EU71" s="19">
        <f t="shared" si="122"/>
        <v>0</v>
      </c>
      <c r="EV71" s="26">
        <f t="shared" si="123"/>
        <v>0</v>
      </c>
      <c r="EW71" s="26">
        <f t="shared" si="124"/>
        <v>0</v>
      </c>
      <c r="EX71">
        <f t="shared" si="181"/>
        <v>0</v>
      </c>
      <c r="EY71" s="7">
        <f t="shared" si="140"/>
        <v>0</v>
      </c>
      <c r="EZ71" s="7">
        <f t="shared" si="141"/>
        <v>0</v>
      </c>
      <c r="FA71" s="17">
        <f t="shared" si="182"/>
        <v>0</v>
      </c>
      <c r="FB71" s="17">
        <f t="shared" si="142"/>
        <v>0</v>
      </c>
      <c r="GB71">
        <v>69</v>
      </c>
      <c r="GC71" s="7">
        <f t="shared" si="183"/>
        <v>0</v>
      </c>
      <c r="GD71" s="28">
        <f t="shared" si="184"/>
        <v>0</v>
      </c>
      <c r="GE71" s="16">
        <f t="shared" si="185"/>
        <v>0</v>
      </c>
      <c r="GF71" s="9">
        <f t="shared" si="125"/>
        <v>0</v>
      </c>
      <c r="GG71" s="26">
        <f t="shared" si="126"/>
        <v>0</v>
      </c>
      <c r="GH71" s="19">
        <f t="shared" si="127"/>
        <v>0</v>
      </c>
      <c r="GI71" s="26">
        <f t="shared" si="128"/>
        <v>0</v>
      </c>
      <c r="GJ71" s="26">
        <f t="shared" si="129"/>
        <v>0</v>
      </c>
      <c r="GK71" s="16">
        <f t="shared" si="186"/>
        <v>0</v>
      </c>
      <c r="GL71" s="25">
        <v>0</v>
      </c>
      <c r="GM71" s="25">
        <f t="shared" si="187"/>
        <v>0</v>
      </c>
      <c r="GN71" s="25">
        <f t="shared" si="188"/>
        <v>0</v>
      </c>
      <c r="GO71" s="25">
        <f t="shared" si="189"/>
        <v>0</v>
      </c>
      <c r="GP71" s="25">
        <f t="shared" si="190"/>
        <v>0</v>
      </c>
      <c r="GQ71" s="16">
        <f t="shared" si="191"/>
        <v>0</v>
      </c>
      <c r="GR71" s="25">
        <f t="shared" si="192"/>
        <v>0</v>
      </c>
      <c r="GS71" s="9">
        <f t="shared" si="130"/>
        <v>0</v>
      </c>
      <c r="GT71" s="26">
        <f t="shared" si="131"/>
        <v>0</v>
      </c>
      <c r="GU71" s="19">
        <f t="shared" si="132"/>
        <v>0</v>
      </c>
      <c r="GV71" s="26">
        <f t="shared" si="133"/>
        <v>0</v>
      </c>
      <c r="GW71" s="26">
        <f t="shared" si="134"/>
        <v>0</v>
      </c>
      <c r="GX71">
        <f t="shared" si="193"/>
        <v>0</v>
      </c>
      <c r="GY71" s="7">
        <f t="shared" si="143"/>
        <v>0</v>
      </c>
      <c r="GZ71" s="7">
        <f t="shared" si="144"/>
        <v>0</v>
      </c>
      <c r="HA71" s="17">
        <f t="shared" si="194"/>
        <v>0</v>
      </c>
      <c r="HB71" s="17">
        <f t="shared" si="145"/>
        <v>0</v>
      </c>
    </row>
    <row r="72" spans="2:212" x14ac:dyDescent="0.3">
      <c r="B72" s="111"/>
      <c r="C72" s="4" t="str">
        <f>IF($AB$242=TRUE,"Based on Amortization Total:","")</f>
        <v/>
      </c>
      <c r="E72" s="4"/>
      <c r="F72" s="4"/>
      <c r="G72" s="123" t="str">
        <f>IF($AB$242=TRUE,ROUND(F60+F65+F70,2),"")</f>
        <v/>
      </c>
      <c r="I72" s="116">
        <f>IF($AB$242=TRUE,G60+G65+G70,0)</f>
        <v>0</v>
      </c>
      <c r="J72" s="9"/>
      <c r="K72" s="9"/>
      <c r="L72" s="60"/>
      <c r="O72" s="9"/>
      <c r="AA72" s="4"/>
      <c r="AB72" t="b">
        <v>1</v>
      </c>
      <c r="AG72" s="5"/>
      <c r="AO72"/>
      <c r="AP72"/>
      <c r="AQ72"/>
      <c r="AR72"/>
      <c r="BB72">
        <v>70</v>
      </c>
      <c r="BC72" s="7">
        <f t="shared" si="146"/>
        <v>0</v>
      </c>
      <c r="BD72" s="28">
        <f t="shared" si="147"/>
        <v>0</v>
      </c>
      <c r="BE72" s="16">
        <f t="shared" si="148"/>
        <v>0</v>
      </c>
      <c r="BF72" s="16">
        <f t="shared" si="149"/>
        <v>0</v>
      </c>
      <c r="BG72" s="25">
        <v>0</v>
      </c>
      <c r="BH72" s="25">
        <f t="shared" si="150"/>
        <v>0</v>
      </c>
      <c r="BI72" s="25">
        <f t="shared" si="151"/>
        <v>0</v>
      </c>
      <c r="BJ72" s="25">
        <f t="shared" si="152"/>
        <v>0</v>
      </c>
      <c r="BK72" s="25">
        <f t="shared" si="153"/>
        <v>0</v>
      </c>
      <c r="BL72" s="16">
        <f t="shared" si="154"/>
        <v>0</v>
      </c>
      <c r="BM72" s="25">
        <f t="shared" si="155"/>
        <v>0</v>
      </c>
      <c r="BN72" s="9">
        <f t="shared" si="100"/>
        <v>0</v>
      </c>
      <c r="BO72" s="26">
        <f t="shared" si="101"/>
        <v>0</v>
      </c>
      <c r="BP72" s="19">
        <f t="shared" si="102"/>
        <v>0</v>
      </c>
      <c r="BQ72" s="26">
        <f t="shared" si="103"/>
        <v>0</v>
      </c>
      <c r="BR72" s="26">
        <f t="shared" si="104"/>
        <v>0</v>
      </c>
      <c r="BS72">
        <f t="shared" si="156"/>
        <v>0</v>
      </c>
      <c r="BT72" s="7">
        <f t="shared" si="157"/>
        <v>0</v>
      </c>
      <c r="BU72" s="7">
        <f t="shared" si="135"/>
        <v>0</v>
      </c>
      <c r="BV72" s="17">
        <f t="shared" si="158"/>
        <v>0</v>
      </c>
      <c r="BW72" s="17">
        <f t="shared" si="136"/>
        <v>0</v>
      </c>
      <c r="CB72">
        <v>70</v>
      </c>
      <c r="CC72" s="7">
        <f t="shared" ca="1" si="159"/>
        <v>-19000</v>
      </c>
      <c r="CD72" s="28">
        <f t="shared" ca="1" si="160"/>
        <v>0</v>
      </c>
      <c r="CE72" s="16">
        <f t="shared" ca="1" si="161"/>
        <v>0</v>
      </c>
      <c r="CF72" s="9">
        <f t="shared" ca="1" si="105"/>
        <v>0</v>
      </c>
      <c r="CG72" s="26">
        <f t="shared" ca="1" si="106"/>
        <v>0</v>
      </c>
      <c r="CH72" s="19">
        <f t="shared" ca="1" si="107"/>
        <v>0</v>
      </c>
      <c r="CI72" s="26">
        <f t="shared" ca="1" si="108"/>
        <v>0</v>
      </c>
      <c r="CJ72" s="26">
        <f t="shared" ca="1" si="109"/>
        <v>0</v>
      </c>
      <c r="CK72" s="16">
        <f t="shared" ca="1" si="162"/>
        <v>0</v>
      </c>
      <c r="CL72" s="25">
        <v>0</v>
      </c>
      <c r="CM72" s="25">
        <f t="shared" ca="1" si="163"/>
        <v>0</v>
      </c>
      <c r="CN72" s="25">
        <f t="shared" ca="1" si="164"/>
        <v>0</v>
      </c>
      <c r="CO72" s="25">
        <f t="shared" ca="1" si="165"/>
        <v>0</v>
      </c>
      <c r="CP72" s="25">
        <f t="shared" ca="1" si="166"/>
        <v>0</v>
      </c>
      <c r="CQ72" s="16">
        <f t="shared" ca="1" si="167"/>
        <v>0</v>
      </c>
      <c r="CR72" s="25">
        <f t="shared" ca="1" si="168"/>
        <v>0</v>
      </c>
      <c r="CS72" s="9">
        <f t="shared" ca="1" si="110"/>
        <v>0</v>
      </c>
      <c r="CT72" s="26">
        <f t="shared" ca="1" si="111"/>
        <v>0</v>
      </c>
      <c r="CU72" s="19">
        <f t="shared" ca="1" si="112"/>
        <v>0</v>
      </c>
      <c r="CV72" s="26">
        <f t="shared" ca="1" si="113"/>
        <v>0</v>
      </c>
      <c r="CW72" s="26">
        <f t="shared" ca="1" si="114"/>
        <v>0</v>
      </c>
      <c r="CX72">
        <f t="shared" ca="1" si="169"/>
        <v>0</v>
      </c>
      <c r="CY72" s="7">
        <f t="shared" ca="1" si="137"/>
        <v>0</v>
      </c>
      <c r="CZ72" s="7">
        <f t="shared" ca="1" si="138"/>
        <v>0</v>
      </c>
      <c r="DA72" s="17">
        <f t="shared" ca="1" si="170"/>
        <v>0</v>
      </c>
      <c r="DB72" s="17">
        <f t="shared" ca="1" si="139"/>
        <v>0</v>
      </c>
      <c r="EB72">
        <v>70</v>
      </c>
      <c r="EC72" s="7">
        <f t="shared" si="171"/>
        <v>0</v>
      </c>
      <c r="ED72" s="28">
        <f t="shared" si="172"/>
        <v>0</v>
      </c>
      <c r="EE72" s="16">
        <f t="shared" si="173"/>
        <v>0</v>
      </c>
      <c r="EF72" s="9">
        <f t="shared" si="115"/>
        <v>0</v>
      </c>
      <c r="EG72" s="26">
        <f t="shared" si="116"/>
        <v>0</v>
      </c>
      <c r="EH72" s="19">
        <f t="shared" si="117"/>
        <v>0</v>
      </c>
      <c r="EI72" s="26">
        <f t="shared" si="118"/>
        <v>0</v>
      </c>
      <c r="EJ72" s="26">
        <f t="shared" si="119"/>
        <v>0</v>
      </c>
      <c r="EK72" s="16">
        <f t="shared" si="174"/>
        <v>0</v>
      </c>
      <c r="EL72" s="25">
        <v>0</v>
      </c>
      <c r="EM72" s="25">
        <f t="shared" si="175"/>
        <v>0</v>
      </c>
      <c r="EN72" s="25">
        <f t="shared" si="176"/>
        <v>0</v>
      </c>
      <c r="EO72" s="25">
        <f t="shared" si="177"/>
        <v>0</v>
      </c>
      <c r="EP72" s="25">
        <f t="shared" si="178"/>
        <v>0</v>
      </c>
      <c r="EQ72" s="16">
        <f t="shared" si="179"/>
        <v>0</v>
      </c>
      <c r="ER72" s="25">
        <f t="shared" si="180"/>
        <v>0</v>
      </c>
      <c r="ES72" s="9">
        <f t="shared" si="120"/>
        <v>0</v>
      </c>
      <c r="ET72" s="26">
        <f t="shared" si="121"/>
        <v>0</v>
      </c>
      <c r="EU72" s="19">
        <f t="shared" si="122"/>
        <v>0</v>
      </c>
      <c r="EV72" s="26">
        <f t="shared" si="123"/>
        <v>0</v>
      </c>
      <c r="EW72" s="26">
        <f t="shared" si="124"/>
        <v>0</v>
      </c>
      <c r="EX72">
        <f t="shared" si="181"/>
        <v>0</v>
      </c>
      <c r="EY72" s="7">
        <f t="shared" si="140"/>
        <v>0</v>
      </c>
      <c r="EZ72" s="7">
        <f t="shared" si="141"/>
        <v>0</v>
      </c>
      <c r="FA72" s="17">
        <f t="shared" si="182"/>
        <v>0</v>
      </c>
      <c r="FB72" s="17">
        <f t="shared" si="142"/>
        <v>0</v>
      </c>
      <c r="GB72">
        <v>70</v>
      </c>
      <c r="GC72" s="7">
        <f t="shared" si="183"/>
        <v>0</v>
      </c>
      <c r="GD72" s="28">
        <f t="shared" si="184"/>
        <v>0</v>
      </c>
      <c r="GE72" s="16">
        <f t="shared" si="185"/>
        <v>0</v>
      </c>
      <c r="GF72" s="9">
        <f t="shared" si="125"/>
        <v>0</v>
      </c>
      <c r="GG72" s="26">
        <f t="shared" si="126"/>
        <v>0</v>
      </c>
      <c r="GH72" s="19">
        <f t="shared" si="127"/>
        <v>0</v>
      </c>
      <c r="GI72" s="26">
        <f t="shared" si="128"/>
        <v>0</v>
      </c>
      <c r="GJ72" s="26">
        <f t="shared" si="129"/>
        <v>0</v>
      </c>
      <c r="GK72" s="16">
        <f t="shared" si="186"/>
        <v>0</v>
      </c>
      <c r="GL72" s="25">
        <v>0</v>
      </c>
      <c r="GM72" s="25">
        <f t="shared" si="187"/>
        <v>0</v>
      </c>
      <c r="GN72" s="25">
        <f t="shared" si="188"/>
        <v>0</v>
      </c>
      <c r="GO72" s="25">
        <f t="shared" si="189"/>
        <v>0</v>
      </c>
      <c r="GP72" s="25">
        <f t="shared" si="190"/>
        <v>0</v>
      </c>
      <c r="GQ72" s="16">
        <f t="shared" si="191"/>
        <v>0</v>
      </c>
      <c r="GR72" s="25">
        <f t="shared" si="192"/>
        <v>0</v>
      </c>
      <c r="GS72" s="9">
        <f t="shared" si="130"/>
        <v>0</v>
      </c>
      <c r="GT72" s="26">
        <f t="shared" si="131"/>
        <v>0</v>
      </c>
      <c r="GU72" s="19">
        <f t="shared" si="132"/>
        <v>0</v>
      </c>
      <c r="GV72" s="26">
        <f t="shared" si="133"/>
        <v>0</v>
      </c>
      <c r="GW72" s="26">
        <f t="shared" si="134"/>
        <v>0</v>
      </c>
      <c r="GX72">
        <f t="shared" si="193"/>
        <v>0</v>
      </c>
      <c r="GY72" s="7">
        <f t="shared" si="143"/>
        <v>0</v>
      </c>
      <c r="GZ72" s="7">
        <f t="shared" si="144"/>
        <v>0</v>
      </c>
      <c r="HA72" s="17">
        <f t="shared" si="194"/>
        <v>0</v>
      </c>
      <c r="HB72" s="17">
        <f t="shared" si="145"/>
        <v>0</v>
      </c>
    </row>
    <row r="73" spans="2:212" x14ac:dyDescent="0.3">
      <c r="B73" s="111"/>
      <c r="C73" s="9"/>
      <c r="D73" s="9"/>
      <c r="E73" s="9"/>
      <c r="F73" s="9"/>
      <c r="G73" s="127"/>
      <c r="H73" s="9"/>
      <c r="I73" s="127"/>
      <c r="J73" s="9"/>
      <c r="K73" s="9"/>
      <c r="L73" s="60"/>
      <c r="O73" s="9"/>
      <c r="AA73" s="4"/>
      <c r="AG73" s="5"/>
      <c r="AO73"/>
      <c r="AP73"/>
      <c r="AQ73"/>
      <c r="AR73"/>
      <c r="BB73">
        <v>71</v>
      </c>
      <c r="BC73" s="7">
        <f t="shared" si="146"/>
        <v>0</v>
      </c>
      <c r="BD73" s="28">
        <f t="shared" si="147"/>
        <v>0</v>
      </c>
      <c r="BE73" s="16">
        <f t="shared" si="148"/>
        <v>0</v>
      </c>
      <c r="BF73" s="16">
        <f t="shared" si="149"/>
        <v>0</v>
      </c>
      <c r="BG73" s="25">
        <v>0</v>
      </c>
      <c r="BH73" s="25">
        <f t="shared" si="150"/>
        <v>0</v>
      </c>
      <c r="BI73" s="25">
        <f t="shared" si="151"/>
        <v>0</v>
      </c>
      <c r="BJ73" s="25">
        <f t="shared" si="152"/>
        <v>0</v>
      </c>
      <c r="BK73" s="25">
        <f t="shared" si="153"/>
        <v>0</v>
      </c>
      <c r="BL73" s="16">
        <f t="shared" si="154"/>
        <v>0</v>
      </c>
      <c r="BM73" s="25">
        <f t="shared" si="155"/>
        <v>0</v>
      </c>
      <c r="BN73" s="9">
        <f t="shared" si="100"/>
        <v>0</v>
      </c>
      <c r="BO73" s="26">
        <f t="shared" si="101"/>
        <v>0</v>
      </c>
      <c r="BP73" s="19">
        <f t="shared" si="102"/>
        <v>0</v>
      </c>
      <c r="BQ73" s="26">
        <f t="shared" si="103"/>
        <v>0</v>
      </c>
      <c r="BR73" s="26">
        <f t="shared" si="104"/>
        <v>0</v>
      </c>
      <c r="BS73">
        <f t="shared" si="156"/>
        <v>0</v>
      </c>
      <c r="BT73" s="7">
        <f t="shared" si="157"/>
        <v>0</v>
      </c>
      <c r="BU73" s="7">
        <f t="shared" si="135"/>
        <v>0</v>
      </c>
      <c r="BV73" s="17">
        <f t="shared" si="158"/>
        <v>0</v>
      </c>
      <c r="BW73" s="17">
        <f t="shared" si="136"/>
        <v>0</v>
      </c>
      <c r="CB73">
        <v>71</v>
      </c>
      <c r="CC73" s="7">
        <f t="shared" ca="1" si="159"/>
        <v>-19000</v>
      </c>
      <c r="CD73" s="28">
        <f t="shared" ca="1" si="160"/>
        <v>0</v>
      </c>
      <c r="CE73" s="16">
        <f t="shared" ca="1" si="161"/>
        <v>0</v>
      </c>
      <c r="CF73" s="9">
        <f t="shared" ca="1" si="105"/>
        <v>0</v>
      </c>
      <c r="CG73" s="26">
        <f t="shared" ca="1" si="106"/>
        <v>0</v>
      </c>
      <c r="CH73" s="19">
        <f t="shared" ca="1" si="107"/>
        <v>0</v>
      </c>
      <c r="CI73" s="26">
        <f t="shared" ca="1" si="108"/>
        <v>0</v>
      </c>
      <c r="CJ73" s="26">
        <f t="shared" ca="1" si="109"/>
        <v>0</v>
      </c>
      <c r="CK73" s="16">
        <f t="shared" ca="1" si="162"/>
        <v>0</v>
      </c>
      <c r="CL73" s="25">
        <v>0</v>
      </c>
      <c r="CM73" s="25">
        <f t="shared" ca="1" si="163"/>
        <v>0</v>
      </c>
      <c r="CN73" s="25">
        <f t="shared" ca="1" si="164"/>
        <v>0</v>
      </c>
      <c r="CO73" s="25">
        <f t="shared" ca="1" si="165"/>
        <v>0</v>
      </c>
      <c r="CP73" s="25">
        <f t="shared" ca="1" si="166"/>
        <v>0</v>
      </c>
      <c r="CQ73" s="16">
        <f t="shared" ca="1" si="167"/>
        <v>0</v>
      </c>
      <c r="CR73" s="25">
        <f t="shared" ca="1" si="168"/>
        <v>0</v>
      </c>
      <c r="CS73" s="9">
        <f t="shared" ca="1" si="110"/>
        <v>0</v>
      </c>
      <c r="CT73" s="26">
        <f t="shared" ca="1" si="111"/>
        <v>0</v>
      </c>
      <c r="CU73" s="19">
        <f t="shared" ca="1" si="112"/>
        <v>0</v>
      </c>
      <c r="CV73" s="26">
        <f t="shared" ca="1" si="113"/>
        <v>0</v>
      </c>
      <c r="CW73" s="26">
        <f t="shared" ca="1" si="114"/>
        <v>0</v>
      </c>
      <c r="CX73">
        <f t="shared" ca="1" si="169"/>
        <v>0</v>
      </c>
      <c r="CY73" s="7">
        <f t="shared" ca="1" si="137"/>
        <v>0</v>
      </c>
      <c r="CZ73" s="7">
        <f t="shared" ca="1" si="138"/>
        <v>0</v>
      </c>
      <c r="DA73" s="17">
        <f t="shared" ca="1" si="170"/>
        <v>0</v>
      </c>
      <c r="DB73" s="17">
        <f t="shared" ca="1" si="139"/>
        <v>0</v>
      </c>
      <c r="EB73">
        <v>71</v>
      </c>
      <c r="EC73" s="7">
        <f t="shared" si="171"/>
        <v>0</v>
      </c>
      <c r="ED73" s="28">
        <f t="shared" si="172"/>
        <v>0</v>
      </c>
      <c r="EE73" s="16">
        <f t="shared" si="173"/>
        <v>0</v>
      </c>
      <c r="EF73" s="9">
        <f t="shared" si="115"/>
        <v>0</v>
      </c>
      <c r="EG73" s="26">
        <f t="shared" si="116"/>
        <v>0</v>
      </c>
      <c r="EH73" s="19">
        <f t="shared" si="117"/>
        <v>0</v>
      </c>
      <c r="EI73" s="26">
        <f t="shared" si="118"/>
        <v>0</v>
      </c>
      <c r="EJ73" s="26">
        <f t="shared" si="119"/>
        <v>0</v>
      </c>
      <c r="EK73" s="16">
        <f t="shared" si="174"/>
        <v>0</v>
      </c>
      <c r="EL73" s="25">
        <v>0</v>
      </c>
      <c r="EM73" s="25">
        <f t="shared" si="175"/>
        <v>0</v>
      </c>
      <c r="EN73" s="25">
        <f t="shared" si="176"/>
        <v>0</v>
      </c>
      <c r="EO73" s="25">
        <f t="shared" si="177"/>
        <v>0</v>
      </c>
      <c r="EP73" s="25">
        <f t="shared" si="178"/>
        <v>0</v>
      </c>
      <c r="EQ73" s="16">
        <f t="shared" si="179"/>
        <v>0</v>
      </c>
      <c r="ER73" s="25">
        <f t="shared" si="180"/>
        <v>0</v>
      </c>
      <c r="ES73" s="9">
        <f t="shared" si="120"/>
        <v>0</v>
      </c>
      <c r="ET73" s="26">
        <f t="shared" si="121"/>
        <v>0</v>
      </c>
      <c r="EU73" s="19">
        <f t="shared" si="122"/>
        <v>0</v>
      </c>
      <c r="EV73" s="26">
        <f t="shared" si="123"/>
        <v>0</v>
      </c>
      <c r="EW73" s="26">
        <f t="shared" si="124"/>
        <v>0</v>
      </c>
      <c r="EX73">
        <f t="shared" si="181"/>
        <v>0</v>
      </c>
      <c r="EY73" s="7">
        <f t="shared" si="140"/>
        <v>0</v>
      </c>
      <c r="EZ73" s="7">
        <f t="shared" si="141"/>
        <v>0</v>
      </c>
      <c r="FA73" s="17">
        <f t="shared" si="182"/>
        <v>0</v>
      </c>
      <c r="FB73" s="17">
        <f t="shared" si="142"/>
        <v>0</v>
      </c>
      <c r="GB73">
        <v>71</v>
      </c>
      <c r="GC73" s="7">
        <f t="shared" si="183"/>
        <v>0</v>
      </c>
      <c r="GD73" s="28">
        <f t="shared" si="184"/>
        <v>0</v>
      </c>
      <c r="GE73" s="16">
        <f t="shared" si="185"/>
        <v>0</v>
      </c>
      <c r="GF73" s="9">
        <f t="shared" si="125"/>
        <v>0</v>
      </c>
      <c r="GG73" s="26">
        <f t="shared" si="126"/>
        <v>0</v>
      </c>
      <c r="GH73" s="19">
        <f t="shared" si="127"/>
        <v>0</v>
      </c>
      <c r="GI73" s="26">
        <f t="shared" si="128"/>
        <v>0</v>
      </c>
      <c r="GJ73" s="26">
        <f t="shared" si="129"/>
        <v>0</v>
      </c>
      <c r="GK73" s="16">
        <f t="shared" si="186"/>
        <v>0</v>
      </c>
      <c r="GL73" s="25">
        <v>0</v>
      </c>
      <c r="GM73" s="25">
        <f t="shared" si="187"/>
        <v>0</v>
      </c>
      <c r="GN73" s="25">
        <f t="shared" si="188"/>
        <v>0</v>
      </c>
      <c r="GO73" s="25">
        <f t="shared" si="189"/>
        <v>0</v>
      </c>
      <c r="GP73" s="25">
        <f t="shared" si="190"/>
        <v>0</v>
      </c>
      <c r="GQ73" s="16">
        <f t="shared" si="191"/>
        <v>0</v>
      </c>
      <c r="GR73" s="25">
        <f t="shared" si="192"/>
        <v>0</v>
      </c>
      <c r="GS73" s="9">
        <f t="shared" si="130"/>
        <v>0</v>
      </c>
      <c r="GT73" s="26">
        <f t="shared" si="131"/>
        <v>0</v>
      </c>
      <c r="GU73" s="19">
        <f t="shared" si="132"/>
        <v>0</v>
      </c>
      <c r="GV73" s="26">
        <f t="shared" si="133"/>
        <v>0</v>
      </c>
      <c r="GW73" s="26">
        <f t="shared" si="134"/>
        <v>0</v>
      </c>
      <c r="GX73">
        <f t="shared" si="193"/>
        <v>0</v>
      </c>
      <c r="GY73" s="7">
        <f t="shared" si="143"/>
        <v>0</v>
      </c>
      <c r="GZ73" s="7">
        <f t="shared" si="144"/>
        <v>0</v>
      </c>
      <c r="HA73" s="17">
        <f t="shared" si="194"/>
        <v>0</v>
      </c>
      <c r="HB73" s="17">
        <f t="shared" si="145"/>
        <v>0</v>
      </c>
    </row>
    <row r="74" spans="2:212" x14ac:dyDescent="0.3">
      <c r="B74" s="10" t="s">
        <v>129</v>
      </c>
      <c r="C74" s="4" t="s">
        <v>130</v>
      </c>
      <c r="D74" s="4"/>
      <c r="E74" s="9"/>
      <c r="F74" s="9"/>
      <c r="G74" s="127"/>
      <c r="H74" s="9"/>
      <c r="I74" s="127"/>
      <c r="J74" s="9"/>
      <c r="K74" s="9"/>
      <c r="L74" s="60"/>
      <c r="O74" s="9"/>
      <c r="AA74" s="4" t="s">
        <v>131</v>
      </c>
      <c r="AB74" s="59">
        <f>F96</f>
        <v>30</v>
      </c>
      <c r="AC74" s="59">
        <f>IF(G96="Year",F96*12,F96)</f>
        <v>360</v>
      </c>
      <c r="AG74" s="5"/>
      <c r="AO74"/>
      <c r="AP74"/>
      <c r="AQ74"/>
      <c r="AR74"/>
      <c r="BB74">
        <v>72</v>
      </c>
      <c r="BC74" s="7">
        <f t="shared" si="146"/>
        <v>0</v>
      </c>
      <c r="BD74" s="28">
        <f t="shared" si="147"/>
        <v>0</v>
      </c>
      <c r="BE74" s="16">
        <f t="shared" si="148"/>
        <v>0</v>
      </c>
      <c r="BF74" s="16">
        <f t="shared" si="149"/>
        <v>0</v>
      </c>
      <c r="BG74" s="25">
        <v>0</v>
      </c>
      <c r="BH74" s="25">
        <f t="shared" si="150"/>
        <v>0</v>
      </c>
      <c r="BI74" s="25">
        <f t="shared" si="151"/>
        <v>0</v>
      </c>
      <c r="BJ74" s="25">
        <f t="shared" si="152"/>
        <v>0</v>
      </c>
      <c r="BK74" s="25">
        <f t="shared" si="153"/>
        <v>0</v>
      </c>
      <c r="BL74" s="16">
        <f t="shared" si="154"/>
        <v>0</v>
      </c>
      <c r="BM74" s="25">
        <f t="shared" si="155"/>
        <v>0</v>
      </c>
      <c r="BN74" s="9">
        <f t="shared" si="100"/>
        <v>0</v>
      </c>
      <c r="BO74" s="26">
        <f t="shared" si="101"/>
        <v>0</v>
      </c>
      <c r="BP74" s="19">
        <f t="shared" si="102"/>
        <v>0</v>
      </c>
      <c r="BQ74" s="26">
        <f t="shared" si="103"/>
        <v>0</v>
      </c>
      <c r="BR74" s="26">
        <f t="shared" si="104"/>
        <v>0</v>
      </c>
      <c r="BS74">
        <f t="shared" si="156"/>
        <v>0</v>
      </c>
      <c r="BT74" s="7">
        <f t="shared" si="157"/>
        <v>0</v>
      </c>
      <c r="BU74" s="7">
        <f t="shared" si="135"/>
        <v>0</v>
      </c>
      <c r="BV74" s="17">
        <f t="shared" si="158"/>
        <v>0</v>
      </c>
      <c r="BW74" s="17">
        <f t="shared" si="136"/>
        <v>0</v>
      </c>
      <c r="CB74">
        <v>72</v>
      </c>
      <c r="CC74" s="7">
        <f t="shared" ca="1" si="159"/>
        <v>-19000</v>
      </c>
      <c r="CD74" s="28">
        <f t="shared" ca="1" si="160"/>
        <v>0</v>
      </c>
      <c r="CE74" s="16">
        <f t="shared" ca="1" si="161"/>
        <v>0</v>
      </c>
      <c r="CF74" s="9">
        <f t="shared" ca="1" si="105"/>
        <v>0</v>
      </c>
      <c r="CG74" s="26">
        <f t="shared" ca="1" si="106"/>
        <v>0</v>
      </c>
      <c r="CH74" s="19">
        <f t="shared" ca="1" si="107"/>
        <v>0</v>
      </c>
      <c r="CI74" s="26">
        <f t="shared" ca="1" si="108"/>
        <v>0</v>
      </c>
      <c r="CJ74" s="26">
        <f t="shared" ca="1" si="109"/>
        <v>0</v>
      </c>
      <c r="CK74" s="16">
        <f t="shared" ca="1" si="162"/>
        <v>0</v>
      </c>
      <c r="CL74" s="25">
        <v>0</v>
      </c>
      <c r="CM74" s="25">
        <f t="shared" ca="1" si="163"/>
        <v>0</v>
      </c>
      <c r="CN74" s="25">
        <f t="shared" ca="1" si="164"/>
        <v>0</v>
      </c>
      <c r="CO74" s="25">
        <f t="shared" ca="1" si="165"/>
        <v>0</v>
      </c>
      <c r="CP74" s="25">
        <f t="shared" ca="1" si="166"/>
        <v>0</v>
      </c>
      <c r="CQ74" s="16">
        <f t="shared" ca="1" si="167"/>
        <v>0</v>
      </c>
      <c r="CR74" s="25">
        <f t="shared" ca="1" si="168"/>
        <v>0</v>
      </c>
      <c r="CS74" s="9">
        <f t="shared" ca="1" si="110"/>
        <v>0</v>
      </c>
      <c r="CT74" s="26">
        <f t="shared" ca="1" si="111"/>
        <v>0</v>
      </c>
      <c r="CU74" s="19">
        <f t="shared" ca="1" si="112"/>
        <v>0</v>
      </c>
      <c r="CV74" s="26">
        <f t="shared" ca="1" si="113"/>
        <v>0</v>
      </c>
      <c r="CW74" s="26">
        <f t="shared" ca="1" si="114"/>
        <v>0</v>
      </c>
      <c r="CX74">
        <f t="shared" ca="1" si="169"/>
        <v>0</v>
      </c>
      <c r="CY74" s="7">
        <f t="shared" ca="1" si="137"/>
        <v>0</v>
      </c>
      <c r="CZ74" s="7">
        <f t="shared" ca="1" si="138"/>
        <v>0</v>
      </c>
      <c r="DA74" s="17">
        <f t="shared" ca="1" si="170"/>
        <v>0</v>
      </c>
      <c r="DB74" s="17">
        <f t="shared" ca="1" si="139"/>
        <v>0</v>
      </c>
      <c r="EB74">
        <v>72</v>
      </c>
      <c r="EC74" s="7">
        <f t="shared" si="171"/>
        <v>0</v>
      </c>
      <c r="ED74" s="28">
        <f t="shared" si="172"/>
        <v>0</v>
      </c>
      <c r="EE74" s="16">
        <f t="shared" si="173"/>
        <v>0</v>
      </c>
      <c r="EF74" s="9">
        <f t="shared" si="115"/>
        <v>0</v>
      </c>
      <c r="EG74" s="26">
        <f t="shared" si="116"/>
        <v>0</v>
      </c>
      <c r="EH74" s="19">
        <f t="shared" si="117"/>
        <v>0</v>
      </c>
      <c r="EI74" s="26">
        <f t="shared" si="118"/>
        <v>0</v>
      </c>
      <c r="EJ74" s="26">
        <f t="shared" si="119"/>
        <v>0</v>
      </c>
      <c r="EK74" s="16">
        <f t="shared" si="174"/>
        <v>0</v>
      </c>
      <c r="EL74" s="25">
        <v>0</v>
      </c>
      <c r="EM74" s="25">
        <f t="shared" si="175"/>
        <v>0</v>
      </c>
      <c r="EN74" s="25">
        <f t="shared" si="176"/>
        <v>0</v>
      </c>
      <c r="EO74" s="25">
        <f t="shared" si="177"/>
        <v>0</v>
      </c>
      <c r="EP74" s="25">
        <f t="shared" si="178"/>
        <v>0</v>
      </c>
      <c r="EQ74" s="16">
        <f t="shared" si="179"/>
        <v>0</v>
      </c>
      <c r="ER74" s="25">
        <f t="shared" si="180"/>
        <v>0</v>
      </c>
      <c r="ES74" s="9">
        <f t="shared" si="120"/>
        <v>0</v>
      </c>
      <c r="ET74" s="26">
        <f t="shared" si="121"/>
        <v>0</v>
      </c>
      <c r="EU74" s="19">
        <f t="shared" si="122"/>
        <v>0</v>
      </c>
      <c r="EV74" s="26">
        <f t="shared" si="123"/>
        <v>0</v>
      </c>
      <c r="EW74" s="26">
        <f t="shared" si="124"/>
        <v>0</v>
      </c>
      <c r="EX74">
        <f t="shared" si="181"/>
        <v>0</v>
      </c>
      <c r="EY74" s="7">
        <f t="shared" si="140"/>
        <v>0</v>
      </c>
      <c r="EZ74" s="7">
        <f t="shared" si="141"/>
        <v>0</v>
      </c>
      <c r="FA74" s="17">
        <f t="shared" si="182"/>
        <v>0</v>
      </c>
      <c r="FB74" s="17">
        <f t="shared" si="142"/>
        <v>0</v>
      </c>
      <c r="GB74">
        <v>72</v>
      </c>
      <c r="GC74" s="7">
        <f t="shared" si="183"/>
        <v>0</v>
      </c>
      <c r="GD74" s="28">
        <f t="shared" si="184"/>
        <v>0</v>
      </c>
      <c r="GE74" s="16">
        <f t="shared" si="185"/>
        <v>0</v>
      </c>
      <c r="GF74" s="9">
        <f t="shared" si="125"/>
        <v>0</v>
      </c>
      <c r="GG74" s="26">
        <f t="shared" si="126"/>
        <v>0</v>
      </c>
      <c r="GH74" s="19">
        <f t="shared" si="127"/>
        <v>0</v>
      </c>
      <c r="GI74" s="26">
        <f t="shared" si="128"/>
        <v>0</v>
      </c>
      <c r="GJ74" s="26">
        <f t="shared" si="129"/>
        <v>0</v>
      </c>
      <c r="GK74" s="16">
        <f t="shared" si="186"/>
        <v>0</v>
      </c>
      <c r="GL74" s="25">
        <v>0</v>
      </c>
      <c r="GM74" s="25">
        <f t="shared" si="187"/>
        <v>0</v>
      </c>
      <c r="GN74" s="25">
        <f t="shared" si="188"/>
        <v>0</v>
      </c>
      <c r="GO74" s="25">
        <f t="shared" si="189"/>
        <v>0</v>
      </c>
      <c r="GP74" s="25">
        <f t="shared" si="190"/>
        <v>0</v>
      </c>
      <c r="GQ74" s="16">
        <f t="shared" si="191"/>
        <v>0</v>
      </c>
      <c r="GR74" s="25">
        <f t="shared" si="192"/>
        <v>0</v>
      </c>
      <c r="GS74" s="9">
        <f t="shared" si="130"/>
        <v>0</v>
      </c>
      <c r="GT74" s="26">
        <f t="shared" si="131"/>
        <v>0</v>
      </c>
      <c r="GU74" s="19">
        <f t="shared" si="132"/>
        <v>0</v>
      </c>
      <c r="GV74" s="26">
        <f t="shared" si="133"/>
        <v>0</v>
      </c>
      <c r="GW74" s="26">
        <f t="shared" si="134"/>
        <v>0</v>
      </c>
      <c r="GX74">
        <f t="shared" si="193"/>
        <v>0</v>
      </c>
      <c r="GY74" s="7">
        <f t="shared" si="143"/>
        <v>0</v>
      </c>
      <c r="GZ74" s="7">
        <f t="shared" si="144"/>
        <v>0</v>
      </c>
      <c r="HA74" s="17">
        <f t="shared" si="194"/>
        <v>0</v>
      </c>
      <c r="HB74" s="17">
        <f t="shared" si="145"/>
        <v>0</v>
      </c>
    </row>
    <row r="75" spans="2:212" x14ac:dyDescent="0.3">
      <c r="B75" s="111"/>
      <c r="C75" s="4" t="s">
        <v>132</v>
      </c>
      <c r="D75" s="9"/>
      <c r="E75" s="9"/>
      <c r="F75" s="9"/>
      <c r="G75" s="127"/>
      <c r="H75" s="9"/>
      <c r="I75" s="72">
        <f>IF((F79+F80+F81) -G82 &gt; N26, N26, (F79+F80+F81) -G82)</f>
        <v>6000000</v>
      </c>
      <c r="J75" s="9"/>
      <c r="K75" s="9"/>
      <c r="L75" s="60"/>
      <c r="O75" s="9"/>
      <c r="AB75" s="59">
        <f>IF(AB76+AB74&gt;AB14,AB14-AB76,AB74)</f>
        <v>30</v>
      </c>
      <c r="AC75" s="59">
        <f>IF(AC76+AC74&gt;AC14,AC14-AC76,AC74)</f>
        <v>360</v>
      </c>
      <c r="AG75" s="5"/>
      <c r="AO75"/>
      <c r="AP75"/>
      <c r="AQ75"/>
      <c r="AR75"/>
      <c r="BB75">
        <v>73</v>
      </c>
      <c r="BC75" s="7">
        <f t="shared" si="146"/>
        <v>0</v>
      </c>
      <c r="BD75" s="28">
        <f t="shared" si="147"/>
        <v>0</v>
      </c>
      <c r="BE75" s="16">
        <f t="shared" si="148"/>
        <v>0</v>
      </c>
      <c r="BF75" s="16">
        <f t="shared" si="149"/>
        <v>0</v>
      </c>
      <c r="BG75" s="25">
        <v>0</v>
      </c>
      <c r="BH75" s="25">
        <f t="shared" si="150"/>
        <v>0</v>
      </c>
      <c r="BI75" s="25">
        <f t="shared" si="151"/>
        <v>0</v>
      </c>
      <c r="BJ75" s="25">
        <f t="shared" si="152"/>
        <v>0</v>
      </c>
      <c r="BK75" s="25">
        <f t="shared" si="153"/>
        <v>0</v>
      </c>
      <c r="BL75" s="16">
        <f t="shared" si="154"/>
        <v>0</v>
      </c>
      <c r="BM75" s="25">
        <f t="shared" si="155"/>
        <v>0</v>
      </c>
      <c r="BN75" s="9">
        <f t="shared" si="100"/>
        <v>0</v>
      </c>
      <c r="BO75" s="26">
        <f t="shared" si="101"/>
        <v>0</v>
      </c>
      <c r="BP75" s="19">
        <f t="shared" si="102"/>
        <v>0</v>
      </c>
      <c r="BQ75" s="26">
        <f t="shared" si="103"/>
        <v>0</v>
      </c>
      <c r="BR75" s="26">
        <f t="shared" si="104"/>
        <v>0</v>
      </c>
      <c r="BS75">
        <f t="shared" si="156"/>
        <v>0</v>
      </c>
      <c r="BT75" s="7">
        <f t="shared" si="157"/>
        <v>0</v>
      </c>
      <c r="BU75" s="7">
        <f t="shared" si="135"/>
        <v>0</v>
      </c>
      <c r="BV75" s="17">
        <f t="shared" si="158"/>
        <v>0</v>
      </c>
      <c r="BW75" s="17">
        <f t="shared" si="136"/>
        <v>0</v>
      </c>
      <c r="CB75">
        <v>73</v>
      </c>
      <c r="CC75" s="7">
        <f t="shared" ca="1" si="159"/>
        <v>-19000</v>
      </c>
      <c r="CD75" s="28">
        <f t="shared" ca="1" si="160"/>
        <v>0</v>
      </c>
      <c r="CE75" s="16">
        <f t="shared" ca="1" si="161"/>
        <v>0</v>
      </c>
      <c r="CF75" s="9">
        <f t="shared" ca="1" si="105"/>
        <v>0</v>
      </c>
      <c r="CG75" s="26">
        <f t="shared" ca="1" si="106"/>
        <v>0</v>
      </c>
      <c r="CH75" s="19">
        <f t="shared" ca="1" si="107"/>
        <v>0</v>
      </c>
      <c r="CI75" s="26">
        <f t="shared" ca="1" si="108"/>
        <v>0</v>
      </c>
      <c r="CJ75" s="26">
        <f t="shared" ca="1" si="109"/>
        <v>0</v>
      </c>
      <c r="CK75" s="16">
        <f t="shared" ca="1" si="162"/>
        <v>0</v>
      </c>
      <c r="CL75" s="25">
        <v>0</v>
      </c>
      <c r="CM75" s="25">
        <f t="shared" ca="1" si="163"/>
        <v>0</v>
      </c>
      <c r="CN75" s="25">
        <f t="shared" ca="1" si="164"/>
        <v>0</v>
      </c>
      <c r="CO75" s="25">
        <f t="shared" ca="1" si="165"/>
        <v>0</v>
      </c>
      <c r="CP75" s="25">
        <f t="shared" ca="1" si="166"/>
        <v>0</v>
      </c>
      <c r="CQ75" s="16">
        <f t="shared" ca="1" si="167"/>
        <v>0</v>
      </c>
      <c r="CR75" s="25">
        <f t="shared" ca="1" si="168"/>
        <v>0</v>
      </c>
      <c r="CS75" s="9">
        <f t="shared" ca="1" si="110"/>
        <v>0</v>
      </c>
      <c r="CT75" s="26">
        <f t="shared" ca="1" si="111"/>
        <v>0</v>
      </c>
      <c r="CU75" s="19">
        <f t="shared" ca="1" si="112"/>
        <v>0</v>
      </c>
      <c r="CV75" s="26">
        <f t="shared" ca="1" si="113"/>
        <v>0</v>
      </c>
      <c r="CW75" s="26">
        <f t="shared" ca="1" si="114"/>
        <v>0</v>
      </c>
      <c r="CX75">
        <f t="shared" ca="1" si="169"/>
        <v>0</v>
      </c>
      <c r="CY75" s="7">
        <f t="shared" ca="1" si="137"/>
        <v>0</v>
      </c>
      <c r="CZ75" s="7">
        <f t="shared" ca="1" si="138"/>
        <v>0</v>
      </c>
      <c r="DA75" s="17">
        <f t="shared" ca="1" si="170"/>
        <v>0</v>
      </c>
      <c r="DB75" s="17">
        <f t="shared" ca="1" si="139"/>
        <v>0</v>
      </c>
      <c r="EB75">
        <v>73</v>
      </c>
      <c r="EC75" s="7">
        <f t="shared" si="171"/>
        <v>0</v>
      </c>
      <c r="ED75" s="28">
        <f t="shared" si="172"/>
        <v>0</v>
      </c>
      <c r="EE75" s="16">
        <f t="shared" si="173"/>
        <v>0</v>
      </c>
      <c r="EF75" s="9">
        <f t="shared" si="115"/>
        <v>0</v>
      </c>
      <c r="EG75" s="26">
        <f t="shared" si="116"/>
        <v>0</v>
      </c>
      <c r="EH75" s="19">
        <f t="shared" si="117"/>
        <v>0</v>
      </c>
      <c r="EI75" s="26">
        <f t="shared" si="118"/>
        <v>0</v>
      </c>
      <c r="EJ75" s="26">
        <f t="shared" si="119"/>
        <v>0</v>
      </c>
      <c r="EK75" s="16">
        <f t="shared" si="174"/>
        <v>0</v>
      </c>
      <c r="EL75" s="25">
        <v>0</v>
      </c>
      <c r="EM75" s="25">
        <f t="shared" si="175"/>
        <v>0</v>
      </c>
      <c r="EN75" s="25">
        <f t="shared" si="176"/>
        <v>0</v>
      </c>
      <c r="EO75" s="25">
        <f t="shared" si="177"/>
        <v>0</v>
      </c>
      <c r="EP75" s="25">
        <f t="shared" si="178"/>
        <v>0</v>
      </c>
      <c r="EQ75" s="16">
        <f t="shared" si="179"/>
        <v>0</v>
      </c>
      <c r="ER75" s="25">
        <f t="shared" si="180"/>
        <v>0</v>
      </c>
      <c r="ES75" s="9">
        <f t="shared" si="120"/>
        <v>0</v>
      </c>
      <c r="ET75" s="26">
        <f t="shared" si="121"/>
        <v>0</v>
      </c>
      <c r="EU75" s="19">
        <f t="shared" si="122"/>
        <v>0</v>
      </c>
      <c r="EV75" s="26">
        <f t="shared" si="123"/>
        <v>0</v>
      </c>
      <c r="EW75" s="26">
        <f t="shared" si="124"/>
        <v>0</v>
      </c>
      <c r="EX75">
        <f t="shared" si="181"/>
        <v>0</v>
      </c>
      <c r="EY75" s="7">
        <f t="shared" si="140"/>
        <v>0</v>
      </c>
      <c r="EZ75" s="7">
        <f t="shared" si="141"/>
        <v>0</v>
      </c>
      <c r="FA75" s="17">
        <f t="shared" si="182"/>
        <v>0</v>
      </c>
      <c r="FB75" s="17">
        <f t="shared" si="142"/>
        <v>0</v>
      </c>
      <c r="GB75">
        <v>73</v>
      </c>
      <c r="GC75" s="7">
        <f t="shared" si="183"/>
        <v>0</v>
      </c>
      <c r="GD75" s="28">
        <f t="shared" si="184"/>
        <v>0</v>
      </c>
      <c r="GE75" s="16">
        <f t="shared" si="185"/>
        <v>0</v>
      </c>
      <c r="GF75" s="9">
        <f t="shared" si="125"/>
        <v>0</v>
      </c>
      <c r="GG75" s="26">
        <f t="shared" si="126"/>
        <v>0</v>
      </c>
      <c r="GH75" s="19">
        <f t="shared" si="127"/>
        <v>0</v>
      </c>
      <c r="GI75" s="26">
        <f t="shared" si="128"/>
        <v>0</v>
      </c>
      <c r="GJ75" s="26">
        <f t="shared" si="129"/>
        <v>0</v>
      </c>
      <c r="GK75" s="16">
        <f t="shared" si="186"/>
        <v>0</v>
      </c>
      <c r="GL75" s="25">
        <v>0</v>
      </c>
      <c r="GM75" s="25">
        <f t="shared" si="187"/>
        <v>0</v>
      </c>
      <c r="GN75" s="25">
        <f t="shared" si="188"/>
        <v>0</v>
      </c>
      <c r="GO75" s="25">
        <f t="shared" si="189"/>
        <v>0</v>
      </c>
      <c r="GP75" s="25">
        <f t="shared" si="190"/>
        <v>0</v>
      </c>
      <c r="GQ75" s="16">
        <f t="shared" si="191"/>
        <v>0</v>
      </c>
      <c r="GR75" s="25">
        <f t="shared" si="192"/>
        <v>0</v>
      </c>
      <c r="GS75" s="9">
        <f t="shared" si="130"/>
        <v>0</v>
      </c>
      <c r="GT75" s="26">
        <f t="shared" si="131"/>
        <v>0</v>
      </c>
      <c r="GU75" s="19">
        <f t="shared" si="132"/>
        <v>0</v>
      </c>
      <c r="GV75" s="26">
        <f t="shared" si="133"/>
        <v>0</v>
      </c>
      <c r="GW75" s="26">
        <f t="shared" si="134"/>
        <v>0</v>
      </c>
      <c r="GX75">
        <f t="shared" si="193"/>
        <v>0</v>
      </c>
      <c r="GY75" s="7">
        <f t="shared" si="143"/>
        <v>0</v>
      </c>
      <c r="GZ75" s="7">
        <f t="shared" si="144"/>
        <v>0</v>
      </c>
      <c r="HA75" s="17">
        <f t="shared" si="194"/>
        <v>0</v>
      </c>
      <c r="HB75" s="17">
        <f t="shared" si="145"/>
        <v>0</v>
      </c>
    </row>
    <row r="76" spans="2:212" x14ac:dyDescent="0.3">
      <c r="B76" s="111"/>
      <c r="C76" s="4"/>
      <c r="D76" s="9"/>
      <c r="E76" s="9"/>
      <c r="F76" s="9"/>
      <c r="G76" s="127"/>
      <c r="H76" s="9"/>
      <c r="I76" s="127"/>
      <c r="J76" s="9"/>
      <c r="K76" s="9"/>
      <c r="L76" s="60"/>
      <c r="O76" s="9"/>
      <c r="AA76" s="4" t="s">
        <v>52</v>
      </c>
      <c r="AB76" s="59">
        <f>DATEDIF(F6,K2,"Y")</f>
        <v>31</v>
      </c>
      <c r="AC76" s="59">
        <f>DATEDIF(F6,K2,"M")</f>
        <v>380</v>
      </c>
      <c r="AD76">
        <v>1</v>
      </c>
      <c r="AG76" s="5"/>
      <c r="AO76"/>
      <c r="AP76"/>
      <c r="AQ76"/>
      <c r="AR76"/>
      <c r="BB76">
        <v>74</v>
      </c>
      <c r="BC76" s="7">
        <f t="shared" si="146"/>
        <v>0</v>
      </c>
      <c r="BD76" s="28">
        <f t="shared" si="147"/>
        <v>0</v>
      </c>
      <c r="BE76" s="16">
        <f t="shared" si="148"/>
        <v>0</v>
      </c>
      <c r="BF76" s="16">
        <f t="shared" si="149"/>
        <v>0</v>
      </c>
      <c r="BG76" s="25">
        <v>0</v>
      </c>
      <c r="BH76" s="25">
        <f t="shared" si="150"/>
        <v>0</v>
      </c>
      <c r="BI76" s="25">
        <f t="shared" si="151"/>
        <v>0</v>
      </c>
      <c r="BJ76" s="25">
        <f t="shared" si="152"/>
        <v>0</v>
      </c>
      <c r="BK76" s="25">
        <f t="shared" si="153"/>
        <v>0</v>
      </c>
      <c r="BL76" s="16">
        <f t="shared" si="154"/>
        <v>0</v>
      </c>
      <c r="BM76" s="25">
        <f t="shared" si="155"/>
        <v>0</v>
      </c>
      <c r="BN76" s="9">
        <f t="shared" si="100"/>
        <v>0</v>
      </c>
      <c r="BO76" s="26">
        <f t="shared" si="101"/>
        <v>0</v>
      </c>
      <c r="BP76" s="19">
        <f t="shared" si="102"/>
        <v>0</v>
      </c>
      <c r="BQ76" s="26">
        <f t="shared" si="103"/>
        <v>0</v>
      </c>
      <c r="BR76" s="26">
        <f t="shared" si="104"/>
        <v>0</v>
      </c>
      <c r="BS76">
        <f t="shared" si="156"/>
        <v>0</v>
      </c>
      <c r="BT76" s="7">
        <f t="shared" si="157"/>
        <v>0</v>
      </c>
      <c r="BU76" s="7">
        <f t="shared" si="135"/>
        <v>0</v>
      </c>
      <c r="BV76" s="17">
        <f t="shared" si="158"/>
        <v>0</v>
      </c>
      <c r="BW76" s="17">
        <f t="shared" si="136"/>
        <v>0</v>
      </c>
      <c r="CB76">
        <v>74</v>
      </c>
      <c r="CC76" s="7">
        <f t="shared" ca="1" si="159"/>
        <v>-19000</v>
      </c>
      <c r="CD76" s="28">
        <f t="shared" ca="1" si="160"/>
        <v>0</v>
      </c>
      <c r="CE76" s="16">
        <f t="shared" ca="1" si="161"/>
        <v>0</v>
      </c>
      <c r="CF76" s="9">
        <f t="shared" ca="1" si="105"/>
        <v>0</v>
      </c>
      <c r="CG76" s="26">
        <f t="shared" ca="1" si="106"/>
        <v>0</v>
      </c>
      <c r="CH76" s="19">
        <f t="shared" ca="1" si="107"/>
        <v>0</v>
      </c>
      <c r="CI76" s="26">
        <f t="shared" ca="1" si="108"/>
        <v>0</v>
      </c>
      <c r="CJ76" s="26">
        <f t="shared" ca="1" si="109"/>
        <v>0</v>
      </c>
      <c r="CK76" s="16">
        <f t="shared" ca="1" si="162"/>
        <v>0</v>
      </c>
      <c r="CL76" s="25">
        <v>0</v>
      </c>
      <c r="CM76" s="25">
        <f t="shared" ca="1" si="163"/>
        <v>0</v>
      </c>
      <c r="CN76" s="25">
        <f t="shared" ca="1" si="164"/>
        <v>0</v>
      </c>
      <c r="CO76" s="25">
        <f t="shared" ca="1" si="165"/>
        <v>0</v>
      </c>
      <c r="CP76" s="25">
        <f t="shared" ca="1" si="166"/>
        <v>0</v>
      </c>
      <c r="CQ76" s="16">
        <f t="shared" ca="1" si="167"/>
        <v>0</v>
      </c>
      <c r="CR76" s="25">
        <f t="shared" ca="1" si="168"/>
        <v>0</v>
      </c>
      <c r="CS76" s="9">
        <f t="shared" ca="1" si="110"/>
        <v>0</v>
      </c>
      <c r="CT76" s="26">
        <f t="shared" ca="1" si="111"/>
        <v>0</v>
      </c>
      <c r="CU76" s="19">
        <f t="shared" ca="1" si="112"/>
        <v>0</v>
      </c>
      <c r="CV76" s="26">
        <f t="shared" ca="1" si="113"/>
        <v>0</v>
      </c>
      <c r="CW76" s="26">
        <f t="shared" ca="1" si="114"/>
        <v>0</v>
      </c>
      <c r="CX76">
        <f t="shared" ca="1" si="169"/>
        <v>0</v>
      </c>
      <c r="CY76" s="7">
        <f t="shared" ca="1" si="137"/>
        <v>0</v>
      </c>
      <c r="CZ76" s="7">
        <f t="shared" ca="1" si="138"/>
        <v>0</v>
      </c>
      <c r="DA76" s="17">
        <f t="shared" ca="1" si="170"/>
        <v>0</v>
      </c>
      <c r="DB76" s="17">
        <f t="shared" ca="1" si="139"/>
        <v>0</v>
      </c>
      <c r="EB76">
        <v>74</v>
      </c>
      <c r="EC76" s="7">
        <f t="shared" si="171"/>
        <v>0</v>
      </c>
      <c r="ED76" s="28">
        <f t="shared" si="172"/>
        <v>0</v>
      </c>
      <c r="EE76" s="16">
        <f t="shared" si="173"/>
        <v>0</v>
      </c>
      <c r="EF76" s="9">
        <f t="shared" si="115"/>
        <v>0</v>
      </c>
      <c r="EG76" s="26">
        <f t="shared" si="116"/>
        <v>0</v>
      </c>
      <c r="EH76" s="19">
        <f t="shared" si="117"/>
        <v>0</v>
      </c>
      <c r="EI76" s="26">
        <f t="shared" si="118"/>
        <v>0</v>
      </c>
      <c r="EJ76" s="26">
        <f t="shared" si="119"/>
        <v>0</v>
      </c>
      <c r="EK76" s="16">
        <f t="shared" si="174"/>
        <v>0</v>
      </c>
      <c r="EL76" s="25">
        <v>0</v>
      </c>
      <c r="EM76" s="25">
        <f t="shared" si="175"/>
        <v>0</v>
      </c>
      <c r="EN76" s="25">
        <f t="shared" si="176"/>
        <v>0</v>
      </c>
      <c r="EO76" s="25">
        <f t="shared" si="177"/>
        <v>0</v>
      </c>
      <c r="EP76" s="25">
        <f t="shared" si="178"/>
        <v>0</v>
      </c>
      <c r="EQ76" s="16">
        <f t="shared" si="179"/>
        <v>0</v>
      </c>
      <c r="ER76" s="25">
        <f t="shared" si="180"/>
        <v>0</v>
      </c>
      <c r="ES76" s="9">
        <f t="shared" si="120"/>
        <v>0</v>
      </c>
      <c r="ET76" s="26">
        <f t="shared" si="121"/>
        <v>0</v>
      </c>
      <c r="EU76" s="19">
        <f t="shared" si="122"/>
        <v>0</v>
      </c>
      <c r="EV76" s="26">
        <f t="shared" si="123"/>
        <v>0</v>
      </c>
      <c r="EW76" s="26">
        <f t="shared" si="124"/>
        <v>0</v>
      </c>
      <c r="EX76">
        <f t="shared" si="181"/>
        <v>0</v>
      </c>
      <c r="EY76" s="7">
        <f t="shared" si="140"/>
        <v>0</v>
      </c>
      <c r="EZ76" s="7">
        <f t="shared" si="141"/>
        <v>0</v>
      </c>
      <c r="FA76" s="17">
        <f t="shared" si="182"/>
        <v>0</v>
      </c>
      <c r="FB76" s="17">
        <f t="shared" si="142"/>
        <v>0</v>
      </c>
      <c r="GB76">
        <v>74</v>
      </c>
      <c r="GC76" s="7">
        <f t="shared" si="183"/>
        <v>0</v>
      </c>
      <c r="GD76" s="28">
        <f t="shared" si="184"/>
        <v>0</v>
      </c>
      <c r="GE76" s="16">
        <f t="shared" si="185"/>
        <v>0</v>
      </c>
      <c r="GF76" s="9">
        <f t="shared" si="125"/>
        <v>0</v>
      </c>
      <c r="GG76" s="26">
        <f t="shared" si="126"/>
        <v>0</v>
      </c>
      <c r="GH76" s="19">
        <f t="shared" si="127"/>
        <v>0</v>
      </c>
      <c r="GI76" s="26">
        <f t="shared" si="128"/>
        <v>0</v>
      </c>
      <c r="GJ76" s="26">
        <f t="shared" si="129"/>
        <v>0</v>
      </c>
      <c r="GK76" s="16">
        <f t="shared" si="186"/>
        <v>0</v>
      </c>
      <c r="GL76" s="25">
        <v>0</v>
      </c>
      <c r="GM76" s="25">
        <f t="shared" si="187"/>
        <v>0</v>
      </c>
      <c r="GN76" s="25">
        <f t="shared" si="188"/>
        <v>0</v>
      </c>
      <c r="GO76" s="25">
        <f t="shared" si="189"/>
        <v>0</v>
      </c>
      <c r="GP76" s="25">
        <f t="shared" si="190"/>
        <v>0</v>
      </c>
      <c r="GQ76" s="16">
        <f t="shared" si="191"/>
        <v>0</v>
      </c>
      <c r="GR76" s="25">
        <f t="shared" si="192"/>
        <v>0</v>
      </c>
      <c r="GS76" s="9">
        <f t="shared" si="130"/>
        <v>0</v>
      </c>
      <c r="GT76" s="26">
        <f t="shared" si="131"/>
        <v>0</v>
      </c>
      <c r="GU76" s="19">
        <f t="shared" si="132"/>
        <v>0</v>
      </c>
      <c r="GV76" s="26">
        <f t="shared" si="133"/>
        <v>0</v>
      </c>
      <c r="GW76" s="26">
        <f t="shared" si="134"/>
        <v>0</v>
      </c>
      <c r="GX76">
        <f t="shared" si="193"/>
        <v>0</v>
      </c>
      <c r="GY76" s="7">
        <f t="shared" si="143"/>
        <v>0</v>
      </c>
      <c r="GZ76" s="7">
        <f t="shared" si="144"/>
        <v>0</v>
      </c>
      <c r="HA76" s="17">
        <f t="shared" si="194"/>
        <v>0</v>
      </c>
      <c r="HB76" s="17">
        <f t="shared" si="145"/>
        <v>0</v>
      </c>
    </row>
    <row r="77" spans="2:212" s="133" customFormat="1" ht="26.4" x14ac:dyDescent="0.3">
      <c r="B77" s="128"/>
      <c r="C77" s="129"/>
      <c r="D77" s="129"/>
      <c r="E77" s="129"/>
      <c r="F77" s="130" t="s">
        <v>133</v>
      </c>
      <c r="G77" s="130" t="s">
        <v>134</v>
      </c>
      <c r="H77" s="131"/>
      <c r="I77" s="130" t="s">
        <v>135</v>
      </c>
      <c r="J77" s="131"/>
      <c r="K77" s="130" t="s">
        <v>136</v>
      </c>
      <c r="L77" s="132"/>
      <c r="O77" s="131"/>
      <c r="W77" s="134"/>
      <c r="X77" s="134"/>
      <c r="Y77" s="134"/>
      <c r="Z77" s="134"/>
      <c r="AA77"/>
      <c r="AB77" s="59">
        <f>DATEDIF(F7,K2,"Y")</f>
        <v>26</v>
      </c>
      <c r="AC77" s="59">
        <f>DATEDIF(F7,K2,"M")</f>
        <v>322</v>
      </c>
      <c r="AD77">
        <v>2</v>
      </c>
      <c r="AE77"/>
      <c r="AF77"/>
      <c r="AG77" s="5"/>
      <c r="AH77"/>
      <c r="AI77"/>
      <c r="AJ77"/>
      <c r="AK77"/>
      <c r="AL77"/>
      <c r="AM77"/>
      <c r="AN77"/>
      <c r="AO77"/>
      <c r="AP77"/>
      <c r="AQ77"/>
      <c r="AR77"/>
      <c r="AS77" s="134"/>
      <c r="AT77" s="134"/>
      <c r="AU77" s="134"/>
      <c r="AV77" s="134"/>
      <c r="AW77" s="134"/>
      <c r="AX77" s="134"/>
      <c r="AY77" s="134"/>
      <c r="AZ77" s="134"/>
      <c r="BA77"/>
      <c r="BB77">
        <v>75</v>
      </c>
      <c r="BC77" s="7">
        <f t="shared" si="146"/>
        <v>0</v>
      </c>
      <c r="BD77" s="28">
        <f t="shared" si="147"/>
        <v>0</v>
      </c>
      <c r="BE77" s="16">
        <f t="shared" si="148"/>
        <v>0</v>
      </c>
      <c r="BF77" s="16">
        <f t="shared" si="149"/>
        <v>0</v>
      </c>
      <c r="BG77" s="25">
        <v>0</v>
      </c>
      <c r="BH77" s="25">
        <f t="shared" si="150"/>
        <v>0</v>
      </c>
      <c r="BI77" s="25">
        <f t="shared" si="151"/>
        <v>0</v>
      </c>
      <c r="BJ77" s="25">
        <f t="shared" si="152"/>
        <v>0</v>
      </c>
      <c r="BK77" s="25">
        <f t="shared" si="153"/>
        <v>0</v>
      </c>
      <c r="BL77" s="16">
        <f t="shared" si="154"/>
        <v>0</v>
      </c>
      <c r="BM77" s="25">
        <f t="shared" si="155"/>
        <v>0</v>
      </c>
      <c r="BN77" s="9">
        <f t="shared" si="100"/>
        <v>0</v>
      </c>
      <c r="BO77" s="26">
        <f t="shared" si="101"/>
        <v>0</v>
      </c>
      <c r="BP77" s="19">
        <f t="shared" si="102"/>
        <v>0</v>
      </c>
      <c r="BQ77" s="26">
        <f t="shared" si="103"/>
        <v>0</v>
      </c>
      <c r="BR77" s="26">
        <f t="shared" si="104"/>
        <v>0</v>
      </c>
      <c r="BS77">
        <f t="shared" si="156"/>
        <v>0</v>
      </c>
      <c r="BT77" s="7">
        <f t="shared" si="157"/>
        <v>0</v>
      </c>
      <c r="BU77" s="7">
        <f t="shared" si="135"/>
        <v>0</v>
      </c>
      <c r="BV77" s="17">
        <f t="shared" si="158"/>
        <v>0</v>
      </c>
      <c r="BW77" s="17">
        <f t="shared" si="136"/>
        <v>0</v>
      </c>
      <c r="BX77"/>
      <c r="BY77" s="134"/>
      <c r="BZ77" s="134"/>
      <c r="CA77"/>
      <c r="CB77">
        <v>75</v>
      </c>
      <c r="CC77" s="7">
        <f t="shared" ca="1" si="159"/>
        <v>-19000</v>
      </c>
      <c r="CD77" s="28">
        <f t="shared" ca="1" si="160"/>
        <v>0</v>
      </c>
      <c r="CE77" s="16">
        <f t="shared" ca="1" si="161"/>
        <v>0</v>
      </c>
      <c r="CF77" s="9">
        <f t="shared" ca="1" si="105"/>
        <v>0</v>
      </c>
      <c r="CG77" s="26">
        <f t="shared" ca="1" si="106"/>
        <v>0</v>
      </c>
      <c r="CH77" s="19">
        <f t="shared" ca="1" si="107"/>
        <v>0</v>
      </c>
      <c r="CI77" s="26">
        <f t="shared" ca="1" si="108"/>
        <v>0</v>
      </c>
      <c r="CJ77" s="26">
        <f t="shared" ca="1" si="109"/>
        <v>0</v>
      </c>
      <c r="CK77" s="16">
        <f t="shared" ca="1" si="162"/>
        <v>0</v>
      </c>
      <c r="CL77" s="25">
        <v>0</v>
      </c>
      <c r="CM77" s="25">
        <f t="shared" ca="1" si="163"/>
        <v>0</v>
      </c>
      <c r="CN77" s="25">
        <f t="shared" ca="1" si="164"/>
        <v>0</v>
      </c>
      <c r="CO77" s="25">
        <f t="shared" ca="1" si="165"/>
        <v>0</v>
      </c>
      <c r="CP77" s="25">
        <f t="shared" ca="1" si="166"/>
        <v>0</v>
      </c>
      <c r="CQ77" s="16">
        <f t="shared" ca="1" si="167"/>
        <v>0</v>
      </c>
      <c r="CR77" s="25">
        <f t="shared" ca="1" si="168"/>
        <v>0</v>
      </c>
      <c r="CS77" s="9">
        <f t="shared" ca="1" si="110"/>
        <v>0</v>
      </c>
      <c r="CT77" s="26">
        <f t="shared" ca="1" si="111"/>
        <v>0</v>
      </c>
      <c r="CU77" s="19">
        <f t="shared" ca="1" si="112"/>
        <v>0</v>
      </c>
      <c r="CV77" s="26">
        <f t="shared" ca="1" si="113"/>
        <v>0</v>
      </c>
      <c r="CW77" s="26">
        <f t="shared" ca="1" si="114"/>
        <v>0</v>
      </c>
      <c r="CX77">
        <f t="shared" ca="1" si="169"/>
        <v>0</v>
      </c>
      <c r="CY77" s="7">
        <f t="shared" ca="1" si="137"/>
        <v>0</v>
      </c>
      <c r="CZ77" s="7">
        <f t="shared" ca="1" si="138"/>
        <v>0</v>
      </c>
      <c r="DA77" s="17">
        <f t="shared" ca="1" si="170"/>
        <v>0</v>
      </c>
      <c r="DB77" s="17">
        <f t="shared" ca="1" si="139"/>
        <v>0</v>
      </c>
      <c r="DC77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/>
      <c r="EB77">
        <v>75</v>
      </c>
      <c r="EC77" s="7">
        <f t="shared" si="171"/>
        <v>0</v>
      </c>
      <c r="ED77" s="28">
        <f t="shared" si="172"/>
        <v>0</v>
      </c>
      <c r="EE77" s="16">
        <f t="shared" si="173"/>
        <v>0</v>
      </c>
      <c r="EF77" s="9">
        <f t="shared" si="115"/>
        <v>0</v>
      </c>
      <c r="EG77" s="26">
        <f t="shared" si="116"/>
        <v>0</v>
      </c>
      <c r="EH77" s="19">
        <f t="shared" si="117"/>
        <v>0</v>
      </c>
      <c r="EI77" s="26">
        <f t="shared" si="118"/>
        <v>0</v>
      </c>
      <c r="EJ77" s="26">
        <f t="shared" si="119"/>
        <v>0</v>
      </c>
      <c r="EK77" s="16">
        <f t="shared" si="174"/>
        <v>0</v>
      </c>
      <c r="EL77" s="25">
        <v>0</v>
      </c>
      <c r="EM77" s="25">
        <f t="shared" si="175"/>
        <v>0</v>
      </c>
      <c r="EN77" s="25">
        <f t="shared" si="176"/>
        <v>0</v>
      </c>
      <c r="EO77" s="25">
        <f t="shared" si="177"/>
        <v>0</v>
      </c>
      <c r="EP77" s="25">
        <f t="shared" si="178"/>
        <v>0</v>
      </c>
      <c r="EQ77" s="16">
        <f t="shared" si="179"/>
        <v>0</v>
      </c>
      <c r="ER77" s="25">
        <f t="shared" si="180"/>
        <v>0</v>
      </c>
      <c r="ES77" s="9">
        <f t="shared" si="120"/>
        <v>0</v>
      </c>
      <c r="ET77" s="26">
        <f t="shared" si="121"/>
        <v>0</v>
      </c>
      <c r="EU77" s="19">
        <f t="shared" si="122"/>
        <v>0</v>
      </c>
      <c r="EV77" s="26">
        <f t="shared" si="123"/>
        <v>0</v>
      </c>
      <c r="EW77" s="26">
        <f t="shared" si="124"/>
        <v>0</v>
      </c>
      <c r="EX77">
        <f t="shared" si="181"/>
        <v>0</v>
      </c>
      <c r="EY77" s="7">
        <f t="shared" si="140"/>
        <v>0</v>
      </c>
      <c r="EZ77" s="7">
        <f t="shared" si="141"/>
        <v>0</v>
      </c>
      <c r="FA77" s="17">
        <f t="shared" si="182"/>
        <v>0</v>
      </c>
      <c r="FB77" s="17">
        <f t="shared" si="142"/>
        <v>0</v>
      </c>
      <c r="FC77"/>
      <c r="FD77" s="2"/>
      <c r="FE77" s="134"/>
      <c r="FF77" s="134"/>
      <c r="FG77" s="134"/>
      <c r="FH77" s="134"/>
      <c r="FI77" s="134"/>
      <c r="FJ77" s="134"/>
      <c r="FK77" s="134"/>
      <c r="FL77" s="134"/>
      <c r="FM77" s="134"/>
      <c r="FN77" s="134"/>
      <c r="FO77" s="134"/>
      <c r="FP77" s="134"/>
      <c r="FQ77" s="134"/>
      <c r="FR77" s="134"/>
      <c r="FS77" s="134"/>
      <c r="FT77" s="134"/>
      <c r="FU77" s="134"/>
      <c r="FV77" s="134"/>
      <c r="FW77" s="134"/>
      <c r="FX77" s="134"/>
      <c r="FY77" s="134"/>
      <c r="FZ77" s="134"/>
      <c r="GA77"/>
      <c r="GB77">
        <v>75</v>
      </c>
      <c r="GC77" s="7">
        <f t="shared" si="183"/>
        <v>0</v>
      </c>
      <c r="GD77" s="28">
        <f t="shared" si="184"/>
        <v>0</v>
      </c>
      <c r="GE77" s="16">
        <f t="shared" si="185"/>
        <v>0</v>
      </c>
      <c r="GF77" s="9">
        <f t="shared" si="125"/>
        <v>0</v>
      </c>
      <c r="GG77" s="26">
        <f t="shared" si="126"/>
        <v>0</v>
      </c>
      <c r="GH77" s="19">
        <f t="shared" si="127"/>
        <v>0</v>
      </c>
      <c r="GI77" s="26">
        <f t="shared" si="128"/>
        <v>0</v>
      </c>
      <c r="GJ77" s="26">
        <f t="shared" si="129"/>
        <v>0</v>
      </c>
      <c r="GK77" s="16">
        <f t="shared" si="186"/>
        <v>0</v>
      </c>
      <c r="GL77" s="25">
        <v>0</v>
      </c>
      <c r="GM77" s="25">
        <f t="shared" si="187"/>
        <v>0</v>
      </c>
      <c r="GN77" s="25">
        <f t="shared" si="188"/>
        <v>0</v>
      </c>
      <c r="GO77" s="25">
        <f t="shared" si="189"/>
        <v>0</v>
      </c>
      <c r="GP77" s="25">
        <f t="shared" si="190"/>
        <v>0</v>
      </c>
      <c r="GQ77" s="16">
        <f t="shared" si="191"/>
        <v>0</v>
      </c>
      <c r="GR77" s="25">
        <f t="shared" si="192"/>
        <v>0</v>
      </c>
      <c r="GS77" s="9">
        <f t="shared" si="130"/>
        <v>0</v>
      </c>
      <c r="GT77" s="26">
        <f t="shared" si="131"/>
        <v>0</v>
      </c>
      <c r="GU77" s="19">
        <f t="shared" si="132"/>
        <v>0</v>
      </c>
      <c r="GV77" s="26">
        <f t="shared" si="133"/>
        <v>0</v>
      </c>
      <c r="GW77" s="26">
        <f t="shared" si="134"/>
        <v>0</v>
      </c>
      <c r="GX77">
        <f t="shared" si="193"/>
        <v>0</v>
      </c>
      <c r="GY77" s="7">
        <f t="shared" si="143"/>
        <v>0</v>
      </c>
      <c r="GZ77" s="7">
        <f t="shared" si="144"/>
        <v>0</v>
      </c>
      <c r="HA77" s="17">
        <f t="shared" si="194"/>
        <v>0</v>
      </c>
      <c r="HB77" s="17">
        <f t="shared" si="145"/>
        <v>0</v>
      </c>
      <c r="HC77"/>
      <c r="HD77"/>
    </row>
    <row r="78" spans="2:212" x14ac:dyDescent="0.3">
      <c r="B78" s="111"/>
      <c r="C78" s="4"/>
      <c r="D78" s="4"/>
      <c r="E78" s="4"/>
      <c r="G78" s="135"/>
      <c r="H78" s="9"/>
      <c r="I78" s="135"/>
      <c r="J78" s="9"/>
      <c r="K78" s="135"/>
      <c r="L78" s="60"/>
      <c r="O78" s="9"/>
      <c r="AB78" s="59">
        <f>DATEDIF(F8,K2,"Y")</f>
        <v>43</v>
      </c>
      <c r="AC78" s="59">
        <f>DATEDIF(F8,K2,"M")</f>
        <v>517</v>
      </c>
      <c r="AD78">
        <v>3</v>
      </c>
      <c r="AG78" s="5"/>
      <c r="AO78"/>
      <c r="AP78"/>
      <c r="AQ78"/>
      <c r="AR78"/>
      <c r="BB78">
        <v>76</v>
      </c>
      <c r="BC78" s="7">
        <f t="shared" si="146"/>
        <v>0</v>
      </c>
      <c r="BD78" s="28">
        <f t="shared" si="147"/>
        <v>0</v>
      </c>
      <c r="BE78" s="16">
        <f t="shared" si="148"/>
        <v>0</v>
      </c>
      <c r="BF78" s="16">
        <f t="shared" si="149"/>
        <v>0</v>
      </c>
      <c r="BG78" s="25">
        <v>0</v>
      </c>
      <c r="BH78" s="25">
        <f t="shared" si="150"/>
        <v>0</v>
      </c>
      <c r="BI78" s="25">
        <f t="shared" si="151"/>
        <v>0</v>
      </c>
      <c r="BJ78" s="25">
        <f t="shared" si="152"/>
        <v>0</v>
      </c>
      <c r="BK78" s="25">
        <f t="shared" si="153"/>
        <v>0</v>
      </c>
      <c r="BL78" s="16">
        <f t="shared" si="154"/>
        <v>0</v>
      </c>
      <c r="BM78" s="25">
        <f t="shared" si="155"/>
        <v>0</v>
      </c>
      <c r="BN78" s="9">
        <f t="shared" si="100"/>
        <v>0</v>
      </c>
      <c r="BO78" s="26">
        <f t="shared" si="101"/>
        <v>0</v>
      </c>
      <c r="BP78" s="19">
        <f t="shared" si="102"/>
        <v>0</v>
      </c>
      <c r="BQ78" s="26">
        <f t="shared" si="103"/>
        <v>0</v>
      </c>
      <c r="BR78" s="26">
        <f t="shared" si="104"/>
        <v>0</v>
      </c>
      <c r="BS78">
        <f t="shared" si="156"/>
        <v>0</v>
      </c>
      <c r="BT78" s="7">
        <f t="shared" si="157"/>
        <v>0</v>
      </c>
      <c r="BU78" s="7">
        <f t="shared" si="135"/>
        <v>0</v>
      </c>
      <c r="BV78" s="17">
        <f t="shared" si="158"/>
        <v>0</v>
      </c>
      <c r="BW78" s="17">
        <f t="shared" si="136"/>
        <v>0</v>
      </c>
      <c r="CB78">
        <v>76</v>
      </c>
      <c r="CC78" s="7">
        <f t="shared" ca="1" si="159"/>
        <v>-19000</v>
      </c>
      <c r="CD78" s="28">
        <f t="shared" ca="1" si="160"/>
        <v>0</v>
      </c>
      <c r="CE78" s="16">
        <f t="shared" ca="1" si="161"/>
        <v>0</v>
      </c>
      <c r="CF78" s="9">
        <f t="shared" ca="1" si="105"/>
        <v>0</v>
      </c>
      <c r="CG78" s="26">
        <f t="shared" ca="1" si="106"/>
        <v>0</v>
      </c>
      <c r="CH78" s="19">
        <f t="shared" ca="1" si="107"/>
        <v>0</v>
      </c>
      <c r="CI78" s="26">
        <f t="shared" ca="1" si="108"/>
        <v>0</v>
      </c>
      <c r="CJ78" s="26">
        <f t="shared" ca="1" si="109"/>
        <v>0</v>
      </c>
      <c r="CK78" s="16">
        <f t="shared" ca="1" si="162"/>
        <v>0</v>
      </c>
      <c r="CL78" s="25">
        <v>0</v>
      </c>
      <c r="CM78" s="25">
        <f t="shared" ca="1" si="163"/>
        <v>0</v>
      </c>
      <c r="CN78" s="25">
        <f t="shared" ca="1" si="164"/>
        <v>0</v>
      </c>
      <c r="CO78" s="25">
        <f t="shared" ca="1" si="165"/>
        <v>0</v>
      </c>
      <c r="CP78" s="25">
        <f t="shared" ca="1" si="166"/>
        <v>0</v>
      </c>
      <c r="CQ78" s="16">
        <f t="shared" ca="1" si="167"/>
        <v>0</v>
      </c>
      <c r="CR78" s="25">
        <f t="shared" ca="1" si="168"/>
        <v>0</v>
      </c>
      <c r="CS78" s="9">
        <f t="shared" ca="1" si="110"/>
        <v>0</v>
      </c>
      <c r="CT78" s="26">
        <f t="shared" ca="1" si="111"/>
        <v>0</v>
      </c>
      <c r="CU78" s="19">
        <f t="shared" ca="1" si="112"/>
        <v>0</v>
      </c>
      <c r="CV78" s="26">
        <f t="shared" ca="1" si="113"/>
        <v>0</v>
      </c>
      <c r="CW78" s="26">
        <f t="shared" ca="1" si="114"/>
        <v>0</v>
      </c>
      <c r="CX78">
        <f t="shared" ca="1" si="169"/>
        <v>0</v>
      </c>
      <c r="CY78" s="7">
        <f t="shared" ca="1" si="137"/>
        <v>0</v>
      </c>
      <c r="CZ78" s="7">
        <f t="shared" ca="1" si="138"/>
        <v>0</v>
      </c>
      <c r="DA78" s="17">
        <f t="shared" ca="1" si="170"/>
        <v>0</v>
      </c>
      <c r="DB78" s="17">
        <f t="shared" ca="1" si="139"/>
        <v>0</v>
      </c>
      <c r="EB78">
        <v>76</v>
      </c>
      <c r="EC78" s="7">
        <f t="shared" si="171"/>
        <v>0</v>
      </c>
      <c r="ED78" s="28">
        <f t="shared" si="172"/>
        <v>0</v>
      </c>
      <c r="EE78" s="16">
        <f t="shared" si="173"/>
        <v>0</v>
      </c>
      <c r="EF78" s="9">
        <f t="shared" si="115"/>
        <v>0</v>
      </c>
      <c r="EG78" s="26">
        <f t="shared" si="116"/>
        <v>0</v>
      </c>
      <c r="EH78" s="19">
        <f t="shared" si="117"/>
        <v>0</v>
      </c>
      <c r="EI78" s="26">
        <f t="shared" si="118"/>
        <v>0</v>
      </c>
      <c r="EJ78" s="26">
        <f t="shared" si="119"/>
        <v>0</v>
      </c>
      <c r="EK78" s="16">
        <f t="shared" si="174"/>
        <v>0</v>
      </c>
      <c r="EL78" s="25">
        <v>0</v>
      </c>
      <c r="EM78" s="25">
        <f t="shared" si="175"/>
        <v>0</v>
      </c>
      <c r="EN78" s="25">
        <f t="shared" si="176"/>
        <v>0</v>
      </c>
      <c r="EO78" s="25">
        <f t="shared" si="177"/>
        <v>0</v>
      </c>
      <c r="EP78" s="25">
        <f t="shared" si="178"/>
        <v>0</v>
      </c>
      <c r="EQ78" s="16">
        <f t="shared" si="179"/>
        <v>0</v>
      </c>
      <c r="ER78" s="25">
        <f t="shared" si="180"/>
        <v>0</v>
      </c>
      <c r="ES78" s="9">
        <f t="shared" si="120"/>
        <v>0</v>
      </c>
      <c r="ET78" s="26">
        <f t="shared" si="121"/>
        <v>0</v>
      </c>
      <c r="EU78" s="19">
        <f t="shared" si="122"/>
        <v>0</v>
      </c>
      <c r="EV78" s="26">
        <f t="shared" si="123"/>
        <v>0</v>
      </c>
      <c r="EW78" s="26">
        <f t="shared" si="124"/>
        <v>0</v>
      </c>
      <c r="EX78">
        <f t="shared" si="181"/>
        <v>0</v>
      </c>
      <c r="EY78" s="7">
        <f t="shared" si="140"/>
        <v>0</v>
      </c>
      <c r="EZ78" s="7">
        <f t="shared" si="141"/>
        <v>0</v>
      </c>
      <c r="FA78" s="17">
        <f t="shared" si="182"/>
        <v>0</v>
      </c>
      <c r="FB78" s="17">
        <f t="shared" si="142"/>
        <v>0</v>
      </c>
      <c r="GB78">
        <v>76</v>
      </c>
      <c r="GC78" s="7">
        <f t="shared" si="183"/>
        <v>0</v>
      </c>
      <c r="GD78" s="28">
        <f t="shared" si="184"/>
        <v>0</v>
      </c>
      <c r="GE78" s="16">
        <f t="shared" si="185"/>
        <v>0</v>
      </c>
      <c r="GF78" s="9">
        <f t="shared" si="125"/>
        <v>0</v>
      </c>
      <c r="GG78" s="26">
        <f t="shared" si="126"/>
        <v>0</v>
      </c>
      <c r="GH78" s="19">
        <f t="shared" si="127"/>
        <v>0</v>
      </c>
      <c r="GI78" s="26">
        <f t="shared" si="128"/>
        <v>0</v>
      </c>
      <c r="GJ78" s="26">
        <f t="shared" si="129"/>
        <v>0</v>
      </c>
      <c r="GK78" s="16">
        <f t="shared" si="186"/>
        <v>0</v>
      </c>
      <c r="GL78" s="25">
        <v>0</v>
      </c>
      <c r="GM78" s="25">
        <f t="shared" si="187"/>
        <v>0</v>
      </c>
      <c r="GN78" s="25">
        <f t="shared" si="188"/>
        <v>0</v>
      </c>
      <c r="GO78" s="25">
        <f t="shared" si="189"/>
        <v>0</v>
      </c>
      <c r="GP78" s="25">
        <f t="shared" si="190"/>
        <v>0</v>
      </c>
      <c r="GQ78" s="16">
        <f t="shared" si="191"/>
        <v>0</v>
      </c>
      <c r="GR78" s="25">
        <f t="shared" si="192"/>
        <v>0</v>
      </c>
      <c r="GS78" s="9">
        <f t="shared" si="130"/>
        <v>0</v>
      </c>
      <c r="GT78" s="26">
        <f t="shared" si="131"/>
        <v>0</v>
      </c>
      <c r="GU78" s="19">
        <f t="shared" si="132"/>
        <v>0</v>
      </c>
      <c r="GV78" s="26">
        <f t="shared" si="133"/>
        <v>0</v>
      </c>
      <c r="GW78" s="26">
        <f t="shared" si="134"/>
        <v>0</v>
      </c>
      <c r="GX78">
        <f t="shared" si="193"/>
        <v>0</v>
      </c>
      <c r="GY78" s="7">
        <f t="shared" si="143"/>
        <v>0</v>
      </c>
      <c r="GZ78" s="7">
        <f t="shared" si="144"/>
        <v>0</v>
      </c>
      <c r="HA78" s="17">
        <f t="shared" si="194"/>
        <v>0</v>
      </c>
      <c r="HB78" s="17">
        <f t="shared" si="145"/>
        <v>0</v>
      </c>
    </row>
    <row r="79" spans="2:212" x14ac:dyDescent="0.3">
      <c r="B79" s="111"/>
      <c r="C79" s="4"/>
      <c r="D79" s="10" t="s">
        <v>99</v>
      </c>
      <c r="E79" s="4"/>
      <c r="F79" s="136">
        <f>N26</f>
        <v>6000000</v>
      </c>
      <c r="G79" s="137">
        <v>0</v>
      </c>
      <c r="H79" s="9"/>
      <c r="I79" s="138">
        <f>F79-G79</f>
        <v>6000000</v>
      </c>
      <c r="J79" s="9"/>
      <c r="K79" s="139">
        <v>0</v>
      </c>
      <c r="L79" s="60"/>
      <c r="O79" s="9"/>
      <c r="AA79" s="4" t="s">
        <v>70</v>
      </c>
      <c r="AB79" s="59">
        <f>IF((AB14-AB76-AB20)&gt;AB18,AB18,(AB14-AB76-AB20))</f>
        <v>30</v>
      </c>
      <c r="AC79" s="59">
        <f>IF((AC14-AC76-AC20)&gt;AC18,AC18,(AC14-AC76-AC20))</f>
        <v>360</v>
      </c>
      <c r="AD79">
        <v>1</v>
      </c>
      <c r="AG79" s="5"/>
      <c r="AO79"/>
      <c r="AP79"/>
      <c r="AQ79"/>
      <c r="AR79"/>
      <c r="BB79">
        <v>77</v>
      </c>
      <c r="BC79" s="7">
        <f t="shared" si="146"/>
        <v>0</v>
      </c>
      <c r="BD79" s="28">
        <f t="shared" si="147"/>
        <v>0</v>
      </c>
      <c r="BE79" s="16">
        <f t="shared" si="148"/>
        <v>0</v>
      </c>
      <c r="BF79" s="16">
        <f t="shared" si="149"/>
        <v>0</v>
      </c>
      <c r="BG79" s="25">
        <v>0</v>
      </c>
      <c r="BH79" s="25">
        <f t="shared" si="150"/>
        <v>0</v>
      </c>
      <c r="BI79" s="25">
        <f t="shared" si="151"/>
        <v>0</v>
      </c>
      <c r="BJ79" s="25">
        <f t="shared" si="152"/>
        <v>0</v>
      </c>
      <c r="BK79" s="25">
        <f t="shared" si="153"/>
        <v>0</v>
      </c>
      <c r="BL79" s="16">
        <f t="shared" si="154"/>
        <v>0</v>
      </c>
      <c r="BM79" s="25">
        <f t="shared" si="155"/>
        <v>0</v>
      </c>
      <c r="BN79" s="9">
        <f t="shared" si="100"/>
        <v>0</v>
      </c>
      <c r="BO79" s="26">
        <f t="shared" si="101"/>
        <v>0</v>
      </c>
      <c r="BP79" s="19">
        <f t="shared" si="102"/>
        <v>0</v>
      </c>
      <c r="BQ79" s="26">
        <f t="shared" si="103"/>
        <v>0</v>
      </c>
      <c r="BR79" s="26">
        <f t="shared" si="104"/>
        <v>0</v>
      </c>
      <c r="BS79">
        <f t="shared" si="156"/>
        <v>0</v>
      </c>
      <c r="BT79" s="7">
        <f t="shared" si="157"/>
        <v>0</v>
      </c>
      <c r="BU79" s="7">
        <f t="shared" si="135"/>
        <v>0</v>
      </c>
      <c r="BV79" s="17">
        <f t="shared" si="158"/>
        <v>0</v>
      </c>
      <c r="BW79" s="17">
        <f t="shared" si="136"/>
        <v>0</v>
      </c>
      <c r="CB79">
        <v>77</v>
      </c>
      <c r="CC79" s="7">
        <f t="shared" ca="1" si="159"/>
        <v>-19000</v>
      </c>
      <c r="CD79" s="28">
        <f t="shared" ca="1" si="160"/>
        <v>0</v>
      </c>
      <c r="CE79" s="16">
        <f t="shared" ca="1" si="161"/>
        <v>0</v>
      </c>
      <c r="CF79" s="9">
        <f t="shared" ca="1" si="105"/>
        <v>0</v>
      </c>
      <c r="CG79" s="26">
        <f t="shared" ca="1" si="106"/>
        <v>0</v>
      </c>
      <c r="CH79" s="19">
        <f t="shared" ca="1" si="107"/>
        <v>0</v>
      </c>
      <c r="CI79" s="26">
        <f t="shared" ca="1" si="108"/>
        <v>0</v>
      </c>
      <c r="CJ79" s="26">
        <f t="shared" ca="1" si="109"/>
        <v>0</v>
      </c>
      <c r="CK79" s="16">
        <f t="shared" ca="1" si="162"/>
        <v>0</v>
      </c>
      <c r="CL79" s="25">
        <v>0</v>
      </c>
      <c r="CM79" s="25">
        <f t="shared" ca="1" si="163"/>
        <v>0</v>
      </c>
      <c r="CN79" s="25">
        <f t="shared" ca="1" si="164"/>
        <v>0</v>
      </c>
      <c r="CO79" s="25">
        <f t="shared" ca="1" si="165"/>
        <v>0</v>
      </c>
      <c r="CP79" s="25">
        <f t="shared" ca="1" si="166"/>
        <v>0</v>
      </c>
      <c r="CQ79" s="16">
        <f t="shared" ca="1" si="167"/>
        <v>0</v>
      </c>
      <c r="CR79" s="25">
        <f t="shared" ca="1" si="168"/>
        <v>0</v>
      </c>
      <c r="CS79" s="9">
        <f t="shared" ca="1" si="110"/>
        <v>0</v>
      </c>
      <c r="CT79" s="26">
        <f t="shared" ca="1" si="111"/>
        <v>0</v>
      </c>
      <c r="CU79" s="19">
        <f t="shared" ca="1" si="112"/>
        <v>0</v>
      </c>
      <c r="CV79" s="26">
        <f t="shared" ca="1" si="113"/>
        <v>0</v>
      </c>
      <c r="CW79" s="26">
        <f t="shared" ca="1" si="114"/>
        <v>0</v>
      </c>
      <c r="CX79">
        <f t="shared" ca="1" si="169"/>
        <v>0</v>
      </c>
      <c r="CY79" s="7">
        <f t="shared" ca="1" si="137"/>
        <v>0</v>
      </c>
      <c r="CZ79" s="7">
        <f t="shared" ca="1" si="138"/>
        <v>0</v>
      </c>
      <c r="DA79" s="17">
        <f t="shared" ca="1" si="170"/>
        <v>0</v>
      </c>
      <c r="DB79" s="17">
        <f t="shared" ca="1" si="139"/>
        <v>0</v>
      </c>
      <c r="EB79">
        <v>77</v>
      </c>
      <c r="EC79" s="7">
        <f t="shared" si="171"/>
        <v>0</v>
      </c>
      <c r="ED79" s="28">
        <f t="shared" si="172"/>
        <v>0</v>
      </c>
      <c r="EE79" s="16">
        <f t="shared" si="173"/>
        <v>0</v>
      </c>
      <c r="EF79" s="9">
        <f t="shared" si="115"/>
        <v>0</v>
      </c>
      <c r="EG79" s="26">
        <f t="shared" si="116"/>
        <v>0</v>
      </c>
      <c r="EH79" s="19">
        <f t="shared" si="117"/>
        <v>0</v>
      </c>
      <c r="EI79" s="26">
        <f t="shared" si="118"/>
        <v>0</v>
      </c>
      <c r="EJ79" s="26">
        <f t="shared" si="119"/>
        <v>0</v>
      </c>
      <c r="EK79" s="16">
        <f t="shared" si="174"/>
        <v>0</v>
      </c>
      <c r="EL79" s="25">
        <v>0</v>
      </c>
      <c r="EM79" s="25">
        <f t="shared" si="175"/>
        <v>0</v>
      </c>
      <c r="EN79" s="25">
        <f t="shared" si="176"/>
        <v>0</v>
      </c>
      <c r="EO79" s="25">
        <f t="shared" si="177"/>
        <v>0</v>
      </c>
      <c r="EP79" s="25">
        <f t="shared" si="178"/>
        <v>0</v>
      </c>
      <c r="EQ79" s="16">
        <f t="shared" si="179"/>
        <v>0</v>
      </c>
      <c r="ER79" s="25">
        <f t="shared" si="180"/>
        <v>0</v>
      </c>
      <c r="ES79" s="9">
        <f t="shared" si="120"/>
        <v>0</v>
      </c>
      <c r="ET79" s="26">
        <f t="shared" si="121"/>
        <v>0</v>
      </c>
      <c r="EU79" s="19">
        <f t="shared" si="122"/>
        <v>0</v>
      </c>
      <c r="EV79" s="26">
        <f t="shared" si="123"/>
        <v>0</v>
      </c>
      <c r="EW79" s="26">
        <f t="shared" si="124"/>
        <v>0</v>
      </c>
      <c r="EX79">
        <f t="shared" si="181"/>
        <v>0</v>
      </c>
      <c r="EY79" s="7">
        <f t="shared" si="140"/>
        <v>0</v>
      </c>
      <c r="EZ79" s="7">
        <f t="shared" si="141"/>
        <v>0</v>
      </c>
      <c r="FA79" s="17">
        <f t="shared" si="182"/>
        <v>0</v>
      </c>
      <c r="FB79" s="17">
        <f t="shared" si="142"/>
        <v>0</v>
      </c>
      <c r="GB79">
        <v>77</v>
      </c>
      <c r="GC79" s="7">
        <f t="shared" si="183"/>
        <v>0</v>
      </c>
      <c r="GD79" s="28">
        <f t="shared" si="184"/>
        <v>0</v>
      </c>
      <c r="GE79" s="16">
        <f t="shared" si="185"/>
        <v>0</v>
      </c>
      <c r="GF79" s="9">
        <f t="shared" si="125"/>
        <v>0</v>
      </c>
      <c r="GG79" s="26">
        <f t="shared" si="126"/>
        <v>0</v>
      </c>
      <c r="GH79" s="19">
        <f t="shared" si="127"/>
        <v>0</v>
      </c>
      <c r="GI79" s="26">
        <f t="shared" si="128"/>
        <v>0</v>
      </c>
      <c r="GJ79" s="26">
        <f t="shared" si="129"/>
        <v>0</v>
      </c>
      <c r="GK79" s="16">
        <f t="shared" si="186"/>
        <v>0</v>
      </c>
      <c r="GL79" s="25">
        <v>0</v>
      </c>
      <c r="GM79" s="25">
        <f t="shared" si="187"/>
        <v>0</v>
      </c>
      <c r="GN79" s="25">
        <f t="shared" si="188"/>
        <v>0</v>
      </c>
      <c r="GO79" s="25">
        <f t="shared" si="189"/>
        <v>0</v>
      </c>
      <c r="GP79" s="25">
        <f t="shared" si="190"/>
        <v>0</v>
      </c>
      <c r="GQ79" s="16">
        <f t="shared" si="191"/>
        <v>0</v>
      </c>
      <c r="GR79" s="25">
        <f t="shared" si="192"/>
        <v>0</v>
      </c>
      <c r="GS79" s="9">
        <f t="shared" si="130"/>
        <v>0</v>
      </c>
      <c r="GT79" s="26">
        <f t="shared" si="131"/>
        <v>0</v>
      </c>
      <c r="GU79" s="19">
        <f t="shared" si="132"/>
        <v>0</v>
      </c>
      <c r="GV79" s="26">
        <f t="shared" si="133"/>
        <v>0</v>
      </c>
      <c r="GW79" s="26">
        <f t="shared" si="134"/>
        <v>0</v>
      </c>
      <c r="GX79">
        <f t="shared" si="193"/>
        <v>0</v>
      </c>
      <c r="GY79" s="7">
        <f t="shared" si="143"/>
        <v>0</v>
      </c>
      <c r="GZ79" s="7">
        <f t="shared" si="144"/>
        <v>0</v>
      </c>
      <c r="HA79" s="17">
        <f t="shared" si="194"/>
        <v>0</v>
      </c>
      <c r="HB79" s="17">
        <f t="shared" si="145"/>
        <v>0</v>
      </c>
    </row>
    <row r="80" spans="2:212" x14ac:dyDescent="0.3">
      <c r="B80" s="111"/>
      <c r="C80" s="4"/>
      <c r="D80" s="10" t="s">
        <v>137</v>
      </c>
      <c r="E80" s="4"/>
      <c r="F80" s="136">
        <f>IF(N7 =TRUE,N29,0)</f>
        <v>0</v>
      </c>
      <c r="G80" s="137">
        <v>0</v>
      </c>
      <c r="H80" s="9"/>
      <c r="I80" s="138">
        <f>IF(N7 =TRUE,F80-G80,0)</f>
        <v>0</v>
      </c>
      <c r="J80" s="9"/>
      <c r="K80" s="139">
        <v>0</v>
      </c>
      <c r="L80" s="60"/>
      <c r="N80" s="81"/>
      <c r="O80" s="9"/>
      <c r="AB80" s="59">
        <f>AB14-AB77-AB20</f>
        <v>43</v>
      </c>
      <c r="AC80" s="59">
        <f>AC14-AC77-AC20</f>
        <v>506</v>
      </c>
      <c r="AD80">
        <v>2</v>
      </c>
      <c r="AG80" s="5"/>
      <c r="AO80"/>
      <c r="AP80"/>
      <c r="AQ80"/>
      <c r="AR80"/>
      <c r="BB80">
        <v>78</v>
      </c>
      <c r="BC80" s="7">
        <f t="shared" si="146"/>
        <v>0</v>
      </c>
      <c r="BD80" s="28">
        <f t="shared" si="147"/>
        <v>0</v>
      </c>
      <c r="BE80" s="16">
        <f t="shared" si="148"/>
        <v>0</v>
      </c>
      <c r="BF80" s="16">
        <f t="shared" si="149"/>
        <v>0</v>
      </c>
      <c r="BG80" s="25">
        <v>0</v>
      </c>
      <c r="BH80" s="25">
        <f t="shared" si="150"/>
        <v>0</v>
      </c>
      <c r="BI80" s="25">
        <f t="shared" si="151"/>
        <v>0</v>
      </c>
      <c r="BJ80" s="25">
        <f t="shared" si="152"/>
        <v>0</v>
      </c>
      <c r="BK80" s="25">
        <f t="shared" si="153"/>
        <v>0</v>
      </c>
      <c r="BL80" s="16">
        <f t="shared" si="154"/>
        <v>0</v>
      </c>
      <c r="BM80" s="25">
        <f t="shared" si="155"/>
        <v>0</v>
      </c>
      <c r="BN80" s="9">
        <f t="shared" si="100"/>
        <v>0</v>
      </c>
      <c r="BO80" s="26">
        <f t="shared" si="101"/>
        <v>0</v>
      </c>
      <c r="BP80" s="19">
        <f t="shared" si="102"/>
        <v>0</v>
      </c>
      <c r="BQ80" s="26">
        <f t="shared" si="103"/>
        <v>0</v>
      </c>
      <c r="BR80" s="26">
        <f t="shared" si="104"/>
        <v>0</v>
      </c>
      <c r="BS80">
        <f t="shared" si="156"/>
        <v>0</v>
      </c>
      <c r="BT80" s="7">
        <f t="shared" si="157"/>
        <v>0</v>
      </c>
      <c r="BU80" s="7">
        <f t="shared" si="135"/>
        <v>0</v>
      </c>
      <c r="BV80" s="17">
        <f t="shared" si="158"/>
        <v>0</v>
      </c>
      <c r="BW80" s="17">
        <f t="shared" si="136"/>
        <v>0</v>
      </c>
      <c r="CB80">
        <v>78</v>
      </c>
      <c r="CC80" s="7">
        <f t="shared" ca="1" si="159"/>
        <v>-19000</v>
      </c>
      <c r="CD80" s="28">
        <f t="shared" ca="1" si="160"/>
        <v>0</v>
      </c>
      <c r="CE80" s="16">
        <f t="shared" ca="1" si="161"/>
        <v>0</v>
      </c>
      <c r="CF80" s="9">
        <f t="shared" ca="1" si="105"/>
        <v>0</v>
      </c>
      <c r="CG80" s="26">
        <f t="shared" ca="1" si="106"/>
        <v>0</v>
      </c>
      <c r="CH80" s="19">
        <f t="shared" ca="1" si="107"/>
        <v>0</v>
      </c>
      <c r="CI80" s="26">
        <f t="shared" ca="1" si="108"/>
        <v>0</v>
      </c>
      <c r="CJ80" s="26">
        <f t="shared" ca="1" si="109"/>
        <v>0</v>
      </c>
      <c r="CK80" s="16">
        <f t="shared" ca="1" si="162"/>
        <v>0</v>
      </c>
      <c r="CL80" s="25">
        <v>0</v>
      </c>
      <c r="CM80" s="25">
        <f t="shared" ca="1" si="163"/>
        <v>0</v>
      </c>
      <c r="CN80" s="25">
        <f t="shared" ca="1" si="164"/>
        <v>0</v>
      </c>
      <c r="CO80" s="25">
        <f t="shared" ca="1" si="165"/>
        <v>0</v>
      </c>
      <c r="CP80" s="25">
        <f t="shared" ca="1" si="166"/>
        <v>0</v>
      </c>
      <c r="CQ80" s="16">
        <f t="shared" ca="1" si="167"/>
        <v>0</v>
      </c>
      <c r="CR80" s="25">
        <f t="shared" ca="1" si="168"/>
        <v>0</v>
      </c>
      <c r="CS80" s="9">
        <f t="shared" ca="1" si="110"/>
        <v>0</v>
      </c>
      <c r="CT80" s="26">
        <f t="shared" ca="1" si="111"/>
        <v>0</v>
      </c>
      <c r="CU80" s="19">
        <f t="shared" ca="1" si="112"/>
        <v>0</v>
      </c>
      <c r="CV80" s="26">
        <f t="shared" ca="1" si="113"/>
        <v>0</v>
      </c>
      <c r="CW80" s="26">
        <f t="shared" ca="1" si="114"/>
        <v>0</v>
      </c>
      <c r="CX80">
        <f t="shared" ca="1" si="169"/>
        <v>0</v>
      </c>
      <c r="CY80" s="7">
        <f t="shared" ca="1" si="137"/>
        <v>0</v>
      </c>
      <c r="CZ80" s="7">
        <f t="shared" ca="1" si="138"/>
        <v>0</v>
      </c>
      <c r="DA80" s="17">
        <f t="shared" ca="1" si="170"/>
        <v>0</v>
      </c>
      <c r="DB80" s="17">
        <f t="shared" ca="1" si="139"/>
        <v>0</v>
      </c>
      <c r="EB80">
        <v>78</v>
      </c>
      <c r="EC80" s="7">
        <f t="shared" si="171"/>
        <v>0</v>
      </c>
      <c r="ED80" s="28">
        <f t="shared" si="172"/>
        <v>0</v>
      </c>
      <c r="EE80" s="16">
        <f t="shared" si="173"/>
        <v>0</v>
      </c>
      <c r="EF80" s="9">
        <f t="shared" si="115"/>
        <v>0</v>
      </c>
      <c r="EG80" s="26">
        <f t="shared" si="116"/>
        <v>0</v>
      </c>
      <c r="EH80" s="19">
        <f t="shared" si="117"/>
        <v>0</v>
      </c>
      <c r="EI80" s="26">
        <f t="shared" si="118"/>
        <v>0</v>
      </c>
      <c r="EJ80" s="26">
        <f t="shared" si="119"/>
        <v>0</v>
      </c>
      <c r="EK80" s="16">
        <f t="shared" si="174"/>
        <v>0</v>
      </c>
      <c r="EL80" s="25">
        <v>0</v>
      </c>
      <c r="EM80" s="25">
        <f t="shared" si="175"/>
        <v>0</v>
      </c>
      <c r="EN80" s="25">
        <f t="shared" si="176"/>
        <v>0</v>
      </c>
      <c r="EO80" s="25">
        <f t="shared" si="177"/>
        <v>0</v>
      </c>
      <c r="EP80" s="25">
        <f t="shared" si="178"/>
        <v>0</v>
      </c>
      <c r="EQ80" s="16">
        <f t="shared" si="179"/>
        <v>0</v>
      </c>
      <c r="ER80" s="25">
        <f t="shared" si="180"/>
        <v>0</v>
      </c>
      <c r="ES80" s="9">
        <f t="shared" si="120"/>
        <v>0</v>
      </c>
      <c r="ET80" s="26">
        <f t="shared" si="121"/>
        <v>0</v>
      </c>
      <c r="EU80" s="19">
        <f t="shared" si="122"/>
        <v>0</v>
      </c>
      <c r="EV80" s="26">
        <f t="shared" si="123"/>
        <v>0</v>
      </c>
      <c r="EW80" s="26">
        <f t="shared" si="124"/>
        <v>0</v>
      </c>
      <c r="EX80">
        <f t="shared" si="181"/>
        <v>0</v>
      </c>
      <c r="EY80" s="7">
        <f t="shared" si="140"/>
        <v>0</v>
      </c>
      <c r="EZ80" s="7">
        <f t="shared" si="141"/>
        <v>0</v>
      </c>
      <c r="FA80" s="17">
        <f t="shared" si="182"/>
        <v>0</v>
      </c>
      <c r="FB80" s="17">
        <f t="shared" si="142"/>
        <v>0</v>
      </c>
      <c r="GB80">
        <v>78</v>
      </c>
      <c r="GC80" s="7">
        <f t="shared" si="183"/>
        <v>0</v>
      </c>
      <c r="GD80" s="28">
        <f t="shared" si="184"/>
        <v>0</v>
      </c>
      <c r="GE80" s="16">
        <f t="shared" si="185"/>
        <v>0</v>
      </c>
      <c r="GF80" s="9">
        <f t="shared" si="125"/>
        <v>0</v>
      </c>
      <c r="GG80" s="26">
        <f t="shared" si="126"/>
        <v>0</v>
      </c>
      <c r="GH80" s="19">
        <f t="shared" si="127"/>
        <v>0</v>
      </c>
      <c r="GI80" s="26">
        <f t="shared" si="128"/>
        <v>0</v>
      </c>
      <c r="GJ80" s="26">
        <f t="shared" si="129"/>
        <v>0</v>
      </c>
      <c r="GK80" s="16">
        <f t="shared" si="186"/>
        <v>0</v>
      </c>
      <c r="GL80" s="25">
        <v>0</v>
      </c>
      <c r="GM80" s="25">
        <f t="shared" si="187"/>
        <v>0</v>
      </c>
      <c r="GN80" s="25">
        <f t="shared" si="188"/>
        <v>0</v>
      </c>
      <c r="GO80" s="25">
        <f t="shared" si="189"/>
        <v>0</v>
      </c>
      <c r="GP80" s="25">
        <f t="shared" si="190"/>
        <v>0</v>
      </c>
      <c r="GQ80" s="16">
        <f t="shared" si="191"/>
        <v>0</v>
      </c>
      <c r="GR80" s="25">
        <f t="shared" si="192"/>
        <v>0</v>
      </c>
      <c r="GS80" s="9">
        <f t="shared" si="130"/>
        <v>0</v>
      </c>
      <c r="GT80" s="26">
        <f t="shared" si="131"/>
        <v>0</v>
      </c>
      <c r="GU80" s="19">
        <f t="shared" si="132"/>
        <v>0</v>
      </c>
      <c r="GV80" s="26">
        <f t="shared" si="133"/>
        <v>0</v>
      </c>
      <c r="GW80" s="26">
        <f t="shared" si="134"/>
        <v>0</v>
      </c>
      <c r="GX80">
        <f t="shared" si="193"/>
        <v>0</v>
      </c>
      <c r="GY80" s="7">
        <f t="shared" si="143"/>
        <v>0</v>
      </c>
      <c r="GZ80" s="7">
        <f t="shared" si="144"/>
        <v>0</v>
      </c>
      <c r="HA80" s="17">
        <f t="shared" si="194"/>
        <v>0</v>
      </c>
      <c r="HB80" s="17">
        <f t="shared" si="145"/>
        <v>0</v>
      </c>
    </row>
    <row r="81" spans="1:210" x14ac:dyDescent="0.3">
      <c r="B81" s="111"/>
      <c r="C81" s="4"/>
      <c r="D81" s="10" t="s">
        <v>138</v>
      </c>
      <c r="E81" s="4"/>
      <c r="F81" s="136">
        <f>IF(N8 =TRUE,N29,0)</f>
        <v>0</v>
      </c>
      <c r="G81" s="137">
        <v>0</v>
      </c>
      <c r="H81" s="9">
        <v>1300000</v>
      </c>
      <c r="I81" s="138">
        <f>IF(N8 =TRUE,F81-G81,0)</f>
        <v>0</v>
      </c>
      <c r="J81" s="9"/>
      <c r="K81" s="140">
        <v>0</v>
      </c>
      <c r="L81" s="60"/>
      <c r="N81" s="81"/>
      <c r="O81" s="9"/>
      <c r="AB81" s="59">
        <f>AB14-AB78-AB20</f>
        <v>26</v>
      </c>
      <c r="AC81" s="59">
        <f>AC14-AC78-AC20</f>
        <v>311</v>
      </c>
      <c r="AD81">
        <v>3</v>
      </c>
      <c r="AG81" s="5"/>
      <c r="AO81"/>
      <c r="AP81"/>
      <c r="AQ81"/>
      <c r="AR81"/>
      <c r="BB81">
        <v>79</v>
      </c>
      <c r="BC81" s="7">
        <f t="shared" si="146"/>
        <v>0</v>
      </c>
      <c r="BD81" s="28">
        <f t="shared" si="147"/>
        <v>0</v>
      </c>
      <c r="BE81" s="16">
        <f t="shared" si="148"/>
        <v>0</v>
      </c>
      <c r="BF81" s="16">
        <f t="shared" si="149"/>
        <v>0</v>
      </c>
      <c r="BG81" s="25">
        <v>0</v>
      </c>
      <c r="BH81" s="25">
        <f t="shared" si="150"/>
        <v>0</v>
      </c>
      <c r="BI81" s="25">
        <f t="shared" si="151"/>
        <v>0</v>
      </c>
      <c r="BJ81" s="25">
        <f t="shared" si="152"/>
        <v>0</v>
      </c>
      <c r="BK81" s="25">
        <f t="shared" si="153"/>
        <v>0</v>
      </c>
      <c r="BL81" s="16">
        <f t="shared" si="154"/>
        <v>0</v>
      </c>
      <c r="BM81" s="25">
        <f t="shared" si="155"/>
        <v>0</v>
      </c>
      <c r="BN81" s="9">
        <f t="shared" si="100"/>
        <v>0</v>
      </c>
      <c r="BO81" s="26">
        <f t="shared" si="101"/>
        <v>0</v>
      </c>
      <c r="BP81" s="19">
        <f t="shared" si="102"/>
        <v>0</v>
      </c>
      <c r="BQ81" s="26">
        <f t="shared" si="103"/>
        <v>0</v>
      </c>
      <c r="BR81" s="26">
        <f t="shared" si="104"/>
        <v>0</v>
      </c>
      <c r="BS81">
        <f t="shared" si="156"/>
        <v>0</v>
      </c>
      <c r="BT81" s="7">
        <f t="shared" si="157"/>
        <v>0</v>
      </c>
      <c r="BU81" s="7">
        <f t="shared" si="135"/>
        <v>0</v>
      </c>
      <c r="BV81" s="17">
        <f t="shared" si="158"/>
        <v>0</v>
      </c>
      <c r="BW81" s="17">
        <f t="shared" si="136"/>
        <v>0</v>
      </c>
      <c r="CB81">
        <v>79</v>
      </c>
      <c r="CC81" s="7">
        <f t="shared" ca="1" si="159"/>
        <v>-19000</v>
      </c>
      <c r="CD81" s="28">
        <f t="shared" ca="1" si="160"/>
        <v>0</v>
      </c>
      <c r="CE81" s="16">
        <f t="shared" ca="1" si="161"/>
        <v>0</v>
      </c>
      <c r="CF81" s="9">
        <f t="shared" ca="1" si="105"/>
        <v>0</v>
      </c>
      <c r="CG81" s="26">
        <f t="shared" ca="1" si="106"/>
        <v>0</v>
      </c>
      <c r="CH81" s="19">
        <f t="shared" ca="1" si="107"/>
        <v>0</v>
      </c>
      <c r="CI81" s="26">
        <f t="shared" ca="1" si="108"/>
        <v>0</v>
      </c>
      <c r="CJ81" s="26">
        <f t="shared" ca="1" si="109"/>
        <v>0</v>
      </c>
      <c r="CK81" s="16">
        <f t="shared" ca="1" si="162"/>
        <v>0</v>
      </c>
      <c r="CL81" s="25">
        <v>0</v>
      </c>
      <c r="CM81" s="25">
        <f t="shared" ca="1" si="163"/>
        <v>0</v>
      </c>
      <c r="CN81" s="25">
        <f t="shared" ca="1" si="164"/>
        <v>0</v>
      </c>
      <c r="CO81" s="25">
        <f t="shared" ca="1" si="165"/>
        <v>0</v>
      </c>
      <c r="CP81" s="25">
        <f t="shared" ca="1" si="166"/>
        <v>0</v>
      </c>
      <c r="CQ81" s="16">
        <f t="shared" ca="1" si="167"/>
        <v>0</v>
      </c>
      <c r="CR81" s="25">
        <f t="shared" ca="1" si="168"/>
        <v>0</v>
      </c>
      <c r="CS81" s="9">
        <f t="shared" ca="1" si="110"/>
        <v>0</v>
      </c>
      <c r="CT81" s="26">
        <f t="shared" ca="1" si="111"/>
        <v>0</v>
      </c>
      <c r="CU81" s="19">
        <f t="shared" ca="1" si="112"/>
        <v>0</v>
      </c>
      <c r="CV81" s="26">
        <f t="shared" ca="1" si="113"/>
        <v>0</v>
      </c>
      <c r="CW81" s="26">
        <f t="shared" ca="1" si="114"/>
        <v>0</v>
      </c>
      <c r="CX81">
        <f t="shared" ca="1" si="169"/>
        <v>0</v>
      </c>
      <c r="CY81" s="7">
        <f t="shared" ca="1" si="137"/>
        <v>0</v>
      </c>
      <c r="CZ81" s="7">
        <f t="shared" ca="1" si="138"/>
        <v>0</v>
      </c>
      <c r="DA81" s="17">
        <f t="shared" ca="1" si="170"/>
        <v>0</v>
      </c>
      <c r="DB81" s="17">
        <f t="shared" ca="1" si="139"/>
        <v>0</v>
      </c>
      <c r="EB81">
        <v>79</v>
      </c>
      <c r="EC81" s="7">
        <f t="shared" si="171"/>
        <v>0</v>
      </c>
      <c r="ED81" s="28">
        <f t="shared" si="172"/>
        <v>0</v>
      </c>
      <c r="EE81" s="16">
        <f t="shared" si="173"/>
        <v>0</v>
      </c>
      <c r="EF81" s="9">
        <f t="shared" si="115"/>
        <v>0</v>
      </c>
      <c r="EG81" s="26">
        <f t="shared" si="116"/>
        <v>0</v>
      </c>
      <c r="EH81" s="19">
        <f t="shared" si="117"/>
        <v>0</v>
      </c>
      <c r="EI81" s="26">
        <f t="shared" si="118"/>
        <v>0</v>
      </c>
      <c r="EJ81" s="26">
        <f t="shared" si="119"/>
        <v>0</v>
      </c>
      <c r="EK81" s="16">
        <f t="shared" si="174"/>
        <v>0</v>
      </c>
      <c r="EL81" s="25">
        <v>0</v>
      </c>
      <c r="EM81" s="25">
        <f t="shared" si="175"/>
        <v>0</v>
      </c>
      <c r="EN81" s="25">
        <f t="shared" si="176"/>
        <v>0</v>
      </c>
      <c r="EO81" s="25">
        <f t="shared" si="177"/>
        <v>0</v>
      </c>
      <c r="EP81" s="25">
        <f t="shared" si="178"/>
        <v>0</v>
      </c>
      <c r="EQ81" s="16">
        <f t="shared" si="179"/>
        <v>0</v>
      </c>
      <c r="ER81" s="25">
        <f t="shared" si="180"/>
        <v>0</v>
      </c>
      <c r="ES81" s="9">
        <f t="shared" si="120"/>
        <v>0</v>
      </c>
      <c r="ET81" s="26">
        <f t="shared" si="121"/>
        <v>0</v>
      </c>
      <c r="EU81" s="19">
        <f t="shared" si="122"/>
        <v>0</v>
      </c>
      <c r="EV81" s="26">
        <f t="shared" si="123"/>
        <v>0</v>
      </c>
      <c r="EW81" s="26">
        <f t="shared" si="124"/>
        <v>0</v>
      </c>
      <c r="EX81">
        <f t="shared" si="181"/>
        <v>0</v>
      </c>
      <c r="EY81" s="7">
        <f t="shared" si="140"/>
        <v>0</v>
      </c>
      <c r="EZ81" s="7">
        <f t="shared" si="141"/>
        <v>0</v>
      </c>
      <c r="FA81" s="17">
        <f t="shared" si="182"/>
        <v>0</v>
      </c>
      <c r="FB81" s="17">
        <f t="shared" si="142"/>
        <v>0</v>
      </c>
      <c r="GB81">
        <v>79</v>
      </c>
      <c r="GC81" s="7">
        <f t="shared" si="183"/>
        <v>0</v>
      </c>
      <c r="GD81" s="28">
        <f t="shared" si="184"/>
        <v>0</v>
      </c>
      <c r="GE81" s="16">
        <f t="shared" si="185"/>
        <v>0</v>
      </c>
      <c r="GF81" s="9">
        <f t="shared" si="125"/>
        <v>0</v>
      </c>
      <c r="GG81" s="26">
        <f t="shared" si="126"/>
        <v>0</v>
      </c>
      <c r="GH81" s="19">
        <f t="shared" si="127"/>
        <v>0</v>
      </c>
      <c r="GI81" s="26">
        <f t="shared" si="128"/>
        <v>0</v>
      </c>
      <c r="GJ81" s="26">
        <f t="shared" si="129"/>
        <v>0</v>
      </c>
      <c r="GK81" s="16">
        <f t="shared" si="186"/>
        <v>0</v>
      </c>
      <c r="GL81" s="25">
        <v>0</v>
      </c>
      <c r="GM81" s="25">
        <f t="shared" si="187"/>
        <v>0</v>
      </c>
      <c r="GN81" s="25">
        <f t="shared" si="188"/>
        <v>0</v>
      </c>
      <c r="GO81" s="25">
        <f t="shared" si="189"/>
        <v>0</v>
      </c>
      <c r="GP81" s="25">
        <f t="shared" si="190"/>
        <v>0</v>
      </c>
      <c r="GQ81" s="16">
        <f t="shared" si="191"/>
        <v>0</v>
      </c>
      <c r="GR81" s="25">
        <f t="shared" si="192"/>
        <v>0</v>
      </c>
      <c r="GS81" s="9">
        <f t="shared" si="130"/>
        <v>0</v>
      </c>
      <c r="GT81" s="26">
        <f t="shared" si="131"/>
        <v>0</v>
      </c>
      <c r="GU81" s="19">
        <f t="shared" si="132"/>
        <v>0</v>
      </c>
      <c r="GV81" s="26">
        <f t="shared" si="133"/>
        <v>0</v>
      </c>
      <c r="GW81" s="26">
        <f t="shared" si="134"/>
        <v>0</v>
      </c>
      <c r="GX81">
        <f t="shared" si="193"/>
        <v>0</v>
      </c>
      <c r="GY81" s="7">
        <f t="shared" si="143"/>
        <v>0</v>
      </c>
      <c r="GZ81" s="7">
        <f t="shared" si="144"/>
        <v>0</v>
      </c>
      <c r="HA81" s="17">
        <f t="shared" si="194"/>
        <v>0</v>
      </c>
      <c r="HB81" s="17">
        <f t="shared" si="145"/>
        <v>0</v>
      </c>
    </row>
    <row r="82" spans="1:210" x14ac:dyDescent="0.3">
      <c r="B82" s="111"/>
      <c r="C82" s="4"/>
      <c r="D82" s="4"/>
      <c r="E82" s="4"/>
      <c r="F82" s="141"/>
      <c r="G82" s="142">
        <f>IF(AND(N7=FALSE,N8=TRUE),G79+G81,IF(AND(N7=TRUE,N8=FALSE),G79+G80,IF(AND(N7=TRUE,N8=TRUE),G79+G80+G81,G79)))</f>
        <v>0</v>
      </c>
      <c r="H82" s="143"/>
      <c r="I82" s="142">
        <f>IF(SUM(I79:I81)&gt;N26,N26,SUM(I79:I81))</f>
        <v>6000000</v>
      </c>
      <c r="J82" s="9"/>
      <c r="K82" s="142">
        <f>IF(AND(N7=FALSE,N8=TRUE),K79+K81,IF(AND(N7=TRUE,N8=FALSE),K79+K80,IF(AND(N7=TRUE,N8=TRUE),K79+K80+K81,K79)))</f>
        <v>0</v>
      </c>
      <c r="L82" s="60"/>
      <c r="O82" s="9"/>
      <c r="AA82" s="4" t="s">
        <v>139</v>
      </c>
      <c r="AB82" s="59">
        <f>AB74+AB76</f>
        <v>61</v>
      </c>
      <c r="AC82" s="59">
        <f>AC74+AC76</f>
        <v>740</v>
      </c>
      <c r="AD82">
        <v>1</v>
      </c>
      <c r="AG82" s="5"/>
      <c r="AO82"/>
      <c r="AP82"/>
      <c r="AQ82"/>
      <c r="AR82"/>
      <c r="BB82">
        <v>80</v>
      </c>
      <c r="BC82" s="7">
        <f t="shared" si="146"/>
        <v>0</v>
      </c>
      <c r="BD82" s="28">
        <f t="shared" si="147"/>
        <v>0</v>
      </c>
      <c r="BE82" s="16">
        <f t="shared" si="148"/>
        <v>0</v>
      </c>
      <c r="BF82" s="16">
        <f t="shared" si="149"/>
        <v>0</v>
      </c>
      <c r="BG82" s="25">
        <v>0</v>
      </c>
      <c r="BH82" s="25">
        <f t="shared" si="150"/>
        <v>0</v>
      </c>
      <c r="BI82" s="25">
        <f t="shared" si="151"/>
        <v>0</v>
      </c>
      <c r="BJ82" s="25">
        <f t="shared" si="152"/>
        <v>0</v>
      </c>
      <c r="BK82" s="25">
        <f t="shared" si="153"/>
        <v>0</v>
      </c>
      <c r="BL82" s="16">
        <f t="shared" si="154"/>
        <v>0</v>
      </c>
      <c r="BM82" s="25">
        <f t="shared" si="155"/>
        <v>0</v>
      </c>
      <c r="BN82" s="9">
        <f t="shared" si="100"/>
        <v>0</v>
      </c>
      <c r="BO82" s="26">
        <f t="shared" si="101"/>
        <v>0</v>
      </c>
      <c r="BP82" s="19">
        <f t="shared" si="102"/>
        <v>0</v>
      </c>
      <c r="BQ82" s="26">
        <f t="shared" si="103"/>
        <v>0</v>
      </c>
      <c r="BR82" s="26">
        <f t="shared" si="104"/>
        <v>0</v>
      </c>
      <c r="BS82">
        <f t="shared" si="156"/>
        <v>0</v>
      </c>
      <c r="BT82" s="7">
        <f t="shared" si="157"/>
        <v>0</v>
      </c>
      <c r="BU82" s="7">
        <f t="shared" si="135"/>
        <v>0</v>
      </c>
      <c r="BV82" s="17">
        <f t="shared" si="158"/>
        <v>0</v>
      </c>
      <c r="BW82" s="17">
        <f t="shared" si="136"/>
        <v>0</v>
      </c>
      <c r="CB82">
        <v>80</v>
      </c>
      <c r="CC82" s="7">
        <f t="shared" ca="1" si="159"/>
        <v>-19000</v>
      </c>
      <c r="CD82" s="28">
        <f t="shared" ca="1" si="160"/>
        <v>0</v>
      </c>
      <c r="CE82" s="16">
        <f t="shared" ca="1" si="161"/>
        <v>0</v>
      </c>
      <c r="CF82" s="9">
        <f t="shared" ca="1" si="105"/>
        <v>0</v>
      </c>
      <c r="CG82" s="26">
        <f t="shared" ca="1" si="106"/>
        <v>0</v>
      </c>
      <c r="CH82" s="19">
        <f t="shared" ca="1" si="107"/>
        <v>0</v>
      </c>
      <c r="CI82" s="26">
        <f t="shared" ca="1" si="108"/>
        <v>0</v>
      </c>
      <c r="CJ82" s="26">
        <f t="shared" ca="1" si="109"/>
        <v>0</v>
      </c>
      <c r="CK82" s="16">
        <f t="shared" ca="1" si="162"/>
        <v>0</v>
      </c>
      <c r="CL82" s="25">
        <v>0</v>
      </c>
      <c r="CM82" s="25">
        <f t="shared" ca="1" si="163"/>
        <v>0</v>
      </c>
      <c r="CN82" s="25">
        <f t="shared" ca="1" si="164"/>
        <v>0</v>
      </c>
      <c r="CO82" s="25">
        <f t="shared" ca="1" si="165"/>
        <v>0</v>
      </c>
      <c r="CP82" s="25">
        <f t="shared" ca="1" si="166"/>
        <v>0</v>
      </c>
      <c r="CQ82" s="16">
        <f t="shared" ca="1" si="167"/>
        <v>0</v>
      </c>
      <c r="CR82" s="25">
        <f t="shared" ca="1" si="168"/>
        <v>0</v>
      </c>
      <c r="CS82" s="9">
        <f t="shared" ca="1" si="110"/>
        <v>0</v>
      </c>
      <c r="CT82" s="26">
        <f t="shared" ca="1" si="111"/>
        <v>0</v>
      </c>
      <c r="CU82" s="19">
        <f t="shared" ca="1" si="112"/>
        <v>0</v>
      </c>
      <c r="CV82" s="26">
        <f t="shared" ca="1" si="113"/>
        <v>0</v>
      </c>
      <c r="CW82" s="26">
        <f t="shared" ca="1" si="114"/>
        <v>0</v>
      </c>
      <c r="CX82">
        <f t="shared" ca="1" si="169"/>
        <v>0</v>
      </c>
      <c r="CY82" s="7">
        <f t="shared" ca="1" si="137"/>
        <v>0</v>
      </c>
      <c r="CZ82" s="7">
        <f t="shared" ca="1" si="138"/>
        <v>0</v>
      </c>
      <c r="DA82" s="17">
        <f t="shared" ca="1" si="170"/>
        <v>0</v>
      </c>
      <c r="DB82" s="17">
        <f t="shared" ca="1" si="139"/>
        <v>0</v>
      </c>
      <c r="EB82">
        <v>80</v>
      </c>
      <c r="EC82" s="7">
        <f t="shared" si="171"/>
        <v>0</v>
      </c>
      <c r="ED82" s="28">
        <f t="shared" si="172"/>
        <v>0</v>
      </c>
      <c r="EE82" s="16">
        <f t="shared" si="173"/>
        <v>0</v>
      </c>
      <c r="EF82" s="9">
        <f t="shared" si="115"/>
        <v>0</v>
      </c>
      <c r="EG82" s="26">
        <f t="shared" si="116"/>
        <v>0</v>
      </c>
      <c r="EH82" s="19">
        <f t="shared" si="117"/>
        <v>0</v>
      </c>
      <c r="EI82" s="26">
        <f t="shared" si="118"/>
        <v>0</v>
      </c>
      <c r="EJ82" s="26">
        <f t="shared" si="119"/>
        <v>0</v>
      </c>
      <c r="EK82" s="16">
        <f t="shared" si="174"/>
        <v>0</v>
      </c>
      <c r="EL82" s="25">
        <v>0</v>
      </c>
      <c r="EM82" s="25">
        <f t="shared" si="175"/>
        <v>0</v>
      </c>
      <c r="EN82" s="25">
        <f t="shared" si="176"/>
        <v>0</v>
      </c>
      <c r="EO82" s="25">
        <f t="shared" si="177"/>
        <v>0</v>
      </c>
      <c r="EP82" s="25">
        <f t="shared" si="178"/>
        <v>0</v>
      </c>
      <c r="EQ82" s="16">
        <f t="shared" si="179"/>
        <v>0</v>
      </c>
      <c r="ER82" s="25">
        <f t="shared" si="180"/>
        <v>0</v>
      </c>
      <c r="ES82" s="9">
        <f t="shared" si="120"/>
        <v>0</v>
      </c>
      <c r="ET82" s="26">
        <f t="shared" si="121"/>
        <v>0</v>
      </c>
      <c r="EU82" s="19">
        <f t="shared" si="122"/>
        <v>0</v>
      </c>
      <c r="EV82" s="26">
        <f t="shared" si="123"/>
        <v>0</v>
      </c>
      <c r="EW82" s="26">
        <f t="shared" si="124"/>
        <v>0</v>
      </c>
      <c r="EX82">
        <f t="shared" si="181"/>
        <v>0</v>
      </c>
      <c r="EY82" s="7">
        <f t="shared" si="140"/>
        <v>0</v>
      </c>
      <c r="EZ82" s="7">
        <f t="shared" si="141"/>
        <v>0</v>
      </c>
      <c r="FA82" s="17">
        <f t="shared" si="182"/>
        <v>0</v>
      </c>
      <c r="FB82" s="17">
        <f t="shared" si="142"/>
        <v>0</v>
      </c>
      <c r="GB82">
        <v>80</v>
      </c>
      <c r="GC82" s="7">
        <f t="shared" si="183"/>
        <v>0</v>
      </c>
      <c r="GD82" s="28">
        <f t="shared" si="184"/>
        <v>0</v>
      </c>
      <c r="GE82" s="16">
        <f t="shared" si="185"/>
        <v>0</v>
      </c>
      <c r="GF82" s="9">
        <f t="shared" si="125"/>
        <v>0</v>
      </c>
      <c r="GG82" s="26">
        <f t="shared" si="126"/>
        <v>0</v>
      </c>
      <c r="GH82" s="19">
        <f t="shared" si="127"/>
        <v>0</v>
      </c>
      <c r="GI82" s="26">
        <f t="shared" si="128"/>
        <v>0</v>
      </c>
      <c r="GJ82" s="26">
        <f t="shared" si="129"/>
        <v>0</v>
      </c>
      <c r="GK82" s="16">
        <f t="shared" si="186"/>
        <v>0</v>
      </c>
      <c r="GL82" s="25">
        <v>0</v>
      </c>
      <c r="GM82" s="25">
        <f t="shared" si="187"/>
        <v>0</v>
      </c>
      <c r="GN82" s="25">
        <f t="shared" si="188"/>
        <v>0</v>
      </c>
      <c r="GO82" s="25">
        <f t="shared" si="189"/>
        <v>0</v>
      </c>
      <c r="GP82" s="25">
        <f t="shared" si="190"/>
        <v>0</v>
      </c>
      <c r="GQ82" s="16">
        <f t="shared" si="191"/>
        <v>0</v>
      </c>
      <c r="GR82" s="25">
        <f t="shared" si="192"/>
        <v>0</v>
      </c>
      <c r="GS82" s="9">
        <f t="shared" si="130"/>
        <v>0</v>
      </c>
      <c r="GT82" s="26">
        <f t="shared" si="131"/>
        <v>0</v>
      </c>
      <c r="GU82" s="19">
        <f t="shared" si="132"/>
        <v>0</v>
      </c>
      <c r="GV82" s="26">
        <f t="shared" si="133"/>
        <v>0</v>
      </c>
      <c r="GW82" s="26">
        <f t="shared" si="134"/>
        <v>0</v>
      </c>
      <c r="GX82">
        <f t="shared" si="193"/>
        <v>0</v>
      </c>
      <c r="GY82" s="7">
        <f t="shared" si="143"/>
        <v>0</v>
      </c>
      <c r="GZ82" s="7">
        <f t="shared" si="144"/>
        <v>0</v>
      </c>
      <c r="HA82" s="17">
        <f t="shared" si="194"/>
        <v>0</v>
      </c>
      <c r="HB82" s="17">
        <f t="shared" si="145"/>
        <v>0</v>
      </c>
    </row>
    <row r="83" spans="1:210" x14ac:dyDescent="0.3">
      <c r="B83" s="111"/>
      <c r="C83" s="4"/>
      <c r="D83" s="4"/>
      <c r="E83" s="4"/>
      <c r="G83" s="144"/>
      <c r="H83" s="143"/>
      <c r="I83" s="144"/>
      <c r="J83" s="9"/>
      <c r="K83" s="94"/>
      <c r="L83" s="60"/>
      <c r="O83" s="9"/>
      <c r="AB83" s="59">
        <f>AB74+AB77</f>
        <v>56</v>
      </c>
      <c r="AC83" s="59">
        <f>AC74+AC77</f>
        <v>682</v>
      </c>
      <c r="AD83">
        <v>2</v>
      </c>
      <c r="AG83" s="5"/>
      <c r="AO83"/>
      <c r="AP83"/>
      <c r="AQ83"/>
      <c r="AR83"/>
      <c r="BB83">
        <v>81</v>
      </c>
      <c r="BC83" s="7">
        <f t="shared" si="146"/>
        <v>0</v>
      </c>
      <c r="BD83" s="28">
        <f t="shared" si="147"/>
        <v>0</v>
      </c>
      <c r="BE83" s="16">
        <f t="shared" si="148"/>
        <v>0</v>
      </c>
      <c r="BF83" s="16">
        <f t="shared" si="149"/>
        <v>0</v>
      </c>
      <c r="BG83" s="25">
        <v>0</v>
      </c>
      <c r="BH83" s="25">
        <f t="shared" si="150"/>
        <v>0</v>
      </c>
      <c r="BI83" s="25">
        <f t="shared" si="151"/>
        <v>0</v>
      </c>
      <c r="BJ83" s="25">
        <f t="shared" si="152"/>
        <v>0</v>
      </c>
      <c r="BK83" s="25">
        <f t="shared" si="153"/>
        <v>0</v>
      </c>
      <c r="BL83" s="16">
        <f t="shared" si="154"/>
        <v>0</v>
      </c>
      <c r="BM83" s="25">
        <f t="shared" si="155"/>
        <v>0</v>
      </c>
      <c r="BN83" s="9">
        <f t="shared" si="100"/>
        <v>0</v>
      </c>
      <c r="BO83" s="26">
        <f t="shared" si="101"/>
        <v>0</v>
      </c>
      <c r="BP83" s="19">
        <f t="shared" si="102"/>
        <v>0</v>
      </c>
      <c r="BQ83" s="26">
        <f t="shared" si="103"/>
        <v>0</v>
      </c>
      <c r="BR83" s="26">
        <f t="shared" si="104"/>
        <v>0</v>
      </c>
      <c r="BS83">
        <f t="shared" si="156"/>
        <v>0</v>
      </c>
      <c r="BT83" s="7">
        <f t="shared" si="157"/>
        <v>0</v>
      </c>
      <c r="BU83" s="7">
        <f t="shared" si="135"/>
        <v>0</v>
      </c>
      <c r="BV83" s="17">
        <f t="shared" si="158"/>
        <v>0</v>
      </c>
      <c r="BW83" s="17">
        <f t="shared" si="136"/>
        <v>0</v>
      </c>
      <c r="CB83">
        <v>81</v>
      </c>
      <c r="CC83" s="7">
        <f t="shared" ca="1" si="159"/>
        <v>-19000</v>
      </c>
      <c r="CD83" s="28">
        <f t="shared" ca="1" si="160"/>
        <v>0</v>
      </c>
      <c r="CE83" s="16">
        <f t="shared" ca="1" si="161"/>
        <v>0</v>
      </c>
      <c r="CF83" s="9">
        <f t="shared" ca="1" si="105"/>
        <v>0</v>
      </c>
      <c r="CG83" s="26">
        <f t="shared" ca="1" si="106"/>
        <v>0</v>
      </c>
      <c r="CH83" s="19">
        <f t="shared" ca="1" si="107"/>
        <v>0</v>
      </c>
      <c r="CI83" s="26">
        <f t="shared" ca="1" si="108"/>
        <v>0</v>
      </c>
      <c r="CJ83" s="26">
        <f t="shared" ca="1" si="109"/>
        <v>0</v>
      </c>
      <c r="CK83" s="16">
        <f t="shared" ca="1" si="162"/>
        <v>0</v>
      </c>
      <c r="CL83" s="25">
        <v>0</v>
      </c>
      <c r="CM83" s="25">
        <f t="shared" ca="1" si="163"/>
        <v>0</v>
      </c>
      <c r="CN83" s="25">
        <f t="shared" ca="1" si="164"/>
        <v>0</v>
      </c>
      <c r="CO83" s="25">
        <f t="shared" ca="1" si="165"/>
        <v>0</v>
      </c>
      <c r="CP83" s="25">
        <f t="shared" ca="1" si="166"/>
        <v>0</v>
      </c>
      <c r="CQ83" s="16">
        <f t="shared" ca="1" si="167"/>
        <v>0</v>
      </c>
      <c r="CR83" s="25">
        <f t="shared" ca="1" si="168"/>
        <v>0</v>
      </c>
      <c r="CS83" s="9">
        <f t="shared" ca="1" si="110"/>
        <v>0</v>
      </c>
      <c r="CT83" s="26">
        <f t="shared" ca="1" si="111"/>
        <v>0</v>
      </c>
      <c r="CU83" s="19">
        <f t="shared" ca="1" si="112"/>
        <v>0</v>
      </c>
      <c r="CV83" s="26">
        <f t="shared" ca="1" si="113"/>
        <v>0</v>
      </c>
      <c r="CW83" s="26">
        <f t="shared" ca="1" si="114"/>
        <v>0</v>
      </c>
      <c r="CX83">
        <f t="shared" ca="1" si="169"/>
        <v>0</v>
      </c>
      <c r="CY83" s="7">
        <f t="shared" ca="1" si="137"/>
        <v>0</v>
      </c>
      <c r="CZ83" s="7">
        <f t="shared" ca="1" si="138"/>
        <v>0</v>
      </c>
      <c r="DA83" s="17">
        <f t="shared" ca="1" si="170"/>
        <v>0</v>
      </c>
      <c r="DB83" s="17">
        <f t="shared" ca="1" si="139"/>
        <v>0</v>
      </c>
      <c r="EB83">
        <v>81</v>
      </c>
      <c r="EC83" s="7">
        <f t="shared" si="171"/>
        <v>0</v>
      </c>
      <c r="ED83" s="28">
        <f t="shared" si="172"/>
        <v>0</v>
      </c>
      <c r="EE83" s="16">
        <f t="shared" si="173"/>
        <v>0</v>
      </c>
      <c r="EF83" s="9">
        <f t="shared" si="115"/>
        <v>0</v>
      </c>
      <c r="EG83" s="26">
        <f t="shared" si="116"/>
        <v>0</v>
      </c>
      <c r="EH83" s="19">
        <f t="shared" si="117"/>
        <v>0</v>
      </c>
      <c r="EI83" s="26">
        <f t="shared" si="118"/>
        <v>0</v>
      </c>
      <c r="EJ83" s="26">
        <f t="shared" si="119"/>
        <v>0</v>
      </c>
      <c r="EK83" s="16">
        <f t="shared" si="174"/>
        <v>0</v>
      </c>
      <c r="EL83" s="25">
        <v>0</v>
      </c>
      <c r="EM83" s="25">
        <f t="shared" si="175"/>
        <v>0</v>
      </c>
      <c r="EN83" s="25">
        <f t="shared" si="176"/>
        <v>0</v>
      </c>
      <c r="EO83" s="25">
        <f t="shared" si="177"/>
        <v>0</v>
      </c>
      <c r="EP83" s="25">
        <f t="shared" si="178"/>
        <v>0</v>
      </c>
      <c r="EQ83" s="16">
        <f t="shared" si="179"/>
        <v>0</v>
      </c>
      <c r="ER83" s="25">
        <f t="shared" si="180"/>
        <v>0</v>
      </c>
      <c r="ES83" s="9">
        <f t="shared" si="120"/>
        <v>0</v>
      </c>
      <c r="ET83" s="26">
        <f t="shared" si="121"/>
        <v>0</v>
      </c>
      <c r="EU83" s="19">
        <f t="shared" si="122"/>
        <v>0</v>
      </c>
      <c r="EV83" s="26">
        <f t="shared" si="123"/>
        <v>0</v>
      </c>
      <c r="EW83" s="26">
        <f t="shared" si="124"/>
        <v>0</v>
      </c>
      <c r="EX83">
        <f t="shared" si="181"/>
        <v>0</v>
      </c>
      <c r="EY83" s="7">
        <f t="shared" si="140"/>
        <v>0</v>
      </c>
      <c r="EZ83" s="7">
        <f t="shared" si="141"/>
        <v>0</v>
      </c>
      <c r="FA83" s="17">
        <f t="shared" si="182"/>
        <v>0</v>
      </c>
      <c r="FB83" s="17">
        <f t="shared" si="142"/>
        <v>0</v>
      </c>
      <c r="GB83">
        <v>81</v>
      </c>
      <c r="GC83" s="7">
        <f t="shared" si="183"/>
        <v>0</v>
      </c>
      <c r="GD83" s="28">
        <f t="shared" si="184"/>
        <v>0</v>
      </c>
      <c r="GE83" s="16">
        <f t="shared" si="185"/>
        <v>0</v>
      </c>
      <c r="GF83" s="9">
        <f t="shared" si="125"/>
        <v>0</v>
      </c>
      <c r="GG83" s="26">
        <f t="shared" si="126"/>
        <v>0</v>
      </c>
      <c r="GH83" s="19">
        <f t="shared" si="127"/>
        <v>0</v>
      </c>
      <c r="GI83" s="26">
        <f t="shared" si="128"/>
        <v>0</v>
      </c>
      <c r="GJ83" s="26">
        <f t="shared" si="129"/>
        <v>0</v>
      </c>
      <c r="GK83" s="16">
        <f t="shared" si="186"/>
        <v>0</v>
      </c>
      <c r="GL83" s="25">
        <v>0</v>
      </c>
      <c r="GM83" s="25">
        <f t="shared" si="187"/>
        <v>0</v>
      </c>
      <c r="GN83" s="25">
        <f t="shared" si="188"/>
        <v>0</v>
      </c>
      <c r="GO83" s="25">
        <f t="shared" si="189"/>
        <v>0</v>
      </c>
      <c r="GP83" s="25">
        <f t="shared" si="190"/>
        <v>0</v>
      </c>
      <c r="GQ83" s="16">
        <f t="shared" si="191"/>
        <v>0</v>
      </c>
      <c r="GR83" s="25">
        <f t="shared" si="192"/>
        <v>0</v>
      </c>
      <c r="GS83" s="9">
        <f t="shared" si="130"/>
        <v>0</v>
      </c>
      <c r="GT83" s="26">
        <f t="shared" si="131"/>
        <v>0</v>
      </c>
      <c r="GU83" s="19">
        <f t="shared" si="132"/>
        <v>0</v>
      </c>
      <c r="GV83" s="26">
        <f t="shared" si="133"/>
        <v>0</v>
      </c>
      <c r="GW83" s="26">
        <f t="shared" si="134"/>
        <v>0</v>
      </c>
      <c r="GX83">
        <f t="shared" si="193"/>
        <v>0</v>
      </c>
      <c r="GY83" s="7">
        <f t="shared" si="143"/>
        <v>0</v>
      </c>
      <c r="GZ83" s="7">
        <f t="shared" si="144"/>
        <v>0</v>
      </c>
      <c r="HA83" s="17">
        <f t="shared" si="194"/>
        <v>0</v>
      </c>
      <c r="HB83" s="17">
        <f t="shared" si="145"/>
        <v>0</v>
      </c>
    </row>
    <row r="84" spans="1:210" x14ac:dyDescent="0.3">
      <c r="B84" s="111"/>
      <c r="C84" s="111" t="s">
        <v>140</v>
      </c>
      <c r="D84" s="9"/>
      <c r="E84" s="9"/>
      <c r="F84" s="9"/>
      <c r="G84" s="127"/>
      <c r="H84" s="9"/>
      <c r="I84" s="127"/>
      <c r="J84" s="9"/>
      <c r="K84" s="9"/>
      <c r="L84" s="60"/>
      <c r="O84" s="9"/>
      <c r="AB84" s="59">
        <f>AB74+AB78</f>
        <v>73</v>
      </c>
      <c r="AC84" s="56">
        <f>AC74+AC78</f>
        <v>877</v>
      </c>
      <c r="AD84">
        <v>3</v>
      </c>
      <c r="AG84" s="5"/>
      <c r="AO84"/>
      <c r="AP84"/>
      <c r="AQ84"/>
      <c r="AR84"/>
      <c r="BB84">
        <v>82</v>
      </c>
      <c r="BC84" s="7">
        <f t="shared" si="146"/>
        <v>0</v>
      </c>
      <c r="BD84" s="28">
        <f t="shared" si="147"/>
        <v>0</v>
      </c>
      <c r="BE84" s="16">
        <f t="shared" si="148"/>
        <v>0</v>
      </c>
      <c r="BF84" s="16">
        <f t="shared" si="149"/>
        <v>0</v>
      </c>
      <c r="BG84" s="25">
        <v>0</v>
      </c>
      <c r="BH84" s="25">
        <f t="shared" si="150"/>
        <v>0</v>
      </c>
      <c r="BI84" s="25">
        <f t="shared" si="151"/>
        <v>0</v>
      </c>
      <c r="BJ84" s="25">
        <f t="shared" si="152"/>
        <v>0</v>
      </c>
      <c r="BK84" s="25">
        <f t="shared" si="153"/>
        <v>0</v>
      </c>
      <c r="BL84" s="16">
        <f t="shared" si="154"/>
        <v>0</v>
      </c>
      <c r="BM84" s="25">
        <f t="shared" si="155"/>
        <v>0</v>
      </c>
      <c r="BN84" s="9">
        <f t="shared" si="100"/>
        <v>0</v>
      </c>
      <c r="BO84" s="26">
        <f t="shared" si="101"/>
        <v>0</v>
      </c>
      <c r="BP84" s="19">
        <f t="shared" si="102"/>
        <v>0</v>
      </c>
      <c r="BQ84" s="26">
        <f t="shared" si="103"/>
        <v>0</v>
      </c>
      <c r="BR84" s="26">
        <f t="shared" si="104"/>
        <v>0</v>
      </c>
      <c r="BS84">
        <f t="shared" si="156"/>
        <v>0</v>
      </c>
      <c r="BT84" s="7">
        <f t="shared" si="157"/>
        <v>0</v>
      </c>
      <c r="BU84" s="7">
        <f t="shared" si="135"/>
        <v>0</v>
      </c>
      <c r="BV84" s="17">
        <f t="shared" si="158"/>
        <v>0</v>
      </c>
      <c r="BW84" s="17">
        <f t="shared" si="136"/>
        <v>0</v>
      </c>
      <c r="CB84">
        <v>82</v>
      </c>
      <c r="CC84" s="7">
        <f t="shared" ca="1" si="159"/>
        <v>-19000</v>
      </c>
      <c r="CD84" s="28">
        <f t="shared" ca="1" si="160"/>
        <v>0</v>
      </c>
      <c r="CE84" s="16">
        <f t="shared" ca="1" si="161"/>
        <v>0</v>
      </c>
      <c r="CF84" s="9">
        <f t="shared" ca="1" si="105"/>
        <v>0</v>
      </c>
      <c r="CG84" s="26">
        <f t="shared" ca="1" si="106"/>
        <v>0</v>
      </c>
      <c r="CH84" s="19">
        <f t="shared" ca="1" si="107"/>
        <v>0</v>
      </c>
      <c r="CI84" s="26">
        <f t="shared" ca="1" si="108"/>
        <v>0</v>
      </c>
      <c r="CJ84" s="26">
        <f t="shared" ca="1" si="109"/>
        <v>0</v>
      </c>
      <c r="CK84" s="16">
        <f t="shared" ca="1" si="162"/>
        <v>0</v>
      </c>
      <c r="CL84" s="25">
        <v>0</v>
      </c>
      <c r="CM84" s="25">
        <f t="shared" ca="1" si="163"/>
        <v>0</v>
      </c>
      <c r="CN84" s="25">
        <f t="shared" ca="1" si="164"/>
        <v>0</v>
      </c>
      <c r="CO84" s="25">
        <f t="shared" ca="1" si="165"/>
        <v>0</v>
      </c>
      <c r="CP84" s="25">
        <f t="shared" ca="1" si="166"/>
        <v>0</v>
      </c>
      <c r="CQ84" s="16">
        <f t="shared" ca="1" si="167"/>
        <v>0</v>
      </c>
      <c r="CR84" s="25">
        <f t="shared" ca="1" si="168"/>
        <v>0</v>
      </c>
      <c r="CS84" s="9">
        <f t="shared" ca="1" si="110"/>
        <v>0</v>
      </c>
      <c r="CT84" s="26">
        <f t="shared" ca="1" si="111"/>
        <v>0</v>
      </c>
      <c r="CU84" s="19">
        <f t="shared" ca="1" si="112"/>
        <v>0</v>
      </c>
      <c r="CV84" s="26">
        <f t="shared" ca="1" si="113"/>
        <v>0</v>
      </c>
      <c r="CW84" s="26">
        <f t="shared" ca="1" si="114"/>
        <v>0</v>
      </c>
      <c r="CX84">
        <f t="shared" ca="1" si="169"/>
        <v>0</v>
      </c>
      <c r="CY84" s="7">
        <f t="shared" ca="1" si="137"/>
        <v>0</v>
      </c>
      <c r="CZ84" s="7">
        <f t="shared" ca="1" si="138"/>
        <v>0</v>
      </c>
      <c r="DA84" s="17">
        <f t="shared" ca="1" si="170"/>
        <v>0</v>
      </c>
      <c r="DB84" s="17">
        <f t="shared" ca="1" si="139"/>
        <v>0</v>
      </c>
      <c r="EB84">
        <v>82</v>
      </c>
      <c r="EC84" s="7">
        <f t="shared" si="171"/>
        <v>0</v>
      </c>
      <c r="ED84" s="28">
        <f t="shared" si="172"/>
        <v>0</v>
      </c>
      <c r="EE84" s="16">
        <f t="shared" si="173"/>
        <v>0</v>
      </c>
      <c r="EF84" s="9">
        <f t="shared" si="115"/>
        <v>0</v>
      </c>
      <c r="EG84" s="26">
        <f t="shared" si="116"/>
        <v>0</v>
      </c>
      <c r="EH84" s="19">
        <f t="shared" si="117"/>
        <v>0</v>
      </c>
      <c r="EI84" s="26">
        <f t="shared" si="118"/>
        <v>0</v>
      </c>
      <c r="EJ84" s="26">
        <f t="shared" si="119"/>
        <v>0</v>
      </c>
      <c r="EK84" s="16">
        <f t="shared" si="174"/>
        <v>0</v>
      </c>
      <c r="EL84" s="25">
        <v>0</v>
      </c>
      <c r="EM84" s="25">
        <f t="shared" si="175"/>
        <v>0</v>
      </c>
      <c r="EN84" s="25">
        <f t="shared" si="176"/>
        <v>0</v>
      </c>
      <c r="EO84" s="25">
        <f t="shared" si="177"/>
        <v>0</v>
      </c>
      <c r="EP84" s="25">
        <f t="shared" si="178"/>
        <v>0</v>
      </c>
      <c r="EQ84" s="16">
        <f t="shared" si="179"/>
        <v>0</v>
      </c>
      <c r="ER84" s="25">
        <f t="shared" si="180"/>
        <v>0</v>
      </c>
      <c r="ES84" s="9">
        <f t="shared" si="120"/>
        <v>0</v>
      </c>
      <c r="ET84" s="26">
        <f t="shared" si="121"/>
        <v>0</v>
      </c>
      <c r="EU84" s="19">
        <f t="shared" si="122"/>
        <v>0</v>
      </c>
      <c r="EV84" s="26">
        <f t="shared" si="123"/>
        <v>0</v>
      </c>
      <c r="EW84" s="26">
        <f t="shared" si="124"/>
        <v>0</v>
      </c>
      <c r="EX84">
        <f t="shared" si="181"/>
        <v>0</v>
      </c>
      <c r="EY84" s="7">
        <f t="shared" si="140"/>
        <v>0</v>
      </c>
      <c r="EZ84" s="7">
        <f t="shared" si="141"/>
        <v>0</v>
      </c>
      <c r="FA84" s="17">
        <f t="shared" si="182"/>
        <v>0</v>
      </c>
      <c r="FB84" s="17">
        <f t="shared" si="142"/>
        <v>0</v>
      </c>
      <c r="GB84">
        <v>82</v>
      </c>
      <c r="GC84" s="7">
        <f t="shared" si="183"/>
        <v>0</v>
      </c>
      <c r="GD84" s="28">
        <f t="shared" si="184"/>
        <v>0</v>
      </c>
      <c r="GE84" s="16">
        <f t="shared" si="185"/>
        <v>0</v>
      </c>
      <c r="GF84" s="9">
        <f t="shared" si="125"/>
        <v>0</v>
      </c>
      <c r="GG84" s="26">
        <f t="shared" si="126"/>
        <v>0</v>
      </c>
      <c r="GH84" s="19">
        <f t="shared" si="127"/>
        <v>0</v>
      </c>
      <c r="GI84" s="26">
        <f t="shared" si="128"/>
        <v>0</v>
      </c>
      <c r="GJ84" s="26">
        <f t="shared" si="129"/>
        <v>0</v>
      </c>
      <c r="GK84" s="16">
        <f t="shared" si="186"/>
        <v>0</v>
      </c>
      <c r="GL84" s="25">
        <v>0</v>
      </c>
      <c r="GM84" s="25">
        <f t="shared" si="187"/>
        <v>0</v>
      </c>
      <c r="GN84" s="25">
        <f t="shared" si="188"/>
        <v>0</v>
      </c>
      <c r="GO84" s="25">
        <f t="shared" si="189"/>
        <v>0</v>
      </c>
      <c r="GP84" s="25">
        <f t="shared" si="190"/>
        <v>0</v>
      </c>
      <c r="GQ84" s="16">
        <f t="shared" si="191"/>
        <v>0</v>
      </c>
      <c r="GR84" s="25">
        <f t="shared" si="192"/>
        <v>0</v>
      </c>
      <c r="GS84" s="9">
        <f t="shared" si="130"/>
        <v>0</v>
      </c>
      <c r="GT84" s="26">
        <f t="shared" si="131"/>
        <v>0</v>
      </c>
      <c r="GU84" s="19">
        <f t="shared" si="132"/>
        <v>0</v>
      </c>
      <c r="GV84" s="26">
        <f t="shared" si="133"/>
        <v>0</v>
      </c>
      <c r="GW84" s="26">
        <f t="shared" si="134"/>
        <v>0</v>
      </c>
      <c r="GX84">
        <f t="shared" si="193"/>
        <v>0</v>
      </c>
      <c r="GY84" s="7">
        <f t="shared" si="143"/>
        <v>0</v>
      </c>
      <c r="GZ84" s="7">
        <f t="shared" si="144"/>
        <v>0</v>
      </c>
      <c r="HA84" s="17">
        <f t="shared" si="194"/>
        <v>0</v>
      </c>
      <c r="HB84" s="17">
        <f t="shared" si="145"/>
        <v>0</v>
      </c>
    </row>
    <row r="85" spans="1:210" x14ac:dyDescent="0.3">
      <c r="A85" s="10" t="s">
        <v>141</v>
      </c>
      <c r="B85" s="4" t="s">
        <v>142</v>
      </c>
      <c r="C85" s="9"/>
      <c r="D85" s="9"/>
      <c r="E85" s="9"/>
      <c r="F85" s="9"/>
      <c r="G85" s="9"/>
      <c r="H85" s="9"/>
      <c r="I85" s="9"/>
      <c r="J85" s="9"/>
      <c r="K85" s="9"/>
      <c r="L85" s="60"/>
      <c r="O85" s="9"/>
      <c r="AA85" s="4" t="s">
        <v>143</v>
      </c>
      <c r="AB85" s="145">
        <f>EDATE(K2,-AC14)</f>
        <v>19055</v>
      </c>
      <c r="AC85" s="59"/>
      <c r="AG85" s="5"/>
      <c r="AO85"/>
      <c r="AP85"/>
      <c r="AQ85"/>
      <c r="AR85"/>
      <c r="BB85">
        <v>83</v>
      </c>
      <c r="BC85" s="7">
        <f t="shared" si="146"/>
        <v>0</v>
      </c>
      <c r="BD85" s="28">
        <f t="shared" si="147"/>
        <v>0</v>
      </c>
      <c r="BE85" s="16">
        <f t="shared" si="148"/>
        <v>0</v>
      </c>
      <c r="BF85" s="16">
        <f t="shared" si="149"/>
        <v>0</v>
      </c>
      <c r="BG85" s="25">
        <v>0</v>
      </c>
      <c r="BH85" s="25">
        <f t="shared" si="150"/>
        <v>0</v>
      </c>
      <c r="BI85" s="25">
        <f t="shared" si="151"/>
        <v>0</v>
      </c>
      <c r="BJ85" s="25">
        <f t="shared" si="152"/>
        <v>0</v>
      </c>
      <c r="BK85" s="25">
        <f t="shared" si="153"/>
        <v>0</v>
      </c>
      <c r="BL85" s="16">
        <f t="shared" si="154"/>
        <v>0</v>
      </c>
      <c r="BM85" s="25">
        <f t="shared" si="155"/>
        <v>0</v>
      </c>
      <c r="BN85" s="9">
        <f t="shared" si="100"/>
        <v>0</v>
      </c>
      <c r="BO85" s="26">
        <f t="shared" si="101"/>
        <v>0</v>
      </c>
      <c r="BP85" s="19">
        <f t="shared" si="102"/>
        <v>0</v>
      </c>
      <c r="BQ85" s="26">
        <f t="shared" si="103"/>
        <v>0</v>
      </c>
      <c r="BR85" s="26">
        <f t="shared" si="104"/>
        <v>0</v>
      </c>
      <c r="BS85">
        <f t="shared" si="156"/>
        <v>0</v>
      </c>
      <c r="BT85" s="7">
        <f t="shared" si="157"/>
        <v>0</v>
      </c>
      <c r="BU85" s="7">
        <f t="shared" si="135"/>
        <v>0</v>
      </c>
      <c r="BV85" s="17">
        <f t="shared" si="158"/>
        <v>0</v>
      </c>
      <c r="BW85" s="17">
        <f t="shared" si="136"/>
        <v>0</v>
      </c>
      <c r="CB85">
        <v>83</v>
      </c>
      <c r="CC85" s="7">
        <f t="shared" ca="1" si="159"/>
        <v>-19000</v>
      </c>
      <c r="CD85" s="28">
        <f t="shared" ca="1" si="160"/>
        <v>0</v>
      </c>
      <c r="CE85" s="16">
        <f t="shared" ca="1" si="161"/>
        <v>0</v>
      </c>
      <c r="CF85" s="9">
        <f t="shared" ca="1" si="105"/>
        <v>0</v>
      </c>
      <c r="CG85" s="26">
        <f t="shared" ca="1" si="106"/>
        <v>0</v>
      </c>
      <c r="CH85" s="19">
        <f t="shared" ca="1" si="107"/>
        <v>0</v>
      </c>
      <c r="CI85" s="26">
        <f t="shared" ca="1" si="108"/>
        <v>0</v>
      </c>
      <c r="CJ85" s="26">
        <f t="shared" ca="1" si="109"/>
        <v>0</v>
      </c>
      <c r="CK85" s="16">
        <f t="shared" ca="1" si="162"/>
        <v>0</v>
      </c>
      <c r="CL85" s="25">
        <v>0</v>
      </c>
      <c r="CM85" s="25">
        <f t="shared" ca="1" si="163"/>
        <v>0</v>
      </c>
      <c r="CN85" s="25">
        <f t="shared" ca="1" si="164"/>
        <v>0</v>
      </c>
      <c r="CO85" s="25">
        <f t="shared" ca="1" si="165"/>
        <v>0</v>
      </c>
      <c r="CP85" s="25">
        <f t="shared" ca="1" si="166"/>
        <v>0</v>
      </c>
      <c r="CQ85" s="16">
        <f t="shared" ca="1" si="167"/>
        <v>0</v>
      </c>
      <c r="CR85" s="25">
        <f t="shared" ca="1" si="168"/>
        <v>0</v>
      </c>
      <c r="CS85" s="9">
        <f t="shared" ca="1" si="110"/>
        <v>0</v>
      </c>
      <c r="CT85" s="26">
        <f t="shared" ca="1" si="111"/>
        <v>0</v>
      </c>
      <c r="CU85" s="19">
        <f t="shared" ca="1" si="112"/>
        <v>0</v>
      </c>
      <c r="CV85" s="26">
        <f t="shared" ca="1" si="113"/>
        <v>0</v>
      </c>
      <c r="CW85" s="26">
        <f t="shared" ca="1" si="114"/>
        <v>0</v>
      </c>
      <c r="CX85">
        <f t="shared" ca="1" si="169"/>
        <v>0</v>
      </c>
      <c r="CY85" s="7">
        <f t="shared" ca="1" si="137"/>
        <v>0</v>
      </c>
      <c r="CZ85" s="7">
        <f t="shared" ca="1" si="138"/>
        <v>0</v>
      </c>
      <c r="DA85" s="17">
        <f t="shared" ca="1" si="170"/>
        <v>0</v>
      </c>
      <c r="DB85" s="17">
        <f t="shared" ca="1" si="139"/>
        <v>0</v>
      </c>
      <c r="EB85">
        <v>83</v>
      </c>
      <c r="EC85" s="7">
        <f t="shared" si="171"/>
        <v>0</v>
      </c>
      <c r="ED85" s="28">
        <f t="shared" si="172"/>
        <v>0</v>
      </c>
      <c r="EE85" s="16">
        <f t="shared" si="173"/>
        <v>0</v>
      </c>
      <c r="EF85" s="9">
        <f t="shared" si="115"/>
        <v>0</v>
      </c>
      <c r="EG85" s="26">
        <f t="shared" si="116"/>
        <v>0</v>
      </c>
      <c r="EH85" s="19">
        <f t="shared" si="117"/>
        <v>0</v>
      </c>
      <c r="EI85" s="26">
        <f t="shared" si="118"/>
        <v>0</v>
      </c>
      <c r="EJ85" s="26">
        <f t="shared" si="119"/>
        <v>0</v>
      </c>
      <c r="EK85" s="16">
        <f t="shared" si="174"/>
        <v>0</v>
      </c>
      <c r="EL85" s="25">
        <v>0</v>
      </c>
      <c r="EM85" s="25">
        <f t="shared" si="175"/>
        <v>0</v>
      </c>
      <c r="EN85" s="25">
        <f t="shared" si="176"/>
        <v>0</v>
      </c>
      <c r="EO85" s="25">
        <f t="shared" si="177"/>
        <v>0</v>
      </c>
      <c r="EP85" s="25">
        <f t="shared" si="178"/>
        <v>0</v>
      </c>
      <c r="EQ85" s="16">
        <f t="shared" si="179"/>
        <v>0</v>
      </c>
      <c r="ER85" s="25">
        <f t="shared" si="180"/>
        <v>0</v>
      </c>
      <c r="ES85" s="9">
        <f t="shared" si="120"/>
        <v>0</v>
      </c>
      <c r="ET85" s="26">
        <f t="shared" si="121"/>
        <v>0</v>
      </c>
      <c r="EU85" s="19">
        <f t="shared" si="122"/>
        <v>0</v>
      </c>
      <c r="EV85" s="26">
        <f t="shared" si="123"/>
        <v>0</v>
      </c>
      <c r="EW85" s="26">
        <f t="shared" si="124"/>
        <v>0</v>
      </c>
      <c r="EX85">
        <f t="shared" si="181"/>
        <v>0</v>
      </c>
      <c r="EY85" s="7">
        <f t="shared" si="140"/>
        <v>0</v>
      </c>
      <c r="EZ85" s="7">
        <f t="shared" si="141"/>
        <v>0</v>
      </c>
      <c r="FA85" s="17">
        <f t="shared" si="182"/>
        <v>0</v>
      </c>
      <c r="FB85" s="17">
        <f t="shared" si="142"/>
        <v>0</v>
      </c>
      <c r="GB85">
        <v>83</v>
      </c>
      <c r="GC85" s="7">
        <f t="shared" si="183"/>
        <v>0</v>
      </c>
      <c r="GD85" s="28">
        <f t="shared" si="184"/>
        <v>0</v>
      </c>
      <c r="GE85" s="16">
        <f t="shared" si="185"/>
        <v>0</v>
      </c>
      <c r="GF85" s="9">
        <f t="shared" si="125"/>
        <v>0</v>
      </c>
      <c r="GG85" s="26">
        <f t="shared" si="126"/>
        <v>0</v>
      </c>
      <c r="GH85" s="19">
        <f t="shared" si="127"/>
        <v>0</v>
      </c>
      <c r="GI85" s="26">
        <f t="shared" si="128"/>
        <v>0</v>
      </c>
      <c r="GJ85" s="26">
        <f t="shared" si="129"/>
        <v>0</v>
      </c>
      <c r="GK85" s="16">
        <f t="shared" si="186"/>
        <v>0</v>
      </c>
      <c r="GL85" s="25">
        <v>0</v>
      </c>
      <c r="GM85" s="25">
        <f t="shared" si="187"/>
        <v>0</v>
      </c>
      <c r="GN85" s="25">
        <f t="shared" si="188"/>
        <v>0</v>
      </c>
      <c r="GO85" s="25">
        <f t="shared" si="189"/>
        <v>0</v>
      </c>
      <c r="GP85" s="25">
        <f t="shared" si="190"/>
        <v>0</v>
      </c>
      <c r="GQ85" s="16">
        <f t="shared" si="191"/>
        <v>0</v>
      </c>
      <c r="GR85" s="25">
        <f t="shared" si="192"/>
        <v>0</v>
      </c>
      <c r="GS85" s="9">
        <f t="shared" si="130"/>
        <v>0</v>
      </c>
      <c r="GT85" s="26">
        <f t="shared" si="131"/>
        <v>0</v>
      </c>
      <c r="GU85" s="19">
        <f t="shared" si="132"/>
        <v>0</v>
      </c>
      <c r="GV85" s="26">
        <f t="shared" si="133"/>
        <v>0</v>
      </c>
      <c r="GW85" s="26">
        <f t="shared" si="134"/>
        <v>0</v>
      </c>
      <c r="GX85">
        <f t="shared" si="193"/>
        <v>0</v>
      </c>
      <c r="GY85" s="7">
        <f t="shared" si="143"/>
        <v>0</v>
      </c>
      <c r="GZ85" s="7">
        <f t="shared" si="144"/>
        <v>0</v>
      </c>
      <c r="HA85" s="17">
        <f t="shared" si="194"/>
        <v>0</v>
      </c>
      <c r="HB85" s="17">
        <f t="shared" si="145"/>
        <v>0</v>
      </c>
    </row>
    <row r="86" spans="1:210" x14ac:dyDescent="0.3">
      <c r="C86" s="4" t="s">
        <v>144</v>
      </c>
      <c r="D86" s="4"/>
      <c r="E86" s="4"/>
      <c r="F86" s="9"/>
      <c r="G86" s="9"/>
      <c r="H86" s="9"/>
      <c r="I86" s="9"/>
      <c r="J86" s="9"/>
      <c r="K86" s="90">
        <f ca="1">IF(AD242&gt;L87,L87,AD242)</f>
        <v>750000</v>
      </c>
      <c r="L86" s="66" t="s">
        <v>145</v>
      </c>
      <c r="O86" s="9"/>
      <c r="AA86" s="4" t="s">
        <v>146</v>
      </c>
      <c r="AB86" s="145">
        <f>EDATE(K2,-AC16)</f>
        <v>38048</v>
      </c>
      <c r="AC86" s="59"/>
      <c r="AG86" s="5"/>
      <c r="AO86"/>
      <c r="AP86"/>
      <c r="AQ86"/>
      <c r="AR86"/>
      <c r="BB86">
        <v>84</v>
      </c>
      <c r="BC86" s="7">
        <f t="shared" si="146"/>
        <v>0</v>
      </c>
      <c r="BD86" s="28">
        <f t="shared" si="147"/>
        <v>0</v>
      </c>
      <c r="BE86" s="16">
        <f t="shared" si="148"/>
        <v>0</v>
      </c>
      <c r="BF86" s="16">
        <f t="shared" si="149"/>
        <v>0</v>
      </c>
      <c r="BG86" s="25">
        <v>0</v>
      </c>
      <c r="BH86" s="25">
        <f t="shared" si="150"/>
        <v>0</v>
      </c>
      <c r="BI86" s="25">
        <f t="shared" si="151"/>
        <v>0</v>
      </c>
      <c r="BJ86" s="25">
        <f t="shared" si="152"/>
        <v>0</v>
      </c>
      <c r="BK86" s="25">
        <f t="shared" si="153"/>
        <v>0</v>
      </c>
      <c r="BL86" s="16">
        <f t="shared" si="154"/>
        <v>0</v>
      </c>
      <c r="BM86" s="25">
        <f t="shared" si="155"/>
        <v>0</v>
      </c>
      <c r="BN86" s="9">
        <f t="shared" si="100"/>
        <v>0</v>
      </c>
      <c r="BO86" s="26">
        <f t="shared" si="101"/>
        <v>0</v>
      </c>
      <c r="BP86" s="19">
        <f t="shared" si="102"/>
        <v>0</v>
      </c>
      <c r="BQ86" s="26">
        <f t="shared" si="103"/>
        <v>0</v>
      </c>
      <c r="BR86" s="26">
        <f t="shared" si="104"/>
        <v>0</v>
      </c>
      <c r="BS86">
        <f t="shared" si="156"/>
        <v>0</v>
      </c>
      <c r="BT86" s="7">
        <f t="shared" si="157"/>
        <v>0</v>
      </c>
      <c r="BU86" s="7">
        <f t="shared" si="135"/>
        <v>0</v>
      </c>
      <c r="BV86" s="17">
        <f t="shared" si="158"/>
        <v>0</v>
      </c>
      <c r="BW86" s="17">
        <f t="shared" si="136"/>
        <v>0</v>
      </c>
      <c r="CB86">
        <v>84</v>
      </c>
      <c r="CC86" s="7">
        <f t="shared" ca="1" si="159"/>
        <v>-19000</v>
      </c>
      <c r="CD86" s="28">
        <f t="shared" ca="1" si="160"/>
        <v>0</v>
      </c>
      <c r="CE86" s="16">
        <f t="shared" ca="1" si="161"/>
        <v>0</v>
      </c>
      <c r="CF86" s="9">
        <f t="shared" ca="1" si="105"/>
        <v>0</v>
      </c>
      <c r="CG86" s="26">
        <f t="shared" ca="1" si="106"/>
        <v>0</v>
      </c>
      <c r="CH86" s="19">
        <f t="shared" ca="1" si="107"/>
        <v>0</v>
      </c>
      <c r="CI86" s="26">
        <f t="shared" ca="1" si="108"/>
        <v>0</v>
      </c>
      <c r="CJ86" s="26">
        <f t="shared" ca="1" si="109"/>
        <v>0</v>
      </c>
      <c r="CK86" s="16">
        <f t="shared" ca="1" si="162"/>
        <v>0</v>
      </c>
      <c r="CL86" s="25">
        <v>0</v>
      </c>
      <c r="CM86" s="25">
        <f t="shared" ca="1" si="163"/>
        <v>0</v>
      </c>
      <c r="CN86" s="25">
        <f t="shared" ca="1" si="164"/>
        <v>0</v>
      </c>
      <c r="CO86" s="25">
        <f t="shared" ca="1" si="165"/>
        <v>0</v>
      </c>
      <c r="CP86" s="25">
        <f t="shared" ca="1" si="166"/>
        <v>0</v>
      </c>
      <c r="CQ86" s="16">
        <f t="shared" ca="1" si="167"/>
        <v>0</v>
      </c>
      <c r="CR86" s="25">
        <f t="shared" ca="1" si="168"/>
        <v>0</v>
      </c>
      <c r="CS86" s="9">
        <f t="shared" ca="1" si="110"/>
        <v>0</v>
      </c>
      <c r="CT86" s="26">
        <f t="shared" ca="1" si="111"/>
        <v>0</v>
      </c>
      <c r="CU86" s="19">
        <f t="shared" ca="1" si="112"/>
        <v>0</v>
      </c>
      <c r="CV86" s="26">
        <f t="shared" ca="1" si="113"/>
        <v>0</v>
      </c>
      <c r="CW86" s="26">
        <f t="shared" ca="1" si="114"/>
        <v>0</v>
      </c>
      <c r="CX86">
        <f t="shared" ca="1" si="169"/>
        <v>0</v>
      </c>
      <c r="CY86" s="7">
        <f t="shared" ca="1" si="137"/>
        <v>0</v>
      </c>
      <c r="CZ86" s="7">
        <f t="shared" ca="1" si="138"/>
        <v>0</v>
      </c>
      <c r="DA86" s="17">
        <f t="shared" ca="1" si="170"/>
        <v>0</v>
      </c>
      <c r="DB86" s="17">
        <f t="shared" ca="1" si="139"/>
        <v>0</v>
      </c>
      <c r="EB86">
        <v>84</v>
      </c>
      <c r="EC86" s="7">
        <f t="shared" si="171"/>
        <v>0</v>
      </c>
      <c r="ED86" s="28">
        <f t="shared" si="172"/>
        <v>0</v>
      </c>
      <c r="EE86" s="16">
        <f t="shared" si="173"/>
        <v>0</v>
      </c>
      <c r="EF86" s="9">
        <f t="shared" si="115"/>
        <v>0</v>
      </c>
      <c r="EG86" s="26">
        <f t="shared" si="116"/>
        <v>0</v>
      </c>
      <c r="EH86" s="19">
        <f t="shared" si="117"/>
        <v>0</v>
      </c>
      <c r="EI86" s="26">
        <f t="shared" si="118"/>
        <v>0</v>
      </c>
      <c r="EJ86" s="26">
        <f t="shared" si="119"/>
        <v>0</v>
      </c>
      <c r="EK86" s="16">
        <f t="shared" si="174"/>
        <v>0</v>
      </c>
      <c r="EL86" s="25">
        <v>0</v>
      </c>
      <c r="EM86" s="25">
        <f t="shared" si="175"/>
        <v>0</v>
      </c>
      <c r="EN86" s="25">
        <f t="shared" si="176"/>
        <v>0</v>
      </c>
      <c r="EO86" s="25">
        <f t="shared" si="177"/>
        <v>0</v>
      </c>
      <c r="EP86" s="25">
        <f t="shared" si="178"/>
        <v>0</v>
      </c>
      <c r="EQ86" s="16">
        <f t="shared" si="179"/>
        <v>0</v>
      </c>
      <c r="ER86" s="25">
        <f t="shared" si="180"/>
        <v>0</v>
      </c>
      <c r="ES86" s="9">
        <f t="shared" si="120"/>
        <v>0</v>
      </c>
      <c r="ET86" s="26">
        <f t="shared" si="121"/>
        <v>0</v>
      </c>
      <c r="EU86" s="19">
        <f t="shared" si="122"/>
        <v>0</v>
      </c>
      <c r="EV86" s="26">
        <f t="shared" si="123"/>
        <v>0</v>
      </c>
      <c r="EW86" s="26">
        <f t="shared" si="124"/>
        <v>0</v>
      </c>
      <c r="EX86">
        <f t="shared" si="181"/>
        <v>0</v>
      </c>
      <c r="EY86" s="7">
        <f t="shared" si="140"/>
        <v>0</v>
      </c>
      <c r="EZ86" s="7">
        <f t="shared" si="141"/>
        <v>0</v>
      </c>
      <c r="FA86" s="17">
        <f t="shared" si="182"/>
        <v>0</v>
      </c>
      <c r="FB86" s="17">
        <f t="shared" si="142"/>
        <v>0</v>
      </c>
      <c r="GB86">
        <v>84</v>
      </c>
      <c r="GC86" s="7">
        <f t="shared" si="183"/>
        <v>0</v>
      </c>
      <c r="GD86" s="28">
        <f t="shared" si="184"/>
        <v>0</v>
      </c>
      <c r="GE86" s="16">
        <f t="shared" si="185"/>
        <v>0</v>
      </c>
      <c r="GF86" s="9">
        <f t="shared" si="125"/>
        <v>0</v>
      </c>
      <c r="GG86" s="26">
        <f t="shared" si="126"/>
        <v>0</v>
      </c>
      <c r="GH86" s="19">
        <f t="shared" si="127"/>
        <v>0</v>
      </c>
      <c r="GI86" s="26">
        <f t="shared" si="128"/>
        <v>0</v>
      </c>
      <c r="GJ86" s="26">
        <f t="shared" si="129"/>
        <v>0</v>
      </c>
      <c r="GK86" s="16">
        <f t="shared" si="186"/>
        <v>0</v>
      </c>
      <c r="GL86" s="25">
        <v>0</v>
      </c>
      <c r="GM86" s="25">
        <f t="shared" si="187"/>
        <v>0</v>
      </c>
      <c r="GN86" s="25">
        <f t="shared" si="188"/>
        <v>0</v>
      </c>
      <c r="GO86" s="25">
        <f t="shared" si="189"/>
        <v>0</v>
      </c>
      <c r="GP86" s="25">
        <f t="shared" si="190"/>
        <v>0</v>
      </c>
      <c r="GQ86" s="16">
        <f t="shared" si="191"/>
        <v>0</v>
      </c>
      <c r="GR86" s="25">
        <f t="shared" si="192"/>
        <v>0</v>
      </c>
      <c r="GS86" s="9">
        <f t="shared" si="130"/>
        <v>0</v>
      </c>
      <c r="GT86" s="26">
        <f t="shared" si="131"/>
        <v>0</v>
      </c>
      <c r="GU86" s="19">
        <f t="shared" si="132"/>
        <v>0</v>
      </c>
      <c r="GV86" s="26">
        <f t="shared" si="133"/>
        <v>0</v>
      </c>
      <c r="GW86" s="26">
        <f t="shared" si="134"/>
        <v>0</v>
      </c>
      <c r="GX86">
        <f t="shared" si="193"/>
        <v>0</v>
      </c>
      <c r="GY86" s="7">
        <f t="shared" si="143"/>
        <v>0</v>
      </c>
      <c r="GZ86" s="7">
        <f t="shared" si="144"/>
        <v>0</v>
      </c>
      <c r="HA86" s="17">
        <f t="shared" si="194"/>
        <v>0</v>
      </c>
      <c r="HB86" s="17">
        <f t="shared" si="145"/>
        <v>0</v>
      </c>
    </row>
    <row r="87" spans="1:210" x14ac:dyDescent="0.3">
      <c r="D87" s="4" t="str">
        <f>$B$6</f>
        <v>PRINCIPAL BORROWER</v>
      </c>
      <c r="E87" s="4"/>
      <c r="G87" s="9"/>
      <c r="H87" s="9"/>
      <c r="I87" s="146">
        <f ca="1">IF($AB$242=TRUE,IF(MIN(G39,G59,G60)&gt;K86,K86,IF(G40&gt;0,MIN(G39,G40,G59,G60),MIN(G39,G59,G60))),IF(G39&gt;K86,K86,IF(G40&gt;0, MIN(G39,G40),G39)))</f>
        <v>750000</v>
      </c>
      <c r="J87" s="9"/>
      <c r="K87" s="9"/>
      <c r="L87" s="147">
        <f>AB39</f>
        <v>6000000</v>
      </c>
      <c r="O87" s="9"/>
      <c r="AA87" s="4"/>
      <c r="AB87" s="148"/>
      <c r="AC87" s="59"/>
      <c r="AG87" s="5"/>
      <c r="AO87"/>
      <c r="AP87"/>
      <c r="AQ87"/>
      <c r="AR87"/>
      <c r="BB87">
        <v>85</v>
      </c>
      <c r="BC87" s="7">
        <f t="shared" si="146"/>
        <v>0</v>
      </c>
      <c r="BD87" s="28">
        <f t="shared" si="147"/>
        <v>0</v>
      </c>
      <c r="BE87" s="16">
        <f t="shared" si="148"/>
        <v>0</v>
      </c>
      <c r="BF87" s="16">
        <f t="shared" si="149"/>
        <v>0</v>
      </c>
      <c r="BG87" s="25">
        <v>0</v>
      </c>
      <c r="BH87" s="25">
        <f t="shared" si="150"/>
        <v>0</v>
      </c>
      <c r="BI87" s="25">
        <f t="shared" si="151"/>
        <v>0</v>
      </c>
      <c r="BJ87" s="25">
        <f t="shared" si="152"/>
        <v>0</v>
      </c>
      <c r="BK87" s="25">
        <f t="shared" si="153"/>
        <v>0</v>
      </c>
      <c r="BL87" s="16">
        <f t="shared" si="154"/>
        <v>0</v>
      </c>
      <c r="BM87" s="25">
        <f t="shared" si="155"/>
        <v>0</v>
      </c>
      <c r="BN87" s="9">
        <f t="shared" si="100"/>
        <v>0</v>
      </c>
      <c r="BO87" s="26">
        <f t="shared" si="101"/>
        <v>0</v>
      </c>
      <c r="BP87" s="19">
        <f t="shared" si="102"/>
        <v>0</v>
      </c>
      <c r="BQ87" s="26">
        <f t="shared" si="103"/>
        <v>0</v>
      </c>
      <c r="BR87" s="26">
        <f t="shared" si="104"/>
        <v>0</v>
      </c>
      <c r="BS87">
        <f t="shared" si="156"/>
        <v>0</v>
      </c>
      <c r="BT87" s="7">
        <f t="shared" si="157"/>
        <v>0</v>
      </c>
      <c r="BU87" s="7">
        <f t="shared" si="135"/>
        <v>0</v>
      </c>
      <c r="BV87" s="17">
        <f t="shared" si="158"/>
        <v>0</v>
      </c>
      <c r="BW87" s="17">
        <f t="shared" si="136"/>
        <v>0</v>
      </c>
      <c r="CB87">
        <v>85</v>
      </c>
      <c r="CC87" s="7">
        <f t="shared" ca="1" si="159"/>
        <v>-19000</v>
      </c>
      <c r="CD87" s="28">
        <f t="shared" ca="1" si="160"/>
        <v>0</v>
      </c>
      <c r="CE87" s="16">
        <f t="shared" ca="1" si="161"/>
        <v>0</v>
      </c>
      <c r="CF87" s="9">
        <f t="shared" ca="1" si="105"/>
        <v>0</v>
      </c>
      <c r="CG87" s="26">
        <f t="shared" ca="1" si="106"/>
        <v>0</v>
      </c>
      <c r="CH87" s="19">
        <f t="shared" ca="1" si="107"/>
        <v>0</v>
      </c>
      <c r="CI87" s="26">
        <f t="shared" ca="1" si="108"/>
        <v>0</v>
      </c>
      <c r="CJ87" s="26">
        <f t="shared" ca="1" si="109"/>
        <v>0</v>
      </c>
      <c r="CK87" s="16">
        <f t="shared" ca="1" si="162"/>
        <v>0</v>
      </c>
      <c r="CL87" s="25">
        <v>0</v>
      </c>
      <c r="CM87" s="25">
        <f t="shared" ca="1" si="163"/>
        <v>0</v>
      </c>
      <c r="CN87" s="25">
        <f t="shared" ca="1" si="164"/>
        <v>0</v>
      </c>
      <c r="CO87" s="25">
        <f t="shared" ca="1" si="165"/>
        <v>0</v>
      </c>
      <c r="CP87" s="25">
        <f t="shared" ca="1" si="166"/>
        <v>0</v>
      </c>
      <c r="CQ87" s="16">
        <f t="shared" ca="1" si="167"/>
        <v>0</v>
      </c>
      <c r="CR87" s="25">
        <f t="shared" ca="1" si="168"/>
        <v>0</v>
      </c>
      <c r="CS87" s="9">
        <f t="shared" ca="1" si="110"/>
        <v>0</v>
      </c>
      <c r="CT87" s="26">
        <f t="shared" ca="1" si="111"/>
        <v>0</v>
      </c>
      <c r="CU87" s="19">
        <f t="shared" ca="1" si="112"/>
        <v>0</v>
      </c>
      <c r="CV87" s="26">
        <f t="shared" ca="1" si="113"/>
        <v>0</v>
      </c>
      <c r="CW87" s="26">
        <f t="shared" ca="1" si="114"/>
        <v>0</v>
      </c>
      <c r="CX87">
        <f t="shared" ca="1" si="169"/>
        <v>0</v>
      </c>
      <c r="CY87" s="7">
        <f t="shared" ca="1" si="137"/>
        <v>0</v>
      </c>
      <c r="CZ87" s="7">
        <f t="shared" ca="1" si="138"/>
        <v>0</v>
      </c>
      <c r="DA87" s="17">
        <f t="shared" ca="1" si="170"/>
        <v>0</v>
      </c>
      <c r="DB87" s="17">
        <f t="shared" ca="1" si="139"/>
        <v>0</v>
      </c>
      <c r="EB87">
        <v>85</v>
      </c>
      <c r="EC87" s="7">
        <f t="shared" si="171"/>
        <v>0</v>
      </c>
      <c r="ED87" s="28">
        <f t="shared" si="172"/>
        <v>0</v>
      </c>
      <c r="EE87" s="16">
        <f t="shared" si="173"/>
        <v>0</v>
      </c>
      <c r="EF87" s="9">
        <f t="shared" si="115"/>
        <v>0</v>
      </c>
      <c r="EG87" s="26">
        <f t="shared" si="116"/>
        <v>0</v>
      </c>
      <c r="EH87" s="19">
        <f t="shared" si="117"/>
        <v>0</v>
      </c>
      <c r="EI87" s="26">
        <f t="shared" si="118"/>
        <v>0</v>
      </c>
      <c r="EJ87" s="26">
        <f t="shared" si="119"/>
        <v>0</v>
      </c>
      <c r="EK87" s="16">
        <f t="shared" si="174"/>
        <v>0</v>
      </c>
      <c r="EL87" s="25">
        <v>0</v>
      </c>
      <c r="EM87" s="25">
        <f t="shared" si="175"/>
        <v>0</v>
      </c>
      <c r="EN87" s="25">
        <f t="shared" si="176"/>
        <v>0</v>
      </c>
      <c r="EO87" s="25">
        <f t="shared" si="177"/>
        <v>0</v>
      </c>
      <c r="EP87" s="25">
        <f t="shared" si="178"/>
        <v>0</v>
      </c>
      <c r="EQ87" s="16">
        <f t="shared" si="179"/>
        <v>0</v>
      </c>
      <c r="ER87" s="25">
        <f t="shared" si="180"/>
        <v>0</v>
      </c>
      <c r="ES87" s="9">
        <f t="shared" si="120"/>
        <v>0</v>
      </c>
      <c r="ET87" s="26">
        <f t="shared" si="121"/>
        <v>0</v>
      </c>
      <c r="EU87" s="19">
        <f t="shared" si="122"/>
        <v>0</v>
      </c>
      <c r="EV87" s="26">
        <f t="shared" si="123"/>
        <v>0</v>
      </c>
      <c r="EW87" s="26">
        <f t="shared" si="124"/>
        <v>0</v>
      </c>
      <c r="EX87">
        <f t="shared" si="181"/>
        <v>0</v>
      </c>
      <c r="EY87" s="7">
        <f t="shared" si="140"/>
        <v>0</v>
      </c>
      <c r="EZ87" s="7">
        <f t="shared" si="141"/>
        <v>0</v>
      </c>
      <c r="FA87" s="17">
        <f t="shared" si="182"/>
        <v>0</v>
      </c>
      <c r="FB87" s="17">
        <f t="shared" si="142"/>
        <v>0</v>
      </c>
      <c r="GB87">
        <v>85</v>
      </c>
      <c r="GC87" s="7">
        <f t="shared" si="183"/>
        <v>0</v>
      </c>
      <c r="GD87" s="28">
        <f t="shared" si="184"/>
        <v>0</v>
      </c>
      <c r="GE87" s="16">
        <f t="shared" si="185"/>
        <v>0</v>
      </c>
      <c r="GF87" s="9">
        <f t="shared" si="125"/>
        <v>0</v>
      </c>
      <c r="GG87" s="26">
        <f t="shared" si="126"/>
        <v>0</v>
      </c>
      <c r="GH87" s="19">
        <f t="shared" si="127"/>
        <v>0</v>
      </c>
      <c r="GI87" s="26">
        <f t="shared" si="128"/>
        <v>0</v>
      </c>
      <c r="GJ87" s="26">
        <f t="shared" si="129"/>
        <v>0</v>
      </c>
      <c r="GK87" s="16">
        <f t="shared" si="186"/>
        <v>0</v>
      </c>
      <c r="GL87" s="25">
        <v>0</v>
      </c>
      <c r="GM87" s="25">
        <f t="shared" si="187"/>
        <v>0</v>
      </c>
      <c r="GN87" s="25">
        <f t="shared" si="188"/>
        <v>0</v>
      </c>
      <c r="GO87" s="25">
        <f t="shared" si="189"/>
        <v>0</v>
      </c>
      <c r="GP87" s="25">
        <f t="shared" si="190"/>
        <v>0</v>
      </c>
      <c r="GQ87" s="16">
        <f t="shared" si="191"/>
        <v>0</v>
      </c>
      <c r="GR87" s="25">
        <f t="shared" si="192"/>
        <v>0</v>
      </c>
      <c r="GS87" s="9">
        <f t="shared" si="130"/>
        <v>0</v>
      </c>
      <c r="GT87" s="26">
        <f t="shared" si="131"/>
        <v>0</v>
      </c>
      <c r="GU87" s="19">
        <f t="shared" si="132"/>
        <v>0</v>
      </c>
      <c r="GV87" s="26">
        <f t="shared" si="133"/>
        <v>0</v>
      </c>
      <c r="GW87" s="26">
        <f t="shared" si="134"/>
        <v>0</v>
      </c>
      <c r="GX87">
        <f t="shared" si="193"/>
        <v>0</v>
      </c>
      <c r="GY87" s="7">
        <f t="shared" si="143"/>
        <v>0</v>
      </c>
      <c r="GZ87" s="7">
        <f t="shared" si="144"/>
        <v>0</v>
      </c>
      <c r="HA87" s="17">
        <f t="shared" si="194"/>
        <v>0</v>
      </c>
      <c r="HB87" s="17">
        <f t="shared" si="145"/>
        <v>0</v>
      </c>
    </row>
    <row r="88" spans="1:210" x14ac:dyDescent="0.3">
      <c r="D88" s="4" t="str">
        <f>IF($B$7="","",$B$7)</f>
        <v>COBORROWER1</v>
      </c>
      <c r="E88" s="4"/>
      <c r="G88" s="9"/>
      <c r="H88" s="9"/>
      <c r="I88" s="146">
        <f ca="1">IF($AB$242=TRUE,IF(MIN(G45,G64,G65)+I87&gt;K86,K86-I87,IF(G46&gt;0,MIN(G45,G46,G64,G65),MIN(G45,G64,G65))),IF(G45+I87&gt;K86,K86-I87,IF(G46&gt;0, MIN(G45,G46),G45)))</f>
        <v>0</v>
      </c>
      <c r="J88" s="9"/>
      <c r="K88" s="9"/>
      <c r="L88" s="60"/>
      <c r="O88" s="9"/>
      <c r="AA88" s="4" t="s">
        <v>38</v>
      </c>
      <c r="AB88" s="145" t="str">
        <f>F15</f>
        <v>CONDOMINIUM</v>
      </c>
      <c r="AC88" s="110">
        <f>IF(F14=AA88,F16,450000)</f>
        <v>750000</v>
      </c>
      <c r="AG88" s="5"/>
      <c r="AO88"/>
      <c r="AP88"/>
      <c r="AQ88"/>
      <c r="AR88"/>
      <c r="BB88">
        <v>86</v>
      </c>
      <c r="BC88" s="7">
        <f t="shared" si="146"/>
        <v>0</v>
      </c>
      <c r="BD88" s="28">
        <f t="shared" si="147"/>
        <v>0</v>
      </c>
      <c r="BE88" s="16">
        <f t="shared" si="148"/>
        <v>0</v>
      </c>
      <c r="BF88" s="16">
        <f t="shared" si="149"/>
        <v>0</v>
      </c>
      <c r="BG88" s="25">
        <v>0</v>
      </c>
      <c r="BH88" s="25">
        <f t="shared" si="150"/>
        <v>0</v>
      </c>
      <c r="BI88" s="25">
        <f t="shared" si="151"/>
        <v>0</v>
      </c>
      <c r="BJ88" s="25">
        <f t="shared" si="152"/>
        <v>0</v>
      </c>
      <c r="BK88" s="25">
        <f t="shared" si="153"/>
        <v>0</v>
      </c>
      <c r="BL88" s="16">
        <f t="shared" si="154"/>
        <v>0</v>
      </c>
      <c r="BM88" s="25">
        <f t="shared" si="155"/>
        <v>0</v>
      </c>
      <c r="BN88" s="9">
        <f t="shared" si="100"/>
        <v>0</v>
      </c>
      <c r="BO88" s="26">
        <f t="shared" si="101"/>
        <v>0</v>
      </c>
      <c r="BP88" s="19">
        <f t="shared" si="102"/>
        <v>0</v>
      </c>
      <c r="BQ88" s="26">
        <f t="shared" si="103"/>
        <v>0</v>
      </c>
      <c r="BR88" s="26">
        <f t="shared" si="104"/>
        <v>0</v>
      </c>
      <c r="BS88">
        <f t="shared" si="156"/>
        <v>0</v>
      </c>
      <c r="BT88" s="7">
        <f t="shared" si="157"/>
        <v>0</v>
      </c>
      <c r="BU88" s="7">
        <f t="shared" si="135"/>
        <v>0</v>
      </c>
      <c r="BV88" s="17">
        <f t="shared" si="158"/>
        <v>0</v>
      </c>
      <c r="BW88" s="17">
        <f t="shared" si="136"/>
        <v>0</v>
      </c>
      <c r="CB88">
        <v>86</v>
      </c>
      <c r="CC88" s="7">
        <f t="shared" ca="1" si="159"/>
        <v>-19000</v>
      </c>
      <c r="CD88" s="28">
        <f t="shared" ca="1" si="160"/>
        <v>0</v>
      </c>
      <c r="CE88" s="16">
        <f t="shared" ca="1" si="161"/>
        <v>0</v>
      </c>
      <c r="CF88" s="9">
        <f t="shared" ca="1" si="105"/>
        <v>0</v>
      </c>
      <c r="CG88" s="26">
        <f t="shared" ca="1" si="106"/>
        <v>0</v>
      </c>
      <c r="CH88" s="19">
        <f t="shared" ca="1" si="107"/>
        <v>0</v>
      </c>
      <c r="CI88" s="26">
        <f t="shared" ca="1" si="108"/>
        <v>0</v>
      </c>
      <c r="CJ88" s="26">
        <f t="shared" ca="1" si="109"/>
        <v>0</v>
      </c>
      <c r="CK88" s="16">
        <f t="shared" ca="1" si="162"/>
        <v>0</v>
      </c>
      <c r="CL88" s="25">
        <v>0</v>
      </c>
      <c r="CM88" s="25">
        <f t="shared" ca="1" si="163"/>
        <v>0</v>
      </c>
      <c r="CN88" s="25">
        <f t="shared" ca="1" si="164"/>
        <v>0</v>
      </c>
      <c r="CO88" s="25">
        <f t="shared" ca="1" si="165"/>
        <v>0</v>
      </c>
      <c r="CP88" s="25">
        <f t="shared" ca="1" si="166"/>
        <v>0</v>
      </c>
      <c r="CQ88" s="16">
        <f t="shared" ca="1" si="167"/>
        <v>0</v>
      </c>
      <c r="CR88" s="25">
        <f t="shared" ca="1" si="168"/>
        <v>0</v>
      </c>
      <c r="CS88" s="9">
        <f t="shared" ca="1" si="110"/>
        <v>0</v>
      </c>
      <c r="CT88" s="26">
        <f t="shared" ca="1" si="111"/>
        <v>0</v>
      </c>
      <c r="CU88" s="19">
        <f t="shared" ca="1" si="112"/>
        <v>0</v>
      </c>
      <c r="CV88" s="26">
        <f t="shared" ca="1" si="113"/>
        <v>0</v>
      </c>
      <c r="CW88" s="26">
        <f t="shared" ca="1" si="114"/>
        <v>0</v>
      </c>
      <c r="CX88">
        <f t="shared" ca="1" si="169"/>
        <v>0</v>
      </c>
      <c r="CY88" s="7">
        <f t="shared" ca="1" si="137"/>
        <v>0</v>
      </c>
      <c r="CZ88" s="7">
        <f t="shared" ca="1" si="138"/>
        <v>0</v>
      </c>
      <c r="DA88" s="17">
        <f t="shared" ca="1" si="170"/>
        <v>0</v>
      </c>
      <c r="DB88" s="17">
        <f t="shared" ca="1" si="139"/>
        <v>0</v>
      </c>
      <c r="EB88">
        <v>86</v>
      </c>
      <c r="EC88" s="7">
        <f t="shared" si="171"/>
        <v>0</v>
      </c>
      <c r="ED88" s="28">
        <f t="shared" si="172"/>
        <v>0</v>
      </c>
      <c r="EE88" s="16">
        <f t="shared" si="173"/>
        <v>0</v>
      </c>
      <c r="EF88" s="9">
        <f t="shared" si="115"/>
        <v>0</v>
      </c>
      <c r="EG88" s="26">
        <f t="shared" si="116"/>
        <v>0</v>
      </c>
      <c r="EH88" s="19">
        <f t="shared" si="117"/>
        <v>0</v>
      </c>
      <c r="EI88" s="26">
        <f t="shared" si="118"/>
        <v>0</v>
      </c>
      <c r="EJ88" s="26">
        <f t="shared" si="119"/>
        <v>0</v>
      </c>
      <c r="EK88" s="16">
        <f t="shared" si="174"/>
        <v>0</v>
      </c>
      <c r="EL88" s="25">
        <v>0</v>
      </c>
      <c r="EM88" s="25">
        <f t="shared" si="175"/>
        <v>0</v>
      </c>
      <c r="EN88" s="25">
        <f t="shared" si="176"/>
        <v>0</v>
      </c>
      <c r="EO88" s="25">
        <f t="shared" si="177"/>
        <v>0</v>
      </c>
      <c r="EP88" s="25">
        <f t="shared" si="178"/>
        <v>0</v>
      </c>
      <c r="EQ88" s="16">
        <f t="shared" si="179"/>
        <v>0</v>
      </c>
      <c r="ER88" s="25">
        <f t="shared" si="180"/>
        <v>0</v>
      </c>
      <c r="ES88" s="9">
        <f t="shared" si="120"/>
        <v>0</v>
      </c>
      <c r="ET88" s="26">
        <f t="shared" si="121"/>
        <v>0</v>
      </c>
      <c r="EU88" s="19">
        <f t="shared" si="122"/>
        <v>0</v>
      </c>
      <c r="EV88" s="26">
        <f t="shared" si="123"/>
        <v>0</v>
      </c>
      <c r="EW88" s="26">
        <f t="shared" si="124"/>
        <v>0</v>
      </c>
      <c r="EX88">
        <f t="shared" si="181"/>
        <v>0</v>
      </c>
      <c r="EY88" s="7">
        <f t="shared" si="140"/>
        <v>0</v>
      </c>
      <c r="EZ88" s="7">
        <f t="shared" si="141"/>
        <v>0</v>
      </c>
      <c r="FA88" s="17">
        <f t="shared" si="182"/>
        <v>0</v>
      </c>
      <c r="FB88" s="17">
        <f t="shared" si="142"/>
        <v>0</v>
      </c>
      <c r="GB88">
        <v>86</v>
      </c>
      <c r="GC88" s="7">
        <f t="shared" si="183"/>
        <v>0</v>
      </c>
      <c r="GD88" s="28">
        <f t="shared" si="184"/>
        <v>0</v>
      </c>
      <c r="GE88" s="16">
        <f t="shared" si="185"/>
        <v>0</v>
      </c>
      <c r="GF88" s="9">
        <f t="shared" si="125"/>
        <v>0</v>
      </c>
      <c r="GG88" s="26">
        <f t="shared" si="126"/>
        <v>0</v>
      </c>
      <c r="GH88" s="19">
        <f t="shared" si="127"/>
        <v>0</v>
      </c>
      <c r="GI88" s="26">
        <f t="shared" si="128"/>
        <v>0</v>
      </c>
      <c r="GJ88" s="26">
        <f t="shared" si="129"/>
        <v>0</v>
      </c>
      <c r="GK88" s="16">
        <f t="shared" si="186"/>
        <v>0</v>
      </c>
      <c r="GL88" s="25">
        <v>0</v>
      </c>
      <c r="GM88" s="25">
        <f t="shared" si="187"/>
        <v>0</v>
      </c>
      <c r="GN88" s="25">
        <f t="shared" si="188"/>
        <v>0</v>
      </c>
      <c r="GO88" s="25">
        <f t="shared" si="189"/>
        <v>0</v>
      </c>
      <c r="GP88" s="25">
        <f t="shared" si="190"/>
        <v>0</v>
      </c>
      <c r="GQ88" s="16">
        <f t="shared" si="191"/>
        <v>0</v>
      </c>
      <c r="GR88" s="25">
        <f t="shared" si="192"/>
        <v>0</v>
      </c>
      <c r="GS88" s="9">
        <f t="shared" si="130"/>
        <v>0</v>
      </c>
      <c r="GT88" s="26">
        <f t="shared" si="131"/>
        <v>0</v>
      </c>
      <c r="GU88" s="19">
        <f t="shared" si="132"/>
        <v>0</v>
      </c>
      <c r="GV88" s="26">
        <f t="shared" si="133"/>
        <v>0</v>
      </c>
      <c r="GW88" s="26">
        <f t="shared" si="134"/>
        <v>0</v>
      </c>
      <c r="GX88">
        <f t="shared" si="193"/>
        <v>0</v>
      </c>
      <c r="GY88" s="7">
        <f t="shared" si="143"/>
        <v>0</v>
      </c>
      <c r="GZ88" s="7">
        <f t="shared" si="144"/>
        <v>0</v>
      </c>
      <c r="HA88" s="17">
        <f t="shared" si="194"/>
        <v>0</v>
      </c>
      <c r="HB88" s="17">
        <f t="shared" si="145"/>
        <v>0</v>
      </c>
    </row>
    <row r="89" spans="1:210" x14ac:dyDescent="0.3">
      <c r="D89" s="4" t="str">
        <f>IF($B$8="","",$B$8)</f>
        <v>COBORROWER2</v>
      </c>
      <c r="E89" s="4"/>
      <c r="G89" s="9"/>
      <c r="H89" s="9"/>
      <c r="I89" s="146">
        <f ca="1">IF($AB$242=TRUE,IF(MIN(G51,G69,G70)+I87+I88&gt;K86,K86-I87-I88,IF(G52&gt;0,MIN(G51,G52,G69,G70),MIN(G51,G69,G70))),IF(G51+I87+I88&gt;K86,K86-I87-I88,IF(G52&gt;0,MIN(G51,G52),G51)))</f>
        <v>0</v>
      </c>
      <c r="J89" s="9"/>
      <c r="K89" s="9"/>
      <c r="L89" s="13"/>
      <c r="O89" s="9"/>
      <c r="AA89" s="4"/>
      <c r="AB89" s="148"/>
      <c r="AG89" s="5"/>
      <c r="AO89"/>
      <c r="AP89"/>
      <c r="AQ89"/>
      <c r="AR89"/>
      <c r="BB89">
        <v>87</v>
      </c>
      <c r="BC89" s="7">
        <f t="shared" si="146"/>
        <v>0</v>
      </c>
      <c r="BD89" s="28">
        <f t="shared" si="147"/>
        <v>0</v>
      </c>
      <c r="BE89" s="16">
        <f t="shared" si="148"/>
        <v>0</v>
      </c>
      <c r="BF89" s="16">
        <f t="shared" si="149"/>
        <v>0</v>
      </c>
      <c r="BG89" s="25">
        <v>0</v>
      </c>
      <c r="BH89" s="25">
        <f t="shared" si="150"/>
        <v>0</v>
      </c>
      <c r="BI89" s="25">
        <f t="shared" si="151"/>
        <v>0</v>
      </c>
      <c r="BJ89" s="25">
        <f t="shared" si="152"/>
        <v>0</v>
      </c>
      <c r="BK89" s="25">
        <f t="shared" si="153"/>
        <v>0</v>
      </c>
      <c r="BL89" s="16">
        <f t="shared" si="154"/>
        <v>0</v>
      </c>
      <c r="BM89" s="25">
        <f t="shared" si="155"/>
        <v>0</v>
      </c>
      <c r="BN89" s="9">
        <f t="shared" si="100"/>
        <v>0</v>
      </c>
      <c r="BO89" s="26">
        <f t="shared" si="101"/>
        <v>0</v>
      </c>
      <c r="BP89" s="19">
        <f t="shared" si="102"/>
        <v>0</v>
      </c>
      <c r="BQ89" s="26">
        <f t="shared" si="103"/>
        <v>0</v>
      </c>
      <c r="BR89" s="26">
        <f t="shared" si="104"/>
        <v>0</v>
      </c>
      <c r="BS89">
        <f t="shared" si="156"/>
        <v>0</v>
      </c>
      <c r="BT89" s="7">
        <f t="shared" si="157"/>
        <v>0</v>
      </c>
      <c r="BU89" s="7">
        <f t="shared" si="135"/>
        <v>0</v>
      </c>
      <c r="BV89" s="17">
        <f t="shared" si="158"/>
        <v>0</v>
      </c>
      <c r="BW89" s="17">
        <f t="shared" si="136"/>
        <v>0</v>
      </c>
      <c r="CB89">
        <v>87</v>
      </c>
      <c r="CC89" s="7">
        <f t="shared" ca="1" si="159"/>
        <v>-19000</v>
      </c>
      <c r="CD89" s="28">
        <f t="shared" ca="1" si="160"/>
        <v>0</v>
      </c>
      <c r="CE89" s="16">
        <f t="shared" ca="1" si="161"/>
        <v>0</v>
      </c>
      <c r="CF89" s="9">
        <f t="shared" ca="1" si="105"/>
        <v>0</v>
      </c>
      <c r="CG89" s="26">
        <f t="shared" ca="1" si="106"/>
        <v>0</v>
      </c>
      <c r="CH89" s="19">
        <f t="shared" ca="1" si="107"/>
        <v>0</v>
      </c>
      <c r="CI89" s="26">
        <f t="shared" ca="1" si="108"/>
        <v>0</v>
      </c>
      <c r="CJ89" s="26">
        <f t="shared" ca="1" si="109"/>
        <v>0</v>
      </c>
      <c r="CK89" s="16">
        <f t="shared" ca="1" si="162"/>
        <v>0</v>
      </c>
      <c r="CL89" s="25">
        <v>0</v>
      </c>
      <c r="CM89" s="25">
        <f t="shared" ca="1" si="163"/>
        <v>0</v>
      </c>
      <c r="CN89" s="25">
        <f t="shared" ca="1" si="164"/>
        <v>0</v>
      </c>
      <c r="CO89" s="25">
        <f t="shared" ca="1" si="165"/>
        <v>0</v>
      </c>
      <c r="CP89" s="25">
        <f t="shared" ca="1" si="166"/>
        <v>0</v>
      </c>
      <c r="CQ89" s="16">
        <f t="shared" ca="1" si="167"/>
        <v>0</v>
      </c>
      <c r="CR89" s="25">
        <f t="shared" ca="1" si="168"/>
        <v>0</v>
      </c>
      <c r="CS89" s="9">
        <f t="shared" ca="1" si="110"/>
        <v>0</v>
      </c>
      <c r="CT89" s="26">
        <f t="shared" ca="1" si="111"/>
        <v>0</v>
      </c>
      <c r="CU89" s="19">
        <f t="shared" ca="1" si="112"/>
        <v>0</v>
      </c>
      <c r="CV89" s="26">
        <f t="shared" ca="1" si="113"/>
        <v>0</v>
      </c>
      <c r="CW89" s="26">
        <f t="shared" ca="1" si="114"/>
        <v>0</v>
      </c>
      <c r="CX89">
        <f t="shared" ca="1" si="169"/>
        <v>0</v>
      </c>
      <c r="CY89" s="7">
        <f t="shared" ca="1" si="137"/>
        <v>0</v>
      </c>
      <c r="CZ89" s="7">
        <f t="shared" ca="1" si="138"/>
        <v>0</v>
      </c>
      <c r="DA89" s="17">
        <f t="shared" ca="1" si="170"/>
        <v>0</v>
      </c>
      <c r="DB89" s="17">
        <f t="shared" ca="1" si="139"/>
        <v>0</v>
      </c>
      <c r="EB89">
        <v>87</v>
      </c>
      <c r="EC89" s="7">
        <f t="shared" si="171"/>
        <v>0</v>
      </c>
      <c r="ED89" s="28">
        <f t="shared" si="172"/>
        <v>0</v>
      </c>
      <c r="EE89" s="16">
        <f t="shared" si="173"/>
        <v>0</v>
      </c>
      <c r="EF89" s="9">
        <f t="shared" si="115"/>
        <v>0</v>
      </c>
      <c r="EG89" s="26">
        <f t="shared" si="116"/>
        <v>0</v>
      </c>
      <c r="EH89" s="19">
        <f t="shared" si="117"/>
        <v>0</v>
      </c>
      <c r="EI89" s="26">
        <f t="shared" si="118"/>
        <v>0</v>
      </c>
      <c r="EJ89" s="26">
        <f t="shared" si="119"/>
        <v>0</v>
      </c>
      <c r="EK89" s="16">
        <f t="shared" si="174"/>
        <v>0</v>
      </c>
      <c r="EL89" s="25">
        <v>0</v>
      </c>
      <c r="EM89" s="25">
        <f t="shared" si="175"/>
        <v>0</v>
      </c>
      <c r="EN89" s="25">
        <f t="shared" si="176"/>
        <v>0</v>
      </c>
      <c r="EO89" s="25">
        <f t="shared" si="177"/>
        <v>0</v>
      </c>
      <c r="EP89" s="25">
        <f t="shared" si="178"/>
        <v>0</v>
      </c>
      <c r="EQ89" s="16">
        <f t="shared" si="179"/>
        <v>0</v>
      </c>
      <c r="ER89" s="25">
        <f t="shared" si="180"/>
        <v>0</v>
      </c>
      <c r="ES89" s="9">
        <f t="shared" si="120"/>
        <v>0</v>
      </c>
      <c r="ET89" s="26">
        <f t="shared" si="121"/>
        <v>0</v>
      </c>
      <c r="EU89" s="19">
        <f t="shared" si="122"/>
        <v>0</v>
      </c>
      <c r="EV89" s="26">
        <f t="shared" si="123"/>
        <v>0</v>
      </c>
      <c r="EW89" s="26">
        <f t="shared" si="124"/>
        <v>0</v>
      </c>
      <c r="EX89">
        <f t="shared" si="181"/>
        <v>0</v>
      </c>
      <c r="EY89" s="7">
        <f t="shared" si="140"/>
        <v>0</v>
      </c>
      <c r="EZ89" s="7">
        <f t="shared" si="141"/>
        <v>0</v>
      </c>
      <c r="FA89" s="17">
        <f t="shared" si="182"/>
        <v>0</v>
      </c>
      <c r="FB89" s="17">
        <f t="shared" si="142"/>
        <v>0</v>
      </c>
      <c r="GB89">
        <v>87</v>
      </c>
      <c r="GC89" s="7">
        <f t="shared" si="183"/>
        <v>0</v>
      </c>
      <c r="GD89" s="28">
        <f t="shared" si="184"/>
        <v>0</v>
      </c>
      <c r="GE89" s="16">
        <f t="shared" si="185"/>
        <v>0</v>
      </c>
      <c r="GF89" s="9">
        <f t="shared" si="125"/>
        <v>0</v>
      </c>
      <c r="GG89" s="26">
        <f t="shared" si="126"/>
        <v>0</v>
      </c>
      <c r="GH89" s="19">
        <f t="shared" si="127"/>
        <v>0</v>
      </c>
      <c r="GI89" s="26">
        <f t="shared" si="128"/>
        <v>0</v>
      </c>
      <c r="GJ89" s="26">
        <f t="shared" si="129"/>
        <v>0</v>
      </c>
      <c r="GK89" s="16">
        <f t="shared" si="186"/>
        <v>0</v>
      </c>
      <c r="GL89" s="25">
        <v>0</v>
      </c>
      <c r="GM89" s="25">
        <f t="shared" si="187"/>
        <v>0</v>
      </c>
      <c r="GN89" s="25">
        <f t="shared" si="188"/>
        <v>0</v>
      </c>
      <c r="GO89" s="25">
        <f t="shared" si="189"/>
        <v>0</v>
      </c>
      <c r="GP89" s="25">
        <f t="shared" si="190"/>
        <v>0</v>
      </c>
      <c r="GQ89" s="16">
        <f t="shared" si="191"/>
        <v>0</v>
      </c>
      <c r="GR89" s="25">
        <f t="shared" si="192"/>
        <v>0</v>
      </c>
      <c r="GS89" s="9">
        <f t="shared" si="130"/>
        <v>0</v>
      </c>
      <c r="GT89" s="26">
        <f t="shared" si="131"/>
        <v>0</v>
      </c>
      <c r="GU89" s="19">
        <f t="shared" si="132"/>
        <v>0</v>
      </c>
      <c r="GV89" s="26">
        <f t="shared" si="133"/>
        <v>0</v>
      </c>
      <c r="GW89" s="26">
        <f t="shared" si="134"/>
        <v>0</v>
      </c>
      <c r="GX89">
        <f t="shared" si="193"/>
        <v>0</v>
      </c>
      <c r="GY89" s="7">
        <f t="shared" si="143"/>
        <v>0</v>
      </c>
      <c r="GZ89" s="7">
        <f t="shared" si="144"/>
        <v>0</v>
      </c>
      <c r="HA89" s="17">
        <f t="shared" si="194"/>
        <v>0</v>
      </c>
      <c r="HB89" s="17">
        <f t="shared" si="145"/>
        <v>0</v>
      </c>
    </row>
    <row r="90" spans="1:210" ht="15" thickBot="1" x14ac:dyDescent="0.35">
      <c r="C90" s="4"/>
      <c r="D90" s="4"/>
      <c r="E90" s="4"/>
      <c r="F90" s="9"/>
      <c r="G90" s="9"/>
      <c r="H90" s="9"/>
      <c r="I90" s="149">
        <f ca="1">SUM(I87:I89)</f>
        <v>750000</v>
      </c>
      <c r="J90" s="9"/>
      <c r="K90" s="9"/>
      <c r="L90" s="13"/>
      <c r="O90" s="9"/>
      <c r="AA90" s="4"/>
      <c r="AB90" s="148"/>
      <c r="AC90" s="59"/>
      <c r="AG90" s="5"/>
      <c r="AO90"/>
      <c r="AP90"/>
      <c r="AQ90"/>
      <c r="AR90"/>
      <c r="BB90">
        <v>88</v>
      </c>
      <c r="BC90" s="7">
        <f t="shared" si="146"/>
        <v>0</v>
      </c>
      <c r="BD90" s="28">
        <f t="shared" si="147"/>
        <v>0</v>
      </c>
      <c r="BE90" s="16">
        <f t="shared" si="148"/>
        <v>0</v>
      </c>
      <c r="BF90" s="16">
        <f t="shared" si="149"/>
        <v>0</v>
      </c>
      <c r="BG90" s="25">
        <v>0</v>
      </c>
      <c r="BH90" s="25">
        <f t="shared" si="150"/>
        <v>0</v>
      </c>
      <c r="BI90" s="25">
        <f t="shared" si="151"/>
        <v>0</v>
      </c>
      <c r="BJ90" s="25">
        <f t="shared" si="152"/>
        <v>0</v>
      </c>
      <c r="BK90" s="25">
        <f t="shared" si="153"/>
        <v>0</v>
      </c>
      <c r="BL90" s="16">
        <f t="shared" si="154"/>
        <v>0</v>
      </c>
      <c r="BM90" s="25">
        <f t="shared" si="155"/>
        <v>0</v>
      </c>
      <c r="BN90" s="9">
        <f t="shared" si="100"/>
        <v>0</v>
      </c>
      <c r="BO90" s="26">
        <f t="shared" si="101"/>
        <v>0</v>
      </c>
      <c r="BP90" s="19">
        <f t="shared" si="102"/>
        <v>0</v>
      </c>
      <c r="BQ90" s="26">
        <f t="shared" si="103"/>
        <v>0</v>
      </c>
      <c r="BR90" s="26">
        <f t="shared" si="104"/>
        <v>0</v>
      </c>
      <c r="BS90">
        <f t="shared" si="156"/>
        <v>0</v>
      </c>
      <c r="BT90" s="7">
        <f t="shared" si="157"/>
        <v>0</v>
      </c>
      <c r="BU90" s="7">
        <f t="shared" si="135"/>
        <v>0</v>
      </c>
      <c r="BV90" s="17">
        <f t="shared" si="158"/>
        <v>0</v>
      </c>
      <c r="BW90" s="17">
        <f t="shared" si="136"/>
        <v>0</v>
      </c>
      <c r="CB90">
        <v>88</v>
      </c>
      <c r="CC90" s="7">
        <f t="shared" ca="1" si="159"/>
        <v>-19000</v>
      </c>
      <c r="CD90" s="28">
        <f t="shared" ca="1" si="160"/>
        <v>0</v>
      </c>
      <c r="CE90" s="16">
        <f t="shared" ca="1" si="161"/>
        <v>0</v>
      </c>
      <c r="CF90" s="9">
        <f t="shared" ca="1" si="105"/>
        <v>0</v>
      </c>
      <c r="CG90" s="26">
        <f t="shared" ca="1" si="106"/>
        <v>0</v>
      </c>
      <c r="CH90" s="19">
        <f t="shared" ca="1" si="107"/>
        <v>0</v>
      </c>
      <c r="CI90" s="26">
        <f t="shared" ca="1" si="108"/>
        <v>0</v>
      </c>
      <c r="CJ90" s="26">
        <f t="shared" ca="1" si="109"/>
        <v>0</v>
      </c>
      <c r="CK90" s="16">
        <f t="shared" ca="1" si="162"/>
        <v>0</v>
      </c>
      <c r="CL90" s="25">
        <v>0</v>
      </c>
      <c r="CM90" s="25">
        <f t="shared" ca="1" si="163"/>
        <v>0</v>
      </c>
      <c r="CN90" s="25">
        <f t="shared" ca="1" si="164"/>
        <v>0</v>
      </c>
      <c r="CO90" s="25">
        <f t="shared" ca="1" si="165"/>
        <v>0</v>
      </c>
      <c r="CP90" s="25">
        <f t="shared" ca="1" si="166"/>
        <v>0</v>
      </c>
      <c r="CQ90" s="16">
        <f t="shared" ca="1" si="167"/>
        <v>0</v>
      </c>
      <c r="CR90" s="25">
        <f t="shared" ca="1" si="168"/>
        <v>0</v>
      </c>
      <c r="CS90" s="9">
        <f t="shared" ca="1" si="110"/>
        <v>0</v>
      </c>
      <c r="CT90" s="26">
        <f t="shared" ca="1" si="111"/>
        <v>0</v>
      </c>
      <c r="CU90" s="19">
        <f t="shared" ca="1" si="112"/>
        <v>0</v>
      </c>
      <c r="CV90" s="26">
        <f t="shared" ca="1" si="113"/>
        <v>0</v>
      </c>
      <c r="CW90" s="26">
        <f t="shared" ca="1" si="114"/>
        <v>0</v>
      </c>
      <c r="CX90">
        <f t="shared" ca="1" si="169"/>
        <v>0</v>
      </c>
      <c r="CY90" s="7">
        <f t="shared" ca="1" si="137"/>
        <v>0</v>
      </c>
      <c r="CZ90" s="7">
        <f t="shared" ca="1" si="138"/>
        <v>0</v>
      </c>
      <c r="DA90" s="17">
        <f t="shared" ca="1" si="170"/>
        <v>0</v>
      </c>
      <c r="DB90" s="17">
        <f t="shared" ca="1" si="139"/>
        <v>0</v>
      </c>
      <c r="EB90">
        <v>88</v>
      </c>
      <c r="EC90" s="7">
        <f t="shared" si="171"/>
        <v>0</v>
      </c>
      <c r="ED90" s="28">
        <f t="shared" si="172"/>
        <v>0</v>
      </c>
      <c r="EE90" s="16">
        <f t="shared" si="173"/>
        <v>0</v>
      </c>
      <c r="EF90" s="9">
        <f t="shared" si="115"/>
        <v>0</v>
      </c>
      <c r="EG90" s="26">
        <f t="shared" si="116"/>
        <v>0</v>
      </c>
      <c r="EH90" s="19">
        <f t="shared" si="117"/>
        <v>0</v>
      </c>
      <c r="EI90" s="26">
        <f t="shared" si="118"/>
        <v>0</v>
      </c>
      <c r="EJ90" s="26">
        <f t="shared" si="119"/>
        <v>0</v>
      </c>
      <c r="EK90" s="16">
        <f t="shared" si="174"/>
        <v>0</v>
      </c>
      <c r="EL90" s="25">
        <v>0</v>
      </c>
      <c r="EM90" s="25">
        <f t="shared" si="175"/>
        <v>0</v>
      </c>
      <c r="EN90" s="25">
        <f t="shared" si="176"/>
        <v>0</v>
      </c>
      <c r="EO90" s="25">
        <f t="shared" si="177"/>
        <v>0</v>
      </c>
      <c r="EP90" s="25">
        <f t="shared" si="178"/>
        <v>0</v>
      </c>
      <c r="EQ90" s="16">
        <f t="shared" si="179"/>
        <v>0</v>
      </c>
      <c r="ER90" s="25">
        <f t="shared" si="180"/>
        <v>0</v>
      </c>
      <c r="ES90" s="9">
        <f t="shared" si="120"/>
        <v>0</v>
      </c>
      <c r="ET90" s="26">
        <f t="shared" si="121"/>
        <v>0</v>
      </c>
      <c r="EU90" s="19">
        <f t="shared" si="122"/>
        <v>0</v>
      </c>
      <c r="EV90" s="26">
        <f t="shared" si="123"/>
        <v>0</v>
      </c>
      <c r="EW90" s="26">
        <f t="shared" si="124"/>
        <v>0</v>
      </c>
      <c r="EX90">
        <f t="shared" si="181"/>
        <v>0</v>
      </c>
      <c r="EY90" s="7">
        <f t="shared" si="140"/>
        <v>0</v>
      </c>
      <c r="EZ90" s="7">
        <f t="shared" si="141"/>
        <v>0</v>
      </c>
      <c r="FA90" s="17">
        <f t="shared" si="182"/>
        <v>0</v>
      </c>
      <c r="FB90" s="17">
        <f t="shared" si="142"/>
        <v>0</v>
      </c>
      <c r="GB90">
        <v>88</v>
      </c>
      <c r="GC90" s="7">
        <f t="shared" si="183"/>
        <v>0</v>
      </c>
      <c r="GD90" s="28">
        <f t="shared" si="184"/>
        <v>0</v>
      </c>
      <c r="GE90" s="16">
        <f t="shared" si="185"/>
        <v>0</v>
      </c>
      <c r="GF90" s="9">
        <f t="shared" si="125"/>
        <v>0</v>
      </c>
      <c r="GG90" s="26">
        <f t="shared" si="126"/>
        <v>0</v>
      </c>
      <c r="GH90" s="19">
        <f t="shared" si="127"/>
        <v>0</v>
      </c>
      <c r="GI90" s="26">
        <f t="shared" si="128"/>
        <v>0</v>
      </c>
      <c r="GJ90" s="26">
        <f t="shared" si="129"/>
        <v>0</v>
      </c>
      <c r="GK90" s="16">
        <f t="shared" si="186"/>
        <v>0</v>
      </c>
      <c r="GL90" s="25">
        <v>0</v>
      </c>
      <c r="GM90" s="25">
        <f t="shared" si="187"/>
        <v>0</v>
      </c>
      <c r="GN90" s="25">
        <f t="shared" si="188"/>
        <v>0</v>
      </c>
      <c r="GO90" s="25">
        <f t="shared" si="189"/>
        <v>0</v>
      </c>
      <c r="GP90" s="25">
        <f t="shared" si="190"/>
        <v>0</v>
      </c>
      <c r="GQ90" s="16">
        <f t="shared" si="191"/>
        <v>0</v>
      </c>
      <c r="GR90" s="25">
        <f t="shared" si="192"/>
        <v>0</v>
      </c>
      <c r="GS90" s="9">
        <f t="shared" si="130"/>
        <v>0</v>
      </c>
      <c r="GT90" s="26">
        <f t="shared" si="131"/>
        <v>0</v>
      </c>
      <c r="GU90" s="19">
        <f t="shared" si="132"/>
        <v>0</v>
      </c>
      <c r="GV90" s="26">
        <f t="shared" si="133"/>
        <v>0</v>
      </c>
      <c r="GW90" s="26">
        <f t="shared" si="134"/>
        <v>0</v>
      </c>
      <c r="GX90">
        <f t="shared" si="193"/>
        <v>0</v>
      </c>
      <c r="GY90" s="7">
        <f t="shared" si="143"/>
        <v>0</v>
      </c>
      <c r="GZ90" s="7">
        <f t="shared" si="144"/>
        <v>0</v>
      </c>
      <c r="HA90" s="17">
        <f t="shared" si="194"/>
        <v>0</v>
      </c>
      <c r="HB90" s="17">
        <f t="shared" si="145"/>
        <v>0</v>
      </c>
    </row>
    <row r="91" spans="1:210" ht="15" thickTop="1" x14ac:dyDescent="0.3">
      <c r="B91" s="4"/>
      <c r="C91" s="4"/>
      <c r="D91" s="4"/>
      <c r="E91" s="4"/>
      <c r="F91" s="150"/>
      <c r="G91" s="150"/>
      <c r="H91" s="9"/>
      <c r="I91" s="150"/>
      <c r="J91" s="9"/>
      <c r="K91" s="21"/>
      <c r="L91" s="60"/>
      <c r="O91" s="9"/>
      <c r="AA91" s="4"/>
      <c r="AB91" s="59"/>
      <c r="AC91" s="59"/>
      <c r="AG91" s="5"/>
      <c r="AO91"/>
      <c r="AP91"/>
      <c r="AQ91"/>
      <c r="AR91"/>
      <c r="BB91">
        <v>89</v>
      </c>
      <c r="BC91" s="7">
        <f t="shared" si="146"/>
        <v>0</v>
      </c>
      <c r="BD91" s="28">
        <f t="shared" si="147"/>
        <v>0</v>
      </c>
      <c r="BE91" s="16">
        <f t="shared" si="148"/>
        <v>0</v>
      </c>
      <c r="BF91" s="16">
        <f t="shared" si="149"/>
        <v>0</v>
      </c>
      <c r="BG91" s="25">
        <v>0</v>
      </c>
      <c r="BH91" s="25">
        <f t="shared" si="150"/>
        <v>0</v>
      </c>
      <c r="BI91" s="25">
        <f t="shared" si="151"/>
        <v>0</v>
      </c>
      <c r="BJ91" s="25">
        <f t="shared" si="152"/>
        <v>0</v>
      </c>
      <c r="BK91" s="25">
        <f t="shared" si="153"/>
        <v>0</v>
      </c>
      <c r="BL91" s="16">
        <f t="shared" si="154"/>
        <v>0</v>
      </c>
      <c r="BM91" s="25">
        <f t="shared" si="155"/>
        <v>0</v>
      </c>
      <c r="BN91" s="9">
        <f t="shared" si="100"/>
        <v>0</v>
      </c>
      <c r="BO91" s="26">
        <f t="shared" si="101"/>
        <v>0</v>
      </c>
      <c r="BP91" s="19">
        <f t="shared" si="102"/>
        <v>0</v>
      </c>
      <c r="BQ91" s="26">
        <f t="shared" si="103"/>
        <v>0</v>
      </c>
      <c r="BR91" s="26">
        <f t="shared" si="104"/>
        <v>0</v>
      </c>
      <c r="BS91">
        <f t="shared" si="156"/>
        <v>0</v>
      </c>
      <c r="BT91" s="7">
        <f t="shared" si="157"/>
        <v>0</v>
      </c>
      <c r="BU91" s="7">
        <f t="shared" si="135"/>
        <v>0</v>
      </c>
      <c r="BV91" s="17">
        <f t="shared" si="158"/>
        <v>0</v>
      </c>
      <c r="BW91" s="17">
        <f t="shared" si="136"/>
        <v>0</v>
      </c>
      <c r="CB91">
        <v>89</v>
      </c>
      <c r="CC91" s="7">
        <f t="shared" ca="1" si="159"/>
        <v>-19000</v>
      </c>
      <c r="CD91" s="28">
        <f t="shared" ca="1" si="160"/>
        <v>0</v>
      </c>
      <c r="CE91" s="16">
        <f t="shared" ca="1" si="161"/>
        <v>0</v>
      </c>
      <c r="CF91" s="9">
        <f t="shared" ca="1" si="105"/>
        <v>0</v>
      </c>
      <c r="CG91" s="26">
        <f t="shared" ca="1" si="106"/>
        <v>0</v>
      </c>
      <c r="CH91" s="19">
        <f t="shared" ca="1" si="107"/>
        <v>0</v>
      </c>
      <c r="CI91" s="26">
        <f t="shared" ca="1" si="108"/>
        <v>0</v>
      </c>
      <c r="CJ91" s="26">
        <f t="shared" ca="1" si="109"/>
        <v>0</v>
      </c>
      <c r="CK91" s="16">
        <f t="shared" ca="1" si="162"/>
        <v>0</v>
      </c>
      <c r="CL91" s="25">
        <v>0</v>
      </c>
      <c r="CM91" s="25">
        <f t="shared" ca="1" si="163"/>
        <v>0</v>
      </c>
      <c r="CN91" s="25">
        <f t="shared" ca="1" si="164"/>
        <v>0</v>
      </c>
      <c r="CO91" s="25">
        <f t="shared" ca="1" si="165"/>
        <v>0</v>
      </c>
      <c r="CP91" s="25">
        <f t="shared" ca="1" si="166"/>
        <v>0</v>
      </c>
      <c r="CQ91" s="16">
        <f t="shared" ca="1" si="167"/>
        <v>0</v>
      </c>
      <c r="CR91" s="25">
        <f t="shared" ca="1" si="168"/>
        <v>0</v>
      </c>
      <c r="CS91" s="9">
        <f t="shared" ca="1" si="110"/>
        <v>0</v>
      </c>
      <c r="CT91" s="26">
        <f t="shared" ca="1" si="111"/>
        <v>0</v>
      </c>
      <c r="CU91" s="19">
        <f t="shared" ca="1" si="112"/>
        <v>0</v>
      </c>
      <c r="CV91" s="26">
        <f t="shared" ca="1" si="113"/>
        <v>0</v>
      </c>
      <c r="CW91" s="26">
        <f t="shared" ca="1" si="114"/>
        <v>0</v>
      </c>
      <c r="CX91">
        <f t="shared" ca="1" si="169"/>
        <v>0</v>
      </c>
      <c r="CY91" s="7">
        <f t="shared" ca="1" si="137"/>
        <v>0</v>
      </c>
      <c r="CZ91" s="7">
        <f t="shared" ca="1" si="138"/>
        <v>0</v>
      </c>
      <c r="DA91" s="17">
        <f t="shared" ca="1" si="170"/>
        <v>0</v>
      </c>
      <c r="DB91" s="17">
        <f t="shared" ca="1" si="139"/>
        <v>0</v>
      </c>
      <c r="EB91">
        <v>89</v>
      </c>
      <c r="EC91" s="7">
        <f t="shared" si="171"/>
        <v>0</v>
      </c>
      <c r="ED91" s="28">
        <f t="shared" si="172"/>
        <v>0</v>
      </c>
      <c r="EE91" s="16">
        <f t="shared" si="173"/>
        <v>0</v>
      </c>
      <c r="EF91" s="9">
        <f t="shared" si="115"/>
        <v>0</v>
      </c>
      <c r="EG91" s="26">
        <f t="shared" si="116"/>
        <v>0</v>
      </c>
      <c r="EH91" s="19">
        <f t="shared" si="117"/>
        <v>0</v>
      </c>
      <c r="EI91" s="26">
        <f t="shared" si="118"/>
        <v>0</v>
      </c>
      <c r="EJ91" s="26">
        <f t="shared" si="119"/>
        <v>0</v>
      </c>
      <c r="EK91" s="16">
        <f t="shared" si="174"/>
        <v>0</v>
      </c>
      <c r="EL91" s="25">
        <v>0</v>
      </c>
      <c r="EM91" s="25">
        <f t="shared" si="175"/>
        <v>0</v>
      </c>
      <c r="EN91" s="25">
        <f t="shared" si="176"/>
        <v>0</v>
      </c>
      <c r="EO91" s="25">
        <f t="shared" si="177"/>
        <v>0</v>
      </c>
      <c r="EP91" s="25">
        <f t="shared" si="178"/>
        <v>0</v>
      </c>
      <c r="EQ91" s="16">
        <f t="shared" si="179"/>
        <v>0</v>
      </c>
      <c r="ER91" s="25">
        <f t="shared" si="180"/>
        <v>0</v>
      </c>
      <c r="ES91" s="9">
        <f t="shared" si="120"/>
        <v>0</v>
      </c>
      <c r="ET91" s="26">
        <f t="shared" si="121"/>
        <v>0</v>
      </c>
      <c r="EU91" s="19">
        <f t="shared" si="122"/>
        <v>0</v>
      </c>
      <c r="EV91" s="26">
        <f t="shared" si="123"/>
        <v>0</v>
      </c>
      <c r="EW91" s="26">
        <f t="shared" si="124"/>
        <v>0</v>
      </c>
      <c r="EX91">
        <f t="shared" si="181"/>
        <v>0</v>
      </c>
      <c r="EY91" s="7">
        <f t="shared" si="140"/>
        <v>0</v>
      </c>
      <c r="EZ91" s="7">
        <f t="shared" si="141"/>
        <v>0</v>
      </c>
      <c r="FA91" s="17">
        <f t="shared" si="182"/>
        <v>0</v>
      </c>
      <c r="FB91" s="17">
        <f t="shared" si="142"/>
        <v>0</v>
      </c>
      <c r="GB91">
        <v>89</v>
      </c>
      <c r="GC91" s="7">
        <f t="shared" si="183"/>
        <v>0</v>
      </c>
      <c r="GD91" s="28">
        <f t="shared" si="184"/>
        <v>0</v>
      </c>
      <c r="GE91" s="16">
        <f t="shared" si="185"/>
        <v>0</v>
      </c>
      <c r="GF91" s="9">
        <f t="shared" si="125"/>
        <v>0</v>
      </c>
      <c r="GG91" s="26">
        <f t="shared" si="126"/>
        <v>0</v>
      </c>
      <c r="GH91" s="19">
        <f t="shared" si="127"/>
        <v>0</v>
      </c>
      <c r="GI91" s="26">
        <f t="shared" si="128"/>
        <v>0</v>
      </c>
      <c r="GJ91" s="26">
        <f t="shared" si="129"/>
        <v>0</v>
      </c>
      <c r="GK91" s="16">
        <f t="shared" si="186"/>
        <v>0</v>
      </c>
      <c r="GL91" s="25">
        <v>0</v>
      </c>
      <c r="GM91" s="25">
        <f t="shared" si="187"/>
        <v>0</v>
      </c>
      <c r="GN91" s="25">
        <f t="shared" si="188"/>
        <v>0</v>
      </c>
      <c r="GO91" s="25">
        <f t="shared" si="189"/>
        <v>0</v>
      </c>
      <c r="GP91" s="25">
        <f t="shared" si="190"/>
        <v>0</v>
      </c>
      <c r="GQ91" s="16">
        <f t="shared" si="191"/>
        <v>0</v>
      </c>
      <c r="GR91" s="25">
        <f t="shared" si="192"/>
        <v>0</v>
      </c>
      <c r="GS91" s="9">
        <f t="shared" si="130"/>
        <v>0</v>
      </c>
      <c r="GT91" s="26">
        <f t="shared" si="131"/>
        <v>0</v>
      </c>
      <c r="GU91" s="19">
        <f t="shared" si="132"/>
        <v>0</v>
      </c>
      <c r="GV91" s="26">
        <f t="shared" si="133"/>
        <v>0</v>
      </c>
      <c r="GW91" s="26">
        <f t="shared" si="134"/>
        <v>0</v>
      </c>
      <c r="GX91">
        <f t="shared" si="193"/>
        <v>0</v>
      </c>
      <c r="GY91" s="7">
        <f t="shared" si="143"/>
        <v>0</v>
      </c>
      <c r="GZ91" s="7">
        <f t="shared" si="144"/>
        <v>0</v>
      </c>
      <c r="HA91" s="17">
        <f t="shared" si="194"/>
        <v>0</v>
      </c>
      <c r="HB91" s="17">
        <f t="shared" si="145"/>
        <v>0</v>
      </c>
    </row>
    <row r="92" spans="1:210" x14ac:dyDescent="0.3">
      <c r="A92" s="10" t="s">
        <v>147</v>
      </c>
      <c r="B92" s="4" t="s">
        <v>148</v>
      </c>
      <c r="C92" s="4"/>
      <c r="D92" s="4"/>
      <c r="E92" s="4" t="s">
        <v>46</v>
      </c>
      <c r="F92" s="151">
        <f>$AC$231</f>
        <v>6.25E-2</v>
      </c>
      <c r="G92" s="152"/>
      <c r="H92" s="9"/>
      <c r="I92" s="152"/>
      <c r="J92" s="9"/>
      <c r="K92" s="68"/>
      <c r="L92" s="60"/>
      <c r="O92" s="9"/>
      <c r="AA92" s="4"/>
      <c r="AC92" s="59"/>
      <c r="AG92" s="5"/>
      <c r="AO92"/>
      <c r="AP92"/>
      <c r="AQ92"/>
      <c r="AR92"/>
      <c r="BB92">
        <v>90</v>
      </c>
      <c r="BC92" s="7">
        <f t="shared" si="146"/>
        <v>0</v>
      </c>
      <c r="BD92" s="28">
        <f t="shared" si="147"/>
        <v>0</v>
      </c>
      <c r="BE92" s="16">
        <f t="shared" si="148"/>
        <v>0</v>
      </c>
      <c r="BF92" s="16">
        <f t="shared" si="149"/>
        <v>0</v>
      </c>
      <c r="BG92" s="25">
        <v>0</v>
      </c>
      <c r="BH92" s="25">
        <f t="shared" si="150"/>
        <v>0</v>
      </c>
      <c r="BI92" s="25">
        <f t="shared" si="151"/>
        <v>0</v>
      </c>
      <c r="BJ92" s="25">
        <f t="shared" si="152"/>
        <v>0</v>
      </c>
      <c r="BK92" s="25">
        <f t="shared" si="153"/>
        <v>0</v>
      </c>
      <c r="BL92" s="16">
        <f t="shared" si="154"/>
        <v>0</v>
      </c>
      <c r="BM92" s="25">
        <f t="shared" si="155"/>
        <v>0</v>
      </c>
      <c r="BN92" s="9">
        <f t="shared" si="100"/>
        <v>0</v>
      </c>
      <c r="BO92" s="26">
        <f t="shared" si="101"/>
        <v>0</v>
      </c>
      <c r="BP92" s="19">
        <f t="shared" si="102"/>
        <v>0</v>
      </c>
      <c r="BQ92" s="26">
        <f t="shared" si="103"/>
        <v>0</v>
      </c>
      <c r="BR92" s="26">
        <f t="shared" si="104"/>
        <v>0</v>
      </c>
      <c r="BS92">
        <f t="shared" si="156"/>
        <v>0</v>
      </c>
      <c r="BT92" s="7">
        <f t="shared" si="157"/>
        <v>0</v>
      </c>
      <c r="BU92" s="7">
        <f t="shared" si="135"/>
        <v>0</v>
      </c>
      <c r="BV92" s="17">
        <f t="shared" si="158"/>
        <v>0</v>
      </c>
      <c r="BW92" s="17">
        <f t="shared" si="136"/>
        <v>0</v>
      </c>
      <c r="CB92">
        <v>90</v>
      </c>
      <c r="CC92" s="7">
        <f t="shared" ca="1" si="159"/>
        <v>-19000</v>
      </c>
      <c r="CD92" s="28">
        <f t="shared" ca="1" si="160"/>
        <v>0</v>
      </c>
      <c r="CE92" s="16">
        <f t="shared" ca="1" si="161"/>
        <v>0</v>
      </c>
      <c r="CF92" s="9">
        <f t="shared" ca="1" si="105"/>
        <v>0</v>
      </c>
      <c r="CG92" s="26">
        <f t="shared" ca="1" si="106"/>
        <v>0</v>
      </c>
      <c r="CH92" s="19">
        <f t="shared" ca="1" si="107"/>
        <v>0</v>
      </c>
      <c r="CI92" s="26">
        <f t="shared" ca="1" si="108"/>
        <v>0</v>
      </c>
      <c r="CJ92" s="26">
        <f t="shared" ca="1" si="109"/>
        <v>0</v>
      </c>
      <c r="CK92" s="16">
        <f t="shared" ca="1" si="162"/>
        <v>0</v>
      </c>
      <c r="CL92" s="25">
        <v>0</v>
      </c>
      <c r="CM92" s="25">
        <f t="shared" ca="1" si="163"/>
        <v>0</v>
      </c>
      <c r="CN92" s="25">
        <f t="shared" ca="1" si="164"/>
        <v>0</v>
      </c>
      <c r="CO92" s="25">
        <f t="shared" ca="1" si="165"/>
        <v>0</v>
      </c>
      <c r="CP92" s="25">
        <f t="shared" ca="1" si="166"/>
        <v>0</v>
      </c>
      <c r="CQ92" s="16">
        <f t="shared" ca="1" si="167"/>
        <v>0</v>
      </c>
      <c r="CR92" s="25">
        <f t="shared" ca="1" si="168"/>
        <v>0</v>
      </c>
      <c r="CS92" s="9">
        <f t="shared" ca="1" si="110"/>
        <v>0</v>
      </c>
      <c r="CT92" s="26">
        <f t="shared" ca="1" si="111"/>
        <v>0</v>
      </c>
      <c r="CU92" s="19">
        <f t="shared" ca="1" si="112"/>
        <v>0</v>
      </c>
      <c r="CV92" s="26">
        <f t="shared" ca="1" si="113"/>
        <v>0</v>
      </c>
      <c r="CW92" s="26">
        <f t="shared" ca="1" si="114"/>
        <v>0</v>
      </c>
      <c r="CX92">
        <f t="shared" ca="1" si="169"/>
        <v>0</v>
      </c>
      <c r="CY92" s="7">
        <f t="shared" ca="1" si="137"/>
        <v>0</v>
      </c>
      <c r="CZ92" s="7">
        <f t="shared" ca="1" si="138"/>
        <v>0</v>
      </c>
      <c r="DA92" s="17">
        <f t="shared" ca="1" si="170"/>
        <v>0</v>
      </c>
      <c r="DB92" s="17">
        <f t="shared" ca="1" si="139"/>
        <v>0</v>
      </c>
      <c r="EB92">
        <v>90</v>
      </c>
      <c r="EC92" s="7">
        <f t="shared" si="171"/>
        <v>0</v>
      </c>
      <c r="ED92" s="28">
        <f t="shared" si="172"/>
        <v>0</v>
      </c>
      <c r="EE92" s="16">
        <f t="shared" si="173"/>
        <v>0</v>
      </c>
      <c r="EF92" s="9">
        <f t="shared" si="115"/>
        <v>0</v>
      </c>
      <c r="EG92" s="26">
        <f t="shared" si="116"/>
        <v>0</v>
      </c>
      <c r="EH92" s="19">
        <f t="shared" si="117"/>
        <v>0</v>
      </c>
      <c r="EI92" s="26">
        <f t="shared" si="118"/>
        <v>0</v>
      </c>
      <c r="EJ92" s="26">
        <f t="shared" si="119"/>
        <v>0</v>
      </c>
      <c r="EK92" s="16">
        <f t="shared" si="174"/>
        <v>0</v>
      </c>
      <c r="EL92" s="25">
        <v>0</v>
      </c>
      <c r="EM92" s="25">
        <f t="shared" si="175"/>
        <v>0</v>
      </c>
      <c r="EN92" s="25">
        <f t="shared" si="176"/>
        <v>0</v>
      </c>
      <c r="EO92" s="25">
        <f t="shared" si="177"/>
        <v>0</v>
      </c>
      <c r="EP92" s="25">
        <f t="shared" si="178"/>
        <v>0</v>
      </c>
      <c r="EQ92" s="16">
        <f t="shared" si="179"/>
        <v>0</v>
      </c>
      <c r="ER92" s="25">
        <f t="shared" si="180"/>
        <v>0</v>
      </c>
      <c r="ES92" s="9">
        <f t="shared" si="120"/>
        <v>0</v>
      </c>
      <c r="ET92" s="26">
        <f t="shared" si="121"/>
        <v>0</v>
      </c>
      <c r="EU92" s="19">
        <f t="shared" si="122"/>
        <v>0</v>
      </c>
      <c r="EV92" s="26">
        <f t="shared" si="123"/>
        <v>0</v>
      </c>
      <c r="EW92" s="26">
        <f t="shared" si="124"/>
        <v>0</v>
      </c>
      <c r="EX92">
        <f t="shared" si="181"/>
        <v>0</v>
      </c>
      <c r="EY92" s="7">
        <f t="shared" si="140"/>
        <v>0</v>
      </c>
      <c r="EZ92" s="7">
        <f t="shared" si="141"/>
        <v>0</v>
      </c>
      <c r="FA92" s="17">
        <f t="shared" si="182"/>
        <v>0</v>
      </c>
      <c r="FB92" s="17">
        <f t="shared" si="142"/>
        <v>0</v>
      </c>
      <c r="GB92">
        <v>90</v>
      </c>
      <c r="GC92" s="7">
        <f t="shared" si="183"/>
        <v>0</v>
      </c>
      <c r="GD92" s="28">
        <f t="shared" si="184"/>
        <v>0</v>
      </c>
      <c r="GE92" s="16">
        <f t="shared" si="185"/>
        <v>0</v>
      </c>
      <c r="GF92" s="9">
        <f t="shared" si="125"/>
        <v>0</v>
      </c>
      <c r="GG92" s="26">
        <f t="shared" si="126"/>
        <v>0</v>
      </c>
      <c r="GH92" s="19">
        <f t="shared" si="127"/>
        <v>0</v>
      </c>
      <c r="GI92" s="26">
        <f t="shared" si="128"/>
        <v>0</v>
      </c>
      <c r="GJ92" s="26">
        <f t="shared" si="129"/>
        <v>0</v>
      </c>
      <c r="GK92" s="16">
        <f t="shared" si="186"/>
        <v>0</v>
      </c>
      <c r="GL92" s="25">
        <v>0</v>
      </c>
      <c r="GM92" s="25">
        <f t="shared" si="187"/>
        <v>0</v>
      </c>
      <c r="GN92" s="25">
        <f t="shared" si="188"/>
        <v>0</v>
      </c>
      <c r="GO92" s="25">
        <f t="shared" si="189"/>
        <v>0</v>
      </c>
      <c r="GP92" s="25">
        <f t="shared" si="190"/>
        <v>0</v>
      </c>
      <c r="GQ92" s="16">
        <f t="shared" si="191"/>
        <v>0</v>
      </c>
      <c r="GR92" s="25">
        <f t="shared" si="192"/>
        <v>0</v>
      </c>
      <c r="GS92" s="9">
        <f t="shared" si="130"/>
        <v>0</v>
      </c>
      <c r="GT92" s="26">
        <f t="shared" si="131"/>
        <v>0</v>
      </c>
      <c r="GU92" s="19">
        <f t="shared" si="132"/>
        <v>0</v>
      </c>
      <c r="GV92" s="26">
        <f t="shared" si="133"/>
        <v>0</v>
      </c>
      <c r="GW92" s="26">
        <f t="shared" si="134"/>
        <v>0</v>
      </c>
      <c r="GX92">
        <f t="shared" si="193"/>
        <v>0</v>
      </c>
      <c r="GY92" s="7">
        <f t="shared" si="143"/>
        <v>0</v>
      </c>
      <c r="GZ92" s="7">
        <f t="shared" si="144"/>
        <v>0</v>
      </c>
      <c r="HA92" s="17">
        <f t="shared" si="194"/>
        <v>0</v>
      </c>
      <c r="HB92" s="17">
        <f t="shared" si="145"/>
        <v>0</v>
      </c>
    </row>
    <row r="93" spans="1:210" x14ac:dyDescent="0.3">
      <c r="A93" s="10"/>
      <c r="B93" s="4"/>
      <c r="C93" s="4"/>
      <c r="D93" s="4"/>
      <c r="E93" s="4"/>
      <c r="F93" s="152"/>
      <c r="G93" s="152"/>
      <c r="H93" s="9"/>
      <c r="I93" s="152"/>
      <c r="J93" s="9"/>
      <c r="K93" s="68"/>
      <c r="L93" s="153"/>
      <c r="O93" s="9"/>
      <c r="AA93" s="4"/>
      <c r="AB93" s="59"/>
      <c r="AC93" s="59"/>
      <c r="AG93" s="5"/>
      <c r="AO93"/>
      <c r="AP93"/>
      <c r="AQ93"/>
      <c r="AR93"/>
      <c r="BB93">
        <v>91</v>
      </c>
      <c r="BC93" s="7">
        <f t="shared" si="146"/>
        <v>0</v>
      </c>
      <c r="BD93" s="28">
        <f t="shared" si="147"/>
        <v>0</v>
      </c>
      <c r="BE93" s="16">
        <f t="shared" si="148"/>
        <v>0</v>
      </c>
      <c r="BF93" s="16">
        <f t="shared" si="149"/>
        <v>0</v>
      </c>
      <c r="BG93" s="25">
        <v>0</v>
      </c>
      <c r="BH93" s="25">
        <f t="shared" si="150"/>
        <v>0</v>
      </c>
      <c r="BI93" s="25">
        <f t="shared" si="151"/>
        <v>0</v>
      </c>
      <c r="BJ93" s="25">
        <f t="shared" si="152"/>
        <v>0</v>
      </c>
      <c r="BK93" s="25">
        <f t="shared" si="153"/>
        <v>0</v>
      </c>
      <c r="BL93" s="16">
        <f t="shared" si="154"/>
        <v>0</v>
      </c>
      <c r="BM93" s="25">
        <f t="shared" si="155"/>
        <v>0</v>
      </c>
      <c r="BN93" s="9">
        <f t="shared" si="100"/>
        <v>0</v>
      </c>
      <c r="BO93" s="26">
        <f t="shared" si="101"/>
        <v>0</v>
      </c>
      <c r="BP93" s="19">
        <f t="shared" si="102"/>
        <v>0</v>
      </c>
      <c r="BQ93" s="26">
        <f t="shared" si="103"/>
        <v>0</v>
      </c>
      <c r="BR93" s="26">
        <f t="shared" si="104"/>
        <v>0</v>
      </c>
      <c r="BS93">
        <f t="shared" si="156"/>
        <v>0</v>
      </c>
      <c r="BT93" s="7">
        <f t="shared" si="157"/>
        <v>0</v>
      </c>
      <c r="BU93" s="7">
        <f t="shared" si="135"/>
        <v>0</v>
      </c>
      <c r="BV93" s="17">
        <f t="shared" si="158"/>
        <v>0</v>
      </c>
      <c r="BW93" s="17">
        <f t="shared" si="136"/>
        <v>0</v>
      </c>
      <c r="CB93">
        <v>91</v>
      </c>
      <c r="CC93" s="7">
        <f t="shared" ca="1" si="159"/>
        <v>-19000</v>
      </c>
      <c r="CD93" s="28">
        <f t="shared" ca="1" si="160"/>
        <v>0</v>
      </c>
      <c r="CE93" s="16">
        <f t="shared" ca="1" si="161"/>
        <v>0</v>
      </c>
      <c r="CF93" s="9">
        <f t="shared" ca="1" si="105"/>
        <v>0</v>
      </c>
      <c r="CG93" s="26">
        <f t="shared" ca="1" si="106"/>
        <v>0</v>
      </c>
      <c r="CH93" s="19">
        <f t="shared" ca="1" si="107"/>
        <v>0</v>
      </c>
      <c r="CI93" s="26">
        <f t="shared" ca="1" si="108"/>
        <v>0</v>
      </c>
      <c r="CJ93" s="26">
        <f t="shared" ca="1" si="109"/>
        <v>0</v>
      </c>
      <c r="CK93" s="16">
        <f t="shared" ca="1" si="162"/>
        <v>0</v>
      </c>
      <c r="CL93" s="25">
        <v>0</v>
      </c>
      <c r="CM93" s="25">
        <f t="shared" ca="1" si="163"/>
        <v>0</v>
      </c>
      <c r="CN93" s="25">
        <f t="shared" ca="1" si="164"/>
        <v>0</v>
      </c>
      <c r="CO93" s="25">
        <f t="shared" ca="1" si="165"/>
        <v>0</v>
      </c>
      <c r="CP93" s="25">
        <f t="shared" ca="1" si="166"/>
        <v>0</v>
      </c>
      <c r="CQ93" s="16">
        <f t="shared" ca="1" si="167"/>
        <v>0</v>
      </c>
      <c r="CR93" s="25">
        <f t="shared" ca="1" si="168"/>
        <v>0</v>
      </c>
      <c r="CS93" s="9">
        <f t="shared" ca="1" si="110"/>
        <v>0</v>
      </c>
      <c r="CT93" s="26">
        <f t="shared" ca="1" si="111"/>
        <v>0</v>
      </c>
      <c r="CU93" s="19">
        <f t="shared" ca="1" si="112"/>
        <v>0</v>
      </c>
      <c r="CV93" s="26">
        <f t="shared" ca="1" si="113"/>
        <v>0</v>
      </c>
      <c r="CW93" s="26">
        <f t="shared" ca="1" si="114"/>
        <v>0</v>
      </c>
      <c r="CX93">
        <f t="shared" ca="1" si="169"/>
        <v>0</v>
      </c>
      <c r="CY93" s="7">
        <f t="shared" ca="1" si="137"/>
        <v>0</v>
      </c>
      <c r="CZ93" s="7">
        <f t="shared" ca="1" si="138"/>
        <v>0</v>
      </c>
      <c r="DA93" s="17">
        <f t="shared" ca="1" si="170"/>
        <v>0</v>
      </c>
      <c r="DB93" s="17">
        <f t="shared" ca="1" si="139"/>
        <v>0</v>
      </c>
      <c r="EB93">
        <v>91</v>
      </c>
      <c r="EC93" s="7">
        <f t="shared" si="171"/>
        <v>0</v>
      </c>
      <c r="ED93" s="28">
        <f t="shared" si="172"/>
        <v>0</v>
      </c>
      <c r="EE93" s="16">
        <f t="shared" si="173"/>
        <v>0</v>
      </c>
      <c r="EF93" s="9">
        <f t="shared" si="115"/>
        <v>0</v>
      </c>
      <c r="EG93" s="26">
        <f t="shared" si="116"/>
        <v>0</v>
      </c>
      <c r="EH93" s="19">
        <f t="shared" si="117"/>
        <v>0</v>
      </c>
      <c r="EI93" s="26">
        <f t="shared" si="118"/>
        <v>0</v>
      </c>
      <c r="EJ93" s="26">
        <f t="shared" si="119"/>
        <v>0</v>
      </c>
      <c r="EK93" s="16">
        <f t="shared" si="174"/>
        <v>0</v>
      </c>
      <c r="EL93" s="25">
        <v>0</v>
      </c>
      <c r="EM93" s="25">
        <f t="shared" si="175"/>
        <v>0</v>
      </c>
      <c r="EN93" s="25">
        <f t="shared" si="176"/>
        <v>0</v>
      </c>
      <c r="EO93" s="25">
        <f t="shared" si="177"/>
        <v>0</v>
      </c>
      <c r="EP93" s="25">
        <f t="shared" si="178"/>
        <v>0</v>
      </c>
      <c r="EQ93" s="16">
        <f t="shared" si="179"/>
        <v>0</v>
      </c>
      <c r="ER93" s="25">
        <f t="shared" si="180"/>
        <v>0</v>
      </c>
      <c r="ES93" s="9">
        <f t="shared" si="120"/>
        <v>0</v>
      </c>
      <c r="ET93" s="26">
        <f t="shared" si="121"/>
        <v>0</v>
      </c>
      <c r="EU93" s="19">
        <f t="shared" si="122"/>
        <v>0</v>
      </c>
      <c r="EV93" s="26">
        <f t="shared" si="123"/>
        <v>0</v>
      </c>
      <c r="EW93" s="26">
        <f t="shared" si="124"/>
        <v>0</v>
      </c>
      <c r="EX93">
        <f t="shared" si="181"/>
        <v>0</v>
      </c>
      <c r="EY93" s="7">
        <f t="shared" si="140"/>
        <v>0</v>
      </c>
      <c r="EZ93" s="7">
        <f t="shared" si="141"/>
        <v>0</v>
      </c>
      <c r="FA93" s="17">
        <f t="shared" si="182"/>
        <v>0</v>
      </c>
      <c r="FB93" s="17">
        <f t="shared" si="142"/>
        <v>0</v>
      </c>
      <c r="GB93">
        <v>91</v>
      </c>
      <c r="GC93" s="7">
        <f t="shared" si="183"/>
        <v>0</v>
      </c>
      <c r="GD93" s="28">
        <f t="shared" si="184"/>
        <v>0</v>
      </c>
      <c r="GE93" s="16">
        <f t="shared" si="185"/>
        <v>0</v>
      </c>
      <c r="GF93" s="9">
        <f t="shared" si="125"/>
        <v>0</v>
      </c>
      <c r="GG93" s="26">
        <f t="shared" si="126"/>
        <v>0</v>
      </c>
      <c r="GH93" s="19">
        <f t="shared" si="127"/>
        <v>0</v>
      </c>
      <c r="GI93" s="26">
        <f t="shared" si="128"/>
        <v>0</v>
      </c>
      <c r="GJ93" s="26">
        <f t="shared" si="129"/>
        <v>0</v>
      </c>
      <c r="GK93" s="16">
        <f t="shared" si="186"/>
        <v>0</v>
      </c>
      <c r="GL93" s="25">
        <v>0</v>
      </c>
      <c r="GM93" s="25">
        <f t="shared" si="187"/>
        <v>0</v>
      </c>
      <c r="GN93" s="25">
        <f t="shared" si="188"/>
        <v>0</v>
      </c>
      <c r="GO93" s="25">
        <f t="shared" si="189"/>
        <v>0</v>
      </c>
      <c r="GP93" s="25">
        <f t="shared" si="190"/>
        <v>0</v>
      </c>
      <c r="GQ93" s="16">
        <f t="shared" si="191"/>
        <v>0</v>
      </c>
      <c r="GR93" s="25">
        <f t="shared" si="192"/>
        <v>0</v>
      </c>
      <c r="GS93" s="9">
        <f t="shared" si="130"/>
        <v>0</v>
      </c>
      <c r="GT93" s="26">
        <f t="shared" si="131"/>
        <v>0</v>
      </c>
      <c r="GU93" s="19">
        <f t="shared" si="132"/>
        <v>0</v>
      </c>
      <c r="GV93" s="26">
        <f t="shared" si="133"/>
        <v>0</v>
      </c>
      <c r="GW93" s="26">
        <f t="shared" si="134"/>
        <v>0</v>
      </c>
      <c r="GX93">
        <f t="shared" si="193"/>
        <v>0</v>
      </c>
      <c r="GY93" s="7">
        <f t="shared" si="143"/>
        <v>0</v>
      </c>
      <c r="GZ93" s="7">
        <f t="shared" si="144"/>
        <v>0</v>
      </c>
      <c r="HA93" s="17">
        <f t="shared" si="194"/>
        <v>0</v>
      </c>
      <c r="HB93" s="17">
        <f t="shared" si="145"/>
        <v>0</v>
      </c>
    </row>
    <row r="94" spans="1:210" x14ac:dyDescent="0.3">
      <c r="A94" s="10" t="s">
        <v>149</v>
      </c>
      <c r="B94" s="4" t="s">
        <v>150</v>
      </c>
      <c r="D94" s="4"/>
      <c r="E94" s="4" t="s">
        <v>46</v>
      </c>
      <c r="F94" s="154" t="s">
        <v>151</v>
      </c>
      <c r="G94" s="152"/>
      <c r="H94" s="9"/>
      <c r="I94" s="152"/>
      <c r="J94" s="9"/>
      <c r="K94" s="68"/>
      <c r="L94" s="155"/>
      <c r="O94" s="9"/>
      <c r="AA94" s="4"/>
      <c r="AB94" s="59"/>
      <c r="AC94" s="59"/>
      <c r="AG94" s="5"/>
      <c r="AO94"/>
      <c r="AP94"/>
      <c r="AQ94"/>
      <c r="AR94"/>
      <c r="BB94">
        <v>92</v>
      </c>
      <c r="BC94" s="7">
        <f t="shared" si="146"/>
        <v>0</v>
      </c>
      <c r="BD94" s="28">
        <f t="shared" si="147"/>
        <v>0</v>
      </c>
      <c r="BE94" s="16">
        <f t="shared" si="148"/>
        <v>0</v>
      </c>
      <c r="BF94" s="16">
        <f t="shared" si="149"/>
        <v>0</v>
      </c>
      <c r="BG94" s="25">
        <v>0</v>
      </c>
      <c r="BH94" s="25">
        <f t="shared" si="150"/>
        <v>0</v>
      </c>
      <c r="BI94" s="25">
        <f t="shared" si="151"/>
        <v>0</v>
      </c>
      <c r="BJ94" s="25">
        <f t="shared" si="152"/>
        <v>0</v>
      </c>
      <c r="BK94" s="25">
        <f t="shared" si="153"/>
        <v>0</v>
      </c>
      <c r="BL94" s="16">
        <f t="shared" si="154"/>
        <v>0</v>
      </c>
      <c r="BM94" s="25">
        <f t="shared" si="155"/>
        <v>0</v>
      </c>
      <c r="BN94" s="9">
        <f t="shared" si="100"/>
        <v>0</v>
      </c>
      <c r="BO94" s="26">
        <f t="shared" si="101"/>
        <v>0</v>
      </c>
      <c r="BP94" s="19">
        <f t="shared" si="102"/>
        <v>0</v>
      </c>
      <c r="BQ94" s="26">
        <f t="shared" si="103"/>
        <v>0</v>
      </c>
      <c r="BR94" s="26">
        <f t="shared" si="104"/>
        <v>0</v>
      </c>
      <c r="BS94">
        <f t="shared" si="156"/>
        <v>0</v>
      </c>
      <c r="BT94" s="7">
        <f t="shared" si="157"/>
        <v>0</v>
      </c>
      <c r="BU94" s="7">
        <f t="shared" si="135"/>
        <v>0</v>
      </c>
      <c r="BV94" s="17">
        <f t="shared" si="158"/>
        <v>0</v>
      </c>
      <c r="BW94" s="17">
        <f t="shared" si="136"/>
        <v>0</v>
      </c>
      <c r="CB94">
        <v>92</v>
      </c>
      <c r="CC94" s="7">
        <f t="shared" ca="1" si="159"/>
        <v>-19000</v>
      </c>
      <c r="CD94" s="28">
        <f t="shared" ca="1" si="160"/>
        <v>0</v>
      </c>
      <c r="CE94" s="16">
        <f t="shared" ca="1" si="161"/>
        <v>0</v>
      </c>
      <c r="CF94" s="9">
        <f t="shared" ca="1" si="105"/>
        <v>0</v>
      </c>
      <c r="CG94" s="26">
        <f t="shared" ca="1" si="106"/>
        <v>0</v>
      </c>
      <c r="CH94" s="19">
        <f t="shared" ca="1" si="107"/>
        <v>0</v>
      </c>
      <c r="CI94" s="26">
        <f t="shared" ca="1" si="108"/>
        <v>0</v>
      </c>
      <c r="CJ94" s="26">
        <f t="shared" ca="1" si="109"/>
        <v>0</v>
      </c>
      <c r="CK94" s="16">
        <f t="shared" ca="1" si="162"/>
        <v>0</v>
      </c>
      <c r="CL94" s="25">
        <v>0</v>
      </c>
      <c r="CM94" s="25">
        <f t="shared" ca="1" si="163"/>
        <v>0</v>
      </c>
      <c r="CN94" s="25">
        <f t="shared" ca="1" si="164"/>
        <v>0</v>
      </c>
      <c r="CO94" s="25">
        <f t="shared" ca="1" si="165"/>
        <v>0</v>
      </c>
      <c r="CP94" s="25">
        <f t="shared" ca="1" si="166"/>
        <v>0</v>
      </c>
      <c r="CQ94" s="16">
        <f t="shared" ca="1" si="167"/>
        <v>0</v>
      </c>
      <c r="CR94" s="25">
        <f t="shared" ca="1" si="168"/>
        <v>0</v>
      </c>
      <c r="CS94" s="9">
        <f t="shared" ca="1" si="110"/>
        <v>0</v>
      </c>
      <c r="CT94" s="26">
        <f t="shared" ca="1" si="111"/>
        <v>0</v>
      </c>
      <c r="CU94" s="19">
        <f t="shared" ca="1" si="112"/>
        <v>0</v>
      </c>
      <c r="CV94" s="26">
        <f t="shared" ca="1" si="113"/>
        <v>0</v>
      </c>
      <c r="CW94" s="26">
        <f t="shared" ca="1" si="114"/>
        <v>0</v>
      </c>
      <c r="CX94">
        <f t="shared" ca="1" si="169"/>
        <v>0</v>
      </c>
      <c r="CY94" s="7">
        <f t="shared" ca="1" si="137"/>
        <v>0</v>
      </c>
      <c r="CZ94" s="7">
        <f t="shared" ca="1" si="138"/>
        <v>0</v>
      </c>
      <c r="DA94" s="17">
        <f t="shared" ca="1" si="170"/>
        <v>0</v>
      </c>
      <c r="DB94" s="17">
        <f t="shared" ca="1" si="139"/>
        <v>0</v>
      </c>
      <c r="EB94">
        <v>92</v>
      </c>
      <c r="EC94" s="7">
        <f t="shared" si="171"/>
        <v>0</v>
      </c>
      <c r="ED94" s="28">
        <f t="shared" si="172"/>
        <v>0</v>
      </c>
      <c r="EE94" s="16">
        <f t="shared" si="173"/>
        <v>0</v>
      </c>
      <c r="EF94" s="9">
        <f t="shared" si="115"/>
        <v>0</v>
      </c>
      <c r="EG94" s="26">
        <f t="shared" si="116"/>
        <v>0</v>
      </c>
      <c r="EH94" s="19">
        <f t="shared" si="117"/>
        <v>0</v>
      </c>
      <c r="EI94" s="26">
        <f t="shared" si="118"/>
        <v>0</v>
      </c>
      <c r="EJ94" s="26">
        <f t="shared" si="119"/>
        <v>0</v>
      </c>
      <c r="EK94" s="16">
        <f t="shared" si="174"/>
        <v>0</v>
      </c>
      <c r="EL94" s="25">
        <v>0</v>
      </c>
      <c r="EM94" s="25">
        <f t="shared" si="175"/>
        <v>0</v>
      </c>
      <c r="EN94" s="25">
        <f t="shared" si="176"/>
        <v>0</v>
      </c>
      <c r="EO94" s="25">
        <f t="shared" si="177"/>
        <v>0</v>
      </c>
      <c r="EP94" s="25">
        <f t="shared" si="178"/>
        <v>0</v>
      </c>
      <c r="EQ94" s="16">
        <f t="shared" si="179"/>
        <v>0</v>
      </c>
      <c r="ER94" s="25">
        <f t="shared" si="180"/>
        <v>0</v>
      </c>
      <c r="ES94" s="9">
        <f t="shared" si="120"/>
        <v>0</v>
      </c>
      <c r="ET94" s="26">
        <f t="shared" si="121"/>
        <v>0</v>
      </c>
      <c r="EU94" s="19">
        <f t="shared" si="122"/>
        <v>0</v>
      </c>
      <c r="EV94" s="26">
        <f t="shared" si="123"/>
        <v>0</v>
      </c>
      <c r="EW94" s="26">
        <f t="shared" si="124"/>
        <v>0</v>
      </c>
      <c r="EX94">
        <f t="shared" si="181"/>
        <v>0</v>
      </c>
      <c r="EY94" s="7">
        <f t="shared" si="140"/>
        <v>0</v>
      </c>
      <c r="EZ94" s="7">
        <f t="shared" si="141"/>
        <v>0</v>
      </c>
      <c r="FA94" s="17">
        <f t="shared" si="182"/>
        <v>0</v>
      </c>
      <c r="FB94" s="17">
        <f t="shared" si="142"/>
        <v>0</v>
      </c>
      <c r="GB94">
        <v>92</v>
      </c>
      <c r="GC94" s="7">
        <f t="shared" si="183"/>
        <v>0</v>
      </c>
      <c r="GD94" s="28">
        <f t="shared" si="184"/>
        <v>0</v>
      </c>
      <c r="GE94" s="16">
        <f t="shared" si="185"/>
        <v>0</v>
      </c>
      <c r="GF94" s="9">
        <f t="shared" si="125"/>
        <v>0</v>
      </c>
      <c r="GG94" s="26">
        <f t="shared" si="126"/>
        <v>0</v>
      </c>
      <c r="GH94" s="19">
        <f t="shared" si="127"/>
        <v>0</v>
      </c>
      <c r="GI94" s="26">
        <f t="shared" si="128"/>
        <v>0</v>
      </c>
      <c r="GJ94" s="26">
        <f t="shared" si="129"/>
        <v>0</v>
      </c>
      <c r="GK94" s="16">
        <f t="shared" si="186"/>
        <v>0</v>
      </c>
      <c r="GL94" s="25">
        <v>0</v>
      </c>
      <c r="GM94" s="25">
        <f t="shared" si="187"/>
        <v>0</v>
      </c>
      <c r="GN94" s="25">
        <f t="shared" si="188"/>
        <v>0</v>
      </c>
      <c r="GO94" s="25">
        <f t="shared" si="189"/>
        <v>0</v>
      </c>
      <c r="GP94" s="25">
        <f t="shared" si="190"/>
        <v>0</v>
      </c>
      <c r="GQ94" s="16">
        <f t="shared" si="191"/>
        <v>0</v>
      </c>
      <c r="GR94" s="25">
        <f t="shared" si="192"/>
        <v>0</v>
      </c>
      <c r="GS94" s="9">
        <f t="shared" si="130"/>
        <v>0</v>
      </c>
      <c r="GT94" s="26">
        <f t="shared" si="131"/>
        <v>0</v>
      </c>
      <c r="GU94" s="19">
        <f t="shared" si="132"/>
        <v>0</v>
      </c>
      <c r="GV94" s="26">
        <f t="shared" si="133"/>
        <v>0</v>
      </c>
      <c r="GW94" s="26">
        <f t="shared" si="134"/>
        <v>0</v>
      </c>
      <c r="GX94">
        <f t="shared" si="193"/>
        <v>0</v>
      </c>
      <c r="GY94" s="7">
        <f t="shared" si="143"/>
        <v>0</v>
      </c>
      <c r="GZ94" s="7">
        <f t="shared" si="144"/>
        <v>0</v>
      </c>
      <c r="HA94" s="17">
        <f t="shared" si="194"/>
        <v>0</v>
      </c>
      <c r="HB94" s="17">
        <f t="shared" si="145"/>
        <v>0</v>
      </c>
    </row>
    <row r="95" spans="1:210" x14ac:dyDescent="0.3">
      <c r="B95" s="111"/>
      <c r="C95" s="111"/>
      <c r="D95" s="111"/>
      <c r="E95" s="9"/>
      <c r="F95" s="9"/>
      <c r="G95" s="9"/>
      <c r="H95" s="9"/>
      <c r="I95" s="9"/>
      <c r="J95" s="9"/>
      <c r="K95" s="29"/>
      <c r="L95" s="66" t="s">
        <v>152</v>
      </c>
      <c r="O95" s="9"/>
      <c r="AB95" s="59"/>
      <c r="AC95" s="59"/>
      <c r="AG95" s="5"/>
      <c r="AO95"/>
      <c r="AP95"/>
      <c r="AQ95"/>
      <c r="AR95"/>
      <c r="BB95">
        <v>93</v>
      </c>
      <c r="BC95" s="7">
        <f t="shared" si="146"/>
        <v>0</v>
      </c>
      <c r="BD95" s="28">
        <f t="shared" si="147"/>
        <v>0</v>
      </c>
      <c r="BE95" s="16">
        <f t="shared" si="148"/>
        <v>0</v>
      </c>
      <c r="BF95" s="16">
        <f t="shared" si="149"/>
        <v>0</v>
      </c>
      <c r="BG95" s="25">
        <v>0</v>
      </c>
      <c r="BH95" s="25">
        <f t="shared" si="150"/>
        <v>0</v>
      </c>
      <c r="BI95" s="25">
        <f t="shared" si="151"/>
        <v>0</v>
      </c>
      <c r="BJ95" s="25">
        <f t="shared" si="152"/>
        <v>0</v>
      </c>
      <c r="BK95" s="25">
        <f t="shared" si="153"/>
        <v>0</v>
      </c>
      <c r="BL95" s="16">
        <f t="shared" si="154"/>
        <v>0</v>
      </c>
      <c r="BM95" s="25">
        <f t="shared" si="155"/>
        <v>0</v>
      </c>
      <c r="BN95" s="9">
        <f t="shared" si="100"/>
        <v>0</v>
      </c>
      <c r="BO95" s="26">
        <f t="shared" si="101"/>
        <v>0</v>
      </c>
      <c r="BP95" s="19">
        <f t="shared" si="102"/>
        <v>0</v>
      </c>
      <c r="BQ95" s="26">
        <f t="shared" si="103"/>
        <v>0</v>
      </c>
      <c r="BR95" s="26">
        <f t="shared" si="104"/>
        <v>0</v>
      </c>
      <c r="BS95">
        <f t="shared" si="156"/>
        <v>0</v>
      </c>
      <c r="BT95" s="7">
        <f t="shared" si="157"/>
        <v>0</v>
      </c>
      <c r="BU95" s="7">
        <f t="shared" si="135"/>
        <v>0</v>
      </c>
      <c r="BV95" s="17">
        <f t="shared" si="158"/>
        <v>0</v>
      </c>
      <c r="BW95" s="17">
        <f t="shared" si="136"/>
        <v>0</v>
      </c>
      <c r="CB95">
        <v>93</v>
      </c>
      <c r="CC95" s="7">
        <f t="shared" ca="1" si="159"/>
        <v>-19000</v>
      </c>
      <c r="CD95" s="28">
        <f t="shared" ca="1" si="160"/>
        <v>0</v>
      </c>
      <c r="CE95" s="16">
        <f t="shared" ca="1" si="161"/>
        <v>0</v>
      </c>
      <c r="CF95" s="9">
        <f t="shared" ca="1" si="105"/>
        <v>0</v>
      </c>
      <c r="CG95" s="26">
        <f t="shared" ca="1" si="106"/>
        <v>0</v>
      </c>
      <c r="CH95" s="19">
        <f t="shared" ca="1" si="107"/>
        <v>0</v>
      </c>
      <c r="CI95" s="26">
        <f t="shared" ca="1" si="108"/>
        <v>0</v>
      </c>
      <c r="CJ95" s="26">
        <f t="shared" ca="1" si="109"/>
        <v>0</v>
      </c>
      <c r="CK95" s="16">
        <f t="shared" ca="1" si="162"/>
        <v>0</v>
      </c>
      <c r="CL95" s="25">
        <v>0</v>
      </c>
      <c r="CM95" s="25">
        <f t="shared" ca="1" si="163"/>
        <v>0</v>
      </c>
      <c r="CN95" s="25">
        <f t="shared" ca="1" si="164"/>
        <v>0</v>
      </c>
      <c r="CO95" s="25">
        <f t="shared" ca="1" si="165"/>
        <v>0</v>
      </c>
      <c r="CP95" s="25">
        <f t="shared" ca="1" si="166"/>
        <v>0</v>
      </c>
      <c r="CQ95" s="16">
        <f t="shared" ca="1" si="167"/>
        <v>0</v>
      </c>
      <c r="CR95" s="25">
        <f t="shared" ca="1" si="168"/>
        <v>0</v>
      </c>
      <c r="CS95" s="9">
        <f t="shared" ca="1" si="110"/>
        <v>0</v>
      </c>
      <c r="CT95" s="26">
        <f t="shared" ca="1" si="111"/>
        <v>0</v>
      </c>
      <c r="CU95" s="19">
        <f t="shared" ca="1" si="112"/>
        <v>0</v>
      </c>
      <c r="CV95" s="26">
        <f t="shared" ca="1" si="113"/>
        <v>0</v>
      </c>
      <c r="CW95" s="26">
        <f t="shared" ca="1" si="114"/>
        <v>0</v>
      </c>
      <c r="CX95">
        <f t="shared" ca="1" si="169"/>
        <v>0</v>
      </c>
      <c r="CY95" s="7">
        <f t="shared" ca="1" si="137"/>
        <v>0</v>
      </c>
      <c r="CZ95" s="7">
        <f t="shared" ca="1" si="138"/>
        <v>0</v>
      </c>
      <c r="DA95" s="17">
        <f t="shared" ca="1" si="170"/>
        <v>0</v>
      </c>
      <c r="DB95" s="17">
        <f t="shared" ca="1" si="139"/>
        <v>0</v>
      </c>
      <c r="EB95">
        <v>93</v>
      </c>
      <c r="EC95" s="7">
        <f t="shared" si="171"/>
        <v>0</v>
      </c>
      <c r="ED95" s="28">
        <f t="shared" si="172"/>
        <v>0</v>
      </c>
      <c r="EE95" s="16">
        <f t="shared" si="173"/>
        <v>0</v>
      </c>
      <c r="EF95" s="9">
        <f t="shared" si="115"/>
        <v>0</v>
      </c>
      <c r="EG95" s="26">
        <f t="shared" si="116"/>
        <v>0</v>
      </c>
      <c r="EH95" s="19">
        <f t="shared" si="117"/>
        <v>0</v>
      </c>
      <c r="EI95" s="26">
        <f t="shared" si="118"/>
        <v>0</v>
      </c>
      <c r="EJ95" s="26">
        <f t="shared" si="119"/>
        <v>0</v>
      </c>
      <c r="EK95" s="16">
        <f t="shared" si="174"/>
        <v>0</v>
      </c>
      <c r="EL95" s="25">
        <v>0</v>
      </c>
      <c r="EM95" s="25">
        <f t="shared" si="175"/>
        <v>0</v>
      </c>
      <c r="EN95" s="25">
        <f t="shared" si="176"/>
        <v>0</v>
      </c>
      <c r="EO95" s="25">
        <f t="shared" si="177"/>
        <v>0</v>
      </c>
      <c r="EP95" s="25">
        <f t="shared" si="178"/>
        <v>0</v>
      </c>
      <c r="EQ95" s="16">
        <f t="shared" si="179"/>
        <v>0</v>
      </c>
      <c r="ER95" s="25">
        <f t="shared" si="180"/>
        <v>0</v>
      </c>
      <c r="ES95" s="9">
        <f t="shared" si="120"/>
        <v>0</v>
      </c>
      <c r="ET95" s="26">
        <f t="shared" si="121"/>
        <v>0</v>
      </c>
      <c r="EU95" s="19">
        <f t="shared" si="122"/>
        <v>0</v>
      </c>
      <c r="EV95" s="26">
        <f t="shared" si="123"/>
        <v>0</v>
      </c>
      <c r="EW95" s="26">
        <f t="shared" si="124"/>
        <v>0</v>
      </c>
      <c r="EX95">
        <f t="shared" si="181"/>
        <v>0</v>
      </c>
      <c r="EY95" s="7">
        <f t="shared" si="140"/>
        <v>0</v>
      </c>
      <c r="EZ95" s="7">
        <f t="shared" si="141"/>
        <v>0</v>
      </c>
      <c r="FA95" s="17">
        <f t="shared" si="182"/>
        <v>0</v>
      </c>
      <c r="FB95" s="17">
        <f t="shared" si="142"/>
        <v>0</v>
      </c>
      <c r="GB95">
        <v>93</v>
      </c>
      <c r="GC95" s="7">
        <f t="shared" si="183"/>
        <v>0</v>
      </c>
      <c r="GD95" s="28">
        <f t="shared" si="184"/>
        <v>0</v>
      </c>
      <c r="GE95" s="16">
        <f t="shared" si="185"/>
        <v>0</v>
      </c>
      <c r="GF95" s="9">
        <f t="shared" si="125"/>
        <v>0</v>
      </c>
      <c r="GG95" s="26">
        <f t="shared" si="126"/>
        <v>0</v>
      </c>
      <c r="GH95" s="19">
        <f t="shared" si="127"/>
        <v>0</v>
      </c>
      <c r="GI95" s="26">
        <f t="shared" si="128"/>
        <v>0</v>
      </c>
      <c r="GJ95" s="26">
        <f t="shared" si="129"/>
        <v>0</v>
      </c>
      <c r="GK95" s="16">
        <f t="shared" si="186"/>
        <v>0</v>
      </c>
      <c r="GL95" s="25">
        <v>0</v>
      </c>
      <c r="GM95" s="25">
        <f t="shared" si="187"/>
        <v>0</v>
      </c>
      <c r="GN95" s="25">
        <f t="shared" si="188"/>
        <v>0</v>
      </c>
      <c r="GO95" s="25">
        <f t="shared" si="189"/>
        <v>0</v>
      </c>
      <c r="GP95" s="25">
        <f t="shared" si="190"/>
        <v>0</v>
      </c>
      <c r="GQ95" s="16">
        <f t="shared" si="191"/>
        <v>0</v>
      </c>
      <c r="GR95" s="25">
        <f t="shared" si="192"/>
        <v>0</v>
      </c>
      <c r="GS95" s="9">
        <f t="shared" si="130"/>
        <v>0</v>
      </c>
      <c r="GT95" s="26">
        <f t="shared" si="131"/>
        <v>0</v>
      </c>
      <c r="GU95" s="19">
        <f t="shared" si="132"/>
        <v>0</v>
      </c>
      <c r="GV95" s="26">
        <f t="shared" si="133"/>
        <v>0</v>
      </c>
      <c r="GW95" s="26">
        <f t="shared" si="134"/>
        <v>0</v>
      </c>
      <c r="GX95">
        <f t="shared" si="193"/>
        <v>0</v>
      </c>
      <c r="GY95" s="7">
        <f t="shared" si="143"/>
        <v>0</v>
      </c>
      <c r="GZ95" s="7">
        <f t="shared" si="144"/>
        <v>0</v>
      </c>
      <c r="HA95" s="17">
        <f t="shared" si="194"/>
        <v>0</v>
      </c>
      <c r="HB95" s="17">
        <f t="shared" si="145"/>
        <v>0</v>
      </c>
    </row>
    <row r="96" spans="1:210" x14ac:dyDescent="0.3">
      <c r="A96" s="10" t="s">
        <v>153</v>
      </c>
      <c r="B96" s="4" t="s">
        <v>154</v>
      </c>
      <c r="C96" s="4"/>
      <c r="D96" s="4"/>
      <c r="E96" s="4" t="s">
        <v>46</v>
      </c>
      <c r="F96" s="156">
        <v>30</v>
      </c>
      <c r="G96" s="157" t="s">
        <v>110</v>
      </c>
      <c r="H96" s="9"/>
      <c r="K96" s="68"/>
      <c r="L96" s="67">
        <f>IF(G96="Year",AB79,AC79)</f>
        <v>30</v>
      </c>
      <c r="M96" s="9"/>
      <c r="N96" s="9"/>
      <c r="O96" s="9"/>
      <c r="AB96" s="59"/>
      <c r="AC96" s="59"/>
      <c r="AG96" s="5"/>
      <c r="AO96"/>
      <c r="AP96"/>
      <c r="AQ96"/>
      <c r="AR96"/>
      <c r="BB96">
        <v>94</v>
      </c>
      <c r="BC96" s="7">
        <f t="shared" si="146"/>
        <v>0</v>
      </c>
      <c r="BD96" s="28">
        <f t="shared" si="147"/>
        <v>0</v>
      </c>
      <c r="BE96" s="16">
        <f t="shared" si="148"/>
        <v>0</v>
      </c>
      <c r="BF96" s="16">
        <f t="shared" si="149"/>
        <v>0</v>
      </c>
      <c r="BG96" s="25">
        <v>0</v>
      </c>
      <c r="BH96" s="25">
        <f t="shared" si="150"/>
        <v>0</v>
      </c>
      <c r="BI96" s="25">
        <f t="shared" si="151"/>
        <v>0</v>
      </c>
      <c r="BJ96" s="25">
        <f t="shared" si="152"/>
        <v>0</v>
      </c>
      <c r="BK96" s="25">
        <f t="shared" si="153"/>
        <v>0</v>
      </c>
      <c r="BL96" s="16">
        <f t="shared" si="154"/>
        <v>0</v>
      </c>
      <c r="BM96" s="25">
        <f t="shared" si="155"/>
        <v>0</v>
      </c>
      <c r="BN96" s="9">
        <f t="shared" si="100"/>
        <v>0</v>
      </c>
      <c r="BO96" s="26">
        <f t="shared" si="101"/>
        <v>0</v>
      </c>
      <c r="BP96" s="19">
        <f t="shared" si="102"/>
        <v>0</v>
      </c>
      <c r="BQ96" s="26">
        <f t="shared" si="103"/>
        <v>0</v>
      </c>
      <c r="BR96" s="26">
        <f t="shared" si="104"/>
        <v>0</v>
      </c>
      <c r="BS96">
        <f t="shared" si="156"/>
        <v>0</v>
      </c>
      <c r="BT96" s="7">
        <f t="shared" si="157"/>
        <v>0</v>
      </c>
      <c r="BU96" s="7">
        <f t="shared" si="135"/>
        <v>0</v>
      </c>
      <c r="BV96" s="17">
        <f t="shared" si="158"/>
        <v>0</v>
      </c>
      <c r="BW96" s="17">
        <f t="shared" si="136"/>
        <v>0</v>
      </c>
      <c r="CB96">
        <v>94</v>
      </c>
      <c r="CC96" s="7">
        <f t="shared" ca="1" si="159"/>
        <v>-19000</v>
      </c>
      <c r="CD96" s="28">
        <f t="shared" ca="1" si="160"/>
        <v>0</v>
      </c>
      <c r="CE96" s="16">
        <f t="shared" ca="1" si="161"/>
        <v>0</v>
      </c>
      <c r="CF96" s="9">
        <f t="shared" ca="1" si="105"/>
        <v>0</v>
      </c>
      <c r="CG96" s="26">
        <f t="shared" ca="1" si="106"/>
        <v>0</v>
      </c>
      <c r="CH96" s="19">
        <f t="shared" ca="1" si="107"/>
        <v>0</v>
      </c>
      <c r="CI96" s="26">
        <f t="shared" ca="1" si="108"/>
        <v>0</v>
      </c>
      <c r="CJ96" s="26">
        <f t="shared" ca="1" si="109"/>
        <v>0</v>
      </c>
      <c r="CK96" s="16">
        <f t="shared" ca="1" si="162"/>
        <v>0</v>
      </c>
      <c r="CL96" s="25">
        <v>0</v>
      </c>
      <c r="CM96" s="25">
        <f t="shared" ca="1" si="163"/>
        <v>0</v>
      </c>
      <c r="CN96" s="25">
        <f t="shared" ca="1" si="164"/>
        <v>0</v>
      </c>
      <c r="CO96" s="25">
        <f t="shared" ca="1" si="165"/>
        <v>0</v>
      </c>
      <c r="CP96" s="25">
        <f t="shared" ca="1" si="166"/>
        <v>0</v>
      </c>
      <c r="CQ96" s="16">
        <f t="shared" ca="1" si="167"/>
        <v>0</v>
      </c>
      <c r="CR96" s="25">
        <f t="shared" ca="1" si="168"/>
        <v>0</v>
      </c>
      <c r="CS96" s="9">
        <f t="shared" ca="1" si="110"/>
        <v>0</v>
      </c>
      <c r="CT96" s="26">
        <f t="shared" ca="1" si="111"/>
        <v>0</v>
      </c>
      <c r="CU96" s="19">
        <f t="shared" ca="1" si="112"/>
        <v>0</v>
      </c>
      <c r="CV96" s="26">
        <f t="shared" ca="1" si="113"/>
        <v>0</v>
      </c>
      <c r="CW96" s="26">
        <f t="shared" ca="1" si="114"/>
        <v>0</v>
      </c>
      <c r="CX96">
        <f t="shared" ca="1" si="169"/>
        <v>0</v>
      </c>
      <c r="CY96" s="7">
        <f t="shared" ca="1" si="137"/>
        <v>0</v>
      </c>
      <c r="CZ96" s="7">
        <f t="shared" ca="1" si="138"/>
        <v>0</v>
      </c>
      <c r="DA96" s="17">
        <f t="shared" ca="1" si="170"/>
        <v>0</v>
      </c>
      <c r="DB96" s="17">
        <f t="shared" ca="1" si="139"/>
        <v>0</v>
      </c>
      <c r="EB96">
        <v>94</v>
      </c>
      <c r="EC96" s="7">
        <f t="shared" si="171"/>
        <v>0</v>
      </c>
      <c r="ED96" s="28">
        <f t="shared" si="172"/>
        <v>0</v>
      </c>
      <c r="EE96" s="16">
        <f t="shared" si="173"/>
        <v>0</v>
      </c>
      <c r="EF96" s="9">
        <f t="shared" si="115"/>
        <v>0</v>
      </c>
      <c r="EG96" s="26">
        <f t="shared" si="116"/>
        <v>0</v>
      </c>
      <c r="EH96" s="19">
        <f t="shared" si="117"/>
        <v>0</v>
      </c>
      <c r="EI96" s="26">
        <f t="shared" si="118"/>
        <v>0</v>
      </c>
      <c r="EJ96" s="26">
        <f t="shared" si="119"/>
        <v>0</v>
      </c>
      <c r="EK96" s="16">
        <f t="shared" si="174"/>
        <v>0</v>
      </c>
      <c r="EL96" s="25">
        <v>0</v>
      </c>
      <c r="EM96" s="25">
        <f t="shared" si="175"/>
        <v>0</v>
      </c>
      <c r="EN96" s="25">
        <f t="shared" si="176"/>
        <v>0</v>
      </c>
      <c r="EO96" s="25">
        <f t="shared" si="177"/>
        <v>0</v>
      </c>
      <c r="EP96" s="25">
        <f t="shared" si="178"/>
        <v>0</v>
      </c>
      <c r="EQ96" s="16">
        <f t="shared" si="179"/>
        <v>0</v>
      </c>
      <c r="ER96" s="25">
        <f t="shared" si="180"/>
        <v>0</v>
      </c>
      <c r="ES96" s="9">
        <f t="shared" si="120"/>
        <v>0</v>
      </c>
      <c r="ET96" s="26">
        <f t="shared" si="121"/>
        <v>0</v>
      </c>
      <c r="EU96" s="19">
        <f t="shared" si="122"/>
        <v>0</v>
      </c>
      <c r="EV96" s="26">
        <f t="shared" si="123"/>
        <v>0</v>
      </c>
      <c r="EW96" s="26">
        <f t="shared" si="124"/>
        <v>0</v>
      </c>
      <c r="EX96">
        <f t="shared" si="181"/>
        <v>0</v>
      </c>
      <c r="EY96" s="7">
        <f t="shared" si="140"/>
        <v>0</v>
      </c>
      <c r="EZ96" s="7">
        <f t="shared" si="141"/>
        <v>0</v>
      </c>
      <c r="FA96" s="17">
        <f t="shared" si="182"/>
        <v>0</v>
      </c>
      <c r="FB96" s="17">
        <f t="shared" si="142"/>
        <v>0</v>
      </c>
      <c r="GB96">
        <v>94</v>
      </c>
      <c r="GC96" s="7">
        <f t="shared" si="183"/>
        <v>0</v>
      </c>
      <c r="GD96" s="28">
        <f t="shared" si="184"/>
        <v>0</v>
      </c>
      <c r="GE96" s="16">
        <f t="shared" si="185"/>
        <v>0</v>
      </c>
      <c r="GF96" s="9">
        <f t="shared" si="125"/>
        <v>0</v>
      </c>
      <c r="GG96" s="26">
        <f t="shared" si="126"/>
        <v>0</v>
      </c>
      <c r="GH96" s="19">
        <f t="shared" si="127"/>
        <v>0</v>
      </c>
      <c r="GI96" s="26">
        <f t="shared" si="128"/>
        <v>0</v>
      </c>
      <c r="GJ96" s="26">
        <f t="shared" si="129"/>
        <v>0</v>
      </c>
      <c r="GK96" s="16">
        <f t="shared" si="186"/>
        <v>0</v>
      </c>
      <c r="GL96" s="25">
        <v>0</v>
      </c>
      <c r="GM96" s="25">
        <f t="shared" si="187"/>
        <v>0</v>
      </c>
      <c r="GN96" s="25">
        <f t="shared" si="188"/>
        <v>0</v>
      </c>
      <c r="GO96" s="25">
        <f t="shared" si="189"/>
        <v>0</v>
      </c>
      <c r="GP96" s="25">
        <f t="shared" si="190"/>
        <v>0</v>
      </c>
      <c r="GQ96" s="16">
        <f t="shared" si="191"/>
        <v>0</v>
      </c>
      <c r="GR96" s="25">
        <f t="shared" si="192"/>
        <v>0</v>
      </c>
      <c r="GS96" s="9">
        <f t="shared" si="130"/>
        <v>0</v>
      </c>
      <c r="GT96" s="26">
        <f t="shared" si="131"/>
        <v>0</v>
      </c>
      <c r="GU96" s="19">
        <f t="shared" si="132"/>
        <v>0</v>
      </c>
      <c r="GV96" s="26">
        <f t="shared" si="133"/>
        <v>0</v>
      </c>
      <c r="GW96" s="26">
        <f t="shared" si="134"/>
        <v>0</v>
      </c>
      <c r="GX96">
        <f t="shared" si="193"/>
        <v>0</v>
      </c>
      <c r="GY96" s="7">
        <f t="shared" si="143"/>
        <v>0</v>
      </c>
      <c r="GZ96" s="7">
        <f t="shared" si="144"/>
        <v>0</v>
      </c>
      <c r="HA96" s="17">
        <f t="shared" si="194"/>
        <v>0</v>
      </c>
      <c r="HB96" s="17">
        <f t="shared" si="145"/>
        <v>0</v>
      </c>
    </row>
    <row r="97" spans="1:210" x14ac:dyDescent="0.3">
      <c r="B97" s="9"/>
      <c r="C97" s="9"/>
      <c r="D97" s="9"/>
      <c r="E97" s="9"/>
      <c r="F97" s="9"/>
      <c r="G97" s="9"/>
      <c r="H97" s="9"/>
      <c r="I97" s="9"/>
      <c r="J97" s="9"/>
      <c r="K97" s="9"/>
      <c r="L97" s="60"/>
      <c r="M97" s="9"/>
      <c r="N97" s="9"/>
      <c r="O97" s="9"/>
      <c r="AB97" s="59"/>
      <c r="AC97" s="59"/>
      <c r="AG97" s="5"/>
      <c r="AO97"/>
      <c r="AP97"/>
      <c r="AQ97"/>
      <c r="AR97"/>
      <c r="BB97">
        <v>95</v>
      </c>
      <c r="BC97" s="7">
        <f t="shared" si="146"/>
        <v>0</v>
      </c>
      <c r="BD97" s="28">
        <f t="shared" si="147"/>
        <v>0</v>
      </c>
      <c r="BE97" s="16">
        <f t="shared" si="148"/>
        <v>0</v>
      </c>
      <c r="BF97" s="16">
        <f t="shared" si="149"/>
        <v>0</v>
      </c>
      <c r="BG97" s="25">
        <v>0</v>
      </c>
      <c r="BH97" s="25">
        <f t="shared" si="150"/>
        <v>0</v>
      </c>
      <c r="BI97" s="25">
        <f t="shared" si="151"/>
        <v>0</v>
      </c>
      <c r="BJ97" s="25">
        <f t="shared" si="152"/>
        <v>0</v>
      </c>
      <c r="BK97" s="25">
        <f t="shared" si="153"/>
        <v>0</v>
      </c>
      <c r="BL97" s="16">
        <f t="shared" si="154"/>
        <v>0</v>
      </c>
      <c r="BM97" s="25">
        <f t="shared" si="155"/>
        <v>0</v>
      </c>
      <c r="BN97" s="9">
        <f t="shared" si="100"/>
        <v>0</v>
      </c>
      <c r="BO97" s="26">
        <f t="shared" si="101"/>
        <v>0</v>
      </c>
      <c r="BP97" s="19">
        <f t="shared" si="102"/>
        <v>0</v>
      </c>
      <c r="BQ97" s="26">
        <f t="shared" si="103"/>
        <v>0</v>
      </c>
      <c r="BR97" s="26">
        <f t="shared" si="104"/>
        <v>0</v>
      </c>
      <c r="BS97">
        <f t="shared" si="156"/>
        <v>0</v>
      </c>
      <c r="BT97" s="7">
        <f t="shared" si="157"/>
        <v>0</v>
      </c>
      <c r="BU97" s="7">
        <f t="shared" si="135"/>
        <v>0</v>
      </c>
      <c r="BV97" s="17">
        <f t="shared" si="158"/>
        <v>0</v>
      </c>
      <c r="BW97" s="17">
        <f t="shared" si="136"/>
        <v>0</v>
      </c>
      <c r="CB97">
        <v>95</v>
      </c>
      <c r="CC97" s="7">
        <f t="shared" ca="1" si="159"/>
        <v>-19000</v>
      </c>
      <c r="CD97" s="28">
        <f t="shared" ca="1" si="160"/>
        <v>0</v>
      </c>
      <c r="CE97" s="16">
        <f t="shared" ca="1" si="161"/>
        <v>0</v>
      </c>
      <c r="CF97" s="9">
        <f t="shared" ca="1" si="105"/>
        <v>0</v>
      </c>
      <c r="CG97" s="26">
        <f t="shared" ca="1" si="106"/>
        <v>0</v>
      </c>
      <c r="CH97" s="19">
        <f t="shared" ca="1" si="107"/>
        <v>0</v>
      </c>
      <c r="CI97" s="26">
        <f t="shared" ca="1" si="108"/>
        <v>0</v>
      </c>
      <c r="CJ97" s="26">
        <f t="shared" ca="1" si="109"/>
        <v>0</v>
      </c>
      <c r="CK97" s="16">
        <f t="shared" ca="1" si="162"/>
        <v>0</v>
      </c>
      <c r="CL97" s="25">
        <v>0</v>
      </c>
      <c r="CM97" s="25">
        <f t="shared" ca="1" si="163"/>
        <v>0</v>
      </c>
      <c r="CN97" s="25">
        <f t="shared" ca="1" si="164"/>
        <v>0</v>
      </c>
      <c r="CO97" s="25">
        <f t="shared" ca="1" si="165"/>
        <v>0</v>
      </c>
      <c r="CP97" s="25">
        <f t="shared" ca="1" si="166"/>
        <v>0</v>
      </c>
      <c r="CQ97" s="16">
        <f t="shared" ca="1" si="167"/>
        <v>0</v>
      </c>
      <c r="CR97" s="25">
        <f t="shared" ca="1" si="168"/>
        <v>0</v>
      </c>
      <c r="CS97" s="9">
        <f t="shared" ca="1" si="110"/>
        <v>0</v>
      </c>
      <c r="CT97" s="26">
        <f t="shared" ca="1" si="111"/>
        <v>0</v>
      </c>
      <c r="CU97" s="19">
        <f t="shared" ca="1" si="112"/>
        <v>0</v>
      </c>
      <c r="CV97" s="26">
        <f t="shared" ca="1" si="113"/>
        <v>0</v>
      </c>
      <c r="CW97" s="26">
        <f t="shared" ca="1" si="114"/>
        <v>0</v>
      </c>
      <c r="CX97">
        <f t="shared" ca="1" si="169"/>
        <v>0</v>
      </c>
      <c r="CY97" s="7">
        <f t="shared" ca="1" si="137"/>
        <v>0</v>
      </c>
      <c r="CZ97" s="7">
        <f t="shared" ca="1" si="138"/>
        <v>0</v>
      </c>
      <c r="DA97" s="17">
        <f t="shared" ca="1" si="170"/>
        <v>0</v>
      </c>
      <c r="DB97" s="17">
        <f t="shared" ca="1" si="139"/>
        <v>0</v>
      </c>
      <c r="EB97">
        <v>95</v>
      </c>
      <c r="EC97" s="7">
        <f t="shared" si="171"/>
        <v>0</v>
      </c>
      <c r="ED97" s="28">
        <f t="shared" si="172"/>
        <v>0</v>
      </c>
      <c r="EE97" s="16">
        <f t="shared" si="173"/>
        <v>0</v>
      </c>
      <c r="EF97" s="9">
        <f t="shared" si="115"/>
        <v>0</v>
      </c>
      <c r="EG97" s="26">
        <f t="shared" si="116"/>
        <v>0</v>
      </c>
      <c r="EH97" s="19">
        <f t="shared" si="117"/>
        <v>0</v>
      </c>
      <c r="EI97" s="26">
        <f t="shared" si="118"/>
        <v>0</v>
      </c>
      <c r="EJ97" s="26">
        <f t="shared" si="119"/>
        <v>0</v>
      </c>
      <c r="EK97" s="16">
        <f t="shared" si="174"/>
        <v>0</v>
      </c>
      <c r="EL97" s="25">
        <v>0</v>
      </c>
      <c r="EM97" s="25">
        <f t="shared" si="175"/>
        <v>0</v>
      </c>
      <c r="EN97" s="25">
        <f t="shared" si="176"/>
        <v>0</v>
      </c>
      <c r="EO97" s="25">
        <f t="shared" si="177"/>
        <v>0</v>
      </c>
      <c r="EP97" s="25">
        <f t="shared" si="178"/>
        <v>0</v>
      </c>
      <c r="EQ97" s="16">
        <f t="shared" si="179"/>
        <v>0</v>
      </c>
      <c r="ER97" s="25">
        <f t="shared" si="180"/>
        <v>0</v>
      </c>
      <c r="ES97" s="9">
        <f t="shared" si="120"/>
        <v>0</v>
      </c>
      <c r="ET97" s="26">
        <f t="shared" si="121"/>
        <v>0</v>
      </c>
      <c r="EU97" s="19">
        <f t="shared" si="122"/>
        <v>0</v>
      </c>
      <c r="EV97" s="26">
        <f t="shared" si="123"/>
        <v>0</v>
      </c>
      <c r="EW97" s="26">
        <f t="shared" si="124"/>
        <v>0</v>
      </c>
      <c r="EX97">
        <f t="shared" si="181"/>
        <v>0</v>
      </c>
      <c r="EY97" s="7">
        <f t="shared" si="140"/>
        <v>0</v>
      </c>
      <c r="EZ97" s="7">
        <f t="shared" si="141"/>
        <v>0</v>
      </c>
      <c r="FA97" s="17">
        <f t="shared" si="182"/>
        <v>0</v>
      </c>
      <c r="FB97" s="17">
        <f t="shared" si="142"/>
        <v>0</v>
      </c>
      <c r="GB97">
        <v>95</v>
      </c>
      <c r="GC97" s="7">
        <f t="shared" si="183"/>
        <v>0</v>
      </c>
      <c r="GD97" s="28">
        <f t="shared" si="184"/>
        <v>0</v>
      </c>
      <c r="GE97" s="16">
        <f t="shared" si="185"/>
        <v>0</v>
      </c>
      <c r="GF97" s="9">
        <f t="shared" si="125"/>
        <v>0</v>
      </c>
      <c r="GG97" s="26">
        <f t="shared" si="126"/>
        <v>0</v>
      </c>
      <c r="GH97" s="19">
        <f t="shared" si="127"/>
        <v>0</v>
      </c>
      <c r="GI97" s="26">
        <f t="shared" si="128"/>
        <v>0</v>
      </c>
      <c r="GJ97" s="26">
        <f t="shared" si="129"/>
        <v>0</v>
      </c>
      <c r="GK97" s="16">
        <f t="shared" si="186"/>
        <v>0</v>
      </c>
      <c r="GL97" s="25">
        <v>0</v>
      </c>
      <c r="GM97" s="25">
        <f t="shared" si="187"/>
        <v>0</v>
      </c>
      <c r="GN97" s="25">
        <f t="shared" si="188"/>
        <v>0</v>
      </c>
      <c r="GO97" s="25">
        <f t="shared" si="189"/>
        <v>0</v>
      </c>
      <c r="GP97" s="25">
        <f t="shared" si="190"/>
        <v>0</v>
      </c>
      <c r="GQ97" s="16">
        <f t="shared" si="191"/>
        <v>0</v>
      </c>
      <c r="GR97" s="25">
        <f t="shared" si="192"/>
        <v>0</v>
      </c>
      <c r="GS97" s="9">
        <f t="shared" si="130"/>
        <v>0</v>
      </c>
      <c r="GT97" s="26">
        <f t="shared" si="131"/>
        <v>0</v>
      </c>
      <c r="GU97" s="19">
        <f t="shared" si="132"/>
        <v>0</v>
      </c>
      <c r="GV97" s="26">
        <f t="shared" si="133"/>
        <v>0</v>
      </c>
      <c r="GW97" s="26">
        <f t="shared" si="134"/>
        <v>0</v>
      </c>
      <c r="GX97">
        <f t="shared" si="193"/>
        <v>0</v>
      </c>
      <c r="GY97" s="7">
        <f t="shared" si="143"/>
        <v>0</v>
      </c>
      <c r="GZ97" s="7">
        <f t="shared" si="144"/>
        <v>0</v>
      </c>
      <c r="HA97" s="17">
        <f t="shared" si="194"/>
        <v>0</v>
      </c>
      <c r="HB97" s="17">
        <f t="shared" si="145"/>
        <v>0</v>
      </c>
    </row>
    <row r="98" spans="1:210" ht="15.6" x14ac:dyDescent="0.3">
      <c r="A98" s="10" t="s">
        <v>155</v>
      </c>
      <c r="B98" s="4" t="s">
        <v>156</v>
      </c>
      <c r="C98" s="4"/>
      <c r="D98" s="4"/>
      <c r="E98" s="4"/>
      <c r="F98" s="29"/>
      <c r="H98" s="9"/>
      <c r="I98" s="158"/>
      <c r="L98" s="66" t="s">
        <v>157</v>
      </c>
      <c r="O98" s="9"/>
      <c r="P98" s="9"/>
      <c r="Q98" s="46"/>
      <c r="AB98" s="59"/>
      <c r="AC98" s="59"/>
      <c r="AG98" s="5"/>
      <c r="AO98"/>
      <c r="AP98"/>
      <c r="AQ98"/>
      <c r="AR98"/>
      <c r="BB98">
        <v>96</v>
      </c>
      <c r="BC98" s="7">
        <f t="shared" si="146"/>
        <v>0</v>
      </c>
      <c r="BD98" s="28">
        <f t="shared" si="147"/>
        <v>0</v>
      </c>
      <c r="BE98" s="16">
        <f t="shared" si="148"/>
        <v>0</v>
      </c>
      <c r="BF98" s="16">
        <f t="shared" si="149"/>
        <v>0</v>
      </c>
      <c r="BG98" s="25">
        <v>0</v>
      </c>
      <c r="BH98" s="25">
        <f t="shared" si="150"/>
        <v>0</v>
      </c>
      <c r="BI98" s="25">
        <f t="shared" si="151"/>
        <v>0</v>
      </c>
      <c r="BJ98" s="25">
        <f t="shared" si="152"/>
        <v>0</v>
      </c>
      <c r="BK98" s="25">
        <f t="shared" si="153"/>
        <v>0</v>
      </c>
      <c r="BL98" s="16">
        <f t="shared" si="154"/>
        <v>0</v>
      </c>
      <c r="BM98" s="25">
        <f t="shared" si="155"/>
        <v>0</v>
      </c>
      <c r="BN98" s="9">
        <f t="shared" si="100"/>
        <v>0</v>
      </c>
      <c r="BO98" s="26">
        <f t="shared" si="101"/>
        <v>0</v>
      </c>
      <c r="BP98" s="19">
        <f t="shared" si="102"/>
        <v>0</v>
      </c>
      <c r="BQ98" s="26">
        <f t="shared" si="103"/>
        <v>0</v>
      </c>
      <c r="BR98" s="26">
        <f t="shared" si="104"/>
        <v>0</v>
      </c>
      <c r="BS98">
        <f t="shared" si="156"/>
        <v>0</v>
      </c>
      <c r="BT98" s="7">
        <f t="shared" si="157"/>
        <v>0</v>
      </c>
      <c r="BU98" s="7">
        <f t="shared" si="135"/>
        <v>0</v>
      </c>
      <c r="BV98" s="17">
        <f t="shared" si="158"/>
        <v>0</v>
      </c>
      <c r="BW98" s="17">
        <f t="shared" si="136"/>
        <v>0</v>
      </c>
      <c r="CB98">
        <v>96</v>
      </c>
      <c r="CC98" s="7">
        <f t="shared" ca="1" si="159"/>
        <v>-19000</v>
      </c>
      <c r="CD98" s="28">
        <f t="shared" ca="1" si="160"/>
        <v>0</v>
      </c>
      <c r="CE98" s="16">
        <f t="shared" ca="1" si="161"/>
        <v>0</v>
      </c>
      <c r="CF98" s="9">
        <f t="shared" ca="1" si="105"/>
        <v>0</v>
      </c>
      <c r="CG98" s="26">
        <f t="shared" ca="1" si="106"/>
        <v>0</v>
      </c>
      <c r="CH98" s="19">
        <f t="shared" ca="1" si="107"/>
        <v>0</v>
      </c>
      <c r="CI98" s="26">
        <f t="shared" ca="1" si="108"/>
        <v>0</v>
      </c>
      <c r="CJ98" s="26">
        <f t="shared" ca="1" si="109"/>
        <v>0</v>
      </c>
      <c r="CK98" s="16">
        <f t="shared" ca="1" si="162"/>
        <v>0</v>
      </c>
      <c r="CL98" s="25">
        <v>0</v>
      </c>
      <c r="CM98" s="25">
        <f t="shared" ca="1" si="163"/>
        <v>0</v>
      </c>
      <c r="CN98" s="25">
        <f t="shared" ca="1" si="164"/>
        <v>0</v>
      </c>
      <c r="CO98" s="25">
        <f t="shared" ca="1" si="165"/>
        <v>0</v>
      </c>
      <c r="CP98" s="25">
        <f t="shared" ca="1" si="166"/>
        <v>0</v>
      </c>
      <c r="CQ98" s="16">
        <f t="shared" ca="1" si="167"/>
        <v>0</v>
      </c>
      <c r="CR98" s="25">
        <f t="shared" ca="1" si="168"/>
        <v>0</v>
      </c>
      <c r="CS98" s="9">
        <f t="shared" ca="1" si="110"/>
        <v>0</v>
      </c>
      <c r="CT98" s="26">
        <f t="shared" ca="1" si="111"/>
        <v>0</v>
      </c>
      <c r="CU98" s="19">
        <f t="shared" ca="1" si="112"/>
        <v>0</v>
      </c>
      <c r="CV98" s="26">
        <f t="shared" ca="1" si="113"/>
        <v>0</v>
      </c>
      <c r="CW98" s="26">
        <f t="shared" ca="1" si="114"/>
        <v>0</v>
      </c>
      <c r="CX98">
        <f t="shared" ca="1" si="169"/>
        <v>0</v>
      </c>
      <c r="CY98" s="7">
        <f t="shared" ca="1" si="137"/>
        <v>0</v>
      </c>
      <c r="CZ98" s="7">
        <f t="shared" ca="1" si="138"/>
        <v>0</v>
      </c>
      <c r="DA98" s="17">
        <f t="shared" ca="1" si="170"/>
        <v>0</v>
      </c>
      <c r="DB98" s="17">
        <f t="shared" ca="1" si="139"/>
        <v>0</v>
      </c>
      <c r="EB98">
        <v>96</v>
      </c>
      <c r="EC98" s="7">
        <f t="shared" si="171"/>
        <v>0</v>
      </c>
      <c r="ED98" s="28">
        <f t="shared" si="172"/>
        <v>0</v>
      </c>
      <c r="EE98" s="16">
        <f t="shared" si="173"/>
        <v>0</v>
      </c>
      <c r="EF98" s="9">
        <f t="shared" si="115"/>
        <v>0</v>
      </c>
      <c r="EG98" s="26">
        <f t="shared" si="116"/>
        <v>0</v>
      </c>
      <c r="EH98" s="19">
        <f t="shared" si="117"/>
        <v>0</v>
      </c>
      <c r="EI98" s="26">
        <f t="shared" si="118"/>
        <v>0</v>
      </c>
      <c r="EJ98" s="26">
        <f t="shared" si="119"/>
        <v>0</v>
      </c>
      <c r="EK98" s="16">
        <f t="shared" si="174"/>
        <v>0</v>
      </c>
      <c r="EL98" s="25">
        <v>0</v>
      </c>
      <c r="EM98" s="25">
        <f t="shared" si="175"/>
        <v>0</v>
      </c>
      <c r="EN98" s="25">
        <f t="shared" si="176"/>
        <v>0</v>
      </c>
      <c r="EO98" s="25">
        <f t="shared" si="177"/>
        <v>0</v>
      </c>
      <c r="EP98" s="25">
        <f t="shared" si="178"/>
        <v>0</v>
      </c>
      <c r="EQ98" s="16">
        <f t="shared" si="179"/>
        <v>0</v>
      </c>
      <c r="ER98" s="25">
        <f t="shared" si="180"/>
        <v>0</v>
      </c>
      <c r="ES98" s="9">
        <f t="shared" si="120"/>
        <v>0</v>
      </c>
      <c r="ET98" s="26">
        <f t="shared" si="121"/>
        <v>0</v>
      </c>
      <c r="EU98" s="19">
        <f t="shared" si="122"/>
        <v>0</v>
      </c>
      <c r="EV98" s="26">
        <f t="shared" si="123"/>
        <v>0</v>
      </c>
      <c r="EW98" s="26">
        <f t="shared" si="124"/>
        <v>0</v>
      </c>
      <c r="EX98">
        <f t="shared" si="181"/>
        <v>0</v>
      </c>
      <c r="EY98" s="7">
        <f t="shared" si="140"/>
        <v>0</v>
      </c>
      <c r="EZ98" s="7">
        <f t="shared" si="141"/>
        <v>0</v>
      </c>
      <c r="FA98" s="17">
        <f t="shared" si="182"/>
        <v>0</v>
      </c>
      <c r="FB98" s="17">
        <f t="shared" si="142"/>
        <v>0</v>
      </c>
      <c r="GB98">
        <v>96</v>
      </c>
      <c r="GC98" s="7">
        <f t="shared" si="183"/>
        <v>0</v>
      </c>
      <c r="GD98" s="28">
        <f t="shared" si="184"/>
        <v>0</v>
      </c>
      <c r="GE98" s="16">
        <f t="shared" si="185"/>
        <v>0</v>
      </c>
      <c r="GF98" s="9">
        <f t="shared" si="125"/>
        <v>0</v>
      </c>
      <c r="GG98" s="26">
        <f t="shared" si="126"/>
        <v>0</v>
      </c>
      <c r="GH98" s="19">
        <f t="shared" si="127"/>
        <v>0</v>
      </c>
      <c r="GI98" s="26">
        <f t="shared" si="128"/>
        <v>0</v>
      </c>
      <c r="GJ98" s="26">
        <f t="shared" si="129"/>
        <v>0</v>
      </c>
      <c r="GK98" s="16">
        <f t="shared" si="186"/>
        <v>0</v>
      </c>
      <c r="GL98" s="25">
        <v>0</v>
      </c>
      <c r="GM98" s="25">
        <f t="shared" si="187"/>
        <v>0</v>
      </c>
      <c r="GN98" s="25">
        <f t="shared" si="188"/>
        <v>0</v>
      </c>
      <c r="GO98" s="25">
        <f t="shared" si="189"/>
        <v>0</v>
      </c>
      <c r="GP98" s="25">
        <f t="shared" si="190"/>
        <v>0</v>
      </c>
      <c r="GQ98" s="16">
        <f t="shared" si="191"/>
        <v>0</v>
      </c>
      <c r="GR98" s="25">
        <f t="shared" si="192"/>
        <v>0</v>
      </c>
      <c r="GS98" s="9">
        <f t="shared" si="130"/>
        <v>0</v>
      </c>
      <c r="GT98" s="26">
        <f t="shared" si="131"/>
        <v>0</v>
      </c>
      <c r="GU98" s="19">
        <f t="shared" si="132"/>
        <v>0</v>
      </c>
      <c r="GV98" s="26">
        <f t="shared" si="133"/>
        <v>0</v>
      </c>
      <c r="GW98" s="26">
        <f t="shared" si="134"/>
        <v>0</v>
      </c>
      <c r="GX98">
        <f t="shared" si="193"/>
        <v>0</v>
      </c>
      <c r="GY98" s="7">
        <f t="shared" si="143"/>
        <v>0</v>
      </c>
      <c r="GZ98" s="7">
        <f t="shared" si="144"/>
        <v>0</v>
      </c>
      <c r="HA98" s="17">
        <f t="shared" si="194"/>
        <v>0</v>
      </c>
      <c r="HB98" s="17">
        <f t="shared" si="145"/>
        <v>0</v>
      </c>
    </row>
    <row r="99" spans="1:210" x14ac:dyDescent="0.3">
      <c r="A99" s="10"/>
      <c r="B99" s="4" t="str">
        <f>$B$6</f>
        <v>PRINCIPAL BORROWER</v>
      </c>
      <c r="C99" s="4"/>
      <c r="D99" s="4"/>
      <c r="E99" s="4"/>
      <c r="F99" s="29"/>
      <c r="G99" s="158" t="str">
        <f>$AB$108</f>
        <v>1st - 3rd year</v>
      </c>
      <c r="H99" s="9"/>
      <c r="I99" s="158" t="str">
        <f>$AC$108</f>
        <v/>
      </c>
      <c r="L99" s="155">
        <f>AC20</f>
        <v>12</v>
      </c>
      <c r="M99" s="9"/>
      <c r="N99" s="9"/>
      <c r="O99" s="9"/>
      <c r="AA99" s="4" t="s">
        <v>158</v>
      </c>
      <c r="AG99" s="5"/>
      <c r="AO99"/>
      <c r="AP99"/>
      <c r="AQ99"/>
      <c r="AR99"/>
      <c r="BB99">
        <v>97</v>
      </c>
      <c r="BC99" s="7">
        <f t="shared" si="146"/>
        <v>0</v>
      </c>
      <c r="BD99" s="28">
        <f t="shared" si="147"/>
        <v>0</v>
      </c>
      <c r="BE99" s="16">
        <f t="shared" si="148"/>
        <v>0</v>
      </c>
      <c r="BF99" s="16">
        <f t="shared" si="149"/>
        <v>0</v>
      </c>
      <c r="BG99" s="25">
        <v>0</v>
      </c>
      <c r="BH99" s="25">
        <f t="shared" si="150"/>
        <v>0</v>
      </c>
      <c r="BI99" s="25">
        <f t="shared" si="151"/>
        <v>0</v>
      </c>
      <c r="BJ99" s="25">
        <f t="shared" si="152"/>
        <v>0</v>
      </c>
      <c r="BK99" s="25">
        <f t="shared" si="153"/>
        <v>0</v>
      </c>
      <c r="BL99" s="16">
        <f t="shared" si="154"/>
        <v>0</v>
      </c>
      <c r="BM99" s="25">
        <f t="shared" si="155"/>
        <v>0</v>
      </c>
      <c r="BN99" s="9">
        <f t="shared" si="100"/>
        <v>0</v>
      </c>
      <c r="BO99" s="26">
        <f t="shared" si="101"/>
        <v>0</v>
      </c>
      <c r="BP99" s="19">
        <f t="shared" si="102"/>
        <v>0</v>
      </c>
      <c r="BQ99" s="26">
        <f t="shared" si="103"/>
        <v>0</v>
      </c>
      <c r="BR99" s="26">
        <f t="shared" si="104"/>
        <v>0</v>
      </c>
      <c r="BS99">
        <f t="shared" si="156"/>
        <v>0</v>
      </c>
      <c r="BT99" s="7">
        <f t="shared" si="157"/>
        <v>0</v>
      </c>
      <c r="BU99" s="7">
        <f t="shared" si="135"/>
        <v>0</v>
      </c>
      <c r="BV99" s="17">
        <f t="shared" si="158"/>
        <v>0</v>
      </c>
      <c r="BW99" s="17">
        <f t="shared" si="136"/>
        <v>0</v>
      </c>
      <c r="CB99">
        <v>97</v>
      </c>
      <c r="CC99" s="7">
        <f t="shared" ca="1" si="159"/>
        <v>-19000</v>
      </c>
      <c r="CD99" s="28">
        <f t="shared" ca="1" si="160"/>
        <v>0</v>
      </c>
      <c r="CE99" s="16">
        <f t="shared" ca="1" si="161"/>
        <v>0</v>
      </c>
      <c r="CF99" s="9">
        <f t="shared" ca="1" si="105"/>
        <v>0</v>
      </c>
      <c r="CG99" s="26">
        <f t="shared" ca="1" si="106"/>
        <v>0</v>
      </c>
      <c r="CH99" s="19">
        <f t="shared" ca="1" si="107"/>
        <v>0</v>
      </c>
      <c r="CI99" s="26">
        <f t="shared" ca="1" si="108"/>
        <v>0</v>
      </c>
      <c r="CJ99" s="26">
        <f t="shared" ca="1" si="109"/>
        <v>0</v>
      </c>
      <c r="CK99" s="16">
        <f t="shared" ca="1" si="162"/>
        <v>0</v>
      </c>
      <c r="CL99" s="25">
        <v>0</v>
      </c>
      <c r="CM99" s="25">
        <f t="shared" ca="1" si="163"/>
        <v>0</v>
      </c>
      <c r="CN99" s="25">
        <f t="shared" ca="1" si="164"/>
        <v>0</v>
      </c>
      <c r="CO99" s="25">
        <f t="shared" ca="1" si="165"/>
        <v>0</v>
      </c>
      <c r="CP99" s="25">
        <f t="shared" ca="1" si="166"/>
        <v>0</v>
      </c>
      <c r="CQ99" s="16">
        <f t="shared" ca="1" si="167"/>
        <v>0</v>
      </c>
      <c r="CR99" s="25">
        <f t="shared" ca="1" si="168"/>
        <v>0</v>
      </c>
      <c r="CS99" s="9">
        <f t="shared" ca="1" si="110"/>
        <v>0</v>
      </c>
      <c r="CT99" s="26">
        <f t="shared" ca="1" si="111"/>
        <v>0</v>
      </c>
      <c r="CU99" s="19">
        <f t="shared" ca="1" si="112"/>
        <v>0</v>
      </c>
      <c r="CV99" s="26">
        <f t="shared" ca="1" si="113"/>
        <v>0</v>
      </c>
      <c r="CW99" s="26">
        <f t="shared" ca="1" si="114"/>
        <v>0</v>
      </c>
      <c r="CX99">
        <f t="shared" ca="1" si="169"/>
        <v>0</v>
      </c>
      <c r="CY99" s="7">
        <f t="shared" ca="1" si="137"/>
        <v>0</v>
      </c>
      <c r="CZ99" s="7">
        <f t="shared" ca="1" si="138"/>
        <v>0</v>
      </c>
      <c r="DA99" s="17">
        <f t="shared" ca="1" si="170"/>
        <v>0</v>
      </c>
      <c r="DB99" s="17">
        <f t="shared" ca="1" si="139"/>
        <v>0</v>
      </c>
      <c r="EB99">
        <v>97</v>
      </c>
      <c r="EC99" s="7">
        <f t="shared" si="171"/>
        <v>0</v>
      </c>
      <c r="ED99" s="28">
        <f t="shared" si="172"/>
        <v>0</v>
      </c>
      <c r="EE99" s="16">
        <f t="shared" si="173"/>
        <v>0</v>
      </c>
      <c r="EF99" s="9">
        <f t="shared" si="115"/>
        <v>0</v>
      </c>
      <c r="EG99" s="26">
        <f t="shared" si="116"/>
        <v>0</v>
      </c>
      <c r="EH99" s="19">
        <f t="shared" si="117"/>
        <v>0</v>
      </c>
      <c r="EI99" s="26">
        <f t="shared" si="118"/>
        <v>0</v>
      </c>
      <c r="EJ99" s="26">
        <f t="shared" si="119"/>
        <v>0</v>
      </c>
      <c r="EK99" s="16">
        <f t="shared" si="174"/>
        <v>0</v>
      </c>
      <c r="EL99" s="25">
        <v>0</v>
      </c>
      <c r="EM99" s="25">
        <f t="shared" si="175"/>
        <v>0</v>
      </c>
      <c r="EN99" s="25">
        <f t="shared" si="176"/>
        <v>0</v>
      </c>
      <c r="EO99" s="25">
        <f t="shared" si="177"/>
        <v>0</v>
      </c>
      <c r="EP99" s="25">
        <f t="shared" si="178"/>
        <v>0</v>
      </c>
      <c r="EQ99" s="16">
        <f t="shared" si="179"/>
        <v>0</v>
      </c>
      <c r="ER99" s="25">
        <f t="shared" si="180"/>
        <v>0</v>
      </c>
      <c r="ES99" s="9">
        <f t="shared" si="120"/>
        <v>0</v>
      </c>
      <c r="ET99" s="26">
        <f t="shared" si="121"/>
        <v>0</v>
      </c>
      <c r="EU99" s="19">
        <f t="shared" si="122"/>
        <v>0</v>
      </c>
      <c r="EV99" s="26">
        <f t="shared" si="123"/>
        <v>0</v>
      </c>
      <c r="EW99" s="26">
        <f t="shared" si="124"/>
        <v>0</v>
      </c>
      <c r="EX99">
        <f t="shared" si="181"/>
        <v>0</v>
      </c>
      <c r="EY99" s="7">
        <f t="shared" si="140"/>
        <v>0</v>
      </c>
      <c r="EZ99" s="7">
        <f t="shared" si="141"/>
        <v>0</v>
      </c>
      <c r="FA99" s="17">
        <f t="shared" si="182"/>
        <v>0</v>
      </c>
      <c r="FB99" s="17">
        <f t="shared" si="142"/>
        <v>0</v>
      </c>
      <c r="GB99">
        <v>97</v>
      </c>
      <c r="GC99" s="7">
        <f t="shared" si="183"/>
        <v>0</v>
      </c>
      <c r="GD99" s="28">
        <f t="shared" si="184"/>
        <v>0</v>
      </c>
      <c r="GE99" s="16">
        <f t="shared" si="185"/>
        <v>0</v>
      </c>
      <c r="GF99" s="9">
        <f t="shared" si="125"/>
        <v>0</v>
      </c>
      <c r="GG99" s="26">
        <f t="shared" si="126"/>
        <v>0</v>
      </c>
      <c r="GH99" s="19">
        <f t="shared" si="127"/>
        <v>0</v>
      </c>
      <c r="GI99" s="26">
        <f t="shared" si="128"/>
        <v>0</v>
      </c>
      <c r="GJ99" s="26">
        <f t="shared" si="129"/>
        <v>0</v>
      </c>
      <c r="GK99" s="16">
        <f t="shared" si="186"/>
        <v>0</v>
      </c>
      <c r="GL99" s="25">
        <v>0</v>
      </c>
      <c r="GM99" s="25">
        <f t="shared" si="187"/>
        <v>0</v>
      </c>
      <c r="GN99" s="25">
        <f t="shared" si="188"/>
        <v>0</v>
      </c>
      <c r="GO99" s="25">
        <f t="shared" si="189"/>
        <v>0</v>
      </c>
      <c r="GP99" s="25">
        <f t="shared" si="190"/>
        <v>0</v>
      </c>
      <c r="GQ99" s="16">
        <f t="shared" si="191"/>
        <v>0</v>
      </c>
      <c r="GR99" s="25">
        <f t="shared" si="192"/>
        <v>0</v>
      </c>
      <c r="GS99" s="9">
        <f t="shared" si="130"/>
        <v>0</v>
      </c>
      <c r="GT99" s="26">
        <f t="shared" si="131"/>
        <v>0</v>
      </c>
      <c r="GU99" s="19">
        <f t="shared" si="132"/>
        <v>0</v>
      </c>
      <c r="GV99" s="26">
        <f t="shared" si="133"/>
        <v>0</v>
      </c>
      <c r="GW99" s="26">
        <f t="shared" si="134"/>
        <v>0</v>
      </c>
      <c r="GX99">
        <f t="shared" si="193"/>
        <v>0</v>
      </c>
      <c r="GY99" s="7">
        <f t="shared" si="143"/>
        <v>0</v>
      </c>
      <c r="GZ99" s="7">
        <f t="shared" si="144"/>
        <v>0</v>
      </c>
      <c r="HA99" s="17">
        <f t="shared" si="194"/>
        <v>0</v>
      </c>
      <c r="HB99" s="17">
        <f t="shared" si="145"/>
        <v>0</v>
      </c>
    </row>
    <row r="100" spans="1:210" x14ac:dyDescent="0.3">
      <c r="B100" s="153" t="s">
        <v>159</v>
      </c>
      <c r="C100" s="153"/>
      <c r="D100" s="153"/>
      <c r="E100" s="60"/>
      <c r="G100" s="159">
        <f ca="1">F132</f>
        <v>4617.88</v>
      </c>
      <c r="H100" s="9"/>
      <c r="I100" s="159" t="str">
        <f>IF($I$99&lt;&gt;"",G100,"")</f>
        <v/>
      </c>
      <c r="L100" s="60"/>
      <c r="M100" s="9"/>
      <c r="N100" s="9"/>
      <c r="O100" s="9"/>
      <c r="AA100" s="4" t="s">
        <v>160</v>
      </c>
      <c r="AG100" s="5"/>
      <c r="AO100"/>
      <c r="AP100"/>
      <c r="AQ100"/>
      <c r="AR100"/>
      <c r="BB100">
        <v>98</v>
      </c>
      <c r="BC100" s="7">
        <f t="shared" si="146"/>
        <v>0</v>
      </c>
      <c r="BD100" s="28">
        <f t="shared" si="147"/>
        <v>0</v>
      </c>
      <c r="BE100" s="16">
        <f t="shared" si="148"/>
        <v>0</v>
      </c>
      <c r="BF100" s="16">
        <f t="shared" si="149"/>
        <v>0</v>
      </c>
      <c r="BG100" s="25">
        <v>0</v>
      </c>
      <c r="BH100" s="25">
        <f t="shared" si="150"/>
        <v>0</v>
      </c>
      <c r="BI100" s="25">
        <f t="shared" si="151"/>
        <v>0</v>
      </c>
      <c r="BJ100" s="25">
        <f t="shared" si="152"/>
        <v>0</v>
      </c>
      <c r="BK100" s="25">
        <f t="shared" si="153"/>
        <v>0</v>
      </c>
      <c r="BL100" s="16">
        <f t="shared" si="154"/>
        <v>0</v>
      </c>
      <c r="BM100" s="25">
        <f t="shared" si="155"/>
        <v>0</v>
      </c>
      <c r="BN100" s="9">
        <f t="shared" si="100"/>
        <v>0</v>
      </c>
      <c r="BO100" s="26">
        <f t="shared" si="101"/>
        <v>0</v>
      </c>
      <c r="BP100" s="19">
        <f t="shared" si="102"/>
        <v>0</v>
      </c>
      <c r="BQ100" s="26">
        <f t="shared" si="103"/>
        <v>0</v>
      </c>
      <c r="BR100" s="26">
        <f t="shared" si="104"/>
        <v>0</v>
      </c>
      <c r="BS100">
        <f t="shared" si="156"/>
        <v>0</v>
      </c>
      <c r="BT100" s="7">
        <f t="shared" si="157"/>
        <v>0</v>
      </c>
      <c r="BU100" s="7">
        <f t="shared" si="135"/>
        <v>0</v>
      </c>
      <c r="BV100" s="17">
        <f t="shared" si="158"/>
        <v>0</v>
      </c>
      <c r="BW100" s="17">
        <f t="shared" si="136"/>
        <v>0</v>
      </c>
      <c r="CB100">
        <v>98</v>
      </c>
      <c r="CC100" s="7">
        <f t="shared" ca="1" si="159"/>
        <v>-19000</v>
      </c>
      <c r="CD100" s="28">
        <f t="shared" ca="1" si="160"/>
        <v>0</v>
      </c>
      <c r="CE100" s="16">
        <f t="shared" ca="1" si="161"/>
        <v>0</v>
      </c>
      <c r="CF100" s="9">
        <f t="shared" ca="1" si="105"/>
        <v>0</v>
      </c>
      <c r="CG100" s="26">
        <f t="shared" ca="1" si="106"/>
        <v>0</v>
      </c>
      <c r="CH100" s="19">
        <f t="shared" ca="1" si="107"/>
        <v>0</v>
      </c>
      <c r="CI100" s="26">
        <f t="shared" ca="1" si="108"/>
        <v>0</v>
      </c>
      <c r="CJ100" s="26">
        <f t="shared" ca="1" si="109"/>
        <v>0</v>
      </c>
      <c r="CK100" s="16">
        <f t="shared" ca="1" si="162"/>
        <v>0</v>
      </c>
      <c r="CL100" s="25">
        <v>0</v>
      </c>
      <c r="CM100" s="25">
        <f t="shared" ca="1" si="163"/>
        <v>0</v>
      </c>
      <c r="CN100" s="25">
        <f t="shared" ca="1" si="164"/>
        <v>0</v>
      </c>
      <c r="CO100" s="25">
        <f t="shared" ca="1" si="165"/>
        <v>0</v>
      </c>
      <c r="CP100" s="25">
        <f t="shared" ca="1" si="166"/>
        <v>0</v>
      </c>
      <c r="CQ100" s="16">
        <f t="shared" ca="1" si="167"/>
        <v>0</v>
      </c>
      <c r="CR100" s="25">
        <f t="shared" ca="1" si="168"/>
        <v>0</v>
      </c>
      <c r="CS100" s="9">
        <f t="shared" ca="1" si="110"/>
        <v>0</v>
      </c>
      <c r="CT100" s="26">
        <f t="shared" ca="1" si="111"/>
        <v>0</v>
      </c>
      <c r="CU100" s="19">
        <f t="shared" ca="1" si="112"/>
        <v>0</v>
      </c>
      <c r="CV100" s="26">
        <f t="shared" ca="1" si="113"/>
        <v>0</v>
      </c>
      <c r="CW100" s="26">
        <f t="shared" ca="1" si="114"/>
        <v>0</v>
      </c>
      <c r="CX100">
        <f t="shared" ca="1" si="169"/>
        <v>0</v>
      </c>
      <c r="CY100" s="7">
        <f t="shared" ca="1" si="137"/>
        <v>0</v>
      </c>
      <c r="CZ100" s="7">
        <f t="shared" ca="1" si="138"/>
        <v>0</v>
      </c>
      <c r="DA100" s="17">
        <f t="shared" ca="1" si="170"/>
        <v>0</v>
      </c>
      <c r="DB100" s="17">
        <f t="shared" ca="1" si="139"/>
        <v>0</v>
      </c>
      <c r="EB100">
        <v>98</v>
      </c>
      <c r="EC100" s="7">
        <f t="shared" si="171"/>
        <v>0</v>
      </c>
      <c r="ED100" s="28">
        <f t="shared" si="172"/>
        <v>0</v>
      </c>
      <c r="EE100" s="16">
        <f t="shared" si="173"/>
        <v>0</v>
      </c>
      <c r="EF100" s="9">
        <f t="shared" si="115"/>
        <v>0</v>
      </c>
      <c r="EG100" s="26">
        <f t="shared" si="116"/>
        <v>0</v>
      </c>
      <c r="EH100" s="19">
        <f t="shared" si="117"/>
        <v>0</v>
      </c>
      <c r="EI100" s="26">
        <f t="shared" si="118"/>
        <v>0</v>
      </c>
      <c r="EJ100" s="26">
        <f t="shared" si="119"/>
        <v>0</v>
      </c>
      <c r="EK100" s="16">
        <f t="shared" si="174"/>
        <v>0</v>
      </c>
      <c r="EL100" s="25">
        <v>0</v>
      </c>
      <c r="EM100" s="25">
        <f t="shared" si="175"/>
        <v>0</v>
      </c>
      <c r="EN100" s="25">
        <f t="shared" si="176"/>
        <v>0</v>
      </c>
      <c r="EO100" s="25">
        <f t="shared" si="177"/>
        <v>0</v>
      </c>
      <c r="EP100" s="25">
        <f t="shared" si="178"/>
        <v>0</v>
      </c>
      <c r="EQ100" s="16">
        <f t="shared" si="179"/>
        <v>0</v>
      </c>
      <c r="ER100" s="25">
        <f t="shared" si="180"/>
        <v>0</v>
      </c>
      <c r="ES100" s="9">
        <f t="shared" si="120"/>
        <v>0</v>
      </c>
      <c r="ET100" s="26">
        <f t="shared" si="121"/>
        <v>0</v>
      </c>
      <c r="EU100" s="19">
        <f t="shared" si="122"/>
        <v>0</v>
      </c>
      <c r="EV100" s="26">
        <f t="shared" si="123"/>
        <v>0</v>
      </c>
      <c r="EW100" s="26">
        <f t="shared" si="124"/>
        <v>0</v>
      </c>
      <c r="EX100">
        <f t="shared" si="181"/>
        <v>0</v>
      </c>
      <c r="EY100" s="7">
        <f t="shared" si="140"/>
        <v>0</v>
      </c>
      <c r="EZ100" s="7">
        <f t="shared" si="141"/>
        <v>0</v>
      </c>
      <c r="FA100" s="17">
        <f t="shared" si="182"/>
        <v>0</v>
      </c>
      <c r="FB100" s="17">
        <f t="shared" si="142"/>
        <v>0</v>
      </c>
      <c r="GB100">
        <v>98</v>
      </c>
      <c r="GC100" s="7">
        <f t="shared" si="183"/>
        <v>0</v>
      </c>
      <c r="GD100" s="28">
        <f t="shared" si="184"/>
        <v>0</v>
      </c>
      <c r="GE100" s="16">
        <f t="shared" si="185"/>
        <v>0</v>
      </c>
      <c r="GF100" s="9">
        <f t="shared" si="125"/>
        <v>0</v>
      </c>
      <c r="GG100" s="26">
        <f t="shared" si="126"/>
        <v>0</v>
      </c>
      <c r="GH100" s="19">
        <f t="shared" si="127"/>
        <v>0</v>
      </c>
      <c r="GI100" s="26">
        <f t="shared" si="128"/>
        <v>0</v>
      </c>
      <c r="GJ100" s="26">
        <f t="shared" si="129"/>
        <v>0</v>
      </c>
      <c r="GK100" s="16">
        <f t="shared" si="186"/>
        <v>0</v>
      </c>
      <c r="GL100" s="25">
        <v>0</v>
      </c>
      <c r="GM100" s="25">
        <f t="shared" si="187"/>
        <v>0</v>
      </c>
      <c r="GN100" s="25">
        <f t="shared" si="188"/>
        <v>0</v>
      </c>
      <c r="GO100" s="25">
        <f t="shared" si="189"/>
        <v>0</v>
      </c>
      <c r="GP100" s="25">
        <f t="shared" si="190"/>
        <v>0</v>
      </c>
      <c r="GQ100" s="16">
        <f t="shared" si="191"/>
        <v>0</v>
      </c>
      <c r="GR100" s="25">
        <f t="shared" si="192"/>
        <v>0</v>
      </c>
      <c r="GS100" s="9">
        <f t="shared" si="130"/>
        <v>0</v>
      </c>
      <c r="GT100" s="26">
        <f t="shared" si="131"/>
        <v>0</v>
      </c>
      <c r="GU100" s="19">
        <f t="shared" si="132"/>
        <v>0</v>
      </c>
      <c r="GV100" s="26">
        <f t="shared" si="133"/>
        <v>0</v>
      </c>
      <c r="GW100" s="26">
        <f t="shared" si="134"/>
        <v>0</v>
      </c>
      <c r="GX100">
        <f t="shared" si="193"/>
        <v>0</v>
      </c>
      <c r="GY100" s="7">
        <f t="shared" si="143"/>
        <v>0</v>
      </c>
      <c r="GZ100" s="7">
        <f t="shared" si="144"/>
        <v>0</v>
      </c>
      <c r="HA100" s="17">
        <f t="shared" si="194"/>
        <v>0</v>
      </c>
      <c r="HB100" s="17">
        <f t="shared" si="145"/>
        <v>0</v>
      </c>
    </row>
    <row r="101" spans="1:210" x14ac:dyDescent="0.3">
      <c r="B101" s="153" t="s">
        <v>161</v>
      </c>
      <c r="C101" s="153"/>
      <c r="D101" s="153"/>
      <c r="E101" s="60"/>
      <c r="G101" s="16">
        <f ca="1">F135</f>
        <v>168.75</v>
      </c>
      <c r="H101" s="9"/>
      <c r="I101" s="16" t="str">
        <f>IF($I$99&lt;&gt;"",0,"")</f>
        <v/>
      </c>
      <c r="L101" s="60"/>
      <c r="M101" s="9"/>
      <c r="N101" s="9"/>
      <c r="O101" s="9"/>
      <c r="AA101" s="3" t="s">
        <v>162</v>
      </c>
      <c r="AC101" t="s">
        <v>163</v>
      </c>
      <c r="AG101" s="5"/>
      <c r="AO101"/>
      <c r="AP101"/>
      <c r="AQ101"/>
      <c r="AR101"/>
      <c r="BB101">
        <v>99</v>
      </c>
      <c r="BC101" s="7">
        <f t="shared" si="146"/>
        <v>0</v>
      </c>
      <c r="BD101" s="28">
        <f t="shared" si="147"/>
        <v>0</v>
      </c>
      <c r="BE101" s="16">
        <f t="shared" si="148"/>
        <v>0</v>
      </c>
      <c r="BF101" s="16">
        <f t="shared" si="149"/>
        <v>0</v>
      </c>
      <c r="BG101" s="25">
        <v>0</v>
      </c>
      <c r="BH101" s="25">
        <f t="shared" si="150"/>
        <v>0</v>
      </c>
      <c r="BI101" s="25">
        <f t="shared" si="151"/>
        <v>0</v>
      </c>
      <c r="BJ101" s="25">
        <f t="shared" si="152"/>
        <v>0</v>
      </c>
      <c r="BK101" s="25">
        <f t="shared" si="153"/>
        <v>0</v>
      </c>
      <c r="BL101" s="16">
        <f t="shared" si="154"/>
        <v>0</v>
      </c>
      <c r="BM101" s="25">
        <f t="shared" si="155"/>
        <v>0</v>
      </c>
      <c r="BN101" s="9">
        <f t="shared" si="100"/>
        <v>0</v>
      </c>
      <c r="BO101" s="26">
        <f t="shared" si="101"/>
        <v>0</v>
      </c>
      <c r="BP101" s="19">
        <f t="shared" si="102"/>
        <v>0</v>
      </c>
      <c r="BQ101" s="26">
        <f t="shared" si="103"/>
        <v>0</v>
      </c>
      <c r="BR101" s="26">
        <f t="shared" si="104"/>
        <v>0</v>
      </c>
      <c r="BS101">
        <f t="shared" si="156"/>
        <v>0</v>
      </c>
      <c r="BT101" s="7">
        <f t="shared" si="157"/>
        <v>0</v>
      </c>
      <c r="BU101" s="7">
        <f t="shared" si="135"/>
        <v>0</v>
      </c>
      <c r="BV101" s="17">
        <f t="shared" si="158"/>
        <v>0</v>
      </c>
      <c r="BW101" s="17">
        <f t="shared" si="136"/>
        <v>0</v>
      </c>
      <c r="CB101">
        <v>99</v>
      </c>
      <c r="CC101" s="7">
        <f t="shared" ca="1" si="159"/>
        <v>-19000</v>
      </c>
      <c r="CD101" s="28">
        <f t="shared" ca="1" si="160"/>
        <v>0</v>
      </c>
      <c r="CE101" s="16">
        <f t="shared" ca="1" si="161"/>
        <v>0</v>
      </c>
      <c r="CF101" s="9">
        <f t="shared" ca="1" si="105"/>
        <v>0</v>
      </c>
      <c r="CG101" s="26">
        <f t="shared" ca="1" si="106"/>
        <v>0</v>
      </c>
      <c r="CH101" s="19">
        <f t="shared" ca="1" si="107"/>
        <v>0</v>
      </c>
      <c r="CI101" s="26">
        <f t="shared" ca="1" si="108"/>
        <v>0</v>
      </c>
      <c r="CJ101" s="26">
        <f t="shared" ca="1" si="109"/>
        <v>0</v>
      </c>
      <c r="CK101" s="16">
        <f t="shared" ca="1" si="162"/>
        <v>0</v>
      </c>
      <c r="CL101" s="25">
        <v>0</v>
      </c>
      <c r="CM101" s="25">
        <f t="shared" ca="1" si="163"/>
        <v>0</v>
      </c>
      <c r="CN101" s="25">
        <f t="shared" ca="1" si="164"/>
        <v>0</v>
      </c>
      <c r="CO101" s="25">
        <f t="shared" ca="1" si="165"/>
        <v>0</v>
      </c>
      <c r="CP101" s="25">
        <f t="shared" ca="1" si="166"/>
        <v>0</v>
      </c>
      <c r="CQ101" s="16">
        <f t="shared" ca="1" si="167"/>
        <v>0</v>
      </c>
      <c r="CR101" s="25">
        <f t="shared" ca="1" si="168"/>
        <v>0</v>
      </c>
      <c r="CS101" s="9">
        <f t="shared" ca="1" si="110"/>
        <v>0</v>
      </c>
      <c r="CT101" s="26">
        <f t="shared" ca="1" si="111"/>
        <v>0</v>
      </c>
      <c r="CU101" s="19">
        <f t="shared" ca="1" si="112"/>
        <v>0</v>
      </c>
      <c r="CV101" s="26">
        <f t="shared" ca="1" si="113"/>
        <v>0</v>
      </c>
      <c r="CW101" s="26">
        <f t="shared" ca="1" si="114"/>
        <v>0</v>
      </c>
      <c r="CX101">
        <f t="shared" ca="1" si="169"/>
        <v>0</v>
      </c>
      <c r="CY101" s="7">
        <f t="shared" ca="1" si="137"/>
        <v>0</v>
      </c>
      <c r="CZ101" s="7">
        <f t="shared" ca="1" si="138"/>
        <v>0</v>
      </c>
      <c r="DA101" s="17">
        <f t="shared" ca="1" si="170"/>
        <v>0</v>
      </c>
      <c r="DB101" s="17">
        <f t="shared" ca="1" si="139"/>
        <v>0</v>
      </c>
      <c r="EB101">
        <v>99</v>
      </c>
      <c r="EC101" s="7">
        <f t="shared" si="171"/>
        <v>0</v>
      </c>
      <c r="ED101" s="28">
        <f t="shared" si="172"/>
        <v>0</v>
      </c>
      <c r="EE101" s="16">
        <f t="shared" si="173"/>
        <v>0</v>
      </c>
      <c r="EF101" s="9">
        <f t="shared" si="115"/>
        <v>0</v>
      </c>
      <c r="EG101" s="26">
        <f t="shared" si="116"/>
        <v>0</v>
      </c>
      <c r="EH101" s="19">
        <f t="shared" si="117"/>
        <v>0</v>
      </c>
      <c r="EI101" s="26">
        <f t="shared" si="118"/>
        <v>0</v>
      </c>
      <c r="EJ101" s="26">
        <f t="shared" si="119"/>
        <v>0</v>
      </c>
      <c r="EK101" s="16">
        <f t="shared" si="174"/>
        <v>0</v>
      </c>
      <c r="EL101" s="25">
        <v>0</v>
      </c>
      <c r="EM101" s="25">
        <f t="shared" si="175"/>
        <v>0</v>
      </c>
      <c r="EN101" s="25">
        <f t="shared" si="176"/>
        <v>0</v>
      </c>
      <c r="EO101" s="25">
        <f t="shared" si="177"/>
        <v>0</v>
      </c>
      <c r="EP101" s="25">
        <f t="shared" si="178"/>
        <v>0</v>
      </c>
      <c r="EQ101" s="16">
        <f t="shared" si="179"/>
        <v>0</v>
      </c>
      <c r="ER101" s="25">
        <f t="shared" si="180"/>
        <v>0</v>
      </c>
      <c r="ES101" s="9">
        <f t="shared" si="120"/>
        <v>0</v>
      </c>
      <c r="ET101" s="26">
        <f t="shared" si="121"/>
        <v>0</v>
      </c>
      <c r="EU101" s="19">
        <f t="shared" si="122"/>
        <v>0</v>
      </c>
      <c r="EV101" s="26">
        <f t="shared" si="123"/>
        <v>0</v>
      </c>
      <c r="EW101" s="26">
        <f t="shared" si="124"/>
        <v>0</v>
      </c>
      <c r="EX101">
        <f t="shared" si="181"/>
        <v>0</v>
      </c>
      <c r="EY101" s="7">
        <f t="shared" si="140"/>
        <v>0</v>
      </c>
      <c r="EZ101" s="7">
        <f t="shared" si="141"/>
        <v>0</v>
      </c>
      <c r="FA101" s="17">
        <f t="shared" si="182"/>
        <v>0</v>
      </c>
      <c r="FB101" s="17">
        <f t="shared" si="142"/>
        <v>0</v>
      </c>
      <c r="GB101">
        <v>99</v>
      </c>
      <c r="GC101" s="7">
        <f t="shared" si="183"/>
        <v>0</v>
      </c>
      <c r="GD101" s="28">
        <f t="shared" si="184"/>
        <v>0</v>
      </c>
      <c r="GE101" s="16">
        <f t="shared" si="185"/>
        <v>0</v>
      </c>
      <c r="GF101" s="9">
        <f t="shared" si="125"/>
        <v>0</v>
      </c>
      <c r="GG101" s="26">
        <f t="shared" si="126"/>
        <v>0</v>
      </c>
      <c r="GH101" s="19">
        <f t="shared" si="127"/>
        <v>0</v>
      </c>
      <c r="GI101" s="26">
        <f t="shared" si="128"/>
        <v>0</v>
      </c>
      <c r="GJ101" s="26">
        <f t="shared" si="129"/>
        <v>0</v>
      </c>
      <c r="GK101" s="16">
        <f t="shared" si="186"/>
        <v>0</v>
      </c>
      <c r="GL101" s="25">
        <v>0</v>
      </c>
      <c r="GM101" s="25">
        <f t="shared" si="187"/>
        <v>0</v>
      </c>
      <c r="GN101" s="25">
        <f t="shared" si="188"/>
        <v>0</v>
      </c>
      <c r="GO101" s="25">
        <f t="shared" si="189"/>
        <v>0</v>
      </c>
      <c r="GP101" s="25">
        <f t="shared" si="190"/>
        <v>0</v>
      </c>
      <c r="GQ101" s="16">
        <f t="shared" si="191"/>
        <v>0</v>
      </c>
      <c r="GR101" s="25">
        <f t="shared" si="192"/>
        <v>0</v>
      </c>
      <c r="GS101" s="9">
        <f t="shared" si="130"/>
        <v>0</v>
      </c>
      <c r="GT101" s="26">
        <f t="shared" si="131"/>
        <v>0</v>
      </c>
      <c r="GU101" s="19">
        <f t="shared" si="132"/>
        <v>0</v>
      </c>
      <c r="GV101" s="26">
        <f t="shared" si="133"/>
        <v>0</v>
      </c>
      <c r="GW101" s="26">
        <f t="shared" si="134"/>
        <v>0</v>
      </c>
      <c r="GX101">
        <f t="shared" si="193"/>
        <v>0</v>
      </c>
      <c r="GY101" s="7">
        <f t="shared" si="143"/>
        <v>0</v>
      </c>
      <c r="GZ101" s="7">
        <f t="shared" si="144"/>
        <v>0</v>
      </c>
      <c r="HA101" s="17">
        <f t="shared" si="194"/>
        <v>0</v>
      </c>
      <c r="HB101" s="17">
        <f t="shared" si="145"/>
        <v>0</v>
      </c>
    </row>
    <row r="102" spans="1:210" x14ac:dyDescent="0.3">
      <c r="B102" s="153" t="s">
        <v>164</v>
      </c>
      <c r="C102" s="153"/>
      <c r="D102" s="153"/>
      <c r="E102" s="60"/>
      <c r="G102" s="16">
        <f ca="1">$F$183</f>
        <v>116.19999999999999</v>
      </c>
      <c r="H102" s="9"/>
      <c r="I102" s="16" t="str">
        <f>IF($I$99&lt;&gt;"",0,"")</f>
        <v/>
      </c>
      <c r="L102" s="60"/>
      <c r="M102" s="9"/>
      <c r="N102" s="9"/>
      <c r="O102" s="9"/>
      <c r="AA102" s="4">
        <f>IF(AB76+$AA$105&gt;$AB$100,$AB$100-AB76,$AA$105)</f>
        <v>-31</v>
      </c>
      <c r="AB102" s="160">
        <f>$K$2</f>
        <v>44622</v>
      </c>
      <c r="AC102" s="160">
        <f>DATE(YEAR(AB102)+$F$96,MONTH(AB102),DAY(AB102))</f>
        <v>55580</v>
      </c>
      <c r="AD102">
        <f>DATEDIF($F$6,$AC$102,"Y")</f>
        <v>61</v>
      </c>
      <c r="AE102">
        <f>DATEDIF($F$6,$AC$102,"M")</f>
        <v>740</v>
      </c>
      <c r="AF102">
        <f>AE102/12</f>
        <v>61.666666666666664</v>
      </c>
      <c r="AG102" s="5">
        <f>AE102-(AD102*12)</f>
        <v>8</v>
      </c>
      <c r="AO102"/>
      <c r="AP102"/>
      <c r="AQ102"/>
      <c r="AR102"/>
      <c r="BB102">
        <v>100</v>
      </c>
      <c r="BC102" s="7">
        <f t="shared" si="146"/>
        <v>0</v>
      </c>
      <c r="BD102" s="28">
        <f t="shared" si="147"/>
        <v>0</v>
      </c>
      <c r="BE102" s="16">
        <f t="shared" si="148"/>
        <v>0</v>
      </c>
      <c r="BF102" s="16">
        <f t="shared" si="149"/>
        <v>0</v>
      </c>
      <c r="BG102" s="25">
        <v>0</v>
      </c>
      <c r="BH102" s="25">
        <f t="shared" si="150"/>
        <v>0</v>
      </c>
      <c r="BI102" s="25">
        <f t="shared" si="151"/>
        <v>0</v>
      </c>
      <c r="BJ102" s="25">
        <f t="shared" si="152"/>
        <v>0</v>
      </c>
      <c r="BK102" s="25">
        <f t="shared" si="153"/>
        <v>0</v>
      </c>
      <c r="BL102" s="16">
        <f t="shared" si="154"/>
        <v>0</v>
      </c>
      <c r="BM102" s="25">
        <f t="shared" si="155"/>
        <v>0</v>
      </c>
      <c r="BN102" s="9">
        <f t="shared" si="100"/>
        <v>0</v>
      </c>
      <c r="BO102" s="26">
        <f t="shared" si="101"/>
        <v>0</v>
      </c>
      <c r="BP102" s="19">
        <f t="shared" si="102"/>
        <v>0</v>
      </c>
      <c r="BQ102" s="26">
        <f t="shared" si="103"/>
        <v>0</v>
      </c>
      <c r="BR102" s="26">
        <f t="shared" si="104"/>
        <v>0</v>
      </c>
      <c r="BS102">
        <f t="shared" si="156"/>
        <v>0</v>
      </c>
      <c r="BT102" s="7">
        <f t="shared" si="157"/>
        <v>0</v>
      </c>
      <c r="BU102" s="7">
        <f t="shared" si="135"/>
        <v>0</v>
      </c>
      <c r="BV102" s="17">
        <f t="shared" si="158"/>
        <v>0</v>
      </c>
      <c r="BW102" s="17">
        <f t="shared" si="136"/>
        <v>0</v>
      </c>
      <c r="CB102">
        <v>100</v>
      </c>
      <c r="CC102" s="7">
        <f t="shared" ca="1" si="159"/>
        <v>-19000</v>
      </c>
      <c r="CD102" s="28">
        <f t="shared" ca="1" si="160"/>
        <v>0</v>
      </c>
      <c r="CE102" s="16">
        <f t="shared" ca="1" si="161"/>
        <v>0</v>
      </c>
      <c r="CF102" s="9">
        <f t="shared" ca="1" si="105"/>
        <v>0</v>
      </c>
      <c r="CG102" s="26">
        <f t="shared" ca="1" si="106"/>
        <v>0</v>
      </c>
      <c r="CH102" s="19">
        <f t="shared" ca="1" si="107"/>
        <v>0</v>
      </c>
      <c r="CI102" s="26">
        <f t="shared" ca="1" si="108"/>
        <v>0</v>
      </c>
      <c r="CJ102" s="26">
        <f t="shared" ca="1" si="109"/>
        <v>0</v>
      </c>
      <c r="CK102" s="16">
        <f t="shared" ca="1" si="162"/>
        <v>0</v>
      </c>
      <c r="CL102" s="25">
        <v>0</v>
      </c>
      <c r="CM102" s="25">
        <f t="shared" ca="1" si="163"/>
        <v>0</v>
      </c>
      <c r="CN102" s="25">
        <f t="shared" ca="1" si="164"/>
        <v>0</v>
      </c>
      <c r="CO102" s="25">
        <f t="shared" ca="1" si="165"/>
        <v>0</v>
      </c>
      <c r="CP102" s="25">
        <f t="shared" ca="1" si="166"/>
        <v>0</v>
      </c>
      <c r="CQ102" s="16">
        <f t="shared" ca="1" si="167"/>
        <v>0</v>
      </c>
      <c r="CR102" s="25">
        <f t="shared" ca="1" si="168"/>
        <v>0</v>
      </c>
      <c r="CS102" s="9">
        <f t="shared" ca="1" si="110"/>
        <v>0</v>
      </c>
      <c r="CT102" s="26">
        <f t="shared" ca="1" si="111"/>
        <v>0</v>
      </c>
      <c r="CU102" s="19">
        <f t="shared" ca="1" si="112"/>
        <v>0</v>
      </c>
      <c r="CV102" s="26">
        <f t="shared" ca="1" si="113"/>
        <v>0</v>
      </c>
      <c r="CW102" s="26">
        <f t="shared" ca="1" si="114"/>
        <v>0</v>
      </c>
      <c r="CX102">
        <f t="shared" ca="1" si="169"/>
        <v>0</v>
      </c>
      <c r="CY102" s="7">
        <f t="shared" ca="1" si="137"/>
        <v>0</v>
      </c>
      <c r="CZ102" s="7">
        <f t="shared" ca="1" si="138"/>
        <v>0</v>
      </c>
      <c r="DA102" s="17">
        <f t="shared" ca="1" si="170"/>
        <v>0</v>
      </c>
      <c r="DB102" s="17">
        <f t="shared" ca="1" si="139"/>
        <v>0</v>
      </c>
      <c r="EB102">
        <v>100</v>
      </c>
      <c r="EC102" s="7">
        <f t="shared" si="171"/>
        <v>0</v>
      </c>
      <c r="ED102" s="28">
        <f t="shared" si="172"/>
        <v>0</v>
      </c>
      <c r="EE102" s="16">
        <f t="shared" si="173"/>
        <v>0</v>
      </c>
      <c r="EF102" s="9">
        <f t="shared" si="115"/>
        <v>0</v>
      </c>
      <c r="EG102" s="26">
        <f t="shared" si="116"/>
        <v>0</v>
      </c>
      <c r="EH102" s="19">
        <f t="shared" si="117"/>
        <v>0</v>
      </c>
      <c r="EI102" s="26">
        <f t="shared" si="118"/>
        <v>0</v>
      </c>
      <c r="EJ102" s="26">
        <f t="shared" si="119"/>
        <v>0</v>
      </c>
      <c r="EK102" s="16">
        <f t="shared" si="174"/>
        <v>0</v>
      </c>
      <c r="EL102" s="25">
        <v>0</v>
      </c>
      <c r="EM102" s="25">
        <f t="shared" si="175"/>
        <v>0</v>
      </c>
      <c r="EN102" s="25">
        <f t="shared" si="176"/>
        <v>0</v>
      </c>
      <c r="EO102" s="25">
        <f t="shared" si="177"/>
        <v>0</v>
      </c>
      <c r="EP102" s="25">
        <f t="shared" si="178"/>
        <v>0</v>
      </c>
      <c r="EQ102" s="16">
        <f t="shared" si="179"/>
        <v>0</v>
      </c>
      <c r="ER102" s="25">
        <f t="shared" si="180"/>
        <v>0</v>
      </c>
      <c r="ES102" s="9">
        <f t="shared" si="120"/>
        <v>0</v>
      </c>
      <c r="ET102" s="26">
        <f t="shared" si="121"/>
        <v>0</v>
      </c>
      <c r="EU102" s="19">
        <f t="shared" si="122"/>
        <v>0</v>
      </c>
      <c r="EV102" s="26">
        <f t="shared" si="123"/>
        <v>0</v>
      </c>
      <c r="EW102" s="26">
        <f t="shared" si="124"/>
        <v>0</v>
      </c>
      <c r="EX102">
        <f t="shared" si="181"/>
        <v>0</v>
      </c>
      <c r="EY102" s="7">
        <f t="shared" si="140"/>
        <v>0</v>
      </c>
      <c r="EZ102" s="7">
        <f t="shared" si="141"/>
        <v>0</v>
      </c>
      <c r="FA102" s="17">
        <f t="shared" si="182"/>
        <v>0</v>
      </c>
      <c r="FB102" s="17">
        <f t="shared" si="142"/>
        <v>0</v>
      </c>
      <c r="GB102">
        <v>100</v>
      </c>
      <c r="GC102" s="7">
        <f t="shared" si="183"/>
        <v>0</v>
      </c>
      <c r="GD102" s="28">
        <f t="shared" si="184"/>
        <v>0</v>
      </c>
      <c r="GE102" s="16">
        <f t="shared" si="185"/>
        <v>0</v>
      </c>
      <c r="GF102" s="9">
        <f t="shared" si="125"/>
        <v>0</v>
      </c>
      <c r="GG102" s="26">
        <f t="shared" si="126"/>
        <v>0</v>
      </c>
      <c r="GH102" s="19">
        <f t="shared" si="127"/>
        <v>0</v>
      </c>
      <c r="GI102" s="26">
        <f t="shared" si="128"/>
        <v>0</v>
      </c>
      <c r="GJ102" s="26">
        <f t="shared" si="129"/>
        <v>0</v>
      </c>
      <c r="GK102" s="16">
        <f t="shared" si="186"/>
        <v>0</v>
      </c>
      <c r="GL102" s="25">
        <v>0</v>
      </c>
      <c r="GM102" s="25">
        <f t="shared" si="187"/>
        <v>0</v>
      </c>
      <c r="GN102" s="25">
        <f t="shared" si="188"/>
        <v>0</v>
      </c>
      <c r="GO102" s="25">
        <f t="shared" si="189"/>
        <v>0</v>
      </c>
      <c r="GP102" s="25">
        <f t="shared" si="190"/>
        <v>0</v>
      </c>
      <c r="GQ102" s="16">
        <f t="shared" si="191"/>
        <v>0</v>
      </c>
      <c r="GR102" s="25">
        <f t="shared" si="192"/>
        <v>0</v>
      </c>
      <c r="GS102" s="9">
        <f t="shared" si="130"/>
        <v>0</v>
      </c>
      <c r="GT102" s="26">
        <f t="shared" si="131"/>
        <v>0</v>
      </c>
      <c r="GU102" s="19">
        <f t="shared" si="132"/>
        <v>0</v>
      </c>
      <c r="GV102" s="26">
        <f t="shared" si="133"/>
        <v>0</v>
      </c>
      <c r="GW102" s="26">
        <f t="shared" si="134"/>
        <v>0</v>
      </c>
      <c r="GX102">
        <f t="shared" si="193"/>
        <v>0</v>
      </c>
      <c r="GY102" s="7">
        <f t="shared" si="143"/>
        <v>0</v>
      </c>
      <c r="GZ102" s="7">
        <f t="shared" si="144"/>
        <v>0</v>
      </c>
      <c r="HA102" s="17">
        <f t="shared" si="194"/>
        <v>0</v>
      </c>
      <c r="HB102" s="17">
        <f t="shared" si="145"/>
        <v>0</v>
      </c>
    </row>
    <row r="103" spans="1:210" ht="15" thickBot="1" x14ac:dyDescent="0.35">
      <c r="B103" s="153" t="s">
        <v>165</v>
      </c>
      <c r="C103" s="153"/>
      <c r="D103" s="153"/>
      <c r="E103" s="60"/>
      <c r="G103" s="161">
        <f ca="1">ROUND(SUM(G100:G102),2)</f>
        <v>4902.83</v>
      </c>
      <c r="H103" s="9"/>
      <c r="I103" s="162" t="str">
        <f>IF($I$99&lt;&gt;"",SUM(I100:I102),"")</f>
        <v/>
      </c>
      <c r="L103" s="60"/>
      <c r="M103" s="9"/>
      <c r="N103" s="9"/>
      <c r="O103" s="9"/>
      <c r="AA103" s="4" t="e">
        <f>IF(F7="","",IF(G7+$AA$105&gt;$AB$100,$AB$100-G7,$AA$105))</f>
        <v>#VALUE!</v>
      </c>
      <c r="AB103" s="160">
        <f>$K$2</f>
        <v>44622</v>
      </c>
      <c r="AC103" s="160">
        <f>DATE(YEAR(AB103)+$F$96,MONTH(AB103),DAY(AB103))</f>
        <v>55580</v>
      </c>
      <c r="AD103">
        <f>DATEDIF($F$7,$AC$103,"Y")</f>
        <v>56</v>
      </c>
      <c r="AE103">
        <f>DATEDIF($F$7,$AC$103,"M")</f>
        <v>682</v>
      </c>
      <c r="AF103">
        <f>AE103/12</f>
        <v>56.833333333333336</v>
      </c>
      <c r="AG103" s="5">
        <f>AE103-(AD103*12)</f>
        <v>10</v>
      </c>
      <c r="AO103"/>
      <c r="AP103"/>
      <c r="AQ103"/>
      <c r="AR103"/>
      <c r="BB103">
        <v>101</v>
      </c>
      <c r="BC103" s="7">
        <f t="shared" si="146"/>
        <v>0</v>
      </c>
      <c r="BD103" s="28">
        <f t="shared" si="147"/>
        <v>0</v>
      </c>
      <c r="BE103" s="16">
        <f t="shared" si="148"/>
        <v>0</v>
      </c>
      <c r="BF103" s="16">
        <f t="shared" si="149"/>
        <v>0</v>
      </c>
      <c r="BG103" s="25">
        <v>0</v>
      </c>
      <c r="BH103" s="25">
        <f t="shared" si="150"/>
        <v>0</v>
      </c>
      <c r="BI103" s="25">
        <f t="shared" si="151"/>
        <v>0</v>
      </c>
      <c r="BJ103" s="25">
        <f t="shared" si="152"/>
        <v>0</v>
      </c>
      <c r="BK103" s="25">
        <f t="shared" si="153"/>
        <v>0</v>
      </c>
      <c r="BL103" s="16">
        <f t="shared" si="154"/>
        <v>0</v>
      </c>
      <c r="BM103" s="25">
        <f t="shared" si="155"/>
        <v>0</v>
      </c>
      <c r="BN103" s="9">
        <f t="shared" si="100"/>
        <v>0</v>
      </c>
      <c r="BO103" s="26">
        <f t="shared" si="101"/>
        <v>0</v>
      </c>
      <c r="BP103" s="19">
        <f t="shared" si="102"/>
        <v>0</v>
      </c>
      <c r="BQ103" s="26">
        <f t="shared" si="103"/>
        <v>0</v>
      </c>
      <c r="BR103" s="26">
        <f t="shared" si="104"/>
        <v>0</v>
      </c>
      <c r="BS103">
        <f t="shared" si="156"/>
        <v>0</v>
      </c>
      <c r="BT103" s="7">
        <f t="shared" si="157"/>
        <v>0</v>
      </c>
      <c r="BU103" s="7">
        <f t="shared" si="135"/>
        <v>0</v>
      </c>
      <c r="BV103" s="17">
        <f t="shared" si="158"/>
        <v>0</v>
      </c>
      <c r="BW103" s="17">
        <f t="shared" si="136"/>
        <v>0</v>
      </c>
      <c r="CB103">
        <v>101</v>
      </c>
      <c r="CC103" s="7">
        <f t="shared" ca="1" si="159"/>
        <v>-19000</v>
      </c>
      <c r="CD103" s="28">
        <f t="shared" ca="1" si="160"/>
        <v>0</v>
      </c>
      <c r="CE103" s="16">
        <f t="shared" ca="1" si="161"/>
        <v>0</v>
      </c>
      <c r="CF103" s="9">
        <f t="shared" ca="1" si="105"/>
        <v>0</v>
      </c>
      <c r="CG103" s="26">
        <f t="shared" ca="1" si="106"/>
        <v>0</v>
      </c>
      <c r="CH103" s="19">
        <f t="shared" ca="1" si="107"/>
        <v>0</v>
      </c>
      <c r="CI103" s="26">
        <f t="shared" ca="1" si="108"/>
        <v>0</v>
      </c>
      <c r="CJ103" s="26">
        <f t="shared" ca="1" si="109"/>
        <v>0</v>
      </c>
      <c r="CK103" s="16">
        <f t="shared" ca="1" si="162"/>
        <v>0</v>
      </c>
      <c r="CL103" s="25">
        <v>0</v>
      </c>
      <c r="CM103" s="25">
        <f t="shared" ca="1" si="163"/>
        <v>0</v>
      </c>
      <c r="CN103" s="25">
        <f t="shared" ca="1" si="164"/>
        <v>0</v>
      </c>
      <c r="CO103" s="25">
        <f t="shared" ca="1" si="165"/>
        <v>0</v>
      </c>
      <c r="CP103" s="25">
        <f t="shared" ca="1" si="166"/>
        <v>0</v>
      </c>
      <c r="CQ103" s="16">
        <f t="shared" ca="1" si="167"/>
        <v>0</v>
      </c>
      <c r="CR103" s="25">
        <f t="shared" ca="1" si="168"/>
        <v>0</v>
      </c>
      <c r="CS103" s="9">
        <f t="shared" ca="1" si="110"/>
        <v>0</v>
      </c>
      <c r="CT103" s="26">
        <f t="shared" ca="1" si="111"/>
        <v>0</v>
      </c>
      <c r="CU103" s="19">
        <f t="shared" ca="1" si="112"/>
        <v>0</v>
      </c>
      <c r="CV103" s="26">
        <f t="shared" ca="1" si="113"/>
        <v>0</v>
      </c>
      <c r="CW103" s="26">
        <f t="shared" ca="1" si="114"/>
        <v>0</v>
      </c>
      <c r="CX103">
        <f t="shared" ca="1" si="169"/>
        <v>0</v>
      </c>
      <c r="CY103" s="7">
        <f t="shared" ca="1" si="137"/>
        <v>0</v>
      </c>
      <c r="CZ103" s="7">
        <f t="shared" ca="1" si="138"/>
        <v>0</v>
      </c>
      <c r="DA103" s="17">
        <f t="shared" ca="1" si="170"/>
        <v>0</v>
      </c>
      <c r="DB103" s="17">
        <f t="shared" ca="1" si="139"/>
        <v>0</v>
      </c>
      <c r="EB103">
        <v>101</v>
      </c>
      <c r="EC103" s="7">
        <f t="shared" si="171"/>
        <v>0</v>
      </c>
      <c r="ED103" s="28">
        <f t="shared" si="172"/>
        <v>0</v>
      </c>
      <c r="EE103" s="16">
        <f t="shared" si="173"/>
        <v>0</v>
      </c>
      <c r="EF103" s="9">
        <f t="shared" si="115"/>
        <v>0</v>
      </c>
      <c r="EG103" s="26">
        <f t="shared" si="116"/>
        <v>0</v>
      </c>
      <c r="EH103" s="19">
        <f t="shared" si="117"/>
        <v>0</v>
      </c>
      <c r="EI103" s="26">
        <f t="shared" si="118"/>
        <v>0</v>
      </c>
      <c r="EJ103" s="26">
        <f t="shared" si="119"/>
        <v>0</v>
      </c>
      <c r="EK103" s="16">
        <f t="shared" si="174"/>
        <v>0</v>
      </c>
      <c r="EL103" s="25">
        <v>0</v>
      </c>
      <c r="EM103" s="25">
        <f t="shared" si="175"/>
        <v>0</v>
      </c>
      <c r="EN103" s="25">
        <f t="shared" si="176"/>
        <v>0</v>
      </c>
      <c r="EO103" s="25">
        <f t="shared" si="177"/>
        <v>0</v>
      </c>
      <c r="EP103" s="25">
        <f t="shared" si="178"/>
        <v>0</v>
      </c>
      <c r="EQ103" s="16">
        <f t="shared" si="179"/>
        <v>0</v>
      </c>
      <c r="ER103" s="25">
        <f t="shared" si="180"/>
        <v>0</v>
      </c>
      <c r="ES103" s="9">
        <f t="shared" si="120"/>
        <v>0</v>
      </c>
      <c r="ET103" s="26">
        <f t="shared" si="121"/>
        <v>0</v>
      </c>
      <c r="EU103" s="19">
        <f t="shared" si="122"/>
        <v>0</v>
      </c>
      <c r="EV103" s="26">
        <f t="shared" si="123"/>
        <v>0</v>
      </c>
      <c r="EW103" s="26">
        <f t="shared" si="124"/>
        <v>0</v>
      </c>
      <c r="EX103">
        <f t="shared" si="181"/>
        <v>0</v>
      </c>
      <c r="EY103" s="7">
        <f t="shared" si="140"/>
        <v>0</v>
      </c>
      <c r="EZ103" s="7">
        <f t="shared" si="141"/>
        <v>0</v>
      </c>
      <c r="FA103" s="17">
        <f t="shared" si="182"/>
        <v>0</v>
      </c>
      <c r="FB103" s="17">
        <f t="shared" si="142"/>
        <v>0</v>
      </c>
      <c r="GB103">
        <v>101</v>
      </c>
      <c r="GC103" s="7">
        <f t="shared" si="183"/>
        <v>0</v>
      </c>
      <c r="GD103" s="28">
        <f t="shared" si="184"/>
        <v>0</v>
      </c>
      <c r="GE103" s="16">
        <f t="shared" si="185"/>
        <v>0</v>
      </c>
      <c r="GF103" s="9">
        <f t="shared" si="125"/>
        <v>0</v>
      </c>
      <c r="GG103" s="26">
        <f t="shared" si="126"/>
        <v>0</v>
      </c>
      <c r="GH103" s="19">
        <f t="shared" si="127"/>
        <v>0</v>
      </c>
      <c r="GI103" s="26">
        <f t="shared" si="128"/>
        <v>0</v>
      </c>
      <c r="GJ103" s="26">
        <f t="shared" si="129"/>
        <v>0</v>
      </c>
      <c r="GK103" s="16">
        <f t="shared" si="186"/>
        <v>0</v>
      </c>
      <c r="GL103" s="25">
        <v>0</v>
      </c>
      <c r="GM103" s="25">
        <f t="shared" si="187"/>
        <v>0</v>
      </c>
      <c r="GN103" s="25">
        <f t="shared" si="188"/>
        <v>0</v>
      </c>
      <c r="GO103" s="25">
        <f t="shared" si="189"/>
        <v>0</v>
      </c>
      <c r="GP103" s="25">
        <f t="shared" si="190"/>
        <v>0</v>
      </c>
      <c r="GQ103" s="16">
        <f t="shared" si="191"/>
        <v>0</v>
      </c>
      <c r="GR103" s="25">
        <f t="shared" si="192"/>
        <v>0</v>
      </c>
      <c r="GS103" s="9">
        <f t="shared" si="130"/>
        <v>0</v>
      </c>
      <c r="GT103" s="26">
        <f t="shared" si="131"/>
        <v>0</v>
      </c>
      <c r="GU103" s="19">
        <f t="shared" si="132"/>
        <v>0</v>
      </c>
      <c r="GV103" s="26">
        <f t="shared" si="133"/>
        <v>0</v>
      </c>
      <c r="GW103" s="26">
        <f t="shared" si="134"/>
        <v>0</v>
      </c>
      <c r="GX103">
        <f t="shared" si="193"/>
        <v>0</v>
      </c>
      <c r="GY103" s="7">
        <f t="shared" si="143"/>
        <v>0</v>
      </c>
      <c r="GZ103" s="7">
        <f t="shared" si="144"/>
        <v>0</v>
      </c>
      <c r="HA103" s="17">
        <f t="shared" si="194"/>
        <v>0</v>
      </c>
      <c r="HB103" s="17">
        <f t="shared" si="145"/>
        <v>0</v>
      </c>
    </row>
    <row r="104" spans="1:210" ht="15" thickTop="1" x14ac:dyDescent="0.3">
      <c r="A104" s="10"/>
      <c r="B104" s="4" t="str">
        <f>IF($B$7="","",$B$7)</f>
        <v>COBORROWER1</v>
      </c>
      <c r="C104" s="4"/>
      <c r="D104" s="4"/>
      <c r="E104" s="4"/>
      <c r="F104" s="29"/>
      <c r="G104" s="158"/>
      <c r="H104" s="9"/>
      <c r="I104" s="158"/>
      <c r="L104" s="60"/>
      <c r="M104" s="9"/>
      <c r="N104" s="9"/>
      <c r="O104" s="9"/>
      <c r="AA104" s="4" t="e">
        <f>IF(F8="","",IF(G8+$AA$105&gt;$AB$100,$AB$100-G8,$AA$105))</f>
        <v>#VALUE!</v>
      </c>
      <c r="AB104" s="160">
        <f>$K$2</f>
        <v>44622</v>
      </c>
      <c r="AC104" s="160">
        <f>DATE(YEAR(AB104)+$F$96,MONTH(AB104),DAY(AB104))</f>
        <v>55580</v>
      </c>
      <c r="AD104">
        <f>DATEDIF($F$8,$AC$104,"Y")</f>
        <v>73</v>
      </c>
      <c r="AE104">
        <f>DATEDIF($F$8,$AC$104,"M")</f>
        <v>877</v>
      </c>
      <c r="AF104">
        <f>AE104/12</f>
        <v>73.083333333333329</v>
      </c>
      <c r="AG104" s="5">
        <f>AE104-(AD104*12)</f>
        <v>1</v>
      </c>
      <c r="AO104"/>
      <c r="AP104"/>
      <c r="AQ104"/>
      <c r="AR104"/>
      <c r="BB104">
        <v>102</v>
      </c>
      <c r="BC104" s="7">
        <f t="shared" si="146"/>
        <v>0</v>
      </c>
      <c r="BD104" s="28">
        <f t="shared" si="147"/>
        <v>0</v>
      </c>
      <c r="BE104" s="16">
        <f t="shared" si="148"/>
        <v>0</v>
      </c>
      <c r="BF104" s="16">
        <f t="shared" si="149"/>
        <v>0</v>
      </c>
      <c r="BG104" s="25">
        <v>0</v>
      </c>
      <c r="BH104" s="25">
        <f t="shared" si="150"/>
        <v>0</v>
      </c>
      <c r="BI104" s="25">
        <f t="shared" si="151"/>
        <v>0</v>
      </c>
      <c r="BJ104" s="25">
        <f t="shared" si="152"/>
        <v>0</v>
      </c>
      <c r="BK104" s="25">
        <f t="shared" si="153"/>
        <v>0</v>
      </c>
      <c r="BL104" s="16">
        <f t="shared" si="154"/>
        <v>0</v>
      </c>
      <c r="BM104" s="25">
        <f t="shared" si="155"/>
        <v>0</v>
      </c>
      <c r="BN104" s="9">
        <f t="shared" si="100"/>
        <v>0</v>
      </c>
      <c r="BO104" s="26">
        <f t="shared" si="101"/>
        <v>0</v>
      </c>
      <c r="BP104" s="19">
        <f t="shared" si="102"/>
        <v>0</v>
      </c>
      <c r="BQ104" s="26">
        <f t="shared" si="103"/>
        <v>0</v>
      </c>
      <c r="BR104" s="26">
        <f t="shared" si="104"/>
        <v>0</v>
      </c>
      <c r="BS104">
        <f t="shared" si="156"/>
        <v>0</v>
      </c>
      <c r="BT104" s="7">
        <f t="shared" si="157"/>
        <v>0</v>
      </c>
      <c r="BU104" s="7">
        <f t="shared" si="135"/>
        <v>0</v>
      </c>
      <c r="BV104" s="17">
        <f t="shared" si="158"/>
        <v>0</v>
      </c>
      <c r="BW104" s="17">
        <f t="shared" si="136"/>
        <v>0</v>
      </c>
      <c r="CB104">
        <v>102</v>
      </c>
      <c r="CC104" s="7">
        <f t="shared" ca="1" si="159"/>
        <v>-19000</v>
      </c>
      <c r="CD104" s="28">
        <f t="shared" ca="1" si="160"/>
        <v>0</v>
      </c>
      <c r="CE104" s="16">
        <f t="shared" ca="1" si="161"/>
        <v>0</v>
      </c>
      <c r="CF104" s="9">
        <f t="shared" ca="1" si="105"/>
        <v>0</v>
      </c>
      <c r="CG104" s="26">
        <f t="shared" ca="1" si="106"/>
        <v>0</v>
      </c>
      <c r="CH104" s="19">
        <f t="shared" ca="1" si="107"/>
        <v>0</v>
      </c>
      <c r="CI104" s="26">
        <f t="shared" ca="1" si="108"/>
        <v>0</v>
      </c>
      <c r="CJ104" s="26">
        <f t="shared" ca="1" si="109"/>
        <v>0</v>
      </c>
      <c r="CK104" s="16">
        <f t="shared" ca="1" si="162"/>
        <v>0</v>
      </c>
      <c r="CL104" s="25">
        <v>0</v>
      </c>
      <c r="CM104" s="25">
        <f t="shared" ca="1" si="163"/>
        <v>0</v>
      </c>
      <c r="CN104" s="25">
        <f t="shared" ca="1" si="164"/>
        <v>0</v>
      </c>
      <c r="CO104" s="25">
        <f t="shared" ca="1" si="165"/>
        <v>0</v>
      </c>
      <c r="CP104" s="25">
        <f t="shared" ca="1" si="166"/>
        <v>0</v>
      </c>
      <c r="CQ104" s="16">
        <f t="shared" ca="1" si="167"/>
        <v>0</v>
      </c>
      <c r="CR104" s="25">
        <f t="shared" ca="1" si="168"/>
        <v>0</v>
      </c>
      <c r="CS104" s="9">
        <f t="shared" ca="1" si="110"/>
        <v>0</v>
      </c>
      <c r="CT104" s="26">
        <f t="shared" ca="1" si="111"/>
        <v>0</v>
      </c>
      <c r="CU104" s="19">
        <f t="shared" ca="1" si="112"/>
        <v>0</v>
      </c>
      <c r="CV104" s="26">
        <f t="shared" ca="1" si="113"/>
        <v>0</v>
      </c>
      <c r="CW104" s="26">
        <f t="shared" ca="1" si="114"/>
        <v>0</v>
      </c>
      <c r="CX104">
        <f t="shared" ca="1" si="169"/>
        <v>0</v>
      </c>
      <c r="CY104" s="7">
        <f t="shared" ca="1" si="137"/>
        <v>0</v>
      </c>
      <c r="CZ104" s="7">
        <f t="shared" ca="1" si="138"/>
        <v>0</v>
      </c>
      <c r="DA104" s="17">
        <f t="shared" ca="1" si="170"/>
        <v>0</v>
      </c>
      <c r="DB104" s="17">
        <f t="shared" ca="1" si="139"/>
        <v>0</v>
      </c>
      <c r="EB104">
        <v>102</v>
      </c>
      <c r="EC104" s="7">
        <f t="shared" si="171"/>
        <v>0</v>
      </c>
      <c r="ED104" s="28">
        <f t="shared" si="172"/>
        <v>0</v>
      </c>
      <c r="EE104" s="16">
        <f t="shared" si="173"/>
        <v>0</v>
      </c>
      <c r="EF104" s="9">
        <f t="shared" si="115"/>
        <v>0</v>
      </c>
      <c r="EG104" s="26">
        <f t="shared" si="116"/>
        <v>0</v>
      </c>
      <c r="EH104" s="19">
        <f t="shared" si="117"/>
        <v>0</v>
      </c>
      <c r="EI104" s="26">
        <f t="shared" si="118"/>
        <v>0</v>
      </c>
      <c r="EJ104" s="26">
        <f t="shared" si="119"/>
        <v>0</v>
      </c>
      <c r="EK104" s="16">
        <f t="shared" si="174"/>
        <v>0</v>
      </c>
      <c r="EL104" s="25">
        <v>0</v>
      </c>
      <c r="EM104" s="25">
        <f t="shared" si="175"/>
        <v>0</v>
      </c>
      <c r="EN104" s="25">
        <f t="shared" si="176"/>
        <v>0</v>
      </c>
      <c r="EO104" s="25">
        <f t="shared" si="177"/>
        <v>0</v>
      </c>
      <c r="EP104" s="25">
        <f t="shared" si="178"/>
        <v>0</v>
      </c>
      <c r="EQ104" s="16">
        <f t="shared" si="179"/>
        <v>0</v>
      </c>
      <c r="ER104" s="25">
        <f t="shared" si="180"/>
        <v>0</v>
      </c>
      <c r="ES104" s="9">
        <f t="shared" si="120"/>
        <v>0</v>
      </c>
      <c r="ET104" s="26">
        <f t="shared" si="121"/>
        <v>0</v>
      </c>
      <c r="EU104" s="19">
        <f t="shared" si="122"/>
        <v>0</v>
      </c>
      <c r="EV104" s="26">
        <f t="shared" si="123"/>
        <v>0</v>
      </c>
      <c r="EW104" s="26">
        <f t="shared" si="124"/>
        <v>0</v>
      </c>
      <c r="EX104">
        <f t="shared" si="181"/>
        <v>0</v>
      </c>
      <c r="EY104" s="7">
        <f t="shared" si="140"/>
        <v>0</v>
      </c>
      <c r="EZ104" s="7">
        <f t="shared" si="141"/>
        <v>0</v>
      </c>
      <c r="FA104" s="17">
        <f t="shared" si="182"/>
        <v>0</v>
      </c>
      <c r="FB104" s="17">
        <f t="shared" si="142"/>
        <v>0</v>
      </c>
      <c r="GB104">
        <v>102</v>
      </c>
      <c r="GC104" s="7">
        <f t="shared" si="183"/>
        <v>0</v>
      </c>
      <c r="GD104" s="28">
        <f t="shared" si="184"/>
        <v>0</v>
      </c>
      <c r="GE104" s="16">
        <f t="shared" si="185"/>
        <v>0</v>
      </c>
      <c r="GF104" s="9">
        <f t="shared" si="125"/>
        <v>0</v>
      </c>
      <c r="GG104" s="26">
        <f t="shared" si="126"/>
        <v>0</v>
      </c>
      <c r="GH104" s="19">
        <f t="shared" si="127"/>
        <v>0</v>
      </c>
      <c r="GI104" s="26">
        <f t="shared" si="128"/>
        <v>0</v>
      </c>
      <c r="GJ104" s="26">
        <f t="shared" si="129"/>
        <v>0</v>
      </c>
      <c r="GK104" s="16">
        <f t="shared" si="186"/>
        <v>0</v>
      </c>
      <c r="GL104" s="25">
        <v>0</v>
      </c>
      <c r="GM104" s="25">
        <f t="shared" si="187"/>
        <v>0</v>
      </c>
      <c r="GN104" s="25">
        <f t="shared" si="188"/>
        <v>0</v>
      </c>
      <c r="GO104" s="25">
        <f t="shared" si="189"/>
        <v>0</v>
      </c>
      <c r="GP104" s="25">
        <f t="shared" si="190"/>
        <v>0</v>
      </c>
      <c r="GQ104" s="16">
        <f t="shared" si="191"/>
        <v>0</v>
      </c>
      <c r="GR104" s="25">
        <f t="shared" si="192"/>
        <v>0</v>
      </c>
      <c r="GS104" s="9">
        <f t="shared" si="130"/>
        <v>0</v>
      </c>
      <c r="GT104" s="26">
        <f t="shared" si="131"/>
        <v>0</v>
      </c>
      <c r="GU104" s="19">
        <f t="shared" si="132"/>
        <v>0</v>
      </c>
      <c r="GV104" s="26">
        <f t="shared" si="133"/>
        <v>0</v>
      </c>
      <c r="GW104" s="26">
        <f t="shared" si="134"/>
        <v>0</v>
      </c>
      <c r="GX104">
        <f t="shared" si="193"/>
        <v>0</v>
      </c>
      <c r="GY104" s="7">
        <f t="shared" si="143"/>
        <v>0</v>
      </c>
      <c r="GZ104" s="7">
        <f t="shared" si="144"/>
        <v>0</v>
      </c>
      <c r="HA104" s="17">
        <f t="shared" si="194"/>
        <v>0</v>
      </c>
      <c r="HB104" s="17">
        <f t="shared" si="145"/>
        <v>0</v>
      </c>
    </row>
    <row r="105" spans="1:210" x14ac:dyDescent="0.3">
      <c r="B105" s="153" t="s">
        <v>159</v>
      </c>
      <c r="C105" s="153"/>
      <c r="D105" s="153"/>
      <c r="E105" s="60"/>
      <c r="G105" s="159">
        <f ca="1">F141</f>
        <v>0</v>
      </c>
      <c r="H105" s="9"/>
      <c r="I105" s="159" t="str">
        <f>IF($I$99&lt;&gt;"",G105,"")</f>
        <v/>
      </c>
      <c r="L105" s="60"/>
      <c r="M105" s="9"/>
      <c r="N105" s="9"/>
      <c r="O105" s="9"/>
      <c r="AA105" s="4">
        <v>30</v>
      </c>
      <c r="AG105" s="5"/>
      <c r="AO105"/>
      <c r="AP105"/>
      <c r="AQ105"/>
      <c r="AR105"/>
      <c r="BB105">
        <v>103</v>
      </c>
      <c r="BC105" s="7">
        <f t="shared" si="146"/>
        <v>0</v>
      </c>
      <c r="BD105" s="28">
        <f t="shared" si="147"/>
        <v>0</v>
      </c>
      <c r="BE105" s="16">
        <f t="shared" si="148"/>
        <v>0</v>
      </c>
      <c r="BF105" s="16">
        <f t="shared" si="149"/>
        <v>0</v>
      </c>
      <c r="BG105" s="25">
        <v>0</v>
      </c>
      <c r="BH105" s="25">
        <f t="shared" si="150"/>
        <v>0</v>
      </c>
      <c r="BI105" s="25">
        <f t="shared" si="151"/>
        <v>0</v>
      </c>
      <c r="BJ105" s="25">
        <f t="shared" si="152"/>
        <v>0</v>
      </c>
      <c r="BK105" s="25">
        <f t="shared" si="153"/>
        <v>0</v>
      </c>
      <c r="BL105" s="16">
        <f t="shared" si="154"/>
        <v>0</v>
      </c>
      <c r="BM105" s="25">
        <f t="shared" si="155"/>
        <v>0</v>
      </c>
      <c r="BN105" s="9">
        <f t="shared" si="100"/>
        <v>0</v>
      </c>
      <c r="BO105" s="26">
        <f t="shared" si="101"/>
        <v>0</v>
      </c>
      <c r="BP105" s="19">
        <f t="shared" si="102"/>
        <v>0</v>
      </c>
      <c r="BQ105" s="26">
        <f t="shared" si="103"/>
        <v>0</v>
      </c>
      <c r="BR105" s="26">
        <f t="shared" si="104"/>
        <v>0</v>
      </c>
      <c r="BS105">
        <f t="shared" si="156"/>
        <v>0</v>
      </c>
      <c r="BT105" s="7">
        <f t="shared" si="157"/>
        <v>0</v>
      </c>
      <c r="BU105" s="7">
        <f t="shared" si="135"/>
        <v>0</v>
      </c>
      <c r="BV105" s="17">
        <f t="shared" si="158"/>
        <v>0</v>
      </c>
      <c r="BW105" s="17">
        <f t="shared" si="136"/>
        <v>0</v>
      </c>
      <c r="CB105">
        <v>103</v>
      </c>
      <c r="CC105" s="7">
        <f t="shared" ca="1" si="159"/>
        <v>-19000</v>
      </c>
      <c r="CD105" s="28">
        <f t="shared" ca="1" si="160"/>
        <v>0</v>
      </c>
      <c r="CE105" s="16">
        <f t="shared" ca="1" si="161"/>
        <v>0</v>
      </c>
      <c r="CF105" s="9">
        <f t="shared" ca="1" si="105"/>
        <v>0</v>
      </c>
      <c r="CG105" s="26">
        <f t="shared" ca="1" si="106"/>
        <v>0</v>
      </c>
      <c r="CH105" s="19">
        <f t="shared" ca="1" si="107"/>
        <v>0</v>
      </c>
      <c r="CI105" s="26">
        <f t="shared" ca="1" si="108"/>
        <v>0</v>
      </c>
      <c r="CJ105" s="26">
        <f t="shared" ca="1" si="109"/>
        <v>0</v>
      </c>
      <c r="CK105" s="16">
        <f t="shared" ca="1" si="162"/>
        <v>0</v>
      </c>
      <c r="CL105" s="25">
        <v>0</v>
      </c>
      <c r="CM105" s="25">
        <f t="shared" ca="1" si="163"/>
        <v>0</v>
      </c>
      <c r="CN105" s="25">
        <f t="shared" ca="1" si="164"/>
        <v>0</v>
      </c>
      <c r="CO105" s="25">
        <f t="shared" ca="1" si="165"/>
        <v>0</v>
      </c>
      <c r="CP105" s="25">
        <f t="shared" ca="1" si="166"/>
        <v>0</v>
      </c>
      <c r="CQ105" s="16">
        <f t="shared" ca="1" si="167"/>
        <v>0</v>
      </c>
      <c r="CR105" s="25">
        <f t="shared" ca="1" si="168"/>
        <v>0</v>
      </c>
      <c r="CS105" s="9">
        <f t="shared" ca="1" si="110"/>
        <v>0</v>
      </c>
      <c r="CT105" s="26">
        <f t="shared" ca="1" si="111"/>
        <v>0</v>
      </c>
      <c r="CU105" s="19">
        <f t="shared" ca="1" si="112"/>
        <v>0</v>
      </c>
      <c r="CV105" s="26">
        <f t="shared" ca="1" si="113"/>
        <v>0</v>
      </c>
      <c r="CW105" s="26">
        <f t="shared" ca="1" si="114"/>
        <v>0</v>
      </c>
      <c r="CX105">
        <f t="shared" ca="1" si="169"/>
        <v>0</v>
      </c>
      <c r="CY105" s="7">
        <f t="shared" ca="1" si="137"/>
        <v>0</v>
      </c>
      <c r="CZ105" s="7">
        <f t="shared" ca="1" si="138"/>
        <v>0</v>
      </c>
      <c r="DA105" s="17">
        <f t="shared" ca="1" si="170"/>
        <v>0</v>
      </c>
      <c r="DB105" s="17">
        <f t="shared" ca="1" si="139"/>
        <v>0</v>
      </c>
      <c r="EB105">
        <v>103</v>
      </c>
      <c r="EC105" s="7">
        <f t="shared" si="171"/>
        <v>0</v>
      </c>
      <c r="ED105" s="28">
        <f t="shared" si="172"/>
        <v>0</v>
      </c>
      <c r="EE105" s="16">
        <f t="shared" si="173"/>
        <v>0</v>
      </c>
      <c r="EF105" s="9">
        <f t="shared" si="115"/>
        <v>0</v>
      </c>
      <c r="EG105" s="26">
        <f t="shared" si="116"/>
        <v>0</v>
      </c>
      <c r="EH105" s="19">
        <f t="shared" si="117"/>
        <v>0</v>
      </c>
      <c r="EI105" s="26">
        <f t="shared" si="118"/>
        <v>0</v>
      </c>
      <c r="EJ105" s="26">
        <f t="shared" si="119"/>
        <v>0</v>
      </c>
      <c r="EK105" s="16">
        <f t="shared" si="174"/>
        <v>0</v>
      </c>
      <c r="EL105" s="25">
        <v>0</v>
      </c>
      <c r="EM105" s="25">
        <f t="shared" si="175"/>
        <v>0</v>
      </c>
      <c r="EN105" s="25">
        <f t="shared" si="176"/>
        <v>0</v>
      </c>
      <c r="EO105" s="25">
        <f t="shared" si="177"/>
        <v>0</v>
      </c>
      <c r="EP105" s="25">
        <f t="shared" si="178"/>
        <v>0</v>
      </c>
      <c r="EQ105" s="16">
        <f t="shared" si="179"/>
        <v>0</v>
      </c>
      <c r="ER105" s="25">
        <f t="shared" si="180"/>
        <v>0</v>
      </c>
      <c r="ES105" s="9">
        <f t="shared" si="120"/>
        <v>0</v>
      </c>
      <c r="ET105" s="26">
        <f t="shared" si="121"/>
        <v>0</v>
      </c>
      <c r="EU105" s="19">
        <f t="shared" si="122"/>
        <v>0</v>
      </c>
      <c r="EV105" s="26">
        <f t="shared" si="123"/>
        <v>0</v>
      </c>
      <c r="EW105" s="26">
        <f t="shared" si="124"/>
        <v>0</v>
      </c>
      <c r="EX105">
        <f t="shared" si="181"/>
        <v>0</v>
      </c>
      <c r="EY105" s="7">
        <f t="shared" si="140"/>
        <v>0</v>
      </c>
      <c r="EZ105" s="7">
        <f t="shared" si="141"/>
        <v>0</v>
      </c>
      <c r="FA105" s="17">
        <f t="shared" si="182"/>
        <v>0</v>
      </c>
      <c r="FB105" s="17">
        <f t="shared" si="142"/>
        <v>0</v>
      </c>
      <c r="GB105">
        <v>103</v>
      </c>
      <c r="GC105" s="7">
        <f t="shared" si="183"/>
        <v>0</v>
      </c>
      <c r="GD105" s="28">
        <f t="shared" si="184"/>
        <v>0</v>
      </c>
      <c r="GE105" s="16">
        <f t="shared" si="185"/>
        <v>0</v>
      </c>
      <c r="GF105" s="9">
        <f t="shared" si="125"/>
        <v>0</v>
      </c>
      <c r="GG105" s="26">
        <f t="shared" si="126"/>
        <v>0</v>
      </c>
      <c r="GH105" s="19">
        <f t="shared" si="127"/>
        <v>0</v>
      </c>
      <c r="GI105" s="26">
        <f t="shared" si="128"/>
        <v>0</v>
      </c>
      <c r="GJ105" s="26">
        <f t="shared" si="129"/>
        <v>0</v>
      </c>
      <c r="GK105" s="16">
        <f t="shared" si="186"/>
        <v>0</v>
      </c>
      <c r="GL105" s="25">
        <v>0</v>
      </c>
      <c r="GM105" s="25">
        <f t="shared" si="187"/>
        <v>0</v>
      </c>
      <c r="GN105" s="25">
        <f t="shared" si="188"/>
        <v>0</v>
      </c>
      <c r="GO105" s="25">
        <f t="shared" si="189"/>
        <v>0</v>
      </c>
      <c r="GP105" s="25">
        <f t="shared" si="190"/>
        <v>0</v>
      </c>
      <c r="GQ105" s="16">
        <f t="shared" si="191"/>
        <v>0</v>
      </c>
      <c r="GR105" s="25">
        <f t="shared" si="192"/>
        <v>0</v>
      </c>
      <c r="GS105" s="9">
        <f t="shared" si="130"/>
        <v>0</v>
      </c>
      <c r="GT105" s="26">
        <f t="shared" si="131"/>
        <v>0</v>
      </c>
      <c r="GU105" s="19">
        <f t="shared" si="132"/>
        <v>0</v>
      </c>
      <c r="GV105" s="26">
        <f t="shared" si="133"/>
        <v>0</v>
      </c>
      <c r="GW105" s="26">
        <f t="shared" si="134"/>
        <v>0</v>
      </c>
      <c r="GX105">
        <f t="shared" si="193"/>
        <v>0</v>
      </c>
      <c r="GY105" s="7">
        <f t="shared" si="143"/>
        <v>0</v>
      </c>
      <c r="GZ105" s="7">
        <f t="shared" si="144"/>
        <v>0</v>
      </c>
      <c r="HA105" s="17">
        <f t="shared" si="194"/>
        <v>0</v>
      </c>
      <c r="HB105" s="17">
        <f t="shared" si="145"/>
        <v>0</v>
      </c>
    </row>
    <row r="106" spans="1:210" x14ac:dyDescent="0.3">
      <c r="B106" s="153" t="s">
        <v>161</v>
      </c>
      <c r="C106" s="153"/>
      <c r="D106" s="153"/>
      <c r="E106" s="60"/>
      <c r="G106" s="16">
        <f ca="1">F144</f>
        <v>0</v>
      </c>
      <c r="H106" s="9"/>
      <c r="I106" s="16" t="str">
        <f>IF($I$99&lt;&gt;"",0,"")</f>
        <v/>
      </c>
      <c r="L106" s="60"/>
      <c r="M106" s="9"/>
      <c r="N106" s="9"/>
      <c r="O106" s="9"/>
      <c r="AA106" s="4"/>
      <c r="AG106" s="5"/>
      <c r="AO106"/>
      <c r="AP106"/>
      <c r="AQ106"/>
      <c r="AR106"/>
      <c r="BB106">
        <v>104</v>
      </c>
      <c r="BC106" s="7">
        <f t="shared" si="146"/>
        <v>0</v>
      </c>
      <c r="BD106" s="28">
        <f t="shared" si="147"/>
        <v>0</v>
      </c>
      <c r="BE106" s="16">
        <f t="shared" si="148"/>
        <v>0</v>
      </c>
      <c r="BF106" s="16">
        <f t="shared" si="149"/>
        <v>0</v>
      </c>
      <c r="BG106" s="25">
        <v>0</v>
      </c>
      <c r="BH106" s="25">
        <f t="shared" si="150"/>
        <v>0</v>
      </c>
      <c r="BI106" s="25">
        <f t="shared" si="151"/>
        <v>0</v>
      </c>
      <c r="BJ106" s="25">
        <f t="shared" si="152"/>
        <v>0</v>
      </c>
      <c r="BK106" s="25">
        <f t="shared" si="153"/>
        <v>0</v>
      </c>
      <c r="BL106" s="16">
        <f t="shared" si="154"/>
        <v>0</v>
      </c>
      <c r="BM106" s="25">
        <f t="shared" si="155"/>
        <v>0</v>
      </c>
      <c r="BN106" s="9">
        <f t="shared" si="100"/>
        <v>0</v>
      </c>
      <c r="BO106" s="26">
        <f t="shared" si="101"/>
        <v>0</v>
      </c>
      <c r="BP106" s="19">
        <f t="shared" si="102"/>
        <v>0</v>
      </c>
      <c r="BQ106" s="26">
        <f t="shared" si="103"/>
        <v>0</v>
      </c>
      <c r="BR106" s="26">
        <f t="shared" si="104"/>
        <v>0</v>
      </c>
      <c r="BS106">
        <f t="shared" si="156"/>
        <v>0</v>
      </c>
      <c r="BT106" s="7">
        <f t="shared" si="157"/>
        <v>0</v>
      </c>
      <c r="BU106" s="7">
        <f t="shared" si="135"/>
        <v>0</v>
      </c>
      <c r="BV106" s="17">
        <f t="shared" si="158"/>
        <v>0</v>
      </c>
      <c r="BW106" s="17">
        <f t="shared" si="136"/>
        <v>0</v>
      </c>
      <c r="CB106">
        <v>104</v>
      </c>
      <c r="CC106" s="7">
        <f t="shared" ca="1" si="159"/>
        <v>-19000</v>
      </c>
      <c r="CD106" s="28">
        <f t="shared" ca="1" si="160"/>
        <v>0</v>
      </c>
      <c r="CE106" s="16">
        <f t="shared" ca="1" si="161"/>
        <v>0</v>
      </c>
      <c r="CF106" s="9">
        <f t="shared" ca="1" si="105"/>
        <v>0</v>
      </c>
      <c r="CG106" s="26">
        <f t="shared" ca="1" si="106"/>
        <v>0</v>
      </c>
      <c r="CH106" s="19">
        <f t="shared" ca="1" si="107"/>
        <v>0</v>
      </c>
      <c r="CI106" s="26">
        <f t="shared" ca="1" si="108"/>
        <v>0</v>
      </c>
      <c r="CJ106" s="26">
        <f t="shared" ca="1" si="109"/>
        <v>0</v>
      </c>
      <c r="CK106" s="16">
        <f t="shared" ca="1" si="162"/>
        <v>0</v>
      </c>
      <c r="CL106" s="25">
        <v>0</v>
      </c>
      <c r="CM106" s="25">
        <f t="shared" ca="1" si="163"/>
        <v>0</v>
      </c>
      <c r="CN106" s="25">
        <f t="shared" ca="1" si="164"/>
        <v>0</v>
      </c>
      <c r="CO106" s="25">
        <f t="shared" ca="1" si="165"/>
        <v>0</v>
      </c>
      <c r="CP106" s="25">
        <f t="shared" ca="1" si="166"/>
        <v>0</v>
      </c>
      <c r="CQ106" s="16">
        <f t="shared" ca="1" si="167"/>
        <v>0</v>
      </c>
      <c r="CR106" s="25">
        <f t="shared" ca="1" si="168"/>
        <v>0</v>
      </c>
      <c r="CS106" s="9">
        <f t="shared" ca="1" si="110"/>
        <v>0</v>
      </c>
      <c r="CT106" s="26">
        <f t="shared" ca="1" si="111"/>
        <v>0</v>
      </c>
      <c r="CU106" s="19">
        <f t="shared" ca="1" si="112"/>
        <v>0</v>
      </c>
      <c r="CV106" s="26">
        <f t="shared" ca="1" si="113"/>
        <v>0</v>
      </c>
      <c r="CW106" s="26">
        <f t="shared" ca="1" si="114"/>
        <v>0</v>
      </c>
      <c r="CX106">
        <f t="shared" ca="1" si="169"/>
        <v>0</v>
      </c>
      <c r="CY106" s="7">
        <f t="shared" ca="1" si="137"/>
        <v>0</v>
      </c>
      <c r="CZ106" s="7">
        <f t="shared" ca="1" si="138"/>
        <v>0</v>
      </c>
      <c r="DA106" s="17">
        <f t="shared" ca="1" si="170"/>
        <v>0</v>
      </c>
      <c r="DB106" s="17">
        <f t="shared" ca="1" si="139"/>
        <v>0</v>
      </c>
      <c r="EB106">
        <v>104</v>
      </c>
      <c r="EC106" s="7">
        <f t="shared" si="171"/>
        <v>0</v>
      </c>
      <c r="ED106" s="28">
        <f t="shared" si="172"/>
        <v>0</v>
      </c>
      <c r="EE106" s="16">
        <f t="shared" si="173"/>
        <v>0</v>
      </c>
      <c r="EF106" s="9">
        <f t="shared" si="115"/>
        <v>0</v>
      </c>
      <c r="EG106" s="26">
        <f t="shared" si="116"/>
        <v>0</v>
      </c>
      <c r="EH106" s="19">
        <f t="shared" si="117"/>
        <v>0</v>
      </c>
      <c r="EI106" s="26">
        <f t="shared" si="118"/>
        <v>0</v>
      </c>
      <c r="EJ106" s="26">
        <f t="shared" si="119"/>
        <v>0</v>
      </c>
      <c r="EK106" s="16">
        <f t="shared" si="174"/>
        <v>0</v>
      </c>
      <c r="EL106" s="25">
        <v>0</v>
      </c>
      <c r="EM106" s="25">
        <f t="shared" si="175"/>
        <v>0</v>
      </c>
      <c r="EN106" s="25">
        <f t="shared" si="176"/>
        <v>0</v>
      </c>
      <c r="EO106" s="25">
        <f t="shared" si="177"/>
        <v>0</v>
      </c>
      <c r="EP106" s="25">
        <f t="shared" si="178"/>
        <v>0</v>
      </c>
      <c r="EQ106" s="16">
        <f t="shared" si="179"/>
        <v>0</v>
      </c>
      <c r="ER106" s="25">
        <f t="shared" si="180"/>
        <v>0</v>
      </c>
      <c r="ES106" s="9">
        <f t="shared" si="120"/>
        <v>0</v>
      </c>
      <c r="ET106" s="26">
        <f t="shared" si="121"/>
        <v>0</v>
      </c>
      <c r="EU106" s="19">
        <f t="shared" si="122"/>
        <v>0</v>
      </c>
      <c r="EV106" s="26">
        <f t="shared" si="123"/>
        <v>0</v>
      </c>
      <c r="EW106" s="26">
        <f t="shared" si="124"/>
        <v>0</v>
      </c>
      <c r="EX106">
        <f t="shared" si="181"/>
        <v>0</v>
      </c>
      <c r="EY106" s="7">
        <f t="shared" si="140"/>
        <v>0</v>
      </c>
      <c r="EZ106" s="7">
        <f t="shared" si="141"/>
        <v>0</v>
      </c>
      <c r="FA106" s="17">
        <f t="shared" si="182"/>
        <v>0</v>
      </c>
      <c r="FB106" s="17">
        <f t="shared" si="142"/>
        <v>0</v>
      </c>
      <c r="GB106">
        <v>104</v>
      </c>
      <c r="GC106" s="7">
        <f t="shared" si="183"/>
        <v>0</v>
      </c>
      <c r="GD106" s="28">
        <f t="shared" si="184"/>
        <v>0</v>
      </c>
      <c r="GE106" s="16">
        <f t="shared" si="185"/>
        <v>0</v>
      </c>
      <c r="GF106" s="9">
        <f t="shared" si="125"/>
        <v>0</v>
      </c>
      <c r="GG106" s="26">
        <f t="shared" si="126"/>
        <v>0</v>
      </c>
      <c r="GH106" s="19">
        <f t="shared" si="127"/>
        <v>0</v>
      </c>
      <c r="GI106" s="26">
        <f t="shared" si="128"/>
        <v>0</v>
      </c>
      <c r="GJ106" s="26">
        <f t="shared" si="129"/>
        <v>0</v>
      </c>
      <c r="GK106" s="16">
        <f t="shared" si="186"/>
        <v>0</v>
      </c>
      <c r="GL106" s="25">
        <v>0</v>
      </c>
      <c r="GM106" s="25">
        <f t="shared" si="187"/>
        <v>0</v>
      </c>
      <c r="GN106" s="25">
        <f t="shared" si="188"/>
        <v>0</v>
      </c>
      <c r="GO106" s="25">
        <f t="shared" si="189"/>
        <v>0</v>
      </c>
      <c r="GP106" s="25">
        <f t="shared" si="190"/>
        <v>0</v>
      </c>
      <c r="GQ106" s="16">
        <f t="shared" si="191"/>
        <v>0</v>
      </c>
      <c r="GR106" s="25">
        <f t="shared" si="192"/>
        <v>0</v>
      </c>
      <c r="GS106" s="9">
        <f t="shared" si="130"/>
        <v>0</v>
      </c>
      <c r="GT106" s="26">
        <f t="shared" si="131"/>
        <v>0</v>
      </c>
      <c r="GU106" s="19">
        <f t="shared" si="132"/>
        <v>0</v>
      </c>
      <c r="GV106" s="26">
        <f t="shared" si="133"/>
        <v>0</v>
      </c>
      <c r="GW106" s="26">
        <f t="shared" si="134"/>
        <v>0</v>
      </c>
      <c r="GX106">
        <f t="shared" si="193"/>
        <v>0</v>
      </c>
      <c r="GY106" s="7">
        <f t="shared" si="143"/>
        <v>0</v>
      </c>
      <c r="GZ106" s="7">
        <f t="shared" si="144"/>
        <v>0</v>
      </c>
      <c r="HA106" s="17">
        <f t="shared" si="194"/>
        <v>0</v>
      </c>
      <c r="HB106" s="17">
        <f t="shared" si="145"/>
        <v>0</v>
      </c>
    </row>
    <row r="107" spans="1:210" x14ac:dyDescent="0.3">
      <c r="B107" s="153" t="s">
        <v>164</v>
      </c>
      <c r="C107" s="153"/>
      <c r="D107" s="153"/>
      <c r="E107" s="60"/>
      <c r="G107" s="16">
        <v>0</v>
      </c>
      <c r="H107" s="9"/>
      <c r="I107" s="16" t="str">
        <f>IF($I$99&lt;&gt;"",0,"")</f>
        <v/>
      </c>
      <c r="L107" s="60"/>
      <c r="M107" s="9"/>
      <c r="N107" s="9"/>
      <c r="O107" s="9"/>
      <c r="AA107" s="4" t="str">
        <f>$F$94</f>
        <v>3 yrs</v>
      </c>
      <c r="AB107">
        <f>MIN(AA108:AA109)</f>
        <v>3</v>
      </c>
      <c r="AG107" s="5"/>
      <c r="AO107"/>
      <c r="AP107"/>
      <c r="AQ107"/>
      <c r="AR107"/>
      <c r="BB107">
        <v>105</v>
      </c>
      <c r="BC107" s="7">
        <f t="shared" si="146"/>
        <v>0</v>
      </c>
      <c r="BD107" s="28">
        <f t="shared" si="147"/>
        <v>0</v>
      </c>
      <c r="BE107" s="16">
        <f t="shared" si="148"/>
        <v>0</v>
      </c>
      <c r="BF107" s="16">
        <f t="shared" si="149"/>
        <v>0</v>
      </c>
      <c r="BG107" s="25">
        <v>0</v>
      </c>
      <c r="BH107" s="25">
        <f t="shared" si="150"/>
        <v>0</v>
      </c>
      <c r="BI107" s="25">
        <f t="shared" si="151"/>
        <v>0</v>
      </c>
      <c r="BJ107" s="25">
        <f t="shared" si="152"/>
        <v>0</v>
      </c>
      <c r="BK107" s="25">
        <f t="shared" si="153"/>
        <v>0</v>
      </c>
      <c r="BL107" s="16">
        <f t="shared" si="154"/>
        <v>0</v>
      </c>
      <c r="BM107" s="25">
        <f t="shared" si="155"/>
        <v>0</v>
      </c>
      <c r="BN107" s="9">
        <f t="shared" si="100"/>
        <v>0</v>
      </c>
      <c r="BO107" s="26">
        <f t="shared" si="101"/>
        <v>0</v>
      </c>
      <c r="BP107" s="19">
        <f t="shared" si="102"/>
        <v>0</v>
      </c>
      <c r="BQ107" s="26">
        <f t="shared" si="103"/>
        <v>0</v>
      </c>
      <c r="BR107" s="26">
        <f t="shared" si="104"/>
        <v>0</v>
      </c>
      <c r="BS107">
        <f t="shared" si="156"/>
        <v>0</v>
      </c>
      <c r="BT107" s="7">
        <f t="shared" si="157"/>
        <v>0</v>
      </c>
      <c r="BU107" s="7">
        <f t="shared" si="135"/>
        <v>0</v>
      </c>
      <c r="BV107" s="17">
        <f t="shared" si="158"/>
        <v>0</v>
      </c>
      <c r="BW107" s="17">
        <f t="shared" si="136"/>
        <v>0</v>
      </c>
      <c r="CB107">
        <v>105</v>
      </c>
      <c r="CC107" s="7">
        <f t="shared" ca="1" si="159"/>
        <v>-19000</v>
      </c>
      <c r="CD107" s="28">
        <f t="shared" ca="1" si="160"/>
        <v>0</v>
      </c>
      <c r="CE107" s="16">
        <f t="shared" ca="1" si="161"/>
        <v>0</v>
      </c>
      <c r="CF107" s="9">
        <f t="shared" ca="1" si="105"/>
        <v>0</v>
      </c>
      <c r="CG107" s="26">
        <f t="shared" ca="1" si="106"/>
        <v>0</v>
      </c>
      <c r="CH107" s="19">
        <f t="shared" ca="1" si="107"/>
        <v>0</v>
      </c>
      <c r="CI107" s="26">
        <f t="shared" ca="1" si="108"/>
        <v>0</v>
      </c>
      <c r="CJ107" s="26">
        <f t="shared" ca="1" si="109"/>
        <v>0</v>
      </c>
      <c r="CK107" s="16">
        <f t="shared" ca="1" si="162"/>
        <v>0</v>
      </c>
      <c r="CL107" s="25">
        <v>0</v>
      </c>
      <c r="CM107" s="25">
        <f t="shared" ca="1" si="163"/>
        <v>0</v>
      </c>
      <c r="CN107" s="25">
        <f t="shared" ca="1" si="164"/>
        <v>0</v>
      </c>
      <c r="CO107" s="25">
        <f t="shared" ca="1" si="165"/>
        <v>0</v>
      </c>
      <c r="CP107" s="25">
        <f t="shared" ca="1" si="166"/>
        <v>0</v>
      </c>
      <c r="CQ107" s="16">
        <f t="shared" ca="1" si="167"/>
        <v>0</v>
      </c>
      <c r="CR107" s="25">
        <f t="shared" ca="1" si="168"/>
        <v>0</v>
      </c>
      <c r="CS107" s="9">
        <f t="shared" ca="1" si="110"/>
        <v>0</v>
      </c>
      <c r="CT107" s="26">
        <f t="shared" ca="1" si="111"/>
        <v>0</v>
      </c>
      <c r="CU107" s="19">
        <f t="shared" ca="1" si="112"/>
        <v>0</v>
      </c>
      <c r="CV107" s="26">
        <f t="shared" ca="1" si="113"/>
        <v>0</v>
      </c>
      <c r="CW107" s="26">
        <f t="shared" ca="1" si="114"/>
        <v>0</v>
      </c>
      <c r="CX107">
        <f t="shared" ca="1" si="169"/>
        <v>0</v>
      </c>
      <c r="CY107" s="7">
        <f t="shared" ca="1" si="137"/>
        <v>0</v>
      </c>
      <c r="CZ107" s="7">
        <f t="shared" ca="1" si="138"/>
        <v>0</v>
      </c>
      <c r="DA107" s="17">
        <f t="shared" ca="1" si="170"/>
        <v>0</v>
      </c>
      <c r="DB107" s="17">
        <f t="shared" ca="1" si="139"/>
        <v>0</v>
      </c>
      <c r="EB107">
        <v>105</v>
      </c>
      <c r="EC107" s="7">
        <f t="shared" si="171"/>
        <v>0</v>
      </c>
      <c r="ED107" s="28">
        <f t="shared" si="172"/>
        <v>0</v>
      </c>
      <c r="EE107" s="16">
        <f t="shared" si="173"/>
        <v>0</v>
      </c>
      <c r="EF107" s="9">
        <f t="shared" si="115"/>
        <v>0</v>
      </c>
      <c r="EG107" s="26">
        <f t="shared" si="116"/>
        <v>0</v>
      </c>
      <c r="EH107" s="19">
        <f t="shared" si="117"/>
        <v>0</v>
      </c>
      <c r="EI107" s="26">
        <f t="shared" si="118"/>
        <v>0</v>
      </c>
      <c r="EJ107" s="26">
        <f t="shared" si="119"/>
        <v>0</v>
      </c>
      <c r="EK107" s="16">
        <f t="shared" si="174"/>
        <v>0</v>
      </c>
      <c r="EL107" s="25">
        <v>0</v>
      </c>
      <c r="EM107" s="25">
        <f t="shared" si="175"/>
        <v>0</v>
      </c>
      <c r="EN107" s="25">
        <f t="shared" si="176"/>
        <v>0</v>
      </c>
      <c r="EO107" s="25">
        <f t="shared" si="177"/>
        <v>0</v>
      </c>
      <c r="EP107" s="25">
        <f t="shared" si="178"/>
        <v>0</v>
      </c>
      <c r="EQ107" s="16">
        <f t="shared" si="179"/>
        <v>0</v>
      </c>
      <c r="ER107" s="25">
        <f t="shared" si="180"/>
        <v>0</v>
      </c>
      <c r="ES107" s="9">
        <f t="shared" si="120"/>
        <v>0</v>
      </c>
      <c r="ET107" s="26">
        <f t="shared" si="121"/>
        <v>0</v>
      </c>
      <c r="EU107" s="19">
        <f t="shared" si="122"/>
        <v>0</v>
      </c>
      <c r="EV107" s="26">
        <f t="shared" si="123"/>
        <v>0</v>
      </c>
      <c r="EW107" s="26">
        <f t="shared" si="124"/>
        <v>0</v>
      </c>
      <c r="EX107">
        <f t="shared" si="181"/>
        <v>0</v>
      </c>
      <c r="EY107" s="7">
        <f t="shared" si="140"/>
        <v>0</v>
      </c>
      <c r="EZ107" s="7">
        <f t="shared" si="141"/>
        <v>0</v>
      </c>
      <c r="FA107" s="17">
        <f t="shared" si="182"/>
        <v>0</v>
      </c>
      <c r="FB107" s="17">
        <f t="shared" si="142"/>
        <v>0</v>
      </c>
      <c r="GB107">
        <v>105</v>
      </c>
      <c r="GC107" s="7">
        <f t="shared" si="183"/>
        <v>0</v>
      </c>
      <c r="GD107" s="28">
        <f t="shared" si="184"/>
        <v>0</v>
      </c>
      <c r="GE107" s="16">
        <f t="shared" si="185"/>
        <v>0</v>
      </c>
      <c r="GF107" s="9">
        <f t="shared" si="125"/>
        <v>0</v>
      </c>
      <c r="GG107" s="26">
        <f t="shared" si="126"/>
        <v>0</v>
      </c>
      <c r="GH107" s="19">
        <f t="shared" si="127"/>
        <v>0</v>
      </c>
      <c r="GI107" s="26">
        <f t="shared" si="128"/>
        <v>0</v>
      </c>
      <c r="GJ107" s="26">
        <f t="shared" si="129"/>
        <v>0</v>
      </c>
      <c r="GK107" s="16">
        <f t="shared" si="186"/>
        <v>0</v>
      </c>
      <c r="GL107" s="25">
        <v>0</v>
      </c>
      <c r="GM107" s="25">
        <f t="shared" si="187"/>
        <v>0</v>
      </c>
      <c r="GN107" s="25">
        <f t="shared" si="188"/>
        <v>0</v>
      </c>
      <c r="GO107" s="25">
        <f t="shared" si="189"/>
        <v>0</v>
      </c>
      <c r="GP107" s="25">
        <f t="shared" si="190"/>
        <v>0</v>
      </c>
      <c r="GQ107" s="16">
        <f t="shared" si="191"/>
        <v>0</v>
      </c>
      <c r="GR107" s="25">
        <f t="shared" si="192"/>
        <v>0</v>
      </c>
      <c r="GS107" s="9">
        <f t="shared" si="130"/>
        <v>0</v>
      </c>
      <c r="GT107" s="26">
        <f t="shared" si="131"/>
        <v>0</v>
      </c>
      <c r="GU107" s="19">
        <f t="shared" si="132"/>
        <v>0</v>
      </c>
      <c r="GV107" s="26">
        <f t="shared" si="133"/>
        <v>0</v>
      </c>
      <c r="GW107" s="26">
        <f t="shared" si="134"/>
        <v>0</v>
      </c>
      <c r="GX107">
        <f t="shared" si="193"/>
        <v>0</v>
      </c>
      <c r="GY107" s="7">
        <f t="shared" si="143"/>
        <v>0</v>
      </c>
      <c r="GZ107" s="7">
        <f t="shared" si="144"/>
        <v>0</v>
      </c>
      <c r="HA107" s="17">
        <f t="shared" si="194"/>
        <v>0</v>
      </c>
      <c r="HB107" s="17">
        <f t="shared" si="145"/>
        <v>0</v>
      </c>
    </row>
    <row r="108" spans="1:210" ht="15" thickBot="1" x14ac:dyDescent="0.35">
      <c r="B108" s="153" t="s">
        <v>165</v>
      </c>
      <c r="C108" s="153"/>
      <c r="D108" s="153"/>
      <c r="E108" s="60"/>
      <c r="G108" s="161">
        <f ca="1">ROUND(SUM(G105:G107),2)</f>
        <v>0</v>
      </c>
      <c r="H108" s="9"/>
      <c r="I108" s="162" t="str">
        <f>IF($I$99&lt;&gt;"",SUM(I105:I107),"")</f>
        <v/>
      </c>
      <c r="L108" s="60"/>
      <c r="M108" s="9"/>
      <c r="N108" s="9"/>
      <c r="O108" s="9"/>
      <c r="AA108">
        <f>VALUE(LEFT(AA107,2))</f>
        <v>3</v>
      </c>
      <c r="AB108" s="158" t="str">
        <f>"1st"&amp;IF(AB107=AA109,IF(OR($AB$107-1=0,$AB$107-1=1),"",IF(OR($AB$107-1=11,$AB$107-1=12,$AB$107-1=13)," - "&amp;TEXT($AB$107-1,0)&amp;"th",IF(RIGHT(TEXT($AB$107-1,0),1)="1"," - "&amp;TEXT($AB$107-1,0)&amp;"st",IF(RIGHT(TEXT($AB$107-1,0),1)="2"," - "&amp;TEXT($AB$107-1,0)&amp;"nd",IF(RIGHT(TEXT($AB$107-1,0),1)="3"," - "&amp;TEXT($AB$107-1,0)&amp;"rd"," - "&amp;TEXT($AB$107-1,0)&amp;"th"))))),IF(RIGHT(TEXT($AB$107,0),1)="3"," - "&amp;TEXT($AB$107,0)&amp;"rd"," - "&amp;TEXT($AB$107,0)&amp;"th"))&amp;" year"</f>
        <v>1st - 3rd year</v>
      </c>
      <c r="AC108" s="158" t="str">
        <f>IF(AB107=AA109,IF($B$107=1,"",IF(OR($B$107=11,$B$107=12,$B$107=13),TEXT($B$107,0)&amp;"th"&amp;" year",IF(RIGHT(TEXT($B$107,0),1)="1",TEXT($B$107,0)&amp;"st",IF(RIGHT(TEXT($B$107,0),1)="2",TEXT($B$107,0)&amp;"nd"&amp;" year",IF(RIGHT(TEXT($B$107,0),1)="3",TEXT($B$107,0)&amp;"rd"&amp;" year",TEXT($B$107,0)&amp;"th"&amp;" year"))))),"")</f>
        <v/>
      </c>
      <c r="AG108" s="5"/>
      <c r="AO108"/>
      <c r="AP108"/>
      <c r="AQ108"/>
      <c r="AR108"/>
      <c r="BB108">
        <v>106</v>
      </c>
      <c r="BC108" s="7">
        <f t="shared" si="146"/>
        <v>0</v>
      </c>
      <c r="BD108" s="28">
        <f t="shared" si="147"/>
        <v>0</v>
      </c>
      <c r="BE108" s="16">
        <f t="shared" si="148"/>
        <v>0</v>
      </c>
      <c r="BF108" s="16">
        <f t="shared" si="149"/>
        <v>0</v>
      </c>
      <c r="BG108" s="25">
        <v>0</v>
      </c>
      <c r="BH108" s="25">
        <f t="shared" si="150"/>
        <v>0</v>
      </c>
      <c r="BI108" s="25">
        <f t="shared" si="151"/>
        <v>0</v>
      </c>
      <c r="BJ108" s="25">
        <f t="shared" si="152"/>
        <v>0</v>
      </c>
      <c r="BK108" s="25">
        <f t="shared" si="153"/>
        <v>0</v>
      </c>
      <c r="BL108" s="16">
        <f t="shared" si="154"/>
        <v>0</v>
      </c>
      <c r="BM108" s="25">
        <f t="shared" si="155"/>
        <v>0</v>
      </c>
      <c r="BN108" s="9">
        <f t="shared" si="100"/>
        <v>0</v>
      </c>
      <c r="BO108" s="26">
        <f t="shared" si="101"/>
        <v>0</v>
      </c>
      <c r="BP108" s="19">
        <f t="shared" si="102"/>
        <v>0</v>
      </c>
      <c r="BQ108" s="26">
        <f t="shared" si="103"/>
        <v>0</v>
      </c>
      <c r="BR108" s="26">
        <f t="shared" si="104"/>
        <v>0</v>
      </c>
      <c r="BS108">
        <f t="shared" si="156"/>
        <v>0</v>
      </c>
      <c r="BT108" s="7">
        <f t="shared" si="157"/>
        <v>0</v>
      </c>
      <c r="BU108" s="7">
        <f t="shared" si="135"/>
        <v>0</v>
      </c>
      <c r="BV108" s="17">
        <f t="shared" si="158"/>
        <v>0</v>
      </c>
      <c r="BW108" s="17">
        <f t="shared" si="136"/>
        <v>0</v>
      </c>
      <c r="CB108">
        <v>106</v>
      </c>
      <c r="CC108" s="7">
        <f t="shared" ca="1" si="159"/>
        <v>-19000</v>
      </c>
      <c r="CD108" s="28">
        <f t="shared" ca="1" si="160"/>
        <v>0</v>
      </c>
      <c r="CE108" s="16">
        <f t="shared" ca="1" si="161"/>
        <v>0</v>
      </c>
      <c r="CF108" s="9">
        <f t="shared" ca="1" si="105"/>
        <v>0</v>
      </c>
      <c r="CG108" s="26">
        <f t="shared" ca="1" si="106"/>
        <v>0</v>
      </c>
      <c r="CH108" s="19">
        <f t="shared" ca="1" si="107"/>
        <v>0</v>
      </c>
      <c r="CI108" s="26">
        <f t="shared" ca="1" si="108"/>
        <v>0</v>
      </c>
      <c r="CJ108" s="26">
        <f t="shared" ca="1" si="109"/>
        <v>0</v>
      </c>
      <c r="CK108" s="16">
        <f t="shared" ca="1" si="162"/>
        <v>0</v>
      </c>
      <c r="CL108" s="25">
        <v>0</v>
      </c>
      <c r="CM108" s="25">
        <f t="shared" ca="1" si="163"/>
        <v>0</v>
      </c>
      <c r="CN108" s="25">
        <f t="shared" ca="1" si="164"/>
        <v>0</v>
      </c>
      <c r="CO108" s="25">
        <f t="shared" ca="1" si="165"/>
        <v>0</v>
      </c>
      <c r="CP108" s="25">
        <f t="shared" ca="1" si="166"/>
        <v>0</v>
      </c>
      <c r="CQ108" s="16">
        <f t="shared" ca="1" si="167"/>
        <v>0</v>
      </c>
      <c r="CR108" s="25">
        <f t="shared" ca="1" si="168"/>
        <v>0</v>
      </c>
      <c r="CS108" s="9">
        <f t="shared" ca="1" si="110"/>
        <v>0</v>
      </c>
      <c r="CT108" s="26">
        <f t="shared" ca="1" si="111"/>
        <v>0</v>
      </c>
      <c r="CU108" s="19">
        <f t="shared" ca="1" si="112"/>
        <v>0</v>
      </c>
      <c r="CV108" s="26">
        <f t="shared" ca="1" si="113"/>
        <v>0</v>
      </c>
      <c r="CW108" s="26">
        <f t="shared" ca="1" si="114"/>
        <v>0</v>
      </c>
      <c r="CX108">
        <f t="shared" ca="1" si="169"/>
        <v>0</v>
      </c>
      <c r="CY108" s="7">
        <f t="shared" ca="1" si="137"/>
        <v>0</v>
      </c>
      <c r="CZ108" s="7">
        <f t="shared" ca="1" si="138"/>
        <v>0</v>
      </c>
      <c r="DA108" s="17">
        <f t="shared" ca="1" si="170"/>
        <v>0</v>
      </c>
      <c r="DB108" s="17">
        <f t="shared" ca="1" si="139"/>
        <v>0</v>
      </c>
      <c r="EB108">
        <v>106</v>
      </c>
      <c r="EC108" s="7">
        <f t="shared" si="171"/>
        <v>0</v>
      </c>
      <c r="ED108" s="28">
        <f t="shared" si="172"/>
        <v>0</v>
      </c>
      <c r="EE108" s="16">
        <f t="shared" si="173"/>
        <v>0</v>
      </c>
      <c r="EF108" s="9">
        <f t="shared" si="115"/>
        <v>0</v>
      </c>
      <c r="EG108" s="26">
        <f t="shared" si="116"/>
        <v>0</v>
      </c>
      <c r="EH108" s="19">
        <f t="shared" si="117"/>
        <v>0</v>
      </c>
      <c r="EI108" s="26">
        <f t="shared" si="118"/>
        <v>0</v>
      </c>
      <c r="EJ108" s="26">
        <f t="shared" si="119"/>
        <v>0</v>
      </c>
      <c r="EK108" s="16">
        <f t="shared" si="174"/>
        <v>0</v>
      </c>
      <c r="EL108" s="25">
        <v>0</v>
      </c>
      <c r="EM108" s="25">
        <f t="shared" si="175"/>
        <v>0</v>
      </c>
      <c r="EN108" s="25">
        <f t="shared" si="176"/>
        <v>0</v>
      </c>
      <c r="EO108" s="25">
        <f t="shared" si="177"/>
        <v>0</v>
      </c>
      <c r="EP108" s="25">
        <f t="shared" si="178"/>
        <v>0</v>
      </c>
      <c r="EQ108" s="16">
        <f t="shared" si="179"/>
        <v>0</v>
      </c>
      <c r="ER108" s="25">
        <f t="shared" si="180"/>
        <v>0</v>
      </c>
      <c r="ES108" s="9">
        <f t="shared" si="120"/>
        <v>0</v>
      </c>
      <c r="ET108" s="26">
        <f t="shared" si="121"/>
        <v>0</v>
      </c>
      <c r="EU108" s="19">
        <f t="shared" si="122"/>
        <v>0</v>
      </c>
      <c r="EV108" s="26">
        <f t="shared" si="123"/>
        <v>0</v>
      </c>
      <c r="EW108" s="26">
        <f t="shared" si="124"/>
        <v>0</v>
      </c>
      <c r="EX108">
        <f t="shared" si="181"/>
        <v>0</v>
      </c>
      <c r="EY108" s="7">
        <f t="shared" si="140"/>
        <v>0</v>
      </c>
      <c r="EZ108" s="7">
        <f t="shared" si="141"/>
        <v>0</v>
      </c>
      <c r="FA108" s="17">
        <f t="shared" si="182"/>
        <v>0</v>
      </c>
      <c r="FB108" s="17">
        <f t="shared" si="142"/>
        <v>0</v>
      </c>
      <c r="GB108">
        <v>106</v>
      </c>
      <c r="GC108" s="7">
        <f t="shared" si="183"/>
        <v>0</v>
      </c>
      <c r="GD108" s="28">
        <f t="shared" si="184"/>
        <v>0</v>
      </c>
      <c r="GE108" s="16">
        <f t="shared" si="185"/>
        <v>0</v>
      </c>
      <c r="GF108" s="9">
        <f t="shared" si="125"/>
        <v>0</v>
      </c>
      <c r="GG108" s="26">
        <f t="shared" si="126"/>
        <v>0</v>
      </c>
      <c r="GH108" s="19">
        <f t="shared" si="127"/>
        <v>0</v>
      </c>
      <c r="GI108" s="26">
        <f t="shared" si="128"/>
        <v>0</v>
      </c>
      <c r="GJ108" s="26">
        <f t="shared" si="129"/>
        <v>0</v>
      </c>
      <c r="GK108" s="16">
        <f t="shared" si="186"/>
        <v>0</v>
      </c>
      <c r="GL108" s="25">
        <v>0</v>
      </c>
      <c r="GM108" s="25">
        <f t="shared" si="187"/>
        <v>0</v>
      </c>
      <c r="GN108" s="25">
        <f t="shared" si="188"/>
        <v>0</v>
      </c>
      <c r="GO108" s="25">
        <f t="shared" si="189"/>
        <v>0</v>
      </c>
      <c r="GP108" s="25">
        <f t="shared" si="190"/>
        <v>0</v>
      </c>
      <c r="GQ108" s="16">
        <f t="shared" si="191"/>
        <v>0</v>
      </c>
      <c r="GR108" s="25">
        <f t="shared" si="192"/>
        <v>0</v>
      </c>
      <c r="GS108" s="9">
        <f t="shared" si="130"/>
        <v>0</v>
      </c>
      <c r="GT108" s="26">
        <f t="shared" si="131"/>
        <v>0</v>
      </c>
      <c r="GU108" s="19">
        <f t="shared" si="132"/>
        <v>0</v>
      </c>
      <c r="GV108" s="26">
        <f t="shared" si="133"/>
        <v>0</v>
      </c>
      <c r="GW108" s="26">
        <f t="shared" si="134"/>
        <v>0</v>
      </c>
      <c r="GX108">
        <f t="shared" si="193"/>
        <v>0</v>
      </c>
      <c r="GY108" s="7">
        <f t="shared" si="143"/>
        <v>0</v>
      </c>
      <c r="GZ108" s="7">
        <f t="shared" si="144"/>
        <v>0</v>
      </c>
      <c r="HA108" s="17">
        <f t="shared" si="194"/>
        <v>0</v>
      </c>
      <c r="HB108" s="17">
        <f t="shared" si="145"/>
        <v>0</v>
      </c>
    </row>
    <row r="109" spans="1:210" ht="15" thickTop="1" x14ac:dyDescent="0.3">
      <c r="A109" s="10"/>
      <c r="B109" s="4" t="str">
        <f>IF($B$8="","",$B$8)</f>
        <v>COBORROWER2</v>
      </c>
      <c r="C109" s="4"/>
      <c r="D109" s="4"/>
      <c r="E109" s="4"/>
      <c r="F109" s="29"/>
      <c r="G109" s="158"/>
      <c r="H109" s="9"/>
      <c r="I109" s="158"/>
      <c r="L109" s="60"/>
      <c r="M109" s="9"/>
      <c r="N109" s="9"/>
      <c r="O109" s="9"/>
      <c r="AA109" s="4">
        <f>$F$96</f>
        <v>30</v>
      </c>
      <c r="AG109" s="5"/>
      <c r="AO109"/>
      <c r="AP109"/>
      <c r="AQ109"/>
      <c r="AR109"/>
      <c r="BB109">
        <v>107</v>
      </c>
      <c r="BC109" s="7">
        <f t="shared" si="146"/>
        <v>0</v>
      </c>
      <c r="BD109" s="28">
        <f t="shared" si="147"/>
        <v>0</v>
      </c>
      <c r="BE109" s="16">
        <f t="shared" si="148"/>
        <v>0</v>
      </c>
      <c r="BF109" s="16">
        <f t="shared" si="149"/>
        <v>0</v>
      </c>
      <c r="BG109" s="25">
        <v>0</v>
      </c>
      <c r="BH109" s="25">
        <f t="shared" si="150"/>
        <v>0</v>
      </c>
      <c r="BI109" s="25">
        <f t="shared" si="151"/>
        <v>0</v>
      </c>
      <c r="BJ109" s="25">
        <f t="shared" si="152"/>
        <v>0</v>
      </c>
      <c r="BK109" s="25">
        <f t="shared" si="153"/>
        <v>0</v>
      </c>
      <c r="BL109" s="16">
        <f t="shared" si="154"/>
        <v>0</v>
      </c>
      <c r="BM109" s="25">
        <f t="shared" si="155"/>
        <v>0</v>
      </c>
      <c r="BN109" s="9">
        <f t="shared" si="100"/>
        <v>0</v>
      </c>
      <c r="BO109" s="26">
        <f t="shared" si="101"/>
        <v>0</v>
      </c>
      <c r="BP109" s="19">
        <f t="shared" si="102"/>
        <v>0</v>
      </c>
      <c r="BQ109" s="26">
        <f t="shared" si="103"/>
        <v>0</v>
      </c>
      <c r="BR109" s="26">
        <f t="shared" si="104"/>
        <v>0</v>
      </c>
      <c r="BS109">
        <f t="shared" si="156"/>
        <v>0</v>
      </c>
      <c r="BT109" s="7">
        <f t="shared" si="157"/>
        <v>0</v>
      </c>
      <c r="BU109" s="7">
        <f t="shared" si="135"/>
        <v>0</v>
      </c>
      <c r="BV109" s="17">
        <f t="shared" si="158"/>
        <v>0</v>
      </c>
      <c r="BW109" s="17">
        <f t="shared" si="136"/>
        <v>0</v>
      </c>
      <c r="CB109">
        <v>107</v>
      </c>
      <c r="CC109" s="7">
        <f t="shared" ca="1" si="159"/>
        <v>-19000</v>
      </c>
      <c r="CD109" s="28">
        <f t="shared" ca="1" si="160"/>
        <v>0</v>
      </c>
      <c r="CE109" s="16">
        <f t="shared" ca="1" si="161"/>
        <v>0</v>
      </c>
      <c r="CF109" s="9">
        <f t="shared" ca="1" si="105"/>
        <v>0</v>
      </c>
      <c r="CG109" s="26">
        <f t="shared" ca="1" si="106"/>
        <v>0</v>
      </c>
      <c r="CH109" s="19">
        <f t="shared" ca="1" si="107"/>
        <v>0</v>
      </c>
      <c r="CI109" s="26">
        <f t="shared" ca="1" si="108"/>
        <v>0</v>
      </c>
      <c r="CJ109" s="26">
        <f t="shared" ca="1" si="109"/>
        <v>0</v>
      </c>
      <c r="CK109" s="16">
        <f t="shared" ca="1" si="162"/>
        <v>0</v>
      </c>
      <c r="CL109" s="25">
        <v>0</v>
      </c>
      <c r="CM109" s="25">
        <f t="shared" ca="1" si="163"/>
        <v>0</v>
      </c>
      <c r="CN109" s="25">
        <f t="shared" ca="1" si="164"/>
        <v>0</v>
      </c>
      <c r="CO109" s="25">
        <f t="shared" ca="1" si="165"/>
        <v>0</v>
      </c>
      <c r="CP109" s="25">
        <f t="shared" ca="1" si="166"/>
        <v>0</v>
      </c>
      <c r="CQ109" s="16">
        <f t="shared" ca="1" si="167"/>
        <v>0</v>
      </c>
      <c r="CR109" s="25">
        <f t="shared" ca="1" si="168"/>
        <v>0</v>
      </c>
      <c r="CS109" s="9">
        <f t="shared" ca="1" si="110"/>
        <v>0</v>
      </c>
      <c r="CT109" s="26">
        <f t="shared" ca="1" si="111"/>
        <v>0</v>
      </c>
      <c r="CU109" s="19">
        <f t="shared" ca="1" si="112"/>
        <v>0</v>
      </c>
      <c r="CV109" s="26">
        <f t="shared" ca="1" si="113"/>
        <v>0</v>
      </c>
      <c r="CW109" s="26">
        <f t="shared" ca="1" si="114"/>
        <v>0</v>
      </c>
      <c r="CX109">
        <f t="shared" ca="1" si="169"/>
        <v>0</v>
      </c>
      <c r="CY109" s="7">
        <f t="shared" ca="1" si="137"/>
        <v>0</v>
      </c>
      <c r="CZ109" s="7">
        <f t="shared" ca="1" si="138"/>
        <v>0</v>
      </c>
      <c r="DA109" s="17">
        <f t="shared" ca="1" si="170"/>
        <v>0</v>
      </c>
      <c r="DB109" s="17">
        <f t="shared" ca="1" si="139"/>
        <v>0</v>
      </c>
      <c r="EB109">
        <v>107</v>
      </c>
      <c r="EC109" s="7">
        <f t="shared" si="171"/>
        <v>0</v>
      </c>
      <c r="ED109" s="28">
        <f t="shared" si="172"/>
        <v>0</v>
      </c>
      <c r="EE109" s="16">
        <f t="shared" si="173"/>
        <v>0</v>
      </c>
      <c r="EF109" s="9">
        <f t="shared" si="115"/>
        <v>0</v>
      </c>
      <c r="EG109" s="26">
        <f t="shared" si="116"/>
        <v>0</v>
      </c>
      <c r="EH109" s="19">
        <f t="shared" si="117"/>
        <v>0</v>
      </c>
      <c r="EI109" s="26">
        <f t="shared" si="118"/>
        <v>0</v>
      </c>
      <c r="EJ109" s="26">
        <f t="shared" si="119"/>
        <v>0</v>
      </c>
      <c r="EK109" s="16">
        <f t="shared" si="174"/>
        <v>0</v>
      </c>
      <c r="EL109" s="25">
        <v>0</v>
      </c>
      <c r="EM109" s="25">
        <f t="shared" si="175"/>
        <v>0</v>
      </c>
      <c r="EN109" s="25">
        <f t="shared" si="176"/>
        <v>0</v>
      </c>
      <c r="EO109" s="25">
        <f t="shared" si="177"/>
        <v>0</v>
      </c>
      <c r="EP109" s="25">
        <f t="shared" si="178"/>
        <v>0</v>
      </c>
      <c r="EQ109" s="16">
        <f t="shared" si="179"/>
        <v>0</v>
      </c>
      <c r="ER109" s="25">
        <f t="shared" si="180"/>
        <v>0</v>
      </c>
      <c r="ES109" s="9">
        <f t="shared" si="120"/>
        <v>0</v>
      </c>
      <c r="ET109" s="26">
        <f t="shared" si="121"/>
        <v>0</v>
      </c>
      <c r="EU109" s="19">
        <f t="shared" si="122"/>
        <v>0</v>
      </c>
      <c r="EV109" s="26">
        <f t="shared" si="123"/>
        <v>0</v>
      </c>
      <c r="EW109" s="26">
        <f t="shared" si="124"/>
        <v>0</v>
      </c>
      <c r="EX109">
        <f t="shared" si="181"/>
        <v>0</v>
      </c>
      <c r="EY109" s="7">
        <f t="shared" si="140"/>
        <v>0</v>
      </c>
      <c r="EZ109" s="7">
        <f t="shared" si="141"/>
        <v>0</v>
      </c>
      <c r="FA109" s="17">
        <f t="shared" si="182"/>
        <v>0</v>
      </c>
      <c r="FB109" s="17">
        <f t="shared" si="142"/>
        <v>0</v>
      </c>
      <c r="GB109">
        <v>107</v>
      </c>
      <c r="GC109" s="7">
        <f t="shared" si="183"/>
        <v>0</v>
      </c>
      <c r="GD109" s="28">
        <f t="shared" si="184"/>
        <v>0</v>
      </c>
      <c r="GE109" s="16">
        <f t="shared" si="185"/>
        <v>0</v>
      </c>
      <c r="GF109" s="9">
        <f t="shared" si="125"/>
        <v>0</v>
      </c>
      <c r="GG109" s="26">
        <f t="shared" si="126"/>
        <v>0</v>
      </c>
      <c r="GH109" s="19">
        <f t="shared" si="127"/>
        <v>0</v>
      </c>
      <c r="GI109" s="26">
        <f t="shared" si="128"/>
        <v>0</v>
      </c>
      <c r="GJ109" s="26">
        <f t="shared" si="129"/>
        <v>0</v>
      </c>
      <c r="GK109" s="16">
        <f t="shared" si="186"/>
        <v>0</v>
      </c>
      <c r="GL109" s="25">
        <v>0</v>
      </c>
      <c r="GM109" s="25">
        <f t="shared" si="187"/>
        <v>0</v>
      </c>
      <c r="GN109" s="25">
        <f t="shared" si="188"/>
        <v>0</v>
      </c>
      <c r="GO109" s="25">
        <f t="shared" si="189"/>
        <v>0</v>
      </c>
      <c r="GP109" s="25">
        <f t="shared" si="190"/>
        <v>0</v>
      </c>
      <c r="GQ109" s="16">
        <f t="shared" si="191"/>
        <v>0</v>
      </c>
      <c r="GR109" s="25">
        <f t="shared" si="192"/>
        <v>0</v>
      </c>
      <c r="GS109" s="9">
        <f t="shared" si="130"/>
        <v>0</v>
      </c>
      <c r="GT109" s="26">
        <f t="shared" si="131"/>
        <v>0</v>
      </c>
      <c r="GU109" s="19">
        <f t="shared" si="132"/>
        <v>0</v>
      </c>
      <c r="GV109" s="26">
        <f t="shared" si="133"/>
        <v>0</v>
      </c>
      <c r="GW109" s="26">
        <f t="shared" si="134"/>
        <v>0</v>
      </c>
      <c r="GX109">
        <f t="shared" si="193"/>
        <v>0</v>
      </c>
      <c r="GY109" s="7">
        <f t="shared" si="143"/>
        <v>0</v>
      </c>
      <c r="GZ109" s="7">
        <f t="shared" si="144"/>
        <v>0</v>
      </c>
      <c r="HA109" s="17">
        <f t="shared" si="194"/>
        <v>0</v>
      </c>
      <c r="HB109" s="17">
        <f t="shared" si="145"/>
        <v>0</v>
      </c>
    </row>
    <row r="110" spans="1:210" x14ac:dyDescent="0.3">
      <c r="B110" s="153" t="s">
        <v>159</v>
      </c>
      <c r="C110" s="153"/>
      <c r="D110" s="153"/>
      <c r="E110" s="60"/>
      <c r="G110" s="159">
        <f ca="1">F150</f>
        <v>0</v>
      </c>
      <c r="H110" s="9"/>
      <c r="I110" s="159" t="str">
        <f>IF($I$99&lt;&gt;"",G110,"")</f>
        <v/>
      </c>
      <c r="L110" s="60"/>
      <c r="M110" s="9"/>
      <c r="N110" s="9"/>
      <c r="O110" s="9"/>
      <c r="AG110" s="5"/>
      <c r="AO110"/>
      <c r="AP110"/>
      <c r="AQ110"/>
      <c r="AR110"/>
      <c r="BB110">
        <v>108</v>
      </c>
      <c r="BC110" s="7">
        <f t="shared" si="146"/>
        <v>0</v>
      </c>
      <c r="BD110" s="28">
        <f t="shared" si="147"/>
        <v>0</v>
      </c>
      <c r="BE110" s="16">
        <f t="shared" si="148"/>
        <v>0</v>
      </c>
      <c r="BF110" s="16">
        <f t="shared" si="149"/>
        <v>0</v>
      </c>
      <c r="BG110" s="25">
        <v>0</v>
      </c>
      <c r="BH110" s="25">
        <f t="shared" si="150"/>
        <v>0</v>
      </c>
      <c r="BI110" s="25">
        <f t="shared" si="151"/>
        <v>0</v>
      </c>
      <c r="BJ110" s="25">
        <f t="shared" si="152"/>
        <v>0</v>
      </c>
      <c r="BK110" s="25">
        <f t="shared" si="153"/>
        <v>0</v>
      </c>
      <c r="BL110" s="16">
        <f t="shared" si="154"/>
        <v>0</v>
      </c>
      <c r="BM110" s="25">
        <f t="shared" si="155"/>
        <v>0</v>
      </c>
      <c r="BN110" s="9">
        <f t="shared" si="100"/>
        <v>0</v>
      </c>
      <c r="BO110" s="26">
        <f t="shared" si="101"/>
        <v>0</v>
      </c>
      <c r="BP110" s="19">
        <f t="shared" si="102"/>
        <v>0</v>
      </c>
      <c r="BQ110" s="26">
        <f t="shared" si="103"/>
        <v>0</v>
      </c>
      <c r="BR110" s="26">
        <f t="shared" si="104"/>
        <v>0</v>
      </c>
      <c r="BS110">
        <f t="shared" si="156"/>
        <v>0</v>
      </c>
      <c r="BT110" s="7">
        <f t="shared" si="157"/>
        <v>0</v>
      </c>
      <c r="BU110" s="7">
        <f t="shared" si="135"/>
        <v>0</v>
      </c>
      <c r="BV110" s="17">
        <f t="shared" si="158"/>
        <v>0</v>
      </c>
      <c r="BW110" s="17">
        <f t="shared" si="136"/>
        <v>0</v>
      </c>
      <c r="CB110">
        <v>108</v>
      </c>
      <c r="CC110" s="7">
        <f t="shared" ca="1" si="159"/>
        <v>-19000</v>
      </c>
      <c r="CD110" s="28">
        <f t="shared" ca="1" si="160"/>
        <v>0</v>
      </c>
      <c r="CE110" s="16">
        <f t="shared" ca="1" si="161"/>
        <v>0</v>
      </c>
      <c r="CF110" s="9">
        <f t="shared" ca="1" si="105"/>
        <v>0</v>
      </c>
      <c r="CG110" s="26">
        <f t="shared" ca="1" si="106"/>
        <v>0</v>
      </c>
      <c r="CH110" s="19">
        <f t="shared" ca="1" si="107"/>
        <v>0</v>
      </c>
      <c r="CI110" s="26">
        <f t="shared" ca="1" si="108"/>
        <v>0</v>
      </c>
      <c r="CJ110" s="26">
        <f t="shared" ca="1" si="109"/>
        <v>0</v>
      </c>
      <c r="CK110" s="16">
        <f t="shared" ca="1" si="162"/>
        <v>0</v>
      </c>
      <c r="CL110" s="25">
        <v>0</v>
      </c>
      <c r="CM110" s="25">
        <f t="shared" ca="1" si="163"/>
        <v>0</v>
      </c>
      <c r="CN110" s="25">
        <f t="shared" ca="1" si="164"/>
        <v>0</v>
      </c>
      <c r="CO110" s="25">
        <f t="shared" ca="1" si="165"/>
        <v>0</v>
      </c>
      <c r="CP110" s="25">
        <f t="shared" ca="1" si="166"/>
        <v>0</v>
      </c>
      <c r="CQ110" s="16">
        <f t="shared" ca="1" si="167"/>
        <v>0</v>
      </c>
      <c r="CR110" s="25">
        <f t="shared" ca="1" si="168"/>
        <v>0</v>
      </c>
      <c r="CS110" s="9">
        <f t="shared" ca="1" si="110"/>
        <v>0</v>
      </c>
      <c r="CT110" s="26">
        <f t="shared" ca="1" si="111"/>
        <v>0</v>
      </c>
      <c r="CU110" s="19">
        <f t="shared" ca="1" si="112"/>
        <v>0</v>
      </c>
      <c r="CV110" s="26">
        <f t="shared" ca="1" si="113"/>
        <v>0</v>
      </c>
      <c r="CW110" s="26">
        <f t="shared" ca="1" si="114"/>
        <v>0</v>
      </c>
      <c r="CX110">
        <f t="shared" ca="1" si="169"/>
        <v>0</v>
      </c>
      <c r="CY110" s="7">
        <f t="shared" ca="1" si="137"/>
        <v>0</v>
      </c>
      <c r="CZ110" s="7">
        <f t="shared" ca="1" si="138"/>
        <v>0</v>
      </c>
      <c r="DA110" s="17">
        <f t="shared" ca="1" si="170"/>
        <v>0</v>
      </c>
      <c r="DB110" s="17">
        <f t="shared" ca="1" si="139"/>
        <v>0</v>
      </c>
      <c r="EB110">
        <v>108</v>
      </c>
      <c r="EC110" s="7">
        <f t="shared" si="171"/>
        <v>0</v>
      </c>
      <c r="ED110" s="28">
        <f t="shared" si="172"/>
        <v>0</v>
      </c>
      <c r="EE110" s="16">
        <f t="shared" si="173"/>
        <v>0</v>
      </c>
      <c r="EF110" s="9">
        <f t="shared" si="115"/>
        <v>0</v>
      </c>
      <c r="EG110" s="26">
        <f t="shared" si="116"/>
        <v>0</v>
      </c>
      <c r="EH110" s="19">
        <f t="shared" si="117"/>
        <v>0</v>
      </c>
      <c r="EI110" s="26">
        <f t="shared" si="118"/>
        <v>0</v>
      </c>
      <c r="EJ110" s="26">
        <f t="shared" si="119"/>
        <v>0</v>
      </c>
      <c r="EK110" s="16">
        <f t="shared" si="174"/>
        <v>0</v>
      </c>
      <c r="EL110" s="25">
        <v>0</v>
      </c>
      <c r="EM110" s="25">
        <f t="shared" si="175"/>
        <v>0</v>
      </c>
      <c r="EN110" s="25">
        <f t="shared" si="176"/>
        <v>0</v>
      </c>
      <c r="EO110" s="25">
        <f t="shared" si="177"/>
        <v>0</v>
      </c>
      <c r="EP110" s="25">
        <f t="shared" si="178"/>
        <v>0</v>
      </c>
      <c r="EQ110" s="16">
        <f t="shared" si="179"/>
        <v>0</v>
      </c>
      <c r="ER110" s="25">
        <f t="shared" si="180"/>
        <v>0</v>
      </c>
      <c r="ES110" s="9">
        <f t="shared" si="120"/>
        <v>0</v>
      </c>
      <c r="ET110" s="26">
        <f t="shared" si="121"/>
        <v>0</v>
      </c>
      <c r="EU110" s="19">
        <f t="shared" si="122"/>
        <v>0</v>
      </c>
      <c r="EV110" s="26">
        <f t="shared" si="123"/>
        <v>0</v>
      </c>
      <c r="EW110" s="26">
        <f t="shared" si="124"/>
        <v>0</v>
      </c>
      <c r="EX110">
        <f t="shared" si="181"/>
        <v>0</v>
      </c>
      <c r="EY110" s="7">
        <f t="shared" si="140"/>
        <v>0</v>
      </c>
      <c r="EZ110" s="7">
        <f t="shared" si="141"/>
        <v>0</v>
      </c>
      <c r="FA110" s="17">
        <f t="shared" si="182"/>
        <v>0</v>
      </c>
      <c r="FB110" s="17">
        <f t="shared" si="142"/>
        <v>0</v>
      </c>
      <c r="GB110">
        <v>108</v>
      </c>
      <c r="GC110" s="7">
        <f t="shared" si="183"/>
        <v>0</v>
      </c>
      <c r="GD110" s="28">
        <f t="shared" si="184"/>
        <v>0</v>
      </c>
      <c r="GE110" s="16">
        <f t="shared" si="185"/>
        <v>0</v>
      </c>
      <c r="GF110" s="9">
        <f t="shared" si="125"/>
        <v>0</v>
      </c>
      <c r="GG110" s="26">
        <f t="shared" si="126"/>
        <v>0</v>
      </c>
      <c r="GH110" s="19">
        <f t="shared" si="127"/>
        <v>0</v>
      </c>
      <c r="GI110" s="26">
        <f t="shared" si="128"/>
        <v>0</v>
      </c>
      <c r="GJ110" s="26">
        <f t="shared" si="129"/>
        <v>0</v>
      </c>
      <c r="GK110" s="16">
        <f t="shared" si="186"/>
        <v>0</v>
      </c>
      <c r="GL110" s="25">
        <v>0</v>
      </c>
      <c r="GM110" s="25">
        <f t="shared" si="187"/>
        <v>0</v>
      </c>
      <c r="GN110" s="25">
        <f t="shared" si="188"/>
        <v>0</v>
      </c>
      <c r="GO110" s="25">
        <f t="shared" si="189"/>
        <v>0</v>
      </c>
      <c r="GP110" s="25">
        <f t="shared" si="190"/>
        <v>0</v>
      </c>
      <c r="GQ110" s="16">
        <f t="shared" si="191"/>
        <v>0</v>
      </c>
      <c r="GR110" s="25">
        <f t="shared" si="192"/>
        <v>0</v>
      </c>
      <c r="GS110" s="9">
        <f t="shared" si="130"/>
        <v>0</v>
      </c>
      <c r="GT110" s="26">
        <f t="shared" si="131"/>
        <v>0</v>
      </c>
      <c r="GU110" s="19">
        <f t="shared" si="132"/>
        <v>0</v>
      </c>
      <c r="GV110" s="26">
        <f t="shared" si="133"/>
        <v>0</v>
      </c>
      <c r="GW110" s="26">
        <f t="shared" si="134"/>
        <v>0</v>
      </c>
      <c r="GX110">
        <f t="shared" si="193"/>
        <v>0</v>
      </c>
      <c r="GY110" s="7">
        <f t="shared" si="143"/>
        <v>0</v>
      </c>
      <c r="GZ110" s="7">
        <f t="shared" si="144"/>
        <v>0</v>
      </c>
      <c r="HA110" s="17">
        <f t="shared" si="194"/>
        <v>0</v>
      </c>
      <c r="HB110" s="17">
        <f t="shared" si="145"/>
        <v>0</v>
      </c>
    </row>
    <row r="111" spans="1:210" x14ac:dyDescent="0.3">
      <c r="B111" s="153" t="s">
        <v>161</v>
      </c>
      <c r="C111" s="153"/>
      <c r="D111" s="153"/>
      <c r="E111" s="60"/>
      <c r="G111" s="16">
        <f ca="1">F153</f>
        <v>0</v>
      </c>
      <c r="H111" s="9"/>
      <c r="I111" s="16" t="str">
        <f>IF($I$99&lt;&gt;"",0,"")</f>
        <v/>
      </c>
      <c r="L111" s="60"/>
      <c r="M111" s="9"/>
      <c r="N111" s="9"/>
      <c r="O111" s="9"/>
      <c r="AA111" s="71"/>
      <c r="AC111" t="s">
        <v>166</v>
      </c>
      <c r="AD111" s="17">
        <f>$I$21</f>
        <v>750000</v>
      </c>
      <c r="AE111" s="17"/>
      <c r="AF111" s="17"/>
      <c r="AG111" s="5"/>
      <c r="AH111" s="17"/>
      <c r="AI111" s="17"/>
      <c r="AJ111" s="17"/>
      <c r="AK111" s="17"/>
      <c r="AL111" s="17"/>
      <c r="AM111" s="17"/>
      <c r="AO111"/>
      <c r="AP111"/>
      <c r="AQ111"/>
      <c r="AR111"/>
      <c r="BB111">
        <v>109</v>
      </c>
      <c r="BC111" s="7">
        <f t="shared" si="146"/>
        <v>0</v>
      </c>
      <c r="BD111" s="28">
        <f t="shared" si="147"/>
        <v>0</v>
      </c>
      <c r="BE111" s="16">
        <f t="shared" si="148"/>
        <v>0</v>
      </c>
      <c r="BF111" s="16">
        <f t="shared" si="149"/>
        <v>0</v>
      </c>
      <c r="BG111" s="25">
        <v>0</v>
      </c>
      <c r="BH111" s="25">
        <f t="shared" si="150"/>
        <v>0</v>
      </c>
      <c r="BI111" s="25">
        <f t="shared" si="151"/>
        <v>0</v>
      </c>
      <c r="BJ111" s="25">
        <f t="shared" si="152"/>
        <v>0</v>
      </c>
      <c r="BK111" s="25">
        <f t="shared" si="153"/>
        <v>0</v>
      </c>
      <c r="BL111" s="16">
        <f t="shared" si="154"/>
        <v>0</v>
      </c>
      <c r="BM111" s="25">
        <f t="shared" si="155"/>
        <v>0</v>
      </c>
      <c r="BN111" s="9">
        <f t="shared" si="100"/>
        <v>0</v>
      </c>
      <c r="BO111" s="26">
        <f t="shared" si="101"/>
        <v>0</v>
      </c>
      <c r="BP111" s="19">
        <f t="shared" si="102"/>
        <v>0</v>
      </c>
      <c r="BQ111" s="26">
        <f t="shared" si="103"/>
        <v>0</v>
      </c>
      <c r="BR111" s="26">
        <f t="shared" si="104"/>
        <v>0</v>
      </c>
      <c r="BS111">
        <f t="shared" si="156"/>
        <v>0</v>
      </c>
      <c r="BT111" s="7">
        <f t="shared" si="157"/>
        <v>0</v>
      </c>
      <c r="BU111" s="7">
        <f t="shared" si="135"/>
        <v>0</v>
      </c>
      <c r="BV111" s="17">
        <f t="shared" si="158"/>
        <v>0</v>
      </c>
      <c r="BW111" s="17">
        <f t="shared" si="136"/>
        <v>0</v>
      </c>
      <c r="CB111">
        <v>109</v>
      </c>
      <c r="CC111" s="7">
        <f t="shared" ca="1" si="159"/>
        <v>-19000</v>
      </c>
      <c r="CD111" s="28">
        <f t="shared" ca="1" si="160"/>
        <v>0</v>
      </c>
      <c r="CE111" s="16">
        <f t="shared" ca="1" si="161"/>
        <v>0</v>
      </c>
      <c r="CF111" s="9">
        <f t="shared" ca="1" si="105"/>
        <v>0</v>
      </c>
      <c r="CG111" s="26">
        <f t="shared" ca="1" si="106"/>
        <v>0</v>
      </c>
      <c r="CH111" s="19">
        <f t="shared" ca="1" si="107"/>
        <v>0</v>
      </c>
      <c r="CI111" s="26">
        <f t="shared" ca="1" si="108"/>
        <v>0</v>
      </c>
      <c r="CJ111" s="26">
        <f t="shared" ca="1" si="109"/>
        <v>0</v>
      </c>
      <c r="CK111" s="16">
        <f t="shared" ca="1" si="162"/>
        <v>0</v>
      </c>
      <c r="CL111" s="25">
        <v>0</v>
      </c>
      <c r="CM111" s="25">
        <f t="shared" ca="1" si="163"/>
        <v>0</v>
      </c>
      <c r="CN111" s="25">
        <f t="shared" ca="1" si="164"/>
        <v>0</v>
      </c>
      <c r="CO111" s="25">
        <f t="shared" ca="1" si="165"/>
        <v>0</v>
      </c>
      <c r="CP111" s="25">
        <f t="shared" ca="1" si="166"/>
        <v>0</v>
      </c>
      <c r="CQ111" s="16">
        <f t="shared" ca="1" si="167"/>
        <v>0</v>
      </c>
      <c r="CR111" s="25">
        <f t="shared" ca="1" si="168"/>
        <v>0</v>
      </c>
      <c r="CS111" s="9">
        <f t="shared" ca="1" si="110"/>
        <v>0</v>
      </c>
      <c r="CT111" s="26">
        <f t="shared" ca="1" si="111"/>
        <v>0</v>
      </c>
      <c r="CU111" s="19">
        <f t="shared" ca="1" si="112"/>
        <v>0</v>
      </c>
      <c r="CV111" s="26">
        <f t="shared" ca="1" si="113"/>
        <v>0</v>
      </c>
      <c r="CW111" s="26">
        <f t="shared" ca="1" si="114"/>
        <v>0</v>
      </c>
      <c r="CX111">
        <f t="shared" ca="1" si="169"/>
        <v>0</v>
      </c>
      <c r="CY111" s="7">
        <f t="shared" ca="1" si="137"/>
        <v>0</v>
      </c>
      <c r="CZ111" s="7">
        <f t="shared" ca="1" si="138"/>
        <v>0</v>
      </c>
      <c r="DA111" s="17">
        <f t="shared" ca="1" si="170"/>
        <v>0</v>
      </c>
      <c r="DB111" s="17">
        <f t="shared" ca="1" si="139"/>
        <v>0</v>
      </c>
      <c r="EB111">
        <v>109</v>
      </c>
      <c r="EC111" s="7">
        <f t="shared" si="171"/>
        <v>0</v>
      </c>
      <c r="ED111" s="28">
        <f t="shared" si="172"/>
        <v>0</v>
      </c>
      <c r="EE111" s="16">
        <f t="shared" si="173"/>
        <v>0</v>
      </c>
      <c r="EF111" s="9">
        <f t="shared" si="115"/>
        <v>0</v>
      </c>
      <c r="EG111" s="26">
        <f t="shared" si="116"/>
        <v>0</v>
      </c>
      <c r="EH111" s="19">
        <f t="shared" si="117"/>
        <v>0</v>
      </c>
      <c r="EI111" s="26">
        <f t="shared" si="118"/>
        <v>0</v>
      </c>
      <c r="EJ111" s="26">
        <f t="shared" si="119"/>
        <v>0</v>
      </c>
      <c r="EK111" s="16">
        <f t="shared" si="174"/>
        <v>0</v>
      </c>
      <c r="EL111" s="25">
        <v>0</v>
      </c>
      <c r="EM111" s="25">
        <f t="shared" si="175"/>
        <v>0</v>
      </c>
      <c r="EN111" s="25">
        <f t="shared" si="176"/>
        <v>0</v>
      </c>
      <c r="EO111" s="25">
        <f t="shared" si="177"/>
        <v>0</v>
      </c>
      <c r="EP111" s="25">
        <f t="shared" si="178"/>
        <v>0</v>
      </c>
      <c r="EQ111" s="16">
        <f t="shared" si="179"/>
        <v>0</v>
      </c>
      <c r="ER111" s="25">
        <f t="shared" si="180"/>
        <v>0</v>
      </c>
      <c r="ES111" s="9">
        <f t="shared" si="120"/>
        <v>0</v>
      </c>
      <c r="ET111" s="26">
        <f t="shared" si="121"/>
        <v>0</v>
      </c>
      <c r="EU111" s="19">
        <f t="shared" si="122"/>
        <v>0</v>
      </c>
      <c r="EV111" s="26">
        <f t="shared" si="123"/>
        <v>0</v>
      </c>
      <c r="EW111" s="26">
        <f t="shared" si="124"/>
        <v>0</v>
      </c>
      <c r="EX111">
        <f t="shared" si="181"/>
        <v>0</v>
      </c>
      <c r="EY111" s="7">
        <f t="shared" si="140"/>
        <v>0</v>
      </c>
      <c r="EZ111" s="7">
        <f t="shared" si="141"/>
        <v>0</v>
      </c>
      <c r="FA111" s="17">
        <f t="shared" si="182"/>
        <v>0</v>
      </c>
      <c r="FB111" s="17">
        <f t="shared" si="142"/>
        <v>0</v>
      </c>
      <c r="GB111">
        <v>109</v>
      </c>
      <c r="GC111" s="7">
        <f t="shared" si="183"/>
        <v>0</v>
      </c>
      <c r="GD111" s="28">
        <f t="shared" si="184"/>
        <v>0</v>
      </c>
      <c r="GE111" s="16">
        <f t="shared" si="185"/>
        <v>0</v>
      </c>
      <c r="GF111" s="9">
        <f t="shared" si="125"/>
        <v>0</v>
      </c>
      <c r="GG111" s="26">
        <f t="shared" si="126"/>
        <v>0</v>
      </c>
      <c r="GH111" s="19">
        <f t="shared" si="127"/>
        <v>0</v>
      </c>
      <c r="GI111" s="26">
        <f t="shared" si="128"/>
        <v>0</v>
      </c>
      <c r="GJ111" s="26">
        <f t="shared" si="129"/>
        <v>0</v>
      </c>
      <c r="GK111" s="16">
        <f t="shared" si="186"/>
        <v>0</v>
      </c>
      <c r="GL111" s="25">
        <v>0</v>
      </c>
      <c r="GM111" s="25">
        <f t="shared" si="187"/>
        <v>0</v>
      </c>
      <c r="GN111" s="25">
        <f t="shared" si="188"/>
        <v>0</v>
      </c>
      <c r="GO111" s="25">
        <f t="shared" si="189"/>
        <v>0</v>
      </c>
      <c r="GP111" s="25">
        <f t="shared" si="190"/>
        <v>0</v>
      </c>
      <c r="GQ111" s="16">
        <f t="shared" si="191"/>
        <v>0</v>
      </c>
      <c r="GR111" s="25">
        <f t="shared" si="192"/>
        <v>0</v>
      </c>
      <c r="GS111" s="9">
        <f t="shared" si="130"/>
        <v>0</v>
      </c>
      <c r="GT111" s="26">
        <f t="shared" si="131"/>
        <v>0</v>
      </c>
      <c r="GU111" s="19">
        <f t="shared" si="132"/>
        <v>0</v>
      </c>
      <c r="GV111" s="26">
        <f t="shared" si="133"/>
        <v>0</v>
      </c>
      <c r="GW111" s="26">
        <f t="shared" si="134"/>
        <v>0</v>
      </c>
      <c r="GX111">
        <f t="shared" si="193"/>
        <v>0</v>
      </c>
      <c r="GY111" s="7">
        <f t="shared" si="143"/>
        <v>0</v>
      </c>
      <c r="GZ111" s="7">
        <f t="shared" si="144"/>
        <v>0</v>
      </c>
      <c r="HA111" s="17">
        <f t="shared" si="194"/>
        <v>0</v>
      </c>
      <c r="HB111" s="17">
        <f t="shared" si="145"/>
        <v>0</v>
      </c>
    </row>
    <row r="112" spans="1:210" x14ac:dyDescent="0.3">
      <c r="B112" s="153" t="s">
        <v>164</v>
      </c>
      <c r="C112" s="153"/>
      <c r="D112" s="153"/>
      <c r="E112" s="60"/>
      <c r="G112" s="16">
        <v>0</v>
      </c>
      <c r="H112" s="9"/>
      <c r="I112" s="16" t="str">
        <f>IF($I$99&lt;&gt;"",0,"")</f>
        <v/>
      </c>
      <c r="L112" s="60"/>
      <c r="M112" s="9"/>
      <c r="N112" s="9"/>
      <c r="O112" s="9"/>
      <c r="AA112" s="71"/>
      <c r="AC112" t="s">
        <v>167</v>
      </c>
      <c r="AD112" s="17">
        <f>$F$27</f>
        <v>802900</v>
      </c>
      <c r="AE112" s="17"/>
      <c r="AF112" s="17"/>
      <c r="AG112" s="5"/>
      <c r="AH112" s="17"/>
      <c r="AI112" s="17"/>
      <c r="AJ112" s="17"/>
      <c r="AK112" s="17"/>
      <c r="AL112" s="17"/>
      <c r="AM112" s="17"/>
      <c r="AO112"/>
      <c r="AP112"/>
      <c r="AQ112"/>
      <c r="AR112"/>
      <c r="BB112">
        <v>110</v>
      </c>
      <c r="BC112" s="7">
        <f t="shared" si="146"/>
        <v>0</v>
      </c>
      <c r="BD112" s="28">
        <f t="shared" si="147"/>
        <v>0</v>
      </c>
      <c r="BE112" s="16">
        <f t="shared" si="148"/>
        <v>0</v>
      </c>
      <c r="BF112" s="16">
        <f t="shared" si="149"/>
        <v>0</v>
      </c>
      <c r="BG112" s="25">
        <v>0</v>
      </c>
      <c r="BH112" s="25">
        <f t="shared" si="150"/>
        <v>0</v>
      </c>
      <c r="BI112" s="25">
        <f t="shared" si="151"/>
        <v>0</v>
      </c>
      <c r="BJ112" s="25">
        <f t="shared" si="152"/>
        <v>0</v>
      </c>
      <c r="BK112" s="25">
        <f t="shared" si="153"/>
        <v>0</v>
      </c>
      <c r="BL112" s="16">
        <f t="shared" si="154"/>
        <v>0</v>
      </c>
      <c r="BM112" s="25">
        <f t="shared" si="155"/>
        <v>0</v>
      </c>
      <c r="BN112" s="9">
        <f t="shared" si="100"/>
        <v>0</v>
      </c>
      <c r="BO112" s="26">
        <f t="shared" si="101"/>
        <v>0</v>
      </c>
      <c r="BP112" s="19">
        <f t="shared" si="102"/>
        <v>0</v>
      </c>
      <c r="BQ112" s="26">
        <f t="shared" si="103"/>
        <v>0</v>
      </c>
      <c r="BR112" s="26">
        <f t="shared" si="104"/>
        <v>0</v>
      </c>
      <c r="BS112">
        <f t="shared" si="156"/>
        <v>0</v>
      </c>
      <c r="BT112" s="7">
        <f t="shared" si="157"/>
        <v>0</v>
      </c>
      <c r="BU112" s="7">
        <f t="shared" si="135"/>
        <v>0</v>
      </c>
      <c r="BV112" s="17">
        <f t="shared" si="158"/>
        <v>0</v>
      </c>
      <c r="BW112" s="17">
        <f t="shared" si="136"/>
        <v>0</v>
      </c>
      <c r="CB112">
        <v>110</v>
      </c>
      <c r="CC112" s="7">
        <f t="shared" ca="1" si="159"/>
        <v>-19000</v>
      </c>
      <c r="CD112" s="28">
        <f t="shared" ca="1" si="160"/>
        <v>0</v>
      </c>
      <c r="CE112" s="16">
        <f t="shared" ca="1" si="161"/>
        <v>0</v>
      </c>
      <c r="CF112" s="9">
        <f t="shared" ca="1" si="105"/>
        <v>0</v>
      </c>
      <c r="CG112" s="26">
        <f t="shared" ca="1" si="106"/>
        <v>0</v>
      </c>
      <c r="CH112" s="19">
        <f t="shared" ca="1" si="107"/>
        <v>0</v>
      </c>
      <c r="CI112" s="26">
        <f t="shared" ca="1" si="108"/>
        <v>0</v>
      </c>
      <c r="CJ112" s="26">
        <f t="shared" ca="1" si="109"/>
        <v>0</v>
      </c>
      <c r="CK112" s="16">
        <f t="shared" ca="1" si="162"/>
        <v>0</v>
      </c>
      <c r="CL112" s="25">
        <v>0</v>
      </c>
      <c r="CM112" s="25">
        <f t="shared" ca="1" si="163"/>
        <v>0</v>
      </c>
      <c r="CN112" s="25">
        <f t="shared" ca="1" si="164"/>
        <v>0</v>
      </c>
      <c r="CO112" s="25">
        <f t="shared" ca="1" si="165"/>
        <v>0</v>
      </c>
      <c r="CP112" s="25">
        <f t="shared" ca="1" si="166"/>
        <v>0</v>
      </c>
      <c r="CQ112" s="16">
        <f t="shared" ca="1" si="167"/>
        <v>0</v>
      </c>
      <c r="CR112" s="25">
        <f t="shared" ca="1" si="168"/>
        <v>0</v>
      </c>
      <c r="CS112" s="9">
        <f t="shared" ca="1" si="110"/>
        <v>0</v>
      </c>
      <c r="CT112" s="26">
        <f t="shared" ca="1" si="111"/>
        <v>0</v>
      </c>
      <c r="CU112" s="19">
        <f t="shared" ca="1" si="112"/>
        <v>0</v>
      </c>
      <c r="CV112" s="26">
        <f t="shared" ca="1" si="113"/>
        <v>0</v>
      </c>
      <c r="CW112" s="26">
        <f t="shared" ca="1" si="114"/>
        <v>0</v>
      </c>
      <c r="CX112">
        <f t="shared" ca="1" si="169"/>
        <v>0</v>
      </c>
      <c r="CY112" s="7">
        <f t="shared" ca="1" si="137"/>
        <v>0</v>
      </c>
      <c r="CZ112" s="7">
        <f t="shared" ca="1" si="138"/>
        <v>0</v>
      </c>
      <c r="DA112" s="17">
        <f t="shared" ca="1" si="170"/>
        <v>0</v>
      </c>
      <c r="DB112" s="17">
        <f t="shared" ca="1" si="139"/>
        <v>0</v>
      </c>
      <c r="EB112">
        <v>110</v>
      </c>
      <c r="EC112" s="7">
        <f t="shared" si="171"/>
        <v>0</v>
      </c>
      <c r="ED112" s="28">
        <f t="shared" si="172"/>
        <v>0</v>
      </c>
      <c r="EE112" s="16">
        <f t="shared" si="173"/>
        <v>0</v>
      </c>
      <c r="EF112" s="9">
        <f t="shared" si="115"/>
        <v>0</v>
      </c>
      <c r="EG112" s="26">
        <f t="shared" si="116"/>
        <v>0</v>
      </c>
      <c r="EH112" s="19">
        <f t="shared" si="117"/>
        <v>0</v>
      </c>
      <c r="EI112" s="26">
        <f t="shared" si="118"/>
        <v>0</v>
      </c>
      <c r="EJ112" s="26">
        <f t="shared" si="119"/>
        <v>0</v>
      </c>
      <c r="EK112" s="16">
        <f t="shared" si="174"/>
        <v>0</v>
      </c>
      <c r="EL112" s="25">
        <v>0</v>
      </c>
      <c r="EM112" s="25">
        <f t="shared" si="175"/>
        <v>0</v>
      </c>
      <c r="EN112" s="25">
        <f t="shared" si="176"/>
        <v>0</v>
      </c>
      <c r="EO112" s="25">
        <f t="shared" si="177"/>
        <v>0</v>
      </c>
      <c r="EP112" s="25">
        <f t="shared" si="178"/>
        <v>0</v>
      </c>
      <c r="EQ112" s="16">
        <f t="shared" si="179"/>
        <v>0</v>
      </c>
      <c r="ER112" s="25">
        <f t="shared" si="180"/>
        <v>0</v>
      </c>
      <c r="ES112" s="9">
        <f t="shared" si="120"/>
        <v>0</v>
      </c>
      <c r="ET112" s="26">
        <f t="shared" si="121"/>
        <v>0</v>
      </c>
      <c r="EU112" s="19">
        <f t="shared" si="122"/>
        <v>0</v>
      </c>
      <c r="EV112" s="26">
        <f t="shared" si="123"/>
        <v>0</v>
      </c>
      <c r="EW112" s="26">
        <f t="shared" si="124"/>
        <v>0</v>
      </c>
      <c r="EX112">
        <f t="shared" si="181"/>
        <v>0</v>
      </c>
      <c r="EY112" s="7">
        <f t="shared" si="140"/>
        <v>0</v>
      </c>
      <c r="EZ112" s="7">
        <f t="shared" si="141"/>
        <v>0</v>
      </c>
      <c r="FA112" s="17">
        <f t="shared" si="182"/>
        <v>0</v>
      </c>
      <c r="FB112" s="17">
        <f t="shared" si="142"/>
        <v>0</v>
      </c>
      <c r="GB112">
        <v>110</v>
      </c>
      <c r="GC112" s="7">
        <f t="shared" si="183"/>
        <v>0</v>
      </c>
      <c r="GD112" s="28">
        <f t="shared" si="184"/>
        <v>0</v>
      </c>
      <c r="GE112" s="16">
        <f t="shared" si="185"/>
        <v>0</v>
      </c>
      <c r="GF112" s="9">
        <f t="shared" si="125"/>
        <v>0</v>
      </c>
      <c r="GG112" s="26">
        <f t="shared" si="126"/>
        <v>0</v>
      </c>
      <c r="GH112" s="19">
        <f t="shared" si="127"/>
        <v>0</v>
      </c>
      <c r="GI112" s="26">
        <f t="shared" si="128"/>
        <v>0</v>
      </c>
      <c r="GJ112" s="26">
        <f t="shared" si="129"/>
        <v>0</v>
      </c>
      <c r="GK112" s="16">
        <f t="shared" si="186"/>
        <v>0</v>
      </c>
      <c r="GL112" s="25">
        <v>0</v>
      </c>
      <c r="GM112" s="25">
        <f t="shared" si="187"/>
        <v>0</v>
      </c>
      <c r="GN112" s="25">
        <f t="shared" si="188"/>
        <v>0</v>
      </c>
      <c r="GO112" s="25">
        <f t="shared" si="189"/>
        <v>0</v>
      </c>
      <c r="GP112" s="25">
        <f t="shared" si="190"/>
        <v>0</v>
      </c>
      <c r="GQ112" s="16">
        <f t="shared" si="191"/>
        <v>0</v>
      </c>
      <c r="GR112" s="25">
        <f t="shared" si="192"/>
        <v>0</v>
      </c>
      <c r="GS112" s="9">
        <f t="shared" si="130"/>
        <v>0</v>
      </c>
      <c r="GT112" s="26">
        <f t="shared" si="131"/>
        <v>0</v>
      </c>
      <c r="GU112" s="19">
        <f t="shared" si="132"/>
        <v>0</v>
      </c>
      <c r="GV112" s="26">
        <f t="shared" si="133"/>
        <v>0</v>
      </c>
      <c r="GW112" s="26">
        <f t="shared" si="134"/>
        <v>0</v>
      </c>
      <c r="GX112">
        <f t="shared" si="193"/>
        <v>0</v>
      </c>
      <c r="GY112" s="7">
        <f t="shared" si="143"/>
        <v>0</v>
      </c>
      <c r="GZ112" s="7">
        <f t="shared" si="144"/>
        <v>0</v>
      </c>
      <c r="HA112" s="17">
        <f t="shared" si="194"/>
        <v>0</v>
      </c>
      <c r="HB112" s="17">
        <f t="shared" si="145"/>
        <v>0</v>
      </c>
    </row>
    <row r="113" spans="1:210" ht="15" thickBot="1" x14ac:dyDescent="0.35">
      <c r="B113" s="153" t="s">
        <v>165</v>
      </c>
      <c r="C113" s="153"/>
      <c r="D113" s="153"/>
      <c r="E113" s="60"/>
      <c r="G113" s="161">
        <f ca="1">ROUND(SUM(G110:G112),2)</f>
        <v>0</v>
      </c>
      <c r="H113" s="9"/>
      <c r="I113" s="162" t="str">
        <f>IF($I$99&lt;&gt;"",SUM(I110:I112),"")</f>
        <v/>
      </c>
      <c r="L113" s="60"/>
      <c r="M113" s="9"/>
      <c r="N113" s="9"/>
      <c r="O113" s="9"/>
      <c r="AA113" s="71"/>
      <c r="AC113" t="s">
        <v>168</v>
      </c>
      <c r="AD113" s="17">
        <f>$I$31</f>
        <v>750000</v>
      </c>
      <c r="AE113" s="17"/>
      <c r="AF113" s="17"/>
      <c r="AG113" s="5"/>
      <c r="AH113" s="17"/>
      <c r="AI113" s="17"/>
      <c r="AJ113" s="17"/>
      <c r="AK113" s="17"/>
      <c r="AL113" s="17"/>
      <c r="AM113" s="17"/>
      <c r="AO113"/>
      <c r="AP113"/>
      <c r="AQ113"/>
      <c r="AR113"/>
      <c r="BB113">
        <v>111</v>
      </c>
      <c r="BC113" s="7">
        <f t="shared" si="146"/>
        <v>0</v>
      </c>
      <c r="BD113" s="28">
        <f t="shared" si="147"/>
        <v>0</v>
      </c>
      <c r="BE113" s="16">
        <f t="shared" si="148"/>
        <v>0</v>
      </c>
      <c r="BF113" s="16">
        <f t="shared" si="149"/>
        <v>0</v>
      </c>
      <c r="BG113" s="25">
        <v>0</v>
      </c>
      <c r="BH113" s="25">
        <f t="shared" si="150"/>
        <v>0</v>
      </c>
      <c r="BI113" s="25">
        <f t="shared" si="151"/>
        <v>0</v>
      </c>
      <c r="BJ113" s="25">
        <f t="shared" si="152"/>
        <v>0</v>
      </c>
      <c r="BK113" s="25">
        <f t="shared" si="153"/>
        <v>0</v>
      </c>
      <c r="BL113" s="16">
        <f t="shared" si="154"/>
        <v>0</v>
      </c>
      <c r="BM113" s="25">
        <f t="shared" si="155"/>
        <v>0</v>
      </c>
      <c r="BN113" s="9">
        <f t="shared" si="100"/>
        <v>0</v>
      </c>
      <c r="BO113" s="26">
        <f t="shared" si="101"/>
        <v>0</v>
      </c>
      <c r="BP113" s="19">
        <f t="shared" si="102"/>
        <v>0</v>
      </c>
      <c r="BQ113" s="26">
        <f t="shared" si="103"/>
        <v>0</v>
      </c>
      <c r="BR113" s="26">
        <f t="shared" si="104"/>
        <v>0</v>
      </c>
      <c r="BS113">
        <f t="shared" si="156"/>
        <v>0</v>
      </c>
      <c r="BT113" s="7">
        <f t="shared" si="157"/>
        <v>0</v>
      </c>
      <c r="BU113" s="7">
        <f t="shared" si="135"/>
        <v>0</v>
      </c>
      <c r="BV113" s="17">
        <f t="shared" si="158"/>
        <v>0</v>
      </c>
      <c r="BW113" s="17">
        <f t="shared" si="136"/>
        <v>0</v>
      </c>
      <c r="CB113">
        <v>111</v>
      </c>
      <c r="CC113" s="7">
        <f t="shared" ca="1" si="159"/>
        <v>-19000</v>
      </c>
      <c r="CD113" s="28">
        <f t="shared" ca="1" si="160"/>
        <v>0</v>
      </c>
      <c r="CE113" s="16">
        <f t="shared" ca="1" si="161"/>
        <v>0</v>
      </c>
      <c r="CF113" s="9">
        <f t="shared" ca="1" si="105"/>
        <v>0</v>
      </c>
      <c r="CG113" s="26">
        <f t="shared" ca="1" si="106"/>
        <v>0</v>
      </c>
      <c r="CH113" s="19">
        <f t="shared" ca="1" si="107"/>
        <v>0</v>
      </c>
      <c r="CI113" s="26">
        <f t="shared" ca="1" si="108"/>
        <v>0</v>
      </c>
      <c r="CJ113" s="26">
        <f t="shared" ca="1" si="109"/>
        <v>0</v>
      </c>
      <c r="CK113" s="16">
        <f t="shared" ca="1" si="162"/>
        <v>0</v>
      </c>
      <c r="CL113" s="25">
        <v>0</v>
      </c>
      <c r="CM113" s="25">
        <f t="shared" ca="1" si="163"/>
        <v>0</v>
      </c>
      <c r="CN113" s="25">
        <f t="shared" ca="1" si="164"/>
        <v>0</v>
      </c>
      <c r="CO113" s="25">
        <f t="shared" ca="1" si="165"/>
        <v>0</v>
      </c>
      <c r="CP113" s="25">
        <f t="shared" ca="1" si="166"/>
        <v>0</v>
      </c>
      <c r="CQ113" s="16">
        <f t="shared" ca="1" si="167"/>
        <v>0</v>
      </c>
      <c r="CR113" s="25">
        <f t="shared" ca="1" si="168"/>
        <v>0</v>
      </c>
      <c r="CS113" s="9">
        <f t="shared" ca="1" si="110"/>
        <v>0</v>
      </c>
      <c r="CT113" s="26">
        <f t="shared" ca="1" si="111"/>
        <v>0</v>
      </c>
      <c r="CU113" s="19">
        <f t="shared" ca="1" si="112"/>
        <v>0</v>
      </c>
      <c r="CV113" s="26">
        <f t="shared" ca="1" si="113"/>
        <v>0</v>
      </c>
      <c r="CW113" s="26">
        <f t="shared" ca="1" si="114"/>
        <v>0</v>
      </c>
      <c r="CX113">
        <f t="shared" ca="1" si="169"/>
        <v>0</v>
      </c>
      <c r="CY113" s="7">
        <f t="shared" ca="1" si="137"/>
        <v>0</v>
      </c>
      <c r="CZ113" s="7">
        <f t="shared" ca="1" si="138"/>
        <v>0</v>
      </c>
      <c r="DA113" s="17">
        <f t="shared" ca="1" si="170"/>
        <v>0</v>
      </c>
      <c r="DB113" s="17">
        <f t="shared" ca="1" si="139"/>
        <v>0</v>
      </c>
      <c r="EB113">
        <v>111</v>
      </c>
      <c r="EC113" s="7">
        <f t="shared" si="171"/>
        <v>0</v>
      </c>
      <c r="ED113" s="28">
        <f t="shared" si="172"/>
        <v>0</v>
      </c>
      <c r="EE113" s="16">
        <f t="shared" si="173"/>
        <v>0</v>
      </c>
      <c r="EF113" s="9">
        <f t="shared" si="115"/>
        <v>0</v>
      </c>
      <c r="EG113" s="26">
        <f t="shared" si="116"/>
        <v>0</v>
      </c>
      <c r="EH113" s="19">
        <f t="shared" si="117"/>
        <v>0</v>
      </c>
      <c r="EI113" s="26">
        <f t="shared" si="118"/>
        <v>0</v>
      </c>
      <c r="EJ113" s="26">
        <f t="shared" si="119"/>
        <v>0</v>
      </c>
      <c r="EK113" s="16">
        <f t="shared" si="174"/>
        <v>0</v>
      </c>
      <c r="EL113" s="25">
        <v>0</v>
      </c>
      <c r="EM113" s="25">
        <f t="shared" si="175"/>
        <v>0</v>
      </c>
      <c r="EN113" s="25">
        <f t="shared" si="176"/>
        <v>0</v>
      </c>
      <c r="EO113" s="25">
        <f t="shared" si="177"/>
        <v>0</v>
      </c>
      <c r="EP113" s="25">
        <f t="shared" si="178"/>
        <v>0</v>
      </c>
      <c r="EQ113" s="16">
        <f t="shared" si="179"/>
        <v>0</v>
      </c>
      <c r="ER113" s="25">
        <f t="shared" si="180"/>
        <v>0</v>
      </c>
      <c r="ES113" s="9">
        <f t="shared" si="120"/>
        <v>0</v>
      </c>
      <c r="ET113" s="26">
        <f t="shared" si="121"/>
        <v>0</v>
      </c>
      <c r="EU113" s="19">
        <f t="shared" si="122"/>
        <v>0</v>
      </c>
      <c r="EV113" s="26">
        <f t="shared" si="123"/>
        <v>0</v>
      </c>
      <c r="EW113" s="26">
        <f t="shared" si="124"/>
        <v>0</v>
      </c>
      <c r="EX113">
        <f t="shared" si="181"/>
        <v>0</v>
      </c>
      <c r="EY113" s="7">
        <f t="shared" si="140"/>
        <v>0</v>
      </c>
      <c r="EZ113" s="7">
        <f t="shared" si="141"/>
        <v>0</v>
      </c>
      <c r="FA113" s="17">
        <f t="shared" si="182"/>
        <v>0</v>
      </c>
      <c r="FB113" s="17">
        <f t="shared" si="142"/>
        <v>0</v>
      </c>
      <c r="GB113">
        <v>111</v>
      </c>
      <c r="GC113" s="7">
        <f t="shared" si="183"/>
        <v>0</v>
      </c>
      <c r="GD113" s="28">
        <f t="shared" si="184"/>
        <v>0</v>
      </c>
      <c r="GE113" s="16">
        <f t="shared" si="185"/>
        <v>0</v>
      </c>
      <c r="GF113" s="9">
        <f t="shared" si="125"/>
        <v>0</v>
      </c>
      <c r="GG113" s="26">
        <f t="shared" si="126"/>
        <v>0</v>
      </c>
      <c r="GH113" s="19">
        <f t="shared" si="127"/>
        <v>0</v>
      </c>
      <c r="GI113" s="26">
        <f t="shared" si="128"/>
        <v>0</v>
      </c>
      <c r="GJ113" s="26">
        <f t="shared" si="129"/>
        <v>0</v>
      </c>
      <c r="GK113" s="16">
        <f t="shared" si="186"/>
        <v>0</v>
      </c>
      <c r="GL113" s="25">
        <v>0</v>
      </c>
      <c r="GM113" s="25">
        <f t="shared" si="187"/>
        <v>0</v>
      </c>
      <c r="GN113" s="25">
        <f t="shared" si="188"/>
        <v>0</v>
      </c>
      <c r="GO113" s="25">
        <f t="shared" si="189"/>
        <v>0</v>
      </c>
      <c r="GP113" s="25">
        <f t="shared" si="190"/>
        <v>0</v>
      </c>
      <c r="GQ113" s="16">
        <f t="shared" si="191"/>
        <v>0</v>
      </c>
      <c r="GR113" s="25">
        <f t="shared" si="192"/>
        <v>0</v>
      </c>
      <c r="GS113" s="9">
        <f t="shared" si="130"/>
        <v>0</v>
      </c>
      <c r="GT113" s="26">
        <f t="shared" si="131"/>
        <v>0</v>
      </c>
      <c r="GU113" s="19">
        <f t="shared" si="132"/>
        <v>0</v>
      </c>
      <c r="GV113" s="26">
        <f t="shared" si="133"/>
        <v>0</v>
      </c>
      <c r="GW113" s="26">
        <f t="shared" si="134"/>
        <v>0</v>
      </c>
      <c r="GX113">
        <f t="shared" si="193"/>
        <v>0</v>
      </c>
      <c r="GY113" s="7">
        <f t="shared" si="143"/>
        <v>0</v>
      </c>
      <c r="GZ113" s="7">
        <f t="shared" si="144"/>
        <v>0</v>
      </c>
      <c r="HA113" s="17">
        <f t="shared" si="194"/>
        <v>0</v>
      </c>
      <c r="HB113" s="17">
        <f t="shared" si="145"/>
        <v>0</v>
      </c>
    </row>
    <row r="114" spans="1:210" ht="15" thickTop="1" x14ac:dyDescent="0.3">
      <c r="A114" s="10"/>
      <c r="B114" s="4" t="s">
        <v>169</v>
      </c>
      <c r="C114" s="4"/>
      <c r="D114" s="4"/>
      <c r="E114" s="4"/>
      <c r="F114" s="29"/>
      <c r="G114" s="158"/>
      <c r="H114" s="9"/>
      <c r="I114" s="158"/>
      <c r="L114" s="60"/>
      <c r="M114" s="9"/>
      <c r="N114" s="9"/>
      <c r="O114" s="9"/>
      <c r="AA114" s="71"/>
      <c r="AC114" t="s">
        <v>170</v>
      </c>
      <c r="AD114" s="17">
        <f ca="1">$I$51</f>
        <v>1023197.01</v>
      </c>
      <c r="AE114" s="17"/>
      <c r="AF114" s="17"/>
      <c r="AG114" s="5"/>
      <c r="AH114" s="17"/>
      <c r="AI114" s="17"/>
      <c r="AJ114" s="17"/>
      <c r="AK114" s="17"/>
      <c r="AL114" s="17"/>
      <c r="AM114" s="17"/>
      <c r="AO114"/>
      <c r="AP114"/>
      <c r="AQ114"/>
      <c r="AR114"/>
      <c r="BB114">
        <v>112</v>
      </c>
      <c r="BC114" s="7">
        <f t="shared" si="146"/>
        <v>0</v>
      </c>
      <c r="BD114" s="28">
        <f t="shared" si="147"/>
        <v>0</v>
      </c>
      <c r="BE114" s="16">
        <f t="shared" si="148"/>
        <v>0</v>
      </c>
      <c r="BF114" s="16">
        <f t="shared" si="149"/>
        <v>0</v>
      </c>
      <c r="BG114" s="25">
        <v>0</v>
      </c>
      <c r="BH114" s="25">
        <f t="shared" si="150"/>
        <v>0</v>
      </c>
      <c r="BI114" s="25">
        <f t="shared" si="151"/>
        <v>0</v>
      </c>
      <c r="BJ114" s="25">
        <f t="shared" si="152"/>
        <v>0</v>
      </c>
      <c r="BK114" s="25">
        <f t="shared" si="153"/>
        <v>0</v>
      </c>
      <c r="BL114" s="16">
        <f t="shared" si="154"/>
        <v>0</v>
      </c>
      <c r="BM114" s="25">
        <f t="shared" si="155"/>
        <v>0</v>
      </c>
      <c r="BN114" s="9">
        <f t="shared" si="100"/>
        <v>0</v>
      </c>
      <c r="BO114" s="26">
        <f t="shared" si="101"/>
        <v>0</v>
      </c>
      <c r="BP114" s="19">
        <f t="shared" si="102"/>
        <v>0</v>
      </c>
      <c r="BQ114" s="26">
        <f t="shared" si="103"/>
        <v>0</v>
      </c>
      <c r="BR114" s="26">
        <f t="shared" si="104"/>
        <v>0</v>
      </c>
      <c r="BS114">
        <f t="shared" si="156"/>
        <v>0</v>
      </c>
      <c r="BT114" s="7">
        <f t="shared" si="157"/>
        <v>0</v>
      </c>
      <c r="BU114" s="7">
        <f t="shared" si="135"/>
        <v>0</v>
      </c>
      <c r="BV114" s="17">
        <f t="shared" si="158"/>
        <v>0</v>
      </c>
      <c r="BW114" s="17">
        <f t="shared" si="136"/>
        <v>0</v>
      </c>
      <c r="CB114">
        <v>112</v>
      </c>
      <c r="CC114" s="7">
        <f t="shared" ca="1" si="159"/>
        <v>-19000</v>
      </c>
      <c r="CD114" s="28">
        <f t="shared" ca="1" si="160"/>
        <v>0</v>
      </c>
      <c r="CE114" s="16">
        <f t="shared" ca="1" si="161"/>
        <v>0</v>
      </c>
      <c r="CF114" s="9">
        <f t="shared" ca="1" si="105"/>
        <v>0</v>
      </c>
      <c r="CG114" s="26">
        <f t="shared" ca="1" si="106"/>
        <v>0</v>
      </c>
      <c r="CH114" s="19">
        <f t="shared" ca="1" si="107"/>
        <v>0</v>
      </c>
      <c r="CI114" s="26">
        <f t="shared" ca="1" si="108"/>
        <v>0</v>
      </c>
      <c r="CJ114" s="26">
        <f t="shared" ca="1" si="109"/>
        <v>0</v>
      </c>
      <c r="CK114" s="16">
        <f t="shared" ca="1" si="162"/>
        <v>0</v>
      </c>
      <c r="CL114" s="25">
        <v>0</v>
      </c>
      <c r="CM114" s="25">
        <f t="shared" ca="1" si="163"/>
        <v>0</v>
      </c>
      <c r="CN114" s="25">
        <f t="shared" ca="1" si="164"/>
        <v>0</v>
      </c>
      <c r="CO114" s="25">
        <f t="shared" ca="1" si="165"/>
        <v>0</v>
      </c>
      <c r="CP114" s="25">
        <f t="shared" ca="1" si="166"/>
        <v>0</v>
      </c>
      <c r="CQ114" s="16">
        <f t="shared" ca="1" si="167"/>
        <v>0</v>
      </c>
      <c r="CR114" s="25">
        <f t="shared" ca="1" si="168"/>
        <v>0</v>
      </c>
      <c r="CS114" s="9">
        <f t="shared" ca="1" si="110"/>
        <v>0</v>
      </c>
      <c r="CT114" s="26">
        <f t="shared" ca="1" si="111"/>
        <v>0</v>
      </c>
      <c r="CU114" s="19">
        <f t="shared" ca="1" si="112"/>
        <v>0</v>
      </c>
      <c r="CV114" s="26">
        <f t="shared" ca="1" si="113"/>
        <v>0</v>
      </c>
      <c r="CW114" s="26">
        <f t="shared" ca="1" si="114"/>
        <v>0</v>
      </c>
      <c r="CX114">
        <f t="shared" ca="1" si="169"/>
        <v>0</v>
      </c>
      <c r="CY114" s="7">
        <f t="shared" ca="1" si="137"/>
        <v>0</v>
      </c>
      <c r="CZ114" s="7">
        <f t="shared" ca="1" si="138"/>
        <v>0</v>
      </c>
      <c r="DA114" s="17">
        <f t="shared" ca="1" si="170"/>
        <v>0</v>
      </c>
      <c r="DB114" s="17">
        <f t="shared" ca="1" si="139"/>
        <v>0</v>
      </c>
      <c r="EB114">
        <v>112</v>
      </c>
      <c r="EC114" s="7">
        <f t="shared" si="171"/>
        <v>0</v>
      </c>
      <c r="ED114" s="28">
        <f t="shared" si="172"/>
        <v>0</v>
      </c>
      <c r="EE114" s="16">
        <f t="shared" si="173"/>
        <v>0</v>
      </c>
      <c r="EF114" s="9">
        <f t="shared" si="115"/>
        <v>0</v>
      </c>
      <c r="EG114" s="26">
        <f t="shared" si="116"/>
        <v>0</v>
      </c>
      <c r="EH114" s="19">
        <f t="shared" si="117"/>
        <v>0</v>
      </c>
      <c r="EI114" s="26">
        <f t="shared" si="118"/>
        <v>0</v>
      </c>
      <c r="EJ114" s="26">
        <f t="shared" si="119"/>
        <v>0</v>
      </c>
      <c r="EK114" s="16">
        <f t="shared" si="174"/>
        <v>0</v>
      </c>
      <c r="EL114" s="25">
        <v>0</v>
      </c>
      <c r="EM114" s="25">
        <f t="shared" si="175"/>
        <v>0</v>
      </c>
      <c r="EN114" s="25">
        <f t="shared" si="176"/>
        <v>0</v>
      </c>
      <c r="EO114" s="25">
        <f t="shared" si="177"/>
        <v>0</v>
      </c>
      <c r="EP114" s="25">
        <f t="shared" si="178"/>
        <v>0</v>
      </c>
      <c r="EQ114" s="16">
        <f t="shared" si="179"/>
        <v>0</v>
      </c>
      <c r="ER114" s="25">
        <f t="shared" si="180"/>
        <v>0</v>
      </c>
      <c r="ES114" s="9">
        <f t="shared" si="120"/>
        <v>0</v>
      </c>
      <c r="ET114" s="26">
        <f t="shared" si="121"/>
        <v>0</v>
      </c>
      <c r="EU114" s="19">
        <f t="shared" si="122"/>
        <v>0</v>
      </c>
      <c r="EV114" s="26">
        <f t="shared" si="123"/>
        <v>0</v>
      </c>
      <c r="EW114" s="26">
        <f t="shared" si="124"/>
        <v>0</v>
      </c>
      <c r="EX114">
        <f t="shared" si="181"/>
        <v>0</v>
      </c>
      <c r="EY114" s="7">
        <f t="shared" si="140"/>
        <v>0</v>
      </c>
      <c r="EZ114" s="7">
        <f t="shared" si="141"/>
        <v>0</v>
      </c>
      <c r="FA114" s="17">
        <f t="shared" si="182"/>
        <v>0</v>
      </c>
      <c r="FB114" s="17">
        <f t="shared" si="142"/>
        <v>0</v>
      </c>
      <c r="GB114">
        <v>112</v>
      </c>
      <c r="GC114" s="7">
        <f t="shared" si="183"/>
        <v>0</v>
      </c>
      <c r="GD114" s="28">
        <f t="shared" si="184"/>
        <v>0</v>
      </c>
      <c r="GE114" s="16">
        <f t="shared" si="185"/>
        <v>0</v>
      </c>
      <c r="GF114" s="9">
        <f t="shared" si="125"/>
        <v>0</v>
      </c>
      <c r="GG114" s="26">
        <f t="shared" si="126"/>
        <v>0</v>
      </c>
      <c r="GH114" s="19">
        <f t="shared" si="127"/>
        <v>0</v>
      </c>
      <c r="GI114" s="26">
        <f t="shared" si="128"/>
        <v>0</v>
      </c>
      <c r="GJ114" s="26">
        <f t="shared" si="129"/>
        <v>0</v>
      </c>
      <c r="GK114" s="16">
        <f t="shared" si="186"/>
        <v>0</v>
      </c>
      <c r="GL114" s="25">
        <v>0</v>
      </c>
      <c r="GM114" s="25">
        <f t="shared" si="187"/>
        <v>0</v>
      </c>
      <c r="GN114" s="25">
        <f t="shared" si="188"/>
        <v>0</v>
      </c>
      <c r="GO114" s="25">
        <f t="shared" si="189"/>
        <v>0</v>
      </c>
      <c r="GP114" s="25">
        <f t="shared" si="190"/>
        <v>0</v>
      </c>
      <c r="GQ114" s="16">
        <f t="shared" si="191"/>
        <v>0</v>
      </c>
      <c r="GR114" s="25">
        <f t="shared" si="192"/>
        <v>0</v>
      </c>
      <c r="GS114" s="9">
        <f t="shared" si="130"/>
        <v>0</v>
      </c>
      <c r="GT114" s="26">
        <f t="shared" si="131"/>
        <v>0</v>
      </c>
      <c r="GU114" s="19">
        <f t="shared" si="132"/>
        <v>0</v>
      </c>
      <c r="GV114" s="26">
        <f t="shared" si="133"/>
        <v>0</v>
      </c>
      <c r="GW114" s="26">
        <f t="shared" si="134"/>
        <v>0</v>
      </c>
      <c r="GX114">
        <f t="shared" si="193"/>
        <v>0</v>
      </c>
      <c r="GY114" s="7">
        <f t="shared" si="143"/>
        <v>0</v>
      </c>
      <c r="GZ114" s="7">
        <f t="shared" si="144"/>
        <v>0</v>
      </c>
      <c r="HA114" s="17">
        <f t="shared" si="194"/>
        <v>0</v>
      </c>
      <c r="HB114" s="17">
        <f t="shared" si="145"/>
        <v>0</v>
      </c>
    </row>
    <row r="115" spans="1:210" x14ac:dyDescent="0.3">
      <c r="B115" s="153" t="s">
        <v>159</v>
      </c>
      <c r="C115" s="153"/>
      <c r="D115" s="153"/>
      <c r="E115" s="60"/>
      <c r="G115" s="159">
        <f ca="1">F159</f>
        <v>4617.88</v>
      </c>
      <c r="H115" s="9"/>
      <c r="I115" s="159" t="str">
        <f>IF($I$99&lt;&gt;"",G115,"")</f>
        <v/>
      </c>
      <c r="L115" s="60"/>
      <c r="M115" s="9"/>
      <c r="N115" s="9"/>
      <c r="O115" s="9"/>
      <c r="AA115" s="71"/>
      <c r="AB115" s="212" t="s">
        <v>171</v>
      </c>
      <c r="AC115" s="213"/>
      <c r="AD115" s="163">
        <f ca="1">MIN(AD111:AD114)</f>
        <v>750000</v>
      </c>
      <c r="AE115" s="17"/>
      <c r="AF115" s="17"/>
      <c r="AG115" s="5"/>
      <c r="AH115" s="17"/>
      <c r="AI115" s="17"/>
      <c r="AJ115" s="17"/>
      <c r="AK115" s="17"/>
      <c r="AL115" s="17"/>
      <c r="AM115" s="17"/>
      <c r="AO115"/>
      <c r="AP115"/>
      <c r="AQ115"/>
      <c r="AR115"/>
      <c r="BB115">
        <v>113</v>
      </c>
      <c r="BC115" s="7">
        <f t="shared" si="146"/>
        <v>0</v>
      </c>
      <c r="BD115" s="28">
        <f t="shared" si="147"/>
        <v>0</v>
      </c>
      <c r="BE115" s="16">
        <f t="shared" si="148"/>
        <v>0</v>
      </c>
      <c r="BF115" s="16">
        <f t="shared" si="149"/>
        <v>0</v>
      </c>
      <c r="BG115" s="25">
        <v>0</v>
      </c>
      <c r="BH115" s="25">
        <f t="shared" si="150"/>
        <v>0</v>
      </c>
      <c r="BI115" s="25">
        <f t="shared" si="151"/>
        <v>0</v>
      </c>
      <c r="BJ115" s="25">
        <f t="shared" si="152"/>
        <v>0</v>
      </c>
      <c r="BK115" s="25">
        <f t="shared" si="153"/>
        <v>0</v>
      </c>
      <c r="BL115" s="16">
        <f t="shared" si="154"/>
        <v>0</v>
      </c>
      <c r="BM115" s="25">
        <f t="shared" si="155"/>
        <v>0</v>
      </c>
      <c r="BN115" s="9">
        <f t="shared" si="100"/>
        <v>0</v>
      </c>
      <c r="BO115" s="26">
        <f t="shared" si="101"/>
        <v>0</v>
      </c>
      <c r="BP115" s="19">
        <f t="shared" si="102"/>
        <v>0</v>
      </c>
      <c r="BQ115" s="26">
        <f t="shared" si="103"/>
        <v>0</v>
      </c>
      <c r="BR115" s="26">
        <f t="shared" si="104"/>
        <v>0</v>
      </c>
      <c r="BS115">
        <f t="shared" si="156"/>
        <v>0</v>
      </c>
      <c r="BT115" s="7">
        <f t="shared" si="157"/>
        <v>0</v>
      </c>
      <c r="BU115" s="7">
        <f t="shared" si="135"/>
        <v>0</v>
      </c>
      <c r="BV115" s="17">
        <f t="shared" si="158"/>
        <v>0</v>
      </c>
      <c r="BW115" s="17">
        <f t="shared" si="136"/>
        <v>0</v>
      </c>
      <c r="CB115">
        <v>113</v>
      </c>
      <c r="CC115" s="7">
        <f t="shared" ca="1" si="159"/>
        <v>-19000</v>
      </c>
      <c r="CD115" s="28">
        <f t="shared" ca="1" si="160"/>
        <v>0</v>
      </c>
      <c r="CE115" s="16">
        <f t="shared" ca="1" si="161"/>
        <v>0</v>
      </c>
      <c r="CF115" s="9">
        <f t="shared" ca="1" si="105"/>
        <v>0</v>
      </c>
      <c r="CG115" s="26">
        <f t="shared" ca="1" si="106"/>
        <v>0</v>
      </c>
      <c r="CH115" s="19">
        <f t="shared" ca="1" si="107"/>
        <v>0</v>
      </c>
      <c r="CI115" s="26">
        <f t="shared" ca="1" si="108"/>
        <v>0</v>
      </c>
      <c r="CJ115" s="26">
        <f t="shared" ca="1" si="109"/>
        <v>0</v>
      </c>
      <c r="CK115" s="16">
        <f t="shared" ca="1" si="162"/>
        <v>0</v>
      </c>
      <c r="CL115" s="25">
        <v>0</v>
      </c>
      <c r="CM115" s="25">
        <f t="shared" ca="1" si="163"/>
        <v>0</v>
      </c>
      <c r="CN115" s="25">
        <f t="shared" ca="1" si="164"/>
        <v>0</v>
      </c>
      <c r="CO115" s="25">
        <f t="shared" ca="1" si="165"/>
        <v>0</v>
      </c>
      <c r="CP115" s="25">
        <f t="shared" ca="1" si="166"/>
        <v>0</v>
      </c>
      <c r="CQ115" s="16">
        <f t="shared" ca="1" si="167"/>
        <v>0</v>
      </c>
      <c r="CR115" s="25">
        <f t="shared" ca="1" si="168"/>
        <v>0</v>
      </c>
      <c r="CS115" s="9">
        <f t="shared" ca="1" si="110"/>
        <v>0</v>
      </c>
      <c r="CT115" s="26">
        <f t="shared" ca="1" si="111"/>
        <v>0</v>
      </c>
      <c r="CU115" s="19">
        <f t="shared" ca="1" si="112"/>
        <v>0</v>
      </c>
      <c r="CV115" s="26">
        <f t="shared" ca="1" si="113"/>
        <v>0</v>
      </c>
      <c r="CW115" s="26">
        <f t="shared" ca="1" si="114"/>
        <v>0</v>
      </c>
      <c r="CX115">
        <f t="shared" ca="1" si="169"/>
        <v>0</v>
      </c>
      <c r="CY115" s="7">
        <f t="shared" ca="1" si="137"/>
        <v>0</v>
      </c>
      <c r="CZ115" s="7">
        <f t="shared" ca="1" si="138"/>
        <v>0</v>
      </c>
      <c r="DA115" s="17">
        <f t="shared" ca="1" si="170"/>
        <v>0</v>
      </c>
      <c r="DB115" s="17">
        <f t="shared" ca="1" si="139"/>
        <v>0</v>
      </c>
      <c r="EB115">
        <v>113</v>
      </c>
      <c r="EC115" s="7">
        <f t="shared" si="171"/>
        <v>0</v>
      </c>
      <c r="ED115" s="28">
        <f t="shared" si="172"/>
        <v>0</v>
      </c>
      <c r="EE115" s="16">
        <f t="shared" si="173"/>
        <v>0</v>
      </c>
      <c r="EF115" s="9">
        <f t="shared" si="115"/>
        <v>0</v>
      </c>
      <c r="EG115" s="26">
        <f t="shared" si="116"/>
        <v>0</v>
      </c>
      <c r="EH115" s="19">
        <f t="shared" si="117"/>
        <v>0</v>
      </c>
      <c r="EI115" s="26">
        <f t="shared" si="118"/>
        <v>0</v>
      </c>
      <c r="EJ115" s="26">
        <f t="shared" si="119"/>
        <v>0</v>
      </c>
      <c r="EK115" s="16">
        <f t="shared" si="174"/>
        <v>0</v>
      </c>
      <c r="EL115" s="25">
        <v>0</v>
      </c>
      <c r="EM115" s="25">
        <f t="shared" si="175"/>
        <v>0</v>
      </c>
      <c r="EN115" s="25">
        <f t="shared" si="176"/>
        <v>0</v>
      </c>
      <c r="EO115" s="25">
        <f t="shared" si="177"/>
        <v>0</v>
      </c>
      <c r="EP115" s="25">
        <f t="shared" si="178"/>
        <v>0</v>
      </c>
      <c r="EQ115" s="16">
        <f t="shared" si="179"/>
        <v>0</v>
      </c>
      <c r="ER115" s="25">
        <f t="shared" si="180"/>
        <v>0</v>
      </c>
      <c r="ES115" s="9">
        <f t="shared" si="120"/>
        <v>0</v>
      </c>
      <c r="ET115" s="26">
        <f t="shared" si="121"/>
        <v>0</v>
      </c>
      <c r="EU115" s="19">
        <f t="shared" si="122"/>
        <v>0</v>
      </c>
      <c r="EV115" s="26">
        <f t="shared" si="123"/>
        <v>0</v>
      </c>
      <c r="EW115" s="26">
        <f t="shared" si="124"/>
        <v>0</v>
      </c>
      <c r="EX115">
        <f t="shared" si="181"/>
        <v>0</v>
      </c>
      <c r="EY115" s="7">
        <f t="shared" si="140"/>
        <v>0</v>
      </c>
      <c r="EZ115" s="7">
        <f t="shared" si="141"/>
        <v>0</v>
      </c>
      <c r="FA115" s="17">
        <f t="shared" si="182"/>
        <v>0</v>
      </c>
      <c r="FB115" s="17">
        <f t="shared" si="142"/>
        <v>0</v>
      </c>
      <c r="GB115">
        <v>113</v>
      </c>
      <c r="GC115" s="7">
        <f t="shared" si="183"/>
        <v>0</v>
      </c>
      <c r="GD115" s="28">
        <f t="shared" si="184"/>
        <v>0</v>
      </c>
      <c r="GE115" s="16">
        <f t="shared" si="185"/>
        <v>0</v>
      </c>
      <c r="GF115" s="9">
        <f t="shared" si="125"/>
        <v>0</v>
      </c>
      <c r="GG115" s="26">
        <f t="shared" si="126"/>
        <v>0</v>
      </c>
      <c r="GH115" s="19">
        <f t="shared" si="127"/>
        <v>0</v>
      </c>
      <c r="GI115" s="26">
        <f t="shared" si="128"/>
        <v>0</v>
      </c>
      <c r="GJ115" s="26">
        <f t="shared" si="129"/>
        <v>0</v>
      </c>
      <c r="GK115" s="16">
        <f t="shared" si="186"/>
        <v>0</v>
      </c>
      <c r="GL115" s="25">
        <v>0</v>
      </c>
      <c r="GM115" s="25">
        <f t="shared" si="187"/>
        <v>0</v>
      </c>
      <c r="GN115" s="25">
        <f t="shared" si="188"/>
        <v>0</v>
      </c>
      <c r="GO115" s="25">
        <f t="shared" si="189"/>
        <v>0</v>
      </c>
      <c r="GP115" s="25">
        <f t="shared" si="190"/>
        <v>0</v>
      </c>
      <c r="GQ115" s="16">
        <f t="shared" si="191"/>
        <v>0</v>
      </c>
      <c r="GR115" s="25">
        <f t="shared" si="192"/>
        <v>0</v>
      </c>
      <c r="GS115" s="9">
        <f t="shared" si="130"/>
        <v>0</v>
      </c>
      <c r="GT115" s="26">
        <f t="shared" si="131"/>
        <v>0</v>
      </c>
      <c r="GU115" s="19">
        <f t="shared" si="132"/>
        <v>0</v>
      </c>
      <c r="GV115" s="26">
        <f t="shared" si="133"/>
        <v>0</v>
      </c>
      <c r="GW115" s="26">
        <f t="shared" si="134"/>
        <v>0</v>
      </c>
      <c r="GX115">
        <f t="shared" si="193"/>
        <v>0</v>
      </c>
      <c r="GY115" s="7">
        <f t="shared" si="143"/>
        <v>0</v>
      </c>
      <c r="GZ115" s="7">
        <f t="shared" si="144"/>
        <v>0</v>
      </c>
      <c r="HA115" s="17">
        <f t="shared" si="194"/>
        <v>0</v>
      </c>
      <c r="HB115" s="17">
        <f t="shared" si="145"/>
        <v>0</v>
      </c>
    </row>
    <row r="116" spans="1:210" x14ac:dyDescent="0.3">
      <c r="B116" s="153" t="s">
        <v>161</v>
      </c>
      <c r="C116" s="153"/>
      <c r="D116" s="153"/>
      <c r="E116" s="60"/>
      <c r="G116" s="16">
        <f ca="1">F162</f>
        <v>168.75</v>
      </c>
      <c r="H116" s="9"/>
      <c r="I116" s="16" t="str">
        <f>IF($I$99&lt;&gt;"",0,"")</f>
        <v/>
      </c>
      <c r="L116" s="60"/>
      <c r="M116" s="9"/>
      <c r="N116" s="9"/>
      <c r="O116" s="9"/>
      <c r="AA116" s="71"/>
      <c r="AD116" s="17"/>
      <c r="AE116" s="17"/>
      <c r="AF116" s="17"/>
      <c r="AG116" s="5"/>
      <c r="AH116" s="17"/>
      <c r="AI116" s="17"/>
      <c r="AJ116" s="17"/>
      <c r="AK116" s="17"/>
      <c r="AL116" s="17"/>
      <c r="AM116" s="17"/>
      <c r="AO116"/>
      <c r="AP116"/>
      <c r="AQ116"/>
      <c r="AR116"/>
      <c r="BB116">
        <v>114</v>
      </c>
      <c r="BC116" s="7">
        <f t="shared" si="146"/>
        <v>0</v>
      </c>
      <c r="BD116" s="28">
        <f t="shared" si="147"/>
        <v>0</v>
      </c>
      <c r="BE116" s="16">
        <f t="shared" si="148"/>
        <v>0</v>
      </c>
      <c r="BF116" s="16">
        <f t="shared" si="149"/>
        <v>0</v>
      </c>
      <c r="BG116" s="25">
        <v>0</v>
      </c>
      <c r="BH116" s="25">
        <f t="shared" si="150"/>
        <v>0</v>
      </c>
      <c r="BI116" s="25">
        <f t="shared" si="151"/>
        <v>0</v>
      </c>
      <c r="BJ116" s="25">
        <f t="shared" si="152"/>
        <v>0</v>
      </c>
      <c r="BK116" s="25">
        <f t="shared" si="153"/>
        <v>0</v>
      </c>
      <c r="BL116" s="16">
        <f t="shared" si="154"/>
        <v>0</v>
      </c>
      <c r="BM116" s="25">
        <f t="shared" si="155"/>
        <v>0</v>
      </c>
      <c r="BN116" s="9">
        <f t="shared" si="100"/>
        <v>0</v>
      </c>
      <c r="BO116" s="26">
        <f t="shared" si="101"/>
        <v>0</v>
      </c>
      <c r="BP116" s="19">
        <f t="shared" si="102"/>
        <v>0</v>
      </c>
      <c r="BQ116" s="26">
        <f t="shared" si="103"/>
        <v>0</v>
      </c>
      <c r="BR116" s="26">
        <f t="shared" si="104"/>
        <v>0</v>
      </c>
      <c r="BS116">
        <f t="shared" si="156"/>
        <v>0</v>
      </c>
      <c r="BT116" s="7">
        <f t="shared" si="157"/>
        <v>0</v>
      </c>
      <c r="BU116" s="7">
        <f t="shared" si="135"/>
        <v>0</v>
      </c>
      <c r="BV116" s="17">
        <f t="shared" si="158"/>
        <v>0</v>
      </c>
      <c r="BW116" s="17">
        <f t="shared" si="136"/>
        <v>0</v>
      </c>
      <c r="CB116">
        <v>114</v>
      </c>
      <c r="CC116" s="7">
        <f t="shared" ca="1" si="159"/>
        <v>-19000</v>
      </c>
      <c r="CD116" s="28">
        <f t="shared" ca="1" si="160"/>
        <v>0</v>
      </c>
      <c r="CE116" s="16">
        <f t="shared" ca="1" si="161"/>
        <v>0</v>
      </c>
      <c r="CF116" s="9">
        <f t="shared" ca="1" si="105"/>
        <v>0</v>
      </c>
      <c r="CG116" s="26">
        <f t="shared" ca="1" si="106"/>
        <v>0</v>
      </c>
      <c r="CH116" s="19">
        <f t="shared" ca="1" si="107"/>
        <v>0</v>
      </c>
      <c r="CI116" s="26">
        <f t="shared" ca="1" si="108"/>
        <v>0</v>
      </c>
      <c r="CJ116" s="26">
        <f t="shared" ca="1" si="109"/>
        <v>0</v>
      </c>
      <c r="CK116" s="16">
        <f t="shared" ca="1" si="162"/>
        <v>0</v>
      </c>
      <c r="CL116" s="25">
        <v>0</v>
      </c>
      <c r="CM116" s="25">
        <f t="shared" ca="1" si="163"/>
        <v>0</v>
      </c>
      <c r="CN116" s="25">
        <f t="shared" ca="1" si="164"/>
        <v>0</v>
      </c>
      <c r="CO116" s="25">
        <f t="shared" ca="1" si="165"/>
        <v>0</v>
      </c>
      <c r="CP116" s="25">
        <f t="shared" ca="1" si="166"/>
        <v>0</v>
      </c>
      <c r="CQ116" s="16">
        <f t="shared" ca="1" si="167"/>
        <v>0</v>
      </c>
      <c r="CR116" s="25">
        <f t="shared" ca="1" si="168"/>
        <v>0</v>
      </c>
      <c r="CS116" s="9">
        <f t="shared" ca="1" si="110"/>
        <v>0</v>
      </c>
      <c r="CT116" s="26">
        <f t="shared" ca="1" si="111"/>
        <v>0</v>
      </c>
      <c r="CU116" s="19">
        <f t="shared" ca="1" si="112"/>
        <v>0</v>
      </c>
      <c r="CV116" s="26">
        <f t="shared" ca="1" si="113"/>
        <v>0</v>
      </c>
      <c r="CW116" s="26">
        <f t="shared" ca="1" si="114"/>
        <v>0</v>
      </c>
      <c r="CX116">
        <f t="shared" ca="1" si="169"/>
        <v>0</v>
      </c>
      <c r="CY116" s="7">
        <f t="shared" ca="1" si="137"/>
        <v>0</v>
      </c>
      <c r="CZ116" s="7">
        <f t="shared" ca="1" si="138"/>
        <v>0</v>
      </c>
      <c r="DA116" s="17">
        <f t="shared" ca="1" si="170"/>
        <v>0</v>
      </c>
      <c r="DB116" s="17">
        <f t="shared" ca="1" si="139"/>
        <v>0</v>
      </c>
      <c r="EB116">
        <v>114</v>
      </c>
      <c r="EC116" s="7">
        <f t="shared" si="171"/>
        <v>0</v>
      </c>
      <c r="ED116" s="28">
        <f t="shared" si="172"/>
        <v>0</v>
      </c>
      <c r="EE116" s="16">
        <f t="shared" si="173"/>
        <v>0</v>
      </c>
      <c r="EF116" s="9">
        <f t="shared" si="115"/>
        <v>0</v>
      </c>
      <c r="EG116" s="26">
        <f t="shared" si="116"/>
        <v>0</v>
      </c>
      <c r="EH116" s="19">
        <f t="shared" si="117"/>
        <v>0</v>
      </c>
      <c r="EI116" s="26">
        <f t="shared" si="118"/>
        <v>0</v>
      </c>
      <c r="EJ116" s="26">
        <f t="shared" si="119"/>
        <v>0</v>
      </c>
      <c r="EK116" s="16">
        <f t="shared" si="174"/>
        <v>0</v>
      </c>
      <c r="EL116" s="25">
        <v>0</v>
      </c>
      <c r="EM116" s="25">
        <f t="shared" si="175"/>
        <v>0</v>
      </c>
      <c r="EN116" s="25">
        <f t="shared" si="176"/>
        <v>0</v>
      </c>
      <c r="EO116" s="25">
        <f t="shared" si="177"/>
        <v>0</v>
      </c>
      <c r="EP116" s="25">
        <f t="shared" si="178"/>
        <v>0</v>
      </c>
      <c r="EQ116" s="16">
        <f t="shared" si="179"/>
        <v>0</v>
      </c>
      <c r="ER116" s="25">
        <f t="shared" si="180"/>
        <v>0</v>
      </c>
      <c r="ES116" s="9">
        <f t="shared" si="120"/>
        <v>0</v>
      </c>
      <c r="ET116" s="26">
        <f t="shared" si="121"/>
        <v>0</v>
      </c>
      <c r="EU116" s="19">
        <f t="shared" si="122"/>
        <v>0</v>
      </c>
      <c r="EV116" s="26">
        <f t="shared" si="123"/>
        <v>0</v>
      </c>
      <c r="EW116" s="26">
        <f t="shared" si="124"/>
        <v>0</v>
      </c>
      <c r="EX116">
        <f t="shared" si="181"/>
        <v>0</v>
      </c>
      <c r="EY116" s="7">
        <f t="shared" si="140"/>
        <v>0</v>
      </c>
      <c r="EZ116" s="7">
        <f t="shared" si="141"/>
        <v>0</v>
      </c>
      <c r="FA116" s="17">
        <f t="shared" si="182"/>
        <v>0</v>
      </c>
      <c r="FB116" s="17">
        <f t="shared" si="142"/>
        <v>0</v>
      </c>
      <c r="GB116">
        <v>114</v>
      </c>
      <c r="GC116" s="7">
        <f t="shared" si="183"/>
        <v>0</v>
      </c>
      <c r="GD116" s="28">
        <f t="shared" si="184"/>
        <v>0</v>
      </c>
      <c r="GE116" s="16">
        <f t="shared" si="185"/>
        <v>0</v>
      </c>
      <c r="GF116" s="9">
        <f t="shared" si="125"/>
        <v>0</v>
      </c>
      <c r="GG116" s="26">
        <f t="shared" si="126"/>
        <v>0</v>
      </c>
      <c r="GH116" s="19">
        <f t="shared" si="127"/>
        <v>0</v>
      </c>
      <c r="GI116" s="26">
        <f t="shared" si="128"/>
        <v>0</v>
      </c>
      <c r="GJ116" s="26">
        <f t="shared" si="129"/>
        <v>0</v>
      </c>
      <c r="GK116" s="16">
        <f t="shared" si="186"/>
        <v>0</v>
      </c>
      <c r="GL116" s="25">
        <v>0</v>
      </c>
      <c r="GM116" s="25">
        <f t="shared" si="187"/>
        <v>0</v>
      </c>
      <c r="GN116" s="25">
        <f t="shared" si="188"/>
        <v>0</v>
      </c>
      <c r="GO116" s="25">
        <f t="shared" si="189"/>
        <v>0</v>
      </c>
      <c r="GP116" s="25">
        <f t="shared" si="190"/>
        <v>0</v>
      </c>
      <c r="GQ116" s="16">
        <f t="shared" si="191"/>
        <v>0</v>
      </c>
      <c r="GR116" s="25">
        <f t="shared" si="192"/>
        <v>0</v>
      </c>
      <c r="GS116" s="9">
        <f t="shared" si="130"/>
        <v>0</v>
      </c>
      <c r="GT116" s="26">
        <f t="shared" si="131"/>
        <v>0</v>
      </c>
      <c r="GU116" s="19">
        <f t="shared" si="132"/>
        <v>0</v>
      </c>
      <c r="GV116" s="26">
        <f t="shared" si="133"/>
        <v>0</v>
      </c>
      <c r="GW116" s="26">
        <f t="shared" si="134"/>
        <v>0</v>
      </c>
      <c r="GX116">
        <f t="shared" si="193"/>
        <v>0</v>
      </c>
      <c r="GY116" s="7">
        <f t="shared" si="143"/>
        <v>0</v>
      </c>
      <c r="GZ116" s="7">
        <f t="shared" si="144"/>
        <v>0</v>
      </c>
      <c r="HA116" s="17">
        <f t="shared" si="194"/>
        <v>0</v>
      </c>
      <c r="HB116" s="17">
        <f t="shared" si="145"/>
        <v>0</v>
      </c>
    </row>
    <row r="117" spans="1:210" x14ac:dyDescent="0.3">
      <c r="B117" s="153" t="s">
        <v>164</v>
      </c>
      <c r="C117" s="153"/>
      <c r="D117" s="153"/>
      <c r="E117" s="60"/>
      <c r="G117" s="16">
        <f ca="1">$F$183</f>
        <v>116.19999999999999</v>
      </c>
      <c r="H117" s="9"/>
      <c r="I117" s="16" t="str">
        <f>IF($I$99&lt;&gt;"",0,"")</f>
        <v/>
      </c>
      <c r="L117" s="60"/>
      <c r="M117" s="9"/>
      <c r="N117" s="9"/>
      <c r="O117" s="9"/>
      <c r="AA117" s="212" t="s">
        <v>172</v>
      </c>
      <c r="AB117" s="212"/>
      <c r="AC117" s="212"/>
      <c r="AD117" s="212"/>
      <c r="AE117" s="9"/>
      <c r="AF117" s="9" t="str">
        <f>$C$3</f>
        <v>CTS</v>
      </c>
      <c r="AG117" s="102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BB117">
        <v>115</v>
      </c>
      <c r="BC117" s="7">
        <f t="shared" si="146"/>
        <v>0</v>
      </c>
      <c r="BD117" s="28">
        <f t="shared" si="147"/>
        <v>0</v>
      </c>
      <c r="BE117" s="16">
        <f t="shared" si="148"/>
        <v>0</v>
      </c>
      <c r="BF117" s="16">
        <f t="shared" si="149"/>
        <v>0</v>
      </c>
      <c r="BG117" s="25">
        <v>0</v>
      </c>
      <c r="BH117" s="25">
        <f t="shared" si="150"/>
        <v>0</v>
      </c>
      <c r="BI117" s="25">
        <f t="shared" si="151"/>
        <v>0</v>
      </c>
      <c r="BJ117" s="25">
        <f t="shared" si="152"/>
        <v>0</v>
      </c>
      <c r="BK117" s="25">
        <f t="shared" si="153"/>
        <v>0</v>
      </c>
      <c r="BL117" s="16">
        <f t="shared" si="154"/>
        <v>0</v>
      </c>
      <c r="BM117" s="25">
        <f t="shared" si="155"/>
        <v>0</v>
      </c>
      <c r="BN117" s="9">
        <f t="shared" si="100"/>
        <v>0</v>
      </c>
      <c r="BO117" s="26">
        <f t="shared" si="101"/>
        <v>0</v>
      </c>
      <c r="BP117" s="19">
        <f t="shared" si="102"/>
        <v>0</v>
      </c>
      <c r="BQ117" s="26">
        <f t="shared" si="103"/>
        <v>0</v>
      </c>
      <c r="BR117" s="26">
        <f t="shared" si="104"/>
        <v>0</v>
      </c>
      <c r="BS117">
        <f t="shared" si="156"/>
        <v>0</v>
      </c>
      <c r="BT117" s="7">
        <f t="shared" si="157"/>
        <v>0</v>
      </c>
      <c r="BU117" s="7">
        <f t="shared" si="135"/>
        <v>0</v>
      </c>
      <c r="BV117" s="17">
        <f t="shared" si="158"/>
        <v>0</v>
      </c>
      <c r="BW117" s="17">
        <f t="shared" si="136"/>
        <v>0</v>
      </c>
      <c r="CB117">
        <v>115</v>
      </c>
      <c r="CC117" s="7">
        <f t="shared" ca="1" si="159"/>
        <v>-19000</v>
      </c>
      <c r="CD117" s="28">
        <f t="shared" ca="1" si="160"/>
        <v>0</v>
      </c>
      <c r="CE117" s="16">
        <f t="shared" ca="1" si="161"/>
        <v>0</v>
      </c>
      <c r="CF117" s="9">
        <f t="shared" ca="1" si="105"/>
        <v>0</v>
      </c>
      <c r="CG117" s="26">
        <f t="shared" ca="1" si="106"/>
        <v>0</v>
      </c>
      <c r="CH117" s="19">
        <f t="shared" ca="1" si="107"/>
        <v>0</v>
      </c>
      <c r="CI117" s="26">
        <f t="shared" ca="1" si="108"/>
        <v>0</v>
      </c>
      <c r="CJ117" s="26">
        <f t="shared" ca="1" si="109"/>
        <v>0</v>
      </c>
      <c r="CK117" s="16">
        <f t="shared" ca="1" si="162"/>
        <v>0</v>
      </c>
      <c r="CL117" s="25">
        <v>0</v>
      </c>
      <c r="CM117" s="25">
        <f t="shared" ca="1" si="163"/>
        <v>0</v>
      </c>
      <c r="CN117" s="25">
        <f t="shared" ca="1" si="164"/>
        <v>0</v>
      </c>
      <c r="CO117" s="25">
        <f t="shared" ca="1" si="165"/>
        <v>0</v>
      </c>
      <c r="CP117" s="25">
        <f t="shared" ca="1" si="166"/>
        <v>0</v>
      </c>
      <c r="CQ117" s="16">
        <f t="shared" ca="1" si="167"/>
        <v>0</v>
      </c>
      <c r="CR117" s="25">
        <f t="shared" ca="1" si="168"/>
        <v>0</v>
      </c>
      <c r="CS117" s="9">
        <f t="shared" ca="1" si="110"/>
        <v>0</v>
      </c>
      <c r="CT117" s="26">
        <f t="shared" ca="1" si="111"/>
        <v>0</v>
      </c>
      <c r="CU117" s="19">
        <f t="shared" ca="1" si="112"/>
        <v>0</v>
      </c>
      <c r="CV117" s="26">
        <f t="shared" ca="1" si="113"/>
        <v>0</v>
      </c>
      <c r="CW117" s="26">
        <f t="shared" ca="1" si="114"/>
        <v>0</v>
      </c>
      <c r="CX117">
        <f t="shared" ca="1" si="169"/>
        <v>0</v>
      </c>
      <c r="CY117" s="7">
        <f t="shared" ca="1" si="137"/>
        <v>0</v>
      </c>
      <c r="CZ117" s="7">
        <f t="shared" ca="1" si="138"/>
        <v>0</v>
      </c>
      <c r="DA117" s="17">
        <f t="shared" ca="1" si="170"/>
        <v>0</v>
      </c>
      <c r="DB117" s="17">
        <f t="shared" ca="1" si="139"/>
        <v>0</v>
      </c>
      <c r="EB117">
        <v>115</v>
      </c>
      <c r="EC117" s="7">
        <f t="shared" si="171"/>
        <v>0</v>
      </c>
      <c r="ED117" s="28">
        <f t="shared" si="172"/>
        <v>0</v>
      </c>
      <c r="EE117" s="16">
        <f t="shared" si="173"/>
        <v>0</v>
      </c>
      <c r="EF117" s="9">
        <f t="shared" si="115"/>
        <v>0</v>
      </c>
      <c r="EG117" s="26">
        <f t="shared" si="116"/>
        <v>0</v>
      </c>
      <c r="EH117" s="19">
        <f t="shared" si="117"/>
        <v>0</v>
      </c>
      <c r="EI117" s="26">
        <f t="shared" si="118"/>
        <v>0</v>
      </c>
      <c r="EJ117" s="26">
        <f t="shared" si="119"/>
        <v>0</v>
      </c>
      <c r="EK117" s="16">
        <f t="shared" si="174"/>
        <v>0</v>
      </c>
      <c r="EL117" s="25">
        <v>0</v>
      </c>
      <c r="EM117" s="25">
        <f t="shared" si="175"/>
        <v>0</v>
      </c>
      <c r="EN117" s="25">
        <f t="shared" si="176"/>
        <v>0</v>
      </c>
      <c r="EO117" s="25">
        <f t="shared" si="177"/>
        <v>0</v>
      </c>
      <c r="EP117" s="25">
        <f t="shared" si="178"/>
        <v>0</v>
      </c>
      <c r="EQ117" s="16">
        <f t="shared" si="179"/>
        <v>0</v>
      </c>
      <c r="ER117" s="25">
        <f t="shared" si="180"/>
        <v>0</v>
      </c>
      <c r="ES117" s="9">
        <f t="shared" si="120"/>
        <v>0</v>
      </c>
      <c r="ET117" s="26">
        <f t="shared" si="121"/>
        <v>0</v>
      </c>
      <c r="EU117" s="19">
        <f t="shared" si="122"/>
        <v>0</v>
      </c>
      <c r="EV117" s="26">
        <f t="shared" si="123"/>
        <v>0</v>
      </c>
      <c r="EW117" s="26">
        <f t="shared" si="124"/>
        <v>0</v>
      </c>
      <c r="EX117">
        <f t="shared" si="181"/>
        <v>0</v>
      </c>
      <c r="EY117" s="7">
        <f t="shared" si="140"/>
        <v>0</v>
      </c>
      <c r="EZ117" s="7">
        <f t="shared" si="141"/>
        <v>0</v>
      </c>
      <c r="FA117" s="17">
        <f t="shared" si="182"/>
        <v>0</v>
      </c>
      <c r="FB117" s="17">
        <f t="shared" si="142"/>
        <v>0</v>
      </c>
      <c r="GB117">
        <v>115</v>
      </c>
      <c r="GC117" s="7">
        <f t="shared" si="183"/>
        <v>0</v>
      </c>
      <c r="GD117" s="28">
        <f t="shared" si="184"/>
        <v>0</v>
      </c>
      <c r="GE117" s="16">
        <f t="shared" si="185"/>
        <v>0</v>
      </c>
      <c r="GF117" s="9">
        <f t="shared" si="125"/>
        <v>0</v>
      </c>
      <c r="GG117" s="26">
        <f t="shared" si="126"/>
        <v>0</v>
      </c>
      <c r="GH117" s="19">
        <f t="shared" si="127"/>
        <v>0</v>
      </c>
      <c r="GI117" s="26">
        <f t="shared" si="128"/>
        <v>0</v>
      </c>
      <c r="GJ117" s="26">
        <f t="shared" si="129"/>
        <v>0</v>
      </c>
      <c r="GK117" s="16">
        <f t="shared" si="186"/>
        <v>0</v>
      </c>
      <c r="GL117" s="25">
        <v>0</v>
      </c>
      <c r="GM117" s="25">
        <f t="shared" si="187"/>
        <v>0</v>
      </c>
      <c r="GN117" s="25">
        <f t="shared" si="188"/>
        <v>0</v>
      </c>
      <c r="GO117" s="25">
        <f t="shared" si="189"/>
        <v>0</v>
      </c>
      <c r="GP117" s="25">
        <f t="shared" si="190"/>
        <v>0</v>
      </c>
      <c r="GQ117" s="16">
        <f t="shared" si="191"/>
        <v>0</v>
      </c>
      <c r="GR117" s="25">
        <f t="shared" si="192"/>
        <v>0</v>
      </c>
      <c r="GS117" s="9">
        <f t="shared" si="130"/>
        <v>0</v>
      </c>
      <c r="GT117" s="26">
        <f t="shared" si="131"/>
        <v>0</v>
      </c>
      <c r="GU117" s="19">
        <f t="shared" si="132"/>
        <v>0</v>
      </c>
      <c r="GV117" s="26">
        <f t="shared" si="133"/>
        <v>0</v>
      </c>
      <c r="GW117" s="26">
        <f t="shared" si="134"/>
        <v>0</v>
      </c>
      <c r="GX117">
        <f t="shared" si="193"/>
        <v>0</v>
      </c>
      <c r="GY117" s="7">
        <f t="shared" si="143"/>
        <v>0</v>
      </c>
      <c r="GZ117" s="7">
        <f t="shared" si="144"/>
        <v>0</v>
      </c>
      <c r="HA117" s="17">
        <f t="shared" si="194"/>
        <v>0</v>
      </c>
      <c r="HB117" s="17">
        <f t="shared" si="145"/>
        <v>0</v>
      </c>
    </row>
    <row r="118" spans="1:210" ht="15" thickBot="1" x14ac:dyDescent="0.35">
      <c r="B118" s="153" t="s">
        <v>165</v>
      </c>
      <c r="C118" s="153"/>
      <c r="D118" s="153"/>
      <c r="E118" s="60"/>
      <c r="G118" s="161">
        <f ca="1">ROUND(SUM(G115:G117),2)</f>
        <v>4902.83</v>
      </c>
      <c r="H118" s="9"/>
      <c r="I118" s="162" t="str">
        <f>IF($I$99&lt;&gt;"",SUM(I115:I117),"")</f>
        <v/>
      </c>
      <c r="L118" s="60"/>
      <c r="M118" s="9"/>
      <c r="N118" s="9"/>
      <c r="O118" s="9"/>
      <c r="AA118" s="214" t="s">
        <v>173</v>
      </c>
      <c r="AB118" s="214"/>
      <c r="AC118" s="164" t="s">
        <v>174</v>
      </c>
      <c r="AD118" s="164" t="s">
        <v>175</v>
      </c>
      <c r="AE118" s="9"/>
      <c r="AF118" s="9" t="str">
        <f>F14</f>
        <v>SOCIALIZED</v>
      </c>
      <c r="AG118" s="102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BB118">
        <v>116</v>
      </c>
      <c r="BC118" s="7">
        <f t="shared" si="146"/>
        <v>0</v>
      </c>
      <c r="BD118" s="28">
        <f t="shared" si="147"/>
        <v>0</v>
      </c>
      <c r="BE118" s="16">
        <f t="shared" si="148"/>
        <v>0</v>
      </c>
      <c r="BF118" s="16">
        <f t="shared" si="149"/>
        <v>0</v>
      </c>
      <c r="BG118" s="25">
        <v>0</v>
      </c>
      <c r="BH118" s="25">
        <f t="shared" si="150"/>
        <v>0</v>
      </c>
      <c r="BI118" s="25">
        <f t="shared" si="151"/>
        <v>0</v>
      </c>
      <c r="BJ118" s="25">
        <f t="shared" si="152"/>
        <v>0</v>
      </c>
      <c r="BK118" s="25">
        <f t="shared" si="153"/>
        <v>0</v>
      </c>
      <c r="BL118" s="16">
        <f t="shared" si="154"/>
        <v>0</v>
      </c>
      <c r="BM118" s="25">
        <f t="shared" si="155"/>
        <v>0</v>
      </c>
      <c r="BN118" s="9">
        <f t="shared" si="100"/>
        <v>0</v>
      </c>
      <c r="BO118" s="26">
        <f t="shared" si="101"/>
        <v>0</v>
      </c>
      <c r="BP118" s="19">
        <f t="shared" si="102"/>
        <v>0</v>
      </c>
      <c r="BQ118" s="26">
        <f t="shared" si="103"/>
        <v>0</v>
      </c>
      <c r="BR118" s="26">
        <f t="shared" si="104"/>
        <v>0</v>
      </c>
      <c r="BS118">
        <f t="shared" si="156"/>
        <v>0</v>
      </c>
      <c r="BT118" s="7">
        <f t="shared" si="157"/>
        <v>0</v>
      </c>
      <c r="BU118" s="7">
        <f t="shared" si="135"/>
        <v>0</v>
      </c>
      <c r="BV118" s="17">
        <f t="shared" si="158"/>
        <v>0</v>
      </c>
      <c r="BW118" s="17">
        <f t="shared" si="136"/>
        <v>0</v>
      </c>
      <c r="CB118">
        <v>116</v>
      </c>
      <c r="CC118" s="7">
        <f t="shared" ca="1" si="159"/>
        <v>-19000</v>
      </c>
      <c r="CD118" s="28">
        <f t="shared" ca="1" si="160"/>
        <v>0</v>
      </c>
      <c r="CE118" s="16">
        <f t="shared" ca="1" si="161"/>
        <v>0</v>
      </c>
      <c r="CF118" s="9">
        <f t="shared" ca="1" si="105"/>
        <v>0</v>
      </c>
      <c r="CG118" s="26">
        <f t="shared" ca="1" si="106"/>
        <v>0</v>
      </c>
      <c r="CH118" s="19">
        <f t="shared" ca="1" si="107"/>
        <v>0</v>
      </c>
      <c r="CI118" s="26">
        <f t="shared" ca="1" si="108"/>
        <v>0</v>
      </c>
      <c r="CJ118" s="26">
        <f t="shared" ca="1" si="109"/>
        <v>0</v>
      </c>
      <c r="CK118" s="16">
        <f t="shared" ca="1" si="162"/>
        <v>0</v>
      </c>
      <c r="CL118" s="25">
        <v>0</v>
      </c>
      <c r="CM118" s="25">
        <f t="shared" ca="1" si="163"/>
        <v>0</v>
      </c>
      <c r="CN118" s="25">
        <f t="shared" ca="1" si="164"/>
        <v>0</v>
      </c>
      <c r="CO118" s="25">
        <f t="shared" ca="1" si="165"/>
        <v>0</v>
      </c>
      <c r="CP118" s="25">
        <f t="shared" ca="1" si="166"/>
        <v>0</v>
      </c>
      <c r="CQ118" s="16">
        <f t="shared" ca="1" si="167"/>
        <v>0</v>
      </c>
      <c r="CR118" s="25">
        <f t="shared" ca="1" si="168"/>
        <v>0</v>
      </c>
      <c r="CS118" s="9">
        <f t="shared" ca="1" si="110"/>
        <v>0</v>
      </c>
      <c r="CT118" s="26">
        <f t="shared" ca="1" si="111"/>
        <v>0</v>
      </c>
      <c r="CU118" s="19">
        <f t="shared" ca="1" si="112"/>
        <v>0</v>
      </c>
      <c r="CV118" s="26">
        <f t="shared" ca="1" si="113"/>
        <v>0</v>
      </c>
      <c r="CW118" s="26">
        <f t="shared" ca="1" si="114"/>
        <v>0</v>
      </c>
      <c r="CX118">
        <f t="shared" ca="1" si="169"/>
        <v>0</v>
      </c>
      <c r="CY118" s="7">
        <f t="shared" ca="1" si="137"/>
        <v>0</v>
      </c>
      <c r="CZ118" s="7">
        <f t="shared" ca="1" si="138"/>
        <v>0</v>
      </c>
      <c r="DA118" s="17">
        <f t="shared" ca="1" si="170"/>
        <v>0</v>
      </c>
      <c r="DB118" s="17">
        <f t="shared" ca="1" si="139"/>
        <v>0</v>
      </c>
      <c r="EB118">
        <v>116</v>
      </c>
      <c r="EC118" s="7">
        <f t="shared" si="171"/>
        <v>0</v>
      </c>
      <c r="ED118" s="28">
        <f t="shared" si="172"/>
        <v>0</v>
      </c>
      <c r="EE118" s="16">
        <f t="shared" si="173"/>
        <v>0</v>
      </c>
      <c r="EF118" s="9">
        <f t="shared" si="115"/>
        <v>0</v>
      </c>
      <c r="EG118" s="26">
        <f t="shared" si="116"/>
        <v>0</v>
      </c>
      <c r="EH118" s="19">
        <f t="shared" si="117"/>
        <v>0</v>
      </c>
      <c r="EI118" s="26">
        <f t="shared" si="118"/>
        <v>0</v>
      </c>
      <c r="EJ118" s="26">
        <f t="shared" si="119"/>
        <v>0</v>
      </c>
      <c r="EK118" s="16">
        <f t="shared" si="174"/>
        <v>0</v>
      </c>
      <c r="EL118" s="25">
        <v>0</v>
      </c>
      <c r="EM118" s="25">
        <f t="shared" si="175"/>
        <v>0</v>
      </c>
      <c r="EN118" s="25">
        <f t="shared" si="176"/>
        <v>0</v>
      </c>
      <c r="EO118" s="25">
        <f t="shared" si="177"/>
        <v>0</v>
      </c>
      <c r="EP118" s="25">
        <f t="shared" si="178"/>
        <v>0</v>
      </c>
      <c r="EQ118" s="16">
        <f t="shared" si="179"/>
        <v>0</v>
      </c>
      <c r="ER118" s="25">
        <f t="shared" si="180"/>
        <v>0</v>
      </c>
      <c r="ES118" s="9">
        <f t="shared" si="120"/>
        <v>0</v>
      </c>
      <c r="ET118" s="26">
        <f t="shared" si="121"/>
        <v>0</v>
      </c>
      <c r="EU118" s="19">
        <f t="shared" si="122"/>
        <v>0</v>
      </c>
      <c r="EV118" s="26">
        <f t="shared" si="123"/>
        <v>0</v>
      </c>
      <c r="EW118" s="26">
        <f t="shared" si="124"/>
        <v>0</v>
      </c>
      <c r="EX118">
        <f t="shared" si="181"/>
        <v>0</v>
      </c>
      <c r="EY118" s="7">
        <f t="shared" si="140"/>
        <v>0</v>
      </c>
      <c r="EZ118" s="7">
        <f t="shared" si="141"/>
        <v>0</v>
      </c>
      <c r="FA118" s="17">
        <f t="shared" si="182"/>
        <v>0</v>
      </c>
      <c r="FB118" s="17">
        <f t="shared" si="142"/>
        <v>0</v>
      </c>
      <c r="GB118">
        <v>116</v>
      </c>
      <c r="GC118" s="7">
        <f t="shared" si="183"/>
        <v>0</v>
      </c>
      <c r="GD118" s="28">
        <f t="shared" si="184"/>
        <v>0</v>
      </c>
      <c r="GE118" s="16">
        <f t="shared" si="185"/>
        <v>0</v>
      </c>
      <c r="GF118" s="9">
        <f t="shared" si="125"/>
        <v>0</v>
      </c>
      <c r="GG118" s="26">
        <f t="shared" si="126"/>
        <v>0</v>
      </c>
      <c r="GH118" s="19">
        <f t="shared" si="127"/>
        <v>0</v>
      </c>
      <c r="GI118" s="26">
        <f t="shared" si="128"/>
        <v>0</v>
      </c>
      <c r="GJ118" s="26">
        <f t="shared" si="129"/>
        <v>0</v>
      </c>
      <c r="GK118" s="16">
        <f t="shared" si="186"/>
        <v>0</v>
      </c>
      <c r="GL118" s="25">
        <v>0</v>
      </c>
      <c r="GM118" s="25">
        <f t="shared" si="187"/>
        <v>0</v>
      </c>
      <c r="GN118" s="25">
        <f t="shared" si="188"/>
        <v>0</v>
      </c>
      <c r="GO118" s="25">
        <f t="shared" si="189"/>
        <v>0</v>
      </c>
      <c r="GP118" s="25">
        <f t="shared" si="190"/>
        <v>0</v>
      </c>
      <c r="GQ118" s="16">
        <f t="shared" si="191"/>
        <v>0</v>
      </c>
      <c r="GR118" s="25">
        <f t="shared" si="192"/>
        <v>0</v>
      </c>
      <c r="GS118" s="9">
        <f t="shared" si="130"/>
        <v>0</v>
      </c>
      <c r="GT118" s="26">
        <f t="shared" si="131"/>
        <v>0</v>
      </c>
      <c r="GU118" s="19">
        <f t="shared" si="132"/>
        <v>0</v>
      </c>
      <c r="GV118" s="26">
        <f t="shared" si="133"/>
        <v>0</v>
      </c>
      <c r="GW118" s="26">
        <f t="shared" si="134"/>
        <v>0</v>
      </c>
      <c r="GX118">
        <f t="shared" si="193"/>
        <v>0</v>
      </c>
      <c r="GY118" s="7">
        <f t="shared" si="143"/>
        <v>0</v>
      </c>
      <c r="GZ118" s="7">
        <f t="shared" si="144"/>
        <v>0</v>
      </c>
      <c r="HA118" s="17">
        <f t="shared" si="194"/>
        <v>0</v>
      </c>
      <c r="HB118" s="17">
        <f t="shared" si="145"/>
        <v>0</v>
      </c>
    </row>
    <row r="119" spans="1:210" ht="15" thickTop="1" x14ac:dyDescent="0.3">
      <c r="J119" s="9"/>
      <c r="K119" s="9"/>
      <c r="L119" s="60"/>
      <c r="M119" s="9"/>
      <c r="N119" s="9"/>
      <c r="O119" s="9"/>
      <c r="AA119" s="165">
        <v>1</v>
      </c>
      <c r="AB119" s="166">
        <f>IF(AC88&gt;0,AC88,450000)</f>
        <v>750000</v>
      </c>
      <c r="AC119" s="167">
        <v>1</v>
      </c>
      <c r="AD119" s="167">
        <v>1</v>
      </c>
      <c r="AE119" s="168">
        <f>IF($C$3="CTS-EL",AC119,AD119)</f>
        <v>1</v>
      </c>
      <c r="AF119" s="169">
        <f ca="1">IF(AND($AF$118="SOCIALIZED",IF($AD$242&gt;0,AND($AD$242&gt;AA119,$AD$242&lt;=AB119),AND($AC$242&gt;AA119,$AC$242&lt;=AB119))),AD119,0)</f>
        <v>1</v>
      </c>
      <c r="AG119" s="170"/>
      <c r="AH119" s="168">
        <f ca="1">IF(AND($AF$118="SOCIALIZED",IF($AD$242&gt;0,AND($AD$242&gt;AA119,$AD$242&lt;=AB119),AND($AC$242&gt;AA119,$AC$242&lt;=AB119))),AD119,0)</f>
        <v>1</v>
      </c>
      <c r="AI119" s="168"/>
      <c r="AJ119" s="168"/>
      <c r="AK119" s="168"/>
      <c r="AL119" s="168"/>
      <c r="AM119" s="168"/>
      <c r="AN119" s="9"/>
      <c r="AO119" s="9"/>
      <c r="AP119" s="9"/>
      <c r="AQ119" s="9"/>
      <c r="AR119" s="9"/>
      <c r="BB119">
        <v>117</v>
      </c>
      <c r="BC119" s="7">
        <f t="shared" si="146"/>
        <v>0</v>
      </c>
      <c r="BD119" s="28">
        <f t="shared" si="147"/>
        <v>0</v>
      </c>
      <c r="BE119" s="16">
        <f t="shared" si="148"/>
        <v>0</v>
      </c>
      <c r="BF119" s="16">
        <f t="shared" si="149"/>
        <v>0</v>
      </c>
      <c r="BG119" s="25">
        <v>0</v>
      </c>
      <c r="BH119" s="25">
        <f t="shared" si="150"/>
        <v>0</v>
      </c>
      <c r="BI119" s="25">
        <f t="shared" si="151"/>
        <v>0</v>
      </c>
      <c r="BJ119" s="25">
        <f t="shared" si="152"/>
        <v>0</v>
      </c>
      <c r="BK119" s="25">
        <f t="shared" si="153"/>
        <v>0</v>
      </c>
      <c r="BL119" s="16">
        <f t="shared" si="154"/>
        <v>0</v>
      </c>
      <c r="BM119" s="25">
        <f t="shared" si="155"/>
        <v>0</v>
      </c>
      <c r="BN119" s="9">
        <f t="shared" si="100"/>
        <v>0</v>
      </c>
      <c r="BO119" s="26">
        <f t="shared" si="101"/>
        <v>0</v>
      </c>
      <c r="BP119" s="19">
        <f t="shared" si="102"/>
        <v>0</v>
      </c>
      <c r="BQ119" s="26">
        <f t="shared" si="103"/>
        <v>0</v>
      </c>
      <c r="BR119" s="26">
        <f t="shared" si="104"/>
        <v>0</v>
      </c>
      <c r="BS119">
        <f t="shared" si="156"/>
        <v>0</v>
      </c>
      <c r="BT119" s="7">
        <f t="shared" si="157"/>
        <v>0</v>
      </c>
      <c r="BU119" s="7">
        <f t="shared" si="135"/>
        <v>0</v>
      </c>
      <c r="BV119" s="17">
        <f t="shared" si="158"/>
        <v>0</v>
      </c>
      <c r="BW119" s="17">
        <f t="shared" si="136"/>
        <v>0</v>
      </c>
      <c r="CB119">
        <v>117</v>
      </c>
      <c r="CC119" s="7">
        <f t="shared" ca="1" si="159"/>
        <v>-19000</v>
      </c>
      <c r="CD119" s="28">
        <f t="shared" ca="1" si="160"/>
        <v>0</v>
      </c>
      <c r="CE119" s="16">
        <f t="shared" ca="1" si="161"/>
        <v>0</v>
      </c>
      <c r="CF119" s="9">
        <f t="shared" ca="1" si="105"/>
        <v>0</v>
      </c>
      <c r="CG119" s="26">
        <f t="shared" ca="1" si="106"/>
        <v>0</v>
      </c>
      <c r="CH119" s="19">
        <f t="shared" ca="1" si="107"/>
        <v>0</v>
      </c>
      <c r="CI119" s="26">
        <f t="shared" ca="1" si="108"/>
        <v>0</v>
      </c>
      <c r="CJ119" s="26">
        <f t="shared" ca="1" si="109"/>
        <v>0</v>
      </c>
      <c r="CK119" s="16">
        <f t="shared" ca="1" si="162"/>
        <v>0</v>
      </c>
      <c r="CL119" s="25">
        <v>0</v>
      </c>
      <c r="CM119" s="25">
        <f t="shared" ca="1" si="163"/>
        <v>0</v>
      </c>
      <c r="CN119" s="25">
        <f t="shared" ca="1" si="164"/>
        <v>0</v>
      </c>
      <c r="CO119" s="25">
        <f t="shared" ca="1" si="165"/>
        <v>0</v>
      </c>
      <c r="CP119" s="25">
        <f t="shared" ca="1" si="166"/>
        <v>0</v>
      </c>
      <c r="CQ119" s="16">
        <f t="shared" ca="1" si="167"/>
        <v>0</v>
      </c>
      <c r="CR119" s="25">
        <f t="shared" ca="1" si="168"/>
        <v>0</v>
      </c>
      <c r="CS119" s="9">
        <f t="shared" ca="1" si="110"/>
        <v>0</v>
      </c>
      <c r="CT119" s="26">
        <f t="shared" ca="1" si="111"/>
        <v>0</v>
      </c>
      <c r="CU119" s="19">
        <f t="shared" ca="1" si="112"/>
        <v>0</v>
      </c>
      <c r="CV119" s="26">
        <f t="shared" ca="1" si="113"/>
        <v>0</v>
      </c>
      <c r="CW119" s="26">
        <f t="shared" ca="1" si="114"/>
        <v>0</v>
      </c>
      <c r="CX119">
        <f t="shared" ca="1" si="169"/>
        <v>0</v>
      </c>
      <c r="CY119" s="7">
        <f t="shared" ca="1" si="137"/>
        <v>0</v>
      </c>
      <c r="CZ119" s="7">
        <f t="shared" ca="1" si="138"/>
        <v>0</v>
      </c>
      <c r="DA119" s="17">
        <f t="shared" ca="1" si="170"/>
        <v>0</v>
      </c>
      <c r="DB119" s="17">
        <f t="shared" ca="1" si="139"/>
        <v>0</v>
      </c>
      <c r="EB119">
        <v>117</v>
      </c>
      <c r="EC119" s="7">
        <f t="shared" si="171"/>
        <v>0</v>
      </c>
      <c r="ED119" s="28">
        <f t="shared" si="172"/>
        <v>0</v>
      </c>
      <c r="EE119" s="16">
        <f t="shared" si="173"/>
        <v>0</v>
      </c>
      <c r="EF119" s="9">
        <f t="shared" si="115"/>
        <v>0</v>
      </c>
      <c r="EG119" s="26">
        <f t="shared" si="116"/>
        <v>0</v>
      </c>
      <c r="EH119" s="19">
        <f t="shared" si="117"/>
        <v>0</v>
      </c>
      <c r="EI119" s="26">
        <f t="shared" si="118"/>
        <v>0</v>
      </c>
      <c r="EJ119" s="26">
        <f t="shared" si="119"/>
        <v>0</v>
      </c>
      <c r="EK119" s="16">
        <f t="shared" si="174"/>
        <v>0</v>
      </c>
      <c r="EL119" s="25">
        <v>0</v>
      </c>
      <c r="EM119" s="25">
        <f t="shared" si="175"/>
        <v>0</v>
      </c>
      <c r="EN119" s="25">
        <f t="shared" si="176"/>
        <v>0</v>
      </c>
      <c r="EO119" s="25">
        <f t="shared" si="177"/>
        <v>0</v>
      </c>
      <c r="EP119" s="25">
        <f t="shared" si="178"/>
        <v>0</v>
      </c>
      <c r="EQ119" s="16">
        <f t="shared" si="179"/>
        <v>0</v>
      </c>
      <c r="ER119" s="25">
        <f t="shared" si="180"/>
        <v>0</v>
      </c>
      <c r="ES119" s="9">
        <f t="shared" si="120"/>
        <v>0</v>
      </c>
      <c r="ET119" s="26">
        <f t="shared" si="121"/>
        <v>0</v>
      </c>
      <c r="EU119" s="19">
        <f t="shared" si="122"/>
        <v>0</v>
      </c>
      <c r="EV119" s="26">
        <f t="shared" si="123"/>
        <v>0</v>
      </c>
      <c r="EW119" s="26">
        <f t="shared" si="124"/>
        <v>0</v>
      </c>
      <c r="EX119">
        <f t="shared" si="181"/>
        <v>0</v>
      </c>
      <c r="EY119" s="7">
        <f t="shared" si="140"/>
        <v>0</v>
      </c>
      <c r="EZ119" s="7">
        <f t="shared" si="141"/>
        <v>0</v>
      </c>
      <c r="FA119" s="17">
        <f t="shared" si="182"/>
        <v>0</v>
      </c>
      <c r="FB119" s="17">
        <f t="shared" si="142"/>
        <v>0</v>
      </c>
      <c r="GB119">
        <v>117</v>
      </c>
      <c r="GC119" s="7">
        <f t="shared" si="183"/>
        <v>0</v>
      </c>
      <c r="GD119" s="28">
        <f t="shared" si="184"/>
        <v>0</v>
      </c>
      <c r="GE119" s="16">
        <f t="shared" si="185"/>
        <v>0</v>
      </c>
      <c r="GF119" s="9">
        <f t="shared" si="125"/>
        <v>0</v>
      </c>
      <c r="GG119" s="26">
        <f t="shared" si="126"/>
        <v>0</v>
      </c>
      <c r="GH119" s="19">
        <f t="shared" si="127"/>
        <v>0</v>
      </c>
      <c r="GI119" s="26">
        <f t="shared" si="128"/>
        <v>0</v>
      </c>
      <c r="GJ119" s="26">
        <f t="shared" si="129"/>
        <v>0</v>
      </c>
      <c r="GK119" s="16">
        <f t="shared" si="186"/>
        <v>0</v>
      </c>
      <c r="GL119" s="25">
        <v>0</v>
      </c>
      <c r="GM119" s="25">
        <f t="shared" si="187"/>
        <v>0</v>
      </c>
      <c r="GN119" s="25">
        <f t="shared" si="188"/>
        <v>0</v>
      </c>
      <c r="GO119" s="25">
        <f t="shared" si="189"/>
        <v>0</v>
      </c>
      <c r="GP119" s="25">
        <f t="shared" si="190"/>
        <v>0</v>
      </c>
      <c r="GQ119" s="16">
        <f t="shared" si="191"/>
        <v>0</v>
      </c>
      <c r="GR119" s="25">
        <f t="shared" si="192"/>
        <v>0</v>
      </c>
      <c r="GS119" s="9">
        <f t="shared" si="130"/>
        <v>0</v>
      </c>
      <c r="GT119" s="26">
        <f t="shared" si="131"/>
        <v>0</v>
      </c>
      <c r="GU119" s="19">
        <f t="shared" si="132"/>
        <v>0</v>
      </c>
      <c r="GV119" s="26">
        <f t="shared" si="133"/>
        <v>0</v>
      </c>
      <c r="GW119" s="26">
        <f t="shared" si="134"/>
        <v>0</v>
      </c>
      <c r="GX119">
        <f t="shared" si="193"/>
        <v>0</v>
      </c>
      <c r="GY119" s="7">
        <f t="shared" si="143"/>
        <v>0</v>
      </c>
      <c r="GZ119" s="7">
        <f t="shared" si="144"/>
        <v>0</v>
      </c>
      <c r="HA119" s="17">
        <f t="shared" si="194"/>
        <v>0</v>
      </c>
      <c r="HB119" s="17">
        <f t="shared" si="145"/>
        <v>0</v>
      </c>
    </row>
    <row r="120" spans="1:210" ht="15.6" x14ac:dyDescent="0.3">
      <c r="A120" s="10" t="s">
        <v>176</v>
      </c>
      <c r="B120" s="4" t="s">
        <v>177</v>
      </c>
      <c r="J120" s="9"/>
      <c r="K120" s="9"/>
      <c r="L120" s="60"/>
      <c r="O120" s="9"/>
      <c r="P120" s="9"/>
      <c r="Q120" s="46"/>
      <c r="AA120" s="165">
        <v>1</v>
      </c>
      <c r="AB120" s="165">
        <v>2777777.78</v>
      </c>
      <c r="AC120" s="167">
        <v>0.95</v>
      </c>
      <c r="AD120" s="167">
        <v>0.95</v>
      </c>
      <c r="AE120" s="168">
        <f>IF($C$3="CTS-EL",AC120,AD120)</f>
        <v>0.95</v>
      </c>
      <c r="AF120" s="169">
        <f ca="1">IF(AND($AF$119=0,$AA$123&lt;=AB120),AE120,0)</f>
        <v>0</v>
      </c>
      <c r="AG120" s="170"/>
      <c r="AH120" s="168"/>
      <c r="AI120" s="168"/>
      <c r="AJ120" s="168"/>
      <c r="AK120" s="168"/>
      <c r="AL120" s="168"/>
      <c r="AM120" s="168"/>
      <c r="AN120" s="9"/>
      <c r="AO120" s="9"/>
      <c r="AP120" s="9"/>
      <c r="AQ120" s="9"/>
      <c r="AR120" s="9"/>
      <c r="BB120">
        <v>118</v>
      </c>
      <c r="BC120" s="7">
        <f t="shared" si="146"/>
        <v>0</v>
      </c>
      <c r="BD120" s="28">
        <f t="shared" si="147"/>
        <v>0</v>
      </c>
      <c r="BE120" s="16">
        <f t="shared" si="148"/>
        <v>0</v>
      </c>
      <c r="BF120" s="16">
        <f t="shared" si="149"/>
        <v>0</v>
      </c>
      <c r="BG120" s="25">
        <v>0</v>
      </c>
      <c r="BH120" s="25">
        <f t="shared" si="150"/>
        <v>0</v>
      </c>
      <c r="BI120" s="25">
        <f t="shared" si="151"/>
        <v>0</v>
      </c>
      <c r="BJ120" s="25">
        <f t="shared" si="152"/>
        <v>0</v>
      </c>
      <c r="BK120" s="25">
        <f t="shared" si="153"/>
        <v>0</v>
      </c>
      <c r="BL120" s="16">
        <f t="shared" si="154"/>
        <v>0</v>
      </c>
      <c r="BM120" s="25">
        <f t="shared" si="155"/>
        <v>0</v>
      </c>
      <c r="BN120" s="9">
        <f t="shared" si="100"/>
        <v>0</v>
      </c>
      <c r="BO120" s="26">
        <f t="shared" si="101"/>
        <v>0</v>
      </c>
      <c r="BP120" s="19">
        <f t="shared" si="102"/>
        <v>0</v>
      </c>
      <c r="BQ120" s="26">
        <f t="shared" si="103"/>
        <v>0</v>
      </c>
      <c r="BR120" s="26">
        <f t="shared" si="104"/>
        <v>0</v>
      </c>
      <c r="BS120">
        <f t="shared" si="156"/>
        <v>0</v>
      </c>
      <c r="BT120" s="7">
        <f t="shared" si="157"/>
        <v>0</v>
      </c>
      <c r="BU120" s="7">
        <f t="shared" si="135"/>
        <v>0</v>
      </c>
      <c r="BV120" s="17">
        <f t="shared" si="158"/>
        <v>0</v>
      </c>
      <c r="BW120" s="17">
        <f t="shared" si="136"/>
        <v>0</v>
      </c>
      <c r="CB120">
        <v>118</v>
      </c>
      <c r="CC120" s="7">
        <f t="shared" ca="1" si="159"/>
        <v>-19000</v>
      </c>
      <c r="CD120" s="28">
        <f t="shared" ca="1" si="160"/>
        <v>0</v>
      </c>
      <c r="CE120" s="16">
        <f t="shared" ca="1" si="161"/>
        <v>0</v>
      </c>
      <c r="CF120" s="9">
        <f t="shared" ca="1" si="105"/>
        <v>0</v>
      </c>
      <c r="CG120" s="26">
        <f t="shared" ca="1" si="106"/>
        <v>0</v>
      </c>
      <c r="CH120" s="19">
        <f t="shared" ca="1" si="107"/>
        <v>0</v>
      </c>
      <c r="CI120" s="26">
        <f t="shared" ca="1" si="108"/>
        <v>0</v>
      </c>
      <c r="CJ120" s="26">
        <f t="shared" ca="1" si="109"/>
        <v>0</v>
      </c>
      <c r="CK120" s="16">
        <f t="shared" ca="1" si="162"/>
        <v>0</v>
      </c>
      <c r="CL120" s="25">
        <v>0</v>
      </c>
      <c r="CM120" s="25">
        <f t="shared" ca="1" si="163"/>
        <v>0</v>
      </c>
      <c r="CN120" s="25">
        <f t="shared" ca="1" si="164"/>
        <v>0</v>
      </c>
      <c r="CO120" s="25">
        <f t="shared" ca="1" si="165"/>
        <v>0</v>
      </c>
      <c r="CP120" s="25">
        <f t="shared" ca="1" si="166"/>
        <v>0</v>
      </c>
      <c r="CQ120" s="16">
        <f t="shared" ca="1" si="167"/>
        <v>0</v>
      </c>
      <c r="CR120" s="25">
        <f t="shared" ca="1" si="168"/>
        <v>0</v>
      </c>
      <c r="CS120" s="9">
        <f t="shared" ca="1" si="110"/>
        <v>0</v>
      </c>
      <c r="CT120" s="26">
        <f t="shared" ca="1" si="111"/>
        <v>0</v>
      </c>
      <c r="CU120" s="19">
        <f t="shared" ca="1" si="112"/>
        <v>0</v>
      </c>
      <c r="CV120" s="26">
        <f t="shared" ca="1" si="113"/>
        <v>0</v>
      </c>
      <c r="CW120" s="26">
        <f t="shared" ca="1" si="114"/>
        <v>0</v>
      </c>
      <c r="CX120">
        <f t="shared" ca="1" si="169"/>
        <v>0</v>
      </c>
      <c r="CY120" s="7">
        <f t="shared" ca="1" si="137"/>
        <v>0</v>
      </c>
      <c r="CZ120" s="7">
        <f t="shared" ca="1" si="138"/>
        <v>0</v>
      </c>
      <c r="DA120" s="17">
        <f t="shared" ca="1" si="170"/>
        <v>0</v>
      </c>
      <c r="DB120" s="17">
        <f t="shared" ca="1" si="139"/>
        <v>0</v>
      </c>
      <c r="EB120">
        <v>118</v>
      </c>
      <c r="EC120" s="7">
        <f t="shared" si="171"/>
        <v>0</v>
      </c>
      <c r="ED120" s="28">
        <f t="shared" si="172"/>
        <v>0</v>
      </c>
      <c r="EE120" s="16">
        <f t="shared" si="173"/>
        <v>0</v>
      </c>
      <c r="EF120" s="9">
        <f t="shared" si="115"/>
        <v>0</v>
      </c>
      <c r="EG120" s="26">
        <f t="shared" si="116"/>
        <v>0</v>
      </c>
      <c r="EH120" s="19">
        <f t="shared" si="117"/>
        <v>0</v>
      </c>
      <c r="EI120" s="26">
        <f t="shared" si="118"/>
        <v>0</v>
      </c>
      <c r="EJ120" s="26">
        <f t="shared" si="119"/>
        <v>0</v>
      </c>
      <c r="EK120" s="16">
        <f t="shared" si="174"/>
        <v>0</v>
      </c>
      <c r="EL120" s="25">
        <v>0</v>
      </c>
      <c r="EM120" s="25">
        <f t="shared" si="175"/>
        <v>0</v>
      </c>
      <c r="EN120" s="25">
        <f t="shared" si="176"/>
        <v>0</v>
      </c>
      <c r="EO120" s="25">
        <f t="shared" si="177"/>
        <v>0</v>
      </c>
      <c r="EP120" s="25">
        <f t="shared" si="178"/>
        <v>0</v>
      </c>
      <c r="EQ120" s="16">
        <f t="shared" si="179"/>
        <v>0</v>
      </c>
      <c r="ER120" s="25">
        <f t="shared" si="180"/>
        <v>0</v>
      </c>
      <c r="ES120" s="9">
        <f t="shared" si="120"/>
        <v>0</v>
      </c>
      <c r="ET120" s="26">
        <f t="shared" si="121"/>
        <v>0</v>
      </c>
      <c r="EU120" s="19">
        <f t="shared" si="122"/>
        <v>0</v>
      </c>
      <c r="EV120" s="26">
        <f t="shared" si="123"/>
        <v>0</v>
      </c>
      <c r="EW120" s="26">
        <f t="shared" si="124"/>
        <v>0</v>
      </c>
      <c r="EX120">
        <f t="shared" si="181"/>
        <v>0</v>
      </c>
      <c r="EY120" s="7">
        <f t="shared" si="140"/>
        <v>0</v>
      </c>
      <c r="EZ120" s="7">
        <f t="shared" si="141"/>
        <v>0</v>
      </c>
      <c r="FA120" s="17">
        <f t="shared" si="182"/>
        <v>0</v>
      </c>
      <c r="FB120" s="17">
        <f t="shared" si="142"/>
        <v>0</v>
      </c>
      <c r="GB120">
        <v>118</v>
      </c>
      <c r="GC120" s="7">
        <f t="shared" si="183"/>
        <v>0</v>
      </c>
      <c r="GD120" s="28">
        <f t="shared" si="184"/>
        <v>0</v>
      </c>
      <c r="GE120" s="16">
        <f t="shared" si="185"/>
        <v>0</v>
      </c>
      <c r="GF120" s="9">
        <f t="shared" si="125"/>
        <v>0</v>
      </c>
      <c r="GG120" s="26">
        <f t="shared" si="126"/>
        <v>0</v>
      </c>
      <c r="GH120" s="19">
        <f t="shared" si="127"/>
        <v>0</v>
      </c>
      <c r="GI120" s="26">
        <f t="shared" si="128"/>
        <v>0</v>
      </c>
      <c r="GJ120" s="26">
        <f t="shared" si="129"/>
        <v>0</v>
      </c>
      <c r="GK120" s="16">
        <f t="shared" si="186"/>
        <v>0</v>
      </c>
      <c r="GL120" s="25">
        <v>0</v>
      </c>
      <c r="GM120" s="25">
        <f t="shared" si="187"/>
        <v>0</v>
      </c>
      <c r="GN120" s="25">
        <f t="shared" si="188"/>
        <v>0</v>
      </c>
      <c r="GO120" s="25">
        <f t="shared" si="189"/>
        <v>0</v>
      </c>
      <c r="GP120" s="25">
        <f t="shared" si="190"/>
        <v>0</v>
      </c>
      <c r="GQ120" s="16">
        <f t="shared" si="191"/>
        <v>0</v>
      </c>
      <c r="GR120" s="25">
        <f t="shared" si="192"/>
        <v>0</v>
      </c>
      <c r="GS120" s="9">
        <f t="shared" si="130"/>
        <v>0</v>
      </c>
      <c r="GT120" s="26">
        <f t="shared" si="131"/>
        <v>0</v>
      </c>
      <c r="GU120" s="19">
        <f t="shared" si="132"/>
        <v>0</v>
      </c>
      <c r="GV120" s="26">
        <f t="shared" si="133"/>
        <v>0</v>
      </c>
      <c r="GW120" s="26">
        <f t="shared" si="134"/>
        <v>0</v>
      </c>
      <c r="GX120">
        <f t="shared" si="193"/>
        <v>0</v>
      </c>
      <c r="GY120" s="7">
        <f t="shared" si="143"/>
        <v>0</v>
      </c>
      <c r="GZ120" s="7">
        <f t="shared" si="144"/>
        <v>0</v>
      </c>
      <c r="HA120" s="17">
        <f t="shared" si="194"/>
        <v>0</v>
      </c>
      <c r="HB120" s="17">
        <f t="shared" si="145"/>
        <v>0</v>
      </c>
    </row>
    <row r="121" spans="1:210" ht="15.6" x14ac:dyDescent="0.3">
      <c r="B121" t="s">
        <v>161</v>
      </c>
      <c r="F121" s="159">
        <f ca="1">$F$163</f>
        <v>2025</v>
      </c>
      <c r="J121" s="9"/>
      <c r="K121" s="9"/>
      <c r="L121" s="60"/>
      <c r="O121" s="9"/>
      <c r="P121" s="9"/>
      <c r="Q121" s="46"/>
      <c r="AA121" s="165">
        <v>2777777.78</v>
      </c>
      <c r="AB121" s="166">
        <v>6000000</v>
      </c>
      <c r="AC121" s="167">
        <v>0.9</v>
      </c>
      <c r="AD121" s="167">
        <v>0.9</v>
      </c>
      <c r="AE121" s="168">
        <f>IF($C$3="CTS-EL",AC121,AD121)</f>
        <v>0.9</v>
      </c>
      <c r="AF121" s="169">
        <f ca="1">IF(AND($AF$119=0,$AA$123&gt;$AA$121),AE121,0)</f>
        <v>0</v>
      </c>
      <c r="AG121" s="170"/>
      <c r="AH121" s="168"/>
      <c r="AI121" s="168"/>
      <c r="AJ121" s="168"/>
      <c r="AK121" s="168"/>
      <c r="AL121" s="168"/>
      <c r="AM121" s="168"/>
      <c r="AN121" s="9"/>
      <c r="AO121" s="9"/>
      <c r="AP121" s="9"/>
      <c r="AQ121" s="9"/>
      <c r="AR121" s="9"/>
      <c r="BB121">
        <v>119</v>
      </c>
      <c r="BC121" s="7">
        <f t="shared" si="146"/>
        <v>0</v>
      </c>
      <c r="BD121" s="28">
        <f t="shared" si="147"/>
        <v>0</v>
      </c>
      <c r="BE121" s="16">
        <f t="shared" si="148"/>
        <v>0</v>
      </c>
      <c r="BF121" s="16">
        <f t="shared" si="149"/>
        <v>0</v>
      </c>
      <c r="BG121" s="25">
        <v>0</v>
      </c>
      <c r="BH121" s="25">
        <f t="shared" si="150"/>
        <v>0</v>
      </c>
      <c r="BI121" s="25">
        <f t="shared" si="151"/>
        <v>0</v>
      </c>
      <c r="BJ121" s="25">
        <f t="shared" si="152"/>
        <v>0</v>
      </c>
      <c r="BK121" s="25">
        <f t="shared" si="153"/>
        <v>0</v>
      </c>
      <c r="BL121" s="16">
        <f t="shared" si="154"/>
        <v>0</v>
      </c>
      <c r="BM121" s="25">
        <f t="shared" si="155"/>
        <v>0</v>
      </c>
      <c r="BN121" s="9">
        <f t="shared" si="100"/>
        <v>0</v>
      </c>
      <c r="BO121" s="26">
        <f t="shared" si="101"/>
        <v>0</v>
      </c>
      <c r="BP121" s="19">
        <f t="shared" si="102"/>
        <v>0</v>
      </c>
      <c r="BQ121" s="26">
        <f t="shared" si="103"/>
        <v>0</v>
      </c>
      <c r="BR121" s="26">
        <f t="shared" si="104"/>
        <v>0</v>
      </c>
      <c r="BS121">
        <f t="shared" si="156"/>
        <v>0</v>
      </c>
      <c r="BT121" s="7">
        <f t="shared" si="157"/>
        <v>0</v>
      </c>
      <c r="BU121" s="7">
        <f t="shared" si="135"/>
        <v>0</v>
      </c>
      <c r="BV121" s="17">
        <f t="shared" si="158"/>
        <v>0</v>
      </c>
      <c r="BW121" s="17">
        <f t="shared" si="136"/>
        <v>0</v>
      </c>
      <c r="CB121">
        <v>119</v>
      </c>
      <c r="CC121" s="7">
        <f t="shared" ca="1" si="159"/>
        <v>-19000</v>
      </c>
      <c r="CD121" s="28">
        <f t="shared" ca="1" si="160"/>
        <v>0</v>
      </c>
      <c r="CE121" s="16">
        <f t="shared" ca="1" si="161"/>
        <v>0</v>
      </c>
      <c r="CF121" s="9">
        <f t="shared" ca="1" si="105"/>
        <v>0</v>
      </c>
      <c r="CG121" s="26">
        <f t="shared" ca="1" si="106"/>
        <v>0</v>
      </c>
      <c r="CH121" s="19">
        <f t="shared" ca="1" si="107"/>
        <v>0</v>
      </c>
      <c r="CI121" s="26">
        <f t="shared" ca="1" si="108"/>
        <v>0</v>
      </c>
      <c r="CJ121" s="26">
        <f t="shared" ca="1" si="109"/>
        <v>0</v>
      </c>
      <c r="CK121" s="16">
        <f t="shared" ca="1" si="162"/>
        <v>0</v>
      </c>
      <c r="CL121" s="25">
        <v>0</v>
      </c>
      <c r="CM121" s="25">
        <f t="shared" ca="1" si="163"/>
        <v>0</v>
      </c>
      <c r="CN121" s="25">
        <f t="shared" ca="1" si="164"/>
        <v>0</v>
      </c>
      <c r="CO121" s="25">
        <f t="shared" ca="1" si="165"/>
        <v>0</v>
      </c>
      <c r="CP121" s="25">
        <f t="shared" ca="1" si="166"/>
        <v>0</v>
      </c>
      <c r="CQ121" s="16">
        <f t="shared" ca="1" si="167"/>
        <v>0</v>
      </c>
      <c r="CR121" s="25">
        <f t="shared" ca="1" si="168"/>
        <v>0</v>
      </c>
      <c r="CS121" s="9">
        <f t="shared" ca="1" si="110"/>
        <v>0</v>
      </c>
      <c r="CT121" s="26">
        <f t="shared" ca="1" si="111"/>
        <v>0</v>
      </c>
      <c r="CU121" s="19">
        <f t="shared" ca="1" si="112"/>
        <v>0</v>
      </c>
      <c r="CV121" s="26">
        <f t="shared" ca="1" si="113"/>
        <v>0</v>
      </c>
      <c r="CW121" s="26">
        <f t="shared" ca="1" si="114"/>
        <v>0</v>
      </c>
      <c r="CX121">
        <f t="shared" ca="1" si="169"/>
        <v>0</v>
      </c>
      <c r="CY121" s="7">
        <f t="shared" ca="1" si="137"/>
        <v>0</v>
      </c>
      <c r="CZ121" s="7">
        <f t="shared" ca="1" si="138"/>
        <v>0</v>
      </c>
      <c r="DA121" s="17">
        <f t="shared" ca="1" si="170"/>
        <v>0</v>
      </c>
      <c r="DB121" s="17">
        <f t="shared" ca="1" si="139"/>
        <v>0</v>
      </c>
      <c r="EB121">
        <v>119</v>
      </c>
      <c r="EC121" s="7">
        <f t="shared" si="171"/>
        <v>0</v>
      </c>
      <c r="ED121" s="28">
        <f t="shared" si="172"/>
        <v>0</v>
      </c>
      <c r="EE121" s="16">
        <f t="shared" si="173"/>
        <v>0</v>
      </c>
      <c r="EF121" s="9">
        <f t="shared" si="115"/>
        <v>0</v>
      </c>
      <c r="EG121" s="26">
        <f t="shared" si="116"/>
        <v>0</v>
      </c>
      <c r="EH121" s="19">
        <f t="shared" si="117"/>
        <v>0</v>
      </c>
      <c r="EI121" s="26">
        <f t="shared" si="118"/>
        <v>0</v>
      </c>
      <c r="EJ121" s="26">
        <f t="shared" si="119"/>
        <v>0</v>
      </c>
      <c r="EK121" s="16">
        <f t="shared" si="174"/>
        <v>0</v>
      </c>
      <c r="EL121" s="25">
        <v>0</v>
      </c>
      <c r="EM121" s="25">
        <f t="shared" si="175"/>
        <v>0</v>
      </c>
      <c r="EN121" s="25">
        <f t="shared" si="176"/>
        <v>0</v>
      </c>
      <c r="EO121" s="25">
        <f t="shared" si="177"/>
        <v>0</v>
      </c>
      <c r="EP121" s="25">
        <f t="shared" si="178"/>
        <v>0</v>
      </c>
      <c r="EQ121" s="16">
        <f t="shared" si="179"/>
        <v>0</v>
      </c>
      <c r="ER121" s="25">
        <f t="shared" si="180"/>
        <v>0</v>
      </c>
      <c r="ES121" s="9">
        <f t="shared" si="120"/>
        <v>0</v>
      </c>
      <c r="ET121" s="26">
        <f t="shared" si="121"/>
        <v>0</v>
      </c>
      <c r="EU121" s="19">
        <f t="shared" si="122"/>
        <v>0</v>
      </c>
      <c r="EV121" s="26">
        <f t="shared" si="123"/>
        <v>0</v>
      </c>
      <c r="EW121" s="26">
        <f t="shared" si="124"/>
        <v>0</v>
      </c>
      <c r="EX121">
        <f t="shared" si="181"/>
        <v>0</v>
      </c>
      <c r="EY121" s="7">
        <f t="shared" si="140"/>
        <v>0</v>
      </c>
      <c r="EZ121" s="7">
        <f t="shared" si="141"/>
        <v>0</v>
      </c>
      <c r="FA121" s="17">
        <f t="shared" si="182"/>
        <v>0</v>
      </c>
      <c r="FB121" s="17">
        <f t="shared" si="142"/>
        <v>0</v>
      </c>
      <c r="GB121">
        <v>119</v>
      </c>
      <c r="GC121" s="7">
        <f t="shared" si="183"/>
        <v>0</v>
      </c>
      <c r="GD121" s="28">
        <f t="shared" si="184"/>
        <v>0</v>
      </c>
      <c r="GE121" s="16">
        <f t="shared" si="185"/>
        <v>0</v>
      </c>
      <c r="GF121" s="9">
        <f t="shared" si="125"/>
        <v>0</v>
      </c>
      <c r="GG121" s="26">
        <f t="shared" si="126"/>
        <v>0</v>
      </c>
      <c r="GH121" s="19">
        <f t="shared" si="127"/>
        <v>0</v>
      </c>
      <c r="GI121" s="26">
        <f t="shared" si="128"/>
        <v>0</v>
      </c>
      <c r="GJ121" s="26">
        <f t="shared" si="129"/>
        <v>0</v>
      </c>
      <c r="GK121" s="16">
        <f t="shared" si="186"/>
        <v>0</v>
      </c>
      <c r="GL121" s="25">
        <v>0</v>
      </c>
      <c r="GM121" s="25">
        <f t="shared" si="187"/>
        <v>0</v>
      </c>
      <c r="GN121" s="25">
        <f t="shared" si="188"/>
        <v>0</v>
      </c>
      <c r="GO121" s="25">
        <f t="shared" si="189"/>
        <v>0</v>
      </c>
      <c r="GP121" s="25">
        <f t="shared" si="190"/>
        <v>0</v>
      </c>
      <c r="GQ121" s="16">
        <f t="shared" si="191"/>
        <v>0</v>
      </c>
      <c r="GR121" s="25">
        <f t="shared" si="192"/>
        <v>0</v>
      </c>
      <c r="GS121" s="9">
        <f t="shared" si="130"/>
        <v>0</v>
      </c>
      <c r="GT121" s="26">
        <f t="shared" si="131"/>
        <v>0</v>
      </c>
      <c r="GU121" s="19">
        <f t="shared" si="132"/>
        <v>0</v>
      </c>
      <c r="GV121" s="26">
        <f t="shared" si="133"/>
        <v>0</v>
      </c>
      <c r="GW121" s="26">
        <f t="shared" si="134"/>
        <v>0</v>
      </c>
      <c r="GX121">
        <f t="shared" si="193"/>
        <v>0</v>
      </c>
      <c r="GY121" s="7">
        <f t="shared" si="143"/>
        <v>0</v>
      </c>
      <c r="GZ121" s="7">
        <f t="shared" si="144"/>
        <v>0</v>
      </c>
      <c r="HA121" s="17">
        <f t="shared" si="194"/>
        <v>0</v>
      </c>
      <c r="HB121" s="17">
        <f t="shared" si="145"/>
        <v>0</v>
      </c>
    </row>
    <row r="122" spans="1:210" ht="15.6" x14ac:dyDescent="0.3">
      <c r="B122" t="s">
        <v>178</v>
      </c>
      <c r="F122" s="16">
        <f ca="1">$F$164</f>
        <v>100</v>
      </c>
      <c r="J122" s="9"/>
      <c r="K122" s="9"/>
      <c r="L122" s="60"/>
      <c r="O122" s="9"/>
      <c r="P122" s="9"/>
      <c r="Q122" s="46"/>
      <c r="AA122" s="17">
        <f ca="1">$K$86</f>
        <v>750000</v>
      </c>
      <c r="AB122" s="71"/>
      <c r="AC122" s="71"/>
      <c r="AD122" s="71"/>
      <c r="AE122" s="9"/>
      <c r="AF122" s="171">
        <f ca="1">SUM(AF119:AF121)</f>
        <v>1</v>
      </c>
      <c r="AG122" s="102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BB122">
        <v>120</v>
      </c>
      <c r="BC122" s="7">
        <f t="shared" si="146"/>
        <v>0</v>
      </c>
      <c r="BD122" s="28">
        <f t="shared" si="147"/>
        <v>0</v>
      </c>
      <c r="BE122" s="16">
        <f t="shared" si="148"/>
        <v>0</v>
      </c>
      <c r="BF122" s="16">
        <f t="shared" si="149"/>
        <v>0</v>
      </c>
      <c r="BG122" s="25">
        <v>0</v>
      </c>
      <c r="BH122" s="25">
        <f t="shared" si="150"/>
        <v>0</v>
      </c>
      <c r="BI122" s="25">
        <f t="shared" si="151"/>
        <v>0</v>
      </c>
      <c r="BJ122" s="25">
        <f t="shared" si="152"/>
        <v>0</v>
      </c>
      <c r="BK122" s="25">
        <f t="shared" si="153"/>
        <v>0</v>
      </c>
      <c r="BL122" s="16">
        <f t="shared" si="154"/>
        <v>0</v>
      </c>
      <c r="BM122" s="25">
        <f t="shared" si="155"/>
        <v>0</v>
      </c>
      <c r="BN122" s="9">
        <f t="shared" si="100"/>
        <v>0</v>
      </c>
      <c r="BO122" s="26">
        <f t="shared" si="101"/>
        <v>0</v>
      </c>
      <c r="BP122" s="19">
        <f t="shared" si="102"/>
        <v>0</v>
      </c>
      <c r="BQ122" s="26">
        <f t="shared" si="103"/>
        <v>0</v>
      </c>
      <c r="BR122" s="26">
        <f t="shared" si="104"/>
        <v>0</v>
      </c>
      <c r="BS122">
        <f t="shared" si="156"/>
        <v>0</v>
      </c>
      <c r="BT122" s="7">
        <f t="shared" si="157"/>
        <v>0</v>
      </c>
      <c r="BU122" s="7">
        <f t="shared" si="135"/>
        <v>0</v>
      </c>
      <c r="BV122" s="17">
        <f t="shared" si="158"/>
        <v>0</v>
      </c>
      <c r="BW122" s="17">
        <f t="shared" si="136"/>
        <v>0</v>
      </c>
      <c r="CB122">
        <v>120</v>
      </c>
      <c r="CC122" s="7">
        <f t="shared" ca="1" si="159"/>
        <v>-19000</v>
      </c>
      <c r="CD122" s="28">
        <f t="shared" ca="1" si="160"/>
        <v>0</v>
      </c>
      <c r="CE122" s="16">
        <f t="shared" ca="1" si="161"/>
        <v>0</v>
      </c>
      <c r="CF122" s="9">
        <f t="shared" ca="1" si="105"/>
        <v>0</v>
      </c>
      <c r="CG122" s="26">
        <f t="shared" ca="1" si="106"/>
        <v>0</v>
      </c>
      <c r="CH122" s="19">
        <f t="shared" ca="1" si="107"/>
        <v>0</v>
      </c>
      <c r="CI122" s="26">
        <f t="shared" ca="1" si="108"/>
        <v>0</v>
      </c>
      <c r="CJ122" s="26">
        <f t="shared" ca="1" si="109"/>
        <v>0</v>
      </c>
      <c r="CK122" s="16">
        <f t="shared" ca="1" si="162"/>
        <v>0</v>
      </c>
      <c r="CL122" s="25">
        <v>0</v>
      </c>
      <c r="CM122" s="25">
        <f t="shared" ca="1" si="163"/>
        <v>0</v>
      </c>
      <c r="CN122" s="25">
        <f t="shared" ca="1" si="164"/>
        <v>0</v>
      </c>
      <c r="CO122" s="25">
        <f t="shared" ca="1" si="165"/>
        <v>0</v>
      </c>
      <c r="CP122" s="25">
        <f t="shared" ca="1" si="166"/>
        <v>0</v>
      </c>
      <c r="CQ122" s="16">
        <f t="shared" ca="1" si="167"/>
        <v>0</v>
      </c>
      <c r="CR122" s="25">
        <f t="shared" ca="1" si="168"/>
        <v>0</v>
      </c>
      <c r="CS122" s="9">
        <f t="shared" ca="1" si="110"/>
        <v>0</v>
      </c>
      <c r="CT122" s="26">
        <f t="shared" ca="1" si="111"/>
        <v>0</v>
      </c>
      <c r="CU122" s="19">
        <f t="shared" ca="1" si="112"/>
        <v>0</v>
      </c>
      <c r="CV122" s="26">
        <f t="shared" ca="1" si="113"/>
        <v>0</v>
      </c>
      <c r="CW122" s="26">
        <f t="shared" ca="1" si="114"/>
        <v>0</v>
      </c>
      <c r="CX122">
        <f t="shared" ca="1" si="169"/>
        <v>0</v>
      </c>
      <c r="CY122" s="7">
        <f t="shared" ca="1" si="137"/>
        <v>0</v>
      </c>
      <c r="CZ122" s="7">
        <f t="shared" ca="1" si="138"/>
        <v>0</v>
      </c>
      <c r="DA122" s="17">
        <f t="shared" ca="1" si="170"/>
        <v>0</v>
      </c>
      <c r="DB122" s="17">
        <f t="shared" ca="1" si="139"/>
        <v>0</v>
      </c>
      <c r="EB122">
        <v>120</v>
      </c>
      <c r="EC122" s="7">
        <f t="shared" si="171"/>
        <v>0</v>
      </c>
      <c r="ED122" s="28">
        <f t="shared" si="172"/>
        <v>0</v>
      </c>
      <c r="EE122" s="16">
        <f t="shared" si="173"/>
        <v>0</v>
      </c>
      <c r="EF122" s="9">
        <f t="shared" si="115"/>
        <v>0</v>
      </c>
      <c r="EG122" s="26">
        <f t="shared" si="116"/>
        <v>0</v>
      </c>
      <c r="EH122" s="19">
        <f t="shared" si="117"/>
        <v>0</v>
      </c>
      <c r="EI122" s="26">
        <f t="shared" si="118"/>
        <v>0</v>
      </c>
      <c r="EJ122" s="26">
        <f t="shared" si="119"/>
        <v>0</v>
      </c>
      <c r="EK122" s="16">
        <f t="shared" si="174"/>
        <v>0</v>
      </c>
      <c r="EL122" s="25">
        <v>0</v>
      </c>
      <c r="EM122" s="25">
        <f t="shared" si="175"/>
        <v>0</v>
      </c>
      <c r="EN122" s="25">
        <f t="shared" si="176"/>
        <v>0</v>
      </c>
      <c r="EO122" s="25">
        <f t="shared" si="177"/>
        <v>0</v>
      </c>
      <c r="EP122" s="25">
        <f t="shared" si="178"/>
        <v>0</v>
      </c>
      <c r="EQ122" s="16">
        <f t="shared" si="179"/>
        <v>0</v>
      </c>
      <c r="ER122" s="25">
        <f t="shared" si="180"/>
        <v>0</v>
      </c>
      <c r="ES122" s="9">
        <f t="shared" si="120"/>
        <v>0</v>
      </c>
      <c r="ET122" s="26">
        <f t="shared" si="121"/>
        <v>0</v>
      </c>
      <c r="EU122" s="19">
        <f t="shared" si="122"/>
        <v>0</v>
      </c>
      <c r="EV122" s="26">
        <f t="shared" si="123"/>
        <v>0</v>
      </c>
      <c r="EW122" s="26">
        <f t="shared" si="124"/>
        <v>0</v>
      </c>
      <c r="EX122">
        <f t="shared" si="181"/>
        <v>0</v>
      </c>
      <c r="EY122" s="7">
        <f t="shared" si="140"/>
        <v>0</v>
      </c>
      <c r="EZ122" s="7">
        <f t="shared" si="141"/>
        <v>0</v>
      </c>
      <c r="FA122" s="17">
        <f t="shared" si="182"/>
        <v>0</v>
      </c>
      <c r="FB122" s="17">
        <f t="shared" si="142"/>
        <v>0</v>
      </c>
      <c r="GB122">
        <v>120</v>
      </c>
      <c r="GC122" s="7">
        <f t="shared" si="183"/>
        <v>0</v>
      </c>
      <c r="GD122" s="28">
        <f t="shared" si="184"/>
        <v>0</v>
      </c>
      <c r="GE122" s="16">
        <f t="shared" si="185"/>
        <v>0</v>
      </c>
      <c r="GF122" s="9">
        <f t="shared" si="125"/>
        <v>0</v>
      </c>
      <c r="GG122" s="26">
        <f t="shared" si="126"/>
        <v>0</v>
      </c>
      <c r="GH122" s="19">
        <f t="shared" si="127"/>
        <v>0</v>
      </c>
      <c r="GI122" s="26">
        <f t="shared" si="128"/>
        <v>0</v>
      </c>
      <c r="GJ122" s="26">
        <f t="shared" si="129"/>
        <v>0</v>
      </c>
      <c r="GK122" s="16">
        <f t="shared" si="186"/>
        <v>0</v>
      </c>
      <c r="GL122" s="25">
        <v>0</v>
      </c>
      <c r="GM122" s="25">
        <f t="shared" si="187"/>
        <v>0</v>
      </c>
      <c r="GN122" s="25">
        <f t="shared" si="188"/>
        <v>0</v>
      </c>
      <c r="GO122" s="25">
        <f t="shared" si="189"/>
        <v>0</v>
      </c>
      <c r="GP122" s="25">
        <f t="shared" si="190"/>
        <v>0</v>
      </c>
      <c r="GQ122" s="16">
        <f t="shared" si="191"/>
        <v>0</v>
      </c>
      <c r="GR122" s="25">
        <f t="shared" si="192"/>
        <v>0</v>
      </c>
      <c r="GS122" s="9">
        <f t="shared" si="130"/>
        <v>0</v>
      </c>
      <c r="GT122" s="26">
        <f t="shared" si="131"/>
        <v>0</v>
      </c>
      <c r="GU122" s="19">
        <f t="shared" si="132"/>
        <v>0</v>
      </c>
      <c r="GV122" s="26">
        <f t="shared" si="133"/>
        <v>0</v>
      </c>
      <c r="GW122" s="26">
        <f t="shared" si="134"/>
        <v>0</v>
      </c>
      <c r="GX122">
        <f t="shared" si="193"/>
        <v>0</v>
      </c>
      <c r="GY122" s="7">
        <f t="shared" si="143"/>
        <v>0</v>
      </c>
      <c r="GZ122" s="7">
        <f t="shared" si="144"/>
        <v>0</v>
      </c>
      <c r="HA122" s="17">
        <f t="shared" si="194"/>
        <v>0</v>
      </c>
      <c r="HB122" s="17">
        <f t="shared" si="145"/>
        <v>0</v>
      </c>
    </row>
    <row r="123" spans="1:210" ht="16.2" thickBot="1" x14ac:dyDescent="0.35">
      <c r="B123" t="s">
        <v>179</v>
      </c>
      <c r="F123" s="161">
        <f ca="1">SUM(F121:F122)</f>
        <v>2125</v>
      </c>
      <c r="J123" s="9"/>
      <c r="K123" s="9"/>
      <c r="L123" s="153" t="s">
        <v>180</v>
      </c>
      <c r="O123" s="9"/>
      <c r="P123" s="9"/>
      <c r="Q123" s="46"/>
      <c r="AA123" s="17">
        <f>$F$27</f>
        <v>802900</v>
      </c>
      <c r="AB123" s="71"/>
      <c r="AC123" s="71"/>
      <c r="AD123" s="71"/>
      <c r="AE123" s="9"/>
      <c r="AF123" s="171"/>
      <c r="AG123" s="102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BB123">
        <v>121</v>
      </c>
      <c r="BC123" s="7">
        <f t="shared" si="146"/>
        <v>0</v>
      </c>
      <c r="BD123" s="28">
        <f t="shared" si="147"/>
        <v>0</v>
      </c>
      <c r="BE123" s="16">
        <f t="shared" si="148"/>
        <v>0</v>
      </c>
      <c r="BF123" s="16">
        <f t="shared" si="149"/>
        <v>0</v>
      </c>
      <c r="BG123" s="25">
        <v>0</v>
      </c>
      <c r="BH123" s="25">
        <f t="shared" si="150"/>
        <v>0</v>
      </c>
      <c r="BI123" s="25">
        <f t="shared" si="151"/>
        <v>0</v>
      </c>
      <c r="BJ123" s="25">
        <f t="shared" si="152"/>
        <v>0</v>
      </c>
      <c r="BK123" s="25">
        <f t="shared" si="153"/>
        <v>0</v>
      </c>
      <c r="BL123" s="16">
        <f t="shared" si="154"/>
        <v>0</v>
      </c>
      <c r="BM123" s="25">
        <f t="shared" si="155"/>
        <v>0</v>
      </c>
      <c r="BN123" s="9">
        <f t="shared" si="100"/>
        <v>0</v>
      </c>
      <c r="BO123" s="26">
        <f t="shared" si="101"/>
        <v>0</v>
      </c>
      <c r="BP123" s="19">
        <f t="shared" si="102"/>
        <v>0</v>
      </c>
      <c r="BQ123" s="26">
        <f t="shared" si="103"/>
        <v>0</v>
      </c>
      <c r="BR123" s="26">
        <f t="shared" si="104"/>
        <v>0</v>
      </c>
      <c r="BS123">
        <f t="shared" si="156"/>
        <v>0</v>
      </c>
      <c r="BT123" s="7">
        <f t="shared" si="157"/>
        <v>0</v>
      </c>
      <c r="BU123" s="7">
        <f t="shared" si="135"/>
        <v>0</v>
      </c>
      <c r="BV123" s="17">
        <f t="shared" si="158"/>
        <v>0</v>
      </c>
      <c r="BW123" s="17">
        <f t="shared" si="136"/>
        <v>0</v>
      </c>
      <c r="CB123">
        <v>121</v>
      </c>
      <c r="CC123" s="7">
        <f t="shared" ca="1" si="159"/>
        <v>-19000</v>
      </c>
      <c r="CD123" s="28">
        <f t="shared" ca="1" si="160"/>
        <v>0</v>
      </c>
      <c r="CE123" s="16">
        <f t="shared" ca="1" si="161"/>
        <v>0</v>
      </c>
      <c r="CF123" s="9">
        <f t="shared" ca="1" si="105"/>
        <v>0</v>
      </c>
      <c r="CG123" s="26">
        <f t="shared" ca="1" si="106"/>
        <v>0</v>
      </c>
      <c r="CH123" s="19">
        <f t="shared" ca="1" si="107"/>
        <v>0</v>
      </c>
      <c r="CI123" s="26">
        <f t="shared" ca="1" si="108"/>
        <v>0</v>
      </c>
      <c r="CJ123" s="26">
        <f t="shared" ca="1" si="109"/>
        <v>0</v>
      </c>
      <c r="CK123" s="16">
        <f t="shared" ca="1" si="162"/>
        <v>0</v>
      </c>
      <c r="CL123" s="25">
        <v>0</v>
      </c>
      <c r="CM123" s="25">
        <f t="shared" ca="1" si="163"/>
        <v>0</v>
      </c>
      <c r="CN123" s="25">
        <f t="shared" ca="1" si="164"/>
        <v>0</v>
      </c>
      <c r="CO123" s="25">
        <f t="shared" ca="1" si="165"/>
        <v>0</v>
      </c>
      <c r="CP123" s="25">
        <f t="shared" ca="1" si="166"/>
        <v>0</v>
      </c>
      <c r="CQ123" s="16">
        <f t="shared" ca="1" si="167"/>
        <v>0</v>
      </c>
      <c r="CR123" s="25">
        <f t="shared" ca="1" si="168"/>
        <v>0</v>
      </c>
      <c r="CS123" s="9">
        <f t="shared" ca="1" si="110"/>
        <v>0</v>
      </c>
      <c r="CT123" s="26">
        <f t="shared" ca="1" si="111"/>
        <v>0</v>
      </c>
      <c r="CU123" s="19">
        <f t="shared" ca="1" si="112"/>
        <v>0</v>
      </c>
      <c r="CV123" s="26">
        <f t="shared" ca="1" si="113"/>
        <v>0</v>
      </c>
      <c r="CW123" s="26">
        <f t="shared" ca="1" si="114"/>
        <v>0</v>
      </c>
      <c r="CX123">
        <f t="shared" ca="1" si="169"/>
        <v>0</v>
      </c>
      <c r="CY123" s="7">
        <f t="shared" ca="1" si="137"/>
        <v>0</v>
      </c>
      <c r="CZ123" s="7">
        <f t="shared" ca="1" si="138"/>
        <v>0</v>
      </c>
      <c r="DA123" s="17">
        <f t="shared" ca="1" si="170"/>
        <v>0</v>
      </c>
      <c r="DB123" s="17">
        <f t="shared" ca="1" si="139"/>
        <v>0</v>
      </c>
      <c r="EB123">
        <v>121</v>
      </c>
      <c r="EC123" s="7">
        <f t="shared" si="171"/>
        <v>0</v>
      </c>
      <c r="ED123" s="28">
        <f t="shared" si="172"/>
        <v>0</v>
      </c>
      <c r="EE123" s="16">
        <f t="shared" si="173"/>
        <v>0</v>
      </c>
      <c r="EF123" s="9">
        <f t="shared" si="115"/>
        <v>0</v>
      </c>
      <c r="EG123" s="26">
        <f t="shared" si="116"/>
        <v>0</v>
      </c>
      <c r="EH123" s="19">
        <f t="shared" si="117"/>
        <v>0</v>
      </c>
      <c r="EI123" s="26">
        <f t="shared" si="118"/>
        <v>0</v>
      </c>
      <c r="EJ123" s="26">
        <f t="shared" si="119"/>
        <v>0</v>
      </c>
      <c r="EK123" s="16">
        <f t="shared" si="174"/>
        <v>0</v>
      </c>
      <c r="EL123" s="25">
        <v>0</v>
      </c>
      <c r="EM123" s="25">
        <f t="shared" si="175"/>
        <v>0</v>
      </c>
      <c r="EN123" s="25">
        <f t="shared" si="176"/>
        <v>0</v>
      </c>
      <c r="EO123" s="25">
        <f t="shared" si="177"/>
        <v>0</v>
      </c>
      <c r="EP123" s="25">
        <f t="shared" si="178"/>
        <v>0</v>
      </c>
      <c r="EQ123" s="16">
        <f t="shared" si="179"/>
        <v>0</v>
      </c>
      <c r="ER123" s="25">
        <f t="shared" si="180"/>
        <v>0</v>
      </c>
      <c r="ES123" s="9">
        <f t="shared" si="120"/>
        <v>0</v>
      </c>
      <c r="ET123" s="26">
        <f t="shared" si="121"/>
        <v>0</v>
      </c>
      <c r="EU123" s="19">
        <f t="shared" si="122"/>
        <v>0</v>
      </c>
      <c r="EV123" s="26">
        <f t="shared" si="123"/>
        <v>0</v>
      </c>
      <c r="EW123" s="26">
        <f t="shared" si="124"/>
        <v>0</v>
      </c>
      <c r="EX123">
        <f t="shared" si="181"/>
        <v>0</v>
      </c>
      <c r="EY123" s="7">
        <f t="shared" si="140"/>
        <v>0</v>
      </c>
      <c r="EZ123" s="7">
        <f t="shared" si="141"/>
        <v>0</v>
      </c>
      <c r="FA123" s="17">
        <f t="shared" si="182"/>
        <v>0</v>
      </c>
      <c r="FB123" s="17">
        <f t="shared" si="142"/>
        <v>0</v>
      </c>
      <c r="GB123">
        <v>121</v>
      </c>
      <c r="GC123" s="7">
        <f t="shared" si="183"/>
        <v>0</v>
      </c>
      <c r="GD123" s="28">
        <f t="shared" si="184"/>
        <v>0</v>
      </c>
      <c r="GE123" s="16">
        <f t="shared" si="185"/>
        <v>0</v>
      </c>
      <c r="GF123" s="9">
        <f t="shared" si="125"/>
        <v>0</v>
      </c>
      <c r="GG123" s="26">
        <f t="shared" si="126"/>
        <v>0</v>
      </c>
      <c r="GH123" s="19">
        <f t="shared" si="127"/>
        <v>0</v>
      </c>
      <c r="GI123" s="26">
        <f t="shared" si="128"/>
        <v>0</v>
      </c>
      <c r="GJ123" s="26">
        <f t="shared" si="129"/>
        <v>0</v>
      </c>
      <c r="GK123" s="16">
        <f t="shared" si="186"/>
        <v>0</v>
      </c>
      <c r="GL123" s="25">
        <v>0</v>
      </c>
      <c r="GM123" s="25">
        <f t="shared" si="187"/>
        <v>0</v>
      </c>
      <c r="GN123" s="25">
        <f t="shared" si="188"/>
        <v>0</v>
      </c>
      <c r="GO123" s="25">
        <f t="shared" si="189"/>
        <v>0</v>
      </c>
      <c r="GP123" s="25">
        <f t="shared" si="190"/>
        <v>0</v>
      </c>
      <c r="GQ123" s="16">
        <f t="shared" si="191"/>
        <v>0</v>
      </c>
      <c r="GR123" s="25">
        <f t="shared" si="192"/>
        <v>0</v>
      </c>
      <c r="GS123" s="9">
        <f t="shared" si="130"/>
        <v>0</v>
      </c>
      <c r="GT123" s="26">
        <f t="shared" si="131"/>
        <v>0</v>
      </c>
      <c r="GU123" s="19">
        <f t="shared" si="132"/>
        <v>0</v>
      </c>
      <c r="GV123" s="26">
        <f t="shared" si="133"/>
        <v>0</v>
      </c>
      <c r="GW123" s="26">
        <f t="shared" si="134"/>
        <v>0</v>
      </c>
      <c r="GX123">
        <f t="shared" si="193"/>
        <v>0</v>
      </c>
      <c r="GY123" s="7">
        <f t="shared" si="143"/>
        <v>0</v>
      </c>
      <c r="GZ123" s="7">
        <f t="shared" si="144"/>
        <v>0</v>
      </c>
      <c r="HA123" s="17">
        <f t="shared" si="194"/>
        <v>0</v>
      </c>
      <c r="HB123" s="17">
        <f t="shared" si="145"/>
        <v>0</v>
      </c>
    </row>
    <row r="124" spans="1:210" ht="16.8" thickTop="1" thickBot="1" x14ac:dyDescent="0.35">
      <c r="B124" t="s">
        <v>164</v>
      </c>
      <c r="F124" s="161">
        <f ca="1">$F$184</f>
        <v>1394.4</v>
      </c>
      <c r="J124" s="9"/>
      <c r="K124" s="9"/>
      <c r="L124" s="172" t="s">
        <v>181</v>
      </c>
      <c r="O124" s="9"/>
      <c r="P124" s="9"/>
      <c r="Q124" s="46"/>
      <c r="AA124" s="17"/>
      <c r="AB124" s="71">
        <f>$AA$123*AD119</f>
        <v>802900</v>
      </c>
      <c r="AC124" s="71"/>
      <c r="AD124" s="71"/>
      <c r="AE124" s="9"/>
      <c r="AF124" s="171"/>
      <c r="AG124" s="102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BB124">
        <v>122</v>
      </c>
      <c r="BC124" s="7">
        <f t="shared" si="146"/>
        <v>0</v>
      </c>
      <c r="BD124" s="28">
        <f t="shared" si="147"/>
        <v>0</v>
      </c>
      <c r="BE124" s="16">
        <f t="shared" si="148"/>
        <v>0</v>
      </c>
      <c r="BF124" s="16">
        <f t="shared" si="149"/>
        <v>0</v>
      </c>
      <c r="BG124" s="25">
        <v>0</v>
      </c>
      <c r="BH124" s="25">
        <f t="shared" si="150"/>
        <v>0</v>
      </c>
      <c r="BI124" s="25">
        <f t="shared" si="151"/>
        <v>0</v>
      </c>
      <c r="BJ124" s="25">
        <f t="shared" si="152"/>
        <v>0</v>
      </c>
      <c r="BK124" s="25">
        <f t="shared" si="153"/>
        <v>0</v>
      </c>
      <c r="BL124" s="16">
        <f t="shared" si="154"/>
        <v>0</v>
      </c>
      <c r="BM124" s="25">
        <f t="shared" si="155"/>
        <v>0</v>
      </c>
      <c r="BN124" s="9">
        <f t="shared" si="100"/>
        <v>0</v>
      </c>
      <c r="BO124" s="26">
        <f t="shared" si="101"/>
        <v>0</v>
      </c>
      <c r="BP124" s="19">
        <f t="shared" si="102"/>
        <v>0</v>
      </c>
      <c r="BQ124" s="26">
        <f t="shared" si="103"/>
        <v>0</v>
      </c>
      <c r="BR124" s="26">
        <f t="shared" si="104"/>
        <v>0</v>
      </c>
      <c r="BS124">
        <f t="shared" si="156"/>
        <v>0</v>
      </c>
      <c r="BT124" s="7">
        <f t="shared" si="157"/>
        <v>0</v>
      </c>
      <c r="BU124" s="7">
        <f t="shared" si="135"/>
        <v>0</v>
      </c>
      <c r="BV124" s="17">
        <f t="shared" si="158"/>
        <v>0</v>
      </c>
      <c r="BW124" s="17">
        <f t="shared" si="136"/>
        <v>0</v>
      </c>
      <c r="CB124">
        <v>122</v>
      </c>
      <c r="CC124" s="7">
        <f t="shared" ca="1" si="159"/>
        <v>-19000</v>
      </c>
      <c r="CD124" s="28">
        <f t="shared" ca="1" si="160"/>
        <v>0</v>
      </c>
      <c r="CE124" s="16">
        <f t="shared" ca="1" si="161"/>
        <v>0</v>
      </c>
      <c r="CF124" s="9">
        <f t="shared" ca="1" si="105"/>
        <v>0</v>
      </c>
      <c r="CG124" s="26">
        <f t="shared" ca="1" si="106"/>
        <v>0</v>
      </c>
      <c r="CH124" s="19">
        <f t="shared" ca="1" si="107"/>
        <v>0</v>
      </c>
      <c r="CI124" s="26">
        <f t="shared" ca="1" si="108"/>
        <v>0</v>
      </c>
      <c r="CJ124" s="26">
        <f t="shared" ca="1" si="109"/>
        <v>0</v>
      </c>
      <c r="CK124" s="16">
        <f t="shared" ca="1" si="162"/>
        <v>0</v>
      </c>
      <c r="CL124" s="25">
        <v>0</v>
      </c>
      <c r="CM124" s="25">
        <f t="shared" ca="1" si="163"/>
        <v>0</v>
      </c>
      <c r="CN124" s="25">
        <f t="shared" ca="1" si="164"/>
        <v>0</v>
      </c>
      <c r="CO124" s="25">
        <f t="shared" ca="1" si="165"/>
        <v>0</v>
      </c>
      <c r="CP124" s="25">
        <f t="shared" ca="1" si="166"/>
        <v>0</v>
      </c>
      <c r="CQ124" s="16">
        <f t="shared" ca="1" si="167"/>
        <v>0</v>
      </c>
      <c r="CR124" s="25">
        <f t="shared" ca="1" si="168"/>
        <v>0</v>
      </c>
      <c r="CS124" s="9">
        <f t="shared" ca="1" si="110"/>
        <v>0</v>
      </c>
      <c r="CT124" s="26">
        <f t="shared" ca="1" si="111"/>
        <v>0</v>
      </c>
      <c r="CU124" s="19">
        <f t="shared" ca="1" si="112"/>
        <v>0</v>
      </c>
      <c r="CV124" s="26">
        <f t="shared" ca="1" si="113"/>
        <v>0</v>
      </c>
      <c r="CW124" s="26">
        <f t="shared" ca="1" si="114"/>
        <v>0</v>
      </c>
      <c r="CX124">
        <f t="shared" ca="1" si="169"/>
        <v>0</v>
      </c>
      <c r="CY124" s="7">
        <f t="shared" ca="1" si="137"/>
        <v>0</v>
      </c>
      <c r="CZ124" s="7">
        <f t="shared" ca="1" si="138"/>
        <v>0</v>
      </c>
      <c r="DA124" s="17">
        <f t="shared" ca="1" si="170"/>
        <v>0</v>
      </c>
      <c r="DB124" s="17">
        <f t="shared" ca="1" si="139"/>
        <v>0</v>
      </c>
      <c r="EB124">
        <v>122</v>
      </c>
      <c r="EC124" s="7">
        <f t="shared" si="171"/>
        <v>0</v>
      </c>
      <c r="ED124" s="28">
        <f t="shared" si="172"/>
        <v>0</v>
      </c>
      <c r="EE124" s="16">
        <f t="shared" si="173"/>
        <v>0</v>
      </c>
      <c r="EF124" s="9">
        <f t="shared" si="115"/>
        <v>0</v>
      </c>
      <c r="EG124" s="26">
        <f t="shared" si="116"/>
        <v>0</v>
      </c>
      <c r="EH124" s="19">
        <f t="shared" si="117"/>
        <v>0</v>
      </c>
      <c r="EI124" s="26">
        <f t="shared" si="118"/>
        <v>0</v>
      </c>
      <c r="EJ124" s="26">
        <f t="shared" si="119"/>
        <v>0</v>
      </c>
      <c r="EK124" s="16">
        <f t="shared" si="174"/>
        <v>0</v>
      </c>
      <c r="EL124" s="25">
        <v>0</v>
      </c>
      <c r="EM124" s="25">
        <f t="shared" si="175"/>
        <v>0</v>
      </c>
      <c r="EN124" s="25">
        <f t="shared" si="176"/>
        <v>0</v>
      </c>
      <c r="EO124" s="25">
        <f t="shared" si="177"/>
        <v>0</v>
      </c>
      <c r="EP124" s="25">
        <f t="shared" si="178"/>
        <v>0</v>
      </c>
      <c r="EQ124" s="16">
        <f t="shared" si="179"/>
        <v>0</v>
      </c>
      <c r="ER124" s="25">
        <f t="shared" si="180"/>
        <v>0</v>
      </c>
      <c r="ES124" s="9">
        <f t="shared" si="120"/>
        <v>0</v>
      </c>
      <c r="ET124" s="26">
        <f t="shared" si="121"/>
        <v>0</v>
      </c>
      <c r="EU124" s="19">
        <f t="shared" si="122"/>
        <v>0</v>
      </c>
      <c r="EV124" s="26">
        <f t="shared" si="123"/>
        <v>0</v>
      </c>
      <c r="EW124" s="26">
        <f t="shared" si="124"/>
        <v>0</v>
      </c>
      <c r="EX124">
        <f t="shared" si="181"/>
        <v>0</v>
      </c>
      <c r="EY124" s="7">
        <f t="shared" si="140"/>
        <v>0</v>
      </c>
      <c r="EZ124" s="7">
        <f t="shared" si="141"/>
        <v>0</v>
      </c>
      <c r="FA124" s="17">
        <f t="shared" si="182"/>
        <v>0</v>
      </c>
      <c r="FB124" s="17">
        <f t="shared" si="142"/>
        <v>0</v>
      </c>
      <c r="GB124">
        <v>122</v>
      </c>
      <c r="GC124" s="7">
        <f t="shared" si="183"/>
        <v>0</v>
      </c>
      <c r="GD124" s="28">
        <f t="shared" si="184"/>
        <v>0</v>
      </c>
      <c r="GE124" s="16">
        <f t="shared" si="185"/>
        <v>0</v>
      </c>
      <c r="GF124" s="9">
        <f t="shared" si="125"/>
        <v>0</v>
      </c>
      <c r="GG124" s="26">
        <f t="shared" si="126"/>
        <v>0</v>
      </c>
      <c r="GH124" s="19">
        <f t="shared" si="127"/>
        <v>0</v>
      </c>
      <c r="GI124" s="26">
        <f t="shared" si="128"/>
        <v>0</v>
      </c>
      <c r="GJ124" s="26">
        <f t="shared" si="129"/>
        <v>0</v>
      </c>
      <c r="GK124" s="16">
        <f t="shared" si="186"/>
        <v>0</v>
      </c>
      <c r="GL124" s="25">
        <v>0</v>
      </c>
      <c r="GM124" s="25">
        <f t="shared" si="187"/>
        <v>0</v>
      </c>
      <c r="GN124" s="25">
        <f t="shared" si="188"/>
        <v>0</v>
      </c>
      <c r="GO124" s="25">
        <f t="shared" si="189"/>
        <v>0</v>
      </c>
      <c r="GP124" s="25">
        <f t="shared" si="190"/>
        <v>0</v>
      </c>
      <c r="GQ124" s="16">
        <f t="shared" si="191"/>
        <v>0</v>
      </c>
      <c r="GR124" s="25">
        <f t="shared" si="192"/>
        <v>0</v>
      </c>
      <c r="GS124" s="9">
        <f t="shared" si="130"/>
        <v>0</v>
      </c>
      <c r="GT124" s="26">
        <f t="shared" si="131"/>
        <v>0</v>
      </c>
      <c r="GU124" s="19">
        <f t="shared" si="132"/>
        <v>0</v>
      </c>
      <c r="GV124" s="26">
        <f t="shared" si="133"/>
        <v>0</v>
      </c>
      <c r="GW124" s="26">
        <f t="shared" si="134"/>
        <v>0</v>
      </c>
      <c r="GX124">
        <f t="shared" si="193"/>
        <v>0</v>
      </c>
      <c r="GY124" s="7">
        <f t="shared" si="143"/>
        <v>0</v>
      </c>
      <c r="GZ124" s="7">
        <f t="shared" si="144"/>
        <v>0</v>
      </c>
      <c r="HA124" s="17">
        <f t="shared" si="194"/>
        <v>0</v>
      </c>
      <c r="HB124" s="17">
        <f t="shared" si="145"/>
        <v>0</v>
      </c>
    </row>
    <row r="125" spans="1:210" ht="15" thickTop="1" x14ac:dyDescent="0.3">
      <c r="J125" s="9"/>
      <c r="K125" s="9"/>
      <c r="L125" s="172" t="s">
        <v>182</v>
      </c>
      <c r="M125" s="9"/>
      <c r="N125" s="9"/>
      <c r="O125" s="9"/>
      <c r="AA125" s="17"/>
      <c r="AB125" s="71">
        <f>$AA$123*AD120</f>
        <v>762755</v>
      </c>
      <c r="AC125" s="71">
        <f>IF(AND(AB125&gt;AB120,AB126&lt;=AA121),AB120,0)</f>
        <v>0</v>
      </c>
      <c r="AD125" s="71"/>
      <c r="AE125" s="9"/>
      <c r="AF125" s="171"/>
      <c r="AG125" s="102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BB125">
        <v>123</v>
      </c>
      <c r="BC125" s="7">
        <f t="shared" si="146"/>
        <v>0</v>
      </c>
      <c r="BD125" s="28">
        <f t="shared" si="147"/>
        <v>0</v>
      </c>
      <c r="BE125" s="16">
        <f t="shared" si="148"/>
        <v>0</v>
      </c>
      <c r="BF125" s="16">
        <f t="shared" si="149"/>
        <v>0</v>
      </c>
      <c r="BG125" s="25">
        <v>0</v>
      </c>
      <c r="BH125" s="25">
        <f t="shared" si="150"/>
        <v>0</v>
      </c>
      <c r="BI125" s="25">
        <f t="shared" si="151"/>
        <v>0</v>
      </c>
      <c r="BJ125" s="25">
        <f t="shared" si="152"/>
        <v>0</v>
      </c>
      <c r="BK125" s="25">
        <f t="shared" si="153"/>
        <v>0</v>
      </c>
      <c r="BL125" s="16">
        <f t="shared" si="154"/>
        <v>0</v>
      </c>
      <c r="BM125" s="25">
        <f t="shared" si="155"/>
        <v>0</v>
      </c>
      <c r="BN125" s="9">
        <f t="shared" si="100"/>
        <v>0</v>
      </c>
      <c r="BO125" s="26">
        <f t="shared" si="101"/>
        <v>0</v>
      </c>
      <c r="BP125" s="19">
        <f t="shared" si="102"/>
        <v>0</v>
      </c>
      <c r="BQ125" s="26">
        <f t="shared" si="103"/>
        <v>0</v>
      </c>
      <c r="BR125" s="26">
        <f t="shared" si="104"/>
        <v>0</v>
      </c>
      <c r="BS125">
        <f t="shared" si="156"/>
        <v>0</v>
      </c>
      <c r="BT125" s="7">
        <f t="shared" si="157"/>
        <v>0</v>
      </c>
      <c r="BU125" s="7">
        <f t="shared" si="135"/>
        <v>0</v>
      </c>
      <c r="BV125" s="17">
        <f t="shared" si="158"/>
        <v>0</v>
      </c>
      <c r="BW125" s="17">
        <f t="shared" si="136"/>
        <v>0</v>
      </c>
      <c r="CB125">
        <v>123</v>
      </c>
      <c r="CC125" s="7">
        <f t="shared" ca="1" si="159"/>
        <v>-19000</v>
      </c>
      <c r="CD125" s="28">
        <f t="shared" ca="1" si="160"/>
        <v>0</v>
      </c>
      <c r="CE125" s="16">
        <f t="shared" ca="1" si="161"/>
        <v>0</v>
      </c>
      <c r="CF125" s="9">
        <f t="shared" ca="1" si="105"/>
        <v>0</v>
      </c>
      <c r="CG125" s="26">
        <f t="shared" ca="1" si="106"/>
        <v>0</v>
      </c>
      <c r="CH125" s="19">
        <f t="shared" ca="1" si="107"/>
        <v>0</v>
      </c>
      <c r="CI125" s="26">
        <f t="shared" ca="1" si="108"/>
        <v>0</v>
      </c>
      <c r="CJ125" s="26">
        <f t="shared" ca="1" si="109"/>
        <v>0</v>
      </c>
      <c r="CK125" s="16">
        <f t="shared" ca="1" si="162"/>
        <v>0</v>
      </c>
      <c r="CL125" s="25">
        <v>0</v>
      </c>
      <c r="CM125" s="25">
        <f t="shared" ca="1" si="163"/>
        <v>0</v>
      </c>
      <c r="CN125" s="25">
        <f t="shared" ca="1" si="164"/>
        <v>0</v>
      </c>
      <c r="CO125" s="25">
        <f t="shared" ca="1" si="165"/>
        <v>0</v>
      </c>
      <c r="CP125" s="25">
        <f t="shared" ca="1" si="166"/>
        <v>0</v>
      </c>
      <c r="CQ125" s="16">
        <f t="shared" ca="1" si="167"/>
        <v>0</v>
      </c>
      <c r="CR125" s="25">
        <f t="shared" ca="1" si="168"/>
        <v>0</v>
      </c>
      <c r="CS125" s="9">
        <f t="shared" ca="1" si="110"/>
        <v>0</v>
      </c>
      <c r="CT125" s="26">
        <f t="shared" ca="1" si="111"/>
        <v>0</v>
      </c>
      <c r="CU125" s="19">
        <f t="shared" ca="1" si="112"/>
        <v>0</v>
      </c>
      <c r="CV125" s="26">
        <f t="shared" ca="1" si="113"/>
        <v>0</v>
      </c>
      <c r="CW125" s="26">
        <f t="shared" ca="1" si="114"/>
        <v>0</v>
      </c>
      <c r="CX125">
        <f t="shared" ca="1" si="169"/>
        <v>0</v>
      </c>
      <c r="CY125" s="7">
        <f t="shared" ca="1" si="137"/>
        <v>0</v>
      </c>
      <c r="CZ125" s="7">
        <f t="shared" ca="1" si="138"/>
        <v>0</v>
      </c>
      <c r="DA125" s="17">
        <f t="shared" ca="1" si="170"/>
        <v>0</v>
      </c>
      <c r="DB125" s="17">
        <f t="shared" ca="1" si="139"/>
        <v>0</v>
      </c>
      <c r="EB125">
        <v>123</v>
      </c>
      <c r="EC125" s="7">
        <f t="shared" si="171"/>
        <v>0</v>
      </c>
      <c r="ED125" s="28">
        <f t="shared" si="172"/>
        <v>0</v>
      </c>
      <c r="EE125" s="16">
        <f t="shared" si="173"/>
        <v>0</v>
      </c>
      <c r="EF125" s="9">
        <f t="shared" si="115"/>
        <v>0</v>
      </c>
      <c r="EG125" s="26">
        <f t="shared" si="116"/>
        <v>0</v>
      </c>
      <c r="EH125" s="19">
        <f t="shared" si="117"/>
        <v>0</v>
      </c>
      <c r="EI125" s="26">
        <f t="shared" si="118"/>
        <v>0</v>
      </c>
      <c r="EJ125" s="26">
        <f t="shared" si="119"/>
        <v>0</v>
      </c>
      <c r="EK125" s="16">
        <f t="shared" si="174"/>
        <v>0</v>
      </c>
      <c r="EL125" s="25">
        <v>0</v>
      </c>
      <c r="EM125" s="25">
        <f t="shared" si="175"/>
        <v>0</v>
      </c>
      <c r="EN125" s="25">
        <f t="shared" si="176"/>
        <v>0</v>
      </c>
      <c r="EO125" s="25">
        <f t="shared" si="177"/>
        <v>0</v>
      </c>
      <c r="EP125" s="25">
        <f t="shared" si="178"/>
        <v>0</v>
      </c>
      <c r="EQ125" s="16">
        <f t="shared" si="179"/>
        <v>0</v>
      </c>
      <c r="ER125" s="25">
        <f t="shared" si="180"/>
        <v>0</v>
      </c>
      <c r="ES125" s="9">
        <f t="shared" si="120"/>
        <v>0</v>
      </c>
      <c r="ET125" s="26">
        <f t="shared" si="121"/>
        <v>0</v>
      </c>
      <c r="EU125" s="19">
        <f t="shared" si="122"/>
        <v>0</v>
      </c>
      <c r="EV125" s="26">
        <f t="shared" si="123"/>
        <v>0</v>
      </c>
      <c r="EW125" s="26">
        <f t="shared" si="124"/>
        <v>0</v>
      </c>
      <c r="EX125">
        <f t="shared" si="181"/>
        <v>0</v>
      </c>
      <c r="EY125" s="7">
        <f t="shared" si="140"/>
        <v>0</v>
      </c>
      <c r="EZ125" s="7">
        <f t="shared" si="141"/>
        <v>0</v>
      </c>
      <c r="FA125" s="17">
        <f t="shared" si="182"/>
        <v>0</v>
      </c>
      <c r="FB125" s="17">
        <f t="shared" si="142"/>
        <v>0</v>
      </c>
      <c r="GB125">
        <v>123</v>
      </c>
      <c r="GC125" s="7">
        <f t="shared" si="183"/>
        <v>0</v>
      </c>
      <c r="GD125" s="28">
        <f t="shared" si="184"/>
        <v>0</v>
      </c>
      <c r="GE125" s="16">
        <f t="shared" si="185"/>
        <v>0</v>
      </c>
      <c r="GF125" s="9">
        <f t="shared" si="125"/>
        <v>0</v>
      </c>
      <c r="GG125" s="26">
        <f t="shared" si="126"/>
        <v>0</v>
      </c>
      <c r="GH125" s="19">
        <f t="shared" si="127"/>
        <v>0</v>
      </c>
      <c r="GI125" s="26">
        <f t="shared" si="128"/>
        <v>0</v>
      </c>
      <c r="GJ125" s="26">
        <f t="shared" si="129"/>
        <v>0</v>
      </c>
      <c r="GK125" s="16">
        <f t="shared" si="186"/>
        <v>0</v>
      </c>
      <c r="GL125" s="25">
        <v>0</v>
      </c>
      <c r="GM125" s="25">
        <f t="shared" si="187"/>
        <v>0</v>
      </c>
      <c r="GN125" s="25">
        <f t="shared" si="188"/>
        <v>0</v>
      </c>
      <c r="GO125" s="25">
        <f t="shared" si="189"/>
        <v>0</v>
      </c>
      <c r="GP125" s="25">
        <f t="shared" si="190"/>
        <v>0</v>
      </c>
      <c r="GQ125" s="16">
        <f t="shared" si="191"/>
        <v>0</v>
      </c>
      <c r="GR125" s="25">
        <f t="shared" si="192"/>
        <v>0</v>
      </c>
      <c r="GS125" s="9">
        <f t="shared" si="130"/>
        <v>0</v>
      </c>
      <c r="GT125" s="26">
        <f t="shared" si="131"/>
        <v>0</v>
      </c>
      <c r="GU125" s="19">
        <f t="shared" si="132"/>
        <v>0</v>
      </c>
      <c r="GV125" s="26">
        <f t="shared" si="133"/>
        <v>0</v>
      </c>
      <c r="GW125" s="26">
        <f t="shared" si="134"/>
        <v>0</v>
      </c>
      <c r="GX125">
        <f t="shared" si="193"/>
        <v>0</v>
      </c>
      <c r="GY125" s="7">
        <f t="shared" si="143"/>
        <v>0</v>
      </c>
      <c r="GZ125" s="7">
        <f t="shared" si="144"/>
        <v>0</v>
      </c>
      <c r="HA125" s="17">
        <f t="shared" si="194"/>
        <v>0</v>
      </c>
      <c r="HB125" s="17">
        <f t="shared" si="145"/>
        <v>0</v>
      </c>
    </row>
    <row r="126" spans="1:210" x14ac:dyDescent="0.3">
      <c r="A126" s="111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172"/>
      <c r="M126" s="9"/>
      <c r="N126" s="9"/>
      <c r="O126" s="9"/>
      <c r="AA126" s="17"/>
      <c r="AB126" s="71">
        <f>$AA$123*AD121</f>
        <v>722610</v>
      </c>
      <c r="AC126" s="71"/>
      <c r="AD126" s="71"/>
      <c r="AE126" s="9"/>
      <c r="AF126" s="171"/>
      <c r="AG126" s="102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BB126">
        <v>124</v>
      </c>
      <c r="BC126" s="7">
        <f t="shared" si="146"/>
        <v>0</v>
      </c>
      <c r="BD126" s="28">
        <f t="shared" si="147"/>
        <v>0</v>
      </c>
      <c r="BE126" s="16">
        <f t="shared" si="148"/>
        <v>0</v>
      </c>
      <c r="BF126" s="16">
        <f t="shared" si="149"/>
        <v>0</v>
      </c>
      <c r="BG126" s="25">
        <v>0</v>
      </c>
      <c r="BH126" s="25">
        <f t="shared" si="150"/>
        <v>0</v>
      </c>
      <c r="BI126" s="25">
        <f t="shared" si="151"/>
        <v>0</v>
      </c>
      <c r="BJ126" s="25">
        <f t="shared" si="152"/>
        <v>0</v>
      </c>
      <c r="BK126" s="25">
        <f t="shared" si="153"/>
        <v>0</v>
      </c>
      <c r="BL126" s="16">
        <f t="shared" si="154"/>
        <v>0</v>
      </c>
      <c r="BM126" s="25">
        <f t="shared" si="155"/>
        <v>0</v>
      </c>
      <c r="BN126" s="9">
        <f t="shared" si="100"/>
        <v>0</v>
      </c>
      <c r="BO126" s="26">
        <f t="shared" si="101"/>
        <v>0</v>
      </c>
      <c r="BP126" s="19">
        <f t="shared" si="102"/>
        <v>0</v>
      </c>
      <c r="BQ126" s="26">
        <f t="shared" si="103"/>
        <v>0</v>
      </c>
      <c r="BR126" s="26">
        <f t="shared" si="104"/>
        <v>0</v>
      </c>
      <c r="BS126">
        <f t="shared" si="156"/>
        <v>0</v>
      </c>
      <c r="BT126" s="7">
        <f t="shared" si="157"/>
        <v>0</v>
      </c>
      <c r="BU126" s="7">
        <f t="shared" si="135"/>
        <v>0</v>
      </c>
      <c r="BV126" s="17">
        <f t="shared" si="158"/>
        <v>0</v>
      </c>
      <c r="BW126" s="17">
        <f t="shared" si="136"/>
        <v>0</v>
      </c>
      <c r="CB126">
        <v>124</v>
      </c>
      <c r="CC126" s="7">
        <f t="shared" ca="1" si="159"/>
        <v>-19000</v>
      </c>
      <c r="CD126" s="28">
        <f t="shared" ca="1" si="160"/>
        <v>0</v>
      </c>
      <c r="CE126" s="16">
        <f t="shared" ca="1" si="161"/>
        <v>0</v>
      </c>
      <c r="CF126" s="9">
        <f t="shared" ca="1" si="105"/>
        <v>0</v>
      </c>
      <c r="CG126" s="26">
        <f t="shared" ca="1" si="106"/>
        <v>0</v>
      </c>
      <c r="CH126" s="19">
        <f t="shared" ca="1" si="107"/>
        <v>0</v>
      </c>
      <c r="CI126" s="26">
        <f t="shared" ca="1" si="108"/>
        <v>0</v>
      </c>
      <c r="CJ126" s="26">
        <f t="shared" ca="1" si="109"/>
        <v>0</v>
      </c>
      <c r="CK126" s="16">
        <f t="shared" ca="1" si="162"/>
        <v>0</v>
      </c>
      <c r="CL126" s="25">
        <v>0</v>
      </c>
      <c r="CM126" s="25">
        <f t="shared" ca="1" si="163"/>
        <v>0</v>
      </c>
      <c r="CN126" s="25">
        <f t="shared" ca="1" si="164"/>
        <v>0</v>
      </c>
      <c r="CO126" s="25">
        <f t="shared" ca="1" si="165"/>
        <v>0</v>
      </c>
      <c r="CP126" s="25">
        <f t="shared" ca="1" si="166"/>
        <v>0</v>
      </c>
      <c r="CQ126" s="16">
        <f t="shared" ca="1" si="167"/>
        <v>0</v>
      </c>
      <c r="CR126" s="25">
        <f t="shared" ca="1" si="168"/>
        <v>0</v>
      </c>
      <c r="CS126" s="9">
        <f t="shared" ca="1" si="110"/>
        <v>0</v>
      </c>
      <c r="CT126" s="26">
        <f t="shared" ca="1" si="111"/>
        <v>0</v>
      </c>
      <c r="CU126" s="19">
        <f t="shared" ca="1" si="112"/>
        <v>0</v>
      </c>
      <c r="CV126" s="26">
        <f t="shared" ca="1" si="113"/>
        <v>0</v>
      </c>
      <c r="CW126" s="26">
        <f t="shared" ca="1" si="114"/>
        <v>0</v>
      </c>
      <c r="CX126">
        <f t="shared" ca="1" si="169"/>
        <v>0</v>
      </c>
      <c r="CY126" s="7">
        <f t="shared" ca="1" si="137"/>
        <v>0</v>
      </c>
      <c r="CZ126" s="7">
        <f t="shared" ca="1" si="138"/>
        <v>0</v>
      </c>
      <c r="DA126" s="17">
        <f t="shared" ca="1" si="170"/>
        <v>0</v>
      </c>
      <c r="DB126" s="17">
        <f t="shared" ca="1" si="139"/>
        <v>0</v>
      </c>
      <c r="EB126">
        <v>124</v>
      </c>
      <c r="EC126" s="7">
        <f t="shared" si="171"/>
        <v>0</v>
      </c>
      <c r="ED126" s="28">
        <f t="shared" si="172"/>
        <v>0</v>
      </c>
      <c r="EE126" s="16">
        <f t="shared" si="173"/>
        <v>0</v>
      </c>
      <c r="EF126" s="9">
        <f t="shared" si="115"/>
        <v>0</v>
      </c>
      <c r="EG126" s="26">
        <f t="shared" si="116"/>
        <v>0</v>
      </c>
      <c r="EH126" s="19">
        <f t="shared" si="117"/>
        <v>0</v>
      </c>
      <c r="EI126" s="26">
        <f t="shared" si="118"/>
        <v>0</v>
      </c>
      <c r="EJ126" s="26">
        <f t="shared" si="119"/>
        <v>0</v>
      </c>
      <c r="EK126" s="16">
        <f t="shared" si="174"/>
        <v>0</v>
      </c>
      <c r="EL126" s="25">
        <v>0</v>
      </c>
      <c r="EM126" s="25">
        <f t="shared" si="175"/>
        <v>0</v>
      </c>
      <c r="EN126" s="25">
        <f t="shared" si="176"/>
        <v>0</v>
      </c>
      <c r="EO126" s="25">
        <f t="shared" si="177"/>
        <v>0</v>
      </c>
      <c r="EP126" s="25">
        <f t="shared" si="178"/>
        <v>0</v>
      </c>
      <c r="EQ126" s="16">
        <f t="shared" si="179"/>
        <v>0</v>
      </c>
      <c r="ER126" s="25">
        <f t="shared" si="180"/>
        <v>0</v>
      </c>
      <c r="ES126" s="9">
        <f t="shared" si="120"/>
        <v>0</v>
      </c>
      <c r="ET126" s="26">
        <f t="shared" si="121"/>
        <v>0</v>
      </c>
      <c r="EU126" s="19">
        <f t="shared" si="122"/>
        <v>0</v>
      </c>
      <c r="EV126" s="26">
        <f t="shared" si="123"/>
        <v>0</v>
      </c>
      <c r="EW126" s="26">
        <f t="shared" si="124"/>
        <v>0</v>
      </c>
      <c r="EX126">
        <f t="shared" si="181"/>
        <v>0</v>
      </c>
      <c r="EY126" s="7">
        <f t="shared" si="140"/>
        <v>0</v>
      </c>
      <c r="EZ126" s="7">
        <f t="shared" si="141"/>
        <v>0</v>
      </c>
      <c r="FA126" s="17">
        <f t="shared" si="182"/>
        <v>0</v>
      </c>
      <c r="FB126" s="17">
        <f t="shared" si="142"/>
        <v>0</v>
      </c>
      <c r="GB126">
        <v>124</v>
      </c>
      <c r="GC126" s="7">
        <f t="shared" si="183"/>
        <v>0</v>
      </c>
      <c r="GD126" s="28">
        <f t="shared" si="184"/>
        <v>0</v>
      </c>
      <c r="GE126" s="16">
        <f t="shared" si="185"/>
        <v>0</v>
      </c>
      <c r="GF126" s="9">
        <f t="shared" si="125"/>
        <v>0</v>
      </c>
      <c r="GG126" s="26">
        <f t="shared" si="126"/>
        <v>0</v>
      </c>
      <c r="GH126" s="19">
        <f t="shared" si="127"/>
        <v>0</v>
      </c>
      <c r="GI126" s="26">
        <f t="shared" si="128"/>
        <v>0</v>
      </c>
      <c r="GJ126" s="26">
        <f t="shared" si="129"/>
        <v>0</v>
      </c>
      <c r="GK126" s="16">
        <f t="shared" si="186"/>
        <v>0</v>
      </c>
      <c r="GL126" s="25">
        <v>0</v>
      </c>
      <c r="GM126" s="25">
        <f t="shared" si="187"/>
        <v>0</v>
      </c>
      <c r="GN126" s="25">
        <f t="shared" si="188"/>
        <v>0</v>
      </c>
      <c r="GO126" s="25">
        <f t="shared" si="189"/>
        <v>0</v>
      </c>
      <c r="GP126" s="25">
        <f t="shared" si="190"/>
        <v>0</v>
      </c>
      <c r="GQ126" s="16">
        <f t="shared" si="191"/>
        <v>0</v>
      </c>
      <c r="GR126" s="25">
        <f t="shared" si="192"/>
        <v>0</v>
      </c>
      <c r="GS126" s="9">
        <f t="shared" si="130"/>
        <v>0</v>
      </c>
      <c r="GT126" s="26">
        <f t="shared" si="131"/>
        <v>0</v>
      </c>
      <c r="GU126" s="19">
        <f t="shared" si="132"/>
        <v>0</v>
      </c>
      <c r="GV126" s="26">
        <f t="shared" si="133"/>
        <v>0</v>
      </c>
      <c r="GW126" s="26">
        <f t="shared" si="134"/>
        <v>0</v>
      </c>
      <c r="GX126">
        <f t="shared" si="193"/>
        <v>0</v>
      </c>
      <c r="GY126" s="7">
        <f t="shared" si="143"/>
        <v>0</v>
      </c>
      <c r="GZ126" s="7">
        <f t="shared" si="144"/>
        <v>0</v>
      </c>
      <c r="HA126" s="17">
        <f t="shared" si="194"/>
        <v>0</v>
      </c>
      <c r="HB126" s="17">
        <f t="shared" si="145"/>
        <v>0</v>
      </c>
    </row>
    <row r="127" spans="1:210" x14ac:dyDescent="0.3">
      <c r="B127" s="4" t="s">
        <v>183</v>
      </c>
      <c r="C127" s="4"/>
      <c r="D127" s="4"/>
      <c r="E127" s="4" t="s">
        <v>46</v>
      </c>
      <c r="F127" s="9"/>
      <c r="G127" s="9"/>
      <c r="H127" s="9"/>
      <c r="I127" s="9"/>
      <c r="J127" s="9"/>
      <c r="K127" s="9"/>
      <c r="L127" s="172" t="s">
        <v>184</v>
      </c>
      <c r="M127" s="9"/>
      <c r="N127" s="9"/>
      <c r="O127" s="9"/>
      <c r="AA127" s="9"/>
      <c r="AB127" s="71"/>
      <c r="AC127" s="71">
        <v>0</v>
      </c>
      <c r="AD127" s="71"/>
      <c r="AE127" s="9"/>
      <c r="AF127" s="171"/>
      <c r="AG127" s="102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BB127">
        <v>125</v>
      </c>
      <c r="BC127" s="7">
        <f t="shared" si="146"/>
        <v>0</v>
      </c>
      <c r="BD127" s="28">
        <f t="shared" si="147"/>
        <v>0</v>
      </c>
      <c r="BE127" s="16">
        <f t="shared" si="148"/>
        <v>0</v>
      </c>
      <c r="BF127" s="16">
        <f t="shared" si="149"/>
        <v>0</v>
      </c>
      <c r="BG127" s="25">
        <v>0</v>
      </c>
      <c r="BH127" s="25">
        <f t="shared" si="150"/>
        <v>0</v>
      </c>
      <c r="BI127" s="25">
        <f t="shared" si="151"/>
        <v>0</v>
      </c>
      <c r="BJ127" s="25">
        <f t="shared" si="152"/>
        <v>0</v>
      </c>
      <c r="BK127" s="25">
        <f t="shared" si="153"/>
        <v>0</v>
      </c>
      <c r="BL127" s="16">
        <f t="shared" si="154"/>
        <v>0</v>
      </c>
      <c r="BM127" s="25">
        <f t="shared" si="155"/>
        <v>0</v>
      </c>
      <c r="BN127" s="9">
        <f t="shared" si="100"/>
        <v>0</v>
      </c>
      <c r="BO127" s="26">
        <f t="shared" si="101"/>
        <v>0</v>
      </c>
      <c r="BP127" s="19">
        <f t="shared" si="102"/>
        <v>0</v>
      </c>
      <c r="BQ127" s="26">
        <f t="shared" si="103"/>
        <v>0</v>
      </c>
      <c r="BR127" s="26">
        <f t="shared" si="104"/>
        <v>0</v>
      </c>
      <c r="BS127">
        <f t="shared" si="156"/>
        <v>0</v>
      </c>
      <c r="BT127" s="7">
        <f t="shared" si="157"/>
        <v>0</v>
      </c>
      <c r="BU127" s="7">
        <f t="shared" si="135"/>
        <v>0</v>
      </c>
      <c r="BV127" s="17">
        <f t="shared" si="158"/>
        <v>0</v>
      </c>
      <c r="BW127" s="17">
        <f t="shared" si="136"/>
        <v>0</v>
      </c>
      <c r="CB127">
        <v>125</v>
      </c>
      <c r="CC127" s="7">
        <f t="shared" ca="1" si="159"/>
        <v>-19000</v>
      </c>
      <c r="CD127" s="28">
        <f t="shared" ca="1" si="160"/>
        <v>0</v>
      </c>
      <c r="CE127" s="16">
        <f t="shared" ca="1" si="161"/>
        <v>0</v>
      </c>
      <c r="CF127" s="9">
        <f t="shared" ca="1" si="105"/>
        <v>0</v>
      </c>
      <c r="CG127" s="26">
        <f t="shared" ca="1" si="106"/>
        <v>0</v>
      </c>
      <c r="CH127" s="19">
        <f t="shared" ca="1" si="107"/>
        <v>0</v>
      </c>
      <c r="CI127" s="26">
        <f t="shared" ca="1" si="108"/>
        <v>0</v>
      </c>
      <c r="CJ127" s="26">
        <f t="shared" ca="1" si="109"/>
        <v>0</v>
      </c>
      <c r="CK127" s="16">
        <f t="shared" ca="1" si="162"/>
        <v>0</v>
      </c>
      <c r="CL127" s="25">
        <v>0</v>
      </c>
      <c r="CM127" s="25">
        <f t="shared" ca="1" si="163"/>
        <v>0</v>
      </c>
      <c r="CN127" s="25">
        <f t="shared" ca="1" si="164"/>
        <v>0</v>
      </c>
      <c r="CO127" s="25">
        <f t="shared" ca="1" si="165"/>
        <v>0</v>
      </c>
      <c r="CP127" s="25">
        <f t="shared" ca="1" si="166"/>
        <v>0</v>
      </c>
      <c r="CQ127" s="16">
        <f t="shared" ca="1" si="167"/>
        <v>0</v>
      </c>
      <c r="CR127" s="25">
        <f t="shared" ca="1" si="168"/>
        <v>0</v>
      </c>
      <c r="CS127" s="9">
        <f t="shared" ca="1" si="110"/>
        <v>0</v>
      </c>
      <c r="CT127" s="26">
        <f t="shared" ca="1" si="111"/>
        <v>0</v>
      </c>
      <c r="CU127" s="19">
        <f t="shared" ca="1" si="112"/>
        <v>0</v>
      </c>
      <c r="CV127" s="26">
        <f t="shared" ca="1" si="113"/>
        <v>0</v>
      </c>
      <c r="CW127" s="26">
        <f t="shared" ca="1" si="114"/>
        <v>0</v>
      </c>
      <c r="CX127">
        <f t="shared" ca="1" si="169"/>
        <v>0</v>
      </c>
      <c r="CY127" s="7">
        <f t="shared" ca="1" si="137"/>
        <v>0</v>
      </c>
      <c r="CZ127" s="7">
        <f t="shared" ca="1" si="138"/>
        <v>0</v>
      </c>
      <c r="DA127" s="17">
        <f t="shared" ca="1" si="170"/>
        <v>0</v>
      </c>
      <c r="DB127" s="17">
        <f t="shared" ca="1" si="139"/>
        <v>0</v>
      </c>
      <c r="EB127">
        <v>125</v>
      </c>
      <c r="EC127" s="7">
        <f t="shared" si="171"/>
        <v>0</v>
      </c>
      <c r="ED127" s="28">
        <f t="shared" si="172"/>
        <v>0</v>
      </c>
      <c r="EE127" s="16">
        <f t="shared" si="173"/>
        <v>0</v>
      </c>
      <c r="EF127" s="9">
        <f t="shared" si="115"/>
        <v>0</v>
      </c>
      <c r="EG127" s="26">
        <f t="shared" si="116"/>
        <v>0</v>
      </c>
      <c r="EH127" s="19">
        <f t="shared" si="117"/>
        <v>0</v>
      </c>
      <c r="EI127" s="26">
        <f t="shared" si="118"/>
        <v>0</v>
      </c>
      <c r="EJ127" s="26">
        <f t="shared" si="119"/>
        <v>0</v>
      </c>
      <c r="EK127" s="16">
        <f t="shared" si="174"/>
        <v>0</v>
      </c>
      <c r="EL127" s="25">
        <v>0</v>
      </c>
      <c r="EM127" s="25">
        <f t="shared" si="175"/>
        <v>0</v>
      </c>
      <c r="EN127" s="25">
        <f t="shared" si="176"/>
        <v>0</v>
      </c>
      <c r="EO127" s="25">
        <f t="shared" si="177"/>
        <v>0</v>
      </c>
      <c r="EP127" s="25">
        <f t="shared" si="178"/>
        <v>0</v>
      </c>
      <c r="EQ127" s="16">
        <f t="shared" si="179"/>
        <v>0</v>
      </c>
      <c r="ER127" s="25">
        <f t="shared" si="180"/>
        <v>0</v>
      </c>
      <c r="ES127" s="9">
        <f t="shared" si="120"/>
        <v>0</v>
      </c>
      <c r="ET127" s="26">
        <f t="shared" si="121"/>
        <v>0</v>
      </c>
      <c r="EU127" s="19">
        <f t="shared" si="122"/>
        <v>0</v>
      </c>
      <c r="EV127" s="26">
        <f t="shared" si="123"/>
        <v>0</v>
      </c>
      <c r="EW127" s="26">
        <f t="shared" si="124"/>
        <v>0</v>
      </c>
      <c r="EX127">
        <f t="shared" si="181"/>
        <v>0</v>
      </c>
      <c r="EY127" s="7">
        <f t="shared" si="140"/>
        <v>0</v>
      </c>
      <c r="EZ127" s="7">
        <f t="shared" si="141"/>
        <v>0</v>
      </c>
      <c r="FA127" s="17">
        <f t="shared" si="182"/>
        <v>0</v>
      </c>
      <c r="FB127" s="17">
        <f t="shared" si="142"/>
        <v>0</v>
      </c>
      <c r="GB127">
        <v>125</v>
      </c>
      <c r="GC127" s="7">
        <f t="shared" si="183"/>
        <v>0</v>
      </c>
      <c r="GD127" s="28">
        <f t="shared" si="184"/>
        <v>0</v>
      </c>
      <c r="GE127" s="16">
        <f t="shared" si="185"/>
        <v>0</v>
      </c>
      <c r="GF127" s="9">
        <f t="shared" si="125"/>
        <v>0</v>
      </c>
      <c r="GG127" s="26">
        <f t="shared" si="126"/>
        <v>0</v>
      </c>
      <c r="GH127" s="19">
        <f t="shared" si="127"/>
        <v>0</v>
      </c>
      <c r="GI127" s="26">
        <f t="shared" si="128"/>
        <v>0</v>
      </c>
      <c r="GJ127" s="26">
        <f t="shared" si="129"/>
        <v>0</v>
      </c>
      <c r="GK127" s="16">
        <f t="shared" si="186"/>
        <v>0</v>
      </c>
      <c r="GL127" s="25">
        <v>0</v>
      </c>
      <c r="GM127" s="25">
        <f t="shared" si="187"/>
        <v>0</v>
      </c>
      <c r="GN127" s="25">
        <f t="shared" si="188"/>
        <v>0</v>
      </c>
      <c r="GO127" s="25">
        <f t="shared" si="189"/>
        <v>0</v>
      </c>
      <c r="GP127" s="25">
        <f t="shared" si="190"/>
        <v>0</v>
      </c>
      <c r="GQ127" s="16">
        <f t="shared" si="191"/>
        <v>0</v>
      </c>
      <c r="GR127" s="25">
        <f t="shared" si="192"/>
        <v>0</v>
      </c>
      <c r="GS127" s="9">
        <f t="shared" si="130"/>
        <v>0</v>
      </c>
      <c r="GT127" s="26">
        <f t="shared" si="131"/>
        <v>0</v>
      </c>
      <c r="GU127" s="19">
        <f t="shared" si="132"/>
        <v>0</v>
      </c>
      <c r="GV127" s="26">
        <f t="shared" si="133"/>
        <v>0</v>
      </c>
      <c r="GW127" s="26">
        <f t="shared" si="134"/>
        <v>0</v>
      </c>
      <c r="GX127">
        <f t="shared" si="193"/>
        <v>0</v>
      </c>
      <c r="GY127" s="7">
        <f t="shared" si="143"/>
        <v>0</v>
      </c>
      <c r="GZ127" s="7">
        <f t="shared" si="144"/>
        <v>0</v>
      </c>
      <c r="HA127" s="17">
        <f t="shared" si="194"/>
        <v>0</v>
      </c>
      <c r="HB127" s="17">
        <f t="shared" si="145"/>
        <v>0</v>
      </c>
    </row>
    <row r="128" spans="1:210" x14ac:dyDescent="0.3">
      <c r="B128" s="4" t="s">
        <v>116</v>
      </c>
      <c r="C128" s="4"/>
      <c r="D128" s="4"/>
      <c r="E128" s="4"/>
      <c r="F128" s="173">
        <f>$AD$142</f>
        <v>6.1571719999999998E-3</v>
      </c>
      <c r="G128" s="174"/>
      <c r="H128" s="9"/>
      <c r="I128" s="174"/>
      <c r="J128" s="9"/>
      <c r="K128" s="9"/>
      <c r="L128" s="172" t="s">
        <v>185</v>
      </c>
      <c r="M128" s="9"/>
      <c r="N128" s="9"/>
      <c r="O128" s="9"/>
      <c r="AA128" s="17"/>
      <c r="AB128" s="71"/>
      <c r="AC128" s="71"/>
      <c r="AD128" s="71"/>
      <c r="AE128" s="9"/>
      <c r="AF128" s="171"/>
      <c r="AG128" s="102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BB128">
        <v>126</v>
      </c>
      <c r="BC128" s="7">
        <f t="shared" si="146"/>
        <v>0</v>
      </c>
      <c r="BD128" s="28">
        <f t="shared" si="147"/>
        <v>0</v>
      </c>
      <c r="BE128" s="16">
        <f t="shared" si="148"/>
        <v>0</v>
      </c>
      <c r="BF128" s="16">
        <f t="shared" si="149"/>
        <v>0</v>
      </c>
      <c r="BG128" s="25">
        <v>0</v>
      </c>
      <c r="BH128" s="25">
        <f t="shared" si="150"/>
        <v>0</v>
      </c>
      <c r="BI128" s="25">
        <f t="shared" si="151"/>
        <v>0</v>
      </c>
      <c r="BJ128" s="25">
        <f t="shared" si="152"/>
        <v>0</v>
      </c>
      <c r="BK128" s="25">
        <f t="shared" si="153"/>
        <v>0</v>
      </c>
      <c r="BL128" s="16">
        <f t="shared" si="154"/>
        <v>0</v>
      </c>
      <c r="BM128" s="25">
        <f t="shared" si="155"/>
        <v>0</v>
      </c>
      <c r="BN128" s="9">
        <f t="shared" si="100"/>
        <v>0</v>
      </c>
      <c r="BO128" s="26">
        <f t="shared" si="101"/>
        <v>0</v>
      </c>
      <c r="BP128" s="19">
        <f t="shared" si="102"/>
        <v>0</v>
      </c>
      <c r="BQ128" s="26">
        <f t="shared" si="103"/>
        <v>0</v>
      </c>
      <c r="BR128" s="26">
        <f t="shared" si="104"/>
        <v>0</v>
      </c>
      <c r="BS128">
        <f t="shared" si="156"/>
        <v>0</v>
      </c>
      <c r="BT128" s="7">
        <f t="shared" si="157"/>
        <v>0</v>
      </c>
      <c r="BU128" s="7">
        <f t="shared" si="135"/>
        <v>0</v>
      </c>
      <c r="BV128" s="17">
        <f t="shared" si="158"/>
        <v>0</v>
      </c>
      <c r="BW128" s="17">
        <f t="shared" si="136"/>
        <v>0</v>
      </c>
      <c r="CB128">
        <v>126</v>
      </c>
      <c r="CC128" s="7">
        <f t="shared" ca="1" si="159"/>
        <v>-19000</v>
      </c>
      <c r="CD128" s="28">
        <f t="shared" ca="1" si="160"/>
        <v>0</v>
      </c>
      <c r="CE128" s="16">
        <f t="shared" ca="1" si="161"/>
        <v>0</v>
      </c>
      <c r="CF128" s="9">
        <f t="shared" ca="1" si="105"/>
        <v>0</v>
      </c>
      <c r="CG128" s="26">
        <f t="shared" ca="1" si="106"/>
        <v>0</v>
      </c>
      <c r="CH128" s="19">
        <f t="shared" ca="1" si="107"/>
        <v>0</v>
      </c>
      <c r="CI128" s="26">
        <f t="shared" ca="1" si="108"/>
        <v>0</v>
      </c>
      <c r="CJ128" s="26">
        <f t="shared" ca="1" si="109"/>
        <v>0</v>
      </c>
      <c r="CK128" s="16">
        <f t="shared" ca="1" si="162"/>
        <v>0</v>
      </c>
      <c r="CL128" s="25">
        <v>0</v>
      </c>
      <c r="CM128" s="25">
        <f t="shared" ca="1" si="163"/>
        <v>0</v>
      </c>
      <c r="CN128" s="25">
        <f t="shared" ca="1" si="164"/>
        <v>0</v>
      </c>
      <c r="CO128" s="25">
        <f t="shared" ca="1" si="165"/>
        <v>0</v>
      </c>
      <c r="CP128" s="25">
        <f t="shared" ca="1" si="166"/>
        <v>0</v>
      </c>
      <c r="CQ128" s="16">
        <f t="shared" ca="1" si="167"/>
        <v>0</v>
      </c>
      <c r="CR128" s="25">
        <f t="shared" ca="1" si="168"/>
        <v>0</v>
      </c>
      <c r="CS128" s="9">
        <f t="shared" ca="1" si="110"/>
        <v>0</v>
      </c>
      <c r="CT128" s="26">
        <f t="shared" ca="1" si="111"/>
        <v>0</v>
      </c>
      <c r="CU128" s="19">
        <f t="shared" ca="1" si="112"/>
        <v>0</v>
      </c>
      <c r="CV128" s="26">
        <f t="shared" ca="1" si="113"/>
        <v>0</v>
      </c>
      <c r="CW128" s="26">
        <f t="shared" ca="1" si="114"/>
        <v>0</v>
      </c>
      <c r="CX128">
        <f t="shared" ca="1" si="169"/>
        <v>0</v>
      </c>
      <c r="CY128" s="7">
        <f t="shared" ca="1" si="137"/>
        <v>0</v>
      </c>
      <c r="CZ128" s="7">
        <f t="shared" ca="1" si="138"/>
        <v>0</v>
      </c>
      <c r="DA128" s="17">
        <f t="shared" ca="1" si="170"/>
        <v>0</v>
      </c>
      <c r="DB128" s="17">
        <f t="shared" ca="1" si="139"/>
        <v>0</v>
      </c>
      <c r="EB128">
        <v>126</v>
      </c>
      <c r="EC128" s="7">
        <f t="shared" si="171"/>
        <v>0</v>
      </c>
      <c r="ED128" s="28">
        <f t="shared" si="172"/>
        <v>0</v>
      </c>
      <c r="EE128" s="16">
        <f t="shared" si="173"/>
        <v>0</v>
      </c>
      <c r="EF128" s="9">
        <f t="shared" si="115"/>
        <v>0</v>
      </c>
      <c r="EG128" s="26">
        <f t="shared" si="116"/>
        <v>0</v>
      </c>
      <c r="EH128" s="19">
        <f t="shared" si="117"/>
        <v>0</v>
      </c>
      <c r="EI128" s="26">
        <f t="shared" si="118"/>
        <v>0</v>
      </c>
      <c r="EJ128" s="26">
        <f t="shared" si="119"/>
        <v>0</v>
      </c>
      <c r="EK128" s="16">
        <f t="shared" si="174"/>
        <v>0</v>
      </c>
      <c r="EL128" s="25">
        <v>0</v>
      </c>
      <c r="EM128" s="25">
        <f t="shared" si="175"/>
        <v>0</v>
      </c>
      <c r="EN128" s="25">
        <f t="shared" si="176"/>
        <v>0</v>
      </c>
      <c r="EO128" s="25">
        <f t="shared" si="177"/>
        <v>0</v>
      </c>
      <c r="EP128" s="25">
        <f t="shared" si="178"/>
        <v>0</v>
      </c>
      <c r="EQ128" s="16">
        <f t="shared" si="179"/>
        <v>0</v>
      </c>
      <c r="ER128" s="25">
        <f t="shared" si="180"/>
        <v>0</v>
      </c>
      <c r="ES128" s="9">
        <f t="shared" si="120"/>
        <v>0</v>
      </c>
      <c r="ET128" s="26">
        <f t="shared" si="121"/>
        <v>0</v>
      </c>
      <c r="EU128" s="19">
        <f t="shared" si="122"/>
        <v>0</v>
      </c>
      <c r="EV128" s="26">
        <f t="shared" si="123"/>
        <v>0</v>
      </c>
      <c r="EW128" s="26">
        <f t="shared" si="124"/>
        <v>0</v>
      </c>
      <c r="EX128">
        <f t="shared" si="181"/>
        <v>0</v>
      </c>
      <c r="EY128" s="7">
        <f t="shared" si="140"/>
        <v>0</v>
      </c>
      <c r="EZ128" s="7">
        <f t="shared" si="141"/>
        <v>0</v>
      </c>
      <c r="FA128" s="17">
        <f t="shared" si="182"/>
        <v>0</v>
      </c>
      <c r="FB128" s="17">
        <f t="shared" si="142"/>
        <v>0</v>
      </c>
      <c r="GB128">
        <v>126</v>
      </c>
      <c r="GC128" s="7">
        <f t="shared" si="183"/>
        <v>0</v>
      </c>
      <c r="GD128" s="28">
        <f t="shared" si="184"/>
        <v>0</v>
      </c>
      <c r="GE128" s="16">
        <f t="shared" si="185"/>
        <v>0</v>
      </c>
      <c r="GF128" s="9">
        <f t="shared" si="125"/>
        <v>0</v>
      </c>
      <c r="GG128" s="26">
        <f t="shared" si="126"/>
        <v>0</v>
      </c>
      <c r="GH128" s="19">
        <f t="shared" si="127"/>
        <v>0</v>
      </c>
      <c r="GI128" s="26">
        <f t="shared" si="128"/>
        <v>0</v>
      </c>
      <c r="GJ128" s="26">
        <f t="shared" si="129"/>
        <v>0</v>
      </c>
      <c r="GK128" s="16">
        <f t="shared" si="186"/>
        <v>0</v>
      </c>
      <c r="GL128" s="25">
        <v>0</v>
      </c>
      <c r="GM128" s="25">
        <f t="shared" si="187"/>
        <v>0</v>
      </c>
      <c r="GN128" s="25">
        <f t="shared" si="188"/>
        <v>0</v>
      </c>
      <c r="GO128" s="25">
        <f t="shared" si="189"/>
        <v>0</v>
      </c>
      <c r="GP128" s="25">
        <f t="shared" si="190"/>
        <v>0</v>
      </c>
      <c r="GQ128" s="16">
        <f t="shared" si="191"/>
        <v>0</v>
      </c>
      <c r="GR128" s="25">
        <f t="shared" si="192"/>
        <v>0</v>
      </c>
      <c r="GS128" s="9">
        <f t="shared" si="130"/>
        <v>0</v>
      </c>
      <c r="GT128" s="26">
        <f t="shared" si="131"/>
        <v>0</v>
      </c>
      <c r="GU128" s="19">
        <f t="shared" si="132"/>
        <v>0</v>
      </c>
      <c r="GV128" s="26">
        <f t="shared" si="133"/>
        <v>0</v>
      </c>
      <c r="GW128" s="26">
        <f t="shared" si="134"/>
        <v>0</v>
      </c>
      <c r="GX128">
        <f t="shared" si="193"/>
        <v>0</v>
      </c>
      <c r="GY128" s="7">
        <f t="shared" si="143"/>
        <v>0</v>
      </c>
      <c r="GZ128" s="7">
        <f t="shared" si="144"/>
        <v>0</v>
      </c>
      <c r="HA128" s="17">
        <f t="shared" si="194"/>
        <v>0</v>
      </c>
      <c r="HB128" s="17">
        <f t="shared" si="145"/>
        <v>0</v>
      </c>
    </row>
    <row r="129" spans="2:210" x14ac:dyDescent="0.3">
      <c r="B129" s="4"/>
      <c r="C129" s="4"/>
      <c r="D129" s="4"/>
      <c r="E129" s="4"/>
      <c r="F129" s="175"/>
      <c r="G129" s="174"/>
      <c r="H129" s="9"/>
      <c r="I129" s="175"/>
      <c r="J129" s="9"/>
      <c r="K129" s="9"/>
      <c r="L129" s="176"/>
      <c r="M129" s="9"/>
      <c r="N129" s="9"/>
      <c r="O129" s="9"/>
      <c r="AA129" s="168">
        <f>$G$37</f>
        <v>0.35</v>
      </c>
      <c r="AD129" s="171"/>
      <c r="AG129" s="5"/>
      <c r="AO129"/>
      <c r="AP129"/>
      <c r="AQ129"/>
      <c r="AR129"/>
      <c r="BB129">
        <v>127</v>
      </c>
      <c r="BC129" s="7">
        <f t="shared" si="146"/>
        <v>0</v>
      </c>
      <c r="BD129" s="28">
        <f t="shared" si="147"/>
        <v>0</v>
      </c>
      <c r="BE129" s="16">
        <f t="shared" si="148"/>
        <v>0</v>
      </c>
      <c r="BF129" s="16">
        <f t="shared" si="149"/>
        <v>0</v>
      </c>
      <c r="BG129" s="25">
        <v>0</v>
      </c>
      <c r="BH129" s="25">
        <f t="shared" si="150"/>
        <v>0</v>
      </c>
      <c r="BI129" s="25">
        <f t="shared" si="151"/>
        <v>0</v>
      </c>
      <c r="BJ129" s="25">
        <f t="shared" si="152"/>
        <v>0</v>
      </c>
      <c r="BK129" s="25">
        <f t="shared" si="153"/>
        <v>0</v>
      </c>
      <c r="BL129" s="16">
        <f t="shared" si="154"/>
        <v>0</v>
      </c>
      <c r="BM129" s="25">
        <f t="shared" si="155"/>
        <v>0</v>
      </c>
      <c r="BN129" s="9">
        <f t="shared" si="100"/>
        <v>0</v>
      </c>
      <c r="BO129" s="26">
        <f t="shared" si="101"/>
        <v>0</v>
      </c>
      <c r="BP129" s="19">
        <f t="shared" si="102"/>
        <v>0</v>
      </c>
      <c r="BQ129" s="26">
        <f t="shared" si="103"/>
        <v>0</v>
      </c>
      <c r="BR129" s="26">
        <f t="shared" si="104"/>
        <v>0</v>
      </c>
      <c r="BS129">
        <f t="shared" si="156"/>
        <v>0</v>
      </c>
      <c r="BT129" s="7">
        <f t="shared" si="157"/>
        <v>0</v>
      </c>
      <c r="BU129" s="7">
        <f t="shared" si="135"/>
        <v>0</v>
      </c>
      <c r="BV129" s="17">
        <f t="shared" si="158"/>
        <v>0</v>
      </c>
      <c r="BW129" s="17">
        <f t="shared" si="136"/>
        <v>0</v>
      </c>
      <c r="CB129">
        <v>127</v>
      </c>
      <c r="CC129" s="7">
        <f t="shared" ca="1" si="159"/>
        <v>-19000</v>
      </c>
      <c r="CD129" s="28">
        <f t="shared" ca="1" si="160"/>
        <v>0</v>
      </c>
      <c r="CE129" s="16">
        <f t="shared" ca="1" si="161"/>
        <v>0</v>
      </c>
      <c r="CF129" s="9">
        <f t="shared" ca="1" si="105"/>
        <v>0</v>
      </c>
      <c r="CG129" s="26">
        <f t="shared" ca="1" si="106"/>
        <v>0</v>
      </c>
      <c r="CH129" s="19">
        <f t="shared" ca="1" si="107"/>
        <v>0</v>
      </c>
      <c r="CI129" s="26">
        <f t="shared" ca="1" si="108"/>
        <v>0</v>
      </c>
      <c r="CJ129" s="26">
        <f t="shared" ca="1" si="109"/>
        <v>0</v>
      </c>
      <c r="CK129" s="16">
        <f t="shared" ca="1" si="162"/>
        <v>0</v>
      </c>
      <c r="CL129" s="25">
        <v>0</v>
      </c>
      <c r="CM129" s="25">
        <f t="shared" ca="1" si="163"/>
        <v>0</v>
      </c>
      <c r="CN129" s="25">
        <f t="shared" ca="1" si="164"/>
        <v>0</v>
      </c>
      <c r="CO129" s="25">
        <f t="shared" ca="1" si="165"/>
        <v>0</v>
      </c>
      <c r="CP129" s="25">
        <f t="shared" ca="1" si="166"/>
        <v>0</v>
      </c>
      <c r="CQ129" s="16">
        <f t="shared" ca="1" si="167"/>
        <v>0</v>
      </c>
      <c r="CR129" s="25">
        <f t="shared" ca="1" si="168"/>
        <v>0</v>
      </c>
      <c r="CS129" s="9">
        <f t="shared" ca="1" si="110"/>
        <v>0</v>
      </c>
      <c r="CT129" s="26">
        <f t="shared" ca="1" si="111"/>
        <v>0</v>
      </c>
      <c r="CU129" s="19">
        <f t="shared" ca="1" si="112"/>
        <v>0</v>
      </c>
      <c r="CV129" s="26">
        <f t="shared" ca="1" si="113"/>
        <v>0</v>
      </c>
      <c r="CW129" s="26">
        <f t="shared" ca="1" si="114"/>
        <v>0</v>
      </c>
      <c r="CX129">
        <f t="shared" ca="1" si="169"/>
        <v>0</v>
      </c>
      <c r="CY129" s="7">
        <f t="shared" ca="1" si="137"/>
        <v>0</v>
      </c>
      <c r="CZ129" s="7">
        <f t="shared" ca="1" si="138"/>
        <v>0</v>
      </c>
      <c r="DA129" s="17">
        <f t="shared" ca="1" si="170"/>
        <v>0</v>
      </c>
      <c r="DB129" s="17">
        <f t="shared" ca="1" si="139"/>
        <v>0</v>
      </c>
      <c r="EB129">
        <v>127</v>
      </c>
      <c r="EC129" s="7">
        <f t="shared" si="171"/>
        <v>0</v>
      </c>
      <c r="ED129" s="28">
        <f t="shared" si="172"/>
        <v>0</v>
      </c>
      <c r="EE129" s="16">
        <f t="shared" si="173"/>
        <v>0</v>
      </c>
      <c r="EF129" s="9">
        <f t="shared" si="115"/>
        <v>0</v>
      </c>
      <c r="EG129" s="26">
        <f t="shared" si="116"/>
        <v>0</v>
      </c>
      <c r="EH129" s="19">
        <f t="shared" si="117"/>
        <v>0</v>
      </c>
      <c r="EI129" s="26">
        <f t="shared" si="118"/>
        <v>0</v>
      </c>
      <c r="EJ129" s="26">
        <f t="shared" si="119"/>
        <v>0</v>
      </c>
      <c r="EK129" s="16">
        <f t="shared" si="174"/>
        <v>0</v>
      </c>
      <c r="EL129" s="25">
        <v>0</v>
      </c>
      <c r="EM129" s="25">
        <f t="shared" si="175"/>
        <v>0</v>
      </c>
      <c r="EN129" s="25">
        <f t="shared" si="176"/>
        <v>0</v>
      </c>
      <c r="EO129" s="25">
        <f t="shared" si="177"/>
        <v>0</v>
      </c>
      <c r="EP129" s="25">
        <f t="shared" si="178"/>
        <v>0</v>
      </c>
      <c r="EQ129" s="16">
        <f t="shared" si="179"/>
        <v>0</v>
      </c>
      <c r="ER129" s="25">
        <f t="shared" si="180"/>
        <v>0</v>
      </c>
      <c r="ES129" s="9">
        <f t="shared" si="120"/>
        <v>0</v>
      </c>
      <c r="ET129" s="26">
        <f t="shared" si="121"/>
        <v>0</v>
      </c>
      <c r="EU129" s="19">
        <f t="shared" si="122"/>
        <v>0</v>
      </c>
      <c r="EV129" s="26">
        <f t="shared" si="123"/>
        <v>0</v>
      </c>
      <c r="EW129" s="26">
        <f t="shared" si="124"/>
        <v>0</v>
      </c>
      <c r="EX129">
        <f t="shared" si="181"/>
        <v>0</v>
      </c>
      <c r="EY129" s="7">
        <f t="shared" si="140"/>
        <v>0</v>
      </c>
      <c r="EZ129" s="7">
        <f t="shared" si="141"/>
        <v>0</v>
      </c>
      <c r="FA129" s="17">
        <f t="shared" si="182"/>
        <v>0</v>
      </c>
      <c r="FB129" s="17">
        <f t="shared" si="142"/>
        <v>0</v>
      </c>
      <c r="GB129">
        <v>127</v>
      </c>
      <c r="GC129" s="7">
        <f t="shared" si="183"/>
        <v>0</v>
      </c>
      <c r="GD129" s="28">
        <f t="shared" si="184"/>
        <v>0</v>
      </c>
      <c r="GE129" s="16">
        <f t="shared" si="185"/>
        <v>0</v>
      </c>
      <c r="GF129" s="9">
        <f t="shared" si="125"/>
        <v>0</v>
      </c>
      <c r="GG129" s="26">
        <f t="shared" si="126"/>
        <v>0</v>
      </c>
      <c r="GH129" s="19">
        <f t="shared" si="127"/>
        <v>0</v>
      </c>
      <c r="GI129" s="26">
        <f t="shared" si="128"/>
        <v>0</v>
      </c>
      <c r="GJ129" s="26">
        <f t="shared" si="129"/>
        <v>0</v>
      </c>
      <c r="GK129" s="16">
        <f t="shared" si="186"/>
        <v>0</v>
      </c>
      <c r="GL129" s="25">
        <v>0</v>
      </c>
      <c r="GM129" s="25">
        <f t="shared" si="187"/>
        <v>0</v>
      </c>
      <c r="GN129" s="25">
        <f t="shared" si="188"/>
        <v>0</v>
      </c>
      <c r="GO129" s="25">
        <f t="shared" si="189"/>
        <v>0</v>
      </c>
      <c r="GP129" s="25">
        <f t="shared" si="190"/>
        <v>0</v>
      </c>
      <c r="GQ129" s="16">
        <f t="shared" si="191"/>
        <v>0</v>
      </c>
      <c r="GR129" s="25">
        <f t="shared" si="192"/>
        <v>0</v>
      </c>
      <c r="GS129" s="9">
        <f t="shared" si="130"/>
        <v>0</v>
      </c>
      <c r="GT129" s="26">
        <f t="shared" si="131"/>
        <v>0</v>
      </c>
      <c r="GU129" s="19">
        <f t="shared" si="132"/>
        <v>0</v>
      </c>
      <c r="GV129" s="26">
        <f t="shared" si="133"/>
        <v>0</v>
      </c>
      <c r="GW129" s="26">
        <f t="shared" si="134"/>
        <v>0</v>
      </c>
      <c r="GX129">
        <f t="shared" si="193"/>
        <v>0</v>
      </c>
      <c r="GY129" s="7">
        <f t="shared" si="143"/>
        <v>0</v>
      </c>
      <c r="GZ129" s="7">
        <f t="shared" si="144"/>
        <v>0</v>
      </c>
      <c r="HA129" s="17">
        <f t="shared" si="194"/>
        <v>0</v>
      </c>
      <c r="HB129" s="17">
        <f t="shared" si="145"/>
        <v>0</v>
      </c>
    </row>
    <row r="130" spans="2:210" x14ac:dyDescent="0.3">
      <c r="B130" s="4" t="str">
        <f>$B$6</f>
        <v>PRINCIPAL BORROWER</v>
      </c>
      <c r="C130" s="4"/>
      <c r="D130" s="4"/>
      <c r="E130" s="4"/>
      <c r="F130" s="175"/>
      <c r="G130" s="174"/>
      <c r="H130" s="9"/>
      <c r="I130" s="175"/>
      <c r="J130" s="9"/>
      <c r="K130" s="9"/>
      <c r="L130" s="176" t="s">
        <v>186</v>
      </c>
      <c r="M130" s="9"/>
      <c r="N130" s="9"/>
      <c r="O130" s="9"/>
      <c r="AA130" s="3" t="s">
        <v>187</v>
      </c>
      <c r="AD130" s="171"/>
      <c r="AE130" s="17"/>
      <c r="AG130" s="5"/>
      <c r="AO130"/>
      <c r="AP130"/>
      <c r="AQ130"/>
      <c r="AR130"/>
      <c r="BB130">
        <v>128</v>
      </c>
      <c r="BC130" s="7">
        <f t="shared" si="146"/>
        <v>0</v>
      </c>
      <c r="BD130" s="28">
        <f t="shared" si="147"/>
        <v>0</v>
      </c>
      <c r="BE130" s="16">
        <f t="shared" si="148"/>
        <v>0</v>
      </c>
      <c r="BF130" s="16">
        <f t="shared" si="149"/>
        <v>0</v>
      </c>
      <c r="BG130" s="25">
        <v>0</v>
      </c>
      <c r="BH130" s="25">
        <f t="shared" si="150"/>
        <v>0</v>
      </c>
      <c r="BI130" s="25">
        <f t="shared" si="151"/>
        <v>0</v>
      </c>
      <c r="BJ130" s="25">
        <f t="shared" si="152"/>
        <v>0</v>
      </c>
      <c r="BK130" s="25">
        <f t="shared" si="153"/>
        <v>0</v>
      </c>
      <c r="BL130" s="16">
        <f t="shared" si="154"/>
        <v>0</v>
      </c>
      <c r="BM130" s="25">
        <f t="shared" si="155"/>
        <v>0</v>
      </c>
      <c r="BN130" s="9">
        <f t="shared" si="100"/>
        <v>0</v>
      </c>
      <c r="BO130" s="26">
        <f t="shared" si="101"/>
        <v>0</v>
      </c>
      <c r="BP130" s="19">
        <f t="shared" si="102"/>
        <v>0</v>
      </c>
      <c r="BQ130" s="26">
        <f t="shared" si="103"/>
        <v>0</v>
      </c>
      <c r="BR130" s="26">
        <f t="shared" si="104"/>
        <v>0</v>
      </c>
      <c r="BS130">
        <f t="shared" si="156"/>
        <v>0</v>
      </c>
      <c r="BT130" s="7">
        <f t="shared" si="157"/>
        <v>0</v>
      </c>
      <c r="BU130" s="7">
        <f t="shared" si="135"/>
        <v>0</v>
      </c>
      <c r="BV130" s="17">
        <f t="shared" si="158"/>
        <v>0</v>
      </c>
      <c r="BW130" s="17">
        <f t="shared" si="136"/>
        <v>0</v>
      </c>
      <c r="CB130">
        <v>128</v>
      </c>
      <c r="CC130" s="7">
        <f t="shared" ca="1" si="159"/>
        <v>-19000</v>
      </c>
      <c r="CD130" s="28">
        <f t="shared" ca="1" si="160"/>
        <v>0</v>
      </c>
      <c r="CE130" s="16">
        <f t="shared" ca="1" si="161"/>
        <v>0</v>
      </c>
      <c r="CF130" s="9">
        <f t="shared" ca="1" si="105"/>
        <v>0</v>
      </c>
      <c r="CG130" s="26">
        <f t="shared" ca="1" si="106"/>
        <v>0</v>
      </c>
      <c r="CH130" s="19">
        <f t="shared" ca="1" si="107"/>
        <v>0</v>
      </c>
      <c r="CI130" s="26">
        <f t="shared" ca="1" si="108"/>
        <v>0</v>
      </c>
      <c r="CJ130" s="26">
        <f t="shared" ca="1" si="109"/>
        <v>0</v>
      </c>
      <c r="CK130" s="16">
        <f t="shared" ca="1" si="162"/>
        <v>0</v>
      </c>
      <c r="CL130" s="25">
        <v>0</v>
      </c>
      <c r="CM130" s="25">
        <f t="shared" ca="1" si="163"/>
        <v>0</v>
      </c>
      <c r="CN130" s="25">
        <f t="shared" ca="1" si="164"/>
        <v>0</v>
      </c>
      <c r="CO130" s="25">
        <f t="shared" ca="1" si="165"/>
        <v>0</v>
      </c>
      <c r="CP130" s="25">
        <f t="shared" ca="1" si="166"/>
        <v>0</v>
      </c>
      <c r="CQ130" s="16">
        <f t="shared" ca="1" si="167"/>
        <v>0</v>
      </c>
      <c r="CR130" s="25">
        <f t="shared" ca="1" si="168"/>
        <v>0</v>
      </c>
      <c r="CS130" s="9">
        <f t="shared" ca="1" si="110"/>
        <v>0</v>
      </c>
      <c r="CT130" s="26">
        <f t="shared" ca="1" si="111"/>
        <v>0</v>
      </c>
      <c r="CU130" s="19">
        <f t="shared" ca="1" si="112"/>
        <v>0</v>
      </c>
      <c r="CV130" s="26">
        <f t="shared" ca="1" si="113"/>
        <v>0</v>
      </c>
      <c r="CW130" s="26">
        <f t="shared" ca="1" si="114"/>
        <v>0</v>
      </c>
      <c r="CX130">
        <f t="shared" ca="1" si="169"/>
        <v>0</v>
      </c>
      <c r="CY130" s="7">
        <f t="shared" ca="1" si="137"/>
        <v>0</v>
      </c>
      <c r="CZ130" s="7">
        <f t="shared" ca="1" si="138"/>
        <v>0</v>
      </c>
      <c r="DA130" s="17">
        <f t="shared" ca="1" si="170"/>
        <v>0</v>
      </c>
      <c r="DB130" s="17">
        <f t="shared" ca="1" si="139"/>
        <v>0</v>
      </c>
      <c r="EB130">
        <v>128</v>
      </c>
      <c r="EC130" s="7">
        <f t="shared" si="171"/>
        <v>0</v>
      </c>
      <c r="ED130" s="28">
        <f t="shared" si="172"/>
        <v>0</v>
      </c>
      <c r="EE130" s="16">
        <f t="shared" si="173"/>
        <v>0</v>
      </c>
      <c r="EF130" s="9">
        <f t="shared" si="115"/>
        <v>0</v>
      </c>
      <c r="EG130" s="26">
        <f t="shared" si="116"/>
        <v>0</v>
      </c>
      <c r="EH130" s="19">
        <f t="shared" si="117"/>
        <v>0</v>
      </c>
      <c r="EI130" s="26">
        <f t="shared" si="118"/>
        <v>0</v>
      </c>
      <c r="EJ130" s="26">
        <f t="shared" si="119"/>
        <v>0</v>
      </c>
      <c r="EK130" s="16">
        <f t="shared" si="174"/>
        <v>0</v>
      </c>
      <c r="EL130" s="25">
        <v>0</v>
      </c>
      <c r="EM130" s="25">
        <f t="shared" si="175"/>
        <v>0</v>
      </c>
      <c r="EN130" s="25">
        <f t="shared" si="176"/>
        <v>0</v>
      </c>
      <c r="EO130" s="25">
        <f t="shared" si="177"/>
        <v>0</v>
      </c>
      <c r="EP130" s="25">
        <f t="shared" si="178"/>
        <v>0</v>
      </c>
      <c r="EQ130" s="16">
        <f t="shared" si="179"/>
        <v>0</v>
      </c>
      <c r="ER130" s="25">
        <f t="shared" si="180"/>
        <v>0</v>
      </c>
      <c r="ES130" s="9">
        <f t="shared" si="120"/>
        <v>0</v>
      </c>
      <c r="ET130" s="26">
        <f t="shared" si="121"/>
        <v>0</v>
      </c>
      <c r="EU130" s="19">
        <f t="shared" si="122"/>
        <v>0</v>
      </c>
      <c r="EV130" s="26">
        <f t="shared" si="123"/>
        <v>0</v>
      </c>
      <c r="EW130" s="26">
        <f t="shared" si="124"/>
        <v>0</v>
      </c>
      <c r="EX130">
        <f t="shared" si="181"/>
        <v>0</v>
      </c>
      <c r="EY130" s="7">
        <f t="shared" si="140"/>
        <v>0</v>
      </c>
      <c r="EZ130" s="7">
        <f t="shared" si="141"/>
        <v>0</v>
      </c>
      <c r="FA130" s="17">
        <f t="shared" si="182"/>
        <v>0</v>
      </c>
      <c r="FB130" s="17">
        <f t="shared" si="142"/>
        <v>0</v>
      </c>
      <c r="GB130">
        <v>128</v>
      </c>
      <c r="GC130" s="7">
        <f t="shared" si="183"/>
        <v>0</v>
      </c>
      <c r="GD130" s="28">
        <f t="shared" si="184"/>
        <v>0</v>
      </c>
      <c r="GE130" s="16">
        <f t="shared" si="185"/>
        <v>0</v>
      </c>
      <c r="GF130" s="9">
        <f t="shared" si="125"/>
        <v>0</v>
      </c>
      <c r="GG130" s="26">
        <f t="shared" si="126"/>
        <v>0</v>
      </c>
      <c r="GH130" s="19">
        <f t="shared" si="127"/>
        <v>0</v>
      </c>
      <c r="GI130" s="26">
        <f t="shared" si="128"/>
        <v>0</v>
      </c>
      <c r="GJ130" s="26">
        <f t="shared" si="129"/>
        <v>0</v>
      </c>
      <c r="GK130" s="16">
        <f t="shared" si="186"/>
        <v>0</v>
      </c>
      <c r="GL130" s="25">
        <v>0</v>
      </c>
      <c r="GM130" s="25">
        <f t="shared" si="187"/>
        <v>0</v>
      </c>
      <c r="GN130" s="25">
        <f t="shared" si="188"/>
        <v>0</v>
      </c>
      <c r="GO130" s="25">
        <f t="shared" si="189"/>
        <v>0</v>
      </c>
      <c r="GP130" s="25">
        <f t="shared" si="190"/>
        <v>0</v>
      </c>
      <c r="GQ130" s="16">
        <f t="shared" si="191"/>
        <v>0</v>
      </c>
      <c r="GR130" s="25">
        <f t="shared" si="192"/>
        <v>0</v>
      </c>
      <c r="GS130" s="9">
        <f t="shared" si="130"/>
        <v>0</v>
      </c>
      <c r="GT130" s="26">
        <f t="shared" si="131"/>
        <v>0</v>
      </c>
      <c r="GU130" s="19">
        <f t="shared" si="132"/>
        <v>0</v>
      </c>
      <c r="GV130" s="26">
        <f t="shared" si="133"/>
        <v>0</v>
      </c>
      <c r="GW130" s="26">
        <f t="shared" si="134"/>
        <v>0</v>
      </c>
      <c r="GX130">
        <f t="shared" si="193"/>
        <v>0</v>
      </c>
      <c r="GY130" s="7">
        <f t="shared" si="143"/>
        <v>0</v>
      </c>
      <c r="GZ130" s="7">
        <f t="shared" si="144"/>
        <v>0</v>
      </c>
      <c r="HA130" s="17">
        <f t="shared" si="194"/>
        <v>0</v>
      </c>
      <c r="HB130" s="17">
        <f t="shared" si="145"/>
        <v>0</v>
      </c>
    </row>
    <row r="131" spans="2:210" x14ac:dyDescent="0.3">
      <c r="B131" s="4" t="s">
        <v>188</v>
      </c>
      <c r="C131" s="4"/>
      <c r="D131" s="4"/>
      <c r="E131" s="9" t="s">
        <v>189</v>
      </c>
      <c r="F131" s="177">
        <f ca="1">I87</f>
        <v>750000</v>
      </c>
      <c r="G131" s="77"/>
      <c r="H131" s="9"/>
      <c r="I131" s="77"/>
      <c r="J131" s="9"/>
      <c r="K131" s="56"/>
      <c r="L131" s="176" t="s">
        <v>190</v>
      </c>
      <c r="M131" s="150"/>
      <c r="N131" s="150"/>
      <c r="O131" s="9"/>
      <c r="AA131" s="178">
        <f>$F$36</f>
        <v>18000</v>
      </c>
      <c r="AB131" s="171">
        <v>0.35</v>
      </c>
      <c r="AC131" s="7">
        <f>IF(AA131&gt;0,F38,0)</f>
        <v>6300</v>
      </c>
      <c r="AD131" s="179">
        <f>ROUND(AC131/AC141,2)</f>
        <v>1023197.01</v>
      </c>
      <c r="AE131" s="17">
        <f>IF($G$37=$AB$131,0,AD131/$AD$134*$AE$134)</f>
        <v>0</v>
      </c>
      <c r="AF131" s="171"/>
      <c r="AG131" s="5"/>
      <c r="AO131"/>
      <c r="AP131"/>
      <c r="AQ131"/>
      <c r="AR131"/>
      <c r="BB131">
        <v>129</v>
      </c>
      <c r="BC131" s="7">
        <f t="shared" si="146"/>
        <v>0</v>
      </c>
      <c r="BD131" s="28">
        <f t="shared" si="147"/>
        <v>0</v>
      </c>
      <c r="BE131" s="16">
        <f t="shared" si="148"/>
        <v>0</v>
      </c>
      <c r="BF131" s="16">
        <f t="shared" si="149"/>
        <v>0</v>
      </c>
      <c r="BG131" s="25">
        <v>0</v>
      </c>
      <c r="BH131" s="25">
        <f t="shared" si="150"/>
        <v>0</v>
      </c>
      <c r="BI131" s="25">
        <f t="shared" si="151"/>
        <v>0</v>
      </c>
      <c r="BJ131" s="25">
        <f t="shared" si="152"/>
        <v>0</v>
      </c>
      <c r="BK131" s="25">
        <f t="shared" si="153"/>
        <v>0</v>
      </c>
      <c r="BL131" s="16">
        <f t="shared" si="154"/>
        <v>0</v>
      </c>
      <c r="BM131" s="25">
        <f t="shared" si="155"/>
        <v>0</v>
      </c>
      <c r="BN131" s="9">
        <f t="shared" ref="BN131:BN194" si="195">INT(BM131)</f>
        <v>0</v>
      </c>
      <c r="BO131" s="26">
        <f t="shared" ref="BO131:BO194" si="196">INT((BM131-BN131)*10)/10</f>
        <v>0</v>
      </c>
      <c r="BP131" s="19">
        <f t="shared" ref="BP131:BP194" si="197">BM131-BN131-BO131</f>
        <v>0</v>
      </c>
      <c r="BQ131" s="26">
        <f t="shared" ref="BQ131:BQ194" si="198">IF(OR(BP131=0.05,BP131=0),BP131,IF(AND(BP131&gt;0.051,BP131&lt;0.1),0.1,IF(AND(BP131&gt;0.001,BP131&lt;0.05),0.05,BP131)))</f>
        <v>0</v>
      </c>
      <c r="BR131" s="26">
        <f t="shared" ref="BR131:BR194" si="199">BN131+BO131+BQ131</f>
        <v>0</v>
      </c>
      <c r="BS131">
        <f t="shared" si="156"/>
        <v>0</v>
      </c>
      <c r="BT131" s="7">
        <f t="shared" si="157"/>
        <v>0</v>
      </c>
      <c r="BU131" s="7">
        <f t="shared" si="135"/>
        <v>0</v>
      </c>
      <c r="BV131" s="17">
        <f t="shared" si="158"/>
        <v>0</v>
      </c>
      <c r="BW131" s="17">
        <f t="shared" si="136"/>
        <v>0</v>
      </c>
      <c r="CB131">
        <v>129</v>
      </c>
      <c r="CC131" s="7">
        <f t="shared" ca="1" si="159"/>
        <v>-19000</v>
      </c>
      <c r="CD131" s="28">
        <f t="shared" ca="1" si="160"/>
        <v>0</v>
      </c>
      <c r="CE131" s="16">
        <f t="shared" ca="1" si="161"/>
        <v>0</v>
      </c>
      <c r="CF131" s="9">
        <f t="shared" ref="CF131:CF194" ca="1" si="200">INT(CE131)</f>
        <v>0</v>
      </c>
      <c r="CG131" s="26">
        <f t="shared" ref="CG131:CG194" ca="1" si="201">INT((CE131-CF131)*10)/10</f>
        <v>0</v>
      </c>
      <c r="CH131" s="19">
        <f t="shared" ref="CH131:CH194" ca="1" si="202">CE131-CF131-CG131</f>
        <v>0</v>
      </c>
      <c r="CI131" s="26">
        <f t="shared" ref="CI131:CI194" ca="1" si="203">IF(OR(CH131=0.05,CH131=0),CH131,IF(AND(CH131&gt;0.051,CH131&lt;0.1),0.1,IF(AND(CH131&gt;0.001,CH131&lt;0.05),0.05,CH131)))</f>
        <v>0</v>
      </c>
      <c r="CJ131" s="26">
        <f t="shared" ref="CJ131:CJ194" ca="1" si="204">CF131+CG131+CI131</f>
        <v>0</v>
      </c>
      <c r="CK131" s="16">
        <f t="shared" ca="1" si="162"/>
        <v>0</v>
      </c>
      <c r="CL131" s="25">
        <v>0</v>
      </c>
      <c r="CM131" s="25">
        <f t="shared" ca="1" si="163"/>
        <v>0</v>
      </c>
      <c r="CN131" s="25">
        <f t="shared" ca="1" si="164"/>
        <v>0</v>
      </c>
      <c r="CO131" s="25">
        <f t="shared" ca="1" si="165"/>
        <v>0</v>
      </c>
      <c r="CP131" s="25">
        <f t="shared" ca="1" si="166"/>
        <v>0</v>
      </c>
      <c r="CQ131" s="16">
        <f t="shared" ca="1" si="167"/>
        <v>0</v>
      </c>
      <c r="CR131" s="25">
        <f t="shared" ca="1" si="168"/>
        <v>0</v>
      </c>
      <c r="CS131" s="9">
        <f t="shared" ref="CS131:CS194" ca="1" si="205">INT(CR131)</f>
        <v>0</v>
      </c>
      <c r="CT131" s="26">
        <f t="shared" ref="CT131:CT194" ca="1" si="206">INT((CR131-CS131)*10)/10</f>
        <v>0</v>
      </c>
      <c r="CU131" s="19">
        <f t="shared" ref="CU131:CU194" ca="1" si="207">CR131-CS131-CT131</f>
        <v>0</v>
      </c>
      <c r="CV131" s="26">
        <f t="shared" ref="CV131:CV194" ca="1" si="208">IF(OR(CU131=0.05,CU131=0),CU131,IF(AND(CU131&gt;0.051,CU131&lt;0.1),0.1,IF(AND(CU131&gt;0.001,CU131&lt;0.05),0.05,CU131)))</f>
        <v>0</v>
      </c>
      <c r="CW131" s="26">
        <f t="shared" ref="CW131:CW194" ca="1" si="209">CS131+CT131+CV131</f>
        <v>0</v>
      </c>
      <c r="CX131">
        <f t="shared" ca="1" si="169"/>
        <v>0</v>
      </c>
      <c r="CY131" s="7">
        <f t="shared" ca="1" si="137"/>
        <v>0</v>
      </c>
      <c r="CZ131" s="7">
        <f t="shared" ca="1" si="138"/>
        <v>0</v>
      </c>
      <c r="DA131" s="17">
        <f t="shared" ca="1" si="170"/>
        <v>0</v>
      </c>
      <c r="DB131" s="17">
        <f t="shared" ca="1" si="139"/>
        <v>0</v>
      </c>
      <c r="EB131">
        <v>129</v>
      </c>
      <c r="EC131" s="7">
        <f t="shared" si="171"/>
        <v>0</v>
      </c>
      <c r="ED131" s="28">
        <f t="shared" si="172"/>
        <v>0</v>
      </c>
      <c r="EE131" s="16">
        <f t="shared" si="173"/>
        <v>0</v>
      </c>
      <c r="EF131" s="9">
        <f t="shared" ref="EF131:EF194" si="210">INT(EE131)</f>
        <v>0</v>
      </c>
      <c r="EG131" s="26">
        <f t="shared" ref="EG131:EG194" si="211">INT((EE131-EF131)*10)/10</f>
        <v>0</v>
      </c>
      <c r="EH131" s="19">
        <f t="shared" ref="EH131:EH194" si="212">EE131-EF131-EG131</f>
        <v>0</v>
      </c>
      <c r="EI131" s="26">
        <f t="shared" ref="EI131:EI194" si="213">IF(OR(EH131=0.05,EH131=0),EH131,IF(AND(EH131&gt;0.051,EH131&lt;0.1),0.1,IF(AND(EH131&gt;0.001,EH131&lt;0.05),0.05,EH131)))</f>
        <v>0</v>
      </c>
      <c r="EJ131" s="26">
        <f t="shared" ref="EJ131:EJ194" si="214">EF131+EG131+EI131</f>
        <v>0</v>
      </c>
      <c r="EK131" s="16">
        <f t="shared" si="174"/>
        <v>0</v>
      </c>
      <c r="EL131" s="25">
        <v>0</v>
      </c>
      <c r="EM131" s="25">
        <f t="shared" si="175"/>
        <v>0</v>
      </c>
      <c r="EN131" s="25">
        <f t="shared" si="176"/>
        <v>0</v>
      </c>
      <c r="EO131" s="25">
        <f t="shared" si="177"/>
        <v>0</v>
      </c>
      <c r="EP131" s="25">
        <f t="shared" si="178"/>
        <v>0</v>
      </c>
      <c r="EQ131" s="16">
        <f t="shared" si="179"/>
        <v>0</v>
      </c>
      <c r="ER131" s="25">
        <f t="shared" si="180"/>
        <v>0</v>
      </c>
      <c r="ES131" s="9">
        <f t="shared" ref="ES131:ES194" si="215">INT(ER131)</f>
        <v>0</v>
      </c>
      <c r="ET131" s="26">
        <f t="shared" ref="ET131:ET194" si="216">INT((ER131-ES131)*10)/10</f>
        <v>0</v>
      </c>
      <c r="EU131" s="19">
        <f t="shared" ref="EU131:EU194" si="217">ER131-ES131-ET131</f>
        <v>0</v>
      </c>
      <c r="EV131" s="26">
        <f t="shared" ref="EV131:EV194" si="218">IF(OR(EU131=0.05,EU131=0),EU131,IF(AND(EU131&gt;0.051,EU131&lt;0.1),0.1,IF(AND(EU131&gt;0.001,EU131&lt;0.05),0.05,EU131)))</f>
        <v>0</v>
      </c>
      <c r="EW131" s="26">
        <f t="shared" ref="EW131:EW194" si="219">ES131+ET131+EV131</f>
        <v>0</v>
      </c>
      <c r="EX131">
        <f t="shared" si="181"/>
        <v>0</v>
      </c>
      <c r="EY131" s="7">
        <f t="shared" si="140"/>
        <v>0</v>
      </c>
      <c r="EZ131" s="7">
        <f t="shared" si="141"/>
        <v>0</v>
      </c>
      <c r="FA131" s="17">
        <f t="shared" si="182"/>
        <v>0</v>
      </c>
      <c r="FB131" s="17">
        <f t="shared" si="142"/>
        <v>0</v>
      </c>
      <c r="GB131">
        <v>129</v>
      </c>
      <c r="GC131" s="7">
        <f t="shared" si="183"/>
        <v>0</v>
      </c>
      <c r="GD131" s="28">
        <f t="shared" si="184"/>
        <v>0</v>
      </c>
      <c r="GE131" s="16">
        <f t="shared" si="185"/>
        <v>0</v>
      </c>
      <c r="GF131" s="9">
        <f t="shared" ref="GF131:GF194" si="220">INT(GE131)</f>
        <v>0</v>
      </c>
      <c r="GG131" s="26">
        <f t="shared" ref="GG131:GG194" si="221">INT((GE131-GF131)*10)/10</f>
        <v>0</v>
      </c>
      <c r="GH131" s="19">
        <f t="shared" ref="GH131:GH194" si="222">GE131-GF131-GG131</f>
        <v>0</v>
      </c>
      <c r="GI131" s="26">
        <f t="shared" ref="GI131:GI194" si="223">IF(OR(GH131=0.05,GH131=0),GH131,IF(AND(GH131&gt;0.051,GH131&lt;0.1),0.1,IF(AND(GH131&gt;0.001,GH131&lt;0.05),0.05,GH131)))</f>
        <v>0</v>
      </c>
      <c r="GJ131" s="26">
        <f t="shared" ref="GJ131:GJ194" si="224">GF131+GG131+GI131</f>
        <v>0</v>
      </c>
      <c r="GK131" s="16">
        <f t="shared" si="186"/>
        <v>0</v>
      </c>
      <c r="GL131" s="25">
        <v>0</v>
      </c>
      <c r="GM131" s="25">
        <f t="shared" si="187"/>
        <v>0</v>
      </c>
      <c r="GN131" s="25">
        <f t="shared" si="188"/>
        <v>0</v>
      </c>
      <c r="GO131" s="25">
        <f t="shared" si="189"/>
        <v>0</v>
      </c>
      <c r="GP131" s="25">
        <f t="shared" si="190"/>
        <v>0</v>
      </c>
      <c r="GQ131" s="16">
        <f t="shared" si="191"/>
        <v>0</v>
      </c>
      <c r="GR131" s="25">
        <f t="shared" si="192"/>
        <v>0</v>
      </c>
      <c r="GS131" s="9">
        <f t="shared" ref="GS131:GS194" si="225">INT(GR131)</f>
        <v>0</v>
      </c>
      <c r="GT131" s="26">
        <f t="shared" ref="GT131:GT194" si="226">INT((GR131-GS131)*10)/10</f>
        <v>0</v>
      </c>
      <c r="GU131" s="19">
        <f t="shared" ref="GU131:GU194" si="227">GR131-GS131-GT131</f>
        <v>0</v>
      </c>
      <c r="GV131" s="26">
        <f t="shared" ref="GV131:GV194" si="228">IF(OR(GU131=0.05,GU131=0),GU131,IF(AND(GU131&gt;0.051,GU131&lt;0.1),0.1,IF(AND(GU131&gt;0.001,GU131&lt;0.05),0.05,GU131)))</f>
        <v>0</v>
      </c>
      <c r="GW131" s="26">
        <f t="shared" ref="GW131:GW194" si="229">GS131+GT131+GV131</f>
        <v>0</v>
      </c>
      <c r="GX131">
        <f t="shared" si="193"/>
        <v>0</v>
      </c>
      <c r="GY131" s="7">
        <f t="shared" si="143"/>
        <v>0</v>
      </c>
      <c r="GZ131" s="7">
        <f t="shared" si="144"/>
        <v>0</v>
      </c>
      <c r="HA131" s="17">
        <f t="shared" si="194"/>
        <v>0</v>
      </c>
      <c r="HB131" s="17">
        <f t="shared" si="145"/>
        <v>0</v>
      </c>
    </row>
    <row r="132" spans="2:210" x14ac:dyDescent="0.3">
      <c r="B132" s="9"/>
      <c r="C132" s="9"/>
      <c r="D132" s="9"/>
      <c r="E132" s="9" t="s">
        <v>189</v>
      </c>
      <c r="F132" s="162">
        <f ca="1">ROUND(F131*$F$128,2)</f>
        <v>4617.88</v>
      </c>
      <c r="G132" s="180"/>
      <c r="H132" s="9"/>
      <c r="I132" s="180"/>
      <c r="J132" s="9"/>
      <c r="K132" s="9"/>
      <c r="L132" s="172" t="s">
        <v>191</v>
      </c>
      <c r="M132" s="9"/>
      <c r="N132" s="9"/>
      <c r="O132" s="9"/>
      <c r="AA132" s="178">
        <f>IF(N7=FALSE,0,$F$42)</f>
        <v>0</v>
      </c>
      <c r="AB132" s="171">
        <v>0.35</v>
      </c>
      <c r="AC132" s="7">
        <f>IF(AA132&gt;0,F44,0)</f>
        <v>0</v>
      </c>
      <c r="AD132" s="179">
        <f>IF(N7=FALSE,0,ROUND(AC132/AC141,2))</f>
        <v>0</v>
      </c>
      <c r="AE132" s="17">
        <f ca="1">IF($G$43=$AB$132,0,AD132/$AD$134*$AE$134)</f>
        <v>0</v>
      </c>
      <c r="AF132" s="171"/>
      <c r="AG132" s="5"/>
      <c r="AO132"/>
      <c r="AP132"/>
      <c r="AQ132"/>
      <c r="AR132"/>
      <c r="BB132">
        <v>130</v>
      </c>
      <c r="BC132" s="7">
        <f t="shared" si="146"/>
        <v>0</v>
      </c>
      <c r="BD132" s="28">
        <f t="shared" si="147"/>
        <v>0</v>
      </c>
      <c r="BE132" s="16">
        <f t="shared" si="148"/>
        <v>0</v>
      </c>
      <c r="BF132" s="16">
        <f t="shared" si="149"/>
        <v>0</v>
      </c>
      <c r="BG132" s="25">
        <v>0</v>
      </c>
      <c r="BH132" s="25">
        <f t="shared" si="150"/>
        <v>0</v>
      </c>
      <c r="BI132" s="25">
        <f t="shared" si="151"/>
        <v>0</v>
      </c>
      <c r="BJ132" s="25">
        <f t="shared" si="152"/>
        <v>0</v>
      </c>
      <c r="BK132" s="25">
        <f t="shared" si="153"/>
        <v>0</v>
      </c>
      <c r="BL132" s="16">
        <f t="shared" si="154"/>
        <v>0</v>
      </c>
      <c r="BM132" s="25">
        <f t="shared" si="155"/>
        <v>0</v>
      </c>
      <c r="BN132" s="9">
        <f t="shared" si="195"/>
        <v>0</v>
      </c>
      <c r="BO132" s="26">
        <f t="shared" si="196"/>
        <v>0</v>
      </c>
      <c r="BP132" s="19">
        <f t="shared" si="197"/>
        <v>0</v>
      </c>
      <c r="BQ132" s="26">
        <f t="shared" si="198"/>
        <v>0</v>
      </c>
      <c r="BR132" s="26">
        <f t="shared" si="199"/>
        <v>0</v>
      </c>
      <c r="BS132">
        <f t="shared" si="156"/>
        <v>0</v>
      </c>
      <c r="BT132" s="7">
        <f t="shared" si="157"/>
        <v>0</v>
      </c>
      <c r="BU132" s="7">
        <f t="shared" ref="BU132:BU195" si="230">IF(AND(BT132&gt;0,BT133=0),BT132,0)</f>
        <v>0</v>
      </c>
      <c r="BV132" s="17">
        <f t="shared" si="158"/>
        <v>0</v>
      </c>
      <c r="BW132" s="17">
        <f t="shared" ref="BW132:BW195" si="231">IF(ROUND(BT132-BV132,2)&gt;0,ROUND(BT132-BV132,2),0)</f>
        <v>0</v>
      </c>
      <c r="CB132">
        <v>130</v>
      </c>
      <c r="CC132" s="7">
        <f t="shared" ca="1" si="159"/>
        <v>-19000</v>
      </c>
      <c r="CD132" s="28">
        <f t="shared" ca="1" si="160"/>
        <v>0</v>
      </c>
      <c r="CE132" s="16">
        <f t="shared" ca="1" si="161"/>
        <v>0</v>
      </c>
      <c r="CF132" s="9">
        <f t="shared" ca="1" si="200"/>
        <v>0</v>
      </c>
      <c r="CG132" s="26">
        <f t="shared" ca="1" si="201"/>
        <v>0</v>
      </c>
      <c r="CH132" s="19">
        <f t="shared" ca="1" si="202"/>
        <v>0</v>
      </c>
      <c r="CI132" s="26">
        <f t="shared" ca="1" si="203"/>
        <v>0</v>
      </c>
      <c r="CJ132" s="26">
        <f t="shared" ca="1" si="204"/>
        <v>0</v>
      </c>
      <c r="CK132" s="16">
        <f t="shared" ca="1" si="162"/>
        <v>0</v>
      </c>
      <c r="CL132" s="25">
        <v>0</v>
      </c>
      <c r="CM132" s="25">
        <f t="shared" ca="1" si="163"/>
        <v>0</v>
      </c>
      <c r="CN132" s="25">
        <f t="shared" ca="1" si="164"/>
        <v>0</v>
      </c>
      <c r="CO132" s="25">
        <f t="shared" ca="1" si="165"/>
        <v>0</v>
      </c>
      <c r="CP132" s="25">
        <f t="shared" ca="1" si="166"/>
        <v>0</v>
      </c>
      <c r="CQ132" s="16">
        <f t="shared" ca="1" si="167"/>
        <v>0</v>
      </c>
      <c r="CR132" s="25">
        <f t="shared" ca="1" si="168"/>
        <v>0</v>
      </c>
      <c r="CS132" s="9">
        <f t="shared" ca="1" si="205"/>
        <v>0</v>
      </c>
      <c r="CT132" s="26">
        <f t="shared" ca="1" si="206"/>
        <v>0</v>
      </c>
      <c r="CU132" s="19">
        <f t="shared" ca="1" si="207"/>
        <v>0</v>
      </c>
      <c r="CV132" s="26">
        <f t="shared" ca="1" si="208"/>
        <v>0</v>
      </c>
      <c r="CW132" s="26">
        <f t="shared" ca="1" si="209"/>
        <v>0</v>
      </c>
      <c r="CX132">
        <f t="shared" ca="1" si="169"/>
        <v>0</v>
      </c>
      <c r="CY132" s="7">
        <f t="shared" ref="CY132:CY195" ca="1" si="232">ROUND(CD132+CJ132+CW132+CX132,2)</f>
        <v>0</v>
      </c>
      <c r="CZ132" s="7">
        <f t="shared" ref="CZ132:CZ195" ca="1" si="233">IF(AND(CY132&gt;0,CY133=0),CY132,0)</f>
        <v>0</v>
      </c>
      <c r="DA132" s="17">
        <f t="shared" ca="1" si="170"/>
        <v>0</v>
      </c>
      <c r="DB132" s="17">
        <f t="shared" ref="DB132:DB195" ca="1" si="234">IF(ROUND(CY132-DA132,2)&gt;0,ROUND(CY132-DA132,2),0)</f>
        <v>0</v>
      </c>
      <c r="EB132">
        <v>130</v>
      </c>
      <c r="EC132" s="7">
        <f t="shared" si="171"/>
        <v>0</v>
      </c>
      <c r="ED132" s="28">
        <f t="shared" si="172"/>
        <v>0</v>
      </c>
      <c r="EE132" s="16">
        <f t="shared" si="173"/>
        <v>0</v>
      </c>
      <c r="EF132" s="9">
        <f t="shared" si="210"/>
        <v>0</v>
      </c>
      <c r="EG132" s="26">
        <f t="shared" si="211"/>
        <v>0</v>
      </c>
      <c r="EH132" s="19">
        <f t="shared" si="212"/>
        <v>0</v>
      </c>
      <c r="EI132" s="26">
        <f t="shared" si="213"/>
        <v>0</v>
      </c>
      <c r="EJ132" s="26">
        <f t="shared" si="214"/>
        <v>0</v>
      </c>
      <c r="EK132" s="16">
        <f t="shared" si="174"/>
        <v>0</v>
      </c>
      <c r="EL132" s="25">
        <v>0</v>
      </c>
      <c r="EM132" s="25">
        <f t="shared" si="175"/>
        <v>0</v>
      </c>
      <c r="EN132" s="25">
        <f t="shared" si="176"/>
        <v>0</v>
      </c>
      <c r="EO132" s="25">
        <f t="shared" si="177"/>
        <v>0</v>
      </c>
      <c r="EP132" s="25">
        <f t="shared" si="178"/>
        <v>0</v>
      </c>
      <c r="EQ132" s="16">
        <f t="shared" si="179"/>
        <v>0</v>
      </c>
      <c r="ER132" s="25">
        <f t="shared" si="180"/>
        <v>0</v>
      </c>
      <c r="ES132" s="9">
        <f t="shared" si="215"/>
        <v>0</v>
      </c>
      <c r="ET132" s="26">
        <f t="shared" si="216"/>
        <v>0</v>
      </c>
      <c r="EU132" s="19">
        <f t="shared" si="217"/>
        <v>0</v>
      </c>
      <c r="EV132" s="26">
        <f t="shared" si="218"/>
        <v>0</v>
      </c>
      <c r="EW132" s="26">
        <f t="shared" si="219"/>
        <v>0</v>
      </c>
      <c r="EX132">
        <f t="shared" si="181"/>
        <v>0</v>
      </c>
      <c r="EY132" s="7">
        <f t="shared" ref="EY132:EY195" si="235">ROUND(ED132+EJ132+EW132+EX132,2)</f>
        <v>0</v>
      </c>
      <c r="EZ132" s="7">
        <f t="shared" ref="EZ132:EZ195" si="236">IF(AND(EY132&gt;0,EY133=0),EY132,0)</f>
        <v>0</v>
      </c>
      <c r="FA132" s="17">
        <f t="shared" si="182"/>
        <v>0</v>
      </c>
      <c r="FB132" s="17">
        <f t="shared" ref="FB132:FB195" si="237">IF(ROUND(EY132-FA132,2)&gt;0,ROUND(EY132-FA132,2),0)</f>
        <v>0</v>
      </c>
      <c r="GB132">
        <v>130</v>
      </c>
      <c r="GC132" s="7">
        <f t="shared" si="183"/>
        <v>0</v>
      </c>
      <c r="GD132" s="28">
        <f t="shared" si="184"/>
        <v>0</v>
      </c>
      <c r="GE132" s="16">
        <f t="shared" si="185"/>
        <v>0</v>
      </c>
      <c r="GF132" s="9">
        <f t="shared" si="220"/>
        <v>0</v>
      </c>
      <c r="GG132" s="26">
        <f t="shared" si="221"/>
        <v>0</v>
      </c>
      <c r="GH132" s="19">
        <f t="shared" si="222"/>
        <v>0</v>
      </c>
      <c r="GI132" s="26">
        <f t="shared" si="223"/>
        <v>0</v>
      </c>
      <c r="GJ132" s="26">
        <f t="shared" si="224"/>
        <v>0</v>
      </c>
      <c r="GK132" s="16">
        <f t="shared" si="186"/>
        <v>0</v>
      </c>
      <c r="GL132" s="25">
        <v>0</v>
      </c>
      <c r="GM132" s="25">
        <f t="shared" si="187"/>
        <v>0</v>
      </c>
      <c r="GN132" s="25">
        <f t="shared" si="188"/>
        <v>0</v>
      </c>
      <c r="GO132" s="25">
        <f t="shared" si="189"/>
        <v>0</v>
      </c>
      <c r="GP132" s="25">
        <f t="shared" si="190"/>
        <v>0</v>
      </c>
      <c r="GQ132" s="16">
        <f t="shared" si="191"/>
        <v>0</v>
      </c>
      <c r="GR132" s="25">
        <f t="shared" si="192"/>
        <v>0</v>
      </c>
      <c r="GS132" s="9">
        <f t="shared" si="225"/>
        <v>0</v>
      </c>
      <c r="GT132" s="26">
        <f t="shared" si="226"/>
        <v>0</v>
      </c>
      <c r="GU132" s="19">
        <f t="shared" si="227"/>
        <v>0</v>
      </c>
      <c r="GV132" s="26">
        <f t="shared" si="228"/>
        <v>0</v>
      </c>
      <c r="GW132" s="26">
        <f t="shared" si="229"/>
        <v>0</v>
      </c>
      <c r="GX132">
        <f t="shared" si="193"/>
        <v>0</v>
      </c>
      <c r="GY132" s="7">
        <f t="shared" ref="GY132:GY195" si="238">ROUND(GD132+GJ132+GW132+GX132,2)</f>
        <v>0</v>
      </c>
      <c r="GZ132" s="7">
        <f t="shared" ref="GZ132:GZ195" si="239">IF(AND(GY132&gt;0,GY133=0),GY132,0)</f>
        <v>0</v>
      </c>
      <c r="HA132" s="17">
        <f t="shared" si="194"/>
        <v>0</v>
      </c>
      <c r="HB132" s="17">
        <f t="shared" ref="HB132:HB195" si="240">IF(ROUND(GY132-HA132,2)&gt;0,ROUND(GY132-HA132,2),0)</f>
        <v>0</v>
      </c>
    </row>
    <row r="133" spans="2:210" x14ac:dyDescent="0.3">
      <c r="B133" s="4"/>
      <c r="C133" s="4"/>
      <c r="D133" s="4"/>
      <c r="E133" s="4"/>
      <c r="F133" s="175"/>
      <c r="G133" s="174"/>
      <c r="H133" s="9"/>
      <c r="I133" s="175"/>
      <c r="J133" s="9"/>
      <c r="K133" s="9"/>
      <c r="L133" s="176"/>
      <c r="M133" s="9"/>
      <c r="N133" s="9"/>
      <c r="O133" s="9"/>
      <c r="AA133" s="178">
        <f>IF(N8=FALSE,0,$F$48)</f>
        <v>0</v>
      </c>
      <c r="AB133" s="171">
        <v>0.35</v>
      </c>
      <c r="AC133" s="7">
        <f>IF(AA133&gt;0,F50,0)</f>
        <v>0</v>
      </c>
      <c r="AD133" s="179">
        <f>IF(N8=FALSE,0,ROUND(AC133/AC141,2))</f>
        <v>0</v>
      </c>
      <c r="AE133" s="17">
        <f ca="1">IF($G$49=$AB$133,0,AD133/$AD$134*$AE$134)</f>
        <v>0</v>
      </c>
      <c r="AF133" s="171"/>
      <c r="AG133" s="5"/>
      <c r="AO133"/>
      <c r="AP133"/>
      <c r="AQ133"/>
      <c r="AR133"/>
      <c r="BB133">
        <v>131</v>
      </c>
      <c r="BC133" s="7">
        <f t="shared" ref="BC133:BC196" si="241">IF(BW132&gt;0,BC132-1000,BC132)</f>
        <v>0</v>
      </c>
      <c r="BD133" s="28">
        <f t="shared" ref="BD133:BD196" si="242">IF(BW132&gt;0,ROUND(PMT($F$92/12,$F$96*12,-BC133),5),0)</f>
        <v>0</v>
      </c>
      <c r="BE133" s="16">
        <f t="shared" ref="BE133:BE196" si="243">IF(BW132&gt;0,ROUND(BC133*$E$1/1000,2),0)</f>
        <v>0</v>
      </c>
      <c r="BF133" s="16">
        <f t="shared" ref="BF133:BF196" si="244">IF(BW132&gt;0,ROUND(MIN(BC133,$F$168)*$BF$1,2),0)</f>
        <v>0</v>
      </c>
      <c r="BG133" s="25">
        <v>0</v>
      </c>
      <c r="BH133" s="25">
        <f t="shared" ref="BH133:BH196" si="245">IF(BW132&gt;0,ROUND(MIN(BC133,$F$168)*$BH$1,0),0)</f>
        <v>0</v>
      </c>
      <c r="BI133" s="25">
        <f t="shared" ref="BI133:BI196" si="246">IF(BW132&gt;0,ROUND(MIN(BC133,$F$168)*$BI$1,2),0)</f>
        <v>0</v>
      </c>
      <c r="BJ133" s="25">
        <f t="shared" ref="BJ133:BJ196" si="247">IF(BW132&gt;0,ROUND(MIN(BC133,$F$168)*$BJ$1,2),0)</f>
        <v>0</v>
      </c>
      <c r="BK133" s="25">
        <f t="shared" ref="BK133:BK196" si="248">IF(BW132&gt;0,ROUND(MIN(BC133,$F$168)*$BK$1,2),0)</f>
        <v>0</v>
      </c>
      <c r="BL133" s="16">
        <f t="shared" ref="BL133:BL196" si="249">IF(BW132&gt;0,BF133+SUM(BH133:BK133),0)</f>
        <v>0</v>
      </c>
      <c r="BM133" s="25">
        <f t="shared" ref="BM133:BM196" si="250">IF(BW132&gt;0,ROUND(BL133/12,2),0)</f>
        <v>0</v>
      </c>
      <c r="BN133" s="9">
        <f t="shared" si="195"/>
        <v>0</v>
      </c>
      <c r="BO133" s="26">
        <f t="shared" si="196"/>
        <v>0</v>
      </c>
      <c r="BP133" s="19">
        <f t="shared" si="197"/>
        <v>0</v>
      </c>
      <c r="BQ133" s="26">
        <f t="shared" si="198"/>
        <v>0</v>
      </c>
      <c r="BR133" s="26">
        <f t="shared" si="199"/>
        <v>0</v>
      </c>
      <c r="BS133">
        <f t="shared" ref="BS133:BS196" si="251">IF(BW132&gt;0,BS132,0)</f>
        <v>0</v>
      </c>
      <c r="BT133" s="7">
        <f t="shared" ref="BT133:BT196" si="252">SUM(BD133:BE133)+BR133+BS133</f>
        <v>0</v>
      </c>
      <c r="BU133" s="7">
        <f t="shared" si="230"/>
        <v>0</v>
      </c>
      <c r="BV133" s="17">
        <f t="shared" ref="BV133:BV196" si="253">IF(BW132&gt;0,BV132,0)</f>
        <v>0</v>
      </c>
      <c r="BW133" s="17">
        <f t="shared" si="231"/>
        <v>0</v>
      </c>
      <c r="CB133">
        <v>131</v>
      </c>
      <c r="CC133" s="7">
        <f t="shared" ref="CC133:CC196" ca="1" si="254">IF(DB132&gt;0,CC132-1000,CC132)</f>
        <v>-19000</v>
      </c>
      <c r="CD133" s="28">
        <f t="shared" ref="CD133:CD196" ca="1" si="255">IF(DB132&gt;0,ROUND(PMT($F$92/12,$F$96*12,-CC133),5),0)</f>
        <v>0</v>
      </c>
      <c r="CE133" s="16">
        <f t="shared" ref="CE133:CE196" ca="1" si="256">IF(DB132&gt;0,ROUND(CC133*$CE$1/1000,2),0)</f>
        <v>0</v>
      </c>
      <c r="CF133" s="9">
        <f t="shared" ca="1" si="200"/>
        <v>0</v>
      </c>
      <c r="CG133" s="26">
        <f t="shared" ca="1" si="201"/>
        <v>0</v>
      </c>
      <c r="CH133" s="19">
        <f t="shared" ca="1" si="202"/>
        <v>0</v>
      </c>
      <c r="CI133" s="26">
        <f t="shared" ca="1" si="203"/>
        <v>0</v>
      </c>
      <c r="CJ133" s="26">
        <f t="shared" ca="1" si="204"/>
        <v>0</v>
      </c>
      <c r="CK133" s="16">
        <f t="shared" ref="CK133:CK196" ca="1" si="257">IF(DB132&gt;0,ROUND($CD$1*$CK$1,2),0)</f>
        <v>0</v>
      </c>
      <c r="CL133" s="25">
        <v>0</v>
      </c>
      <c r="CM133" s="25">
        <f t="shared" ref="CM133:CM196" ca="1" si="258">IF(DB132&gt;0,ROUND($CD$1*$CM$1,2),0)</f>
        <v>0</v>
      </c>
      <c r="CN133" s="25">
        <f t="shared" ref="CN133:CN196" ca="1" si="259">IF(DB132&gt;0,ROUND($CD$1*$CN$1,2),0)</f>
        <v>0</v>
      </c>
      <c r="CO133" s="25">
        <f t="shared" ref="CO133:CO196" ca="1" si="260">IF(DB132&gt;0,ROUND($CD$1*$CO$1,2),0)</f>
        <v>0</v>
      </c>
      <c r="CP133" s="25">
        <f t="shared" ref="CP133:CP196" ca="1" si="261">IF(DB132&gt;0,ROUND($CD$1*$CP$1,2),0)</f>
        <v>0</v>
      </c>
      <c r="CQ133" s="16">
        <f t="shared" ref="CQ133:CQ196" ca="1" si="262">IF(DB132&gt;0,CK133+SUM(CM133:CP133),0)</f>
        <v>0</v>
      </c>
      <c r="CR133" s="25">
        <f t="shared" ref="CR133:CR196" ca="1" si="263">IF(DB132&gt;0,ROUND(CQ133/12,2),0)</f>
        <v>0</v>
      </c>
      <c r="CS133" s="9">
        <f t="shared" ca="1" si="205"/>
        <v>0</v>
      </c>
      <c r="CT133" s="26">
        <f t="shared" ca="1" si="206"/>
        <v>0</v>
      </c>
      <c r="CU133" s="19">
        <f t="shared" ca="1" si="207"/>
        <v>0</v>
      </c>
      <c r="CV133" s="26">
        <f t="shared" ca="1" si="208"/>
        <v>0</v>
      </c>
      <c r="CW133" s="26">
        <f t="shared" ca="1" si="209"/>
        <v>0</v>
      </c>
      <c r="CX133">
        <f t="shared" ref="CX133:CX196" ca="1" si="264">IF(DB132&gt;0,CX132,0)</f>
        <v>0</v>
      </c>
      <c r="CY133" s="7">
        <f t="shared" ca="1" si="232"/>
        <v>0</v>
      </c>
      <c r="CZ133" s="7">
        <f t="shared" ca="1" si="233"/>
        <v>0</v>
      </c>
      <c r="DA133" s="17">
        <f t="shared" ref="DA133:DA196" ca="1" si="265">IF(DB132&gt;0,DA132,0)</f>
        <v>0</v>
      </c>
      <c r="DB133" s="17">
        <f t="shared" ca="1" si="234"/>
        <v>0</v>
      </c>
      <c r="EB133">
        <v>131</v>
      </c>
      <c r="EC133" s="7">
        <f t="shared" ref="EC133:EC196" si="266">IF(FB132&gt;0,EC132-1000,EC132)</f>
        <v>0</v>
      </c>
      <c r="ED133" s="28">
        <f t="shared" ref="ED133:ED196" si="267">IF(FB132&gt;0,ROUND(PMT($F$92/12,$F$96*12,-EC133),5),0)</f>
        <v>0</v>
      </c>
      <c r="EE133" s="16">
        <f t="shared" ref="EE133:EE196" si="268">IF(FB132&gt;0,ROUND(EC133*$EE$1/1000,2),0)</f>
        <v>0</v>
      </c>
      <c r="EF133" s="9">
        <f t="shared" si="210"/>
        <v>0</v>
      </c>
      <c r="EG133" s="26">
        <f t="shared" si="211"/>
        <v>0</v>
      </c>
      <c r="EH133" s="19">
        <f t="shared" si="212"/>
        <v>0</v>
      </c>
      <c r="EI133" s="26">
        <f t="shared" si="213"/>
        <v>0</v>
      </c>
      <c r="EJ133" s="26">
        <f t="shared" si="214"/>
        <v>0</v>
      </c>
      <c r="EK133" s="16">
        <f t="shared" ref="EK133:EK196" si="269">IF(FB132&gt;0,ROUND($ED$1*$EK$1,2),0)</f>
        <v>0</v>
      </c>
      <c r="EL133" s="25">
        <v>0</v>
      </c>
      <c r="EM133" s="25">
        <f t="shared" ref="EM133:EM196" si="270">IF(FB132&gt;0,ROUND($ED$1*$EM$1,0),0)</f>
        <v>0</v>
      </c>
      <c r="EN133" s="25">
        <f t="shared" ref="EN133:EN196" si="271">IF(FB132&gt;0,ROUND($ED$1*$EN$1,2),0)</f>
        <v>0</v>
      </c>
      <c r="EO133" s="25">
        <f t="shared" ref="EO133:EO196" si="272">IF(FB132&gt;0,ROUND($ED$1*$EO$1,2),0)</f>
        <v>0</v>
      </c>
      <c r="EP133" s="25">
        <f t="shared" ref="EP133:EP196" si="273">IF(FB132&gt;0,ROUND($ED$1*$EP$1,2),0)</f>
        <v>0</v>
      </c>
      <c r="EQ133" s="16">
        <f t="shared" ref="EQ133:EQ196" si="274">IF(FB132&gt;0,EK133+SUM(EM133:EP133),0)</f>
        <v>0</v>
      </c>
      <c r="ER133" s="25">
        <f t="shared" ref="ER133:ER196" si="275">IF(FB132&gt;0,ROUND(EQ133/12,2),0)</f>
        <v>0</v>
      </c>
      <c r="ES133" s="9">
        <f t="shared" si="215"/>
        <v>0</v>
      </c>
      <c r="ET133" s="26">
        <f t="shared" si="216"/>
        <v>0</v>
      </c>
      <c r="EU133" s="19">
        <f t="shared" si="217"/>
        <v>0</v>
      </c>
      <c r="EV133" s="26">
        <f t="shared" si="218"/>
        <v>0</v>
      </c>
      <c r="EW133" s="26">
        <f t="shared" si="219"/>
        <v>0</v>
      </c>
      <c r="EX133">
        <f t="shared" ref="EX133:EX196" si="276">IF(FB132&gt;0,EX132,0)</f>
        <v>0</v>
      </c>
      <c r="EY133" s="7">
        <f t="shared" si="235"/>
        <v>0</v>
      </c>
      <c r="EZ133" s="7">
        <f t="shared" si="236"/>
        <v>0</v>
      </c>
      <c r="FA133" s="17">
        <f t="shared" ref="FA133:FA196" si="277">IF(FB132&gt;0,FA132,0)</f>
        <v>0</v>
      </c>
      <c r="FB133" s="17">
        <f t="shared" si="237"/>
        <v>0</v>
      </c>
      <c r="GB133">
        <v>131</v>
      </c>
      <c r="GC133" s="7">
        <f t="shared" ref="GC133:GC196" si="278">IF(HB132&gt;0,GC132-1000,GC132)</f>
        <v>0</v>
      </c>
      <c r="GD133" s="28">
        <f t="shared" ref="GD133:GD196" si="279">IF(HB132&gt;0,ROUND(PMT($F$92/12,$F$96*12,-GC133),5),0)</f>
        <v>0</v>
      </c>
      <c r="GE133" s="16">
        <f t="shared" ref="GE133:GE196" si="280">IF(HB132&gt;0,ROUND(GC133*$GE$1/1000,2),0)</f>
        <v>0</v>
      </c>
      <c r="GF133" s="9">
        <f t="shared" si="220"/>
        <v>0</v>
      </c>
      <c r="GG133" s="26">
        <f t="shared" si="221"/>
        <v>0</v>
      </c>
      <c r="GH133" s="19">
        <f t="shared" si="222"/>
        <v>0</v>
      </c>
      <c r="GI133" s="26">
        <f t="shared" si="223"/>
        <v>0</v>
      </c>
      <c r="GJ133" s="26">
        <f t="shared" si="224"/>
        <v>0</v>
      </c>
      <c r="GK133" s="16">
        <f t="shared" ref="GK133:GK196" si="281">IF(HB132&gt;0,ROUND($GD$1*$GK$1,2),0)</f>
        <v>0</v>
      </c>
      <c r="GL133" s="25">
        <v>0</v>
      </c>
      <c r="GM133" s="25">
        <f t="shared" ref="GM133:GM196" si="282">IF(HB132&gt;0,ROUND($GD$1*$GM$1,0),0)</f>
        <v>0</v>
      </c>
      <c r="GN133" s="25">
        <f t="shared" ref="GN133:GN196" si="283">IF(HB132&gt;0,ROUND($GD$1*$GN$1,2),0)</f>
        <v>0</v>
      </c>
      <c r="GO133" s="25">
        <f t="shared" ref="GO133:GO196" si="284">IF(HB132&gt;0,ROUND($GD$1*$GO$1,2),0)</f>
        <v>0</v>
      </c>
      <c r="GP133" s="25">
        <f t="shared" ref="GP133:GP196" si="285">IF(HB132&gt;0,ROUND($GD$1*$GP$1,2),0)</f>
        <v>0</v>
      </c>
      <c r="GQ133" s="16">
        <f t="shared" ref="GQ133:GQ196" si="286">IF(HB132&gt;0,GK133+SUM(GM133:GP133),0)</f>
        <v>0</v>
      </c>
      <c r="GR133" s="25">
        <f t="shared" ref="GR133:GR196" si="287">IF(HB132&gt;0,ROUND(GQ133/12,2),0)</f>
        <v>0</v>
      </c>
      <c r="GS133" s="9">
        <f t="shared" si="225"/>
        <v>0</v>
      </c>
      <c r="GT133" s="26">
        <f t="shared" si="226"/>
        <v>0</v>
      </c>
      <c r="GU133" s="19">
        <f t="shared" si="227"/>
        <v>0</v>
      </c>
      <c r="GV133" s="26">
        <f t="shared" si="228"/>
        <v>0</v>
      </c>
      <c r="GW133" s="26">
        <f t="shared" si="229"/>
        <v>0</v>
      </c>
      <c r="GX133">
        <f t="shared" ref="GX133:GX196" si="288">IF(HB132&gt;0,GX132,0)</f>
        <v>0</v>
      </c>
      <c r="GY133" s="7">
        <f t="shared" si="238"/>
        <v>0</v>
      </c>
      <c r="GZ133" s="7">
        <f t="shared" si="239"/>
        <v>0</v>
      </c>
      <c r="HA133" s="17">
        <f t="shared" ref="HA133:HA196" si="289">IF(HB132&gt;0,HA132,0)</f>
        <v>0</v>
      </c>
      <c r="HB133" s="17">
        <f t="shared" si="240"/>
        <v>0</v>
      </c>
    </row>
    <row r="134" spans="2:210" x14ac:dyDescent="0.3">
      <c r="B134" s="4" t="s">
        <v>192</v>
      </c>
      <c r="C134" s="4"/>
      <c r="D134" s="4"/>
      <c r="E134" s="9" t="s">
        <v>189</v>
      </c>
      <c r="F134" s="159">
        <f ca="1">IF(TODAY() &gt; DATE(2014, 11, 1),ROUND($F$131*0.225/1000,2),ROUND($F$131*0.41/1000,2))</f>
        <v>168.75</v>
      </c>
      <c r="G134" s="77"/>
      <c r="H134" s="9"/>
      <c r="I134" s="77"/>
      <c r="J134" s="9"/>
      <c r="K134" s="9"/>
      <c r="L134" s="172" t="s">
        <v>193</v>
      </c>
      <c r="AA134" s="178"/>
      <c r="AB134" s="171">
        <v>0.35</v>
      </c>
      <c r="AC134" s="7"/>
      <c r="AD134" s="179">
        <f>SUM(AD131:AD133)</f>
        <v>1023197.01</v>
      </c>
      <c r="AE134" s="179">
        <f ca="1">IF(AND(AD134&gt;1250000,AD138&lt;=1250000),1250000,IF(AA140&lt;=1250000,AD134,0))</f>
        <v>1023197.01</v>
      </c>
      <c r="AF134" s="171">
        <f ca="1">IF(AE134&gt;0,AB134,0)</f>
        <v>0.35</v>
      </c>
      <c r="AG134" s="5"/>
      <c r="AO134"/>
      <c r="AP134"/>
      <c r="AQ134"/>
      <c r="AR134"/>
      <c r="BB134">
        <v>132</v>
      </c>
      <c r="BC134" s="7">
        <f t="shared" si="241"/>
        <v>0</v>
      </c>
      <c r="BD134" s="28">
        <f t="shared" si="242"/>
        <v>0</v>
      </c>
      <c r="BE134" s="16">
        <f t="shared" si="243"/>
        <v>0</v>
      </c>
      <c r="BF134" s="16">
        <f t="shared" si="244"/>
        <v>0</v>
      </c>
      <c r="BG134" s="25">
        <v>0</v>
      </c>
      <c r="BH134" s="25">
        <f t="shared" si="245"/>
        <v>0</v>
      </c>
      <c r="BI134" s="25">
        <f t="shared" si="246"/>
        <v>0</v>
      </c>
      <c r="BJ134" s="25">
        <f t="shared" si="247"/>
        <v>0</v>
      </c>
      <c r="BK134" s="25">
        <f t="shared" si="248"/>
        <v>0</v>
      </c>
      <c r="BL134" s="16">
        <f t="shared" si="249"/>
        <v>0</v>
      </c>
      <c r="BM134" s="25">
        <f t="shared" si="250"/>
        <v>0</v>
      </c>
      <c r="BN134" s="9">
        <f t="shared" si="195"/>
        <v>0</v>
      </c>
      <c r="BO134" s="26">
        <f t="shared" si="196"/>
        <v>0</v>
      </c>
      <c r="BP134" s="19">
        <f t="shared" si="197"/>
        <v>0</v>
      </c>
      <c r="BQ134" s="26">
        <f t="shared" si="198"/>
        <v>0</v>
      </c>
      <c r="BR134" s="26">
        <f t="shared" si="199"/>
        <v>0</v>
      </c>
      <c r="BS134">
        <f t="shared" si="251"/>
        <v>0</v>
      </c>
      <c r="BT134" s="7">
        <f t="shared" si="252"/>
        <v>0</v>
      </c>
      <c r="BU134" s="7">
        <f t="shared" si="230"/>
        <v>0</v>
      </c>
      <c r="BV134" s="17">
        <f t="shared" si="253"/>
        <v>0</v>
      </c>
      <c r="BW134" s="17">
        <f t="shared" si="231"/>
        <v>0</v>
      </c>
      <c r="CB134">
        <v>132</v>
      </c>
      <c r="CC134" s="7">
        <f t="shared" ca="1" si="254"/>
        <v>-19000</v>
      </c>
      <c r="CD134" s="28">
        <f t="shared" ca="1" si="255"/>
        <v>0</v>
      </c>
      <c r="CE134" s="16">
        <f t="shared" ca="1" si="256"/>
        <v>0</v>
      </c>
      <c r="CF134" s="9">
        <f t="shared" ca="1" si="200"/>
        <v>0</v>
      </c>
      <c r="CG134" s="26">
        <f t="shared" ca="1" si="201"/>
        <v>0</v>
      </c>
      <c r="CH134" s="19">
        <f t="shared" ca="1" si="202"/>
        <v>0</v>
      </c>
      <c r="CI134" s="26">
        <f t="shared" ca="1" si="203"/>
        <v>0</v>
      </c>
      <c r="CJ134" s="26">
        <f t="shared" ca="1" si="204"/>
        <v>0</v>
      </c>
      <c r="CK134" s="16">
        <f t="shared" ca="1" si="257"/>
        <v>0</v>
      </c>
      <c r="CL134" s="25">
        <v>0</v>
      </c>
      <c r="CM134" s="25">
        <f t="shared" ca="1" si="258"/>
        <v>0</v>
      </c>
      <c r="CN134" s="25">
        <f t="shared" ca="1" si="259"/>
        <v>0</v>
      </c>
      <c r="CO134" s="25">
        <f t="shared" ca="1" si="260"/>
        <v>0</v>
      </c>
      <c r="CP134" s="25">
        <f t="shared" ca="1" si="261"/>
        <v>0</v>
      </c>
      <c r="CQ134" s="16">
        <f t="shared" ca="1" si="262"/>
        <v>0</v>
      </c>
      <c r="CR134" s="25">
        <f t="shared" ca="1" si="263"/>
        <v>0</v>
      </c>
      <c r="CS134" s="9">
        <f t="shared" ca="1" si="205"/>
        <v>0</v>
      </c>
      <c r="CT134" s="26">
        <f t="shared" ca="1" si="206"/>
        <v>0</v>
      </c>
      <c r="CU134" s="19">
        <f t="shared" ca="1" si="207"/>
        <v>0</v>
      </c>
      <c r="CV134" s="26">
        <f t="shared" ca="1" si="208"/>
        <v>0</v>
      </c>
      <c r="CW134" s="26">
        <f t="shared" ca="1" si="209"/>
        <v>0</v>
      </c>
      <c r="CX134">
        <f t="shared" ca="1" si="264"/>
        <v>0</v>
      </c>
      <c r="CY134" s="7">
        <f t="shared" ca="1" si="232"/>
        <v>0</v>
      </c>
      <c r="CZ134" s="7">
        <f t="shared" ca="1" si="233"/>
        <v>0</v>
      </c>
      <c r="DA134" s="17">
        <f t="shared" ca="1" si="265"/>
        <v>0</v>
      </c>
      <c r="DB134" s="17">
        <f t="shared" ca="1" si="234"/>
        <v>0</v>
      </c>
      <c r="EB134">
        <v>132</v>
      </c>
      <c r="EC134" s="7">
        <f t="shared" si="266"/>
        <v>0</v>
      </c>
      <c r="ED134" s="28">
        <f t="shared" si="267"/>
        <v>0</v>
      </c>
      <c r="EE134" s="16">
        <f t="shared" si="268"/>
        <v>0</v>
      </c>
      <c r="EF134" s="9">
        <f t="shared" si="210"/>
        <v>0</v>
      </c>
      <c r="EG134" s="26">
        <f t="shared" si="211"/>
        <v>0</v>
      </c>
      <c r="EH134" s="19">
        <f t="shared" si="212"/>
        <v>0</v>
      </c>
      <c r="EI134" s="26">
        <f t="shared" si="213"/>
        <v>0</v>
      </c>
      <c r="EJ134" s="26">
        <f t="shared" si="214"/>
        <v>0</v>
      </c>
      <c r="EK134" s="16">
        <f t="shared" si="269"/>
        <v>0</v>
      </c>
      <c r="EL134" s="25">
        <v>0</v>
      </c>
      <c r="EM134" s="25">
        <f t="shared" si="270"/>
        <v>0</v>
      </c>
      <c r="EN134" s="25">
        <f t="shared" si="271"/>
        <v>0</v>
      </c>
      <c r="EO134" s="25">
        <f t="shared" si="272"/>
        <v>0</v>
      </c>
      <c r="EP134" s="25">
        <f t="shared" si="273"/>
        <v>0</v>
      </c>
      <c r="EQ134" s="16">
        <f t="shared" si="274"/>
        <v>0</v>
      </c>
      <c r="ER134" s="25">
        <f t="shared" si="275"/>
        <v>0</v>
      </c>
      <c r="ES134" s="9">
        <f t="shared" si="215"/>
        <v>0</v>
      </c>
      <c r="ET134" s="26">
        <f t="shared" si="216"/>
        <v>0</v>
      </c>
      <c r="EU134" s="19">
        <f t="shared" si="217"/>
        <v>0</v>
      </c>
      <c r="EV134" s="26">
        <f t="shared" si="218"/>
        <v>0</v>
      </c>
      <c r="EW134" s="26">
        <f t="shared" si="219"/>
        <v>0</v>
      </c>
      <c r="EX134">
        <f t="shared" si="276"/>
        <v>0</v>
      </c>
      <c r="EY134" s="7">
        <f t="shared" si="235"/>
        <v>0</v>
      </c>
      <c r="EZ134" s="7">
        <f t="shared" si="236"/>
        <v>0</v>
      </c>
      <c r="FA134" s="17">
        <f t="shared" si="277"/>
        <v>0</v>
      </c>
      <c r="FB134" s="17">
        <f t="shared" si="237"/>
        <v>0</v>
      </c>
      <c r="GB134">
        <v>132</v>
      </c>
      <c r="GC134" s="7">
        <f t="shared" si="278"/>
        <v>0</v>
      </c>
      <c r="GD134" s="28">
        <f t="shared" si="279"/>
        <v>0</v>
      </c>
      <c r="GE134" s="16">
        <f t="shared" si="280"/>
        <v>0</v>
      </c>
      <c r="GF134" s="9">
        <f t="shared" si="220"/>
        <v>0</v>
      </c>
      <c r="GG134" s="26">
        <f t="shared" si="221"/>
        <v>0</v>
      </c>
      <c r="GH134" s="19">
        <f t="shared" si="222"/>
        <v>0</v>
      </c>
      <c r="GI134" s="26">
        <f t="shared" si="223"/>
        <v>0</v>
      </c>
      <c r="GJ134" s="26">
        <f t="shared" si="224"/>
        <v>0</v>
      </c>
      <c r="GK134" s="16">
        <f t="shared" si="281"/>
        <v>0</v>
      </c>
      <c r="GL134" s="25">
        <v>0</v>
      </c>
      <c r="GM134" s="25">
        <f t="shared" si="282"/>
        <v>0</v>
      </c>
      <c r="GN134" s="25">
        <f t="shared" si="283"/>
        <v>0</v>
      </c>
      <c r="GO134" s="25">
        <f t="shared" si="284"/>
        <v>0</v>
      </c>
      <c r="GP134" s="25">
        <f t="shared" si="285"/>
        <v>0</v>
      </c>
      <c r="GQ134" s="16">
        <f t="shared" si="286"/>
        <v>0</v>
      </c>
      <c r="GR134" s="25">
        <f t="shared" si="287"/>
        <v>0</v>
      </c>
      <c r="GS134" s="9">
        <f t="shared" si="225"/>
        <v>0</v>
      </c>
      <c r="GT134" s="26">
        <f t="shared" si="226"/>
        <v>0</v>
      </c>
      <c r="GU134" s="19">
        <f t="shared" si="227"/>
        <v>0</v>
      </c>
      <c r="GV134" s="26">
        <f t="shared" si="228"/>
        <v>0</v>
      </c>
      <c r="GW134" s="26">
        <f t="shared" si="229"/>
        <v>0</v>
      </c>
      <c r="GX134">
        <f t="shared" si="288"/>
        <v>0</v>
      </c>
      <c r="GY134" s="7">
        <f t="shared" si="238"/>
        <v>0</v>
      </c>
      <c r="GZ134" s="7">
        <f t="shared" si="239"/>
        <v>0</v>
      </c>
      <c r="HA134" s="17">
        <f t="shared" si="289"/>
        <v>0</v>
      </c>
      <c r="HB134" s="17">
        <f t="shared" si="240"/>
        <v>0</v>
      </c>
    </row>
    <row r="135" spans="2:210" x14ac:dyDescent="0.3">
      <c r="B135" s="4"/>
      <c r="C135" s="4"/>
      <c r="D135" s="4"/>
      <c r="E135" s="9"/>
      <c r="F135" s="8">
        <f ca="1">$AA$160</f>
        <v>168.75</v>
      </c>
      <c r="G135" s="77"/>
      <c r="H135" s="9"/>
      <c r="I135" s="77"/>
      <c r="J135" s="9"/>
      <c r="K135" s="9"/>
      <c r="L135" s="172" t="s">
        <v>194</v>
      </c>
      <c r="AA135" s="178">
        <f>AA131</f>
        <v>18000</v>
      </c>
      <c r="AB135" s="171">
        <v>0.35</v>
      </c>
      <c r="AC135" s="7">
        <f>IF(AA135&gt;0,F38,0)</f>
        <v>6300</v>
      </c>
      <c r="AD135" s="179">
        <f>ROUND(AC135/AC141,2)</f>
        <v>1023197.01</v>
      </c>
      <c r="AF135" s="171"/>
      <c r="AG135" s="5"/>
      <c r="AO135"/>
      <c r="AP135"/>
      <c r="AQ135"/>
      <c r="AR135"/>
      <c r="BB135">
        <v>133</v>
      </c>
      <c r="BC135" s="7">
        <f t="shared" si="241"/>
        <v>0</v>
      </c>
      <c r="BD135" s="28">
        <f t="shared" si="242"/>
        <v>0</v>
      </c>
      <c r="BE135" s="16">
        <f t="shared" si="243"/>
        <v>0</v>
      </c>
      <c r="BF135" s="16">
        <f t="shared" si="244"/>
        <v>0</v>
      </c>
      <c r="BG135" s="25">
        <v>0</v>
      </c>
      <c r="BH135" s="25">
        <f t="shared" si="245"/>
        <v>0</v>
      </c>
      <c r="BI135" s="25">
        <f t="shared" si="246"/>
        <v>0</v>
      </c>
      <c r="BJ135" s="25">
        <f t="shared" si="247"/>
        <v>0</v>
      </c>
      <c r="BK135" s="25">
        <f t="shared" si="248"/>
        <v>0</v>
      </c>
      <c r="BL135" s="16">
        <f t="shared" si="249"/>
        <v>0</v>
      </c>
      <c r="BM135" s="25">
        <f t="shared" si="250"/>
        <v>0</v>
      </c>
      <c r="BN135" s="9">
        <f t="shared" si="195"/>
        <v>0</v>
      </c>
      <c r="BO135" s="26">
        <f t="shared" si="196"/>
        <v>0</v>
      </c>
      <c r="BP135" s="19">
        <f t="shared" si="197"/>
        <v>0</v>
      </c>
      <c r="BQ135" s="26">
        <f t="shared" si="198"/>
        <v>0</v>
      </c>
      <c r="BR135" s="26">
        <f t="shared" si="199"/>
        <v>0</v>
      </c>
      <c r="BS135">
        <f t="shared" si="251"/>
        <v>0</v>
      </c>
      <c r="BT135" s="7">
        <f t="shared" si="252"/>
        <v>0</v>
      </c>
      <c r="BU135" s="7">
        <f t="shared" si="230"/>
        <v>0</v>
      </c>
      <c r="BV135" s="17">
        <f t="shared" si="253"/>
        <v>0</v>
      </c>
      <c r="BW135" s="17">
        <f t="shared" si="231"/>
        <v>0</v>
      </c>
      <c r="CB135">
        <v>133</v>
      </c>
      <c r="CC135" s="7">
        <f t="shared" ca="1" si="254"/>
        <v>-19000</v>
      </c>
      <c r="CD135" s="28">
        <f t="shared" ca="1" si="255"/>
        <v>0</v>
      </c>
      <c r="CE135" s="16">
        <f t="shared" ca="1" si="256"/>
        <v>0</v>
      </c>
      <c r="CF135" s="9">
        <f t="shared" ca="1" si="200"/>
        <v>0</v>
      </c>
      <c r="CG135" s="26">
        <f t="shared" ca="1" si="201"/>
        <v>0</v>
      </c>
      <c r="CH135" s="19">
        <f t="shared" ca="1" si="202"/>
        <v>0</v>
      </c>
      <c r="CI135" s="26">
        <f t="shared" ca="1" si="203"/>
        <v>0</v>
      </c>
      <c r="CJ135" s="26">
        <f t="shared" ca="1" si="204"/>
        <v>0</v>
      </c>
      <c r="CK135" s="16">
        <f t="shared" ca="1" si="257"/>
        <v>0</v>
      </c>
      <c r="CL135" s="25">
        <v>0</v>
      </c>
      <c r="CM135" s="25">
        <f t="shared" ca="1" si="258"/>
        <v>0</v>
      </c>
      <c r="CN135" s="25">
        <f t="shared" ca="1" si="259"/>
        <v>0</v>
      </c>
      <c r="CO135" s="25">
        <f t="shared" ca="1" si="260"/>
        <v>0</v>
      </c>
      <c r="CP135" s="25">
        <f t="shared" ca="1" si="261"/>
        <v>0</v>
      </c>
      <c r="CQ135" s="16">
        <f t="shared" ca="1" si="262"/>
        <v>0</v>
      </c>
      <c r="CR135" s="25">
        <f t="shared" ca="1" si="263"/>
        <v>0</v>
      </c>
      <c r="CS135" s="9">
        <f t="shared" ca="1" si="205"/>
        <v>0</v>
      </c>
      <c r="CT135" s="26">
        <f t="shared" ca="1" si="206"/>
        <v>0</v>
      </c>
      <c r="CU135" s="19">
        <f t="shared" ca="1" si="207"/>
        <v>0</v>
      </c>
      <c r="CV135" s="26">
        <f t="shared" ca="1" si="208"/>
        <v>0</v>
      </c>
      <c r="CW135" s="26">
        <f t="shared" ca="1" si="209"/>
        <v>0</v>
      </c>
      <c r="CX135">
        <f t="shared" ca="1" si="264"/>
        <v>0</v>
      </c>
      <c r="CY135" s="7">
        <f t="shared" ca="1" si="232"/>
        <v>0</v>
      </c>
      <c r="CZ135" s="7">
        <f t="shared" ca="1" si="233"/>
        <v>0</v>
      </c>
      <c r="DA135" s="17">
        <f t="shared" ca="1" si="265"/>
        <v>0</v>
      </c>
      <c r="DB135" s="17">
        <f t="shared" ca="1" si="234"/>
        <v>0</v>
      </c>
      <c r="EB135">
        <v>133</v>
      </c>
      <c r="EC135" s="7">
        <f t="shared" si="266"/>
        <v>0</v>
      </c>
      <c r="ED135" s="28">
        <f t="shared" si="267"/>
        <v>0</v>
      </c>
      <c r="EE135" s="16">
        <f t="shared" si="268"/>
        <v>0</v>
      </c>
      <c r="EF135" s="9">
        <f t="shared" si="210"/>
        <v>0</v>
      </c>
      <c r="EG135" s="26">
        <f t="shared" si="211"/>
        <v>0</v>
      </c>
      <c r="EH135" s="19">
        <f t="shared" si="212"/>
        <v>0</v>
      </c>
      <c r="EI135" s="26">
        <f t="shared" si="213"/>
        <v>0</v>
      </c>
      <c r="EJ135" s="26">
        <f t="shared" si="214"/>
        <v>0</v>
      </c>
      <c r="EK135" s="16">
        <f t="shared" si="269"/>
        <v>0</v>
      </c>
      <c r="EL135" s="25">
        <v>0</v>
      </c>
      <c r="EM135" s="25">
        <f t="shared" si="270"/>
        <v>0</v>
      </c>
      <c r="EN135" s="25">
        <f t="shared" si="271"/>
        <v>0</v>
      </c>
      <c r="EO135" s="25">
        <f t="shared" si="272"/>
        <v>0</v>
      </c>
      <c r="EP135" s="25">
        <f t="shared" si="273"/>
        <v>0</v>
      </c>
      <c r="EQ135" s="16">
        <f t="shared" si="274"/>
        <v>0</v>
      </c>
      <c r="ER135" s="25">
        <f t="shared" si="275"/>
        <v>0</v>
      </c>
      <c r="ES135" s="9">
        <f t="shared" si="215"/>
        <v>0</v>
      </c>
      <c r="ET135" s="26">
        <f t="shared" si="216"/>
        <v>0</v>
      </c>
      <c r="EU135" s="19">
        <f t="shared" si="217"/>
        <v>0</v>
      </c>
      <c r="EV135" s="26">
        <f t="shared" si="218"/>
        <v>0</v>
      </c>
      <c r="EW135" s="26">
        <f t="shared" si="219"/>
        <v>0</v>
      </c>
      <c r="EX135">
        <f t="shared" si="276"/>
        <v>0</v>
      </c>
      <c r="EY135" s="7">
        <f t="shared" si="235"/>
        <v>0</v>
      </c>
      <c r="EZ135" s="7">
        <f t="shared" si="236"/>
        <v>0</v>
      </c>
      <c r="FA135" s="17">
        <f t="shared" si="277"/>
        <v>0</v>
      </c>
      <c r="FB135" s="17">
        <f t="shared" si="237"/>
        <v>0</v>
      </c>
      <c r="GB135">
        <v>133</v>
      </c>
      <c r="GC135" s="7">
        <f t="shared" si="278"/>
        <v>0</v>
      </c>
      <c r="GD135" s="28">
        <f t="shared" si="279"/>
        <v>0</v>
      </c>
      <c r="GE135" s="16">
        <f t="shared" si="280"/>
        <v>0</v>
      </c>
      <c r="GF135" s="9">
        <f t="shared" si="220"/>
        <v>0</v>
      </c>
      <c r="GG135" s="26">
        <f t="shared" si="221"/>
        <v>0</v>
      </c>
      <c r="GH135" s="19">
        <f t="shared" si="222"/>
        <v>0</v>
      </c>
      <c r="GI135" s="26">
        <f t="shared" si="223"/>
        <v>0</v>
      </c>
      <c r="GJ135" s="26">
        <f t="shared" si="224"/>
        <v>0</v>
      </c>
      <c r="GK135" s="16">
        <f t="shared" si="281"/>
        <v>0</v>
      </c>
      <c r="GL135" s="25">
        <v>0</v>
      </c>
      <c r="GM135" s="25">
        <f t="shared" si="282"/>
        <v>0</v>
      </c>
      <c r="GN135" s="25">
        <f t="shared" si="283"/>
        <v>0</v>
      </c>
      <c r="GO135" s="25">
        <f t="shared" si="284"/>
        <v>0</v>
      </c>
      <c r="GP135" s="25">
        <f t="shared" si="285"/>
        <v>0</v>
      </c>
      <c r="GQ135" s="16">
        <f t="shared" si="286"/>
        <v>0</v>
      </c>
      <c r="GR135" s="25">
        <f t="shared" si="287"/>
        <v>0</v>
      </c>
      <c r="GS135" s="9">
        <f t="shared" si="225"/>
        <v>0</v>
      </c>
      <c r="GT135" s="26">
        <f t="shared" si="226"/>
        <v>0</v>
      </c>
      <c r="GU135" s="19">
        <f t="shared" si="227"/>
        <v>0</v>
      </c>
      <c r="GV135" s="26">
        <f t="shared" si="228"/>
        <v>0</v>
      </c>
      <c r="GW135" s="26">
        <f t="shared" si="229"/>
        <v>0</v>
      </c>
      <c r="GX135">
        <f t="shared" si="288"/>
        <v>0</v>
      </c>
      <c r="GY135" s="7">
        <f t="shared" si="238"/>
        <v>0</v>
      </c>
      <c r="GZ135" s="7">
        <f t="shared" si="239"/>
        <v>0</v>
      </c>
      <c r="HA135" s="17">
        <f t="shared" si="289"/>
        <v>0</v>
      </c>
      <c r="HB135" s="17">
        <f t="shared" si="240"/>
        <v>0</v>
      </c>
    </row>
    <row r="136" spans="2:210" x14ac:dyDescent="0.3">
      <c r="B136" s="9" t="s">
        <v>195</v>
      </c>
      <c r="C136" s="9"/>
      <c r="D136" s="9"/>
      <c r="E136" s="9" t="s">
        <v>189</v>
      </c>
      <c r="F136" s="159">
        <f ca="1">ROUND(F135*12,2)</f>
        <v>2025</v>
      </c>
      <c r="G136" s="77"/>
      <c r="H136" s="9"/>
      <c r="I136" s="77"/>
      <c r="J136" s="9"/>
      <c r="K136" s="9"/>
      <c r="L136" s="172" t="s">
        <v>196</v>
      </c>
      <c r="M136" s="9"/>
      <c r="N136" s="9"/>
      <c r="O136" s="9"/>
      <c r="AA136" s="178">
        <f>AA132</f>
        <v>0</v>
      </c>
      <c r="AB136" s="171">
        <v>0.35</v>
      </c>
      <c r="AC136" s="7">
        <f>IF(AA136&gt;0,F44,0)</f>
        <v>0</v>
      </c>
      <c r="AD136" s="179">
        <f>IF(N7=FALSE,0,ROUND(AC136/AC141,2))</f>
        <v>0</v>
      </c>
      <c r="AF136" s="171"/>
      <c r="AG136" s="5"/>
      <c r="AO136"/>
      <c r="AP136"/>
      <c r="AQ136"/>
      <c r="AR136"/>
      <c r="BB136">
        <v>134</v>
      </c>
      <c r="BC136" s="7">
        <f t="shared" si="241"/>
        <v>0</v>
      </c>
      <c r="BD136" s="28">
        <f t="shared" si="242"/>
        <v>0</v>
      </c>
      <c r="BE136" s="16">
        <f t="shared" si="243"/>
        <v>0</v>
      </c>
      <c r="BF136" s="16">
        <f t="shared" si="244"/>
        <v>0</v>
      </c>
      <c r="BG136" s="25">
        <v>0</v>
      </c>
      <c r="BH136" s="25">
        <f t="shared" si="245"/>
        <v>0</v>
      </c>
      <c r="BI136" s="25">
        <f t="shared" si="246"/>
        <v>0</v>
      </c>
      <c r="BJ136" s="25">
        <f t="shared" si="247"/>
        <v>0</v>
      </c>
      <c r="BK136" s="25">
        <f t="shared" si="248"/>
        <v>0</v>
      </c>
      <c r="BL136" s="16">
        <f t="shared" si="249"/>
        <v>0</v>
      </c>
      <c r="BM136" s="25">
        <f t="shared" si="250"/>
        <v>0</v>
      </c>
      <c r="BN136" s="9">
        <f t="shared" si="195"/>
        <v>0</v>
      </c>
      <c r="BO136" s="26">
        <f t="shared" si="196"/>
        <v>0</v>
      </c>
      <c r="BP136" s="19">
        <f t="shared" si="197"/>
        <v>0</v>
      </c>
      <c r="BQ136" s="26">
        <f t="shared" si="198"/>
        <v>0</v>
      </c>
      <c r="BR136" s="26">
        <f t="shared" si="199"/>
        <v>0</v>
      </c>
      <c r="BS136">
        <f t="shared" si="251"/>
        <v>0</v>
      </c>
      <c r="BT136" s="7">
        <f t="shared" si="252"/>
        <v>0</v>
      </c>
      <c r="BU136" s="7">
        <f t="shared" si="230"/>
        <v>0</v>
      </c>
      <c r="BV136" s="17">
        <f t="shared" si="253"/>
        <v>0</v>
      </c>
      <c r="BW136" s="17">
        <f t="shared" si="231"/>
        <v>0</v>
      </c>
      <c r="CB136">
        <v>134</v>
      </c>
      <c r="CC136" s="7">
        <f t="shared" ca="1" si="254"/>
        <v>-19000</v>
      </c>
      <c r="CD136" s="28">
        <f t="shared" ca="1" si="255"/>
        <v>0</v>
      </c>
      <c r="CE136" s="16">
        <f t="shared" ca="1" si="256"/>
        <v>0</v>
      </c>
      <c r="CF136" s="9">
        <f t="shared" ca="1" si="200"/>
        <v>0</v>
      </c>
      <c r="CG136" s="26">
        <f t="shared" ca="1" si="201"/>
        <v>0</v>
      </c>
      <c r="CH136" s="19">
        <f t="shared" ca="1" si="202"/>
        <v>0</v>
      </c>
      <c r="CI136" s="26">
        <f t="shared" ca="1" si="203"/>
        <v>0</v>
      </c>
      <c r="CJ136" s="26">
        <f t="shared" ca="1" si="204"/>
        <v>0</v>
      </c>
      <c r="CK136" s="16">
        <f t="shared" ca="1" si="257"/>
        <v>0</v>
      </c>
      <c r="CL136" s="25">
        <v>0</v>
      </c>
      <c r="CM136" s="25">
        <f t="shared" ca="1" si="258"/>
        <v>0</v>
      </c>
      <c r="CN136" s="25">
        <f t="shared" ca="1" si="259"/>
        <v>0</v>
      </c>
      <c r="CO136" s="25">
        <f t="shared" ca="1" si="260"/>
        <v>0</v>
      </c>
      <c r="CP136" s="25">
        <f t="shared" ca="1" si="261"/>
        <v>0</v>
      </c>
      <c r="CQ136" s="16">
        <f t="shared" ca="1" si="262"/>
        <v>0</v>
      </c>
      <c r="CR136" s="25">
        <f t="shared" ca="1" si="263"/>
        <v>0</v>
      </c>
      <c r="CS136" s="9">
        <f t="shared" ca="1" si="205"/>
        <v>0</v>
      </c>
      <c r="CT136" s="26">
        <f t="shared" ca="1" si="206"/>
        <v>0</v>
      </c>
      <c r="CU136" s="19">
        <f t="shared" ca="1" si="207"/>
        <v>0</v>
      </c>
      <c r="CV136" s="26">
        <f t="shared" ca="1" si="208"/>
        <v>0</v>
      </c>
      <c r="CW136" s="26">
        <f t="shared" ca="1" si="209"/>
        <v>0</v>
      </c>
      <c r="CX136">
        <f t="shared" ca="1" si="264"/>
        <v>0</v>
      </c>
      <c r="CY136" s="7">
        <f t="shared" ca="1" si="232"/>
        <v>0</v>
      </c>
      <c r="CZ136" s="7">
        <f t="shared" ca="1" si="233"/>
        <v>0</v>
      </c>
      <c r="DA136" s="17">
        <f t="shared" ca="1" si="265"/>
        <v>0</v>
      </c>
      <c r="DB136" s="17">
        <f t="shared" ca="1" si="234"/>
        <v>0</v>
      </c>
      <c r="EB136">
        <v>134</v>
      </c>
      <c r="EC136" s="7">
        <f t="shared" si="266"/>
        <v>0</v>
      </c>
      <c r="ED136" s="28">
        <f t="shared" si="267"/>
        <v>0</v>
      </c>
      <c r="EE136" s="16">
        <f t="shared" si="268"/>
        <v>0</v>
      </c>
      <c r="EF136" s="9">
        <f t="shared" si="210"/>
        <v>0</v>
      </c>
      <c r="EG136" s="26">
        <f t="shared" si="211"/>
        <v>0</v>
      </c>
      <c r="EH136" s="19">
        <f t="shared" si="212"/>
        <v>0</v>
      </c>
      <c r="EI136" s="26">
        <f t="shared" si="213"/>
        <v>0</v>
      </c>
      <c r="EJ136" s="26">
        <f t="shared" si="214"/>
        <v>0</v>
      </c>
      <c r="EK136" s="16">
        <f t="shared" si="269"/>
        <v>0</v>
      </c>
      <c r="EL136" s="25">
        <v>0</v>
      </c>
      <c r="EM136" s="25">
        <f t="shared" si="270"/>
        <v>0</v>
      </c>
      <c r="EN136" s="25">
        <f t="shared" si="271"/>
        <v>0</v>
      </c>
      <c r="EO136" s="25">
        <f t="shared" si="272"/>
        <v>0</v>
      </c>
      <c r="EP136" s="25">
        <f t="shared" si="273"/>
        <v>0</v>
      </c>
      <c r="EQ136" s="16">
        <f t="shared" si="274"/>
        <v>0</v>
      </c>
      <c r="ER136" s="25">
        <f t="shared" si="275"/>
        <v>0</v>
      </c>
      <c r="ES136" s="9">
        <f t="shared" si="215"/>
        <v>0</v>
      </c>
      <c r="ET136" s="26">
        <f t="shared" si="216"/>
        <v>0</v>
      </c>
      <c r="EU136" s="19">
        <f t="shared" si="217"/>
        <v>0</v>
      </c>
      <c r="EV136" s="26">
        <f t="shared" si="218"/>
        <v>0</v>
      </c>
      <c r="EW136" s="26">
        <f t="shared" si="219"/>
        <v>0</v>
      </c>
      <c r="EX136">
        <f t="shared" si="276"/>
        <v>0</v>
      </c>
      <c r="EY136" s="7">
        <f t="shared" si="235"/>
        <v>0</v>
      </c>
      <c r="EZ136" s="7">
        <f t="shared" si="236"/>
        <v>0</v>
      </c>
      <c r="FA136" s="17">
        <f t="shared" si="277"/>
        <v>0</v>
      </c>
      <c r="FB136" s="17">
        <f t="shared" si="237"/>
        <v>0</v>
      </c>
      <c r="GB136">
        <v>134</v>
      </c>
      <c r="GC136" s="7">
        <f t="shared" si="278"/>
        <v>0</v>
      </c>
      <c r="GD136" s="28">
        <f t="shared" si="279"/>
        <v>0</v>
      </c>
      <c r="GE136" s="16">
        <f t="shared" si="280"/>
        <v>0</v>
      </c>
      <c r="GF136" s="9">
        <f t="shared" si="220"/>
        <v>0</v>
      </c>
      <c r="GG136" s="26">
        <f t="shared" si="221"/>
        <v>0</v>
      </c>
      <c r="GH136" s="19">
        <f t="shared" si="222"/>
        <v>0</v>
      </c>
      <c r="GI136" s="26">
        <f t="shared" si="223"/>
        <v>0</v>
      </c>
      <c r="GJ136" s="26">
        <f t="shared" si="224"/>
        <v>0</v>
      </c>
      <c r="GK136" s="16">
        <f t="shared" si="281"/>
        <v>0</v>
      </c>
      <c r="GL136" s="25">
        <v>0</v>
      </c>
      <c r="GM136" s="25">
        <f t="shared" si="282"/>
        <v>0</v>
      </c>
      <c r="GN136" s="25">
        <f t="shared" si="283"/>
        <v>0</v>
      </c>
      <c r="GO136" s="25">
        <f t="shared" si="284"/>
        <v>0</v>
      </c>
      <c r="GP136" s="25">
        <f t="shared" si="285"/>
        <v>0</v>
      </c>
      <c r="GQ136" s="16">
        <f t="shared" si="286"/>
        <v>0</v>
      </c>
      <c r="GR136" s="25">
        <f t="shared" si="287"/>
        <v>0</v>
      </c>
      <c r="GS136" s="9">
        <f t="shared" si="225"/>
        <v>0</v>
      </c>
      <c r="GT136" s="26">
        <f t="shared" si="226"/>
        <v>0</v>
      </c>
      <c r="GU136" s="19">
        <f t="shared" si="227"/>
        <v>0</v>
      </c>
      <c r="GV136" s="26">
        <f t="shared" si="228"/>
        <v>0</v>
      </c>
      <c r="GW136" s="26">
        <f t="shared" si="229"/>
        <v>0</v>
      </c>
      <c r="GX136">
        <f t="shared" si="288"/>
        <v>0</v>
      </c>
      <c r="GY136" s="7">
        <f t="shared" si="238"/>
        <v>0</v>
      </c>
      <c r="GZ136" s="7">
        <f t="shared" si="239"/>
        <v>0</v>
      </c>
      <c r="HA136" s="17">
        <f t="shared" si="289"/>
        <v>0</v>
      </c>
      <c r="HB136" s="17">
        <f t="shared" si="240"/>
        <v>0</v>
      </c>
    </row>
    <row r="137" spans="2:210" x14ac:dyDescent="0.3">
      <c r="B137" s="9" t="s">
        <v>197</v>
      </c>
      <c r="C137" s="9"/>
      <c r="D137" s="9"/>
      <c r="E137" s="9" t="s">
        <v>189</v>
      </c>
      <c r="F137" s="159">
        <f ca="1">AD193</f>
        <v>100</v>
      </c>
      <c r="G137" s="77"/>
      <c r="H137" s="9"/>
      <c r="I137" s="77"/>
      <c r="J137" s="9"/>
      <c r="K137" s="9"/>
      <c r="L137" s="172" t="s">
        <v>198</v>
      </c>
      <c r="M137" s="9"/>
      <c r="N137" s="9"/>
      <c r="O137" s="9"/>
      <c r="AA137" s="178">
        <f>AA133</f>
        <v>0</v>
      </c>
      <c r="AB137" s="171">
        <v>0.35</v>
      </c>
      <c r="AC137" s="7">
        <f>IF(AA137&gt;0,F50,0)</f>
        <v>0</v>
      </c>
      <c r="AD137" s="179">
        <f>IF(N8=FALSE,0,ROUND(AC137/AC141,2))</f>
        <v>0</v>
      </c>
      <c r="AF137" s="171"/>
      <c r="AG137" s="5"/>
      <c r="AO137"/>
      <c r="AP137"/>
      <c r="AQ137"/>
      <c r="AR137"/>
      <c r="BB137">
        <v>135</v>
      </c>
      <c r="BC137" s="7">
        <f t="shared" si="241"/>
        <v>0</v>
      </c>
      <c r="BD137" s="28">
        <f t="shared" si="242"/>
        <v>0</v>
      </c>
      <c r="BE137" s="16">
        <f t="shared" si="243"/>
        <v>0</v>
      </c>
      <c r="BF137" s="16">
        <f t="shared" si="244"/>
        <v>0</v>
      </c>
      <c r="BG137" s="25">
        <v>0</v>
      </c>
      <c r="BH137" s="25">
        <f t="shared" si="245"/>
        <v>0</v>
      </c>
      <c r="BI137" s="25">
        <f t="shared" si="246"/>
        <v>0</v>
      </c>
      <c r="BJ137" s="25">
        <f t="shared" si="247"/>
        <v>0</v>
      </c>
      <c r="BK137" s="25">
        <f t="shared" si="248"/>
        <v>0</v>
      </c>
      <c r="BL137" s="16">
        <f t="shared" si="249"/>
        <v>0</v>
      </c>
      <c r="BM137" s="25">
        <f t="shared" si="250"/>
        <v>0</v>
      </c>
      <c r="BN137" s="9">
        <f t="shared" si="195"/>
        <v>0</v>
      </c>
      <c r="BO137" s="26">
        <f t="shared" si="196"/>
        <v>0</v>
      </c>
      <c r="BP137" s="19">
        <f t="shared" si="197"/>
        <v>0</v>
      </c>
      <c r="BQ137" s="26">
        <f t="shared" si="198"/>
        <v>0</v>
      </c>
      <c r="BR137" s="26">
        <f t="shared" si="199"/>
        <v>0</v>
      </c>
      <c r="BS137">
        <f t="shared" si="251"/>
        <v>0</v>
      </c>
      <c r="BT137" s="7">
        <f t="shared" si="252"/>
        <v>0</v>
      </c>
      <c r="BU137" s="7">
        <f t="shared" si="230"/>
        <v>0</v>
      </c>
      <c r="BV137" s="17">
        <f t="shared" si="253"/>
        <v>0</v>
      </c>
      <c r="BW137" s="17">
        <f t="shared" si="231"/>
        <v>0</v>
      </c>
      <c r="CB137">
        <v>135</v>
      </c>
      <c r="CC137" s="7">
        <f t="shared" ca="1" si="254"/>
        <v>-19000</v>
      </c>
      <c r="CD137" s="28">
        <f t="shared" ca="1" si="255"/>
        <v>0</v>
      </c>
      <c r="CE137" s="16">
        <f t="shared" ca="1" si="256"/>
        <v>0</v>
      </c>
      <c r="CF137" s="9">
        <f t="shared" ca="1" si="200"/>
        <v>0</v>
      </c>
      <c r="CG137" s="26">
        <f t="shared" ca="1" si="201"/>
        <v>0</v>
      </c>
      <c r="CH137" s="19">
        <f t="shared" ca="1" si="202"/>
        <v>0</v>
      </c>
      <c r="CI137" s="26">
        <f t="shared" ca="1" si="203"/>
        <v>0</v>
      </c>
      <c r="CJ137" s="26">
        <f t="shared" ca="1" si="204"/>
        <v>0</v>
      </c>
      <c r="CK137" s="16">
        <f t="shared" ca="1" si="257"/>
        <v>0</v>
      </c>
      <c r="CL137" s="25">
        <v>0</v>
      </c>
      <c r="CM137" s="25">
        <f t="shared" ca="1" si="258"/>
        <v>0</v>
      </c>
      <c r="CN137" s="25">
        <f t="shared" ca="1" si="259"/>
        <v>0</v>
      </c>
      <c r="CO137" s="25">
        <f t="shared" ca="1" si="260"/>
        <v>0</v>
      </c>
      <c r="CP137" s="25">
        <f t="shared" ca="1" si="261"/>
        <v>0</v>
      </c>
      <c r="CQ137" s="16">
        <f t="shared" ca="1" si="262"/>
        <v>0</v>
      </c>
      <c r="CR137" s="25">
        <f t="shared" ca="1" si="263"/>
        <v>0</v>
      </c>
      <c r="CS137" s="9">
        <f t="shared" ca="1" si="205"/>
        <v>0</v>
      </c>
      <c r="CT137" s="26">
        <f t="shared" ca="1" si="206"/>
        <v>0</v>
      </c>
      <c r="CU137" s="19">
        <f t="shared" ca="1" si="207"/>
        <v>0</v>
      </c>
      <c r="CV137" s="26">
        <f t="shared" ca="1" si="208"/>
        <v>0</v>
      </c>
      <c r="CW137" s="26">
        <f t="shared" ca="1" si="209"/>
        <v>0</v>
      </c>
      <c r="CX137">
        <f t="shared" ca="1" si="264"/>
        <v>0</v>
      </c>
      <c r="CY137" s="7">
        <f t="shared" ca="1" si="232"/>
        <v>0</v>
      </c>
      <c r="CZ137" s="7">
        <f t="shared" ca="1" si="233"/>
        <v>0</v>
      </c>
      <c r="DA137" s="17">
        <f t="shared" ca="1" si="265"/>
        <v>0</v>
      </c>
      <c r="DB137" s="17">
        <f t="shared" ca="1" si="234"/>
        <v>0</v>
      </c>
      <c r="EB137">
        <v>135</v>
      </c>
      <c r="EC137" s="7">
        <f t="shared" si="266"/>
        <v>0</v>
      </c>
      <c r="ED137" s="28">
        <f t="shared" si="267"/>
        <v>0</v>
      </c>
      <c r="EE137" s="16">
        <f t="shared" si="268"/>
        <v>0</v>
      </c>
      <c r="EF137" s="9">
        <f t="shared" si="210"/>
        <v>0</v>
      </c>
      <c r="EG137" s="26">
        <f t="shared" si="211"/>
        <v>0</v>
      </c>
      <c r="EH137" s="19">
        <f t="shared" si="212"/>
        <v>0</v>
      </c>
      <c r="EI137" s="26">
        <f t="shared" si="213"/>
        <v>0</v>
      </c>
      <c r="EJ137" s="26">
        <f t="shared" si="214"/>
        <v>0</v>
      </c>
      <c r="EK137" s="16">
        <f t="shared" si="269"/>
        <v>0</v>
      </c>
      <c r="EL137" s="25">
        <v>0</v>
      </c>
      <c r="EM137" s="25">
        <f t="shared" si="270"/>
        <v>0</v>
      </c>
      <c r="EN137" s="25">
        <f t="shared" si="271"/>
        <v>0</v>
      </c>
      <c r="EO137" s="25">
        <f t="shared" si="272"/>
        <v>0</v>
      </c>
      <c r="EP137" s="25">
        <f t="shared" si="273"/>
        <v>0</v>
      </c>
      <c r="EQ137" s="16">
        <f t="shared" si="274"/>
        <v>0</v>
      </c>
      <c r="ER137" s="25">
        <f t="shared" si="275"/>
        <v>0</v>
      </c>
      <c r="ES137" s="9">
        <f t="shared" si="215"/>
        <v>0</v>
      </c>
      <c r="ET137" s="26">
        <f t="shared" si="216"/>
        <v>0</v>
      </c>
      <c r="EU137" s="19">
        <f t="shared" si="217"/>
        <v>0</v>
      </c>
      <c r="EV137" s="26">
        <f t="shared" si="218"/>
        <v>0</v>
      </c>
      <c r="EW137" s="26">
        <f t="shared" si="219"/>
        <v>0</v>
      </c>
      <c r="EX137">
        <f t="shared" si="276"/>
        <v>0</v>
      </c>
      <c r="EY137" s="7">
        <f t="shared" si="235"/>
        <v>0</v>
      </c>
      <c r="EZ137" s="7">
        <f t="shared" si="236"/>
        <v>0</v>
      </c>
      <c r="FA137" s="17">
        <f t="shared" si="277"/>
        <v>0</v>
      </c>
      <c r="FB137" s="17">
        <f t="shared" si="237"/>
        <v>0</v>
      </c>
      <c r="GB137">
        <v>135</v>
      </c>
      <c r="GC137" s="7">
        <f t="shared" si="278"/>
        <v>0</v>
      </c>
      <c r="GD137" s="28">
        <f t="shared" si="279"/>
        <v>0</v>
      </c>
      <c r="GE137" s="16">
        <f t="shared" si="280"/>
        <v>0</v>
      </c>
      <c r="GF137" s="9">
        <f t="shared" si="220"/>
        <v>0</v>
      </c>
      <c r="GG137" s="26">
        <f t="shared" si="221"/>
        <v>0</v>
      </c>
      <c r="GH137" s="19">
        <f t="shared" si="222"/>
        <v>0</v>
      </c>
      <c r="GI137" s="26">
        <f t="shared" si="223"/>
        <v>0</v>
      </c>
      <c r="GJ137" s="26">
        <f t="shared" si="224"/>
        <v>0</v>
      </c>
      <c r="GK137" s="16">
        <f t="shared" si="281"/>
        <v>0</v>
      </c>
      <c r="GL137" s="25">
        <v>0</v>
      </c>
      <c r="GM137" s="25">
        <f t="shared" si="282"/>
        <v>0</v>
      </c>
      <c r="GN137" s="25">
        <f t="shared" si="283"/>
        <v>0</v>
      </c>
      <c r="GO137" s="25">
        <f t="shared" si="284"/>
        <v>0</v>
      </c>
      <c r="GP137" s="25">
        <f t="shared" si="285"/>
        <v>0</v>
      </c>
      <c r="GQ137" s="16">
        <f t="shared" si="286"/>
        <v>0</v>
      </c>
      <c r="GR137" s="25">
        <f t="shared" si="287"/>
        <v>0</v>
      </c>
      <c r="GS137" s="9">
        <f t="shared" si="225"/>
        <v>0</v>
      </c>
      <c r="GT137" s="26">
        <f t="shared" si="226"/>
        <v>0</v>
      </c>
      <c r="GU137" s="19">
        <f t="shared" si="227"/>
        <v>0</v>
      </c>
      <c r="GV137" s="26">
        <f t="shared" si="228"/>
        <v>0</v>
      </c>
      <c r="GW137" s="26">
        <f t="shared" si="229"/>
        <v>0</v>
      </c>
      <c r="GX137">
        <f t="shared" si="288"/>
        <v>0</v>
      </c>
      <c r="GY137" s="7">
        <f t="shared" si="238"/>
        <v>0</v>
      </c>
      <c r="GZ137" s="7">
        <f t="shared" si="239"/>
        <v>0</v>
      </c>
      <c r="HA137" s="17">
        <f t="shared" si="289"/>
        <v>0</v>
      </c>
      <c r="HB137" s="17">
        <f t="shared" si="240"/>
        <v>0</v>
      </c>
    </row>
    <row r="138" spans="2:210" x14ac:dyDescent="0.3">
      <c r="B138" s="9" t="s">
        <v>199</v>
      </c>
      <c r="C138" s="9"/>
      <c r="D138" s="9"/>
      <c r="E138" s="9" t="s">
        <v>189</v>
      </c>
      <c r="F138" s="162">
        <f ca="1">ROUND(F136+F137,2)</f>
        <v>2125</v>
      </c>
      <c r="G138" s="180"/>
      <c r="H138" s="9"/>
      <c r="I138" s="180"/>
      <c r="J138" s="9"/>
      <c r="K138" s="9"/>
      <c r="L138" s="172"/>
      <c r="M138" s="9"/>
      <c r="N138" s="9"/>
      <c r="O138" s="9"/>
      <c r="AA138" s="178"/>
      <c r="AB138" s="171">
        <v>0.35</v>
      </c>
      <c r="AC138" s="7"/>
      <c r="AD138" s="179">
        <f>SUM(AD135:AD137)</f>
        <v>1023197.01</v>
      </c>
      <c r="AE138" s="7">
        <f ca="1">IF(AE134=0,AD138,0)</f>
        <v>0</v>
      </c>
      <c r="AF138" s="171">
        <f ca="1">IF(AE138&gt;0,AB138,0)</f>
        <v>0</v>
      </c>
      <c r="AG138" s="5"/>
      <c r="AO138"/>
      <c r="AP138"/>
      <c r="AQ138"/>
      <c r="AR138"/>
      <c r="BB138">
        <v>136</v>
      </c>
      <c r="BC138" s="7">
        <f t="shared" si="241"/>
        <v>0</v>
      </c>
      <c r="BD138" s="28">
        <f t="shared" si="242"/>
        <v>0</v>
      </c>
      <c r="BE138" s="16">
        <f t="shared" si="243"/>
        <v>0</v>
      </c>
      <c r="BF138" s="16">
        <f t="shared" si="244"/>
        <v>0</v>
      </c>
      <c r="BG138" s="25">
        <v>0</v>
      </c>
      <c r="BH138" s="25">
        <f t="shared" si="245"/>
        <v>0</v>
      </c>
      <c r="BI138" s="25">
        <f t="shared" si="246"/>
        <v>0</v>
      </c>
      <c r="BJ138" s="25">
        <f t="shared" si="247"/>
        <v>0</v>
      </c>
      <c r="BK138" s="25">
        <f t="shared" si="248"/>
        <v>0</v>
      </c>
      <c r="BL138" s="16">
        <f t="shared" si="249"/>
        <v>0</v>
      </c>
      <c r="BM138" s="25">
        <f t="shared" si="250"/>
        <v>0</v>
      </c>
      <c r="BN138" s="9">
        <f t="shared" si="195"/>
        <v>0</v>
      </c>
      <c r="BO138" s="26">
        <f t="shared" si="196"/>
        <v>0</v>
      </c>
      <c r="BP138" s="19">
        <f t="shared" si="197"/>
        <v>0</v>
      </c>
      <c r="BQ138" s="26">
        <f t="shared" si="198"/>
        <v>0</v>
      </c>
      <c r="BR138" s="26">
        <f t="shared" si="199"/>
        <v>0</v>
      </c>
      <c r="BS138">
        <f t="shared" si="251"/>
        <v>0</v>
      </c>
      <c r="BT138" s="7">
        <f t="shared" si="252"/>
        <v>0</v>
      </c>
      <c r="BU138" s="7">
        <f t="shared" si="230"/>
        <v>0</v>
      </c>
      <c r="BV138" s="17">
        <f t="shared" si="253"/>
        <v>0</v>
      </c>
      <c r="BW138" s="17">
        <f t="shared" si="231"/>
        <v>0</v>
      </c>
      <c r="CB138">
        <v>136</v>
      </c>
      <c r="CC138" s="7">
        <f t="shared" ca="1" si="254"/>
        <v>-19000</v>
      </c>
      <c r="CD138" s="28">
        <f t="shared" ca="1" si="255"/>
        <v>0</v>
      </c>
      <c r="CE138" s="16">
        <f t="shared" ca="1" si="256"/>
        <v>0</v>
      </c>
      <c r="CF138" s="9">
        <f t="shared" ca="1" si="200"/>
        <v>0</v>
      </c>
      <c r="CG138" s="26">
        <f t="shared" ca="1" si="201"/>
        <v>0</v>
      </c>
      <c r="CH138" s="19">
        <f t="shared" ca="1" si="202"/>
        <v>0</v>
      </c>
      <c r="CI138" s="26">
        <f t="shared" ca="1" si="203"/>
        <v>0</v>
      </c>
      <c r="CJ138" s="26">
        <f t="shared" ca="1" si="204"/>
        <v>0</v>
      </c>
      <c r="CK138" s="16">
        <f t="shared" ca="1" si="257"/>
        <v>0</v>
      </c>
      <c r="CL138" s="25">
        <v>0</v>
      </c>
      <c r="CM138" s="25">
        <f t="shared" ca="1" si="258"/>
        <v>0</v>
      </c>
      <c r="CN138" s="25">
        <f t="shared" ca="1" si="259"/>
        <v>0</v>
      </c>
      <c r="CO138" s="25">
        <f t="shared" ca="1" si="260"/>
        <v>0</v>
      </c>
      <c r="CP138" s="25">
        <f t="shared" ca="1" si="261"/>
        <v>0</v>
      </c>
      <c r="CQ138" s="16">
        <f t="shared" ca="1" si="262"/>
        <v>0</v>
      </c>
      <c r="CR138" s="25">
        <f t="shared" ca="1" si="263"/>
        <v>0</v>
      </c>
      <c r="CS138" s="9">
        <f t="shared" ca="1" si="205"/>
        <v>0</v>
      </c>
      <c r="CT138" s="26">
        <f t="shared" ca="1" si="206"/>
        <v>0</v>
      </c>
      <c r="CU138" s="19">
        <f t="shared" ca="1" si="207"/>
        <v>0</v>
      </c>
      <c r="CV138" s="26">
        <f t="shared" ca="1" si="208"/>
        <v>0</v>
      </c>
      <c r="CW138" s="26">
        <f t="shared" ca="1" si="209"/>
        <v>0</v>
      </c>
      <c r="CX138">
        <f t="shared" ca="1" si="264"/>
        <v>0</v>
      </c>
      <c r="CY138" s="7">
        <f t="shared" ca="1" si="232"/>
        <v>0</v>
      </c>
      <c r="CZ138" s="7">
        <f t="shared" ca="1" si="233"/>
        <v>0</v>
      </c>
      <c r="DA138" s="17">
        <f t="shared" ca="1" si="265"/>
        <v>0</v>
      </c>
      <c r="DB138" s="17">
        <f t="shared" ca="1" si="234"/>
        <v>0</v>
      </c>
      <c r="EB138">
        <v>136</v>
      </c>
      <c r="EC138" s="7">
        <f t="shared" si="266"/>
        <v>0</v>
      </c>
      <c r="ED138" s="28">
        <f t="shared" si="267"/>
        <v>0</v>
      </c>
      <c r="EE138" s="16">
        <f t="shared" si="268"/>
        <v>0</v>
      </c>
      <c r="EF138" s="9">
        <f t="shared" si="210"/>
        <v>0</v>
      </c>
      <c r="EG138" s="26">
        <f t="shared" si="211"/>
        <v>0</v>
      </c>
      <c r="EH138" s="19">
        <f t="shared" si="212"/>
        <v>0</v>
      </c>
      <c r="EI138" s="26">
        <f t="shared" si="213"/>
        <v>0</v>
      </c>
      <c r="EJ138" s="26">
        <f t="shared" si="214"/>
        <v>0</v>
      </c>
      <c r="EK138" s="16">
        <f t="shared" si="269"/>
        <v>0</v>
      </c>
      <c r="EL138" s="25">
        <v>0</v>
      </c>
      <c r="EM138" s="25">
        <f t="shared" si="270"/>
        <v>0</v>
      </c>
      <c r="EN138" s="25">
        <f t="shared" si="271"/>
        <v>0</v>
      </c>
      <c r="EO138" s="25">
        <f t="shared" si="272"/>
        <v>0</v>
      </c>
      <c r="EP138" s="25">
        <f t="shared" si="273"/>
        <v>0</v>
      </c>
      <c r="EQ138" s="16">
        <f t="shared" si="274"/>
        <v>0</v>
      </c>
      <c r="ER138" s="25">
        <f t="shared" si="275"/>
        <v>0</v>
      </c>
      <c r="ES138" s="9">
        <f t="shared" si="215"/>
        <v>0</v>
      </c>
      <c r="ET138" s="26">
        <f t="shared" si="216"/>
        <v>0</v>
      </c>
      <c r="EU138" s="19">
        <f t="shared" si="217"/>
        <v>0</v>
      </c>
      <c r="EV138" s="26">
        <f t="shared" si="218"/>
        <v>0</v>
      </c>
      <c r="EW138" s="26">
        <f t="shared" si="219"/>
        <v>0</v>
      </c>
      <c r="EX138">
        <f t="shared" si="276"/>
        <v>0</v>
      </c>
      <c r="EY138" s="7">
        <f t="shared" si="235"/>
        <v>0</v>
      </c>
      <c r="EZ138" s="7">
        <f t="shared" si="236"/>
        <v>0</v>
      </c>
      <c r="FA138" s="17">
        <f t="shared" si="277"/>
        <v>0</v>
      </c>
      <c r="FB138" s="17">
        <f t="shared" si="237"/>
        <v>0</v>
      </c>
      <c r="GB138">
        <v>136</v>
      </c>
      <c r="GC138" s="7">
        <f t="shared" si="278"/>
        <v>0</v>
      </c>
      <c r="GD138" s="28">
        <f t="shared" si="279"/>
        <v>0</v>
      </c>
      <c r="GE138" s="16">
        <f t="shared" si="280"/>
        <v>0</v>
      </c>
      <c r="GF138" s="9">
        <f t="shared" si="220"/>
        <v>0</v>
      </c>
      <c r="GG138" s="26">
        <f t="shared" si="221"/>
        <v>0</v>
      </c>
      <c r="GH138" s="19">
        <f t="shared" si="222"/>
        <v>0</v>
      </c>
      <c r="GI138" s="26">
        <f t="shared" si="223"/>
        <v>0</v>
      </c>
      <c r="GJ138" s="26">
        <f t="shared" si="224"/>
        <v>0</v>
      </c>
      <c r="GK138" s="16">
        <f t="shared" si="281"/>
        <v>0</v>
      </c>
      <c r="GL138" s="25">
        <v>0</v>
      </c>
      <c r="GM138" s="25">
        <f t="shared" si="282"/>
        <v>0</v>
      </c>
      <c r="GN138" s="25">
        <f t="shared" si="283"/>
        <v>0</v>
      </c>
      <c r="GO138" s="25">
        <f t="shared" si="284"/>
        <v>0</v>
      </c>
      <c r="GP138" s="25">
        <f t="shared" si="285"/>
        <v>0</v>
      </c>
      <c r="GQ138" s="16">
        <f t="shared" si="286"/>
        <v>0</v>
      </c>
      <c r="GR138" s="25">
        <f t="shared" si="287"/>
        <v>0</v>
      </c>
      <c r="GS138" s="9">
        <f t="shared" si="225"/>
        <v>0</v>
      </c>
      <c r="GT138" s="26">
        <f t="shared" si="226"/>
        <v>0</v>
      </c>
      <c r="GU138" s="19">
        <f t="shared" si="227"/>
        <v>0</v>
      </c>
      <c r="GV138" s="26">
        <f t="shared" si="228"/>
        <v>0</v>
      </c>
      <c r="GW138" s="26">
        <f t="shared" si="229"/>
        <v>0</v>
      </c>
      <c r="GX138">
        <f t="shared" si="288"/>
        <v>0</v>
      </c>
      <c r="GY138" s="7">
        <f t="shared" si="238"/>
        <v>0</v>
      </c>
      <c r="GZ138" s="7">
        <f t="shared" si="239"/>
        <v>0</v>
      </c>
      <c r="HA138" s="17">
        <f t="shared" si="289"/>
        <v>0</v>
      </c>
      <c r="HB138" s="17">
        <f t="shared" si="240"/>
        <v>0</v>
      </c>
    </row>
    <row r="139" spans="2:210" x14ac:dyDescent="0.3">
      <c r="B139" s="4" t="str">
        <f>IF($B$7="","",$B$7)</f>
        <v>COBORROWER1</v>
      </c>
      <c r="C139" s="4"/>
      <c r="D139" s="4"/>
      <c r="E139" s="4"/>
      <c r="F139" s="175"/>
      <c r="G139" s="174"/>
      <c r="H139" s="9"/>
      <c r="I139" s="175"/>
      <c r="J139" s="9"/>
      <c r="K139" s="9"/>
      <c r="L139" s="176" t="s">
        <v>200</v>
      </c>
      <c r="M139" s="9"/>
      <c r="N139" s="9"/>
      <c r="O139" s="9"/>
      <c r="AA139" s="178"/>
      <c r="AB139" s="171"/>
      <c r="AC139" s="7"/>
      <c r="AD139" s="179"/>
      <c r="AE139" s="7">
        <f ca="1">SUM(AE134:AE138)</f>
        <v>1023197.01</v>
      </c>
      <c r="AF139" s="171">
        <f ca="1">SUM(AF134:AF138)</f>
        <v>0.35</v>
      </c>
      <c r="AG139" s="5"/>
      <c r="AO139"/>
      <c r="AP139"/>
      <c r="AQ139"/>
      <c r="AR139"/>
      <c r="BB139">
        <v>137</v>
      </c>
      <c r="BC139" s="7">
        <f t="shared" si="241"/>
        <v>0</v>
      </c>
      <c r="BD139" s="28">
        <f t="shared" si="242"/>
        <v>0</v>
      </c>
      <c r="BE139" s="16">
        <f t="shared" si="243"/>
        <v>0</v>
      </c>
      <c r="BF139" s="16">
        <f t="shared" si="244"/>
        <v>0</v>
      </c>
      <c r="BG139" s="25">
        <v>0</v>
      </c>
      <c r="BH139" s="25">
        <f t="shared" si="245"/>
        <v>0</v>
      </c>
      <c r="BI139" s="25">
        <f t="shared" si="246"/>
        <v>0</v>
      </c>
      <c r="BJ139" s="25">
        <f t="shared" si="247"/>
        <v>0</v>
      </c>
      <c r="BK139" s="25">
        <f t="shared" si="248"/>
        <v>0</v>
      </c>
      <c r="BL139" s="16">
        <f t="shared" si="249"/>
        <v>0</v>
      </c>
      <c r="BM139" s="25">
        <f t="shared" si="250"/>
        <v>0</v>
      </c>
      <c r="BN139" s="9">
        <f t="shared" si="195"/>
        <v>0</v>
      </c>
      <c r="BO139" s="26">
        <f t="shared" si="196"/>
        <v>0</v>
      </c>
      <c r="BP139" s="19">
        <f t="shared" si="197"/>
        <v>0</v>
      </c>
      <c r="BQ139" s="26">
        <f t="shared" si="198"/>
        <v>0</v>
      </c>
      <c r="BR139" s="26">
        <f t="shared" si="199"/>
        <v>0</v>
      </c>
      <c r="BS139">
        <f t="shared" si="251"/>
        <v>0</v>
      </c>
      <c r="BT139" s="7">
        <f t="shared" si="252"/>
        <v>0</v>
      </c>
      <c r="BU139" s="7">
        <f t="shared" si="230"/>
        <v>0</v>
      </c>
      <c r="BV139" s="17">
        <f t="shared" si="253"/>
        <v>0</v>
      </c>
      <c r="BW139" s="17">
        <f t="shared" si="231"/>
        <v>0</v>
      </c>
      <c r="CB139">
        <v>137</v>
      </c>
      <c r="CC139" s="7">
        <f t="shared" ca="1" si="254"/>
        <v>-19000</v>
      </c>
      <c r="CD139" s="28">
        <f t="shared" ca="1" si="255"/>
        <v>0</v>
      </c>
      <c r="CE139" s="16">
        <f t="shared" ca="1" si="256"/>
        <v>0</v>
      </c>
      <c r="CF139" s="9">
        <f t="shared" ca="1" si="200"/>
        <v>0</v>
      </c>
      <c r="CG139" s="26">
        <f t="shared" ca="1" si="201"/>
        <v>0</v>
      </c>
      <c r="CH139" s="19">
        <f t="shared" ca="1" si="202"/>
        <v>0</v>
      </c>
      <c r="CI139" s="26">
        <f t="shared" ca="1" si="203"/>
        <v>0</v>
      </c>
      <c r="CJ139" s="26">
        <f t="shared" ca="1" si="204"/>
        <v>0</v>
      </c>
      <c r="CK139" s="16">
        <f t="shared" ca="1" si="257"/>
        <v>0</v>
      </c>
      <c r="CL139" s="25">
        <v>0</v>
      </c>
      <c r="CM139" s="25">
        <f t="shared" ca="1" si="258"/>
        <v>0</v>
      </c>
      <c r="CN139" s="25">
        <f t="shared" ca="1" si="259"/>
        <v>0</v>
      </c>
      <c r="CO139" s="25">
        <f t="shared" ca="1" si="260"/>
        <v>0</v>
      </c>
      <c r="CP139" s="25">
        <f t="shared" ca="1" si="261"/>
        <v>0</v>
      </c>
      <c r="CQ139" s="16">
        <f t="shared" ca="1" si="262"/>
        <v>0</v>
      </c>
      <c r="CR139" s="25">
        <f t="shared" ca="1" si="263"/>
        <v>0</v>
      </c>
      <c r="CS139" s="9">
        <f t="shared" ca="1" si="205"/>
        <v>0</v>
      </c>
      <c r="CT139" s="26">
        <f t="shared" ca="1" si="206"/>
        <v>0</v>
      </c>
      <c r="CU139" s="19">
        <f t="shared" ca="1" si="207"/>
        <v>0</v>
      </c>
      <c r="CV139" s="26">
        <f t="shared" ca="1" si="208"/>
        <v>0</v>
      </c>
      <c r="CW139" s="26">
        <f t="shared" ca="1" si="209"/>
        <v>0</v>
      </c>
      <c r="CX139">
        <f t="shared" ca="1" si="264"/>
        <v>0</v>
      </c>
      <c r="CY139" s="7">
        <f t="shared" ca="1" si="232"/>
        <v>0</v>
      </c>
      <c r="CZ139" s="7">
        <f t="shared" ca="1" si="233"/>
        <v>0</v>
      </c>
      <c r="DA139" s="17">
        <f t="shared" ca="1" si="265"/>
        <v>0</v>
      </c>
      <c r="DB139" s="17">
        <f t="shared" ca="1" si="234"/>
        <v>0</v>
      </c>
      <c r="EB139">
        <v>137</v>
      </c>
      <c r="EC139" s="7">
        <f t="shared" si="266"/>
        <v>0</v>
      </c>
      <c r="ED139" s="28">
        <f t="shared" si="267"/>
        <v>0</v>
      </c>
      <c r="EE139" s="16">
        <f t="shared" si="268"/>
        <v>0</v>
      </c>
      <c r="EF139" s="9">
        <f t="shared" si="210"/>
        <v>0</v>
      </c>
      <c r="EG139" s="26">
        <f t="shared" si="211"/>
        <v>0</v>
      </c>
      <c r="EH139" s="19">
        <f t="shared" si="212"/>
        <v>0</v>
      </c>
      <c r="EI139" s="26">
        <f t="shared" si="213"/>
        <v>0</v>
      </c>
      <c r="EJ139" s="26">
        <f t="shared" si="214"/>
        <v>0</v>
      </c>
      <c r="EK139" s="16">
        <f t="shared" si="269"/>
        <v>0</v>
      </c>
      <c r="EL139" s="25">
        <v>0</v>
      </c>
      <c r="EM139" s="25">
        <f t="shared" si="270"/>
        <v>0</v>
      </c>
      <c r="EN139" s="25">
        <f t="shared" si="271"/>
        <v>0</v>
      </c>
      <c r="EO139" s="25">
        <f t="shared" si="272"/>
        <v>0</v>
      </c>
      <c r="EP139" s="25">
        <f t="shared" si="273"/>
        <v>0</v>
      </c>
      <c r="EQ139" s="16">
        <f t="shared" si="274"/>
        <v>0</v>
      </c>
      <c r="ER139" s="25">
        <f t="shared" si="275"/>
        <v>0</v>
      </c>
      <c r="ES139" s="9">
        <f t="shared" si="215"/>
        <v>0</v>
      </c>
      <c r="ET139" s="26">
        <f t="shared" si="216"/>
        <v>0</v>
      </c>
      <c r="EU139" s="19">
        <f t="shared" si="217"/>
        <v>0</v>
      </c>
      <c r="EV139" s="26">
        <f t="shared" si="218"/>
        <v>0</v>
      </c>
      <c r="EW139" s="26">
        <f t="shared" si="219"/>
        <v>0</v>
      </c>
      <c r="EX139">
        <f t="shared" si="276"/>
        <v>0</v>
      </c>
      <c r="EY139" s="7">
        <f t="shared" si="235"/>
        <v>0</v>
      </c>
      <c r="EZ139" s="7">
        <f t="shared" si="236"/>
        <v>0</v>
      </c>
      <c r="FA139" s="17">
        <f t="shared" si="277"/>
        <v>0</v>
      </c>
      <c r="FB139" s="17">
        <f t="shared" si="237"/>
        <v>0</v>
      </c>
      <c r="GB139">
        <v>137</v>
      </c>
      <c r="GC139" s="7">
        <f t="shared" si="278"/>
        <v>0</v>
      </c>
      <c r="GD139" s="28">
        <f t="shared" si="279"/>
        <v>0</v>
      </c>
      <c r="GE139" s="16">
        <f t="shared" si="280"/>
        <v>0</v>
      </c>
      <c r="GF139" s="9">
        <f t="shared" si="220"/>
        <v>0</v>
      </c>
      <c r="GG139" s="26">
        <f t="shared" si="221"/>
        <v>0</v>
      </c>
      <c r="GH139" s="19">
        <f t="shared" si="222"/>
        <v>0</v>
      </c>
      <c r="GI139" s="26">
        <f t="shared" si="223"/>
        <v>0</v>
      </c>
      <c r="GJ139" s="26">
        <f t="shared" si="224"/>
        <v>0</v>
      </c>
      <c r="GK139" s="16">
        <f t="shared" si="281"/>
        <v>0</v>
      </c>
      <c r="GL139" s="25">
        <v>0</v>
      </c>
      <c r="GM139" s="25">
        <f t="shared" si="282"/>
        <v>0</v>
      </c>
      <c r="GN139" s="25">
        <f t="shared" si="283"/>
        <v>0</v>
      </c>
      <c r="GO139" s="25">
        <f t="shared" si="284"/>
        <v>0</v>
      </c>
      <c r="GP139" s="25">
        <f t="shared" si="285"/>
        <v>0</v>
      </c>
      <c r="GQ139" s="16">
        <f t="shared" si="286"/>
        <v>0</v>
      </c>
      <c r="GR139" s="25">
        <f t="shared" si="287"/>
        <v>0</v>
      </c>
      <c r="GS139" s="9">
        <f t="shared" si="225"/>
        <v>0</v>
      </c>
      <c r="GT139" s="26">
        <f t="shared" si="226"/>
        <v>0</v>
      </c>
      <c r="GU139" s="19">
        <f t="shared" si="227"/>
        <v>0</v>
      </c>
      <c r="GV139" s="26">
        <f t="shared" si="228"/>
        <v>0</v>
      </c>
      <c r="GW139" s="26">
        <f t="shared" si="229"/>
        <v>0</v>
      </c>
      <c r="GX139">
        <f t="shared" si="288"/>
        <v>0</v>
      </c>
      <c r="GY139" s="7">
        <f t="shared" si="238"/>
        <v>0</v>
      </c>
      <c r="GZ139" s="7">
        <f t="shared" si="239"/>
        <v>0</v>
      </c>
      <c r="HA139" s="17">
        <f t="shared" si="289"/>
        <v>0</v>
      </c>
      <c r="HB139" s="17">
        <f t="shared" si="240"/>
        <v>0</v>
      </c>
    </row>
    <row r="140" spans="2:210" x14ac:dyDescent="0.3">
      <c r="B140" s="4" t="s">
        <v>188</v>
      </c>
      <c r="C140" s="4"/>
      <c r="D140" s="4"/>
      <c r="E140" s="9" t="s">
        <v>189</v>
      </c>
      <c r="F140" s="177">
        <f ca="1">I88</f>
        <v>0</v>
      </c>
      <c r="G140" s="77"/>
      <c r="H140" s="9"/>
      <c r="I140" s="77"/>
      <c r="J140" s="9"/>
      <c r="K140" s="56"/>
      <c r="L140" s="172" t="s">
        <v>201</v>
      </c>
      <c r="M140" s="150"/>
      <c r="N140" s="150"/>
      <c r="O140" s="9"/>
      <c r="AA140" s="181">
        <f ca="1">$K$86</f>
        <v>750000</v>
      </c>
      <c r="AD140" s="171"/>
      <c r="AG140" s="5"/>
      <c r="AO140"/>
      <c r="AP140"/>
      <c r="AQ140"/>
      <c r="AR140"/>
      <c r="BB140">
        <v>138</v>
      </c>
      <c r="BC140" s="7">
        <f t="shared" si="241"/>
        <v>0</v>
      </c>
      <c r="BD140" s="28">
        <f t="shared" si="242"/>
        <v>0</v>
      </c>
      <c r="BE140" s="16">
        <f t="shared" si="243"/>
        <v>0</v>
      </c>
      <c r="BF140" s="16">
        <f t="shared" si="244"/>
        <v>0</v>
      </c>
      <c r="BG140" s="25">
        <v>0</v>
      </c>
      <c r="BH140" s="25">
        <f t="shared" si="245"/>
        <v>0</v>
      </c>
      <c r="BI140" s="25">
        <f t="shared" si="246"/>
        <v>0</v>
      </c>
      <c r="BJ140" s="25">
        <f t="shared" si="247"/>
        <v>0</v>
      </c>
      <c r="BK140" s="25">
        <f t="shared" si="248"/>
        <v>0</v>
      </c>
      <c r="BL140" s="16">
        <f t="shared" si="249"/>
        <v>0</v>
      </c>
      <c r="BM140" s="25">
        <f t="shared" si="250"/>
        <v>0</v>
      </c>
      <c r="BN140" s="9">
        <f t="shared" si="195"/>
        <v>0</v>
      </c>
      <c r="BO140" s="26">
        <f t="shared" si="196"/>
        <v>0</v>
      </c>
      <c r="BP140" s="19">
        <f t="shared" si="197"/>
        <v>0</v>
      </c>
      <c r="BQ140" s="26">
        <f t="shared" si="198"/>
        <v>0</v>
      </c>
      <c r="BR140" s="26">
        <f t="shared" si="199"/>
        <v>0</v>
      </c>
      <c r="BS140">
        <f t="shared" si="251"/>
        <v>0</v>
      </c>
      <c r="BT140" s="7">
        <f t="shared" si="252"/>
        <v>0</v>
      </c>
      <c r="BU140" s="7">
        <f t="shared" si="230"/>
        <v>0</v>
      </c>
      <c r="BV140" s="17">
        <f t="shared" si="253"/>
        <v>0</v>
      </c>
      <c r="BW140" s="17">
        <f t="shared" si="231"/>
        <v>0</v>
      </c>
      <c r="CB140">
        <v>138</v>
      </c>
      <c r="CC140" s="7">
        <f t="shared" ca="1" si="254"/>
        <v>-19000</v>
      </c>
      <c r="CD140" s="28">
        <f t="shared" ca="1" si="255"/>
        <v>0</v>
      </c>
      <c r="CE140" s="16">
        <f t="shared" ca="1" si="256"/>
        <v>0</v>
      </c>
      <c r="CF140" s="9">
        <f t="shared" ca="1" si="200"/>
        <v>0</v>
      </c>
      <c r="CG140" s="26">
        <f t="shared" ca="1" si="201"/>
        <v>0</v>
      </c>
      <c r="CH140" s="19">
        <f t="shared" ca="1" si="202"/>
        <v>0</v>
      </c>
      <c r="CI140" s="26">
        <f t="shared" ca="1" si="203"/>
        <v>0</v>
      </c>
      <c r="CJ140" s="26">
        <f t="shared" ca="1" si="204"/>
        <v>0</v>
      </c>
      <c r="CK140" s="16">
        <f t="shared" ca="1" si="257"/>
        <v>0</v>
      </c>
      <c r="CL140" s="25">
        <v>0</v>
      </c>
      <c r="CM140" s="25">
        <f t="shared" ca="1" si="258"/>
        <v>0</v>
      </c>
      <c r="CN140" s="25">
        <f t="shared" ca="1" si="259"/>
        <v>0</v>
      </c>
      <c r="CO140" s="25">
        <f t="shared" ca="1" si="260"/>
        <v>0</v>
      </c>
      <c r="CP140" s="25">
        <f t="shared" ca="1" si="261"/>
        <v>0</v>
      </c>
      <c r="CQ140" s="16">
        <f t="shared" ca="1" si="262"/>
        <v>0</v>
      </c>
      <c r="CR140" s="25">
        <f t="shared" ca="1" si="263"/>
        <v>0</v>
      </c>
      <c r="CS140" s="9">
        <f t="shared" ca="1" si="205"/>
        <v>0</v>
      </c>
      <c r="CT140" s="26">
        <f t="shared" ca="1" si="206"/>
        <v>0</v>
      </c>
      <c r="CU140" s="19">
        <f t="shared" ca="1" si="207"/>
        <v>0</v>
      </c>
      <c r="CV140" s="26">
        <f t="shared" ca="1" si="208"/>
        <v>0</v>
      </c>
      <c r="CW140" s="26">
        <f t="shared" ca="1" si="209"/>
        <v>0</v>
      </c>
      <c r="CX140">
        <f t="shared" ca="1" si="264"/>
        <v>0</v>
      </c>
      <c r="CY140" s="7">
        <f t="shared" ca="1" si="232"/>
        <v>0</v>
      </c>
      <c r="CZ140" s="7">
        <f t="shared" ca="1" si="233"/>
        <v>0</v>
      </c>
      <c r="DA140" s="17">
        <f t="shared" ca="1" si="265"/>
        <v>0</v>
      </c>
      <c r="DB140" s="17">
        <f t="shared" ca="1" si="234"/>
        <v>0</v>
      </c>
      <c r="EB140">
        <v>138</v>
      </c>
      <c r="EC140" s="7">
        <f t="shared" si="266"/>
        <v>0</v>
      </c>
      <c r="ED140" s="28">
        <f t="shared" si="267"/>
        <v>0</v>
      </c>
      <c r="EE140" s="16">
        <f t="shared" si="268"/>
        <v>0</v>
      </c>
      <c r="EF140" s="9">
        <f t="shared" si="210"/>
        <v>0</v>
      </c>
      <c r="EG140" s="26">
        <f t="shared" si="211"/>
        <v>0</v>
      </c>
      <c r="EH140" s="19">
        <f t="shared" si="212"/>
        <v>0</v>
      </c>
      <c r="EI140" s="26">
        <f t="shared" si="213"/>
        <v>0</v>
      </c>
      <c r="EJ140" s="26">
        <f t="shared" si="214"/>
        <v>0</v>
      </c>
      <c r="EK140" s="16">
        <f t="shared" si="269"/>
        <v>0</v>
      </c>
      <c r="EL140" s="25">
        <v>0</v>
      </c>
      <c r="EM140" s="25">
        <f t="shared" si="270"/>
        <v>0</v>
      </c>
      <c r="EN140" s="25">
        <f t="shared" si="271"/>
        <v>0</v>
      </c>
      <c r="EO140" s="25">
        <f t="shared" si="272"/>
        <v>0</v>
      </c>
      <c r="EP140" s="25">
        <f t="shared" si="273"/>
        <v>0</v>
      </c>
      <c r="EQ140" s="16">
        <f t="shared" si="274"/>
        <v>0</v>
      </c>
      <c r="ER140" s="25">
        <f t="shared" si="275"/>
        <v>0</v>
      </c>
      <c r="ES140" s="9">
        <f t="shared" si="215"/>
        <v>0</v>
      </c>
      <c r="ET140" s="26">
        <f t="shared" si="216"/>
        <v>0</v>
      </c>
      <c r="EU140" s="19">
        <f t="shared" si="217"/>
        <v>0</v>
      </c>
      <c r="EV140" s="26">
        <f t="shared" si="218"/>
        <v>0</v>
      </c>
      <c r="EW140" s="26">
        <f t="shared" si="219"/>
        <v>0</v>
      </c>
      <c r="EX140">
        <f t="shared" si="276"/>
        <v>0</v>
      </c>
      <c r="EY140" s="7">
        <f t="shared" si="235"/>
        <v>0</v>
      </c>
      <c r="EZ140" s="7">
        <f t="shared" si="236"/>
        <v>0</v>
      </c>
      <c r="FA140" s="17">
        <f t="shared" si="277"/>
        <v>0</v>
      </c>
      <c r="FB140" s="17">
        <f t="shared" si="237"/>
        <v>0</v>
      </c>
      <c r="GB140">
        <v>138</v>
      </c>
      <c r="GC140" s="7">
        <f t="shared" si="278"/>
        <v>0</v>
      </c>
      <c r="GD140" s="28">
        <f t="shared" si="279"/>
        <v>0</v>
      </c>
      <c r="GE140" s="16">
        <f t="shared" si="280"/>
        <v>0</v>
      </c>
      <c r="GF140" s="9">
        <f t="shared" si="220"/>
        <v>0</v>
      </c>
      <c r="GG140" s="26">
        <f t="shared" si="221"/>
        <v>0</v>
      </c>
      <c r="GH140" s="19">
        <f t="shared" si="222"/>
        <v>0</v>
      </c>
      <c r="GI140" s="26">
        <f t="shared" si="223"/>
        <v>0</v>
      </c>
      <c r="GJ140" s="26">
        <f t="shared" si="224"/>
        <v>0</v>
      </c>
      <c r="GK140" s="16">
        <f t="shared" si="281"/>
        <v>0</v>
      </c>
      <c r="GL140" s="25">
        <v>0</v>
      </c>
      <c r="GM140" s="25">
        <f t="shared" si="282"/>
        <v>0</v>
      </c>
      <c r="GN140" s="25">
        <f t="shared" si="283"/>
        <v>0</v>
      </c>
      <c r="GO140" s="25">
        <f t="shared" si="284"/>
        <v>0</v>
      </c>
      <c r="GP140" s="25">
        <f t="shared" si="285"/>
        <v>0</v>
      </c>
      <c r="GQ140" s="16">
        <f t="shared" si="286"/>
        <v>0</v>
      </c>
      <c r="GR140" s="25">
        <f t="shared" si="287"/>
        <v>0</v>
      </c>
      <c r="GS140" s="9">
        <f t="shared" si="225"/>
        <v>0</v>
      </c>
      <c r="GT140" s="26">
        <f t="shared" si="226"/>
        <v>0</v>
      </c>
      <c r="GU140" s="19">
        <f t="shared" si="227"/>
        <v>0</v>
      </c>
      <c r="GV140" s="26">
        <f t="shared" si="228"/>
        <v>0</v>
      </c>
      <c r="GW140" s="26">
        <f t="shared" si="229"/>
        <v>0</v>
      </c>
      <c r="GX140">
        <f t="shared" si="288"/>
        <v>0</v>
      </c>
      <c r="GY140" s="7">
        <f t="shared" si="238"/>
        <v>0</v>
      </c>
      <c r="GZ140" s="7">
        <f t="shared" si="239"/>
        <v>0</v>
      </c>
      <c r="HA140" s="17">
        <f t="shared" si="289"/>
        <v>0</v>
      </c>
      <c r="HB140" s="17">
        <f t="shared" si="240"/>
        <v>0</v>
      </c>
    </row>
    <row r="141" spans="2:210" x14ac:dyDescent="0.3">
      <c r="B141" s="9"/>
      <c r="C141" s="9"/>
      <c r="D141" s="9"/>
      <c r="E141" s="9" t="s">
        <v>189</v>
      </c>
      <c r="F141" s="162">
        <f ca="1">ROUND(F140*$F$128,2)</f>
        <v>0</v>
      </c>
      <c r="G141" s="180"/>
      <c r="H141" s="9"/>
      <c r="I141" s="180"/>
      <c r="J141" s="9"/>
      <c r="K141" s="9"/>
      <c r="L141" s="172"/>
      <c r="M141" s="9"/>
      <c r="N141" s="9"/>
      <c r="O141" s="9"/>
      <c r="AA141" s="179">
        <f>ROUND($F$38/AC141,2)</f>
        <v>1023197.01</v>
      </c>
      <c r="AB141" s="182">
        <f>AA141</f>
        <v>1023197.01</v>
      </c>
      <c r="AC141" s="183">
        <f>ROUND(PMT(F$92/12,AC74,-1),9)</f>
        <v>6.1571719999999998E-3</v>
      </c>
      <c r="AD141" s="184">
        <f>IF(AB141&gt;0,AC141,0)</f>
        <v>6.1571719999999998E-3</v>
      </c>
      <c r="AG141" s="5"/>
      <c r="AO141"/>
      <c r="AP141"/>
      <c r="AQ141"/>
      <c r="AR141"/>
      <c r="BB141">
        <v>139</v>
      </c>
      <c r="BC141" s="7">
        <f t="shared" si="241"/>
        <v>0</v>
      </c>
      <c r="BD141" s="28">
        <f t="shared" si="242"/>
        <v>0</v>
      </c>
      <c r="BE141" s="16">
        <f t="shared" si="243"/>
        <v>0</v>
      </c>
      <c r="BF141" s="16">
        <f t="shared" si="244"/>
        <v>0</v>
      </c>
      <c r="BG141" s="25">
        <v>0</v>
      </c>
      <c r="BH141" s="25">
        <f t="shared" si="245"/>
        <v>0</v>
      </c>
      <c r="BI141" s="25">
        <f t="shared" si="246"/>
        <v>0</v>
      </c>
      <c r="BJ141" s="25">
        <f t="shared" si="247"/>
        <v>0</v>
      </c>
      <c r="BK141" s="25">
        <f t="shared" si="248"/>
        <v>0</v>
      </c>
      <c r="BL141" s="16">
        <f t="shared" si="249"/>
        <v>0</v>
      </c>
      <c r="BM141" s="25">
        <f t="shared" si="250"/>
        <v>0</v>
      </c>
      <c r="BN141" s="9">
        <f t="shared" si="195"/>
        <v>0</v>
      </c>
      <c r="BO141" s="26">
        <f t="shared" si="196"/>
        <v>0</v>
      </c>
      <c r="BP141" s="19">
        <f t="shared" si="197"/>
        <v>0</v>
      </c>
      <c r="BQ141" s="26">
        <f t="shared" si="198"/>
        <v>0</v>
      </c>
      <c r="BR141" s="26">
        <f t="shared" si="199"/>
        <v>0</v>
      </c>
      <c r="BS141">
        <f t="shared" si="251"/>
        <v>0</v>
      </c>
      <c r="BT141" s="7">
        <f t="shared" si="252"/>
        <v>0</v>
      </c>
      <c r="BU141" s="7">
        <f t="shared" si="230"/>
        <v>0</v>
      </c>
      <c r="BV141" s="17">
        <f t="shared" si="253"/>
        <v>0</v>
      </c>
      <c r="BW141" s="17">
        <f t="shared" si="231"/>
        <v>0</v>
      </c>
      <c r="CB141">
        <v>139</v>
      </c>
      <c r="CC141" s="7">
        <f t="shared" ca="1" si="254"/>
        <v>-19000</v>
      </c>
      <c r="CD141" s="28">
        <f t="shared" ca="1" si="255"/>
        <v>0</v>
      </c>
      <c r="CE141" s="16">
        <f t="shared" ca="1" si="256"/>
        <v>0</v>
      </c>
      <c r="CF141" s="9">
        <f t="shared" ca="1" si="200"/>
        <v>0</v>
      </c>
      <c r="CG141" s="26">
        <f t="shared" ca="1" si="201"/>
        <v>0</v>
      </c>
      <c r="CH141" s="19">
        <f t="shared" ca="1" si="202"/>
        <v>0</v>
      </c>
      <c r="CI141" s="26">
        <f t="shared" ca="1" si="203"/>
        <v>0</v>
      </c>
      <c r="CJ141" s="26">
        <f t="shared" ca="1" si="204"/>
        <v>0</v>
      </c>
      <c r="CK141" s="16">
        <f t="shared" ca="1" si="257"/>
        <v>0</v>
      </c>
      <c r="CL141" s="25">
        <v>0</v>
      </c>
      <c r="CM141" s="25">
        <f t="shared" ca="1" si="258"/>
        <v>0</v>
      </c>
      <c r="CN141" s="25">
        <f t="shared" ca="1" si="259"/>
        <v>0</v>
      </c>
      <c r="CO141" s="25">
        <f t="shared" ca="1" si="260"/>
        <v>0</v>
      </c>
      <c r="CP141" s="25">
        <f t="shared" ca="1" si="261"/>
        <v>0</v>
      </c>
      <c r="CQ141" s="16">
        <f t="shared" ca="1" si="262"/>
        <v>0</v>
      </c>
      <c r="CR141" s="25">
        <f t="shared" ca="1" si="263"/>
        <v>0</v>
      </c>
      <c r="CS141" s="9">
        <f t="shared" ca="1" si="205"/>
        <v>0</v>
      </c>
      <c r="CT141" s="26">
        <f t="shared" ca="1" si="206"/>
        <v>0</v>
      </c>
      <c r="CU141" s="19">
        <f t="shared" ca="1" si="207"/>
        <v>0</v>
      </c>
      <c r="CV141" s="26">
        <f t="shared" ca="1" si="208"/>
        <v>0</v>
      </c>
      <c r="CW141" s="26">
        <f t="shared" ca="1" si="209"/>
        <v>0</v>
      </c>
      <c r="CX141">
        <f t="shared" ca="1" si="264"/>
        <v>0</v>
      </c>
      <c r="CY141" s="7">
        <f t="shared" ca="1" si="232"/>
        <v>0</v>
      </c>
      <c r="CZ141" s="7">
        <f t="shared" ca="1" si="233"/>
        <v>0</v>
      </c>
      <c r="DA141" s="17">
        <f t="shared" ca="1" si="265"/>
        <v>0</v>
      </c>
      <c r="DB141" s="17">
        <f t="shared" ca="1" si="234"/>
        <v>0</v>
      </c>
      <c r="EB141">
        <v>139</v>
      </c>
      <c r="EC141" s="7">
        <f t="shared" si="266"/>
        <v>0</v>
      </c>
      <c r="ED141" s="28">
        <f t="shared" si="267"/>
        <v>0</v>
      </c>
      <c r="EE141" s="16">
        <f t="shared" si="268"/>
        <v>0</v>
      </c>
      <c r="EF141" s="9">
        <f t="shared" si="210"/>
        <v>0</v>
      </c>
      <c r="EG141" s="26">
        <f t="shared" si="211"/>
        <v>0</v>
      </c>
      <c r="EH141" s="19">
        <f t="shared" si="212"/>
        <v>0</v>
      </c>
      <c r="EI141" s="26">
        <f t="shared" si="213"/>
        <v>0</v>
      </c>
      <c r="EJ141" s="26">
        <f t="shared" si="214"/>
        <v>0</v>
      </c>
      <c r="EK141" s="16">
        <f t="shared" si="269"/>
        <v>0</v>
      </c>
      <c r="EL141" s="25">
        <v>0</v>
      </c>
      <c r="EM141" s="25">
        <f t="shared" si="270"/>
        <v>0</v>
      </c>
      <c r="EN141" s="25">
        <f t="shared" si="271"/>
        <v>0</v>
      </c>
      <c r="EO141" s="25">
        <f t="shared" si="272"/>
        <v>0</v>
      </c>
      <c r="EP141" s="25">
        <f t="shared" si="273"/>
        <v>0</v>
      </c>
      <c r="EQ141" s="16">
        <f t="shared" si="274"/>
        <v>0</v>
      </c>
      <c r="ER141" s="25">
        <f t="shared" si="275"/>
        <v>0</v>
      </c>
      <c r="ES141" s="9">
        <f t="shared" si="215"/>
        <v>0</v>
      </c>
      <c r="ET141" s="26">
        <f t="shared" si="216"/>
        <v>0</v>
      </c>
      <c r="EU141" s="19">
        <f t="shared" si="217"/>
        <v>0</v>
      </c>
      <c r="EV141" s="26">
        <f t="shared" si="218"/>
        <v>0</v>
      </c>
      <c r="EW141" s="26">
        <f t="shared" si="219"/>
        <v>0</v>
      </c>
      <c r="EX141">
        <f t="shared" si="276"/>
        <v>0</v>
      </c>
      <c r="EY141" s="7">
        <f t="shared" si="235"/>
        <v>0</v>
      </c>
      <c r="EZ141" s="7">
        <f t="shared" si="236"/>
        <v>0</v>
      </c>
      <c r="FA141" s="17">
        <f t="shared" si="277"/>
        <v>0</v>
      </c>
      <c r="FB141" s="17">
        <f t="shared" si="237"/>
        <v>0</v>
      </c>
      <c r="GB141">
        <v>139</v>
      </c>
      <c r="GC141" s="7">
        <f t="shared" si="278"/>
        <v>0</v>
      </c>
      <c r="GD141" s="28">
        <f t="shared" si="279"/>
        <v>0</v>
      </c>
      <c r="GE141" s="16">
        <f t="shared" si="280"/>
        <v>0</v>
      </c>
      <c r="GF141" s="9">
        <f t="shared" si="220"/>
        <v>0</v>
      </c>
      <c r="GG141" s="26">
        <f t="shared" si="221"/>
        <v>0</v>
      </c>
      <c r="GH141" s="19">
        <f t="shared" si="222"/>
        <v>0</v>
      </c>
      <c r="GI141" s="26">
        <f t="shared" si="223"/>
        <v>0</v>
      </c>
      <c r="GJ141" s="26">
        <f t="shared" si="224"/>
        <v>0</v>
      </c>
      <c r="GK141" s="16">
        <f t="shared" si="281"/>
        <v>0</v>
      </c>
      <c r="GL141" s="25">
        <v>0</v>
      </c>
      <c r="GM141" s="25">
        <f t="shared" si="282"/>
        <v>0</v>
      </c>
      <c r="GN141" s="25">
        <f t="shared" si="283"/>
        <v>0</v>
      </c>
      <c r="GO141" s="25">
        <f t="shared" si="284"/>
        <v>0</v>
      </c>
      <c r="GP141" s="25">
        <f t="shared" si="285"/>
        <v>0</v>
      </c>
      <c r="GQ141" s="16">
        <f t="shared" si="286"/>
        <v>0</v>
      </c>
      <c r="GR141" s="25">
        <f t="shared" si="287"/>
        <v>0</v>
      </c>
      <c r="GS141" s="9">
        <f t="shared" si="225"/>
        <v>0</v>
      </c>
      <c r="GT141" s="26">
        <f t="shared" si="226"/>
        <v>0</v>
      </c>
      <c r="GU141" s="19">
        <f t="shared" si="227"/>
        <v>0</v>
      </c>
      <c r="GV141" s="26">
        <f t="shared" si="228"/>
        <v>0</v>
      </c>
      <c r="GW141" s="26">
        <f t="shared" si="229"/>
        <v>0</v>
      </c>
      <c r="GX141">
        <f t="shared" si="288"/>
        <v>0</v>
      </c>
      <c r="GY141" s="7">
        <f t="shared" si="238"/>
        <v>0</v>
      </c>
      <c r="GZ141" s="7">
        <f t="shared" si="239"/>
        <v>0</v>
      </c>
      <c r="HA141" s="17">
        <f t="shared" si="289"/>
        <v>0</v>
      </c>
      <c r="HB141" s="17">
        <f t="shared" si="240"/>
        <v>0</v>
      </c>
    </row>
    <row r="142" spans="2:210" x14ac:dyDescent="0.3">
      <c r="B142" s="4"/>
      <c r="C142" s="4"/>
      <c r="D142" s="4"/>
      <c r="E142" s="4"/>
      <c r="F142" s="175"/>
      <c r="G142" s="174"/>
      <c r="H142" s="9"/>
      <c r="I142" s="175"/>
      <c r="J142" s="9"/>
      <c r="K142" s="9"/>
      <c r="L142" s="176" t="s">
        <v>202</v>
      </c>
      <c r="M142" s="9"/>
      <c r="N142" s="9"/>
      <c r="O142" s="9"/>
      <c r="AA142" s="179"/>
      <c r="AB142" s="182">
        <f>SUM(AB141:AB141)</f>
        <v>1023197.01</v>
      </c>
      <c r="AD142" s="184">
        <f>SUM(AD141:AD141)</f>
        <v>6.1571719999999998E-3</v>
      </c>
      <c r="AG142" s="5"/>
      <c r="AO142"/>
      <c r="AP142"/>
      <c r="AQ142"/>
      <c r="AR142"/>
      <c r="BB142">
        <v>140</v>
      </c>
      <c r="BC142" s="7">
        <f t="shared" si="241"/>
        <v>0</v>
      </c>
      <c r="BD142" s="28">
        <f t="shared" si="242"/>
        <v>0</v>
      </c>
      <c r="BE142" s="16">
        <f t="shared" si="243"/>
        <v>0</v>
      </c>
      <c r="BF142" s="16">
        <f t="shared" si="244"/>
        <v>0</v>
      </c>
      <c r="BG142" s="25">
        <v>0</v>
      </c>
      <c r="BH142" s="25">
        <f t="shared" si="245"/>
        <v>0</v>
      </c>
      <c r="BI142" s="25">
        <f t="shared" si="246"/>
        <v>0</v>
      </c>
      <c r="BJ142" s="25">
        <f t="shared" si="247"/>
        <v>0</v>
      </c>
      <c r="BK142" s="25">
        <f t="shared" si="248"/>
        <v>0</v>
      </c>
      <c r="BL142" s="16">
        <f t="shared" si="249"/>
        <v>0</v>
      </c>
      <c r="BM142" s="25">
        <f t="shared" si="250"/>
        <v>0</v>
      </c>
      <c r="BN142" s="9">
        <f t="shared" si="195"/>
        <v>0</v>
      </c>
      <c r="BO142" s="26">
        <f t="shared" si="196"/>
        <v>0</v>
      </c>
      <c r="BP142" s="19">
        <f t="shared" si="197"/>
        <v>0</v>
      </c>
      <c r="BQ142" s="26">
        <f t="shared" si="198"/>
        <v>0</v>
      </c>
      <c r="BR142" s="26">
        <f t="shared" si="199"/>
        <v>0</v>
      </c>
      <c r="BS142">
        <f t="shared" si="251"/>
        <v>0</v>
      </c>
      <c r="BT142" s="7">
        <f t="shared" si="252"/>
        <v>0</v>
      </c>
      <c r="BU142" s="7">
        <f t="shared" si="230"/>
        <v>0</v>
      </c>
      <c r="BV142" s="17">
        <f t="shared" si="253"/>
        <v>0</v>
      </c>
      <c r="BW142" s="17">
        <f t="shared" si="231"/>
        <v>0</v>
      </c>
      <c r="CB142">
        <v>140</v>
      </c>
      <c r="CC142" s="7">
        <f t="shared" ca="1" si="254"/>
        <v>-19000</v>
      </c>
      <c r="CD142" s="28">
        <f t="shared" ca="1" si="255"/>
        <v>0</v>
      </c>
      <c r="CE142" s="16">
        <f t="shared" ca="1" si="256"/>
        <v>0</v>
      </c>
      <c r="CF142" s="9">
        <f t="shared" ca="1" si="200"/>
        <v>0</v>
      </c>
      <c r="CG142" s="26">
        <f t="shared" ca="1" si="201"/>
        <v>0</v>
      </c>
      <c r="CH142" s="19">
        <f t="shared" ca="1" si="202"/>
        <v>0</v>
      </c>
      <c r="CI142" s="26">
        <f t="shared" ca="1" si="203"/>
        <v>0</v>
      </c>
      <c r="CJ142" s="26">
        <f t="shared" ca="1" si="204"/>
        <v>0</v>
      </c>
      <c r="CK142" s="16">
        <f t="shared" ca="1" si="257"/>
        <v>0</v>
      </c>
      <c r="CL142" s="25">
        <v>0</v>
      </c>
      <c r="CM142" s="25">
        <f t="shared" ca="1" si="258"/>
        <v>0</v>
      </c>
      <c r="CN142" s="25">
        <f t="shared" ca="1" si="259"/>
        <v>0</v>
      </c>
      <c r="CO142" s="25">
        <f t="shared" ca="1" si="260"/>
        <v>0</v>
      </c>
      <c r="CP142" s="25">
        <f t="shared" ca="1" si="261"/>
        <v>0</v>
      </c>
      <c r="CQ142" s="16">
        <f t="shared" ca="1" si="262"/>
        <v>0</v>
      </c>
      <c r="CR142" s="25">
        <f t="shared" ca="1" si="263"/>
        <v>0</v>
      </c>
      <c r="CS142" s="9">
        <f t="shared" ca="1" si="205"/>
        <v>0</v>
      </c>
      <c r="CT142" s="26">
        <f t="shared" ca="1" si="206"/>
        <v>0</v>
      </c>
      <c r="CU142" s="19">
        <f t="shared" ca="1" si="207"/>
        <v>0</v>
      </c>
      <c r="CV142" s="26">
        <f t="shared" ca="1" si="208"/>
        <v>0</v>
      </c>
      <c r="CW142" s="26">
        <f t="shared" ca="1" si="209"/>
        <v>0</v>
      </c>
      <c r="CX142">
        <f t="shared" ca="1" si="264"/>
        <v>0</v>
      </c>
      <c r="CY142" s="7">
        <f t="shared" ca="1" si="232"/>
        <v>0</v>
      </c>
      <c r="CZ142" s="7">
        <f t="shared" ca="1" si="233"/>
        <v>0</v>
      </c>
      <c r="DA142" s="17">
        <f t="shared" ca="1" si="265"/>
        <v>0</v>
      </c>
      <c r="DB142" s="17">
        <f t="shared" ca="1" si="234"/>
        <v>0</v>
      </c>
      <c r="EB142">
        <v>140</v>
      </c>
      <c r="EC142" s="7">
        <f t="shared" si="266"/>
        <v>0</v>
      </c>
      <c r="ED142" s="28">
        <f t="shared" si="267"/>
        <v>0</v>
      </c>
      <c r="EE142" s="16">
        <f t="shared" si="268"/>
        <v>0</v>
      </c>
      <c r="EF142" s="9">
        <f t="shared" si="210"/>
        <v>0</v>
      </c>
      <c r="EG142" s="26">
        <f t="shared" si="211"/>
        <v>0</v>
      </c>
      <c r="EH142" s="19">
        <f t="shared" si="212"/>
        <v>0</v>
      </c>
      <c r="EI142" s="26">
        <f t="shared" si="213"/>
        <v>0</v>
      </c>
      <c r="EJ142" s="26">
        <f t="shared" si="214"/>
        <v>0</v>
      </c>
      <c r="EK142" s="16">
        <f t="shared" si="269"/>
        <v>0</v>
      </c>
      <c r="EL142" s="25">
        <v>0</v>
      </c>
      <c r="EM142" s="25">
        <f t="shared" si="270"/>
        <v>0</v>
      </c>
      <c r="EN142" s="25">
        <f t="shared" si="271"/>
        <v>0</v>
      </c>
      <c r="EO142" s="25">
        <f t="shared" si="272"/>
        <v>0</v>
      </c>
      <c r="EP142" s="25">
        <f t="shared" si="273"/>
        <v>0</v>
      </c>
      <c r="EQ142" s="16">
        <f t="shared" si="274"/>
        <v>0</v>
      </c>
      <c r="ER142" s="25">
        <f t="shared" si="275"/>
        <v>0</v>
      </c>
      <c r="ES142" s="9">
        <f t="shared" si="215"/>
        <v>0</v>
      </c>
      <c r="ET142" s="26">
        <f t="shared" si="216"/>
        <v>0</v>
      </c>
      <c r="EU142" s="19">
        <f t="shared" si="217"/>
        <v>0</v>
      </c>
      <c r="EV142" s="26">
        <f t="shared" si="218"/>
        <v>0</v>
      </c>
      <c r="EW142" s="26">
        <f t="shared" si="219"/>
        <v>0</v>
      </c>
      <c r="EX142">
        <f t="shared" si="276"/>
        <v>0</v>
      </c>
      <c r="EY142" s="7">
        <f t="shared" si="235"/>
        <v>0</v>
      </c>
      <c r="EZ142" s="7">
        <f t="shared" si="236"/>
        <v>0</v>
      </c>
      <c r="FA142" s="17">
        <f t="shared" si="277"/>
        <v>0</v>
      </c>
      <c r="FB142" s="17">
        <f t="shared" si="237"/>
        <v>0</v>
      </c>
      <c r="GB142">
        <v>140</v>
      </c>
      <c r="GC142" s="7">
        <f t="shared" si="278"/>
        <v>0</v>
      </c>
      <c r="GD142" s="28">
        <f t="shared" si="279"/>
        <v>0</v>
      </c>
      <c r="GE142" s="16">
        <f t="shared" si="280"/>
        <v>0</v>
      </c>
      <c r="GF142" s="9">
        <f t="shared" si="220"/>
        <v>0</v>
      </c>
      <c r="GG142" s="26">
        <f t="shared" si="221"/>
        <v>0</v>
      </c>
      <c r="GH142" s="19">
        <f t="shared" si="222"/>
        <v>0</v>
      </c>
      <c r="GI142" s="26">
        <f t="shared" si="223"/>
        <v>0</v>
      </c>
      <c r="GJ142" s="26">
        <f t="shared" si="224"/>
        <v>0</v>
      </c>
      <c r="GK142" s="16">
        <f t="shared" si="281"/>
        <v>0</v>
      </c>
      <c r="GL142" s="25">
        <v>0</v>
      </c>
      <c r="GM142" s="25">
        <f t="shared" si="282"/>
        <v>0</v>
      </c>
      <c r="GN142" s="25">
        <f t="shared" si="283"/>
        <v>0</v>
      </c>
      <c r="GO142" s="25">
        <f t="shared" si="284"/>
        <v>0</v>
      </c>
      <c r="GP142" s="25">
        <f t="shared" si="285"/>
        <v>0</v>
      </c>
      <c r="GQ142" s="16">
        <f t="shared" si="286"/>
        <v>0</v>
      </c>
      <c r="GR142" s="25">
        <f t="shared" si="287"/>
        <v>0</v>
      </c>
      <c r="GS142" s="9">
        <f t="shared" si="225"/>
        <v>0</v>
      </c>
      <c r="GT142" s="26">
        <f t="shared" si="226"/>
        <v>0</v>
      </c>
      <c r="GU142" s="19">
        <f t="shared" si="227"/>
        <v>0</v>
      </c>
      <c r="GV142" s="26">
        <f t="shared" si="228"/>
        <v>0</v>
      </c>
      <c r="GW142" s="26">
        <f t="shared" si="229"/>
        <v>0</v>
      </c>
      <c r="GX142">
        <f t="shared" si="288"/>
        <v>0</v>
      </c>
      <c r="GY142" s="7">
        <f t="shared" si="238"/>
        <v>0</v>
      </c>
      <c r="GZ142" s="7">
        <f t="shared" si="239"/>
        <v>0</v>
      </c>
      <c r="HA142" s="17">
        <f t="shared" si="289"/>
        <v>0</v>
      </c>
      <c r="HB142" s="17">
        <f t="shared" si="240"/>
        <v>0</v>
      </c>
    </row>
    <row r="143" spans="2:210" x14ac:dyDescent="0.3">
      <c r="B143" s="4" t="s">
        <v>192</v>
      </c>
      <c r="C143" s="4"/>
      <c r="D143" s="4"/>
      <c r="E143" s="9" t="s">
        <v>189</v>
      </c>
      <c r="F143" s="159">
        <f ca="1">IF(TODAY() &gt; DATE(2014, 11, 1),ROUND($F$140*0.225/1000,2),ROUND($F$140*0.41/1000,2))</f>
        <v>0</v>
      </c>
      <c r="G143" s="77"/>
      <c r="H143" s="9"/>
      <c r="I143" s="77"/>
      <c r="J143" s="9"/>
      <c r="K143" s="9"/>
      <c r="L143" s="60"/>
      <c r="AA143" s="179">
        <f>ROUND($F$44/AC143,2)</f>
        <v>0</v>
      </c>
      <c r="AB143" s="182">
        <f>AA143</f>
        <v>0</v>
      </c>
      <c r="AC143" s="183">
        <f>ROUND(PMT($F$92/12,AC74,-1),9)</f>
        <v>6.1571719999999998E-3</v>
      </c>
      <c r="AD143" s="184">
        <f>IF(AB143&gt;0,AC143,0)</f>
        <v>0</v>
      </c>
      <c r="AG143" s="5"/>
      <c r="AO143"/>
      <c r="AP143"/>
      <c r="AQ143"/>
      <c r="AR143"/>
      <c r="BB143">
        <v>141</v>
      </c>
      <c r="BC143" s="7">
        <f t="shared" si="241"/>
        <v>0</v>
      </c>
      <c r="BD143" s="28">
        <f t="shared" si="242"/>
        <v>0</v>
      </c>
      <c r="BE143" s="16">
        <f t="shared" si="243"/>
        <v>0</v>
      </c>
      <c r="BF143" s="16">
        <f t="shared" si="244"/>
        <v>0</v>
      </c>
      <c r="BG143" s="25">
        <v>0</v>
      </c>
      <c r="BH143" s="25">
        <f t="shared" si="245"/>
        <v>0</v>
      </c>
      <c r="BI143" s="25">
        <f t="shared" si="246"/>
        <v>0</v>
      </c>
      <c r="BJ143" s="25">
        <f t="shared" si="247"/>
        <v>0</v>
      </c>
      <c r="BK143" s="25">
        <f t="shared" si="248"/>
        <v>0</v>
      </c>
      <c r="BL143" s="16">
        <f t="shared" si="249"/>
        <v>0</v>
      </c>
      <c r="BM143" s="25">
        <f t="shared" si="250"/>
        <v>0</v>
      </c>
      <c r="BN143" s="9">
        <f t="shared" si="195"/>
        <v>0</v>
      </c>
      <c r="BO143" s="26">
        <f t="shared" si="196"/>
        <v>0</v>
      </c>
      <c r="BP143" s="19">
        <f t="shared" si="197"/>
        <v>0</v>
      </c>
      <c r="BQ143" s="26">
        <f t="shared" si="198"/>
        <v>0</v>
      </c>
      <c r="BR143" s="26">
        <f t="shared" si="199"/>
        <v>0</v>
      </c>
      <c r="BS143">
        <f t="shared" si="251"/>
        <v>0</v>
      </c>
      <c r="BT143" s="7">
        <f t="shared" si="252"/>
        <v>0</v>
      </c>
      <c r="BU143" s="7">
        <f t="shared" si="230"/>
        <v>0</v>
      </c>
      <c r="BV143" s="17">
        <f t="shared" si="253"/>
        <v>0</v>
      </c>
      <c r="BW143" s="17">
        <f t="shared" si="231"/>
        <v>0</v>
      </c>
      <c r="CB143">
        <v>141</v>
      </c>
      <c r="CC143" s="7">
        <f t="shared" ca="1" si="254"/>
        <v>-19000</v>
      </c>
      <c r="CD143" s="28">
        <f t="shared" ca="1" si="255"/>
        <v>0</v>
      </c>
      <c r="CE143" s="16">
        <f t="shared" ca="1" si="256"/>
        <v>0</v>
      </c>
      <c r="CF143" s="9">
        <f t="shared" ca="1" si="200"/>
        <v>0</v>
      </c>
      <c r="CG143" s="26">
        <f t="shared" ca="1" si="201"/>
        <v>0</v>
      </c>
      <c r="CH143" s="19">
        <f t="shared" ca="1" si="202"/>
        <v>0</v>
      </c>
      <c r="CI143" s="26">
        <f t="shared" ca="1" si="203"/>
        <v>0</v>
      </c>
      <c r="CJ143" s="26">
        <f t="shared" ca="1" si="204"/>
        <v>0</v>
      </c>
      <c r="CK143" s="16">
        <f t="shared" ca="1" si="257"/>
        <v>0</v>
      </c>
      <c r="CL143" s="25">
        <v>0</v>
      </c>
      <c r="CM143" s="25">
        <f t="shared" ca="1" si="258"/>
        <v>0</v>
      </c>
      <c r="CN143" s="25">
        <f t="shared" ca="1" si="259"/>
        <v>0</v>
      </c>
      <c r="CO143" s="25">
        <f t="shared" ca="1" si="260"/>
        <v>0</v>
      </c>
      <c r="CP143" s="25">
        <f t="shared" ca="1" si="261"/>
        <v>0</v>
      </c>
      <c r="CQ143" s="16">
        <f t="shared" ca="1" si="262"/>
        <v>0</v>
      </c>
      <c r="CR143" s="25">
        <f t="shared" ca="1" si="263"/>
        <v>0</v>
      </c>
      <c r="CS143" s="9">
        <f t="shared" ca="1" si="205"/>
        <v>0</v>
      </c>
      <c r="CT143" s="26">
        <f t="shared" ca="1" si="206"/>
        <v>0</v>
      </c>
      <c r="CU143" s="19">
        <f t="shared" ca="1" si="207"/>
        <v>0</v>
      </c>
      <c r="CV143" s="26">
        <f t="shared" ca="1" si="208"/>
        <v>0</v>
      </c>
      <c r="CW143" s="26">
        <f t="shared" ca="1" si="209"/>
        <v>0</v>
      </c>
      <c r="CX143">
        <f t="shared" ca="1" si="264"/>
        <v>0</v>
      </c>
      <c r="CY143" s="7">
        <f t="shared" ca="1" si="232"/>
        <v>0</v>
      </c>
      <c r="CZ143" s="7">
        <f t="shared" ca="1" si="233"/>
        <v>0</v>
      </c>
      <c r="DA143" s="17">
        <f t="shared" ca="1" si="265"/>
        <v>0</v>
      </c>
      <c r="DB143" s="17">
        <f t="shared" ca="1" si="234"/>
        <v>0</v>
      </c>
      <c r="EB143">
        <v>141</v>
      </c>
      <c r="EC143" s="7">
        <f t="shared" si="266"/>
        <v>0</v>
      </c>
      <c r="ED143" s="28">
        <f t="shared" si="267"/>
        <v>0</v>
      </c>
      <c r="EE143" s="16">
        <f t="shared" si="268"/>
        <v>0</v>
      </c>
      <c r="EF143" s="9">
        <f t="shared" si="210"/>
        <v>0</v>
      </c>
      <c r="EG143" s="26">
        <f t="shared" si="211"/>
        <v>0</v>
      </c>
      <c r="EH143" s="19">
        <f t="shared" si="212"/>
        <v>0</v>
      </c>
      <c r="EI143" s="26">
        <f t="shared" si="213"/>
        <v>0</v>
      </c>
      <c r="EJ143" s="26">
        <f t="shared" si="214"/>
        <v>0</v>
      </c>
      <c r="EK143" s="16">
        <f t="shared" si="269"/>
        <v>0</v>
      </c>
      <c r="EL143" s="25">
        <v>0</v>
      </c>
      <c r="EM143" s="25">
        <f t="shared" si="270"/>
        <v>0</v>
      </c>
      <c r="EN143" s="25">
        <f t="shared" si="271"/>
        <v>0</v>
      </c>
      <c r="EO143" s="25">
        <f t="shared" si="272"/>
        <v>0</v>
      </c>
      <c r="EP143" s="25">
        <f t="shared" si="273"/>
        <v>0</v>
      </c>
      <c r="EQ143" s="16">
        <f t="shared" si="274"/>
        <v>0</v>
      </c>
      <c r="ER143" s="25">
        <f t="shared" si="275"/>
        <v>0</v>
      </c>
      <c r="ES143" s="9">
        <f t="shared" si="215"/>
        <v>0</v>
      </c>
      <c r="ET143" s="26">
        <f t="shared" si="216"/>
        <v>0</v>
      </c>
      <c r="EU143" s="19">
        <f t="shared" si="217"/>
        <v>0</v>
      </c>
      <c r="EV143" s="26">
        <f t="shared" si="218"/>
        <v>0</v>
      </c>
      <c r="EW143" s="26">
        <f t="shared" si="219"/>
        <v>0</v>
      </c>
      <c r="EX143">
        <f t="shared" si="276"/>
        <v>0</v>
      </c>
      <c r="EY143" s="7">
        <f t="shared" si="235"/>
        <v>0</v>
      </c>
      <c r="EZ143" s="7">
        <f t="shared" si="236"/>
        <v>0</v>
      </c>
      <c r="FA143" s="17">
        <f t="shared" si="277"/>
        <v>0</v>
      </c>
      <c r="FB143" s="17">
        <f t="shared" si="237"/>
        <v>0</v>
      </c>
      <c r="GB143">
        <v>141</v>
      </c>
      <c r="GC143" s="7">
        <f t="shared" si="278"/>
        <v>0</v>
      </c>
      <c r="GD143" s="28">
        <f t="shared" si="279"/>
        <v>0</v>
      </c>
      <c r="GE143" s="16">
        <f t="shared" si="280"/>
        <v>0</v>
      </c>
      <c r="GF143" s="9">
        <f t="shared" si="220"/>
        <v>0</v>
      </c>
      <c r="GG143" s="26">
        <f t="shared" si="221"/>
        <v>0</v>
      </c>
      <c r="GH143" s="19">
        <f t="shared" si="222"/>
        <v>0</v>
      </c>
      <c r="GI143" s="26">
        <f t="shared" si="223"/>
        <v>0</v>
      </c>
      <c r="GJ143" s="26">
        <f t="shared" si="224"/>
        <v>0</v>
      </c>
      <c r="GK143" s="16">
        <f t="shared" si="281"/>
        <v>0</v>
      </c>
      <c r="GL143" s="25">
        <v>0</v>
      </c>
      <c r="GM143" s="25">
        <f t="shared" si="282"/>
        <v>0</v>
      </c>
      <c r="GN143" s="25">
        <f t="shared" si="283"/>
        <v>0</v>
      </c>
      <c r="GO143" s="25">
        <f t="shared" si="284"/>
        <v>0</v>
      </c>
      <c r="GP143" s="25">
        <f t="shared" si="285"/>
        <v>0</v>
      </c>
      <c r="GQ143" s="16">
        <f t="shared" si="286"/>
        <v>0</v>
      </c>
      <c r="GR143" s="25">
        <f t="shared" si="287"/>
        <v>0</v>
      </c>
      <c r="GS143" s="9">
        <f t="shared" si="225"/>
        <v>0</v>
      </c>
      <c r="GT143" s="26">
        <f t="shared" si="226"/>
        <v>0</v>
      </c>
      <c r="GU143" s="19">
        <f t="shared" si="227"/>
        <v>0</v>
      </c>
      <c r="GV143" s="26">
        <f t="shared" si="228"/>
        <v>0</v>
      </c>
      <c r="GW143" s="26">
        <f t="shared" si="229"/>
        <v>0</v>
      </c>
      <c r="GX143">
        <f t="shared" si="288"/>
        <v>0</v>
      </c>
      <c r="GY143" s="7">
        <f t="shared" si="238"/>
        <v>0</v>
      </c>
      <c r="GZ143" s="7">
        <f t="shared" si="239"/>
        <v>0</v>
      </c>
      <c r="HA143" s="17">
        <f t="shared" si="289"/>
        <v>0</v>
      </c>
      <c r="HB143" s="17">
        <f t="shared" si="240"/>
        <v>0</v>
      </c>
    </row>
    <row r="144" spans="2:210" x14ac:dyDescent="0.3">
      <c r="B144" s="4"/>
      <c r="C144" s="4"/>
      <c r="D144" s="4"/>
      <c r="E144" s="9"/>
      <c r="F144" s="8">
        <f ca="1">$AA$164</f>
        <v>0</v>
      </c>
      <c r="G144" s="77"/>
      <c r="H144" s="9"/>
      <c r="I144" s="77"/>
      <c r="J144" s="9"/>
      <c r="K144" s="9"/>
      <c r="L144" s="60"/>
      <c r="AA144" s="179"/>
      <c r="AB144" s="182">
        <f>SUM(AB143:AB143)</f>
        <v>0</v>
      </c>
      <c r="AD144" s="184">
        <f>SUM(AD143:AD143)</f>
        <v>0</v>
      </c>
      <c r="AG144" s="5"/>
      <c r="AO144"/>
      <c r="AP144"/>
      <c r="AQ144"/>
      <c r="AR144"/>
      <c r="BB144">
        <v>142</v>
      </c>
      <c r="BC144" s="7">
        <f t="shared" si="241"/>
        <v>0</v>
      </c>
      <c r="BD144" s="28">
        <f t="shared" si="242"/>
        <v>0</v>
      </c>
      <c r="BE144" s="16">
        <f t="shared" si="243"/>
        <v>0</v>
      </c>
      <c r="BF144" s="16">
        <f t="shared" si="244"/>
        <v>0</v>
      </c>
      <c r="BG144" s="25">
        <v>0</v>
      </c>
      <c r="BH144" s="25">
        <f t="shared" si="245"/>
        <v>0</v>
      </c>
      <c r="BI144" s="25">
        <f t="shared" si="246"/>
        <v>0</v>
      </c>
      <c r="BJ144" s="25">
        <f t="shared" si="247"/>
        <v>0</v>
      </c>
      <c r="BK144" s="25">
        <f t="shared" si="248"/>
        <v>0</v>
      </c>
      <c r="BL144" s="16">
        <f t="shared" si="249"/>
        <v>0</v>
      </c>
      <c r="BM144" s="25">
        <f t="shared" si="250"/>
        <v>0</v>
      </c>
      <c r="BN144" s="9">
        <f t="shared" si="195"/>
        <v>0</v>
      </c>
      <c r="BO144" s="26">
        <f t="shared" si="196"/>
        <v>0</v>
      </c>
      <c r="BP144" s="19">
        <f t="shared" si="197"/>
        <v>0</v>
      </c>
      <c r="BQ144" s="26">
        <f t="shared" si="198"/>
        <v>0</v>
      </c>
      <c r="BR144" s="26">
        <f t="shared" si="199"/>
        <v>0</v>
      </c>
      <c r="BS144">
        <f t="shared" si="251"/>
        <v>0</v>
      </c>
      <c r="BT144" s="7">
        <f t="shared" si="252"/>
        <v>0</v>
      </c>
      <c r="BU144" s="7">
        <f t="shared" si="230"/>
        <v>0</v>
      </c>
      <c r="BV144" s="17">
        <f t="shared" si="253"/>
        <v>0</v>
      </c>
      <c r="BW144" s="17">
        <f t="shared" si="231"/>
        <v>0</v>
      </c>
      <c r="CB144">
        <v>142</v>
      </c>
      <c r="CC144" s="7">
        <f t="shared" ca="1" si="254"/>
        <v>-19000</v>
      </c>
      <c r="CD144" s="28">
        <f t="shared" ca="1" si="255"/>
        <v>0</v>
      </c>
      <c r="CE144" s="16">
        <f t="shared" ca="1" si="256"/>
        <v>0</v>
      </c>
      <c r="CF144" s="9">
        <f t="shared" ca="1" si="200"/>
        <v>0</v>
      </c>
      <c r="CG144" s="26">
        <f t="shared" ca="1" si="201"/>
        <v>0</v>
      </c>
      <c r="CH144" s="19">
        <f t="shared" ca="1" si="202"/>
        <v>0</v>
      </c>
      <c r="CI144" s="26">
        <f t="shared" ca="1" si="203"/>
        <v>0</v>
      </c>
      <c r="CJ144" s="26">
        <f t="shared" ca="1" si="204"/>
        <v>0</v>
      </c>
      <c r="CK144" s="16">
        <f t="shared" ca="1" si="257"/>
        <v>0</v>
      </c>
      <c r="CL144" s="25">
        <v>0</v>
      </c>
      <c r="CM144" s="25">
        <f t="shared" ca="1" si="258"/>
        <v>0</v>
      </c>
      <c r="CN144" s="25">
        <f t="shared" ca="1" si="259"/>
        <v>0</v>
      </c>
      <c r="CO144" s="25">
        <f t="shared" ca="1" si="260"/>
        <v>0</v>
      </c>
      <c r="CP144" s="25">
        <f t="shared" ca="1" si="261"/>
        <v>0</v>
      </c>
      <c r="CQ144" s="16">
        <f t="shared" ca="1" si="262"/>
        <v>0</v>
      </c>
      <c r="CR144" s="25">
        <f t="shared" ca="1" si="263"/>
        <v>0</v>
      </c>
      <c r="CS144" s="9">
        <f t="shared" ca="1" si="205"/>
        <v>0</v>
      </c>
      <c r="CT144" s="26">
        <f t="shared" ca="1" si="206"/>
        <v>0</v>
      </c>
      <c r="CU144" s="19">
        <f t="shared" ca="1" si="207"/>
        <v>0</v>
      </c>
      <c r="CV144" s="26">
        <f t="shared" ca="1" si="208"/>
        <v>0</v>
      </c>
      <c r="CW144" s="26">
        <f t="shared" ca="1" si="209"/>
        <v>0</v>
      </c>
      <c r="CX144">
        <f t="shared" ca="1" si="264"/>
        <v>0</v>
      </c>
      <c r="CY144" s="7">
        <f t="shared" ca="1" si="232"/>
        <v>0</v>
      </c>
      <c r="CZ144" s="7">
        <f t="shared" ca="1" si="233"/>
        <v>0</v>
      </c>
      <c r="DA144" s="17">
        <f t="shared" ca="1" si="265"/>
        <v>0</v>
      </c>
      <c r="DB144" s="17">
        <f t="shared" ca="1" si="234"/>
        <v>0</v>
      </c>
      <c r="EB144">
        <v>142</v>
      </c>
      <c r="EC144" s="7">
        <f t="shared" si="266"/>
        <v>0</v>
      </c>
      <c r="ED144" s="28">
        <f t="shared" si="267"/>
        <v>0</v>
      </c>
      <c r="EE144" s="16">
        <f t="shared" si="268"/>
        <v>0</v>
      </c>
      <c r="EF144" s="9">
        <f t="shared" si="210"/>
        <v>0</v>
      </c>
      <c r="EG144" s="26">
        <f t="shared" si="211"/>
        <v>0</v>
      </c>
      <c r="EH144" s="19">
        <f t="shared" si="212"/>
        <v>0</v>
      </c>
      <c r="EI144" s="26">
        <f t="shared" si="213"/>
        <v>0</v>
      </c>
      <c r="EJ144" s="26">
        <f t="shared" si="214"/>
        <v>0</v>
      </c>
      <c r="EK144" s="16">
        <f t="shared" si="269"/>
        <v>0</v>
      </c>
      <c r="EL144" s="25">
        <v>0</v>
      </c>
      <c r="EM144" s="25">
        <f t="shared" si="270"/>
        <v>0</v>
      </c>
      <c r="EN144" s="25">
        <f t="shared" si="271"/>
        <v>0</v>
      </c>
      <c r="EO144" s="25">
        <f t="shared" si="272"/>
        <v>0</v>
      </c>
      <c r="EP144" s="25">
        <f t="shared" si="273"/>
        <v>0</v>
      </c>
      <c r="EQ144" s="16">
        <f t="shared" si="274"/>
        <v>0</v>
      </c>
      <c r="ER144" s="25">
        <f t="shared" si="275"/>
        <v>0</v>
      </c>
      <c r="ES144" s="9">
        <f t="shared" si="215"/>
        <v>0</v>
      </c>
      <c r="ET144" s="26">
        <f t="shared" si="216"/>
        <v>0</v>
      </c>
      <c r="EU144" s="19">
        <f t="shared" si="217"/>
        <v>0</v>
      </c>
      <c r="EV144" s="26">
        <f t="shared" si="218"/>
        <v>0</v>
      </c>
      <c r="EW144" s="26">
        <f t="shared" si="219"/>
        <v>0</v>
      </c>
      <c r="EX144">
        <f t="shared" si="276"/>
        <v>0</v>
      </c>
      <c r="EY144" s="7">
        <f t="shared" si="235"/>
        <v>0</v>
      </c>
      <c r="EZ144" s="7">
        <f t="shared" si="236"/>
        <v>0</v>
      </c>
      <c r="FA144" s="17">
        <f t="shared" si="277"/>
        <v>0</v>
      </c>
      <c r="FB144" s="17">
        <f t="shared" si="237"/>
        <v>0</v>
      </c>
      <c r="GB144">
        <v>142</v>
      </c>
      <c r="GC144" s="7">
        <f t="shared" si="278"/>
        <v>0</v>
      </c>
      <c r="GD144" s="28">
        <f t="shared" si="279"/>
        <v>0</v>
      </c>
      <c r="GE144" s="16">
        <f t="shared" si="280"/>
        <v>0</v>
      </c>
      <c r="GF144" s="9">
        <f t="shared" si="220"/>
        <v>0</v>
      </c>
      <c r="GG144" s="26">
        <f t="shared" si="221"/>
        <v>0</v>
      </c>
      <c r="GH144" s="19">
        <f t="shared" si="222"/>
        <v>0</v>
      </c>
      <c r="GI144" s="26">
        <f t="shared" si="223"/>
        <v>0</v>
      </c>
      <c r="GJ144" s="26">
        <f t="shared" si="224"/>
        <v>0</v>
      </c>
      <c r="GK144" s="16">
        <f t="shared" si="281"/>
        <v>0</v>
      </c>
      <c r="GL144" s="25">
        <v>0</v>
      </c>
      <c r="GM144" s="25">
        <f t="shared" si="282"/>
        <v>0</v>
      </c>
      <c r="GN144" s="25">
        <f t="shared" si="283"/>
        <v>0</v>
      </c>
      <c r="GO144" s="25">
        <f t="shared" si="284"/>
        <v>0</v>
      </c>
      <c r="GP144" s="25">
        <f t="shared" si="285"/>
        <v>0</v>
      </c>
      <c r="GQ144" s="16">
        <f t="shared" si="286"/>
        <v>0</v>
      </c>
      <c r="GR144" s="25">
        <f t="shared" si="287"/>
        <v>0</v>
      </c>
      <c r="GS144" s="9">
        <f t="shared" si="225"/>
        <v>0</v>
      </c>
      <c r="GT144" s="26">
        <f t="shared" si="226"/>
        <v>0</v>
      </c>
      <c r="GU144" s="19">
        <f t="shared" si="227"/>
        <v>0</v>
      </c>
      <c r="GV144" s="26">
        <f t="shared" si="228"/>
        <v>0</v>
      </c>
      <c r="GW144" s="26">
        <f t="shared" si="229"/>
        <v>0</v>
      </c>
      <c r="GX144">
        <f t="shared" si="288"/>
        <v>0</v>
      </c>
      <c r="GY144" s="7">
        <f t="shared" si="238"/>
        <v>0</v>
      </c>
      <c r="GZ144" s="7">
        <f t="shared" si="239"/>
        <v>0</v>
      </c>
      <c r="HA144" s="17">
        <f t="shared" si="289"/>
        <v>0</v>
      </c>
      <c r="HB144" s="17">
        <f t="shared" si="240"/>
        <v>0</v>
      </c>
    </row>
    <row r="145" spans="2:210" x14ac:dyDescent="0.3">
      <c r="B145" s="9" t="s">
        <v>195</v>
      </c>
      <c r="C145" s="9"/>
      <c r="D145" s="9"/>
      <c r="E145" s="9" t="s">
        <v>189</v>
      </c>
      <c r="F145" s="159">
        <f ca="1">ROUND(F144*12,2)</f>
        <v>0</v>
      </c>
      <c r="G145" s="77"/>
      <c r="H145" s="9"/>
      <c r="I145" s="77"/>
      <c r="J145" s="9"/>
      <c r="K145" s="9"/>
      <c r="L145" s="60"/>
      <c r="M145" s="9"/>
      <c r="N145" s="9"/>
      <c r="O145" s="9"/>
      <c r="AA145" s="179">
        <f>ROUND($F$50/AC145,2)</f>
        <v>0</v>
      </c>
      <c r="AB145" s="182">
        <f>AA145</f>
        <v>0</v>
      </c>
      <c r="AC145" s="183">
        <f>ROUND(PMT($F$92/12,AC74,-1),9)</f>
        <v>6.1571719999999998E-3</v>
      </c>
      <c r="AD145" s="184">
        <f>IF(AB145&gt;0,AC145,0)</f>
        <v>0</v>
      </c>
      <c r="AG145" s="5">
        <v>2305882.35</v>
      </c>
      <c r="AO145"/>
      <c r="AP145"/>
      <c r="AQ145"/>
      <c r="AR145"/>
      <c r="BB145">
        <v>143</v>
      </c>
      <c r="BC145" s="7">
        <f t="shared" si="241"/>
        <v>0</v>
      </c>
      <c r="BD145" s="28">
        <f t="shared" si="242"/>
        <v>0</v>
      </c>
      <c r="BE145" s="16">
        <f t="shared" si="243"/>
        <v>0</v>
      </c>
      <c r="BF145" s="16">
        <f t="shared" si="244"/>
        <v>0</v>
      </c>
      <c r="BG145" s="25">
        <v>0</v>
      </c>
      <c r="BH145" s="25">
        <f t="shared" si="245"/>
        <v>0</v>
      </c>
      <c r="BI145" s="25">
        <f t="shared" si="246"/>
        <v>0</v>
      </c>
      <c r="BJ145" s="25">
        <f t="shared" si="247"/>
        <v>0</v>
      </c>
      <c r="BK145" s="25">
        <f t="shared" si="248"/>
        <v>0</v>
      </c>
      <c r="BL145" s="16">
        <f t="shared" si="249"/>
        <v>0</v>
      </c>
      <c r="BM145" s="25">
        <f t="shared" si="250"/>
        <v>0</v>
      </c>
      <c r="BN145" s="9">
        <f t="shared" si="195"/>
        <v>0</v>
      </c>
      <c r="BO145" s="26">
        <f t="shared" si="196"/>
        <v>0</v>
      </c>
      <c r="BP145" s="19">
        <f t="shared" si="197"/>
        <v>0</v>
      </c>
      <c r="BQ145" s="26">
        <f t="shared" si="198"/>
        <v>0</v>
      </c>
      <c r="BR145" s="26">
        <f t="shared" si="199"/>
        <v>0</v>
      </c>
      <c r="BS145">
        <f t="shared" si="251"/>
        <v>0</v>
      </c>
      <c r="BT145" s="7">
        <f t="shared" si="252"/>
        <v>0</v>
      </c>
      <c r="BU145" s="7">
        <f t="shared" si="230"/>
        <v>0</v>
      </c>
      <c r="BV145" s="17">
        <f t="shared" si="253"/>
        <v>0</v>
      </c>
      <c r="BW145" s="17">
        <f t="shared" si="231"/>
        <v>0</v>
      </c>
      <c r="CB145">
        <v>143</v>
      </c>
      <c r="CC145" s="7">
        <f t="shared" ca="1" si="254"/>
        <v>-19000</v>
      </c>
      <c r="CD145" s="28">
        <f t="shared" ca="1" si="255"/>
        <v>0</v>
      </c>
      <c r="CE145" s="16">
        <f t="shared" ca="1" si="256"/>
        <v>0</v>
      </c>
      <c r="CF145" s="9">
        <f t="shared" ca="1" si="200"/>
        <v>0</v>
      </c>
      <c r="CG145" s="26">
        <f t="shared" ca="1" si="201"/>
        <v>0</v>
      </c>
      <c r="CH145" s="19">
        <f t="shared" ca="1" si="202"/>
        <v>0</v>
      </c>
      <c r="CI145" s="26">
        <f t="shared" ca="1" si="203"/>
        <v>0</v>
      </c>
      <c r="CJ145" s="26">
        <f t="shared" ca="1" si="204"/>
        <v>0</v>
      </c>
      <c r="CK145" s="16">
        <f t="shared" ca="1" si="257"/>
        <v>0</v>
      </c>
      <c r="CL145" s="25">
        <v>0</v>
      </c>
      <c r="CM145" s="25">
        <f t="shared" ca="1" si="258"/>
        <v>0</v>
      </c>
      <c r="CN145" s="25">
        <f t="shared" ca="1" si="259"/>
        <v>0</v>
      </c>
      <c r="CO145" s="25">
        <f t="shared" ca="1" si="260"/>
        <v>0</v>
      </c>
      <c r="CP145" s="25">
        <f t="shared" ca="1" si="261"/>
        <v>0</v>
      </c>
      <c r="CQ145" s="16">
        <f t="shared" ca="1" si="262"/>
        <v>0</v>
      </c>
      <c r="CR145" s="25">
        <f t="shared" ca="1" si="263"/>
        <v>0</v>
      </c>
      <c r="CS145" s="9">
        <f t="shared" ca="1" si="205"/>
        <v>0</v>
      </c>
      <c r="CT145" s="26">
        <f t="shared" ca="1" si="206"/>
        <v>0</v>
      </c>
      <c r="CU145" s="19">
        <f t="shared" ca="1" si="207"/>
        <v>0</v>
      </c>
      <c r="CV145" s="26">
        <f t="shared" ca="1" si="208"/>
        <v>0</v>
      </c>
      <c r="CW145" s="26">
        <f t="shared" ca="1" si="209"/>
        <v>0</v>
      </c>
      <c r="CX145">
        <f t="shared" ca="1" si="264"/>
        <v>0</v>
      </c>
      <c r="CY145" s="7">
        <f t="shared" ca="1" si="232"/>
        <v>0</v>
      </c>
      <c r="CZ145" s="7">
        <f t="shared" ca="1" si="233"/>
        <v>0</v>
      </c>
      <c r="DA145" s="17">
        <f t="shared" ca="1" si="265"/>
        <v>0</v>
      </c>
      <c r="DB145" s="17">
        <f t="shared" ca="1" si="234"/>
        <v>0</v>
      </c>
      <c r="EB145">
        <v>143</v>
      </c>
      <c r="EC145" s="7">
        <f t="shared" si="266"/>
        <v>0</v>
      </c>
      <c r="ED145" s="28">
        <f t="shared" si="267"/>
        <v>0</v>
      </c>
      <c r="EE145" s="16">
        <f t="shared" si="268"/>
        <v>0</v>
      </c>
      <c r="EF145" s="9">
        <f t="shared" si="210"/>
        <v>0</v>
      </c>
      <c r="EG145" s="26">
        <f t="shared" si="211"/>
        <v>0</v>
      </c>
      <c r="EH145" s="19">
        <f t="shared" si="212"/>
        <v>0</v>
      </c>
      <c r="EI145" s="26">
        <f t="shared" si="213"/>
        <v>0</v>
      </c>
      <c r="EJ145" s="26">
        <f t="shared" si="214"/>
        <v>0</v>
      </c>
      <c r="EK145" s="16">
        <f t="shared" si="269"/>
        <v>0</v>
      </c>
      <c r="EL145" s="25">
        <v>0</v>
      </c>
      <c r="EM145" s="25">
        <f t="shared" si="270"/>
        <v>0</v>
      </c>
      <c r="EN145" s="25">
        <f t="shared" si="271"/>
        <v>0</v>
      </c>
      <c r="EO145" s="25">
        <f t="shared" si="272"/>
        <v>0</v>
      </c>
      <c r="EP145" s="25">
        <f t="shared" si="273"/>
        <v>0</v>
      </c>
      <c r="EQ145" s="16">
        <f t="shared" si="274"/>
        <v>0</v>
      </c>
      <c r="ER145" s="25">
        <f t="shared" si="275"/>
        <v>0</v>
      </c>
      <c r="ES145" s="9">
        <f t="shared" si="215"/>
        <v>0</v>
      </c>
      <c r="ET145" s="26">
        <f t="shared" si="216"/>
        <v>0</v>
      </c>
      <c r="EU145" s="19">
        <f t="shared" si="217"/>
        <v>0</v>
      </c>
      <c r="EV145" s="26">
        <f t="shared" si="218"/>
        <v>0</v>
      </c>
      <c r="EW145" s="26">
        <f t="shared" si="219"/>
        <v>0</v>
      </c>
      <c r="EX145">
        <f t="shared" si="276"/>
        <v>0</v>
      </c>
      <c r="EY145" s="7">
        <f t="shared" si="235"/>
        <v>0</v>
      </c>
      <c r="EZ145" s="7">
        <f t="shared" si="236"/>
        <v>0</v>
      </c>
      <c r="FA145" s="17">
        <f t="shared" si="277"/>
        <v>0</v>
      </c>
      <c r="FB145" s="17">
        <f t="shared" si="237"/>
        <v>0</v>
      </c>
      <c r="GB145">
        <v>143</v>
      </c>
      <c r="GC145" s="7">
        <f t="shared" si="278"/>
        <v>0</v>
      </c>
      <c r="GD145" s="28">
        <f t="shared" si="279"/>
        <v>0</v>
      </c>
      <c r="GE145" s="16">
        <f t="shared" si="280"/>
        <v>0</v>
      </c>
      <c r="GF145" s="9">
        <f t="shared" si="220"/>
        <v>0</v>
      </c>
      <c r="GG145" s="26">
        <f t="shared" si="221"/>
        <v>0</v>
      </c>
      <c r="GH145" s="19">
        <f t="shared" si="222"/>
        <v>0</v>
      </c>
      <c r="GI145" s="26">
        <f t="shared" si="223"/>
        <v>0</v>
      </c>
      <c r="GJ145" s="26">
        <f t="shared" si="224"/>
        <v>0</v>
      </c>
      <c r="GK145" s="16">
        <f t="shared" si="281"/>
        <v>0</v>
      </c>
      <c r="GL145" s="25">
        <v>0</v>
      </c>
      <c r="GM145" s="25">
        <f t="shared" si="282"/>
        <v>0</v>
      </c>
      <c r="GN145" s="25">
        <f t="shared" si="283"/>
        <v>0</v>
      </c>
      <c r="GO145" s="25">
        <f t="shared" si="284"/>
        <v>0</v>
      </c>
      <c r="GP145" s="25">
        <f t="shared" si="285"/>
        <v>0</v>
      </c>
      <c r="GQ145" s="16">
        <f t="shared" si="286"/>
        <v>0</v>
      </c>
      <c r="GR145" s="25">
        <f t="shared" si="287"/>
        <v>0</v>
      </c>
      <c r="GS145" s="9">
        <f t="shared" si="225"/>
        <v>0</v>
      </c>
      <c r="GT145" s="26">
        <f t="shared" si="226"/>
        <v>0</v>
      </c>
      <c r="GU145" s="19">
        <f t="shared" si="227"/>
        <v>0</v>
      </c>
      <c r="GV145" s="26">
        <f t="shared" si="228"/>
        <v>0</v>
      </c>
      <c r="GW145" s="26">
        <f t="shared" si="229"/>
        <v>0</v>
      </c>
      <c r="GX145">
        <f t="shared" si="288"/>
        <v>0</v>
      </c>
      <c r="GY145" s="7">
        <f t="shared" si="238"/>
        <v>0</v>
      </c>
      <c r="GZ145" s="7">
        <f t="shared" si="239"/>
        <v>0</v>
      </c>
      <c r="HA145" s="17">
        <f t="shared" si="289"/>
        <v>0</v>
      </c>
      <c r="HB145" s="17">
        <f t="shared" si="240"/>
        <v>0</v>
      </c>
    </row>
    <row r="146" spans="2:210" x14ac:dyDescent="0.3">
      <c r="B146" s="9" t="s">
        <v>197</v>
      </c>
      <c r="C146" s="9"/>
      <c r="D146" s="9"/>
      <c r="E146" s="9" t="s">
        <v>189</v>
      </c>
      <c r="F146" s="159">
        <f ca="1">AD201</f>
        <v>0</v>
      </c>
      <c r="G146" s="77"/>
      <c r="H146" s="9"/>
      <c r="I146" s="77"/>
      <c r="J146" s="9"/>
      <c r="K146" s="9"/>
      <c r="L146" s="60"/>
      <c r="M146" s="9"/>
      <c r="N146" s="9"/>
      <c r="O146" s="9"/>
      <c r="AA146" s="179"/>
      <c r="AB146" s="182">
        <f>SUM(AB145:AB145)</f>
        <v>0</v>
      </c>
      <c r="AD146" s="184">
        <f>SUM(AD145:AD145)</f>
        <v>0</v>
      </c>
      <c r="AG146" s="5"/>
      <c r="AO146"/>
      <c r="AP146"/>
      <c r="AQ146"/>
      <c r="AR146"/>
      <c r="BB146">
        <v>144</v>
      </c>
      <c r="BC146" s="7">
        <f t="shared" si="241"/>
        <v>0</v>
      </c>
      <c r="BD146" s="28">
        <f t="shared" si="242"/>
        <v>0</v>
      </c>
      <c r="BE146" s="16">
        <f t="shared" si="243"/>
        <v>0</v>
      </c>
      <c r="BF146" s="16">
        <f t="shared" si="244"/>
        <v>0</v>
      </c>
      <c r="BG146" s="25">
        <v>0</v>
      </c>
      <c r="BH146" s="25">
        <f t="shared" si="245"/>
        <v>0</v>
      </c>
      <c r="BI146" s="25">
        <f t="shared" si="246"/>
        <v>0</v>
      </c>
      <c r="BJ146" s="25">
        <f t="shared" si="247"/>
        <v>0</v>
      </c>
      <c r="BK146" s="25">
        <f t="shared" si="248"/>
        <v>0</v>
      </c>
      <c r="BL146" s="16">
        <f t="shared" si="249"/>
        <v>0</v>
      </c>
      <c r="BM146" s="25">
        <f t="shared" si="250"/>
        <v>0</v>
      </c>
      <c r="BN146" s="9">
        <f t="shared" si="195"/>
        <v>0</v>
      </c>
      <c r="BO146" s="26">
        <f t="shared" si="196"/>
        <v>0</v>
      </c>
      <c r="BP146" s="19">
        <f t="shared" si="197"/>
        <v>0</v>
      </c>
      <c r="BQ146" s="26">
        <f t="shared" si="198"/>
        <v>0</v>
      </c>
      <c r="BR146" s="26">
        <f t="shared" si="199"/>
        <v>0</v>
      </c>
      <c r="BS146">
        <f t="shared" si="251"/>
        <v>0</v>
      </c>
      <c r="BT146" s="7">
        <f t="shared" si="252"/>
        <v>0</v>
      </c>
      <c r="BU146" s="7">
        <f t="shared" si="230"/>
        <v>0</v>
      </c>
      <c r="BV146" s="17">
        <f t="shared" si="253"/>
        <v>0</v>
      </c>
      <c r="BW146" s="17">
        <f t="shared" si="231"/>
        <v>0</v>
      </c>
      <c r="CB146">
        <v>144</v>
      </c>
      <c r="CC146" s="7">
        <f t="shared" ca="1" si="254"/>
        <v>-19000</v>
      </c>
      <c r="CD146" s="28">
        <f t="shared" ca="1" si="255"/>
        <v>0</v>
      </c>
      <c r="CE146" s="16">
        <f t="shared" ca="1" si="256"/>
        <v>0</v>
      </c>
      <c r="CF146" s="9">
        <f t="shared" ca="1" si="200"/>
        <v>0</v>
      </c>
      <c r="CG146" s="26">
        <f t="shared" ca="1" si="201"/>
        <v>0</v>
      </c>
      <c r="CH146" s="19">
        <f t="shared" ca="1" si="202"/>
        <v>0</v>
      </c>
      <c r="CI146" s="26">
        <f t="shared" ca="1" si="203"/>
        <v>0</v>
      </c>
      <c r="CJ146" s="26">
        <f t="shared" ca="1" si="204"/>
        <v>0</v>
      </c>
      <c r="CK146" s="16">
        <f t="shared" ca="1" si="257"/>
        <v>0</v>
      </c>
      <c r="CL146" s="25">
        <v>0</v>
      </c>
      <c r="CM146" s="25">
        <f t="shared" ca="1" si="258"/>
        <v>0</v>
      </c>
      <c r="CN146" s="25">
        <f t="shared" ca="1" si="259"/>
        <v>0</v>
      </c>
      <c r="CO146" s="25">
        <f t="shared" ca="1" si="260"/>
        <v>0</v>
      </c>
      <c r="CP146" s="25">
        <f t="shared" ca="1" si="261"/>
        <v>0</v>
      </c>
      <c r="CQ146" s="16">
        <f t="shared" ca="1" si="262"/>
        <v>0</v>
      </c>
      <c r="CR146" s="25">
        <f t="shared" ca="1" si="263"/>
        <v>0</v>
      </c>
      <c r="CS146" s="9">
        <f t="shared" ca="1" si="205"/>
        <v>0</v>
      </c>
      <c r="CT146" s="26">
        <f t="shared" ca="1" si="206"/>
        <v>0</v>
      </c>
      <c r="CU146" s="19">
        <f t="shared" ca="1" si="207"/>
        <v>0</v>
      </c>
      <c r="CV146" s="26">
        <f t="shared" ca="1" si="208"/>
        <v>0</v>
      </c>
      <c r="CW146" s="26">
        <f t="shared" ca="1" si="209"/>
        <v>0</v>
      </c>
      <c r="CX146">
        <f t="shared" ca="1" si="264"/>
        <v>0</v>
      </c>
      <c r="CY146" s="7">
        <f t="shared" ca="1" si="232"/>
        <v>0</v>
      </c>
      <c r="CZ146" s="7">
        <f t="shared" ca="1" si="233"/>
        <v>0</v>
      </c>
      <c r="DA146" s="17">
        <f t="shared" ca="1" si="265"/>
        <v>0</v>
      </c>
      <c r="DB146" s="17">
        <f t="shared" ca="1" si="234"/>
        <v>0</v>
      </c>
      <c r="EB146">
        <v>144</v>
      </c>
      <c r="EC146" s="7">
        <f t="shared" si="266"/>
        <v>0</v>
      </c>
      <c r="ED146" s="28">
        <f t="shared" si="267"/>
        <v>0</v>
      </c>
      <c r="EE146" s="16">
        <f t="shared" si="268"/>
        <v>0</v>
      </c>
      <c r="EF146" s="9">
        <f t="shared" si="210"/>
        <v>0</v>
      </c>
      <c r="EG146" s="26">
        <f t="shared" si="211"/>
        <v>0</v>
      </c>
      <c r="EH146" s="19">
        <f t="shared" si="212"/>
        <v>0</v>
      </c>
      <c r="EI146" s="26">
        <f t="shared" si="213"/>
        <v>0</v>
      </c>
      <c r="EJ146" s="26">
        <f t="shared" si="214"/>
        <v>0</v>
      </c>
      <c r="EK146" s="16">
        <f t="shared" si="269"/>
        <v>0</v>
      </c>
      <c r="EL146" s="25">
        <v>0</v>
      </c>
      <c r="EM146" s="25">
        <f t="shared" si="270"/>
        <v>0</v>
      </c>
      <c r="EN146" s="25">
        <f t="shared" si="271"/>
        <v>0</v>
      </c>
      <c r="EO146" s="25">
        <f t="shared" si="272"/>
        <v>0</v>
      </c>
      <c r="EP146" s="25">
        <f t="shared" si="273"/>
        <v>0</v>
      </c>
      <c r="EQ146" s="16">
        <f t="shared" si="274"/>
        <v>0</v>
      </c>
      <c r="ER146" s="25">
        <f t="shared" si="275"/>
        <v>0</v>
      </c>
      <c r="ES146" s="9">
        <f t="shared" si="215"/>
        <v>0</v>
      </c>
      <c r="ET146" s="26">
        <f t="shared" si="216"/>
        <v>0</v>
      </c>
      <c r="EU146" s="19">
        <f t="shared" si="217"/>
        <v>0</v>
      </c>
      <c r="EV146" s="26">
        <f t="shared" si="218"/>
        <v>0</v>
      </c>
      <c r="EW146" s="26">
        <f t="shared" si="219"/>
        <v>0</v>
      </c>
      <c r="EX146">
        <f t="shared" si="276"/>
        <v>0</v>
      </c>
      <c r="EY146" s="7">
        <f t="shared" si="235"/>
        <v>0</v>
      </c>
      <c r="EZ146" s="7">
        <f t="shared" si="236"/>
        <v>0</v>
      </c>
      <c r="FA146" s="17">
        <f t="shared" si="277"/>
        <v>0</v>
      </c>
      <c r="FB146" s="17">
        <f t="shared" si="237"/>
        <v>0</v>
      </c>
      <c r="GB146">
        <v>144</v>
      </c>
      <c r="GC146" s="7">
        <f t="shared" si="278"/>
        <v>0</v>
      </c>
      <c r="GD146" s="28">
        <f t="shared" si="279"/>
        <v>0</v>
      </c>
      <c r="GE146" s="16">
        <f t="shared" si="280"/>
        <v>0</v>
      </c>
      <c r="GF146" s="9">
        <f t="shared" si="220"/>
        <v>0</v>
      </c>
      <c r="GG146" s="26">
        <f t="shared" si="221"/>
        <v>0</v>
      </c>
      <c r="GH146" s="19">
        <f t="shared" si="222"/>
        <v>0</v>
      </c>
      <c r="GI146" s="26">
        <f t="shared" si="223"/>
        <v>0</v>
      </c>
      <c r="GJ146" s="26">
        <f t="shared" si="224"/>
        <v>0</v>
      </c>
      <c r="GK146" s="16">
        <f t="shared" si="281"/>
        <v>0</v>
      </c>
      <c r="GL146" s="25">
        <v>0</v>
      </c>
      <c r="GM146" s="25">
        <f t="shared" si="282"/>
        <v>0</v>
      </c>
      <c r="GN146" s="25">
        <f t="shared" si="283"/>
        <v>0</v>
      </c>
      <c r="GO146" s="25">
        <f t="shared" si="284"/>
        <v>0</v>
      </c>
      <c r="GP146" s="25">
        <f t="shared" si="285"/>
        <v>0</v>
      </c>
      <c r="GQ146" s="16">
        <f t="shared" si="286"/>
        <v>0</v>
      </c>
      <c r="GR146" s="25">
        <f t="shared" si="287"/>
        <v>0</v>
      </c>
      <c r="GS146" s="9">
        <f t="shared" si="225"/>
        <v>0</v>
      </c>
      <c r="GT146" s="26">
        <f t="shared" si="226"/>
        <v>0</v>
      </c>
      <c r="GU146" s="19">
        <f t="shared" si="227"/>
        <v>0</v>
      </c>
      <c r="GV146" s="26">
        <f t="shared" si="228"/>
        <v>0</v>
      </c>
      <c r="GW146" s="26">
        <f t="shared" si="229"/>
        <v>0</v>
      </c>
      <c r="GX146">
        <f t="shared" si="288"/>
        <v>0</v>
      </c>
      <c r="GY146" s="7">
        <f t="shared" si="238"/>
        <v>0</v>
      </c>
      <c r="GZ146" s="7">
        <f t="shared" si="239"/>
        <v>0</v>
      </c>
      <c r="HA146" s="17">
        <f t="shared" si="289"/>
        <v>0</v>
      </c>
      <c r="HB146" s="17">
        <f t="shared" si="240"/>
        <v>0</v>
      </c>
    </row>
    <row r="147" spans="2:210" x14ac:dyDescent="0.3">
      <c r="B147" s="9" t="s">
        <v>199</v>
      </c>
      <c r="C147" s="9"/>
      <c r="D147" s="9"/>
      <c r="E147" s="9" t="s">
        <v>189</v>
      </c>
      <c r="F147" s="162">
        <f ca="1">ROUND(F145+F146,2)</f>
        <v>0</v>
      </c>
      <c r="G147" s="180"/>
      <c r="H147" s="9"/>
      <c r="I147" s="180"/>
      <c r="J147" s="9"/>
      <c r="K147" s="9"/>
      <c r="L147" s="60"/>
      <c r="M147" s="9"/>
      <c r="N147" s="9"/>
      <c r="O147" s="9"/>
      <c r="AG147" s="5"/>
      <c r="AO147"/>
      <c r="AP147"/>
      <c r="AQ147"/>
      <c r="AR147"/>
      <c r="BB147">
        <v>145</v>
      </c>
      <c r="BC147" s="7">
        <f t="shared" si="241"/>
        <v>0</v>
      </c>
      <c r="BD147" s="28">
        <f t="shared" si="242"/>
        <v>0</v>
      </c>
      <c r="BE147" s="16">
        <f t="shared" si="243"/>
        <v>0</v>
      </c>
      <c r="BF147" s="16">
        <f t="shared" si="244"/>
        <v>0</v>
      </c>
      <c r="BG147" s="25">
        <v>0</v>
      </c>
      <c r="BH147" s="25">
        <f t="shared" si="245"/>
        <v>0</v>
      </c>
      <c r="BI147" s="25">
        <f t="shared" si="246"/>
        <v>0</v>
      </c>
      <c r="BJ147" s="25">
        <f t="shared" si="247"/>
        <v>0</v>
      </c>
      <c r="BK147" s="25">
        <f t="shared" si="248"/>
        <v>0</v>
      </c>
      <c r="BL147" s="16">
        <f t="shared" si="249"/>
        <v>0</v>
      </c>
      <c r="BM147" s="25">
        <f t="shared" si="250"/>
        <v>0</v>
      </c>
      <c r="BN147" s="9">
        <f t="shared" si="195"/>
        <v>0</v>
      </c>
      <c r="BO147" s="26">
        <f t="shared" si="196"/>
        <v>0</v>
      </c>
      <c r="BP147" s="19">
        <f t="shared" si="197"/>
        <v>0</v>
      </c>
      <c r="BQ147" s="26">
        <f t="shared" si="198"/>
        <v>0</v>
      </c>
      <c r="BR147" s="26">
        <f t="shared" si="199"/>
        <v>0</v>
      </c>
      <c r="BS147">
        <f t="shared" si="251"/>
        <v>0</v>
      </c>
      <c r="BT147" s="7">
        <f t="shared" si="252"/>
        <v>0</v>
      </c>
      <c r="BU147" s="7">
        <f t="shared" si="230"/>
        <v>0</v>
      </c>
      <c r="BV147" s="17">
        <f t="shared" si="253"/>
        <v>0</v>
      </c>
      <c r="BW147" s="17">
        <f t="shared" si="231"/>
        <v>0</v>
      </c>
      <c r="CB147">
        <v>145</v>
      </c>
      <c r="CC147" s="7">
        <f t="shared" ca="1" si="254"/>
        <v>-19000</v>
      </c>
      <c r="CD147" s="28">
        <f t="shared" ca="1" si="255"/>
        <v>0</v>
      </c>
      <c r="CE147" s="16">
        <f t="shared" ca="1" si="256"/>
        <v>0</v>
      </c>
      <c r="CF147" s="9">
        <f t="shared" ca="1" si="200"/>
        <v>0</v>
      </c>
      <c r="CG147" s="26">
        <f t="shared" ca="1" si="201"/>
        <v>0</v>
      </c>
      <c r="CH147" s="19">
        <f t="shared" ca="1" si="202"/>
        <v>0</v>
      </c>
      <c r="CI147" s="26">
        <f t="shared" ca="1" si="203"/>
        <v>0</v>
      </c>
      <c r="CJ147" s="26">
        <f t="shared" ca="1" si="204"/>
        <v>0</v>
      </c>
      <c r="CK147" s="16">
        <f t="shared" ca="1" si="257"/>
        <v>0</v>
      </c>
      <c r="CL147" s="25">
        <v>0</v>
      </c>
      <c r="CM147" s="25">
        <f t="shared" ca="1" si="258"/>
        <v>0</v>
      </c>
      <c r="CN147" s="25">
        <f t="shared" ca="1" si="259"/>
        <v>0</v>
      </c>
      <c r="CO147" s="25">
        <f t="shared" ca="1" si="260"/>
        <v>0</v>
      </c>
      <c r="CP147" s="25">
        <f t="shared" ca="1" si="261"/>
        <v>0</v>
      </c>
      <c r="CQ147" s="16">
        <f t="shared" ca="1" si="262"/>
        <v>0</v>
      </c>
      <c r="CR147" s="25">
        <f t="shared" ca="1" si="263"/>
        <v>0</v>
      </c>
      <c r="CS147" s="9">
        <f t="shared" ca="1" si="205"/>
        <v>0</v>
      </c>
      <c r="CT147" s="26">
        <f t="shared" ca="1" si="206"/>
        <v>0</v>
      </c>
      <c r="CU147" s="19">
        <f t="shared" ca="1" si="207"/>
        <v>0</v>
      </c>
      <c r="CV147" s="26">
        <f t="shared" ca="1" si="208"/>
        <v>0</v>
      </c>
      <c r="CW147" s="26">
        <f t="shared" ca="1" si="209"/>
        <v>0</v>
      </c>
      <c r="CX147">
        <f t="shared" ca="1" si="264"/>
        <v>0</v>
      </c>
      <c r="CY147" s="7">
        <f t="shared" ca="1" si="232"/>
        <v>0</v>
      </c>
      <c r="CZ147" s="7">
        <f t="shared" ca="1" si="233"/>
        <v>0</v>
      </c>
      <c r="DA147" s="17">
        <f t="shared" ca="1" si="265"/>
        <v>0</v>
      </c>
      <c r="DB147" s="17">
        <f t="shared" ca="1" si="234"/>
        <v>0</v>
      </c>
      <c r="EB147">
        <v>145</v>
      </c>
      <c r="EC147" s="7">
        <f t="shared" si="266"/>
        <v>0</v>
      </c>
      <c r="ED147" s="28">
        <f t="shared" si="267"/>
        <v>0</v>
      </c>
      <c r="EE147" s="16">
        <f t="shared" si="268"/>
        <v>0</v>
      </c>
      <c r="EF147" s="9">
        <f t="shared" si="210"/>
        <v>0</v>
      </c>
      <c r="EG147" s="26">
        <f t="shared" si="211"/>
        <v>0</v>
      </c>
      <c r="EH147" s="19">
        <f t="shared" si="212"/>
        <v>0</v>
      </c>
      <c r="EI147" s="26">
        <f t="shared" si="213"/>
        <v>0</v>
      </c>
      <c r="EJ147" s="26">
        <f t="shared" si="214"/>
        <v>0</v>
      </c>
      <c r="EK147" s="16">
        <f t="shared" si="269"/>
        <v>0</v>
      </c>
      <c r="EL147" s="25">
        <v>0</v>
      </c>
      <c r="EM147" s="25">
        <f t="shared" si="270"/>
        <v>0</v>
      </c>
      <c r="EN147" s="25">
        <f t="shared" si="271"/>
        <v>0</v>
      </c>
      <c r="EO147" s="25">
        <f t="shared" si="272"/>
        <v>0</v>
      </c>
      <c r="EP147" s="25">
        <f t="shared" si="273"/>
        <v>0</v>
      </c>
      <c r="EQ147" s="16">
        <f t="shared" si="274"/>
        <v>0</v>
      </c>
      <c r="ER147" s="25">
        <f t="shared" si="275"/>
        <v>0</v>
      </c>
      <c r="ES147" s="9">
        <f t="shared" si="215"/>
        <v>0</v>
      </c>
      <c r="ET147" s="26">
        <f t="shared" si="216"/>
        <v>0</v>
      </c>
      <c r="EU147" s="19">
        <f t="shared" si="217"/>
        <v>0</v>
      </c>
      <c r="EV147" s="26">
        <f t="shared" si="218"/>
        <v>0</v>
      </c>
      <c r="EW147" s="26">
        <f t="shared" si="219"/>
        <v>0</v>
      </c>
      <c r="EX147">
        <f t="shared" si="276"/>
        <v>0</v>
      </c>
      <c r="EY147" s="7">
        <f t="shared" si="235"/>
        <v>0</v>
      </c>
      <c r="EZ147" s="7">
        <f t="shared" si="236"/>
        <v>0</v>
      </c>
      <c r="FA147" s="17">
        <f t="shared" si="277"/>
        <v>0</v>
      </c>
      <c r="FB147" s="17">
        <f t="shared" si="237"/>
        <v>0</v>
      </c>
      <c r="GB147">
        <v>145</v>
      </c>
      <c r="GC147" s="7">
        <f t="shared" si="278"/>
        <v>0</v>
      </c>
      <c r="GD147" s="28">
        <f t="shared" si="279"/>
        <v>0</v>
      </c>
      <c r="GE147" s="16">
        <f t="shared" si="280"/>
        <v>0</v>
      </c>
      <c r="GF147" s="9">
        <f t="shared" si="220"/>
        <v>0</v>
      </c>
      <c r="GG147" s="26">
        <f t="shared" si="221"/>
        <v>0</v>
      </c>
      <c r="GH147" s="19">
        <f t="shared" si="222"/>
        <v>0</v>
      </c>
      <c r="GI147" s="26">
        <f t="shared" si="223"/>
        <v>0</v>
      </c>
      <c r="GJ147" s="26">
        <f t="shared" si="224"/>
        <v>0</v>
      </c>
      <c r="GK147" s="16">
        <f t="shared" si="281"/>
        <v>0</v>
      </c>
      <c r="GL147" s="25">
        <v>0</v>
      </c>
      <c r="GM147" s="25">
        <f t="shared" si="282"/>
        <v>0</v>
      </c>
      <c r="GN147" s="25">
        <f t="shared" si="283"/>
        <v>0</v>
      </c>
      <c r="GO147" s="25">
        <f t="shared" si="284"/>
        <v>0</v>
      </c>
      <c r="GP147" s="25">
        <f t="shared" si="285"/>
        <v>0</v>
      </c>
      <c r="GQ147" s="16">
        <f t="shared" si="286"/>
        <v>0</v>
      </c>
      <c r="GR147" s="25">
        <f t="shared" si="287"/>
        <v>0</v>
      </c>
      <c r="GS147" s="9">
        <f t="shared" si="225"/>
        <v>0</v>
      </c>
      <c r="GT147" s="26">
        <f t="shared" si="226"/>
        <v>0</v>
      </c>
      <c r="GU147" s="19">
        <f t="shared" si="227"/>
        <v>0</v>
      </c>
      <c r="GV147" s="26">
        <f t="shared" si="228"/>
        <v>0</v>
      </c>
      <c r="GW147" s="26">
        <f t="shared" si="229"/>
        <v>0</v>
      </c>
      <c r="GX147">
        <f t="shared" si="288"/>
        <v>0</v>
      </c>
      <c r="GY147" s="7">
        <f t="shared" si="238"/>
        <v>0</v>
      </c>
      <c r="GZ147" s="7">
        <f t="shared" si="239"/>
        <v>0</v>
      </c>
      <c r="HA147" s="17">
        <f t="shared" si="289"/>
        <v>0</v>
      </c>
      <c r="HB147" s="17">
        <f t="shared" si="240"/>
        <v>0</v>
      </c>
    </row>
    <row r="148" spans="2:210" x14ac:dyDescent="0.3">
      <c r="B148" s="4" t="str">
        <f>IF($B$8="","",$B$8)</f>
        <v>COBORROWER2</v>
      </c>
      <c r="C148" s="4"/>
      <c r="D148" s="4"/>
      <c r="E148" s="4"/>
      <c r="F148" s="175"/>
      <c r="G148" s="174"/>
      <c r="H148" s="9"/>
      <c r="I148" s="175"/>
      <c r="J148" s="9"/>
      <c r="K148" s="9"/>
      <c r="L148" s="185"/>
      <c r="M148" s="9"/>
      <c r="N148" s="9"/>
      <c r="O148" s="9"/>
      <c r="AA148" s="3" t="s">
        <v>203</v>
      </c>
      <c r="AD148" s="171"/>
      <c r="AG148" s="5"/>
      <c r="AO148"/>
      <c r="AP148"/>
      <c r="AQ148"/>
      <c r="AR148"/>
      <c r="BB148">
        <v>146</v>
      </c>
      <c r="BC148" s="7">
        <f t="shared" si="241"/>
        <v>0</v>
      </c>
      <c r="BD148" s="28">
        <f t="shared" si="242"/>
        <v>0</v>
      </c>
      <c r="BE148" s="16">
        <f t="shared" si="243"/>
        <v>0</v>
      </c>
      <c r="BF148" s="16">
        <f t="shared" si="244"/>
        <v>0</v>
      </c>
      <c r="BG148" s="25">
        <v>0</v>
      </c>
      <c r="BH148" s="25">
        <f t="shared" si="245"/>
        <v>0</v>
      </c>
      <c r="BI148" s="25">
        <f t="shared" si="246"/>
        <v>0</v>
      </c>
      <c r="BJ148" s="25">
        <f t="shared" si="247"/>
        <v>0</v>
      </c>
      <c r="BK148" s="25">
        <f t="shared" si="248"/>
        <v>0</v>
      </c>
      <c r="BL148" s="16">
        <f t="shared" si="249"/>
        <v>0</v>
      </c>
      <c r="BM148" s="25">
        <f t="shared" si="250"/>
        <v>0</v>
      </c>
      <c r="BN148" s="9">
        <f t="shared" si="195"/>
        <v>0</v>
      </c>
      <c r="BO148" s="26">
        <f t="shared" si="196"/>
        <v>0</v>
      </c>
      <c r="BP148" s="19">
        <f t="shared" si="197"/>
        <v>0</v>
      </c>
      <c r="BQ148" s="26">
        <f t="shared" si="198"/>
        <v>0</v>
      </c>
      <c r="BR148" s="26">
        <f t="shared" si="199"/>
        <v>0</v>
      </c>
      <c r="BS148">
        <f t="shared" si="251"/>
        <v>0</v>
      </c>
      <c r="BT148" s="7">
        <f t="shared" si="252"/>
        <v>0</v>
      </c>
      <c r="BU148" s="7">
        <f t="shared" si="230"/>
        <v>0</v>
      </c>
      <c r="BV148" s="17">
        <f t="shared" si="253"/>
        <v>0</v>
      </c>
      <c r="BW148" s="17">
        <f t="shared" si="231"/>
        <v>0</v>
      </c>
      <c r="CB148">
        <v>146</v>
      </c>
      <c r="CC148" s="7">
        <f t="shared" ca="1" si="254"/>
        <v>-19000</v>
      </c>
      <c r="CD148" s="28">
        <f t="shared" ca="1" si="255"/>
        <v>0</v>
      </c>
      <c r="CE148" s="16">
        <f t="shared" ca="1" si="256"/>
        <v>0</v>
      </c>
      <c r="CF148" s="9">
        <f t="shared" ca="1" si="200"/>
        <v>0</v>
      </c>
      <c r="CG148" s="26">
        <f t="shared" ca="1" si="201"/>
        <v>0</v>
      </c>
      <c r="CH148" s="19">
        <f t="shared" ca="1" si="202"/>
        <v>0</v>
      </c>
      <c r="CI148" s="26">
        <f t="shared" ca="1" si="203"/>
        <v>0</v>
      </c>
      <c r="CJ148" s="26">
        <f t="shared" ca="1" si="204"/>
        <v>0</v>
      </c>
      <c r="CK148" s="16">
        <f t="shared" ca="1" si="257"/>
        <v>0</v>
      </c>
      <c r="CL148" s="25">
        <v>0</v>
      </c>
      <c r="CM148" s="25">
        <f t="shared" ca="1" si="258"/>
        <v>0</v>
      </c>
      <c r="CN148" s="25">
        <f t="shared" ca="1" si="259"/>
        <v>0</v>
      </c>
      <c r="CO148" s="25">
        <f t="shared" ca="1" si="260"/>
        <v>0</v>
      </c>
      <c r="CP148" s="25">
        <f t="shared" ca="1" si="261"/>
        <v>0</v>
      </c>
      <c r="CQ148" s="16">
        <f t="shared" ca="1" si="262"/>
        <v>0</v>
      </c>
      <c r="CR148" s="25">
        <f t="shared" ca="1" si="263"/>
        <v>0</v>
      </c>
      <c r="CS148" s="9">
        <f t="shared" ca="1" si="205"/>
        <v>0</v>
      </c>
      <c r="CT148" s="26">
        <f t="shared" ca="1" si="206"/>
        <v>0</v>
      </c>
      <c r="CU148" s="19">
        <f t="shared" ca="1" si="207"/>
        <v>0</v>
      </c>
      <c r="CV148" s="26">
        <f t="shared" ca="1" si="208"/>
        <v>0</v>
      </c>
      <c r="CW148" s="26">
        <f t="shared" ca="1" si="209"/>
        <v>0</v>
      </c>
      <c r="CX148">
        <f t="shared" ca="1" si="264"/>
        <v>0</v>
      </c>
      <c r="CY148" s="7">
        <f t="shared" ca="1" si="232"/>
        <v>0</v>
      </c>
      <c r="CZ148" s="7">
        <f t="shared" ca="1" si="233"/>
        <v>0</v>
      </c>
      <c r="DA148" s="17">
        <f t="shared" ca="1" si="265"/>
        <v>0</v>
      </c>
      <c r="DB148" s="17">
        <f t="shared" ca="1" si="234"/>
        <v>0</v>
      </c>
      <c r="EB148">
        <v>146</v>
      </c>
      <c r="EC148" s="7">
        <f t="shared" si="266"/>
        <v>0</v>
      </c>
      <c r="ED148" s="28">
        <f t="shared" si="267"/>
        <v>0</v>
      </c>
      <c r="EE148" s="16">
        <f t="shared" si="268"/>
        <v>0</v>
      </c>
      <c r="EF148" s="9">
        <f t="shared" si="210"/>
        <v>0</v>
      </c>
      <c r="EG148" s="26">
        <f t="shared" si="211"/>
        <v>0</v>
      </c>
      <c r="EH148" s="19">
        <f t="shared" si="212"/>
        <v>0</v>
      </c>
      <c r="EI148" s="26">
        <f t="shared" si="213"/>
        <v>0</v>
      </c>
      <c r="EJ148" s="26">
        <f t="shared" si="214"/>
        <v>0</v>
      </c>
      <c r="EK148" s="16">
        <f t="shared" si="269"/>
        <v>0</v>
      </c>
      <c r="EL148" s="25">
        <v>0</v>
      </c>
      <c r="EM148" s="25">
        <f t="shared" si="270"/>
        <v>0</v>
      </c>
      <c r="EN148" s="25">
        <f t="shared" si="271"/>
        <v>0</v>
      </c>
      <c r="EO148" s="25">
        <f t="shared" si="272"/>
        <v>0</v>
      </c>
      <c r="EP148" s="25">
        <f t="shared" si="273"/>
        <v>0</v>
      </c>
      <c r="EQ148" s="16">
        <f t="shared" si="274"/>
        <v>0</v>
      </c>
      <c r="ER148" s="25">
        <f t="shared" si="275"/>
        <v>0</v>
      </c>
      <c r="ES148" s="9">
        <f t="shared" si="215"/>
        <v>0</v>
      </c>
      <c r="ET148" s="26">
        <f t="shared" si="216"/>
        <v>0</v>
      </c>
      <c r="EU148" s="19">
        <f t="shared" si="217"/>
        <v>0</v>
      </c>
      <c r="EV148" s="26">
        <f t="shared" si="218"/>
        <v>0</v>
      </c>
      <c r="EW148" s="26">
        <f t="shared" si="219"/>
        <v>0</v>
      </c>
      <c r="EX148">
        <f t="shared" si="276"/>
        <v>0</v>
      </c>
      <c r="EY148" s="7">
        <f t="shared" si="235"/>
        <v>0</v>
      </c>
      <c r="EZ148" s="7">
        <f t="shared" si="236"/>
        <v>0</v>
      </c>
      <c r="FA148" s="17">
        <f t="shared" si="277"/>
        <v>0</v>
      </c>
      <c r="FB148" s="17">
        <f t="shared" si="237"/>
        <v>0</v>
      </c>
      <c r="GB148">
        <v>146</v>
      </c>
      <c r="GC148" s="7">
        <f t="shared" si="278"/>
        <v>0</v>
      </c>
      <c r="GD148" s="28">
        <f t="shared" si="279"/>
        <v>0</v>
      </c>
      <c r="GE148" s="16">
        <f t="shared" si="280"/>
        <v>0</v>
      </c>
      <c r="GF148" s="9">
        <f t="shared" si="220"/>
        <v>0</v>
      </c>
      <c r="GG148" s="26">
        <f t="shared" si="221"/>
        <v>0</v>
      </c>
      <c r="GH148" s="19">
        <f t="shared" si="222"/>
        <v>0</v>
      </c>
      <c r="GI148" s="26">
        <f t="shared" si="223"/>
        <v>0</v>
      </c>
      <c r="GJ148" s="26">
        <f t="shared" si="224"/>
        <v>0</v>
      </c>
      <c r="GK148" s="16">
        <f t="shared" si="281"/>
        <v>0</v>
      </c>
      <c r="GL148" s="25">
        <v>0</v>
      </c>
      <c r="GM148" s="25">
        <f t="shared" si="282"/>
        <v>0</v>
      </c>
      <c r="GN148" s="25">
        <f t="shared" si="283"/>
        <v>0</v>
      </c>
      <c r="GO148" s="25">
        <f t="shared" si="284"/>
        <v>0</v>
      </c>
      <c r="GP148" s="25">
        <f t="shared" si="285"/>
        <v>0</v>
      </c>
      <c r="GQ148" s="16">
        <f t="shared" si="286"/>
        <v>0</v>
      </c>
      <c r="GR148" s="25">
        <f t="shared" si="287"/>
        <v>0</v>
      </c>
      <c r="GS148" s="9">
        <f t="shared" si="225"/>
        <v>0</v>
      </c>
      <c r="GT148" s="26">
        <f t="shared" si="226"/>
        <v>0</v>
      </c>
      <c r="GU148" s="19">
        <f t="shared" si="227"/>
        <v>0</v>
      </c>
      <c r="GV148" s="26">
        <f t="shared" si="228"/>
        <v>0</v>
      </c>
      <c r="GW148" s="26">
        <f t="shared" si="229"/>
        <v>0</v>
      </c>
      <c r="GX148">
        <f t="shared" si="288"/>
        <v>0</v>
      </c>
      <c r="GY148" s="7">
        <f t="shared" si="238"/>
        <v>0</v>
      </c>
      <c r="GZ148" s="7">
        <f t="shared" si="239"/>
        <v>0</v>
      </c>
      <c r="HA148" s="17">
        <f t="shared" si="289"/>
        <v>0</v>
      </c>
      <c r="HB148" s="17">
        <f t="shared" si="240"/>
        <v>0</v>
      </c>
    </row>
    <row r="149" spans="2:210" x14ac:dyDescent="0.3">
      <c r="B149" s="4" t="s">
        <v>188</v>
      </c>
      <c r="C149" s="4"/>
      <c r="D149" s="4"/>
      <c r="E149" s="9" t="s">
        <v>189</v>
      </c>
      <c r="F149" s="177">
        <f ca="1">I89</f>
        <v>0</v>
      </c>
      <c r="G149" s="77"/>
      <c r="H149" s="9"/>
      <c r="I149" s="77"/>
      <c r="J149" s="9"/>
      <c r="K149" s="56"/>
      <c r="L149" s="60"/>
      <c r="M149" s="150"/>
      <c r="N149" s="150"/>
      <c r="O149" s="9"/>
      <c r="AA149" s="179">
        <f>ROUND($F$58/AC149,2)</f>
        <v>0</v>
      </c>
      <c r="AB149" s="182">
        <f>AA149</f>
        <v>0</v>
      </c>
      <c r="AC149" s="183">
        <f>AC141</f>
        <v>6.1571719999999998E-3</v>
      </c>
      <c r="AD149" s="184">
        <f>IF(AB149&gt;0,AC149,0)</f>
        <v>0</v>
      </c>
      <c r="AG149" s="5"/>
      <c r="AO149"/>
      <c r="AP149"/>
      <c r="AQ149"/>
      <c r="AR149"/>
      <c r="BB149">
        <v>147</v>
      </c>
      <c r="BC149" s="7">
        <f t="shared" si="241"/>
        <v>0</v>
      </c>
      <c r="BD149" s="28">
        <f t="shared" si="242"/>
        <v>0</v>
      </c>
      <c r="BE149" s="16">
        <f t="shared" si="243"/>
        <v>0</v>
      </c>
      <c r="BF149" s="16">
        <f t="shared" si="244"/>
        <v>0</v>
      </c>
      <c r="BG149" s="25">
        <v>0</v>
      </c>
      <c r="BH149" s="25">
        <f t="shared" si="245"/>
        <v>0</v>
      </c>
      <c r="BI149" s="25">
        <f t="shared" si="246"/>
        <v>0</v>
      </c>
      <c r="BJ149" s="25">
        <f t="shared" si="247"/>
        <v>0</v>
      </c>
      <c r="BK149" s="25">
        <f t="shared" si="248"/>
        <v>0</v>
      </c>
      <c r="BL149" s="16">
        <f t="shared" si="249"/>
        <v>0</v>
      </c>
      <c r="BM149" s="25">
        <f t="shared" si="250"/>
        <v>0</v>
      </c>
      <c r="BN149" s="9">
        <f t="shared" si="195"/>
        <v>0</v>
      </c>
      <c r="BO149" s="26">
        <f t="shared" si="196"/>
        <v>0</v>
      </c>
      <c r="BP149" s="19">
        <f t="shared" si="197"/>
        <v>0</v>
      </c>
      <c r="BQ149" s="26">
        <f t="shared" si="198"/>
        <v>0</v>
      </c>
      <c r="BR149" s="26">
        <f t="shared" si="199"/>
        <v>0</v>
      </c>
      <c r="BS149">
        <f t="shared" si="251"/>
        <v>0</v>
      </c>
      <c r="BT149" s="7">
        <f t="shared" si="252"/>
        <v>0</v>
      </c>
      <c r="BU149" s="7">
        <f t="shared" si="230"/>
        <v>0</v>
      </c>
      <c r="BV149" s="17">
        <f t="shared" si="253"/>
        <v>0</v>
      </c>
      <c r="BW149" s="17">
        <f t="shared" si="231"/>
        <v>0</v>
      </c>
      <c r="CB149">
        <v>147</v>
      </c>
      <c r="CC149" s="7">
        <f t="shared" ca="1" si="254"/>
        <v>-19000</v>
      </c>
      <c r="CD149" s="28">
        <f t="shared" ca="1" si="255"/>
        <v>0</v>
      </c>
      <c r="CE149" s="16">
        <f t="shared" ca="1" si="256"/>
        <v>0</v>
      </c>
      <c r="CF149" s="9">
        <f t="shared" ca="1" si="200"/>
        <v>0</v>
      </c>
      <c r="CG149" s="26">
        <f t="shared" ca="1" si="201"/>
        <v>0</v>
      </c>
      <c r="CH149" s="19">
        <f t="shared" ca="1" si="202"/>
        <v>0</v>
      </c>
      <c r="CI149" s="26">
        <f t="shared" ca="1" si="203"/>
        <v>0</v>
      </c>
      <c r="CJ149" s="26">
        <f t="shared" ca="1" si="204"/>
        <v>0</v>
      </c>
      <c r="CK149" s="16">
        <f t="shared" ca="1" si="257"/>
        <v>0</v>
      </c>
      <c r="CL149" s="25">
        <v>0</v>
      </c>
      <c r="CM149" s="25">
        <f t="shared" ca="1" si="258"/>
        <v>0</v>
      </c>
      <c r="CN149" s="25">
        <f t="shared" ca="1" si="259"/>
        <v>0</v>
      </c>
      <c r="CO149" s="25">
        <f t="shared" ca="1" si="260"/>
        <v>0</v>
      </c>
      <c r="CP149" s="25">
        <f t="shared" ca="1" si="261"/>
        <v>0</v>
      </c>
      <c r="CQ149" s="16">
        <f t="shared" ca="1" si="262"/>
        <v>0</v>
      </c>
      <c r="CR149" s="25">
        <f t="shared" ca="1" si="263"/>
        <v>0</v>
      </c>
      <c r="CS149" s="9">
        <f t="shared" ca="1" si="205"/>
        <v>0</v>
      </c>
      <c r="CT149" s="26">
        <f t="shared" ca="1" si="206"/>
        <v>0</v>
      </c>
      <c r="CU149" s="19">
        <f t="shared" ca="1" si="207"/>
        <v>0</v>
      </c>
      <c r="CV149" s="26">
        <f t="shared" ca="1" si="208"/>
        <v>0</v>
      </c>
      <c r="CW149" s="26">
        <f t="shared" ca="1" si="209"/>
        <v>0</v>
      </c>
      <c r="CX149">
        <f t="shared" ca="1" si="264"/>
        <v>0</v>
      </c>
      <c r="CY149" s="7">
        <f t="shared" ca="1" si="232"/>
        <v>0</v>
      </c>
      <c r="CZ149" s="7">
        <f t="shared" ca="1" si="233"/>
        <v>0</v>
      </c>
      <c r="DA149" s="17">
        <f t="shared" ca="1" si="265"/>
        <v>0</v>
      </c>
      <c r="DB149" s="17">
        <f t="shared" ca="1" si="234"/>
        <v>0</v>
      </c>
      <c r="EB149">
        <v>147</v>
      </c>
      <c r="EC149" s="7">
        <f t="shared" si="266"/>
        <v>0</v>
      </c>
      <c r="ED149" s="28">
        <f t="shared" si="267"/>
        <v>0</v>
      </c>
      <c r="EE149" s="16">
        <f t="shared" si="268"/>
        <v>0</v>
      </c>
      <c r="EF149" s="9">
        <f t="shared" si="210"/>
        <v>0</v>
      </c>
      <c r="EG149" s="26">
        <f t="shared" si="211"/>
        <v>0</v>
      </c>
      <c r="EH149" s="19">
        <f t="shared" si="212"/>
        <v>0</v>
      </c>
      <c r="EI149" s="26">
        <f t="shared" si="213"/>
        <v>0</v>
      </c>
      <c r="EJ149" s="26">
        <f t="shared" si="214"/>
        <v>0</v>
      </c>
      <c r="EK149" s="16">
        <f t="shared" si="269"/>
        <v>0</v>
      </c>
      <c r="EL149" s="25">
        <v>0</v>
      </c>
      <c r="EM149" s="25">
        <f t="shared" si="270"/>
        <v>0</v>
      </c>
      <c r="EN149" s="25">
        <f t="shared" si="271"/>
        <v>0</v>
      </c>
      <c r="EO149" s="25">
        <f t="shared" si="272"/>
        <v>0</v>
      </c>
      <c r="EP149" s="25">
        <f t="shared" si="273"/>
        <v>0</v>
      </c>
      <c r="EQ149" s="16">
        <f t="shared" si="274"/>
        <v>0</v>
      </c>
      <c r="ER149" s="25">
        <f t="shared" si="275"/>
        <v>0</v>
      </c>
      <c r="ES149" s="9">
        <f t="shared" si="215"/>
        <v>0</v>
      </c>
      <c r="ET149" s="26">
        <f t="shared" si="216"/>
        <v>0</v>
      </c>
      <c r="EU149" s="19">
        <f t="shared" si="217"/>
        <v>0</v>
      </c>
      <c r="EV149" s="26">
        <f t="shared" si="218"/>
        <v>0</v>
      </c>
      <c r="EW149" s="26">
        <f t="shared" si="219"/>
        <v>0</v>
      </c>
      <c r="EX149">
        <f t="shared" si="276"/>
        <v>0</v>
      </c>
      <c r="EY149" s="7">
        <f t="shared" si="235"/>
        <v>0</v>
      </c>
      <c r="EZ149" s="7">
        <f t="shared" si="236"/>
        <v>0</v>
      </c>
      <c r="FA149" s="17">
        <f t="shared" si="277"/>
        <v>0</v>
      </c>
      <c r="FB149" s="17">
        <f t="shared" si="237"/>
        <v>0</v>
      </c>
      <c r="GB149">
        <v>147</v>
      </c>
      <c r="GC149" s="7">
        <f t="shared" si="278"/>
        <v>0</v>
      </c>
      <c r="GD149" s="28">
        <f t="shared" si="279"/>
        <v>0</v>
      </c>
      <c r="GE149" s="16">
        <f t="shared" si="280"/>
        <v>0</v>
      </c>
      <c r="GF149" s="9">
        <f t="shared" si="220"/>
        <v>0</v>
      </c>
      <c r="GG149" s="26">
        <f t="shared" si="221"/>
        <v>0</v>
      </c>
      <c r="GH149" s="19">
        <f t="shared" si="222"/>
        <v>0</v>
      </c>
      <c r="GI149" s="26">
        <f t="shared" si="223"/>
        <v>0</v>
      </c>
      <c r="GJ149" s="26">
        <f t="shared" si="224"/>
        <v>0</v>
      </c>
      <c r="GK149" s="16">
        <f t="shared" si="281"/>
        <v>0</v>
      </c>
      <c r="GL149" s="25">
        <v>0</v>
      </c>
      <c r="GM149" s="25">
        <f t="shared" si="282"/>
        <v>0</v>
      </c>
      <c r="GN149" s="25">
        <f t="shared" si="283"/>
        <v>0</v>
      </c>
      <c r="GO149" s="25">
        <f t="shared" si="284"/>
        <v>0</v>
      </c>
      <c r="GP149" s="25">
        <f t="shared" si="285"/>
        <v>0</v>
      </c>
      <c r="GQ149" s="16">
        <f t="shared" si="286"/>
        <v>0</v>
      </c>
      <c r="GR149" s="25">
        <f t="shared" si="287"/>
        <v>0</v>
      </c>
      <c r="GS149" s="9">
        <f t="shared" si="225"/>
        <v>0</v>
      </c>
      <c r="GT149" s="26">
        <f t="shared" si="226"/>
        <v>0</v>
      </c>
      <c r="GU149" s="19">
        <f t="shared" si="227"/>
        <v>0</v>
      </c>
      <c r="GV149" s="26">
        <f t="shared" si="228"/>
        <v>0</v>
      </c>
      <c r="GW149" s="26">
        <f t="shared" si="229"/>
        <v>0</v>
      </c>
      <c r="GX149">
        <f t="shared" si="288"/>
        <v>0</v>
      </c>
      <c r="GY149" s="7">
        <f t="shared" si="238"/>
        <v>0</v>
      </c>
      <c r="GZ149" s="7">
        <f t="shared" si="239"/>
        <v>0</v>
      </c>
      <c r="HA149" s="17">
        <f t="shared" si="289"/>
        <v>0</v>
      </c>
      <c r="HB149" s="17">
        <f t="shared" si="240"/>
        <v>0</v>
      </c>
    </row>
    <row r="150" spans="2:210" x14ac:dyDescent="0.3">
      <c r="B150" s="9"/>
      <c r="C150" s="9"/>
      <c r="D150" s="9"/>
      <c r="E150" s="9" t="s">
        <v>189</v>
      </c>
      <c r="F150" s="162">
        <f ca="1">ROUND(F149*$F$128,2)</f>
        <v>0</v>
      </c>
      <c r="G150" s="180"/>
      <c r="H150" s="9"/>
      <c r="I150" s="180"/>
      <c r="J150" s="9"/>
      <c r="K150" s="9"/>
      <c r="L150" s="60"/>
      <c r="M150" s="9"/>
      <c r="N150" s="9"/>
      <c r="O150" s="9"/>
      <c r="AA150" s="179"/>
      <c r="AB150" s="182">
        <f>SUM(AB149:AB149)</f>
        <v>0</v>
      </c>
      <c r="AD150" s="184">
        <f>SUM(AD149:AD149)</f>
        <v>0</v>
      </c>
      <c r="AG150" s="5"/>
      <c r="AO150"/>
      <c r="AP150"/>
      <c r="AQ150"/>
      <c r="AR150"/>
      <c r="BB150">
        <v>148</v>
      </c>
      <c r="BC150" s="7">
        <f t="shared" si="241"/>
        <v>0</v>
      </c>
      <c r="BD150" s="28">
        <f t="shared" si="242"/>
        <v>0</v>
      </c>
      <c r="BE150" s="16">
        <f t="shared" si="243"/>
        <v>0</v>
      </c>
      <c r="BF150" s="16">
        <f t="shared" si="244"/>
        <v>0</v>
      </c>
      <c r="BG150" s="25">
        <v>0</v>
      </c>
      <c r="BH150" s="25">
        <f t="shared" si="245"/>
        <v>0</v>
      </c>
      <c r="BI150" s="25">
        <f t="shared" si="246"/>
        <v>0</v>
      </c>
      <c r="BJ150" s="25">
        <f t="shared" si="247"/>
        <v>0</v>
      </c>
      <c r="BK150" s="25">
        <f t="shared" si="248"/>
        <v>0</v>
      </c>
      <c r="BL150" s="16">
        <f t="shared" si="249"/>
        <v>0</v>
      </c>
      <c r="BM150" s="25">
        <f t="shared" si="250"/>
        <v>0</v>
      </c>
      <c r="BN150" s="9">
        <f t="shared" si="195"/>
        <v>0</v>
      </c>
      <c r="BO150" s="26">
        <f t="shared" si="196"/>
        <v>0</v>
      </c>
      <c r="BP150" s="19">
        <f t="shared" si="197"/>
        <v>0</v>
      </c>
      <c r="BQ150" s="26">
        <f t="shared" si="198"/>
        <v>0</v>
      </c>
      <c r="BR150" s="26">
        <f t="shared" si="199"/>
        <v>0</v>
      </c>
      <c r="BS150">
        <f t="shared" si="251"/>
        <v>0</v>
      </c>
      <c r="BT150" s="7">
        <f t="shared" si="252"/>
        <v>0</v>
      </c>
      <c r="BU150" s="7">
        <f t="shared" si="230"/>
        <v>0</v>
      </c>
      <c r="BV150" s="17">
        <f t="shared" si="253"/>
        <v>0</v>
      </c>
      <c r="BW150" s="17">
        <f t="shared" si="231"/>
        <v>0</v>
      </c>
      <c r="CB150">
        <v>148</v>
      </c>
      <c r="CC150" s="7">
        <f t="shared" ca="1" si="254"/>
        <v>-19000</v>
      </c>
      <c r="CD150" s="28">
        <f t="shared" ca="1" si="255"/>
        <v>0</v>
      </c>
      <c r="CE150" s="16">
        <f t="shared" ca="1" si="256"/>
        <v>0</v>
      </c>
      <c r="CF150" s="9">
        <f t="shared" ca="1" si="200"/>
        <v>0</v>
      </c>
      <c r="CG150" s="26">
        <f t="shared" ca="1" si="201"/>
        <v>0</v>
      </c>
      <c r="CH150" s="19">
        <f t="shared" ca="1" si="202"/>
        <v>0</v>
      </c>
      <c r="CI150" s="26">
        <f t="shared" ca="1" si="203"/>
        <v>0</v>
      </c>
      <c r="CJ150" s="26">
        <f t="shared" ca="1" si="204"/>
        <v>0</v>
      </c>
      <c r="CK150" s="16">
        <f t="shared" ca="1" si="257"/>
        <v>0</v>
      </c>
      <c r="CL150" s="25">
        <v>0</v>
      </c>
      <c r="CM150" s="25">
        <f t="shared" ca="1" si="258"/>
        <v>0</v>
      </c>
      <c r="CN150" s="25">
        <f t="shared" ca="1" si="259"/>
        <v>0</v>
      </c>
      <c r="CO150" s="25">
        <f t="shared" ca="1" si="260"/>
        <v>0</v>
      </c>
      <c r="CP150" s="25">
        <f t="shared" ca="1" si="261"/>
        <v>0</v>
      </c>
      <c r="CQ150" s="16">
        <f t="shared" ca="1" si="262"/>
        <v>0</v>
      </c>
      <c r="CR150" s="25">
        <f t="shared" ca="1" si="263"/>
        <v>0</v>
      </c>
      <c r="CS150" s="9">
        <f t="shared" ca="1" si="205"/>
        <v>0</v>
      </c>
      <c r="CT150" s="26">
        <f t="shared" ca="1" si="206"/>
        <v>0</v>
      </c>
      <c r="CU150" s="19">
        <f t="shared" ca="1" si="207"/>
        <v>0</v>
      </c>
      <c r="CV150" s="26">
        <f t="shared" ca="1" si="208"/>
        <v>0</v>
      </c>
      <c r="CW150" s="26">
        <f t="shared" ca="1" si="209"/>
        <v>0</v>
      </c>
      <c r="CX150">
        <f t="shared" ca="1" si="264"/>
        <v>0</v>
      </c>
      <c r="CY150" s="7">
        <f t="shared" ca="1" si="232"/>
        <v>0</v>
      </c>
      <c r="CZ150" s="7">
        <f t="shared" ca="1" si="233"/>
        <v>0</v>
      </c>
      <c r="DA150" s="17">
        <f t="shared" ca="1" si="265"/>
        <v>0</v>
      </c>
      <c r="DB150" s="17">
        <f t="shared" ca="1" si="234"/>
        <v>0</v>
      </c>
      <c r="EB150">
        <v>148</v>
      </c>
      <c r="EC150" s="7">
        <f t="shared" si="266"/>
        <v>0</v>
      </c>
      <c r="ED150" s="28">
        <f t="shared" si="267"/>
        <v>0</v>
      </c>
      <c r="EE150" s="16">
        <f t="shared" si="268"/>
        <v>0</v>
      </c>
      <c r="EF150" s="9">
        <f t="shared" si="210"/>
        <v>0</v>
      </c>
      <c r="EG150" s="26">
        <f t="shared" si="211"/>
        <v>0</v>
      </c>
      <c r="EH150" s="19">
        <f t="shared" si="212"/>
        <v>0</v>
      </c>
      <c r="EI150" s="26">
        <f t="shared" si="213"/>
        <v>0</v>
      </c>
      <c r="EJ150" s="26">
        <f t="shared" si="214"/>
        <v>0</v>
      </c>
      <c r="EK150" s="16">
        <f t="shared" si="269"/>
        <v>0</v>
      </c>
      <c r="EL150" s="25">
        <v>0</v>
      </c>
      <c r="EM150" s="25">
        <f t="shared" si="270"/>
        <v>0</v>
      </c>
      <c r="EN150" s="25">
        <f t="shared" si="271"/>
        <v>0</v>
      </c>
      <c r="EO150" s="25">
        <f t="shared" si="272"/>
        <v>0</v>
      </c>
      <c r="EP150" s="25">
        <f t="shared" si="273"/>
        <v>0</v>
      </c>
      <c r="EQ150" s="16">
        <f t="shared" si="274"/>
        <v>0</v>
      </c>
      <c r="ER150" s="25">
        <f t="shared" si="275"/>
        <v>0</v>
      </c>
      <c r="ES150" s="9">
        <f t="shared" si="215"/>
        <v>0</v>
      </c>
      <c r="ET150" s="26">
        <f t="shared" si="216"/>
        <v>0</v>
      </c>
      <c r="EU150" s="19">
        <f t="shared" si="217"/>
        <v>0</v>
      </c>
      <c r="EV150" s="26">
        <f t="shared" si="218"/>
        <v>0</v>
      </c>
      <c r="EW150" s="26">
        <f t="shared" si="219"/>
        <v>0</v>
      </c>
      <c r="EX150">
        <f t="shared" si="276"/>
        <v>0</v>
      </c>
      <c r="EY150" s="7">
        <f t="shared" si="235"/>
        <v>0</v>
      </c>
      <c r="EZ150" s="7">
        <f t="shared" si="236"/>
        <v>0</v>
      </c>
      <c r="FA150" s="17">
        <f t="shared" si="277"/>
        <v>0</v>
      </c>
      <c r="FB150" s="17">
        <f t="shared" si="237"/>
        <v>0</v>
      </c>
      <c r="GB150">
        <v>148</v>
      </c>
      <c r="GC150" s="7">
        <f t="shared" si="278"/>
        <v>0</v>
      </c>
      <c r="GD150" s="28">
        <f t="shared" si="279"/>
        <v>0</v>
      </c>
      <c r="GE150" s="16">
        <f t="shared" si="280"/>
        <v>0</v>
      </c>
      <c r="GF150" s="9">
        <f t="shared" si="220"/>
        <v>0</v>
      </c>
      <c r="GG150" s="26">
        <f t="shared" si="221"/>
        <v>0</v>
      </c>
      <c r="GH150" s="19">
        <f t="shared" si="222"/>
        <v>0</v>
      </c>
      <c r="GI150" s="26">
        <f t="shared" si="223"/>
        <v>0</v>
      </c>
      <c r="GJ150" s="26">
        <f t="shared" si="224"/>
        <v>0</v>
      </c>
      <c r="GK150" s="16">
        <f t="shared" si="281"/>
        <v>0</v>
      </c>
      <c r="GL150" s="25">
        <v>0</v>
      </c>
      <c r="GM150" s="25">
        <f t="shared" si="282"/>
        <v>0</v>
      </c>
      <c r="GN150" s="25">
        <f t="shared" si="283"/>
        <v>0</v>
      </c>
      <c r="GO150" s="25">
        <f t="shared" si="284"/>
        <v>0</v>
      </c>
      <c r="GP150" s="25">
        <f t="shared" si="285"/>
        <v>0</v>
      </c>
      <c r="GQ150" s="16">
        <f t="shared" si="286"/>
        <v>0</v>
      </c>
      <c r="GR150" s="25">
        <f t="shared" si="287"/>
        <v>0</v>
      </c>
      <c r="GS150" s="9">
        <f t="shared" si="225"/>
        <v>0</v>
      </c>
      <c r="GT150" s="26">
        <f t="shared" si="226"/>
        <v>0</v>
      </c>
      <c r="GU150" s="19">
        <f t="shared" si="227"/>
        <v>0</v>
      </c>
      <c r="GV150" s="26">
        <f t="shared" si="228"/>
        <v>0</v>
      </c>
      <c r="GW150" s="26">
        <f t="shared" si="229"/>
        <v>0</v>
      </c>
      <c r="GX150">
        <f t="shared" si="288"/>
        <v>0</v>
      </c>
      <c r="GY150" s="7">
        <f t="shared" si="238"/>
        <v>0</v>
      </c>
      <c r="GZ150" s="7">
        <f t="shared" si="239"/>
        <v>0</v>
      </c>
      <c r="HA150" s="17">
        <f t="shared" si="289"/>
        <v>0</v>
      </c>
      <c r="HB150" s="17">
        <f t="shared" si="240"/>
        <v>0</v>
      </c>
    </row>
    <row r="151" spans="2:210" x14ac:dyDescent="0.3">
      <c r="B151" s="4"/>
      <c r="C151" s="4"/>
      <c r="D151" s="4"/>
      <c r="E151" s="4"/>
      <c r="F151" s="175"/>
      <c r="G151" s="174"/>
      <c r="H151" s="9"/>
      <c r="I151" s="175"/>
      <c r="J151" s="9"/>
      <c r="K151" s="9"/>
      <c r="L151" s="185"/>
      <c r="M151" s="9"/>
      <c r="N151" s="9"/>
      <c r="O151" s="9"/>
      <c r="AA151" s="179">
        <f>ROUND($F$63/AC151,2)</f>
        <v>0</v>
      </c>
      <c r="AB151" s="182">
        <f>AA151</f>
        <v>0</v>
      </c>
      <c r="AC151" s="183">
        <f>AC143</f>
        <v>6.1571719999999998E-3</v>
      </c>
      <c r="AD151" s="184">
        <f>IF(AB151&gt;0,AC151,0)</f>
        <v>0</v>
      </c>
      <c r="AG151" s="5"/>
      <c r="AO151"/>
      <c r="AP151"/>
      <c r="AQ151"/>
      <c r="AR151"/>
      <c r="BB151">
        <v>149</v>
      </c>
      <c r="BC151" s="7">
        <f t="shared" si="241"/>
        <v>0</v>
      </c>
      <c r="BD151" s="28">
        <f t="shared" si="242"/>
        <v>0</v>
      </c>
      <c r="BE151" s="16">
        <f t="shared" si="243"/>
        <v>0</v>
      </c>
      <c r="BF151" s="16">
        <f t="shared" si="244"/>
        <v>0</v>
      </c>
      <c r="BG151" s="25">
        <v>0</v>
      </c>
      <c r="BH151" s="25">
        <f t="shared" si="245"/>
        <v>0</v>
      </c>
      <c r="BI151" s="25">
        <f t="shared" si="246"/>
        <v>0</v>
      </c>
      <c r="BJ151" s="25">
        <f t="shared" si="247"/>
        <v>0</v>
      </c>
      <c r="BK151" s="25">
        <f t="shared" si="248"/>
        <v>0</v>
      </c>
      <c r="BL151" s="16">
        <f t="shared" si="249"/>
        <v>0</v>
      </c>
      <c r="BM151" s="25">
        <f t="shared" si="250"/>
        <v>0</v>
      </c>
      <c r="BN151" s="9">
        <f t="shared" si="195"/>
        <v>0</v>
      </c>
      <c r="BO151" s="26">
        <f t="shared" si="196"/>
        <v>0</v>
      </c>
      <c r="BP151" s="19">
        <f t="shared" si="197"/>
        <v>0</v>
      </c>
      <c r="BQ151" s="26">
        <f t="shared" si="198"/>
        <v>0</v>
      </c>
      <c r="BR151" s="26">
        <f t="shared" si="199"/>
        <v>0</v>
      </c>
      <c r="BS151">
        <f t="shared" si="251"/>
        <v>0</v>
      </c>
      <c r="BT151" s="7">
        <f t="shared" si="252"/>
        <v>0</v>
      </c>
      <c r="BU151" s="7">
        <f t="shared" si="230"/>
        <v>0</v>
      </c>
      <c r="BV151" s="17">
        <f t="shared" si="253"/>
        <v>0</v>
      </c>
      <c r="BW151" s="17">
        <f t="shared" si="231"/>
        <v>0</v>
      </c>
      <c r="CB151">
        <v>149</v>
      </c>
      <c r="CC151" s="7">
        <f t="shared" ca="1" si="254"/>
        <v>-19000</v>
      </c>
      <c r="CD151" s="28">
        <f t="shared" ca="1" si="255"/>
        <v>0</v>
      </c>
      <c r="CE151" s="16">
        <f t="shared" ca="1" si="256"/>
        <v>0</v>
      </c>
      <c r="CF151" s="9">
        <f t="shared" ca="1" si="200"/>
        <v>0</v>
      </c>
      <c r="CG151" s="26">
        <f t="shared" ca="1" si="201"/>
        <v>0</v>
      </c>
      <c r="CH151" s="19">
        <f t="shared" ca="1" si="202"/>
        <v>0</v>
      </c>
      <c r="CI151" s="26">
        <f t="shared" ca="1" si="203"/>
        <v>0</v>
      </c>
      <c r="CJ151" s="26">
        <f t="shared" ca="1" si="204"/>
        <v>0</v>
      </c>
      <c r="CK151" s="16">
        <f t="shared" ca="1" si="257"/>
        <v>0</v>
      </c>
      <c r="CL151" s="25">
        <v>0</v>
      </c>
      <c r="CM151" s="25">
        <f t="shared" ca="1" si="258"/>
        <v>0</v>
      </c>
      <c r="CN151" s="25">
        <f t="shared" ca="1" si="259"/>
        <v>0</v>
      </c>
      <c r="CO151" s="25">
        <f t="shared" ca="1" si="260"/>
        <v>0</v>
      </c>
      <c r="CP151" s="25">
        <f t="shared" ca="1" si="261"/>
        <v>0</v>
      </c>
      <c r="CQ151" s="16">
        <f t="shared" ca="1" si="262"/>
        <v>0</v>
      </c>
      <c r="CR151" s="25">
        <f t="shared" ca="1" si="263"/>
        <v>0</v>
      </c>
      <c r="CS151" s="9">
        <f t="shared" ca="1" si="205"/>
        <v>0</v>
      </c>
      <c r="CT151" s="26">
        <f t="shared" ca="1" si="206"/>
        <v>0</v>
      </c>
      <c r="CU151" s="19">
        <f t="shared" ca="1" si="207"/>
        <v>0</v>
      </c>
      <c r="CV151" s="26">
        <f t="shared" ca="1" si="208"/>
        <v>0</v>
      </c>
      <c r="CW151" s="26">
        <f t="shared" ca="1" si="209"/>
        <v>0</v>
      </c>
      <c r="CX151">
        <f t="shared" ca="1" si="264"/>
        <v>0</v>
      </c>
      <c r="CY151" s="7">
        <f t="shared" ca="1" si="232"/>
        <v>0</v>
      </c>
      <c r="CZ151" s="7">
        <f t="shared" ca="1" si="233"/>
        <v>0</v>
      </c>
      <c r="DA151" s="17">
        <f t="shared" ca="1" si="265"/>
        <v>0</v>
      </c>
      <c r="DB151" s="17">
        <f t="shared" ca="1" si="234"/>
        <v>0</v>
      </c>
      <c r="EB151">
        <v>149</v>
      </c>
      <c r="EC151" s="7">
        <f t="shared" si="266"/>
        <v>0</v>
      </c>
      <c r="ED151" s="28">
        <f t="shared" si="267"/>
        <v>0</v>
      </c>
      <c r="EE151" s="16">
        <f t="shared" si="268"/>
        <v>0</v>
      </c>
      <c r="EF151" s="9">
        <f t="shared" si="210"/>
        <v>0</v>
      </c>
      <c r="EG151" s="26">
        <f t="shared" si="211"/>
        <v>0</v>
      </c>
      <c r="EH151" s="19">
        <f t="shared" si="212"/>
        <v>0</v>
      </c>
      <c r="EI151" s="26">
        <f t="shared" si="213"/>
        <v>0</v>
      </c>
      <c r="EJ151" s="26">
        <f t="shared" si="214"/>
        <v>0</v>
      </c>
      <c r="EK151" s="16">
        <f t="shared" si="269"/>
        <v>0</v>
      </c>
      <c r="EL151" s="25">
        <v>0</v>
      </c>
      <c r="EM151" s="25">
        <f t="shared" si="270"/>
        <v>0</v>
      </c>
      <c r="EN151" s="25">
        <f t="shared" si="271"/>
        <v>0</v>
      </c>
      <c r="EO151" s="25">
        <f t="shared" si="272"/>
        <v>0</v>
      </c>
      <c r="EP151" s="25">
        <f t="shared" si="273"/>
        <v>0</v>
      </c>
      <c r="EQ151" s="16">
        <f t="shared" si="274"/>
        <v>0</v>
      </c>
      <c r="ER151" s="25">
        <f t="shared" si="275"/>
        <v>0</v>
      </c>
      <c r="ES151" s="9">
        <f t="shared" si="215"/>
        <v>0</v>
      </c>
      <c r="ET151" s="26">
        <f t="shared" si="216"/>
        <v>0</v>
      </c>
      <c r="EU151" s="19">
        <f t="shared" si="217"/>
        <v>0</v>
      </c>
      <c r="EV151" s="26">
        <f t="shared" si="218"/>
        <v>0</v>
      </c>
      <c r="EW151" s="26">
        <f t="shared" si="219"/>
        <v>0</v>
      </c>
      <c r="EX151">
        <f t="shared" si="276"/>
        <v>0</v>
      </c>
      <c r="EY151" s="7">
        <f t="shared" si="235"/>
        <v>0</v>
      </c>
      <c r="EZ151" s="7">
        <f t="shared" si="236"/>
        <v>0</v>
      </c>
      <c r="FA151" s="17">
        <f t="shared" si="277"/>
        <v>0</v>
      </c>
      <c r="FB151" s="17">
        <f t="shared" si="237"/>
        <v>0</v>
      </c>
      <c r="GB151">
        <v>149</v>
      </c>
      <c r="GC151" s="7">
        <f t="shared" si="278"/>
        <v>0</v>
      </c>
      <c r="GD151" s="28">
        <f t="shared" si="279"/>
        <v>0</v>
      </c>
      <c r="GE151" s="16">
        <f t="shared" si="280"/>
        <v>0</v>
      </c>
      <c r="GF151" s="9">
        <f t="shared" si="220"/>
        <v>0</v>
      </c>
      <c r="GG151" s="26">
        <f t="shared" si="221"/>
        <v>0</v>
      </c>
      <c r="GH151" s="19">
        <f t="shared" si="222"/>
        <v>0</v>
      </c>
      <c r="GI151" s="26">
        <f t="shared" si="223"/>
        <v>0</v>
      </c>
      <c r="GJ151" s="26">
        <f t="shared" si="224"/>
        <v>0</v>
      </c>
      <c r="GK151" s="16">
        <f t="shared" si="281"/>
        <v>0</v>
      </c>
      <c r="GL151" s="25">
        <v>0</v>
      </c>
      <c r="GM151" s="25">
        <f t="shared" si="282"/>
        <v>0</v>
      </c>
      <c r="GN151" s="25">
        <f t="shared" si="283"/>
        <v>0</v>
      </c>
      <c r="GO151" s="25">
        <f t="shared" si="284"/>
        <v>0</v>
      </c>
      <c r="GP151" s="25">
        <f t="shared" si="285"/>
        <v>0</v>
      </c>
      <c r="GQ151" s="16">
        <f t="shared" si="286"/>
        <v>0</v>
      </c>
      <c r="GR151" s="25">
        <f t="shared" si="287"/>
        <v>0</v>
      </c>
      <c r="GS151" s="9">
        <f t="shared" si="225"/>
        <v>0</v>
      </c>
      <c r="GT151" s="26">
        <f t="shared" si="226"/>
        <v>0</v>
      </c>
      <c r="GU151" s="19">
        <f t="shared" si="227"/>
        <v>0</v>
      </c>
      <c r="GV151" s="26">
        <f t="shared" si="228"/>
        <v>0</v>
      </c>
      <c r="GW151" s="26">
        <f t="shared" si="229"/>
        <v>0</v>
      </c>
      <c r="GX151">
        <f t="shared" si="288"/>
        <v>0</v>
      </c>
      <c r="GY151" s="7">
        <f t="shared" si="238"/>
        <v>0</v>
      </c>
      <c r="GZ151" s="7">
        <f t="shared" si="239"/>
        <v>0</v>
      </c>
      <c r="HA151" s="17">
        <f t="shared" si="289"/>
        <v>0</v>
      </c>
      <c r="HB151" s="17">
        <f t="shared" si="240"/>
        <v>0</v>
      </c>
    </row>
    <row r="152" spans="2:210" x14ac:dyDescent="0.3">
      <c r="B152" s="4" t="s">
        <v>192</v>
      </c>
      <c r="C152" s="4"/>
      <c r="D152" s="4"/>
      <c r="E152" s="9" t="s">
        <v>189</v>
      </c>
      <c r="F152" s="159">
        <f ca="1">IF(TODAY() &gt; DATE(2014, 11, 1),ROUND($F$149*0.225/1000,2),ROUND($F$149*0.41/1000,2))</f>
        <v>0</v>
      </c>
      <c r="G152" s="77"/>
      <c r="H152" s="9"/>
      <c r="I152" s="77"/>
      <c r="J152" s="9"/>
      <c r="K152" s="9"/>
      <c r="L152" s="60"/>
      <c r="AA152" s="179"/>
      <c r="AB152" s="182">
        <f>SUM(AB151:AB151)</f>
        <v>0</v>
      </c>
      <c r="AD152" s="184">
        <f>SUM(AD151:AD151)</f>
        <v>0</v>
      </c>
      <c r="AG152" s="5"/>
      <c r="AO152"/>
      <c r="AP152"/>
      <c r="AQ152"/>
      <c r="AR152"/>
      <c r="BB152">
        <v>150</v>
      </c>
      <c r="BC152" s="7">
        <f t="shared" si="241"/>
        <v>0</v>
      </c>
      <c r="BD152" s="28">
        <f t="shared" si="242"/>
        <v>0</v>
      </c>
      <c r="BE152" s="16">
        <f t="shared" si="243"/>
        <v>0</v>
      </c>
      <c r="BF152" s="16">
        <f t="shared" si="244"/>
        <v>0</v>
      </c>
      <c r="BG152" s="25">
        <v>0</v>
      </c>
      <c r="BH152" s="25">
        <f t="shared" si="245"/>
        <v>0</v>
      </c>
      <c r="BI152" s="25">
        <f t="shared" si="246"/>
        <v>0</v>
      </c>
      <c r="BJ152" s="25">
        <f t="shared" si="247"/>
        <v>0</v>
      </c>
      <c r="BK152" s="25">
        <f t="shared" si="248"/>
        <v>0</v>
      </c>
      <c r="BL152" s="16">
        <f t="shared" si="249"/>
        <v>0</v>
      </c>
      <c r="BM152" s="25">
        <f t="shared" si="250"/>
        <v>0</v>
      </c>
      <c r="BN152" s="9">
        <f t="shared" si="195"/>
        <v>0</v>
      </c>
      <c r="BO152" s="26">
        <f t="shared" si="196"/>
        <v>0</v>
      </c>
      <c r="BP152" s="19">
        <f t="shared" si="197"/>
        <v>0</v>
      </c>
      <c r="BQ152" s="26">
        <f t="shared" si="198"/>
        <v>0</v>
      </c>
      <c r="BR152" s="26">
        <f t="shared" si="199"/>
        <v>0</v>
      </c>
      <c r="BS152">
        <f t="shared" si="251"/>
        <v>0</v>
      </c>
      <c r="BT152" s="7">
        <f t="shared" si="252"/>
        <v>0</v>
      </c>
      <c r="BU152" s="7">
        <f t="shared" si="230"/>
        <v>0</v>
      </c>
      <c r="BV152" s="17">
        <f t="shared" si="253"/>
        <v>0</v>
      </c>
      <c r="BW152" s="17">
        <f t="shared" si="231"/>
        <v>0</v>
      </c>
      <c r="CB152">
        <v>150</v>
      </c>
      <c r="CC152" s="7">
        <f t="shared" ca="1" si="254"/>
        <v>-19000</v>
      </c>
      <c r="CD152" s="28">
        <f t="shared" ca="1" si="255"/>
        <v>0</v>
      </c>
      <c r="CE152" s="16">
        <f t="shared" ca="1" si="256"/>
        <v>0</v>
      </c>
      <c r="CF152" s="9">
        <f t="shared" ca="1" si="200"/>
        <v>0</v>
      </c>
      <c r="CG152" s="26">
        <f t="shared" ca="1" si="201"/>
        <v>0</v>
      </c>
      <c r="CH152" s="19">
        <f t="shared" ca="1" si="202"/>
        <v>0</v>
      </c>
      <c r="CI152" s="26">
        <f t="shared" ca="1" si="203"/>
        <v>0</v>
      </c>
      <c r="CJ152" s="26">
        <f t="shared" ca="1" si="204"/>
        <v>0</v>
      </c>
      <c r="CK152" s="16">
        <f t="shared" ca="1" si="257"/>
        <v>0</v>
      </c>
      <c r="CL152" s="25">
        <v>0</v>
      </c>
      <c r="CM152" s="25">
        <f t="shared" ca="1" si="258"/>
        <v>0</v>
      </c>
      <c r="CN152" s="25">
        <f t="shared" ca="1" si="259"/>
        <v>0</v>
      </c>
      <c r="CO152" s="25">
        <f t="shared" ca="1" si="260"/>
        <v>0</v>
      </c>
      <c r="CP152" s="25">
        <f t="shared" ca="1" si="261"/>
        <v>0</v>
      </c>
      <c r="CQ152" s="16">
        <f t="shared" ca="1" si="262"/>
        <v>0</v>
      </c>
      <c r="CR152" s="25">
        <f t="shared" ca="1" si="263"/>
        <v>0</v>
      </c>
      <c r="CS152" s="9">
        <f t="shared" ca="1" si="205"/>
        <v>0</v>
      </c>
      <c r="CT152" s="26">
        <f t="shared" ca="1" si="206"/>
        <v>0</v>
      </c>
      <c r="CU152" s="19">
        <f t="shared" ca="1" si="207"/>
        <v>0</v>
      </c>
      <c r="CV152" s="26">
        <f t="shared" ca="1" si="208"/>
        <v>0</v>
      </c>
      <c r="CW152" s="26">
        <f t="shared" ca="1" si="209"/>
        <v>0</v>
      </c>
      <c r="CX152">
        <f t="shared" ca="1" si="264"/>
        <v>0</v>
      </c>
      <c r="CY152" s="7">
        <f t="shared" ca="1" si="232"/>
        <v>0</v>
      </c>
      <c r="CZ152" s="7">
        <f t="shared" ca="1" si="233"/>
        <v>0</v>
      </c>
      <c r="DA152" s="17">
        <f t="shared" ca="1" si="265"/>
        <v>0</v>
      </c>
      <c r="DB152" s="17">
        <f t="shared" ca="1" si="234"/>
        <v>0</v>
      </c>
      <c r="EB152">
        <v>150</v>
      </c>
      <c r="EC152" s="7">
        <f t="shared" si="266"/>
        <v>0</v>
      </c>
      <c r="ED152" s="28">
        <f t="shared" si="267"/>
        <v>0</v>
      </c>
      <c r="EE152" s="16">
        <f t="shared" si="268"/>
        <v>0</v>
      </c>
      <c r="EF152" s="9">
        <f t="shared" si="210"/>
        <v>0</v>
      </c>
      <c r="EG152" s="26">
        <f t="shared" si="211"/>
        <v>0</v>
      </c>
      <c r="EH152" s="19">
        <f t="shared" si="212"/>
        <v>0</v>
      </c>
      <c r="EI152" s="26">
        <f t="shared" si="213"/>
        <v>0</v>
      </c>
      <c r="EJ152" s="26">
        <f t="shared" si="214"/>
        <v>0</v>
      </c>
      <c r="EK152" s="16">
        <f t="shared" si="269"/>
        <v>0</v>
      </c>
      <c r="EL152" s="25">
        <v>0</v>
      </c>
      <c r="EM152" s="25">
        <f t="shared" si="270"/>
        <v>0</v>
      </c>
      <c r="EN152" s="25">
        <f t="shared" si="271"/>
        <v>0</v>
      </c>
      <c r="EO152" s="25">
        <f t="shared" si="272"/>
        <v>0</v>
      </c>
      <c r="EP152" s="25">
        <f t="shared" si="273"/>
        <v>0</v>
      </c>
      <c r="EQ152" s="16">
        <f t="shared" si="274"/>
        <v>0</v>
      </c>
      <c r="ER152" s="25">
        <f t="shared" si="275"/>
        <v>0</v>
      </c>
      <c r="ES152" s="9">
        <f t="shared" si="215"/>
        <v>0</v>
      </c>
      <c r="ET152" s="26">
        <f t="shared" si="216"/>
        <v>0</v>
      </c>
      <c r="EU152" s="19">
        <f t="shared" si="217"/>
        <v>0</v>
      </c>
      <c r="EV152" s="26">
        <f t="shared" si="218"/>
        <v>0</v>
      </c>
      <c r="EW152" s="26">
        <f t="shared" si="219"/>
        <v>0</v>
      </c>
      <c r="EX152">
        <f t="shared" si="276"/>
        <v>0</v>
      </c>
      <c r="EY152" s="7">
        <f t="shared" si="235"/>
        <v>0</v>
      </c>
      <c r="EZ152" s="7">
        <f t="shared" si="236"/>
        <v>0</v>
      </c>
      <c r="FA152" s="17">
        <f t="shared" si="277"/>
        <v>0</v>
      </c>
      <c r="FB152" s="17">
        <f t="shared" si="237"/>
        <v>0</v>
      </c>
      <c r="GB152">
        <v>150</v>
      </c>
      <c r="GC152" s="7">
        <f t="shared" si="278"/>
        <v>0</v>
      </c>
      <c r="GD152" s="28">
        <f t="shared" si="279"/>
        <v>0</v>
      </c>
      <c r="GE152" s="16">
        <f t="shared" si="280"/>
        <v>0</v>
      </c>
      <c r="GF152" s="9">
        <f t="shared" si="220"/>
        <v>0</v>
      </c>
      <c r="GG152" s="26">
        <f t="shared" si="221"/>
        <v>0</v>
      </c>
      <c r="GH152" s="19">
        <f t="shared" si="222"/>
        <v>0</v>
      </c>
      <c r="GI152" s="26">
        <f t="shared" si="223"/>
        <v>0</v>
      </c>
      <c r="GJ152" s="26">
        <f t="shared" si="224"/>
        <v>0</v>
      </c>
      <c r="GK152" s="16">
        <f t="shared" si="281"/>
        <v>0</v>
      </c>
      <c r="GL152" s="25">
        <v>0</v>
      </c>
      <c r="GM152" s="25">
        <f t="shared" si="282"/>
        <v>0</v>
      </c>
      <c r="GN152" s="25">
        <f t="shared" si="283"/>
        <v>0</v>
      </c>
      <c r="GO152" s="25">
        <f t="shared" si="284"/>
        <v>0</v>
      </c>
      <c r="GP152" s="25">
        <f t="shared" si="285"/>
        <v>0</v>
      </c>
      <c r="GQ152" s="16">
        <f t="shared" si="286"/>
        <v>0</v>
      </c>
      <c r="GR152" s="25">
        <f t="shared" si="287"/>
        <v>0</v>
      </c>
      <c r="GS152" s="9">
        <f t="shared" si="225"/>
        <v>0</v>
      </c>
      <c r="GT152" s="26">
        <f t="shared" si="226"/>
        <v>0</v>
      </c>
      <c r="GU152" s="19">
        <f t="shared" si="227"/>
        <v>0</v>
      </c>
      <c r="GV152" s="26">
        <f t="shared" si="228"/>
        <v>0</v>
      </c>
      <c r="GW152" s="26">
        <f t="shared" si="229"/>
        <v>0</v>
      </c>
      <c r="GX152">
        <f t="shared" si="288"/>
        <v>0</v>
      </c>
      <c r="GY152" s="7">
        <f t="shared" si="238"/>
        <v>0</v>
      </c>
      <c r="GZ152" s="7">
        <f t="shared" si="239"/>
        <v>0</v>
      </c>
      <c r="HA152" s="17">
        <f t="shared" si="289"/>
        <v>0</v>
      </c>
      <c r="HB152" s="17">
        <f t="shared" si="240"/>
        <v>0</v>
      </c>
    </row>
    <row r="153" spans="2:210" x14ac:dyDescent="0.3">
      <c r="B153" s="4"/>
      <c r="C153" s="4"/>
      <c r="D153" s="4"/>
      <c r="E153" s="9"/>
      <c r="F153" s="8">
        <f ca="1">$AA$168</f>
        <v>0</v>
      </c>
      <c r="G153" s="77"/>
      <c r="H153" s="9"/>
      <c r="I153" s="77"/>
      <c r="J153" s="9"/>
      <c r="K153" s="9"/>
      <c r="L153" s="60"/>
      <c r="AA153" s="179">
        <f>ROUND($F$68/AC153,2)</f>
        <v>0</v>
      </c>
      <c r="AB153" s="182">
        <f>AA153</f>
        <v>0</v>
      </c>
      <c r="AC153" s="183">
        <f>AC145</f>
        <v>6.1571719999999998E-3</v>
      </c>
      <c r="AD153" s="184">
        <f>IF(AB153&gt;0,AC153,0)</f>
        <v>0</v>
      </c>
      <c r="AG153" s="5"/>
      <c r="AO153"/>
      <c r="AP153"/>
      <c r="AQ153"/>
      <c r="AR153"/>
      <c r="BB153">
        <v>151</v>
      </c>
      <c r="BC153" s="7">
        <f t="shared" si="241"/>
        <v>0</v>
      </c>
      <c r="BD153" s="28">
        <f t="shared" si="242"/>
        <v>0</v>
      </c>
      <c r="BE153" s="16">
        <f t="shared" si="243"/>
        <v>0</v>
      </c>
      <c r="BF153" s="16">
        <f t="shared" si="244"/>
        <v>0</v>
      </c>
      <c r="BG153" s="25">
        <v>0</v>
      </c>
      <c r="BH153" s="25">
        <f t="shared" si="245"/>
        <v>0</v>
      </c>
      <c r="BI153" s="25">
        <f t="shared" si="246"/>
        <v>0</v>
      </c>
      <c r="BJ153" s="25">
        <f t="shared" si="247"/>
        <v>0</v>
      </c>
      <c r="BK153" s="25">
        <f t="shared" si="248"/>
        <v>0</v>
      </c>
      <c r="BL153" s="16">
        <f t="shared" si="249"/>
        <v>0</v>
      </c>
      <c r="BM153" s="25">
        <f t="shared" si="250"/>
        <v>0</v>
      </c>
      <c r="BN153" s="9">
        <f t="shared" si="195"/>
        <v>0</v>
      </c>
      <c r="BO153" s="26">
        <f t="shared" si="196"/>
        <v>0</v>
      </c>
      <c r="BP153" s="19">
        <f t="shared" si="197"/>
        <v>0</v>
      </c>
      <c r="BQ153" s="26">
        <f t="shared" si="198"/>
        <v>0</v>
      </c>
      <c r="BR153" s="26">
        <f t="shared" si="199"/>
        <v>0</v>
      </c>
      <c r="BS153">
        <f t="shared" si="251"/>
        <v>0</v>
      </c>
      <c r="BT153" s="7">
        <f t="shared" si="252"/>
        <v>0</v>
      </c>
      <c r="BU153" s="7">
        <f t="shared" si="230"/>
        <v>0</v>
      </c>
      <c r="BV153" s="17">
        <f t="shared" si="253"/>
        <v>0</v>
      </c>
      <c r="BW153" s="17">
        <f t="shared" si="231"/>
        <v>0</v>
      </c>
      <c r="CB153">
        <v>151</v>
      </c>
      <c r="CC153" s="7">
        <f t="shared" ca="1" si="254"/>
        <v>-19000</v>
      </c>
      <c r="CD153" s="28">
        <f t="shared" ca="1" si="255"/>
        <v>0</v>
      </c>
      <c r="CE153" s="16">
        <f t="shared" ca="1" si="256"/>
        <v>0</v>
      </c>
      <c r="CF153" s="9">
        <f t="shared" ca="1" si="200"/>
        <v>0</v>
      </c>
      <c r="CG153" s="26">
        <f t="shared" ca="1" si="201"/>
        <v>0</v>
      </c>
      <c r="CH153" s="19">
        <f t="shared" ca="1" si="202"/>
        <v>0</v>
      </c>
      <c r="CI153" s="26">
        <f t="shared" ca="1" si="203"/>
        <v>0</v>
      </c>
      <c r="CJ153" s="26">
        <f t="shared" ca="1" si="204"/>
        <v>0</v>
      </c>
      <c r="CK153" s="16">
        <f t="shared" ca="1" si="257"/>
        <v>0</v>
      </c>
      <c r="CL153" s="25">
        <v>0</v>
      </c>
      <c r="CM153" s="25">
        <f t="shared" ca="1" si="258"/>
        <v>0</v>
      </c>
      <c r="CN153" s="25">
        <f t="shared" ca="1" si="259"/>
        <v>0</v>
      </c>
      <c r="CO153" s="25">
        <f t="shared" ca="1" si="260"/>
        <v>0</v>
      </c>
      <c r="CP153" s="25">
        <f t="shared" ca="1" si="261"/>
        <v>0</v>
      </c>
      <c r="CQ153" s="16">
        <f t="shared" ca="1" si="262"/>
        <v>0</v>
      </c>
      <c r="CR153" s="25">
        <f t="shared" ca="1" si="263"/>
        <v>0</v>
      </c>
      <c r="CS153" s="9">
        <f t="shared" ca="1" si="205"/>
        <v>0</v>
      </c>
      <c r="CT153" s="26">
        <f t="shared" ca="1" si="206"/>
        <v>0</v>
      </c>
      <c r="CU153" s="19">
        <f t="shared" ca="1" si="207"/>
        <v>0</v>
      </c>
      <c r="CV153" s="26">
        <f t="shared" ca="1" si="208"/>
        <v>0</v>
      </c>
      <c r="CW153" s="26">
        <f t="shared" ca="1" si="209"/>
        <v>0</v>
      </c>
      <c r="CX153">
        <f t="shared" ca="1" si="264"/>
        <v>0</v>
      </c>
      <c r="CY153" s="7">
        <f t="shared" ca="1" si="232"/>
        <v>0</v>
      </c>
      <c r="CZ153" s="7">
        <f t="shared" ca="1" si="233"/>
        <v>0</v>
      </c>
      <c r="DA153" s="17">
        <f t="shared" ca="1" si="265"/>
        <v>0</v>
      </c>
      <c r="DB153" s="17">
        <f t="shared" ca="1" si="234"/>
        <v>0</v>
      </c>
      <c r="EB153">
        <v>151</v>
      </c>
      <c r="EC153" s="7">
        <f t="shared" si="266"/>
        <v>0</v>
      </c>
      <c r="ED153" s="28">
        <f t="shared" si="267"/>
        <v>0</v>
      </c>
      <c r="EE153" s="16">
        <f t="shared" si="268"/>
        <v>0</v>
      </c>
      <c r="EF153" s="9">
        <f t="shared" si="210"/>
        <v>0</v>
      </c>
      <c r="EG153" s="26">
        <f t="shared" si="211"/>
        <v>0</v>
      </c>
      <c r="EH153" s="19">
        <f t="shared" si="212"/>
        <v>0</v>
      </c>
      <c r="EI153" s="26">
        <f t="shared" si="213"/>
        <v>0</v>
      </c>
      <c r="EJ153" s="26">
        <f t="shared" si="214"/>
        <v>0</v>
      </c>
      <c r="EK153" s="16">
        <f t="shared" si="269"/>
        <v>0</v>
      </c>
      <c r="EL153" s="25">
        <v>0</v>
      </c>
      <c r="EM153" s="25">
        <f t="shared" si="270"/>
        <v>0</v>
      </c>
      <c r="EN153" s="25">
        <f t="shared" si="271"/>
        <v>0</v>
      </c>
      <c r="EO153" s="25">
        <f t="shared" si="272"/>
        <v>0</v>
      </c>
      <c r="EP153" s="25">
        <f t="shared" si="273"/>
        <v>0</v>
      </c>
      <c r="EQ153" s="16">
        <f t="shared" si="274"/>
        <v>0</v>
      </c>
      <c r="ER153" s="25">
        <f t="shared" si="275"/>
        <v>0</v>
      </c>
      <c r="ES153" s="9">
        <f t="shared" si="215"/>
        <v>0</v>
      </c>
      <c r="ET153" s="26">
        <f t="shared" si="216"/>
        <v>0</v>
      </c>
      <c r="EU153" s="19">
        <f t="shared" si="217"/>
        <v>0</v>
      </c>
      <c r="EV153" s="26">
        <f t="shared" si="218"/>
        <v>0</v>
      </c>
      <c r="EW153" s="26">
        <f t="shared" si="219"/>
        <v>0</v>
      </c>
      <c r="EX153">
        <f t="shared" si="276"/>
        <v>0</v>
      </c>
      <c r="EY153" s="7">
        <f t="shared" si="235"/>
        <v>0</v>
      </c>
      <c r="EZ153" s="7">
        <f t="shared" si="236"/>
        <v>0</v>
      </c>
      <c r="FA153" s="17">
        <f t="shared" si="277"/>
        <v>0</v>
      </c>
      <c r="FB153" s="17">
        <f t="shared" si="237"/>
        <v>0</v>
      </c>
      <c r="GB153">
        <v>151</v>
      </c>
      <c r="GC153" s="7">
        <f t="shared" si="278"/>
        <v>0</v>
      </c>
      <c r="GD153" s="28">
        <f t="shared" si="279"/>
        <v>0</v>
      </c>
      <c r="GE153" s="16">
        <f t="shared" si="280"/>
        <v>0</v>
      </c>
      <c r="GF153" s="9">
        <f t="shared" si="220"/>
        <v>0</v>
      </c>
      <c r="GG153" s="26">
        <f t="shared" si="221"/>
        <v>0</v>
      </c>
      <c r="GH153" s="19">
        <f t="shared" si="222"/>
        <v>0</v>
      </c>
      <c r="GI153" s="26">
        <f t="shared" si="223"/>
        <v>0</v>
      </c>
      <c r="GJ153" s="26">
        <f t="shared" si="224"/>
        <v>0</v>
      </c>
      <c r="GK153" s="16">
        <f t="shared" si="281"/>
        <v>0</v>
      </c>
      <c r="GL153" s="25">
        <v>0</v>
      </c>
      <c r="GM153" s="25">
        <f t="shared" si="282"/>
        <v>0</v>
      </c>
      <c r="GN153" s="25">
        <f t="shared" si="283"/>
        <v>0</v>
      </c>
      <c r="GO153" s="25">
        <f t="shared" si="284"/>
        <v>0</v>
      </c>
      <c r="GP153" s="25">
        <f t="shared" si="285"/>
        <v>0</v>
      </c>
      <c r="GQ153" s="16">
        <f t="shared" si="286"/>
        <v>0</v>
      </c>
      <c r="GR153" s="25">
        <f t="shared" si="287"/>
        <v>0</v>
      </c>
      <c r="GS153" s="9">
        <f t="shared" si="225"/>
        <v>0</v>
      </c>
      <c r="GT153" s="26">
        <f t="shared" si="226"/>
        <v>0</v>
      </c>
      <c r="GU153" s="19">
        <f t="shared" si="227"/>
        <v>0</v>
      </c>
      <c r="GV153" s="26">
        <f t="shared" si="228"/>
        <v>0</v>
      </c>
      <c r="GW153" s="26">
        <f t="shared" si="229"/>
        <v>0</v>
      </c>
      <c r="GX153">
        <f t="shared" si="288"/>
        <v>0</v>
      </c>
      <c r="GY153" s="7">
        <f t="shared" si="238"/>
        <v>0</v>
      </c>
      <c r="GZ153" s="7">
        <f t="shared" si="239"/>
        <v>0</v>
      </c>
      <c r="HA153" s="17">
        <f t="shared" si="289"/>
        <v>0</v>
      </c>
      <c r="HB153" s="17">
        <f t="shared" si="240"/>
        <v>0</v>
      </c>
    </row>
    <row r="154" spans="2:210" x14ac:dyDescent="0.3">
      <c r="B154" s="9" t="s">
        <v>195</v>
      </c>
      <c r="C154" s="9"/>
      <c r="D154" s="9"/>
      <c r="E154" s="9" t="s">
        <v>189</v>
      </c>
      <c r="F154" s="159">
        <f ca="1">ROUND(F153*12,2)</f>
        <v>0</v>
      </c>
      <c r="G154" s="77"/>
      <c r="H154" s="9"/>
      <c r="I154" s="77"/>
      <c r="J154" s="9"/>
      <c r="K154" s="9"/>
      <c r="L154" s="60"/>
      <c r="M154" s="9"/>
      <c r="N154" s="9"/>
      <c r="O154" s="9"/>
      <c r="AA154" s="179"/>
      <c r="AB154" s="182">
        <f>SUM(AB153:AB153)</f>
        <v>0</v>
      </c>
      <c r="AD154" s="184">
        <f>SUM(AD153:AD153)</f>
        <v>0</v>
      </c>
      <c r="AG154" s="5"/>
      <c r="AO154"/>
      <c r="AP154"/>
      <c r="AQ154"/>
      <c r="AR154"/>
      <c r="BB154">
        <v>152</v>
      </c>
      <c r="BC154" s="7">
        <f t="shared" si="241"/>
        <v>0</v>
      </c>
      <c r="BD154" s="28">
        <f t="shared" si="242"/>
        <v>0</v>
      </c>
      <c r="BE154" s="16">
        <f t="shared" si="243"/>
        <v>0</v>
      </c>
      <c r="BF154" s="16">
        <f t="shared" si="244"/>
        <v>0</v>
      </c>
      <c r="BG154" s="25">
        <v>0</v>
      </c>
      <c r="BH154" s="25">
        <f t="shared" si="245"/>
        <v>0</v>
      </c>
      <c r="BI154" s="25">
        <f t="shared" si="246"/>
        <v>0</v>
      </c>
      <c r="BJ154" s="25">
        <f t="shared" si="247"/>
        <v>0</v>
      </c>
      <c r="BK154" s="25">
        <f t="shared" si="248"/>
        <v>0</v>
      </c>
      <c r="BL154" s="16">
        <f t="shared" si="249"/>
        <v>0</v>
      </c>
      <c r="BM154" s="25">
        <f t="shared" si="250"/>
        <v>0</v>
      </c>
      <c r="BN154" s="9">
        <f t="shared" si="195"/>
        <v>0</v>
      </c>
      <c r="BO154" s="26">
        <f t="shared" si="196"/>
        <v>0</v>
      </c>
      <c r="BP154" s="19">
        <f t="shared" si="197"/>
        <v>0</v>
      </c>
      <c r="BQ154" s="26">
        <f t="shared" si="198"/>
        <v>0</v>
      </c>
      <c r="BR154" s="26">
        <f t="shared" si="199"/>
        <v>0</v>
      </c>
      <c r="BS154">
        <f t="shared" si="251"/>
        <v>0</v>
      </c>
      <c r="BT154" s="7">
        <f t="shared" si="252"/>
        <v>0</v>
      </c>
      <c r="BU154" s="7">
        <f t="shared" si="230"/>
        <v>0</v>
      </c>
      <c r="BV154" s="17">
        <f t="shared" si="253"/>
        <v>0</v>
      </c>
      <c r="BW154" s="17">
        <f t="shared" si="231"/>
        <v>0</v>
      </c>
      <c r="CB154">
        <v>152</v>
      </c>
      <c r="CC154" s="7">
        <f t="shared" ca="1" si="254"/>
        <v>-19000</v>
      </c>
      <c r="CD154" s="28">
        <f t="shared" ca="1" si="255"/>
        <v>0</v>
      </c>
      <c r="CE154" s="16">
        <f t="shared" ca="1" si="256"/>
        <v>0</v>
      </c>
      <c r="CF154" s="9">
        <f t="shared" ca="1" si="200"/>
        <v>0</v>
      </c>
      <c r="CG154" s="26">
        <f t="shared" ca="1" si="201"/>
        <v>0</v>
      </c>
      <c r="CH154" s="19">
        <f t="shared" ca="1" si="202"/>
        <v>0</v>
      </c>
      <c r="CI154" s="26">
        <f t="shared" ca="1" si="203"/>
        <v>0</v>
      </c>
      <c r="CJ154" s="26">
        <f t="shared" ca="1" si="204"/>
        <v>0</v>
      </c>
      <c r="CK154" s="16">
        <f t="shared" ca="1" si="257"/>
        <v>0</v>
      </c>
      <c r="CL154" s="25">
        <v>0</v>
      </c>
      <c r="CM154" s="25">
        <f t="shared" ca="1" si="258"/>
        <v>0</v>
      </c>
      <c r="CN154" s="25">
        <f t="shared" ca="1" si="259"/>
        <v>0</v>
      </c>
      <c r="CO154" s="25">
        <f t="shared" ca="1" si="260"/>
        <v>0</v>
      </c>
      <c r="CP154" s="25">
        <f t="shared" ca="1" si="261"/>
        <v>0</v>
      </c>
      <c r="CQ154" s="16">
        <f t="shared" ca="1" si="262"/>
        <v>0</v>
      </c>
      <c r="CR154" s="25">
        <f t="shared" ca="1" si="263"/>
        <v>0</v>
      </c>
      <c r="CS154" s="9">
        <f t="shared" ca="1" si="205"/>
        <v>0</v>
      </c>
      <c r="CT154" s="26">
        <f t="shared" ca="1" si="206"/>
        <v>0</v>
      </c>
      <c r="CU154" s="19">
        <f t="shared" ca="1" si="207"/>
        <v>0</v>
      </c>
      <c r="CV154" s="26">
        <f t="shared" ca="1" si="208"/>
        <v>0</v>
      </c>
      <c r="CW154" s="26">
        <f t="shared" ca="1" si="209"/>
        <v>0</v>
      </c>
      <c r="CX154">
        <f t="shared" ca="1" si="264"/>
        <v>0</v>
      </c>
      <c r="CY154" s="7">
        <f t="shared" ca="1" si="232"/>
        <v>0</v>
      </c>
      <c r="CZ154" s="7">
        <f t="shared" ca="1" si="233"/>
        <v>0</v>
      </c>
      <c r="DA154" s="17">
        <f t="shared" ca="1" si="265"/>
        <v>0</v>
      </c>
      <c r="DB154" s="17">
        <f t="shared" ca="1" si="234"/>
        <v>0</v>
      </c>
      <c r="EB154">
        <v>152</v>
      </c>
      <c r="EC154" s="7">
        <f t="shared" si="266"/>
        <v>0</v>
      </c>
      <c r="ED154" s="28">
        <f t="shared" si="267"/>
        <v>0</v>
      </c>
      <c r="EE154" s="16">
        <f t="shared" si="268"/>
        <v>0</v>
      </c>
      <c r="EF154" s="9">
        <f t="shared" si="210"/>
        <v>0</v>
      </c>
      <c r="EG154" s="26">
        <f t="shared" si="211"/>
        <v>0</v>
      </c>
      <c r="EH154" s="19">
        <f t="shared" si="212"/>
        <v>0</v>
      </c>
      <c r="EI154" s="26">
        <f t="shared" si="213"/>
        <v>0</v>
      </c>
      <c r="EJ154" s="26">
        <f t="shared" si="214"/>
        <v>0</v>
      </c>
      <c r="EK154" s="16">
        <f t="shared" si="269"/>
        <v>0</v>
      </c>
      <c r="EL154" s="25">
        <v>0</v>
      </c>
      <c r="EM154" s="25">
        <f t="shared" si="270"/>
        <v>0</v>
      </c>
      <c r="EN154" s="25">
        <f t="shared" si="271"/>
        <v>0</v>
      </c>
      <c r="EO154" s="25">
        <f t="shared" si="272"/>
        <v>0</v>
      </c>
      <c r="EP154" s="25">
        <f t="shared" si="273"/>
        <v>0</v>
      </c>
      <c r="EQ154" s="16">
        <f t="shared" si="274"/>
        <v>0</v>
      </c>
      <c r="ER154" s="25">
        <f t="shared" si="275"/>
        <v>0</v>
      </c>
      <c r="ES154" s="9">
        <f t="shared" si="215"/>
        <v>0</v>
      </c>
      <c r="ET154" s="26">
        <f t="shared" si="216"/>
        <v>0</v>
      </c>
      <c r="EU154" s="19">
        <f t="shared" si="217"/>
        <v>0</v>
      </c>
      <c r="EV154" s="26">
        <f t="shared" si="218"/>
        <v>0</v>
      </c>
      <c r="EW154" s="26">
        <f t="shared" si="219"/>
        <v>0</v>
      </c>
      <c r="EX154">
        <f t="shared" si="276"/>
        <v>0</v>
      </c>
      <c r="EY154" s="7">
        <f t="shared" si="235"/>
        <v>0</v>
      </c>
      <c r="EZ154" s="7">
        <f t="shared" si="236"/>
        <v>0</v>
      </c>
      <c r="FA154" s="17">
        <f t="shared" si="277"/>
        <v>0</v>
      </c>
      <c r="FB154" s="17">
        <f t="shared" si="237"/>
        <v>0</v>
      </c>
      <c r="GB154">
        <v>152</v>
      </c>
      <c r="GC154" s="7">
        <f t="shared" si="278"/>
        <v>0</v>
      </c>
      <c r="GD154" s="28">
        <f t="shared" si="279"/>
        <v>0</v>
      </c>
      <c r="GE154" s="16">
        <f t="shared" si="280"/>
        <v>0</v>
      </c>
      <c r="GF154" s="9">
        <f t="shared" si="220"/>
        <v>0</v>
      </c>
      <c r="GG154" s="26">
        <f t="shared" si="221"/>
        <v>0</v>
      </c>
      <c r="GH154" s="19">
        <f t="shared" si="222"/>
        <v>0</v>
      </c>
      <c r="GI154" s="26">
        <f t="shared" si="223"/>
        <v>0</v>
      </c>
      <c r="GJ154" s="26">
        <f t="shared" si="224"/>
        <v>0</v>
      </c>
      <c r="GK154" s="16">
        <f t="shared" si="281"/>
        <v>0</v>
      </c>
      <c r="GL154" s="25">
        <v>0</v>
      </c>
      <c r="GM154" s="25">
        <f t="shared" si="282"/>
        <v>0</v>
      </c>
      <c r="GN154" s="25">
        <f t="shared" si="283"/>
        <v>0</v>
      </c>
      <c r="GO154" s="25">
        <f t="shared" si="284"/>
        <v>0</v>
      </c>
      <c r="GP154" s="25">
        <f t="shared" si="285"/>
        <v>0</v>
      </c>
      <c r="GQ154" s="16">
        <f t="shared" si="286"/>
        <v>0</v>
      </c>
      <c r="GR154" s="25">
        <f t="shared" si="287"/>
        <v>0</v>
      </c>
      <c r="GS154" s="9">
        <f t="shared" si="225"/>
        <v>0</v>
      </c>
      <c r="GT154" s="26">
        <f t="shared" si="226"/>
        <v>0</v>
      </c>
      <c r="GU154" s="19">
        <f t="shared" si="227"/>
        <v>0</v>
      </c>
      <c r="GV154" s="26">
        <f t="shared" si="228"/>
        <v>0</v>
      </c>
      <c r="GW154" s="26">
        <f t="shared" si="229"/>
        <v>0</v>
      </c>
      <c r="GX154">
        <f t="shared" si="288"/>
        <v>0</v>
      </c>
      <c r="GY154" s="7">
        <f t="shared" si="238"/>
        <v>0</v>
      </c>
      <c r="GZ154" s="7">
        <f t="shared" si="239"/>
        <v>0</v>
      </c>
      <c r="HA154" s="17">
        <f t="shared" si="289"/>
        <v>0</v>
      </c>
      <c r="HB154" s="17">
        <f t="shared" si="240"/>
        <v>0</v>
      </c>
    </row>
    <row r="155" spans="2:210" x14ac:dyDescent="0.3">
      <c r="B155" s="9" t="s">
        <v>197</v>
      </c>
      <c r="C155" s="9"/>
      <c r="D155" s="9"/>
      <c r="E155" s="9" t="s">
        <v>189</v>
      </c>
      <c r="F155" s="159">
        <f ca="1">AD209</f>
        <v>0</v>
      </c>
      <c r="G155" s="77"/>
      <c r="H155" s="9"/>
      <c r="I155" s="77"/>
      <c r="J155" s="9"/>
      <c r="K155" s="9"/>
      <c r="L155" s="60"/>
      <c r="M155" s="9"/>
      <c r="N155" s="9"/>
      <c r="O155" s="9"/>
      <c r="AA155" s="179"/>
      <c r="AB155" s="182"/>
      <c r="AD155" s="186"/>
      <c r="AG155" s="5"/>
      <c r="AO155"/>
      <c r="AP155"/>
      <c r="AQ155"/>
      <c r="AR155"/>
      <c r="BB155">
        <v>153</v>
      </c>
      <c r="BC155" s="7">
        <f t="shared" si="241"/>
        <v>0</v>
      </c>
      <c r="BD155" s="28">
        <f t="shared" si="242"/>
        <v>0</v>
      </c>
      <c r="BE155" s="16">
        <f t="shared" si="243"/>
        <v>0</v>
      </c>
      <c r="BF155" s="16">
        <f t="shared" si="244"/>
        <v>0</v>
      </c>
      <c r="BG155" s="25">
        <v>0</v>
      </c>
      <c r="BH155" s="25">
        <f t="shared" si="245"/>
        <v>0</v>
      </c>
      <c r="BI155" s="25">
        <f t="shared" si="246"/>
        <v>0</v>
      </c>
      <c r="BJ155" s="25">
        <f t="shared" si="247"/>
        <v>0</v>
      </c>
      <c r="BK155" s="25">
        <f t="shared" si="248"/>
        <v>0</v>
      </c>
      <c r="BL155" s="16">
        <f t="shared" si="249"/>
        <v>0</v>
      </c>
      <c r="BM155" s="25">
        <f t="shared" si="250"/>
        <v>0</v>
      </c>
      <c r="BN155" s="9">
        <f t="shared" si="195"/>
        <v>0</v>
      </c>
      <c r="BO155" s="26">
        <f t="shared" si="196"/>
        <v>0</v>
      </c>
      <c r="BP155" s="19">
        <f t="shared" si="197"/>
        <v>0</v>
      </c>
      <c r="BQ155" s="26">
        <f t="shared" si="198"/>
        <v>0</v>
      </c>
      <c r="BR155" s="26">
        <f t="shared" si="199"/>
        <v>0</v>
      </c>
      <c r="BS155">
        <f t="shared" si="251"/>
        <v>0</v>
      </c>
      <c r="BT155" s="7">
        <f t="shared" si="252"/>
        <v>0</v>
      </c>
      <c r="BU155" s="7">
        <f t="shared" si="230"/>
        <v>0</v>
      </c>
      <c r="BV155" s="17">
        <f t="shared" si="253"/>
        <v>0</v>
      </c>
      <c r="BW155" s="17">
        <f t="shared" si="231"/>
        <v>0</v>
      </c>
      <c r="CB155">
        <v>153</v>
      </c>
      <c r="CC155" s="7">
        <f t="shared" ca="1" si="254"/>
        <v>-19000</v>
      </c>
      <c r="CD155" s="28">
        <f t="shared" ca="1" si="255"/>
        <v>0</v>
      </c>
      <c r="CE155" s="16">
        <f t="shared" ca="1" si="256"/>
        <v>0</v>
      </c>
      <c r="CF155" s="9">
        <f t="shared" ca="1" si="200"/>
        <v>0</v>
      </c>
      <c r="CG155" s="26">
        <f t="shared" ca="1" si="201"/>
        <v>0</v>
      </c>
      <c r="CH155" s="19">
        <f t="shared" ca="1" si="202"/>
        <v>0</v>
      </c>
      <c r="CI155" s="26">
        <f t="shared" ca="1" si="203"/>
        <v>0</v>
      </c>
      <c r="CJ155" s="26">
        <f t="shared" ca="1" si="204"/>
        <v>0</v>
      </c>
      <c r="CK155" s="16">
        <f t="shared" ca="1" si="257"/>
        <v>0</v>
      </c>
      <c r="CL155" s="25">
        <v>0</v>
      </c>
      <c r="CM155" s="25">
        <f t="shared" ca="1" si="258"/>
        <v>0</v>
      </c>
      <c r="CN155" s="25">
        <f t="shared" ca="1" si="259"/>
        <v>0</v>
      </c>
      <c r="CO155" s="25">
        <f t="shared" ca="1" si="260"/>
        <v>0</v>
      </c>
      <c r="CP155" s="25">
        <f t="shared" ca="1" si="261"/>
        <v>0</v>
      </c>
      <c r="CQ155" s="16">
        <f t="shared" ca="1" si="262"/>
        <v>0</v>
      </c>
      <c r="CR155" s="25">
        <f t="shared" ca="1" si="263"/>
        <v>0</v>
      </c>
      <c r="CS155" s="9">
        <f t="shared" ca="1" si="205"/>
        <v>0</v>
      </c>
      <c r="CT155" s="26">
        <f t="shared" ca="1" si="206"/>
        <v>0</v>
      </c>
      <c r="CU155" s="19">
        <f t="shared" ca="1" si="207"/>
        <v>0</v>
      </c>
      <c r="CV155" s="26">
        <f t="shared" ca="1" si="208"/>
        <v>0</v>
      </c>
      <c r="CW155" s="26">
        <f t="shared" ca="1" si="209"/>
        <v>0</v>
      </c>
      <c r="CX155">
        <f t="shared" ca="1" si="264"/>
        <v>0</v>
      </c>
      <c r="CY155" s="7">
        <f t="shared" ca="1" si="232"/>
        <v>0</v>
      </c>
      <c r="CZ155" s="7">
        <f t="shared" ca="1" si="233"/>
        <v>0</v>
      </c>
      <c r="DA155" s="17">
        <f t="shared" ca="1" si="265"/>
        <v>0</v>
      </c>
      <c r="DB155" s="17">
        <f t="shared" ca="1" si="234"/>
        <v>0</v>
      </c>
      <c r="EB155">
        <v>153</v>
      </c>
      <c r="EC155" s="7">
        <f t="shared" si="266"/>
        <v>0</v>
      </c>
      <c r="ED155" s="28">
        <f t="shared" si="267"/>
        <v>0</v>
      </c>
      <c r="EE155" s="16">
        <f t="shared" si="268"/>
        <v>0</v>
      </c>
      <c r="EF155" s="9">
        <f t="shared" si="210"/>
        <v>0</v>
      </c>
      <c r="EG155" s="26">
        <f t="shared" si="211"/>
        <v>0</v>
      </c>
      <c r="EH155" s="19">
        <f t="shared" si="212"/>
        <v>0</v>
      </c>
      <c r="EI155" s="26">
        <f t="shared" si="213"/>
        <v>0</v>
      </c>
      <c r="EJ155" s="26">
        <f t="shared" si="214"/>
        <v>0</v>
      </c>
      <c r="EK155" s="16">
        <f t="shared" si="269"/>
        <v>0</v>
      </c>
      <c r="EL155" s="25">
        <v>0</v>
      </c>
      <c r="EM155" s="25">
        <f t="shared" si="270"/>
        <v>0</v>
      </c>
      <c r="EN155" s="25">
        <f t="shared" si="271"/>
        <v>0</v>
      </c>
      <c r="EO155" s="25">
        <f t="shared" si="272"/>
        <v>0</v>
      </c>
      <c r="EP155" s="25">
        <f t="shared" si="273"/>
        <v>0</v>
      </c>
      <c r="EQ155" s="16">
        <f t="shared" si="274"/>
        <v>0</v>
      </c>
      <c r="ER155" s="25">
        <f t="shared" si="275"/>
        <v>0</v>
      </c>
      <c r="ES155" s="9">
        <f t="shared" si="215"/>
        <v>0</v>
      </c>
      <c r="ET155" s="26">
        <f t="shared" si="216"/>
        <v>0</v>
      </c>
      <c r="EU155" s="19">
        <f t="shared" si="217"/>
        <v>0</v>
      </c>
      <c r="EV155" s="26">
        <f t="shared" si="218"/>
        <v>0</v>
      </c>
      <c r="EW155" s="26">
        <f t="shared" si="219"/>
        <v>0</v>
      </c>
      <c r="EX155">
        <f t="shared" si="276"/>
        <v>0</v>
      </c>
      <c r="EY155" s="7">
        <f t="shared" si="235"/>
        <v>0</v>
      </c>
      <c r="EZ155" s="7">
        <f t="shared" si="236"/>
        <v>0</v>
      </c>
      <c r="FA155" s="17">
        <f t="shared" si="277"/>
        <v>0</v>
      </c>
      <c r="FB155" s="17">
        <f t="shared" si="237"/>
        <v>0</v>
      </c>
      <c r="GB155">
        <v>153</v>
      </c>
      <c r="GC155" s="7">
        <f t="shared" si="278"/>
        <v>0</v>
      </c>
      <c r="GD155" s="28">
        <f t="shared" si="279"/>
        <v>0</v>
      </c>
      <c r="GE155" s="16">
        <f t="shared" si="280"/>
        <v>0</v>
      </c>
      <c r="GF155" s="9">
        <f t="shared" si="220"/>
        <v>0</v>
      </c>
      <c r="GG155" s="26">
        <f t="shared" si="221"/>
        <v>0</v>
      </c>
      <c r="GH155" s="19">
        <f t="shared" si="222"/>
        <v>0</v>
      </c>
      <c r="GI155" s="26">
        <f t="shared" si="223"/>
        <v>0</v>
      </c>
      <c r="GJ155" s="26">
        <f t="shared" si="224"/>
        <v>0</v>
      </c>
      <c r="GK155" s="16">
        <f t="shared" si="281"/>
        <v>0</v>
      </c>
      <c r="GL155" s="25">
        <v>0</v>
      </c>
      <c r="GM155" s="25">
        <f t="shared" si="282"/>
        <v>0</v>
      </c>
      <c r="GN155" s="25">
        <f t="shared" si="283"/>
        <v>0</v>
      </c>
      <c r="GO155" s="25">
        <f t="shared" si="284"/>
        <v>0</v>
      </c>
      <c r="GP155" s="25">
        <f t="shared" si="285"/>
        <v>0</v>
      </c>
      <c r="GQ155" s="16">
        <f t="shared" si="286"/>
        <v>0</v>
      </c>
      <c r="GR155" s="25">
        <f t="shared" si="287"/>
        <v>0</v>
      </c>
      <c r="GS155" s="9">
        <f t="shared" si="225"/>
        <v>0</v>
      </c>
      <c r="GT155" s="26">
        <f t="shared" si="226"/>
        <v>0</v>
      </c>
      <c r="GU155" s="19">
        <f t="shared" si="227"/>
        <v>0</v>
      </c>
      <c r="GV155" s="26">
        <f t="shared" si="228"/>
        <v>0</v>
      </c>
      <c r="GW155" s="26">
        <f t="shared" si="229"/>
        <v>0</v>
      </c>
      <c r="GX155">
        <f t="shared" si="288"/>
        <v>0</v>
      </c>
      <c r="GY155" s="7">
        <f t="shared" si="238"/>
        <v>0</v>
      </c>
      <c r="GZ155" s="7">
        <f t="shared" si="239"/>
        <v>0</v>
      </c>
      <c r="HA155" s="17">
        <f t="shared" si="289"/>
        <v>0</v>
      </c>
      <c r="HB155" s="17">
        <f t="shared" si="240"/>
        <v>0</v>
      </c>
    </row>
    <row r="156" spans="2:210" x14ac:dyDescent="0.3">
      <c r="B156" s="9" t="s">
        <v>199</v>
      </c>
      <c r="C156" s="9"/>
      <c r="D156" s="9"/>
      <c r="E156" s="9" t="s">
        <v>189</v>
      </c>
      <c r="F156" s="162">
        <f ca="1">ROUND(F154+F155,2)</f>
        <v>0</v>
      </c>
      <c r="G156" s="180"/>
      <c r="H156" s="9"/>
      <c r="I156" s="180"/>
      <c r="J156" s="9"/>
      <c r="K156" s="9"/>
      <c r="L156" s="60"/>
      <c r="M156" s="9"/>
      <c r="N156" s="9"/>
      <c r="O156" s="9"/>
      <c r="AA156" s="187" t="s">
        <v>204</v>
      </c>
      <c r="AB156" s="9"/>
      <c r="AG156" s="5"/>
      <c r="AO156"/>
      <c r="AP156"/>
      <c r="AQ156"/>
      <c r="AR156"/>
      <c r="BB156">
        <v>154</v>
      </c>
      <c r="BC156" s="7">
        <f t="shared" si="241"/>
        <v>0</v>
      </c>
      <c r="BD156" s="28">
        <f t="shared" si="242"/>
        <v>0</v>
      </c>
      <c r="BE156" s="16">
        <f t="shared" si="243"/>
        <v>0</v>
      </c>
      <c r="BF156" s="16">
        <f t="shared" si="244"/>
        <v>0</v>
      </c>
      <c r="BG156" s="25">
        <v>0</v>
      </c>
      <c r="BH156" s="25">
        <f t="shared" si="245"/>
        <v>0</v>
      </c>
      <c r="BI156" s="25">
        <f t="shared" si="246"/>
        <v>0</v>
      </c>
      <c r="BJ156" s="25">
        <f t="shared" si="247"/>
        <v>0</v>
      </c>
      <c r="BK156" s="25">
        <f t="shared" si="248"/>
        <v>0</v>
      </c>
      <c r="BL156" s="16">
        <f t="shared" si="249"/>
        <v>0</v>
      </c>
      <c r="BM156" s="25">
        <f t="shared" si="250"/>
        <v>0</v>
      </c>
      <c r="BN156" s="9">
        <f t="shared" si="195"/>
        <v>0</v>
      </c>
      <c r="BO156" s="26">
        <f t="shared" si="196"/>
        <v>0</v>
      </c>
      <c r="BP156" s="19">
        <f t="shared" si="197"/>
        <v>0</v>
      </c>
      <c r="BQ156" s="26">
        <f t="shared" si="198"/>
        <v>0</v>
      </c>
      <c r="BR156" s="26">
        <f t="shared" si="199"/>
        <v>0</v>
      </c>
      <c r="BS156">
        <f t="shared" si="251"/>
        <v>0</v>
      </c>
      <c r="BT156" s="7">
        <f t="shared" si="252"/>
        <v>0</v>
      </c>
      <c r="BU156" s="7">
        <f t="shared" si="230"/>
        <v>0</v>
      </c>
      <c r="BV156" s="17">
        <f t="shared" si="253"/>
        <v>0</v>
      </c>
      <c r="BW156" s="17">
        <f t="shared" si="231"/>
        <v>0</v>
      </c>
      <c r="CB156">
        <v>154</v>
      </c>
      <c r="CC156" s="7">
        <f t="shared" ca="1" si="254"/>
        <v>-19000</v>
      </c>
      <c r="CD156" s="28">
        <f t="shared" ca="1" si="255"/>
        <v>0</v>
      </c>
      <c r="CE156" s="16">
        <f t="shared" ca="1" si="256"/>
        <v>0</v>
      </c>
      <c r="CF156" s="9">
        <f t="shared" ca="1" si="200"/>
        <v>0</v>
      </c>
      <c r="CG156" s="26">
        <f t="shared" ca="1" si="201"/>
        <v>0</v>
      </c>
      <c r="CH156" s="19">
        <f t="shared" ca="1" si="202"/>
        <v>0</v>
      </c>
      <c r="CI156" s="26">
        <f t="shared" ca="1" si="203"/>
        <v>0</v>
      </c>
      <c r="CJ156" s="26">
        <f t="shared" ca="1" si="204"/>
        <v>0</v>
      </c>
      <c r="CK156" s="16">
        <f t="shared" ca="1" si="257"/>
        <v>0</v>
      </c>
      <c r="CL156" s="25">
        <v>0</v>
      </c>
      <c r="CM156" s="25">
        <f t="shared" ca="1" si="258"/>
        <v>0</v>
      </c>
      <c r="CN156" s="25">
        <f t="shared" ca="1" si="259"/>
        <v>0</v>
      </c>
      <c r="CO156" s="25">
        <f t="shared" ca="1" si="260"/>
        <v>0</v>
      </c>
      <c r="CP156" s="25">
        <f t="shared" ca="1" si="261"/>
        <v>0</v>
      </c>
      <c r="CQ156" s="16">
        <f t="shared" ca="1" si="262"/>
        <v>0</v>
      </c>
      <c r="CR156" s="25">
        <f t="shared" ca="1" si="263"/>
        <v>0</v>
      </c>
      <c r="CS156" s="9">
        <f t="shared" ca="1" si="205"/>
        <v>0</v>
      </c>
      <c r="CT156" s="26">
        <f t="shared" ca="1" si="206"/>
        <v>0</v>
      </c>
      <c r="CU156" s="19">
        <f t="shared" ca="1" si="207"/>
        <v>0</v>
      </c>
      <c r="CV156" s="26">
        <f t="shared" ca="1" si="208"/>
        <v>0</v>
      </c>
      <c r="CW156" s="26">
        <f t="shared" ca="1" si="209"/>
        <v>0</v>
      </c>
      <c r="CX156">
        <f t="shared" ca="1" si="264"/>
        <v>0</v>
      </c>
      <c r="CY156" s="7">
        <f t="shared" ca="1" si="232"/>
        <v>0</v>
      </c>
      <c r="CZ156" s="7">
        <f t="shared" ca="1" si="233"/>
        <v>0</v>
      </c>
      <c r="DA156" s="17">
        <f t="shared" ca="1" si="265"/>
        <v>0</v>
      </c>
      <c r="DB156" s="17">
        <f t="shared" ca="1" si="234"/>
        <v>0</v>
      </c>
      <c r="EB156">
        <v>154</v>
      </c>
      <c r="EC156" s="7">
        <f t="shared" si="266"/>
        <v>0</v>
      </c>
      <c r="ED156" s="28">
        <f t="shared" si="267"/>
        <v>0</v>
      </c>
      <c r="EE156" s="16">
        <f t="shared" si="268"/>
        <v>0</v>
      </c>
      <c r="EF156" s="9">
        <f t="shared" si="210"/>
        <v>0</v>
      </c>
      <c r="EG156" s="26">
        <f t="shared" si="211"/>
        <v>0</v>
      </c>
      <c r="EH156" s="19">
        <f t="shared" si="212"/>
        <v>0</v>
      </c>
      <c r="EI156" s="26">
        <f t="shared" si="213"/>
        <v>0</v>
      </c>
      <c r="EJ156" s="26">
        <f t="shared" si="214"/>
        <v>0</v>
      </c>
      <c r="EK156" s="16">
        <f t="shared" si="269"/>
        <v>0</v>
      </c>
      <c r="EL156" s="25">
        <v>0</v>
      </c>
      <c r="EM156" s="25">
        <f t="shared" si="270"/>
        <v>0</v>
      </c>
      <c r="EN156" s="25">
        <f t="shared" si="271"/>
        <v>0</v>
      </c>
      <c r="EO156" s="25">
        <f t="shared" si="272"/>
        <v>0</v>
      </c>
      <c r="EP156" s="25">
        <f t="shared" si="273"/>
        <v>0</v>
      </c>
      <c r="EQ156" s="16">
        <f t="shared" si="274"/>
        <v>0</v>
      </c>
      <c r="ER156" s="25">
        <f t="shared" si="275"/>
        <v>0</v>
      </c>
      <c r="ES156" s="9">
        <f t="shared" si="215"/>
        <v>0</v>
      </c>
      <c r="ET156" s="26">
        <f t="shared" si="216"/>
        <v>0</v>
      </c>
      <c r="EU156" s="19">
        <f t="shared" si="217"/>
        <v>0</v>
      </c>
      <c r="EV156" s="26">
        <f t="shared" si="218"/>
        <v>0</v>
      </c>
      <c r="EW156" s="26">
        <f t="shared" si="219"/>
        <v>0</v>
      </c>
      <c r="EX156">
        <f t="shared" si="276"/>
        <v>0</v>
      </c>
      <c r="EY156" s="7">
        <f t="shared" si="235"/>
        <v>0</v>
      </c>
      <c r="EZ156" s="7">
        <f t="shared" si="236"/>
        <v>0</v>
      </c>
      <c r="FA156" s="17">
        <f t="shared" si="277"/>
        <v>0</v>
      </c>
      <c r="FB156" s="17">
        <f t="shared" si="237"/>
        <v>0</v>
      </c>
      <c r="GB156">
        <v>154</v>
      </c>
      <c r="GC156" s="7">
        <f t="shared" si="278"/>
        <v>0</v>
      </c>
      <c r="GD156" s="28">
        <f t="shared" si="279"/>
        <v>0</v>
      </c>
      <c r="GE156" s="16">
        <f t="shared" si="280"/>
        <v>0</v>
      </c>
      <c r="GF156" s="9">
        <f t="shared" si="220"/>
        <v>0</v>
      </c>
      <c r="GG156" s="26">
        <f t="shared" si="221"/>
        <v>0</v>
      </c>
      <c r="GH156" s="19">
        <f t="shared" si="222"/>
        <v>0</v>
      </c>
      <c r="GI156" s="26">
        <f t="shared" si="223"/>
        <v>0</v>
      </c>
      <c r="GJ156" s="26">
        <f t="shared" si="224"/>
        <v>0</v>
      </c>
      <c r="GK156" s="16">
        <f t="shared" si="281"/>
        <v>0</v>
      </c>
      <c r="GL156" s="25">
        <v>0</v>
      </c>
      <c r="GM156" s="25">
        <f t="shared" si="282"/>
        <v>0</v>
      </c>
      <c r="GN156" s="25">
        <f t="shared" si="283"/>
        <v>0</v>
      </c>
      <c r="GO156" s="25">
        <f t="shared" si="284"/>
        <v>0</v>
      </c>
      <c r="GP156" s="25">
        <f t="shared" si="285"/>
        <v>0</v>
      </c>
      <c r="GQ156" s="16">
        <f t="shared" si="286"/>
        <v>0</v>
      </c>
      <c r="GR156" s="25">
        <f t="shared" si="287"/>
        <v>0</v>
      </c>
      <c r="GS156" s="9">
        <f t="shared" si="225"/>
        <v>0</v>
      </c>
      <c r="GT156" s="26">
        <f t="shared" si="226"/>
        <v>0</v>
      </c>
      <c r="GU156" s="19">
        <f t="shared" si="227"/>
        <v>0</v>
      </c>
      <c r="GV156" s="26">
        <f t="shared" si="228"/>
        <v>0</v>
      </c>
      <c r="GW156" s="26">
        <f t="shared" si="229"/>
        <v>0</v>
      </c>
      <c r="GX156">
        <f t="shared" si="288"/>
        <v>0</v>
      </c>
      <c r="GY156" s="7">
        <f t="shared" si="238"/>
        <v>0</v>
      </c>
      <c r="GZ156" s="7">
        <f t="shared" si="239"/>
        <v>0</v>
      </c>
      <c r="HA156" s="17">
        <f t="shared" si="289"/>
        <v>0</v>
      </c>
      <c r="HB156" s="17">
        <f t="shared" si="240"/>
        <v>0</v>
      </c>
    </row>
    <row r="157" spans="2:210" x14ac:dyDescent="0.3">
      <c r="B157" s="4" t="s">
        <v>169</v>
      </c>
      <c r="C157" s="4"/>
      <c r="D157" s="4"/>
      <c r="E157" s="4"/>
      <c r="F157" s="175"/>
      <c r="G157" s="174"/>
      <c r="H157" s="9"/>
      <c r="I157" s="175"/>
      <c r="J157" s="9"/>
      <c r="K157" s="9"/>
      <c r="L157" s="185"/>
      <c r="M157" s="9"/>
      <c r="N157" s="9"/>
      <c r="O157" s="9"/>
      <c r="AA157" s="68"/>
      <c r="AB157" s="77">
        <f ca="1">AA158/10</f>
        <v>168.7</v>
      </c>
      <c r="AG157" s="5"/>
      <c r="AO157"/>
      <c r="AP157"/>
      <c r="AQ157"/>
      <c r="AR157"/>
      <c r="BB157">
        <v>155</v>
      </c>
      <c r="BC157" s="7">
        <f t="shared" si="241"/>
        <v>0</v>
      </c>
      <c r="BD157" s="28">
        <f t="shared" si="242"/>
        <v>0</v>
      </c>
      <c r="BE157" s="16">
        <f t="shared" si="243"/>
        <v>0</v>
      </c>
      <c r="BF157" s="16">
        <f t="shared" si="244"/>
        <v>0</v>
      </c>
      <c r="BG157" s="25">
        <v>0</v>
      </c>
      <c r="BH157" s="25">
        <f t="shared" si="245"/>
        <v>0</v>
      </c>
      <c r="BI157" s="25">
        <f t="shared" si="246"/>
        <v>0</v>
      </c>
      <c r="BJ157" s="25">
        <f t="shared" si="247"/>
        <v>0</v>
      </c>
      <c r="BK157" s="25">
        <f t="shared" si="248"/>
        <v>0</v>
      </c>
      <c r="BL157" s="16">
        <f t="shared" si="249"/>
        <v>0</v>
      </c>
      <c r="BM157" s="25">
        <f t="shared" si="250"/>
        <v>0</v>
      </c>
      <c r="BN157" s="9">
        <f t="shared" si="195"/>
        <v>0</v>
      </c>
      <c r="BO157" s="26">
        <f t="shared" si="196"/>
        <v>0</v>
      </c>
      <c r="BP157" s="19">
        <f t="shared" si="197"/>
        <v>0</v>
      </c>
      <c r="BQ157" s="26">
        <f t="shared" si="198"/>
        <v>0</v>
      </c>
      <c r="BR157" s="26">
        <f t="shared" si="199"/>
        <v>0</v>
      </c>
      <c r="BS157">
        <f t="shared" si="251"/>
        <v>0</v>
      </c>
      <c r="BT157" s="7">
        <f t="shared" si="252"/>
        <v>0</v>
      </c>
      <c r="BU157" s="7">
        <f t="shared" si="230"/>
        <v>0</v>
      </c>
      <c r="BV157" s="17">
        <f t="shared" si="253"/>
        <v>0</v>
      </c>
      <c r="BW157" s="17">
        <f t="shared" si="231"/>
        <v>0</v>
      </c>
      <c r="CB157">
        <v>155</v>
      </c>
      <c r="CC157" s="7">
        <f t="shared" ca="1" si="254"/>
        <v>-19000</v>
      </c>
      <c r="CD157" s="28">
        <f t="shared" ca="1" si="255"/>
        <v>0</v>
      </c>
      <c r="CE157" s="16">
        <f t="shared" ca="1" si="256"/>
        <v>0</v>
      </c>
      <c r="CF157" s="9">
        <f t="shared" ca="1" si="200"/>
        <v>0</v>
      </c>
      <c r="CG157" s="26">
        <f t="shared" ca="1" si="201"/>
        <v>0</v>
      </c>
      <c r="CH157" s="19">
        <f t="shared" ca="1" si="202"/>
        <v>0</v>
      </c>
      <c r="CI157" s="26">
        <f t="shared" ca="1" si="203"/>
        <v>0</v>
      </c>
      <c r="CJ157" s="26">
        <f t="shared" ca="1" si="204"/>
        <v>0</v>
      </c>
      <c r="CK157" s="16">
        <f t="shared" ca="1" si="257"/>
        <v>0</v>
      </c>
      <c r="CL157" s="25">
        <v>0</v>
      </c>
      <c r="CM157" s="25">
        <f t="shared" ca="1" si="258"/>
        <v>0</v>
      </c>
      <c r="CN157" s="25">
        <f t="shared" ca="1" si="259"/>
        <v>0</v>
      </c>
      <c r="CO157" s="25">
        <f t="shared" ca="1" si="260"/>
        <v>0</v>
      </c>
      <c r="CP157" s="25">
        <f t="shared" ca="1" si="261"/>
        <v>0</v>
      </c>
      <c r="CQ157" s="16">
        <f t="shared" ca="1" si="262"/>
        <v>0</v>
      </c>
      <c r="CR157" s="25">
        <f t="shared" ca="1" si="263"/>
        <v>0</v>
      </c>
      <c r="CS157" s="9">
        <f t="shared" ca="1" si="205"/>
        <v>0</v>
      </c>
      <c r="CT157" s="26">
        <f t="shared" ca="1" si="206"/>
        <v>0</v>
      </c>
      <c r="CU157" s="19">
        <f t="shared" ca="1" si="207"/>
        <v>0</v>
      </c>
      <c r="CV157" s="26">
        <f t="shared" ca="1" si="208"/>
        <v>0</v>
      </c>
      <c r="CW157" s="26">
        <f t="shared" ca="1" si="209"/>
        <v>0</v>
      </c>
      <c r="CX157">
        <f t="shared" ca="1" si="264"/>
        <v>0</v>
      </c>
      <c r="CY157" s="7">
        <f t="shared" ca="1" si="232"/>
        <v>0</v>
      </c>
      <c r="CZ157" s="7">
        <f t="shared" ca="1" si="233"/>
        <v>0</v>
      </c>
      <c r="DA157" s="17">
        <f t="shared" ca="1" si="265"/>
        <v>0</v>
      </c>
      <c r="DB157" s="17">
        <f t="shared" ca="1" si="234"/>
        <v>0</v>
      </c>
      <c r="EB157">
        <v>155</v>
      </c>
      <c r="EC157" s="7">
        <f t="shared" si="266"/>
        <v>0</v>
      </c>
      <c r="ED157" s="28">
        <f t="shared" si="267"/>
        <v>0</v>
      </c>
      <c r="EE157" s="16">
        <f t="shared" si="268"/>
        <v>0</v>
      </c>
      <c r="EF157" s="9">
        <f t="shared" si="210"/>
        <v>0</v>
      </c>
      <c r="EG157" s="26">
        <f t="shared" si="211"/>
        <v>0</v>
      </c>
      <c r="EH157" s="19">
        <f t="shared" si="212"/>
        <v>0</v>
      </c>
      <c r="EI157" s="26">
        <f t="shared" si="213"/>
        <v>0</v>
      </c>
      <c r="EJ157" s="26">
        <f t="shared" si="214"/>
        <v>0</v>
      </c>
      <c r="EK157" s="16">
        <f t="shared" si="269"/>
        <v>0</v>
      </c>
      <c r="EL157" s="25">
        <v>0</v>
      </c>
      <c r="EM157" s="25">
        <f t="shared" si="270"/>
        <v>0</v>
      </c>
      <c r="EN157" s="25">
        <f t="shared" si="271"/>
        <v>0</v>
      </c>
      <c r="EO157" s="25">
        <f t="shared" si="272"/>
        <v>0</v>
      </c>
      <c r="EP157" s="25">
        <f t="shared" si="273"/>
        <v>0</v>
      </c>
      <c r="EQ157" s="16">
        <f t="shared" si="274"/>
        <v>0</v>
      </c>
      <c r="ER157" s="25">
        <f t="shared" si="275"/>
        <v>0</v>
      </c>
      <c r="ES157" s="9">
        <f t="shared" si="215"/>
        <v>0</v>
      </c>
      <c r="ET157" s="26">
        <f t="shared" si="216"/>
        <v>0</v>
      </c>
      <c r="EU157" s="19">
        <f t="shared" si="217"/>
        <v>0</v>
      </c>
      <c r="EV157" s="26">
        <f t="shared" si="218"/>
        <v>0</v>
      </c>
      <c r="EW157" s="26">
        <f t="shared" si="219"/>
        <v>0</v>
      </c>
      <c r="EX157">
        <f t="shared" si="276"/>
        <v>0</v>
      </c>
      <c r="EY157" s="7">
        <f t="shared" si="235"/>
        <v>0</v>
      </c>
      <c r="EZ157" s="7">
        <f t="shared" si="236"/>
        <v>0</v>
      </c>
      <c r="FA157" s="17">
        <f t="shared" si="277"/>
        <v>0</v>
      </c>
      <c r="FB157" s="17">
        <f t="shared" si="237"/>
        <v>0</v>
      </c>
      <c r="GB157">
        <v>155</v>
      </c>
      <c r="GC157" s="7">
        <f t="shared" si="278"/>
        <v>0</v>
      </c>
      <c r="GD157" s="28">
        <f t="shared" si="279"/>
        <v>0</v>
      </c>
      <c r="GE157" s="16">
        <f t="shared" si="280"/>
        <v>0</v>
      </c>
      <c r="GF157" s="9">
        <f t="shared" si="220"/>
        <v>0</v>
      </c>
      <c r="GG157" s="26">
        <f t="shared" si="221"/>
        <v>0</v>
      </c>
      <c r="GH157" s="19">
        <f t="shared" si="222"/>
        <v>0</v>
      </c>
      <c r="GI157" s="26">
        <f t="shared" si="223"/>
        <v>0</v>
      </c>
      <c r="GJ157" s="26">
        <f t="shared" si="224"/>
        <v>0</v>
      </c>
      <c r="GK157" s="16">
        <f t="shared" si="281"/>
        <v>0</v>
      </c>
      <c r="GL157" s="25">
        <v>0</v>
      </c>
      <c r="GM157" s="25">
        <f t="shared" si="282"/>
        <v>0</v>
      </c>
      <c r="GN157" s="25">
        <f t="shared" si="283"/>
        <v>0</v>
      </c>
      <c r="GO157" s="25">
        <f t="shared" si="284"/>
        <v>0</v>
      </c>
      <c r="GP157" s="25">
        <f t="shared" si="285"/>
        <v>0</v>
      </c>
      <c r="GQ157" s="16">
        <f t="shared" si="286"/>
        <v>0</v>
      </c>
      <c r="GR157" s="25">
        <f t="shared" si="287"/>
        <v>0</v>
      </c>
      <c r="GS157" s="9">
        <f t="shared" si="225"/>
        <v>0</v>
      </c>
      <c r="GT157" s="26">
        <f t="shared" si="226"/>
        <v>0</v>
      </c>
      <c r="GU157" s="19">
        <f t="shared" si="227"/>
        <v>0</v>
      </c>
      <c r="GV157" s="26">
        <f t="shared" si="228"/>
        <v>0</v>
      </c>
      <c r="GW157" s="26">
        <f t="shared" si="229"/>
        <v>0</v>
      </c>
      <c r="GX157">
        <f t="shared" si="288"/>
        <v>0</v>
      </c>
      <c r="GY157" s="7">
        <f t="shared" si="238"/>
        <v>0</v>
      </c>
      <c r="GZ157" s="7">
        <f t="shared" si="239"/>
        <v>0</v>
      </c>
      <c r="HA157" s="17">
        <f t="shared" si="289"/>
        <v>0</v>
      </c>
      <c r="HB157" s="17">
        <f t="shared" si="240"/>
        <v>0</v>
      </c>
    </row>
    <row r="158" spans="2:210" x14ac:dyDescent="0.3">
      <c r="B158" s="4" t="s">
        <v>188</v>
      </c>
      <c r="C158" s="4"/>
      <c r="D158" s="4"/>
      <c r="E158" s="9" t="s">
        <v>189</v>
      </c>
      <c r="F158" s="177">
        <f ca="1">$K$86</f>
        <v>750000</v>
      </c>
      <c r="G158" s="77"/>
      <c r="H158" s="9"/>
      <c r="I158" s="77"/>
      <c r="J158" s="9"/>
      <c r="K158" s="56"/>
      <c r="L158" s="60"/>
      <c r="M158" s="150"/>
      <c r="N158" s="150"/>
      <c r="O158" s="9"/>
      <c r="AA158" s="182">
        <f ca="1">INT($F$134*10)</f>
        <v>1687</v>
      </c>
      <c r="AB158" s="77">
        <f ca="1">AB157-INT(AB157)</f>
        <v>0.69999999999998863</v>
      </c>
      <c r="AG158" s="5"/>
      <c r="AO158"/>
      <c r="AP158"/>
      <c r="AQ158"/>
      <c r="AR158"/>
      <c r="BB158">
        <v>156</v>
      </c>
      <c r="BC158" s="7">
        <f t="shared" si="241"/>
        <v>0</v>
      </c>
      <c r="BD158" s="28">
        <f t="shared" si="242"/>
        <v>0</v>
      </c>
      <c r="BE158" s="16">
        <f t="shared" si="243"/>
        <v>0</v>
      </c>
      <c r="BF158" s="16">
        <f t="shared" si="244"/>
        <v>0</v>
      </c>
      <c r="BG158" s="25">
        <v>0</v>
      </c>
      <c r="BH158" s="25">
        <f t="shared" si="245"/>
        <v>0</v>
      </c>
      <c r="BI158" s="25">
        <f t="shared" si="246"/>
        <v>0</v>
      </c>
      <c r="BJ158" s="25">
        <f t="shared" si="247"/>
        <v>0</v>
      </c>
      <c r="BK158" s="25">
        <f t="shared" si="248"/>
        <v>0</v>
      </c>
      <c r="BL158" s="16">
        <f t="shared" si="249"/>
        <v>0</v>
      </c>
      <c r="BM158" s="25">
        <f t="shared" si="250"/>
        <v>0</v>
      </c>
      <c r="BN158" s="9">
        <f t="shared" si="195"/>
        <v>0</v>
      </c>
      <c r="BO158" s="26">
        <f t="shared" si="196"/>
        <v>0</v>
      </c>
      <c r="BP158" s="19">
        <f t="shared" si="197"/>
        <v>0</v>
      </c>
      <c r="BQ158" s="26">
        <f t="shared" si="198"/>
        <v>0</v>
      </c>
      <c r="BR158" s="26">
        <f t="shared" si="199"/>
        <v>0</v>
      </c>
      <c r="BS158">
        <f t="shared" si="251"/>
        <v>0</v>
      </c>
      <c r="BT158" s="7">
        <f t="shared" si="252"/>
        <v>0</v>
      </c>
      <c r="BU158" s="7">
        <f t="shared" si="230"/>
        <v>0</v>
      </c>
      <c r="BV158" s="17">
        <f t="shared" si="253"/>
        <v>0</v>
      </c>
      <c r="BW158" s="17">
        <f t="shared" si="231"/>
        <v>0</v>
      </c>
      <c r="CB158">
        <v>156</v>
      </c>
      <c r="CC158" s="7">
        <f t="shared" ca="1" si="254"/>
        <v>-19000</v>
      </c>
      <c r="CD158" s="28">
        <f t="shared" ca="1" si="255"/>
        <v>0</v>
      </c>
      <c r="CE158" s="16">
        <f t="shared" ca="1" si="256"/>
        <v>0</v>
      </c>
      <c r="CF158" s="9">
        <f t="shared" ca="1" si="200"/>
        <v>0</v>
      </c>
      <c r="CG158" s="26">
        <f t="shared" ca="1" si="201"/>
        <v>0</v>
      </c>
      <c r="CH158" s="19">
        <f t="shared" ca="1" si="202"/>
        <v>0</v>
      </c>
      <c r="CI158" s="26">
        <f t="shared" ca="1" si="203"/>
        <v>0</v>
      </c>
      <c r="CJ158" s="26">
        <f t="shared" ca="1" si="204"/>
        <v>0</v>
      </c>
      <c r="CK158" s="16">
        <f t="shared" ca="1" si="257"/>
        <v>0</v>
      </c>
      <c r="CL158" s="25">
        <v>0</v>
      </c>
      <c r="CM158" s="25">
        <f t="shared" ca="1" si="258"/>
        <v>0</v>
      </c>
      <c r="CN158" s="25">
        <f t="shared" ca="1" si="259"/>
        <v>0</v>
      </c>
      <c r="CO158" s="25">
        <f t="shared" ca="1" si="260"/>
        <v>0</v>
      </c>
      <c r="CP158" s="25">
        <f t="shared" ca="1" si="261"/>
        <v>0</v>
      </c>
      <c r="CQ158" s="16">
        <f t="shared" ca="1" si="262"/>
        <v>0</v>
      </c>
      <c r="CR158" s="25">
        <f t="shared" ca="1" si="263"/>
        <v>0</v>
      </c>
      <c r="CS158" s="9">
        <f t="shared" ca="1" si="205"/>
        <v>0</v>
      </c>
      <c r="CT158" s="26">
        <f t="shared" ca="1" si="206"/>
        <v>0</v>
      </c>
      <c r="CU158" s="19">
        <f t="shared" ca="1" si="207"/>
        <v>0</v>
      </c>
      <c r="CV158" s="26">
        <f t="shared" ca="1" si="208"/>
        <v>0</v>
      </c>
      <c r="CW158" s="26">
        <f t="shared" ca="1" si="209"/>
        <v>0</v>
      </c>
      <c r="CX158">
        <f t="shared" ca="1" si="264"/>
        <v>0</v>
      </c>
      <c r="CY158" s="7">
        <f t="shared" ca="1" si="232"/>
        <v>0</v>
      </c>
      <c r="CZ158" s="7">
        <f t="shared" ca="1" si="233"/>
        <v>0</v>
      </c>
      <c r="DA158" s="17">
        <f t="shared" ca="1" si="265"/>
        <v>0</v>
      </c>
      <c r="DB158" s="17">
        <f t="shared" ca="1" si="234"/>
        <v>0</v>
      </c>
      <c r="EB158">
        <v>156</v>
      </c>
      <c r="EC158" s="7">
        <f t="shared" si="266"/>
        <v>0</v>
      </c>
      <c r="ED158" s="28">
        <f t="shared" si="267"/>
        <v>0</v>
      </c>
      <c r="EE158" s="16">
        <f t="shared" si="268"/>
        <v>0</v>
      </c>
      <c r="EF158" s="9">
        <f t="shared" si="210"/>
        <v>0</v>
      </c>
      <c r="EG158" s="26">
        <f t="shared" si="211"/>
        <v>0</v>
      </c>
      <c r="EH158" s="19">
        <f t="shared" si="212"/>
        <v>0</v>
      </c>
      <c r="EI158" s="26">
        <f t="shared" si="213"/>
        <v>0</v>
      </c>
      <c r="EJ158" s="26">
        <f t="shared" si="214"/>
        <v>0</v>
      </c>
      <c r="EK158" s="16">
        <f t="shared" si="269"/>
        <v>0</v>
      </c>
      <c r="EL158" s="25">
        <v>0</v>
      </c>
      <c r="EM158" s="25">
        <f t="shared" si="270"/>
        <v>0</v>
      </c>
      <c r="EN158" s="25">
        <f t="shared" si="271"/>
        <v>0</v>
      </c>
      <c r="EO158" s="25">
        <f t="shared" si="272"/>
        <v>0</v>
      </c>
      <c r="EP158" s="25">
        <f t="shared" si="273"/>
        <v>0</v>
      </c>
      <c r="EQ158" s="16">
        <f t="shared" si="274"/>
        <v>0</v>
      </c>
      <c r="ER158" s="25">
        <f t="shared" si="275"/>
        <v>0</v>
      </c>
      <c r="ES158" s="9">
        <f t="shared" si="215"/>
        <v>0</v>
      </c>
      <c r="ET158" s="26">
        <f t="shared" si="216"/>
        <v>0</v>
      </c>
      <c r="EU158" s="19">
        <f t="shared" si="217"/>
        <v>0</v>
      </c>
      <c r="EV158" s="26">
        <f t="shared" si="218"/>
        <v>0</v>
      </c>
      <c r="EW158" s="26">
        <f t="shared" si="219"/>
        <v>0</v>
      </c>
      <c r="EX158">
        <f t="shared" si="276"/>
        <v>0</v>
      </c>
      <c r="EY158" s="7">
        <f t="shared" si="235"/>
        <v>0</v>
      </c>
      <c r="EZ158" s="7">
        <f t="shared" si="236"/>
        <v>0</v>
      </c>
      <c r="FA158" s="17">
        <f t="shared" si="277"/>
        <v>0</v>
      </c>
      <c r="FB158" s="17">
        <f t="shared" si="237"/>
        <v>0</v>
      </c>
      <c r="GB158">
        <v>156</v>
      </c>
      <c r="GC158" s="7">
        <f t="shared" si="278"/>
        <v>0</v>
      </c>
      <c r="GD158" s="28">
        <f t="shared" si="279"/>
        <v>0</v>
      </c>
      <c r="GE158" s="16">
        <f t="shared" si="280"/>
        <v>0</v>
      </c>
      <c r="GF158" s="9">
        <f t="shared" si="220"/>
        <v>0</v>
      </c>
      <c r="GG158" s="26">
        <f t="shared" si="221"/>
        <v>0</v>
      </c>
      <c r="GH158" s="19">
        <f t="shared" si="222"/>
        <v>0</v>
      </c>
      <c r="GI158" s="26">
        <f t="shared" si="223"/>
        <v>0</v>
      </c>
      <c r="GJ158" s="26">
        <f t="shared" si="224"/>
        <v>0</v>
      </c>
      <c r="GK158" s="16">
        <f t="shared" si="281"/>
        <v>0</v>
      </c>
      <c r="GL158" s="25">
        <v>0</v>
      </c>
      <c r="GM158" s="25">
        <f t="shared" si="282"/>
        <v>0</v>
      </c>
      <c r="GN158" s="25">
        <f t="shared" si="283"/>
        <v>0</v>
      </c>
      <c r="GO158" s="25">
        <f t="shared" si="284"/>
        <v>0</v>
      </c>
      <c r="GP158" s="25">
        <f t="shared" si="285"/>
        <v>0</v>
      </c>
      <c r="GQ158" s="16">
        <f t="shared" si="286"/>
        <v>0</v>
      </c>
      <c r="GR158" s="25">
        <f t="shared" si="287"/>
        <v>0</v>
      </c>
      <c r="GS158" s="9">
        <f t="shared" si="225"/>
        <v>0</v>
      </c>
      <c r="GT158" s="26">
        <f t="shared" si="226"/>
        <v>0</v>
      </c>
      <c r="GU158" s="19">
        <f t="shared" si="227"/>
        <v>0</v>
      </c>
      <c r="GV158" s="26">
        <f t="shared" si="228"/>
        <v>0</v>
      </c>
      <c r="GW158" s="26">
        <f t="shared" si="229"/>
        <v>0</v>
      </c>
      <c r="GX158">
        <f t="shared" si="288"/>
        <v>0</v>
      </c>
      <c r="GY158" s="7">
        <f t="shared" si="238"/>
        <v>0</v>
      </c>
      <c r="GZ158" s="7">
        <f t="shared" si="239"/>
        <v>0</v>
      </c>
      <c r="HA158" s="17">
        <f t="shared" si="289"/>
        <v>0</v>
      </c>
      <c r="HB158" s="17">
        <f t="shared" si="240"/>
        <v>0</v>
      </c>
    </row>
    <row r="159" spans="2:210" x14ac:dyDescent="0.3">
      <c r="B159" s="9"/>
      <c r="C159" s="9"/>
      <c r="D159" s="9"/>
      <c r="E159" s="9" t="s">
        <v>189</v>
      </c>
      <c r="F159" s="162">
        <f ca="1">ROUND(F132+F141+F150,2)</f>
        <v>4617.88</v>
      </c>
      <c r="G159" s="180"/>
      <c r="H159" s="9"/>
      <c r="I159" s="180"/>
      <c r="J159" s="9"/>
      <c r="K159" s="9"/>
      <c r="L159" s="60"/>
      <c r="M159" s="9"/>
      <c r="N159" s="9"/>
      <c r="O159" s="9"/>
      <c r="AA159" s="188">
        <f ca="1">(ROUND($F$134,2)*10)-AA158</f>
        <v>0.5</v>
      </c>
      <c r="AB159" s="9">
        <f ca="1">INT(ROUND(AA159,2)*10)</f>
        <v>5</v>
      </c>
      <c r="AG159" s="5"/>
      <c r="AO159"/>
      <c r="AP159"/>
      <c r="AQ159"/>
      <c r="AR159"/>
      <c r="BB159">
        <v>157</v>
      </c>
      <c r="BC159" s="7">
        <f t="shared" si="241"/>
        <v>0</v>
      </c>
      <c r="BD159" s="28">
        <f t="shared" si="242"/>
        <v>0</v>
      </c>
      <c r="BE159" s="16">
        <f t="shared" si="243"/>
        <v>0</v>
      </c>
      <c r="BF159" s="16">
        <f t="shared" si="244"/>
        <v>0</v>
      </c>
      <c r="BG159" s="25">
        <v>0</v>
      </c>
      <c r="BH159" s="25">
        <f t="shared" si="245"/>
        <v>0</v>
      </c>
      <c r="BI159" s="25">
        <f t="shared" si="246"/>
        <v>0</v>
      </c>
      <c r="BJ159" s="25">
        <f t="shared" si="247"/>
        <v>0</v>
      </c>
      <c r="BK159" s="25">
        <f t="shared" si="248"/>
        <v>0</v>
      </c>
      <c r="BL159" s="16">
        <f t="shared" si="249"/>
        <v>0</v>
      </c>
      <c r="BM159" s="25">
        <f t="shared" si="250"/>
        <v>0</v>
      </c>
      <c r="BN159" s="9">
        <f t="shared" si="195"/>
        <v>0</v>
      </c>
      <c r="BO159" s="26">
        <f t="shared" si="196"/>
        <v>0</v>
      </c>
      <c r="BP159" s="19">
        <f t="shared" si="197"/>
        <v>0</v>
      </c>
      <c r="BQ159" s="26">
        <f t="shared" si="198"/>
        <v>0</v>
      </c>
      <c r="BR159" s="26">
        <f t="shared" si="199"/>
        <v>0</v>
      </c>
      <c r="BS159">
        <f t="shared" si="251"/>
        <v>0</v>
      </c>
      <c r="BT159" s="7">
        <f t="shared" si="252"/>
        <v>0</v>
      </c>
      <c r="BU159" s="7">
        <f t="shared" si="230"/>
        <v>0</v>
      </c>
      <c r="BV159" s="17">
        <f t="shared" si="253"/>
        <v>0</v>
      </c>
      <c r="BW159" s="17">
        <f t="shared" si="231"/>
        <v>0</v>
      </c>
      <c r="CB159">
        <v>157</v>
      </c>
      <c r="CC159" s="7">
        <f t="shared" ca="1" si="254"/>
        <v>-19000</v>
      </c>
      <c r="CD159" s="28">
        <f t="shared" ca="1" si="255"/>
        <v>0</v>
      </c>
      <c r="CE159" s="16">
        <f t="shared" ca="1" si="256"/>
        <v>0</v>
      </c>
      <c r="CF159" s="9">
        <f t="shared" ca="1" si="200"/>
        <v>0</v>
      </c>
      <c r="CG159" s="26">
        <f t="shared" ca="1" si="201"/>
        <v>0</v>
      </c>
      <c r="CH159" s="19">
        <f t="shared" ca="1" si="202"/>
        <v>0</v>
      </c>
      <c r="CI159" s="26">
        <f t="shared" ca="1" si="203"/>
        <v>0</v>
      </c>
      <c r="CJ159" s="26">
        <f t="shared" ca="1" si="204"/>
        <v>0</v>
      </c>
      <c r="CK159" s="16">
        <f t="shared" ca="1" si="257"/>
        <v>0</v>
      </c>
      <c r="CL159" s="25">
        <v>0</v>
      </c>
      <c r="CM159" s="25">
        <f t="shared" ca="1" si="258"/>
        <v>0</v>
      </c>
      <c r="CN159" s="25">
        <f t="shared" ca="1" si="259"/>
        <v>0</v>
      </c>
      <c r="CO159" s="25">
        <f t="shared" ca="1" si="260"/>
        <v>0</v>
      </c>
      <c r="CP159" s="25">
        <f t="shared" ca="1" si="261"/>
        <v>0</v>
      </c>
      <c r="CQ159" s="16">
        <f t="shared" ca="1" si="262"/>
        <v>0</v>
      </c>
      <c r="CR159" s="25">
        <f t="shared" ca="1" si="263"/>
        <v>0</v>
      </c>
      <c r="CS159" s="9">
        <f t="shared" ca="1" si="205"/>
        <v>0</v>
      </c>
      <c r="CT159" s="26">
        <f t="shared" ca="1" si="206"/>
        <v>0</v>
      </c>
      <c r="CU159" s="19">
        <f t="shared" ca="1" si="207"/>
        <v>0</v>
      </c>
      <c r="CV159" s="26">
        <f t="shared" ca="1" si="208"/>
        <v>0</v>
      </c>
      <c r="CW159" s="26">
        <f t="shared" ca="1" si="209"/>
        <v>0</v>
      </c>
      <c r="CX159">
        <f t="shared" ca="1" si="264"/>
        <v>0</v>
      </c>
      <c r="CY159" s="7">
        <f t="shared" ca="1" si="232"/>
        <v>0</v>
      </c>
      <c r="CZ159" s="7">
        <f t="shared" ca="1" si="233"/>
        <v>0</v>
      </c>
      <c r="DA159" s="17">
        <f t="shared" ca="1" si="265"/>
        <v>0</v>
      </c>
      <c r="DB159" s="17">
        <f t="shared" ca="1" si="234"/>
        <v>0</v>
      </c>
      <c r="EB159">
        <v>157</v>
      </c>
      <c r="EC159" s="7">
        <f t="shared" si="266"/>
        <v>0</v>
      </c>
      <c r="ED159" s="28">
        <f t="shared" si="267"/>
        <v>0</v>
      </c>
      <c r="EE159" s="16">
        <f t="shared" si="268"/>
        <v>0</v>
      </c>
      <c r="EF159" s="9">
        <f t="shared" si="210"/>
        <v>0</v>
      </c>
      <c r="EG159" s="26">
        <f t="shared" si="211"/>
        <v>0</v>
      </c>
      <c r="EH159" s="19">
        <f t="shared" si="212"/>
        <v>0</v>
      </c>
      <c r="EI159" s="26">
        <f t="shared" si="213"/>
        <v>0</v>
      </c>
      <c r="EJ159" s="26">
        <f t="shared" si="214"/>
        <v>0</v>
      </c>
      <c r="EK159" s="16">
        <f t="shared" si="269"/>
        <v>0</v>
      </c>
      <c r="EL159" s="25">
        <v>0</v>
      </c>
      <c r="EM159" s="25">
        <f t="shared" si="270"/>
        <v>0</v>
      </c>
      <c r="EN159" s="25">
        <f t="shared" si="271"/>
        <v>0</v>
      </c>
      <c r="EO159" s="25">
        <f t="shared" si="272"/>
        <v>0</v>
      </c>
      <c r="EP159" s="25">
        <f t="shared" si="273"/>
        <v>0</v>
      </c>
      <c r="EQ159" s="16">
        <f t="shared" si="274"/>
        <v>0</v>
      </c>
      <c r="ER159" s="25">
        <f t="shared" si="275"/>
        <v>0</v>
      </c>
      <c r="ES159" s="9">
        <f t="shared" si="215"/>
        <v>0</v>
      </c>
      <c r="ET159" s="26">
        <f t="shared" si="216"/>
        <v>0</v>
      </c>
      <c r="EU159" s="19">
        <f t="shared" si="217"/>
        <v>0</v>
      </c>
      <c r="EV159" s="26">
        <f t="shared" si="218"/>
        <v>0</v>
      </c>
      <c r="EW159" s="26">
        <f t="shared" si="219"/>
        <v>0</v>
      </c>
      <c r="EX159">
        <f t="shared" si="276"/>
        <v>0</v>
      </c>
      <c r="EY159" s="7">
        <f t="shared" si="235"/>
        <v>0</v>
      </c>
      <c r="EZ159" s="7">
        <f t="shared" si="236"/>
        <v>0</v>
      </c>
      <c r="FA159" s="17">
        <f t="shared" si="277"/>
        <v>0</v>
      </c>
      <c r="FB159" s="17">
        <f t="shared" si="237"/>
        <v>0</v>
      </c>
      <c r="GB159">
        <v>157</v>
      </c>
      <c r="GC159" s="7">
        <f t="shared" si="278"/>
        <v>0</v>
      </c>
      <c r="GD159" s="28">
        <f t="shared" si="279"/>
        <v>0</v>
      </c>
      <c r="GE159" s="16">
        <f t="shared" si="280"/>
        <v>0</v>
      </c>
      <c r="GF159" s="9">
        <f t="shared" si="220"/>
        <v>0</v>
      </c>
      <c r="GG159" s="26">
        <f t="shared" si="221"/>
        <v>0</v>
      </c>
      <c r="GH159" s="19">
        <f t="shared" si="222"/>
        <v>0</v>
      </c>
      <c r="GI159" s="26">
        <f t="shared" si="223"/>
        <v>0</v>
      </c>
      <c r="GJ159" s="26">
        <f t="shared" si="224"/>
        <v>0</v>
      </c>
      <c r="GK159" s="16">
        <f t="shared" si="281"/>
        <v>0</v>
      </c>
      <c r="GL159" s="25">
        <v>0</v>
      </c>
      <c r="GM159" s="25">
        <f t="shared" si="282"/>
        <v>0</v>
      </c>
      <c r="GN159" s="25">
        <f t="shared" si="283"/>
        <v>0</v>
      </c>
      <c r="GO159" s="25">
        <f t="shared" si="284"/>
        <v>0</v>
      </c>
      <c r="GP159" s="25">
        <f t="shared" si="285"/>
        <v>0</v>
      </c>
      <c r="GQ159" s="16">
        <f t="shared" si="286"/>
        <v>0</v>
      </c>
      <c r="GR159" s="25">
        <f t="shared" si="287"/>
        <v>0</v>
      </c>
      <c r="GS159" s="9">
        <f t="shared" si="225"/>
        <v>0</v>
      </c>
      <c r="GT159" s="26">
        <f t="shared" si="226"/>
        <v>0</v>
      </c>
      <c r="GU159" s="19">
        <f t="shared" si="227"/>
        <v>0</v>
      </c>
      <c r="GV159" s="26">
        <f t="shared" si="228"/>
        <v>0</v>
      </c>
      <c r="GW159" s="26">
        <f t="shared" si="229"/>
        <v>0</v>
      </c>
      <c r="GX159">
        <f t="shared" si="288"/>
        <v>0</v>
      </c>
      <c r="GY159" s="7">
        <f t="shared" si="238"/>
        <v>0</v>
      </c>
      <c r="GZ159" s="7">
        <f t="shared" si="239"/>
        <v>0</v>
      </c>
      <c r="HA159" s="17">
        <f t="shared" si="289"/>
        <v>0</v>
      </c>
      <c r="HB159" s="17">
        <f t="shared" si="240"/>
        <v>0</v>
      </c>
    </row>
    <row r="160" spans="2:210" x14ac:dyDescent="0.3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60"/>
      <c r="AA160" s="189">
        <f ca="1">INT(AA158/10)+AB158+(AB160/100)</f>
        <v>168.75</v>
      </c>
      <c r="AB160" s="9">
        <f ca="1">IF(AB159&gt;0,IF(AB159&lt;=5,5,IF(AB159&lt;10,10,0)))</f>
        <v>5</v>
      </c>
      <c r="AG160" s="5"/>
      <c r="AO160"/>
      <c r="AP160"/>
      <c r="AQ160"/>
      <c r="AR160"/>
      <c r="BB160">
        <v>158</v>
      </c>
      <c r="BC160" s="7">
        <f t="shared" si="241"/>
        <v>0</v>
      </c>
      <c r="BD160" s="28">
        <f t="shared" si="242"/>
        <v>0</v>
      </c>
      <c r="BE160" s="16">
        <f t="shared" si="243"/>
        <v>0</v>
      </c>
      <c r="BF160" s="16">
        <f t="shared" si="244"/>
        <v>0</v>
      </c>
      <c r="BG160" s="25">
        <v>0</v>
      </c>
      <c r="BH160" s="25">
        <f t="shared" si="245"/>
        <v>0</v>
      </c>
      <c r="BI160" s="25">
        <f t="shared" si="246"/>
        <v>0</v>
      </c>
      <c r="BJ160" s="25">
        <f t="shared" si="247"/>
        <v>0</v>
      </c>
      <c r="BK160" s="25">
        <f t="shared" si="248"/>
        <v>0</v>
      </c>
      <c r="BL160" s="16">
        <f t="shared" si="249"/>
        <v>0</v>
      </c>
      <c r="BM160" s="25">
        <f t="shared" si="250"/>
        <v>0</v>
      </c>
      <c r="BN160" s="9">
        <f t="shared" si="195"/>
        <v>0</v>
      </c>
      <c r="BO160" s="26">
        <f t="shared" si="196"/>
        <v>0</v>
      </c>
      <c r="BP160" s="19">
        <f t="shared" si="197"/>
        <v>0</v>
      </c>
      <c r="BQ160" s="26">
        <f t="shared" si="198"/>
        <v>0</v>
      </c>
      <c r="BR160" s="26">
        <f t="shared" si="199"/>
        <v>0</v>
      </c>
      <c r="BS160">
        <f t="shared" si="251"/>
        <v>0</v>
      </c>
      <c r="BT160" s="7">
        <f t="shared" si="252"/>
        <v>0</v>
      </c>
      <c r="BU160" s="7">
        <f t="shared" si="230"/>
        <v>0</v>
      </c>
      <c r="BV160" s="17">
        <f t="shared" si="253"/>
        <v>0</v>
      </c>
      <c r="BW160" s="17">
        <f t="shared" si="231"/>
        <v>0</v>
      </c>
      <c r="CB160">
        <v>158</v>
      </c>
      <c r="CC160" s="7">
        <f t="shared" ca="1" si="254"/>
        <v>-19000</v>
      </c>
      <c r="CD160" s="28">
        <f t="shared" ca="1" si="255"/>
        <v>0</v>
      </c>
      <c r="CE160" s="16">
        <f t="shared" ca="1" si="256"/>
        <v>0</v>
      </c>
      <c r="CF160" s="9">
        <f t="shared" ca="1" si="200"/>
        <v>0</v>
      </c>
      <c r="CG160" s="26">
        <f t="shared" ca="1" si="201"/>
        <v>0</v>
      </c>
      <c r="CH160" s="19">
        <f t="shared" ca="1" si="202"/>
        <v>0</v>
      </c>
      <c r="CI160" s="26">
        <f t="shared" ca="1" si="203"/>
        <v>0</v>
      </c>
      <c r="CJ160" s="26">
        <f t="shared" ca="1" si="204"/>
        <v>0</v>
      </c>
      <c r="CK160" s="16">
        <f t="shared" ca="1" si="257"/>
        <v>0</v>
      </c>
      <c r="CL160" s="25">
        <v>0</v>
      </c>
      <c r="CM160" s="25">
        <f t="shared" ca="1" si="258"/>
        <v>0</v>
      </c>
      <c r="CN160" s="25">
        <f t="shared" ca="1" si="259"/>
        <v>0</v>
      </c>
      <c r="CO160" s="25">
        <f t="shared" ca="1" si="260"/>
        <v>0</v>
      </c>
      <c r="CP160" s="25">
        <f t="shared" ca="1" si="261"/>
        <v>0</v>
      </c>
      <c r="CQ160" s="16">
        <f t="shared" ca="1" si="262"/>
        <v>0</v>
      </c>
      <c r="CR160" s="25">
        <f t="shared" ca="1" si="263"/>
        <v>0</v>
      </c>
      <c r="CS160" s="9">
        <f t="shared" ca="1" si="205"/>
        <v>0</v>
      </c>
      <c r="CT160" s="26">
        <f t="shared" ca="1" si="206"/>
        <v>0</v>
      </c>
      <c r="CU160" s="19">
        <f t="shared" ca="1" si="207"/>
        <v>0</v>
      </c>
      <c r="CV160" s="26">
        <f t="shared" ca="1" si="208"/>
        <v>0</v>
      </c>
      <c r="CW160" s="26">
        <f t="shared" ca="1" si="209"/>
        <v>0</v>
      </c>
      <c r="CX160">
        <f t="shared" ca="1" si="264"/>
        <v>0</v>
      </c>
      <c r="CY160" s="7">
        <f t="shared" ca="1" si="232"/>
        <v>0</v>
      </c>
      <c r="CZ160" s="7">
        <f t="shared" ca="1" si="233"/>
        <v>0</v>
      </c>
      <c r="DA160" s="17">
        <f t="shared" ca="1" si="265"/>
        <v>0</v>
      </c>
      <c r="DB160" s="17">
        <f t="shared" ca="1" si="234"/>
        <v>0</v>
      </c>
      <c r="EB160">
        <v>158</v>
      </c>
      <c r="EC160" s="7">
        <f t="shared" si="266"/>
        <v>0</v>
      </c>
      <c r="ED160" s="28">
        <f t="shared" si="267"/>
        <v>0</v>
      </c>
      <c r="EE160" s="16">
        <f t="shared" si="268"/>
        <v>0</v>
      </c>
      <c r="EF160" s="9">
        <f t="shared" si="210"/>
        <v>0</v>
      </c>
      <c r="EG160" s="26">
        <f t="shared" si="211"/>
        <v>0</v>
      </c>
      <c r="EH160" s="19">
        <f t="shared" si="212"/>
        <v>0</v>
      </c>
      <c r="EI160" s="26">
        <f t="shared" si="213"/>
        <v>0</v>
      </c>
      <c r="EJ160" s="26">
        <f t="shared" si="214"/>
        <v>0</v>
      </c>
      <c r="EK160" s="16">
        <f t="shared" si="269"/>
        <v>0</v>
      </c>
      <c r="EL160" s="25">
        <v>0</v>
      </c>
      <c r="EM160" s="25">
        <f t="shared" si="270"/>
        <v>0</v>
      </c>
      <c r="EN160" s="25">
        <f t="shared" si="271"/>
        <v>0</v>
      </c>
      <c r="EO160" s="25">
        <f t="shared" si="272"/>
        <v>0</v>
      </c>
      <c r="EP160" s="25">
        <f t="shared" si="273"/>
        <v>0</v>
      </c>
      <c r="EQ160" s="16">
        <f t="shared" si="274"/>
        <v>0</v>
      </c>
      <c r="ER160" s="25">
        <f t="shared" si="275"/>
        <v>0</v>
      </c>
      <c r="ES160" s="9">
        <f t="shared" si="215"/>
        <v>0</v>
      </c>
      <c r="ET160" s="26">
        <f t="shared" si="216"/>
        <v>0</v>
      </c>
      <c r="EU160" s="19">
        <f t="shared" si="217"/>
        <v>0</v>
      </c>
      <c r="EV160" s="26">
        <f t="shared" si="218"/>
        <v>0</v>
      </c>
      <c r="EW160" s="26">
        <f t="shared" si="219"/>
        <v>0</v>
      </c>
      <c r="EX160">
        <f t="shared" si="276"/>
        <v>0</v>
      </c>
      <c r="EY160" s="7">
        <f t="shared" si="235"/>
        <v>0</v>
      </c>
      <c r="EZ160" s="7">
        <f t="shared" si="236"/>
        <v>0</v>
      </c>
      <c r="FA160" s="17">
        <f t="shared" si="277"/>
        <v>0</v>
      </c>
      <c r="FB160" s="17">
        <f t="shared" si="237"/>
        <v>0</v>
      </c>
      <c r="GB160">
        <v>158</v>
      </c>
      <c r="GC160" s="7">
        <f t="shared" si="278"/>
        <v>0</v>
      </c>
      <c r="GD160" s="28">
        <f t="shared" si="279"/>
        <v>0</v>
      </c>
      <c r="GE160" s="16">
        <f t="shared" si="280"/>
        <v>0</v>
      </c>
      <c r="GF160" s="9">
        <f t="shared" si="220"/>
        <v>0</v>
      </c>
      <c r="GG160" s="26">
        <f t="shared" si="221"/>
        <v>0</v>
      </c>
      <c r="GH160" s="19">
        <f t="shared" si="222"/>
        <v>0</v>
      </c>
      <c r="GI160" s="26">
        <f t="shared" si="223"/>
        <v>0</v>
      </c>
      <c r="GJ160" s="26">
        <f t="shared" si="224"/>
        <v>0</v>
      </c>
      <c r="GK160" s="16">
        <f t="shared" si="281"/>
        <v>0</v>
      </c>
      <c r="GL160" s="25">
        <v>0</v>
      </c>
      <c r="GM160" s="25">
        <f t="shared" si="282"/>
        <v>0</v>
      </c>
      <c r="GN160" s="25">
        <f t="shared" si="283"/>
        <v>0</v>
      </c>
      <c r="GO160" s="25">
        <f t="shared" si="284"/>
        <v>0</v>
      </c>
      <c r="GP160" s="25">
        <f t="shared" si="285"/>
        <v>0</v>
      </c>
      <c r="GQ160" s="16">
        <f t="shared" si="286"/>
        <v>0</v>
      </c>
      <c r="GR160" s="25">
        <f t="shared" si="287"/>
        <v>0</v>
      </c>
      <c r="GS160" s="9">
        <f t="shared" si="225"/>
        <v>0</v>
      </c>
      <c r="GT160" s="26">
        <f t="shared" si="226"/>
        <v>0</v>
      </c>
      <c r="GU160" s="19">
        <f t="shared" si="227"/>
        <v>0</v>
      </c>
      <c r="GV160" s="26">
        <f t="shared" si="228"/>
        <v>0</v>
      </c>
      <c r="GW160" s="26">
        <f t="shared" si="229"/>
        <v>0</v>
      </c>
      <c r="GX160">
        <f t="shared" si="288"/>
        <v>0</v>
      </c>
      <c r="GY160" s="7">
        <f t="shared" si="238"/>
        <v>0</v>
      </c>
      <c r="GZ160" s="7">
        <f t="shared" si="239"/>
        <v>0</v>
      </c>
      <c r="HA160" s="17">
        <f t="shared" si="289"/>
        <v>0</v>
      </c>
      <c r="HB160" s="17">
        <f t="shared" si="240"/>
        <v>0</v>
      </c>
    </row>
    <row r="161" spans="2:210" x14ac:dyDescent="0.3">
      <c r="B161" s="4" t="s">
        <v>192</v>
      </c>
      <c r="C161" s="4"/>
      <c r="D161" s="4"/>
      <c r="E161" s="9" t="s">
        <v>189</v>
      </c>
      <c r="F161" s="159">
        <f ca="1">ROUND(F135+F144+F153,2)</f>
        <v>168.75</v>
      </c>
      <c r="G161" s="77"/>
      <c r="H161" s="9"/>
      <c r="I161" s="77"/>
      <c r="J161" s="9"/>
      <c r="K161" s="9"/>
      <c r="L161" s="60"/>
      <c r="AA161" s="68"/>
      <c r="AB161" s="77">
        <f ca="1">AA162/10</f>
        <v>0</v>
      </c>
      <c r="AG161" s="5"/>
      <c r="AO161"/>
      <c r="AP161"/>
      <c r="AQ161"/>
      <c r="AR161"/>
      <c r="BB161">
        <v>159</v>
      </c>
      <c r="BC161" s="7">
        <f t="shared" si="241"/>
        <v>0</v>
      </c>
      <c r="BD161" s="28">
        <f t="shared" si="242"/>
        <v>0</v>
      </c>
      <c r="BE161" s="16">
        <f t="shared" si="243"/>
        <v>0</v>
      </c>
      <c r="BF161" s="16">
        <f t="shared" si="244"/>
        <v>0</v>
      </c>
      <c r="BG161" s="25">
        <v>0</v>
      </c>
      <c r="BH161" s="25">
        <f t="shared" si="245"/>
        <v>0</v>
      </c>
      <c r="BI161" s="25">
        <f t="shared" si="246"/>
        <v>0</v>
      </c>
      <c r="BJ161" s="25">
        <f t="shared" si="247"/>
        <v>0</v>
      </c>
      <c r="BK161" s="25">
        <f t="shared" si="248"/>
        <v>0</v>
      </c>
      <c r="BL161" s="16">
        <f t="shared" si="249"/>
        <v>0</v>
      </c>
      <c r="BM161" s="25">
        <f t="shared" si="250"/>
        <v>0</v>
      </c>
      <c r="BN161" s="9">
        <f t="shared" si="195"/>
        <v>0</v>
      </c>
      <c r="BO161" s="26">
        <f t="shared" si="196"/>
        <v>0</v>
      </c>
      <c r="BP161" s="19">
        <f t="shared" si="197"/>
        <v>0</v>
      </c>
      <c r="BQ161" s="26">
        <f t="shared" si="198"/>
        <v>0</v>
      </c>
      <c r="BR161" s="26">
        <f t="shared" si="199"/>
        <v>0</v>
      </c>
      <c r="BS161">
        <f t="shared" si="251"/>
        <v>0</v>
      </c>
      <c r="BT161" s="7">
        <f t="shared" si="252"/>
        <v>0</v>
      </c>
      <c r="BU161" s="7">
        <f t="shared" si="230"/>
        <v>0</v>
      </c>
      <c r="BV161" s="17">
        <f t="shared" si="253"/>
        <v>0</v>
      </c>
      <c r="BW161" s="17">
        <f t="shared" si="231"/>
        <v>0</v>
      </c>
      <c r="CB161">
        <v>159</v>
      </c>
      <c r="CC161" s="7">
        <f t="shared" ca="1" si="254"/>
        <v>-19000</v>
      </c>
      <c r="CD161" s="28">
        <f t="shared" ca="1" si="255"/>
        <v>0</v>
      </c>
      <c r="CE161" s="16">
        <f t="shared" ca="1" si="256"/>
        <v>0</v>
      </c>
      <c r="CF161" s="9">
        <f t="shared" ca="1" si="200"/>
        <v>0</v>
      </c>
      <c r="CG161" s="26">
        <f t="shared" ca="1" si="201"/>
        <v>0</v>
      </c>
      <c r="CH161" s="19">
        <f t="shared" ca="1" si="202"/>
        <v>0</v>
      </c>
      <c r="CI161" s="26">
        <f t="shared" ca="1" si="203"/>
        <v>0</v>
      </c>
      <c r="CJ161" s="26">
        <f t="shared" ca="1" si="204"/>
        <v>0</v>
      </c>
      <c r="CK161" s="16">
        <f t="shared" ca="1" si="257"/>
        <v>0</v>
      </c>
      <c r="CL161" s="25">
        <v>0</v>
      </c>
      <c r="CM161" s="25">
        <f t="shared" ca="1" si="258"/>
        <v>0</v>
      </c>
      <c r="CN161" s="25">
        <f t="shared" ca="1" si="259"/>
        <v>0</v>
      </c>
      <c r="CO161" s="25">
        <f t="shared" ca="1" si="260"/>
        <v>0</v>
      </c>
      <c r="CP161" s="25">
        <f t="shared" ca="1" si="261"/>
        <v>0</v>
      </c>
      <c r="CQ161" s="16">
        <f t="shared" ca="1" si="262"/>
        <v>0</v>
      </c>
      <c r="CR161" s="25">
        <f t="shared" ca="1" si="263"/>
        <v>0</v>
      </c>
      <c r="CS161" s="9">
        <f t="shared" ca="1" si="205"/>
        <v>0</v>
      </c>
      <c r="CT161" s="26">
        <f t="shared" ca="1" si="206"/>
        <v>0</v>
      </c>
      <c r="CU161" s="19">
        <f t="shared" ca="1" si="207"/>
        <v>0</v>
      </c>
      <c r="CV161" s="26">
        <f t="shared" ca="1" si="208"/>
        <v>0</v>
      </c>
      <c r="CW161" s="26">
        <f t="shared" ca="1" si="209"/>
        <v>0</v>
      </c>
      <c r="CX161">
        <f t="shared" ca="1" si="264"/>
        <v>0</v>
      </c>
      <c r="CY161" s="7">
        <f t="shared" ca="1" si="232"/>
        <v>0</v>
      </c>
      <c r="CZ161" s="7">
        <f t="shared" ca="1" si="233"/>
        <v>0</v>
      </c>
      <c r="DA161" s="17">
        <f t="shared" ca="1" si="265"/>
        <v>0</v>
      </c>
      <c r="DB161" s="17">
        <f t="shared" ca="1" si="234"/>
        <v>0</v>
      </c>
      <c r="EB161">
        <v>159</v>
      </c>
      <c r="EC161" s="7">
        <f t="shared" si="266"/>
        <v>0</v>
      </c>
      <c r="ED161" s="28">
        <f t="shared" si="267"/>
        <v>0</v>
      </c>
      <c r="EE161" s="16">
        <f t="shared" si="268"/>
        <v>0</v>
      </c>
      <c r="EF161" s="9">
        <f t="shared" si="210"/>
        <v>0</v>
      </c>
      <c r="EG161" s="26">
        <f t="shared" si="211"/>
        <v>0</v>
      </c>
      <c r="EH161" s="19">
        <f t="shared" si="212"/>
        <v>0</v>
      </c>
      <c r="EI161" s="26">
        <f t="shared" si="213"/>
        <v>0</v>
      </c>
      <c r="EJ161" s="26">
        <f t="shared" si="214"/>
        <v>0</v>
      </c>
      <c r="EK161" s="16">
        <f t="shared" si="269"/>
        <v>0</v>
      </c>
      <c r="EL161" s="25">
        <v>0</v>
      </c>
      <c r="EM161" s="25">
        <f t="shared" si="270"/>
        <v>0</v>
      </c>
      <c r="EN161" s="25">
        <f t="shared" si="271"/>
        <v>0</v>
      </c>
      <c r="EO161" s="25">
        <f t="shared" si="272"/>
        <v>0</v>
      </c>
      <c r="EP161" s="25">
        <f t="shared" si="273"/>
        <v>0</v>
      </c>
      <c r="EQ161" s="16">
        <f t="shared" si="274"/>
        <v>0</v>
      </c>
      <c r="ER161" s="25">
        <f t="shared" si="275"/>
        <v>0</v>
      </c>
      <c r="ES161" s="9">
        <f t="shared" si="215"/>
        <v>0</v>
      </c>
      <c r="ET161" s="26">
        <f t="shared" si="216"/>
        <v>0</v>
      </c>
      <c r="EU161" s="19">
        <f t="shared" si="217"/>
        <v>0</v>
      </c>
      <c r="EV161" s="26">
        <f t="shared" si="218"/>
        <v>0</v>
      </c>
      <c r="EW161" s="26">
        <f t="shared" si="219"/>
        <v>0</v>
      </c>
      <c r="EX161">
        <f t="shared" si="276"/>
        <v>0</v>
      </c>
      <c r="EY161" s="7">
        <f t="shared" si="235"/>
        <v>0</v>
      </c>
      <c r="EZ161" s="7">
        <f t="shared" si="236"/>
        <v>0</v>
      </c>
      <c r="FA161" s="17">
        <f t="shared" si="277"/>
        <v>0</v>
      </c>
      <c r="FB161" s="17">
        <f t="shared" si="237"/>
        <v>0</v>
      </c>
      <c r="GB161">
        <v>159</v>
      </c>
      <c r="GC161" s="7">
        <f t="shared" si="278"/>
        <v>0</v>
      </c>
      <c r="GD161" s="28">
        <f t="shared" si="279"/>
        <v>0</v>
      </c>
      <c r="GE161" s="16">
        <f t="shared" si="280"/>
        <v>0</v>
      </c>
      <c r="GF161" s="9">
        <f t="shared" si="220"/>
        <v>0</v>
      </c>
      <c r="GG161" s="26">
        <f t="shared" si="221"/>
        <v>0</v>
      </c>
      <c r="GH161" s="19">
        <f t="shared" si="222"/>
        <v>0</v>
      </c>
      <c r="GI161" s="26">
        <f t="shared" si="223"/>
        <v>0</v>
      </c>
      <c r="GJ161" s="26">
        <f t="shared" si="224"/>
        <v>0</v>
      </c>
      <c r="GK161" s="16">
        <f t="shared" si="281"/>
        <v>0</v>
      </c>
      <c r="GL161" s="25">
        <v>0</v>
      </c>
      <c r="GM161" s="25">
        <f t="shared" si="282"/>
        <v>0</v>
      </c>
      <c r="GN161" s="25">
        <f t="shared" si="283"/>
        <v>0</v>
      </c>
      <c r="GO161" s="25">
        <f t="shared" si="284"/>
        <v>0</v>
      </c>
      <c r="GP161" s="25">
        <f t="shared" si="285"/>
        <v>0</v>
      </c>
      <c r="GQ161" s="16">
        <f t="shared" si="286"/>
        <v>0</v>
      </c>
      <c r="GR161" s="25">
        <f t="shared" si="287"/>
        <v>0</v>
      </c>
      <c r="GS161" s="9">
        <f t="shared" si="225"/>
        <v>0</v>
      </c>
      <c r="GT161" s="26">
        <f t="shared" si="226"/>
        <v>0</v>
      </c>
      <c r="GU161" s="19">
        <f t="shared" si="227"/>
        <v>0</v>
      </c>
      <c r="GV161" s="26">
        <f t="shared" si="228"/>
        <v>0</v>
      </c>
      <c r="GW161" s="26">
        <f t="shared" si="229"/>
        <v>0</v>
      </c>
      <c r="GX161">
        <f t="shared" si="288"/>
        <v>0</v>
      </c>
      <c r="GY161" s="7">
        <f t="shared" si="238"/>
        <v>0</v>
      </c>
      <c r="GZ161" s="7">
        <f t="shared" si="239"/>
        <v>0</v>
      </c>
      <c r="HA161" s="17">
        <f t="shared" si="289"/>
        <v>0</v>
      </c>
      <c r="HB161" s="17">
        <f t="shared" si="240"/>
        <v>0</v>
      </c>
    </row>
    <row r="162" spans="2:210" x14ac:dyDescent="0.3">
      <c r="B162" s="4"/>
      <c r="C162" s="4"/>
      <c r="D162" s="4"/>
      <c r="E162" s="9"/>
      <c r="F162" s="8">
        <f ca="1">F161</f>
        <v>168.75</v>
      </c>
      <c r="G162" s="77"/>
      <c r="H162" s="9"/>
      <c r="I162" s="77"/>
      <c r="J162" s="9"/>
      <c r="K162" s="9"/>
      <c r="L162" s="60"/>
      <c r="AA162" s="182">
        <f ca="1">INT(F$143*10)</f>
        <v>0</v>
      </c>
      <c r="AB162" s="77">
        <f ca="1">AB161-INT(AB161)</f>
        <v>0</v>
      </c>
      <c r="AG162" s="5"/>
      <c r="AO162"/>
      <c r="AP162"/>
      <c r="AQ162"/>
      <c r="AR162"/>
      <c r="BB162">
        <v>160</v>
      </c>
      <c r="BC162" s="7">
        <f t="shared" si="241"/>
        <v>0</v>
      </c>
      <c r="BD162" s="28">
        <f t="shared" si="242"/>
        <v>0</v>
      </c>
      <c r="BE162" s="16">
        <f t="shared" si="243"/>
        <v>0</v>
      </c>
      <c r="BF162" s="16">
        <f t="shared" si="244"/>
        <v>0</v>
      </c>
      <c r="BG162" s="25">
        <v>0</v>
      </c>
      <c r="BH162" s="25">
        <f t="shared" si="245"/>
        <v>0</v>
      </c>
      <c r="BI162" s="25">
        <f t="shared" si="246"/>
        <v>0</v>
      </c>
      <c r="BJ162" s="25">
        <f t="shared" si="247"/>
        <v>0</v>
      </c>
      <c r="BK162" s="25">
        <f t="shared" si="248"/>
        <v>0</v>
      </c>
      <c r="BL162" s="16">
        <f t="shared" si="249"/>
        <v>0</v>
      </c>
      <c r="BM162" s="25">
        <f t="shared" si="250"/>
        <v>0</v>
      </c>
      <c r="BN162" s="9">
        <f t="shared" si="195"/>
        <v>0</v>
      </c>
      <c r="BO162" s="26">
        <f t="shared" si="196"/>
        <v>0</v>
      </c>
      <c r="BP162" s="19">
        <f t="shared" si="197"/>
        <v>0</v>
      </c>
      <c r="BQ162" s="26">
        <f t="shared" si="198"/>
        <v>0</v>
      </c>
      <c r="BR162" s="26">
        <f t="shared" si="199"/>
        <v>0</v>
      </c>
      <c r="BS162">
        <f t="shared" si="251"/>
        <v>0</v>
      </c>
      <c r="BT162" s="7">
        <f t="shared" si="252"/>
        <v>0</v>
      </c>
      <c r="BU162" s="7">
        <f t="shared" si="230"/>
        <v>0</v>
      </c>
      <c r="BV162" s="17">
        <f t="shared" si="253"/>
        <v>0</v>
      </c>
      <c r="BW162" s="17">
        <f t="shared" si="231"/>
        <v>0</v>
      </c>
      <c r="CB162">
        <v>160</v>
      </c>
      <c r="CC162" s="7">
        <f t="shared" ca="1" si="254"/>
        <v>-19000</v>
      </c>
      <c r="CD162" s="28">
        <f t="shared" ca="1" si="255"/>
        <v>0</v>
      </c>
      <c r="CE162" s="16">
        <f t="shared" ca="1" si="256"/>
        <v>0</v>
      </c>
      <c r="CF162" s="9">
        <f t="shared" ca="1" si="200"/>
        <v>0</v>
      </c>
      <c r="CG162" s="26">
        <f t="shared" ca="1" si="201"/>
        <v>0</v>
      </c>
      <c r="CH162" s="19">
        <f t="shared" ca="1" si="202"/>
        <v>0</v>
      </c>
      <c r="CI162" s="26">
        <f t="shared" ca="1" si="203"/>
        <v>0</v>
      </c>
      <c r="CJ162" s="26">
        <f t="shared" ca="1" si="204"/>
        <v>0</v>
      </c>
      <c r="CK162" s="16">
        <f t="shared" ca="1" si="257"/>
        <v>0</v>
      </c>
      <c r="CL162" s="25">
        <v>0</v>
      </c>
      <c r="CM162" s="25">
        <f t="shared" ca="1" si="258"/>
        <v>0</v>
      </c>
      <c r="CN162" s="25">
        <f t="shared" ca="1" si="259"/>
        <v>0</v>
      </c>
      <c r="CO162" s="25">
        <f t="shared" ca="1" si="260"/>
        <v>0</v>
      </c>
      <c r="CP162" s="25">
        <f t="shared" ca="1" si="261"/>
        <v>0</v>
      </c>
      <c r="CQ162" s="16">
        <f t="shared" ca="1" si="262"/>
        <v>0</v>
      </c>
      <c r="CR162" s="25">
        <f t="shared" ca="1" si="263"/>
        <v>0</v>
      </c>
      <c r="CS162" s="9">
        <f t="shared" ca="1" si="205"/>
        <v>0</v>
      </c>
      <c r="CT162" s="26">
        <f t="shared" ca="1" si="206"/>
        <v>0</v>
      </c>
      <c r="CU162" s="19">
        <f t="shared" ca="1" si="207"/>
        <v>0</v>
      </c>
      <c r="CV162" s="26">
        <f t="shared" ca="1" si="208"/>
        <v>0</v>
      </c>
      <c r="CW162" s="26">
        <f t="shared" ca="1" si="209"/>
        <v>0</v>
      </c>
      <c r="CX162">
        <f t="shared" ca="1" si="264"/>
        <v>0</v>
      </c>
      <c r="CY162" s="7">
        <f t="shared" ca="1" si="232"/>
        <v>0</v>
      </c>
      <c r="CZ162" s="7">
        <f t="shared" ca="1" si="233"/>
        <v>0</v>
      </c>
      <c r="DA162" s="17">
        <f t="shared" ca="1" si="265"/>
        <v>0</v>
      </c>
      <c r="DB162" s="17">
        <f t="shared" ca="1" si="234"/>
        <v>0</v>
      </c>
      <c r="EB162">
        <v>160</v>
      </c>
      <c r="EC162" s="7">
        <f t="shared" si="266"/>
        <v>0</v>
      </c>
      <c r="ED162" s="28">
        <f t="shared" si="267"/>
        <v>0</v>
      </c>
      <c r="EE162" s="16">
        <f t="shared" si="268"/>
        <v>0</v>
      </c>
      <c r="EF162" s="9">
        <f t="shared" si="210"/>
        <v>0</v>
      </c>
      <c r="EG162" s="26">
        <f t="shared" si="211"/>
        <v>0</v>
      </c>
      <c r="EH162" s="19">
        <f t="shared" si="212"/>
        <v>0</v>
      </c>
      <c r="EI162" s="26">
        <f t="shared" si="213"/>
        <v>0</v>
      </c>
      <c r="EJ162" s="26">
        <f t="shared" si="214"/>
        <v>0</v>
      </c>
      <c r="EK162" s="16">
        <f t="shared" si="269"/>
        <v>0</v>
      </c>
      <c r="EL162" s="25">
        <v>0</v>
      </c>
      <c r="EM162" s="25">
        <f t="shared" si="270"/>
        <v>0</v>
      </c>
      <c r="EN162" s="25">
        <f t="shared" si="271"/>
        <v>0</v>
      </c>
      <c r="EO162" s="25">
        <f t="shared" si="272"/>
        <v>0</v>
      </c>
      <c r="EP162" s="25">
        <f t="shared" si="273"/>
        <v>0</v>
      </c>
      <c r="EQ162" s="16">
        <f t="shared" si="274"/>
        <v>0</v>
      </c>
      <c r="ER162" s="25">
        <f t="shared" si="275"/>
        <v>0</v>
      </c>
      <c r="ES162" s="9">
        <f t="shared" si="215"/>
        <v>0</v>
      </c>
      <c r="ET162" s="26">
        <f t="shared" si="216"/>
        <v>0</v>
      </c>
      <c r="EU162" s="19">
        <f t="shared" si="217"/>
        <v>0</v>
      </c>
      <c r="EV162" s="26">
        <f t="shared" si="218"/>
        <v>0</v>
      </c>
      <c r="EW162" s="26">
        <f t="shared" si="219"/>
        <v>0</v>
      </c>
      <c r="EX162">
        <f t="shared" si="276"/>
        <v>0</v>
      </c>
      <c r="EY162" s="7">
        <f t="shared" si="235"/>
        <v>0</v>
      </c>
      <c r="EZ162" s="7">
        <f t="shared" si="236"/>
        <v>0</v>
      </c>
      <c r="FA162" s="17">
        <f t="shared" si="277"/>
        <v>0</v>
      </c>
      <c r="FB162" s="17">
        <f t="shared" si="237"/>
        <v>0</v>
      </c>
      <c r="GB162">
        <v>160</v>
      </c>
      <c r="GC162" s="7">
        <f t="shared" si="278"/>
        <v>0</v>
      </c>
      <c r="GD162" s="28">
        <f t="shared" si="279"/>
        <v>0</v>
      </c>
      <c r="GE162" s="16">
        <f t="shared" si="280"/>
        <v>0</v>
      </c>
      <c r="GF162" s="9">
        <f t="shared" si="220"/>
        <v>0</v>
      </c>
      <c r="GG162" s="26">
        <f t="shared" si="221"/>
        <v>0</v>
      </c>
      <c r="GH162" s="19">
        <f t="shared" si="222"/>
        <v>0</v>
      </c>
      <c r="GI162" s="26">
        <f t="shared" si="223"/>
        <v>0</v>
      </c>
      <c r="GJ162" s="26">
        <f t="shared" si="224"/>
        <v>0</v>
      </c>
      <c r="GK162" s="16">
        <f t="shared" si="281"/>
        <v>0</v>
      </c>
      <c r="GL162" s="25">
        <v>0</v>
      </c>
      <c r="GM162" s="25">
        <f t="shared" si="282"/>
        <v>0</v>
      </c>
      <c r="GN162" s="25">
        <f t="shared" si="283"/>
        <v>0</v>
      </c>
      <c r="GO162" s="25">
        <f t="shared" si="284"/>
        <v>0</v>
      </c>
      <c r="GP162" s="25">
        <f t="shared" si="285"/>
        <v>0</v>
      </c>
      <c r="GQ162" s="16">
        <f t="shared" si="286"/>
        <v>0</v>
      </c>
      <c r="GR162" s="25">
        <f t="shared" si="287"/>
        <v>0</v>
      </c>
      <c r="GS162" s="9">
        <f t="shared" si="225"/>
        <v>0</v>
      </c>
      <c r="GT162" s="26">
        <f t="shared" si="226"/>
        <v>0</v>
      </c>
      <c r="GU162" s="19">
        <f t="shared" si="227"/>
        <v>0</v>
      </c>
      <c r="GV162" s="26">
        <f t="shared" si="228"/>
        <v>0</v>
      </c>
      <c r="GW162" s="26">
        <f t="shared" si="229"/>
        <v>0</v>
      </c>
      <c r="GX162">
        <f t="shared" si="288"/>
        <v>0</v>
      </c>
      <c r="GY162" s="7">
        <f t="shared" si="238"/>
        <v>0</v>
      </c>
      <c r="GZ162" s="7">
        <f t="shared" si="239"/>
        <v>0</v>
      </c>
      <c r="HA162" s="17">
        <f t="shared" si="289"/>
        <v>0</v>
      </c>
      <c r="HB162" s="17">
        <f t="shared" si="240"/>
        <v>0</v>
      </c>
    </row>
    <row r="163" spans="2:210" x14ac:dyDescent="0.3">
      <c r="B163" s="9" t="s">
        <v>195</v>
      </c>
      <c r="C163" s="9"/>
      <c r="D163" s="9"/>
      <c r="E163" s="9" t="s">
        <v>189</v>
      </c>
      <c r="F163" s="159">
        <f ca="1">ROUND(F162*12,2)</f>
        <v>2025</v>
      </c>
      <c r="G163" s="77"/>
      <c r="H163" s="9"/>
      <c r="I163" s="77"/>
      <c r="J163" s="9"/>
      <c r="K163" s="9"/>
      <c r="L163" s="60"/>
      <c r="M163" s="9"/>
      <c r="N163" s="9"/>
      <c r="O163" s="9"/>
      <c r="AA163" s="188">
        <f ca="1">(ROUND($F$143,2)*10)-AA162</f>
        <v>0</v>
      </c>
      <c r="AB163" s="9">
        <f ca="1">INT(ROUND(AA163,2)*10)</f>
        <v>0</v>
      </c>
      <c r="AG163" s="5"/>
      <c r="AO163"/>
      <c r="AP163"/>
      <c r="AQ163"/>
      <c r="AR163"/>
      <c r="BB163">
        <v>161</v>
      </c>
      <c r="BC163" s="7">
        <f t="shared" si="241"/>
        <v>0</v>
      </c>
      <c r="BD163" s="28">
        <f t="shared" si="242"/>
        <v>0</v>
      </c>
      <c r="BE163" s="16">
        <f t="shared" si="243"/>
        <v>0</v>
      </c>
      <c r="BF163" s="16">
        <f t="shared" si="244"/>
        <v>0</v>
      </c>
      <c r="BG163" s="25">
        <v>0</v>
      </c>
      <c r="BH163" s="25">
        <f t="shared" si="245"/>
        <v>0</v>
      </c>
      <c r="BI163" s="25">
        <f t="shared" si="246"/>
        <v>0</v>
      </c>
      <c r="BJ163" s="25">
        <f t="shared" si="247"/>
        <v>0</v>
      </c>
      <c r="BK163" s="25">
        <f t="shared" si="248"/>
        <v>0</v>
      </c>
      <c r="BL163" s="16">
        <f t="shared" si="249"/>
        <v>0</v>
      </c>
      <c r="BM163" s="25">
        <f t="shared" si="250"/>
        <v>0</v>
      </c>
      <c r="BN163" s="9">
        <f t="shared" si="195"/>
        <v>0</v>
      </c>
      <c r="BO163" s="26">
        <f t="shared" si="196"/>
        <v>0</v>
      </c>
      <c r="BP163" s="19">
        <f t="shared" si="197"/>
        <v>0</v>
      </c>
      <c r="BQ163" s="26">
        <f t="shared" si="198"/>
        <v>0</v>
      </c>
      <c r="BR163" s="26">
        <f t="shared" si="199"/>
        <v>0</v>
      </c>
      <c r="BS163">
        <f t="shared" si="251"/>
        <v>0</v>
      </c>
      <c r="BT163" s="7">
        <f t="shared" si="252"/>
        <v>0</v>
      </c>
      <c r="BU163" s="7">
        <f t="shared" si="230"/>
        <v>0</v>
      </c>
      <c r="BV163" s="17">
        <f t="shared" si="253"/>
        <v>0</v>
      </c>
      <c r="BW163" s="17">
        <f t="shared" si="231"/>
        <v>0</v>
      </c>
      <c r="CB163">
        <v>161</v>
      </c>
      <c r="CC163" s="7">
        <f t="shared" ca="1" si="254"/>
        <v>-19000</v>
      </c>
      <c r="CD163" s="28">
        <f t="shared" ca="1" si="255"/>
        <v>0</v>
      </c>
      <c r="CE163" s="16">
        <f t="shared" ca="1" si="256"/>
        <v>0</v>
      </c>
      <c r="CF163" s="9">
        <f t="shared" ca="1" si="200"/>
        <v>0</v>
      </c>
      <c r="CG163" s="26">
        <f t="shared" ca="1" si="201"/>
        <v>0</v>
      </c>
      <c r="CH163" s="19">
        <f t="shared" ca="1" si="202"/>
        <v>0</v>
      </c>
      <c r="CI163" s="26">
        <f t="shared" ca="1" si="203"/>
        <v>0</v>
      </c>
      <c r="CJ163" s="26">
        <f t="shared" ca="1" si="204"/>
        <v>0</v>
      </c>
      <c r="CK163" s="16">
        <f t="shared" ca="1" si="257"/>
        <v>0</v>
      </c>
      <c r="CL163" s="25">
        <v>0</v>
      </c>
      <c r="CM163" s="25">
        <f t="shared" ca="1" si="258"/>
        <v>0</v>
      </c>
      <c r="CN163" s="25">
        <f t="shared" ca="1" si="259"/>
        <v>0</v>
      </c>
      <c r="CO163" s="25">
        <f t="shared" ca="1" si="260"/>
        <v>0</v>
      </c>
      <c r="CP163" s="25">
        <f t="shared" ca="1" si="261"/>
        <v>0</v>
      </c>
      <c r="CQ163" s="16">
        <f t="shared" ca="1" si="262"/>
        <v>0</v>
      </c>
      <c r="CR163" s="25">
        <f t="shared" ca="1" si="263"/>
        <v>0</v>
      </c>
      <c r="CS163" s="9">
        <f t="shared" ca="1" si="205"/>
        <v>0</v>
      </c>
      <c r="CT163" s="26">
        <f t="shared" ca="1" si="206"/>
        <v>0</v>
      </c>
      <c r="CU163" s="19">
        <f t="shared" ca="1" si="207"/>
        <v>0</v>
      </c>
      <c r="CV163" s="26">
        <f t="shared" ca="1" si="208"/>
        <v>0</v>
      </c>
      <c r="CW163" s="26">
        <f t="shared" ca="1" si="209"/>
        <v>0</v>
      </c>
      <c r="CX163">
        <f t="shared" ca="1" si="264"/>
        <v>0</v>
      </c>
      <c r="CY163" s="7">
        <f t="shared" ca="1" si="232"/>
        <v>0</v>
      </c>
      <c r="CZ163" s="7">
        <f t="shared" ca="1" si="233"/>
        <v>0</v>
      </c>
      <c r="DA163" s="17">
        <f t="shared" ca="1" si="265"/>
        <v>0</v>
      </c>
      <c r="DB163" s="17">
        <f t="shared" ca="1" si="234"/>
        <v>0</v>
      </c>
      <c r="EB163">
        <v>161</v>
      </c>
      <c r="EC163" s="7">
        <f t="shared" si="266"/>
        <v>0</v>
      </c>
      <c r="ED163" s="28">
        <f t="shared" si="267"/>
        <v>0</v>
      </c>
      <c r="EE163" s="16">
        <f t="shared" si="268"/>
        <v>0</v>
      </c>
      <c r="EF163" s="9">
        <f t="shared" si="210"/>
        <v>0</v>
      </c>
      <c r="EG163" s="26">
        <f t="shared" si="211"/>
        <v>0</v>
      </c>
      <c r="EH163" s="19">
        <f t="shared" si="212"/>
        <v>0</v>
      </c>
      <c r="EI163" s="26">
        <f t="shared" si="213"/>
        <v>0</v>
      </c>
      <c r="EJ163" s="26">
        <f t="shared" si="214"/>
        <v>0</v>
      </c>
      <c r="EK163" s="16">
        <f t="shared" si="269"/>
        <v>0</v>
      </c>
      <c r="EL163" s="25">
        <v>0</v>
      </c>
      <c r="EM163" s="25">
        <f t="shared" si="270"/>
        <v>0</v>
      </c>
      <c r="EN163" s="25">
        <f t="shared" si="271"/>
        <v>0</v>
      </c>
      <c r="EO163" s="25">
        <f t="shared" si="272"/>
        <v>0</v>
      </c>
      <c r="EP163" s="25">
        <f t="shared" si="273"/>
        <v>0</v>
      </c>
      <c r="EQ163" s="16">
        <f t="shared" si="274"/>
        <v>0</v>
      </c>
      <c r="ER163" s="25">
        <f t="shared" si="275"/>
        <v>0</v>
      </c>
      <c r="ES163" s="9">
        <f t="shared" si="215"/>
        <v>0</v>
      </c>
      <c r="ET163" s="26">
        <f t="shared" si="216"/>
        <v>0</v>
      </c>
      <c r="EU163" s="19">
        <f t="shared" si="217"/>
        <v>0</v>
      </c>
      <c r="EV163" s="26">
        <f t="shared" si="218"/>
        <v>0</v>
      </c>
      <c r="EW163" s="26">
        <f t="shared" si="219"/>
        <v>0</v>
      </c>
      <c r="EX163">
        <f t="shared" si="276"/>
        <v>0</v>
      </c>
      <c r="EY163" s="7">
        <f t="shared" si="235"/>
        <v>0</v>
      </c>
      <c r="EZ163" s="7">
        <f t="shared" si="236"/>
        <v>0</v>
      </c>
      <c r="FA163" s="17">
        <f t="shared" si="277"/>
        <v>0</v>
      </c>
      <c r="FB163" s="17">
        <f t="shared" si="237"/>
        <v>0</v>
      </c>
      <c r="GB163">
        <v>161</v>
      </c>
      <c r="GC163" s="7">
        <f t="shared" si="278"/>
        <v>0</v>
      </c>
      <c r="GD163" s="28">
        <f t="shared" si="279"/>
        <v>0</v>
      </c>
      <c r="GE163" s="16">
        <f t="shared" si="280"/>
        <v>0</v>
      </c>
      <c r="GF163" s="9">
        <f t="shared" si="220"/>
        <v>0</v>
      </c>
      <c r="GG163" s="26">
        <f t="shared" si="221"/>
        <v>0</v>
      </c>
      <c r="GH163" s="19">
        <f t="shared" si="222"/>
        <v>0</v>
      </c>
      <c r="GI163" s="26">
        <f t="shared" si="223"/>
        <v>0</v>
      </c>
      <c r="GJ163" s="26">
        <f t="shared" si="224"/>
        <v>0</v>
      </c>
      <c r="GK163" s="16">
        <f t="shared" si="281"/>
        <v>0</v>
      </c>
      <c r="GL163" s="25">
        <v>0</v>
      </c>
      <c r="GM163" s="25">
        <f t="shared" si="282"/>
        <v>0</v>
      </c>
      <c r="GN163" s="25">
        <f t="shared" si="283"/>
        <v>0</v>
      </c>
      <c r="GO163" s="25">
        <f t="shared" si="284"/>
        <v>0</v>
      </c>
      <c r="GP163" s="25">
        <f t="shared" si="285"/>
        <v>0</v>
      </c>
      <c r="GQ163" s="16">
        <f t="shared" si="286"/>
        <v>0</v>
      </c>
      <c r="GR163" s="25">
        <f t="shared" si="287"/>
        <v>0</v>
      </c>
      <c r="GS163" s="9">
        <f t="shared" si="225"/>
        <v>0</v>
      </c>
      <c r="GT163" s="26">
        <f t="shared" si="226"/>
        <v>0</v>
      </c>
      <c r="GU163" s="19">
        <f t="shared" si="227"/>
        <v>0</v>
      </c>
      <c r="GV163" s="26">
        <f t="shared" si="228"/>
        <v>0</v>
      </c>
      <c r="GW163" s="26">
        <f t="shared" si="229"/>
        <v>0</v>
      </c>
      <c r="GX163">
        <f t="shared" si="288"/>
        <v>0</v>
      </c>
      <c r="GY163" s="7">
        <f t="shared" si="238"/>
        <v>0</v>
      </c>
      <c r="GZ163" s="7">
        <f t="shared" si="239"/>
        <v>0</v>
      </c>
      <c r="HA163" s="17">
        <f t="shared" si="289"/>
        <v>0</v>
      </c>
      <c r="HB163" s="17">
        <f t="shared" si="240"/>
        <v>0</v>
      </c>
    </row>
    <row r="164" spans="2:210" x14ac:dyDescent="0.3">
      <c r="B164" s="9" t="s">
        <v>197</v>
      </c>
      <c r="C164" s="9"/>
      <c r="D164" s="9"/>
      <c r="E164" s="9" t="s">
        <v>189</v>
      </c>
      <c r="F164" s="159">
        <f ca="1">ROUND(F137+F146+F155,2)</f>
        <v>100</v>
      </c>
      <c r="G164" s="77"/>
      <c r="H164" s="9"/>
      <c r="I164" s="77"/>
      <c r="J164" s="9"/>
      <c r="K164" s="9"/>
      <c r="L164" s="60"/>
      <c r="M164" s="9"/>
      <c r="N164" s="9"/>
      <c r="O164" s="9"/>
      <c r="AA164" s="189">
        <f ca="1">INT(AA162/10)+AB162+(AB164/100)</f>
        <v>0</v>
      </c>
      <c r="AB164" s="9" t="b">
        <f ca="1">IF(AB163&gt;0,IF(AB163&lt;=5,5,IF(AB163&lt;10,10,0)))</f>
        <v>0</v>
      </c>
      <c r="AG164" s="5"/>
      <c r="AO164"/>
      <c r="AP164"/>
      <c r="AQ164"/>
      <c r="AR164"/>
      <c r="BB164">
        <v>162</v>
      </c>
      <c r="BC164" s="7">
        <f t="shared" si="241"/>
        <v>0</v>
      </c>
      <c r="BD164" s="28">
        <f t="shared" si="242"/>
        <v>0</v>
      </c>
      <c r="BE164" s="16">
        <f t="shared" si="243"/>
        <v>0</v>
      </c>
      <c r="BF164" s="16">
        <f t="shared" si="244"/>
        <v>0</v>
      </c>
      <c r="BG164" s="25">
        <v>0</v>
      </c>
      <c r="BH164" s="25">
        <f t="shared" si="245"/>
        <v>0</v>
      </c>
      <c r="BI164" s="25">
        <f t="shared" si="246"/>
        <v>0</v>
      </c>
      <c r="BJ164" s="25">
        <f t="shared" si="247"/>
        <v>0</v>
      </c>
      <c r="BK164" s="25">
        <f t="shared" si="248"/>
        <v>0</v>
      </c>
      <c r="BL164" s="16">
        <f t="shared" si="249"/>
        <v>0</v>
      </c>
      <c r="BM164" s="25">
        <f t="shared" si="250"/>
        <v>0</v>
      </c>
      <c r="BN164" s="9">
        <f t="shared" si="195"/>
        <v>0</v>
      </c>
      <c r="BO164" s="26">
        <f t="shared" si="196"/>
        <v>0</v>
      </c>
      <c r="BP164" s="19">
        <f t="shared" si="197"/>
        <v>0</v>
      </c>
      <c r="BQ164" s="26">
        <f t="shared" si="198"/>
        <v>0</v>
      </c>
      <c r="BR164" s="26">
        <f t="shared" si="199"/>
        <v>0</v>
      </c>
      <c r="BS164">
        <f t="shared" si="251"/>
        <v>0</v>
      </c>
      <c r="BT164" s="7">
        <f t="shared" si="252"/>
        <v>0</v>
      </c>
      <c r="BU164" s="7">
        <f t="shared" si="230"/>
        <v>0</v>
      </c>
      <c r="BV164" s="17">
        <f t="shared" si="253"/>
        <v>0</v>
      </c>
      <c r="BW164" s="17">
        <f t="shared" si="231"/>
        <v>0</v>
      </c>
      <c r="CB164">
        <v>162</v>
      </c>
      <c r="CC164" s="7">
        <f t="shared" ca="1" si="254"/>
        <v>-19000</v>
      </c>
      <c r="CD164" s="28">
        <f t="shared" ca="1" si="255"/>
        <v>0</v>
      </c>
      <c r="CE164" s="16">
        <f t="shared" ca="1" si="256"/>
        <v>0</v>
      </c>
      <c r="CF164" s="9">
        <f t="shared" ca="1" si="200"/>
        <v>0</v>
      </c>
      <c r="CG164" s="26">
        <f t="shared" ca="1" si="201"/>
        <v>0</v>
      </c>
      <c r="CH164" s="19">
        <f t="shared" ca="1" si="202"/>
        <v>0</v>
      </c>
      <c r="CI164" s="26">
        <f t="shared" ca="1" si="203"/>
        <v>0</v>
      </c>
      <c r="CJ164" s="26">
        <f t="shared" ca="1" si="204"/>
        <v>0</v>
      </c>
      <c r="CK164" s="16">
        <f t="shared" ca="1" si="257"/>
        <v>0</v>
      </c>
      <c r="CL164" s="25">
        <v>0</v>
      </c>
      <c r="CM164" s="25">
        <f t="shared" ca="1" si="258"/>
        <v>0</v>
      </c>
      <c r="CN164" s="25">
        <f t="shared" ca="1" si="259"/>
        <v>0</v>
      </c>
      <c r="CO164" s="25">
        <f t="shared" ca="1" si="260"/>
        <v>0</v>
      </c>
      <c r="CP164" s="25">
        <f t="shared" ca="1" si="261"/>
        <v>0</v>
      </c>
      <c r="CQ164" s="16">
        <f t="shared" ca="1" si="262"/>
        <v>0</v>
      </c>
      <c r="CR164" s="25">
        <f t="shared" ca="1" si="263"/>
        <v>0</v>
      </c>
      <c r="CS164" s="9">
        <f t="shared" ca="1" si="205"/>
        <v>0</v>
      </c>
      <c r="CT164" s="26">
        <f t="shared" ca="1" si="206"/>
        <v>0</v>
      </c>
      <c r="CU164" s="19">
        <f t="shared" ca="1" si="207"/>
        <v>0</v>
      </c>
      <c r="CV164" s="26">
        <f t="shared" ca="1" si="208"/>
        <v>0</v>
      </c>
      <c r="CW164" s="26">
        <f t="shared" ca="1" si="209"/>
        <v>0</v>
      </c>
      <c r="CX164">
        <f t="shared" ca="1" si="264"/>
        <v>0</v>
      </c>
      <c r="CY164" s="7">
        <f t="shared" ca="1" si="232"/>
        <v>0</v>
      </c>
      <c r="CZ164" s="7">
        <f t="shared" ca="1" si="233"/>
        <v>0</v>
      </c>
      <c r="DA164" s="17">
        <f t="shared" ca="1" si="265"/>
        <v>0</v>
      </c>
      <c r="DB164" s="17">
        <f t="shared" ca="1" si="234"/>
        <v>0</v>
      </c>
      <c r="EB164">
        <v>162</v>
      </c>
      <c r="EC164" s="7">
        <f t="shared" si="266"/>
        <v>0</v>
      </c>
      <c r="ED164" s="28">
        <f t="shared" si="267"/>
        <v>0</v>
      </c>
      <c r="EE164" s="16">
        <f t="shared" si="268"/>
        <v>0</v>
      </c>
      <c r="EF164" s="9">
        <f t="shared" si="210"/>
        <v>0</v>
      </c>
      <c r="EG164" s="26">
        <f t="shared" si="211"/>
        <v>0</v>
      </c>
      <c r="EH164" s="19">
        <f t="shared" si="212"/>
        <v>0</v>
      </c>
      <c r="EI164" s="26">
        <f t="shared" si="213"/>
        <v>0</v>
      </c>
      <c r="EJ164" s="26">
        <f t="shared" si="214"/>
        <v>0</v>
      </c>
      <c r="EK164" s="16">
        <f t="shared" si="269"/>
        <v>0</v>
      </c>
      <c r="EL164" s="25">
        <v>0</v>
      </c>
      <c r="EM164" s="25">
        <f t="shared" si="270"/>
        <v>0</v>
      </c>
      <c r="EN164" s="25">
        <f t="shared" si="271"/>
        <v>0</v>
      </c>
      <c r="EO164" s="25">
        <f t="shared" si="272"/>
        <v>0</v>
      </c>
      <c r="EP164" s="25">
        <f t="shared" si="273"/>
        <v>0</v>
      </c>
      <c r="EQ164" s="16">
        <f t="shared" si="274"/>
        <v>0</v>
      </c>
      <c r="ER164" s="25">
        <f t="shared" si="275"/>
        <v>0</v>
      </c>
      <c r="ES164" s="9">
        <f t="shared" si="215"/>
        <v>0</v>
      </c>
      <c r="ET164" s="26">
        <f t="shared" si="216"/>
        <v>0</v>
      </c>
      <c r="EU164" s="19">
        <f t="shared" si="217"/>
        <v>0</v>
      </c>
      <c r="EV164" s="26">
        <f t="shared" si="218"/>
        <v>0</v>
      </c>
      <c r="EW164" s="26">
        <f t="shared" si="219"/>
        <v>0</v>
      </c>
      <c r="EX164">
        <f t="shared" si="276"/>
        <v>0</v>
      </c>
      <c r="EY164" s="7">
        <f t="shared" si="235"/>
        <v>0</v>
      </c>
      <c r="EZ164" s="7">
        <f t="shared" si="236"/>
        <v>0</v>
      </c>
      <c r="FA164" s="17">
        <f t="shared" si="277"/>
        <v>0</v>
      </c>
      <c r="FB164" s="17">
        <f t="shared" si="237"/>
        <v>0</v>
      </c>
      <c r="GB164">
        <v>162</v>
      </c>
      <c r="GC164" s="7">
        <f t="shared" si="278"/>
        <v>0</v>
      </c>
      <c r="GD164" s="28">
        <f t="shared" si="279"/>
        <v>0</v>
      </c>
      <c r="GE164" s="16">
        <f t="shared" si="280"/>
        <v>0</v>
      </c>
      <c r="GF164" s="9">
        <f t="shared" si="220"/>
        <v>0</v>
      </c>
      <c r="GG164" s="26">
        <f t="shared" si="221"/>
        <v>0</v>
      </c>
      <c r="GH164" s="19">
        <f t="shared" si="222"/>
        <v>0</v>
      </c>
      <c r="GI164" s="26">
        <f t="shared" si="223"/>
        <v>0</v>
      </c>
      <c r="GJ164" s="26">
        <f t="shared" si="224"/>
        <v>0</v>
      </c>
      <c r="GK164" s="16">
        <f t="shared" si="281"/>
        <v>0</v>
      </c>
      <c r="GL164" s="25">
        <v>0</v>
      </c>
      <c r="GM164" s="25">
        <f t="shared" si="282"/>
        <v>0</v>
      </c>
      <c r="GN164" s="25">
        <f t="shared" si="283"/>
        <v>0</v>
      </c>
      <c r="GO164" s="25">
        <f t="shared" si="284"/>
        <v>0</v>
      </c>
      <c r="GP164" s="25">
        <f t="shared" si="285"/>
        <v>0</v>
      </c>
      <c r="GQ164" s="16">
        <f t="shared" si="286"/>
        <v>0</v>
      </c>
      <c r="GR164" s="25">
        <f t="shared" si="287"/>
        <v>0</v>
      </c>
      <c r="GS164" s="9">
        <f t="shared" si="225"/>
        <v>0</v>
      </c>
      <c r="GT164" s="26">
        <f t="shared" si="226"/>
        <v>0</v>
      </c>
      <c r="GU164" s="19">
        <f t="shared" si="227"/>
        <v>0</v>
      </c>
      <c r="GV164" s="26">
        <f t="shared" si="228"/>
        <v>0</v>
      </c>
      <c r="GW164" s="26">
        <f t="shared" si="229"/>
        <v>0</v>
      </c>
      <c r="GX164">
        <f t="shared" si="288"/>
        <v>0</v>
      </c>
      <c r="GY164" s="7">
        <f t="shared" si="238"/>
        <v>0</v>
      </c>
      <c r="GZ164" s="7">
        <f t="shared" si="239"/>
        <v>0</v>
      </c>
      <c r="HA164" s="17">
        <f t="shared" si="289"/>
        <v>0</v>
      </c>
      <c r="HB164" s="17">
        <f t="shared" si="240"/>
        <v>0</v>
      </c>
    </row>
    <row r="165" spans="2:210" x14ac:dyDescent="0.3">
      <c r="B165" s="9" t="s">
        <v>199</v>
      </c>
      <c r="C165" s="9"/>
      <c r="D165" s="9"/>
      <c r="E165" s="9" t="s">
        <v>189</v>
      </c>
      <c r="F165" s="162">
        <f ca="1">ROUND(F163+F164,2)</f>
        <v>2125</v>
      </c>
      <c r="G165" s="180"/>
      <c r="H165" s="9"/>
      <c r="I165" s="180"/>
      <c r="J165" s="9"/>
      <c r="K165" s="9"/>
      <c r="L165" s="60"/>
      <c r="M165" s="9"/>
      <c r="N165" s="9"/>
      <c r="O165" s="9"/>
      <c r="AA165" s="68"/>
      <c r="AB165" s="77">
        <f ca="1">AA166/10</f>
        <v>0</v>
      </c>
      <c r="AG165" s="5"/>
      <c r="AO165"/>
      <c r="AP165"/>
      <c r="AQ165"/>
      <c r="AR165"/>
      <c r="BB165">
        <v>163</v>
      </c>
      <c r="BC165" s="7">
        <f t="shared" si="241"/>
        <v>0</v>
      </c>
      <c r="BD165" s="28">
        <f t="shared" si="242"/>
        <v>0</v>
      </c>
      <c r="BE165" s="16">
        <f t="shared" si="243"/>
        <v>0</v>
      </c>
      <c r="BF165" s="16">
        <f t="shared" si="244"/>
        <v>0</v>
      </c>
      <c r="BG165" s="25">
        <v>0</v>
      </c>
      <c r="BH165" s="25">
        <f t="shared" si="245"/>
        <v>0</v>
      </c>
      <c r="BI165" s="25">
        <f t="shared" si="246"/>
        <v>0</v>
      </c>
      <c r="BJ165" s="25">
        <f t="shared" si="247"/>
        <v>0</v>
      </c>
      <c r="BK165" s="25">
        <f t="shared" si="248"/>
        <v>0</v>
      </c>
      <c r="BL165" s="16">
        <f t="shared" si="249"/>
        <v>0</v>
      </c>
      <c r="BM165" s="25">
        <f t="shared" si="250"/>
        <v>0</v>
      </c>
      <c r="BN165" s="9">
        <f t="shared" si="195"/>
        <v>0</v>
      </c>
      <c r="BO165" s="26">
        <f t="shared" si="196"/>
        <v>0</v>
      </c>
      <c r="BP165" s="19">
        <f t="shared" si="197"/>
        <v>0</v>
      </c>
      <c r="BQ165" s="26">
        <f t="shared" si="198"/>
        <v>0</v>
      </c>
      <c r="BR165" s="26">
        <f t="shared" si="199"/>
        <v>0</v>
      </c>
      <c r="BS165">
        <f t="shared" si="251"/>
        <v>0</v>
      </c>
      <c r="BT165" s="7">
        <f t="shared" si="252"/>
        <v>0</v>
      </c>
      <c r="BU165" s="7">
        <f t="shared" si="230"/>
        <v>0</v>
      </c>
      <c r="BV165" s="17">
        <f t="shared" si="253"/>
        <v>0</v>
      </c>
      <c r="BW165" s="17">
        <f t="shared" si="231"/>
        <v>0</v>
      </c>
      <c r="CB165">
        <v>163</v>
      </c>
      <c r="CC165" s="7">
        <f t="shared" ca="1" si="254"/>
        <v>-19000</v>
      </c>
      <c r="CD165" s="28">
        <f t="shared" ca="1" si="255"/>
        <v>0</v>
      </c>
      <c r="CE165" s="16">
        <f t="shared" ca="1" si="256"/>
        <v>0</v>
      </c>
      <c r="CF165" s="9">
        <f t="shared" ca="1" si="200"/>
        <v>0</v>
      </c>
      <c r="CG165" s="26">
        <f t="shared" ca="1" si="201"/>
        <v>0</v>
      </c>
      <c r="CH165" s="19">
        <f t="shared" ca="1" si="202"/>
        <v>0</v>
      </c>
      <c r="CI165" s="26">
        <f t="shared" ca="1" si="203"/>
        <v>0</v>
      </c>
      <c r="CJ165" s="26">
        <f t="shared" ca="1" si="204"/>
        <v>0</v>
      </c>
      <c r="CK165" s="16">
        <f t="shared" ca="1" si="257"/>
        <v>0</v>
      </c>
      <c r="CL165" s="25">
        <v>0</v>
      </c>
      <c r="CM165" s="25">
        <f t="shared" ca="1" si="258"/>
        <v>0</v>
      </c>
      <c r="CN165" s="25">
        <f t="shared" ca="1" si="259"/>
        <v>0</v>
      </c>
      <c r="CO165" s="25">
        <f t="shared" ca="1" si="260"/>
        <v>0</v>
      </c>
      <c r="CP165" s="25">
        <f t="shared" ca="1" si="261"/>
        <v>0</v>
      </c>
      <c r="CQ165" s="16">
        <f t="shared" ca="1" si="262"/>
        <v>0</v>
      </c>
      <c r="CR165" s="25">
        <f t="shared" ca="1" si="263"/>
        <v>0</v>
      </c>
      <c r="CS165" s="9">
        <f t="shared" ca="1" si="205"/>
        <v>0</v>
      </c>
      <c r="CT165" s="26">
        <f t="shared" ca="1" si="206"/>
        <v>0</v>
      </c>
      <c r="CU165" s="19">
        <f t="shared" ca="1" si="207"/>
        <v>0</v>
      </c>
      <c r="CV165" s="26">
        <f t="shared" ca="1" si="208"/>
        <v>0</v>
      </c>
      <c r="CW165" s="26">
        <f t="shared" ca="1" si="209"/>
        <v>0</v>
      </c>
      <c r="CX165">
        <f t="shared" ca="1" si="264"/>
        <v>0</v>
      </c>
      <c r="CY165" s="7">
        <f t="shared" ca="1" si="232"/>
        <v>0</v>
      </c>
      <c r="CZ165" s="7">
        <f t="shared" ca="1" si="233"/>
        <v>0</v>
      </c>
      <c r="DA165" s="17">
        <f t="shared" ca="1" si="265"/>
        <v>0</v>
      </c>
      <c r="DB165" s="17">
        <f t="shared" ca="1" si="234"/>
        <v>0</v>
      </c>
      <c r="EB165">
        <v>163</v>
      </c>
      <c r="EC165" s="7">
        <f t="shared" si="266"/>
        <v>0</v>
      </c>
      <c r="ED165" s="28">
        <f t="shared" si="267"/>
        <v>0</v>
      </c>
      <c r="EE165" s="16">
        <f t="shared" si="268"/>
        <v>0</v>
      </c>
      <c r="EF165" s="9">
        <f t="shared" si="210"/>
        <v>0</v>
      </c>
      <c r="EG165" s="26">
        <f t="shared" si="211"/>
        <v>0</v>
      </c>
      <c r="EH165" s="19">
        <f t="shared" si="212"/>
        <v>0</v>
      </c>
      <c r="EI165" s="26">
        <f t="shared" si="213"/>
        <v>0</v>
      </c>
      <c r="EJ165" s="26">
        <f t="shared" si="214"/>
        <v>0</v>
      </c>
      <c r="EK165" s="16">
        <f t="shared" si="269"/>
        <v>0</v>
      </c>
      <c r="EL165" s="25">
        <v>0</v>
      </c>
      <c r="EM165" s="25">
        <f t="shared" si="270"/>
        <v>0</v>
      </c>
      <c r="EN165" s="25">
        <f t="shared" si="271"/>
        <v>0</v>
      </c>
      <c r="EO165" s="25">
        <f t="shared" si="272"/>
        <v>0</v>
      </c>
      <c r="EP165" s="25">
        <f t="shared" si="273"/>
        <v>0</v>
      </c>
      <c r="EQ165" s="16">
        <f t="shared" si="274"/>
        <v>0</v>
      </c>
      <c r="ER165" s="25">
        <f t="shared" si="275"/>
        <v>0</v>
      </c>
      <c r="ES165" s="9">
        <f t="shared" si="215"/>
        <v>0</v>
      </c>
      <c r="ET165" s="26">
        <f t="shared" si="216"/>
        <v>0</v>
      </c>
      <c r="EU165" s="19">
        <f t="shared" si="217"/>
        <v>0</v>
      </c>
      <c r="EV165" s="26">
        <f t="shared" si="218"/>
        <v>0</v>
      </c>
      <c r="EW165" s="26">
        <f t="shared" si="219"/>
        <v>0</v>
      </c>
      <c r="EX165">
        <f t="shared" si="276"/>
        <v>0</v>
      </c>
      <c r="EY165" s="7">
        <f t="shared" si="235"/>
        <v>0</v>
      </c>
      <c r="EZ165" s="7">
        <f t="shared" si="236"/>
        <v>0</v>
      </c>
      <c r="FA165" s="17">
        <f t="shared" si="277"/>
        <v>0</v>
      </c>
      <c r="FB165" s="17">
        <f t="shared" si="237"/>
        <v>0</v>
      </c>
      <c r="GB165">
        <v>163</v>
      </c>
      <c r="GC165" s="7">
        <f t="shared" si="278"/>
        <v>0</v>
      </c>
      <c r="GD165" s="28">
        <f t="shared" si="279"/>
        <v>0</v>
      </c>
      <c r="GE165" s="16">
        <f t="shared" si="280"/>
        <v>0</v>
      </c>
      <c r="GF165" s="9">
        <f t="shared" si="220"/>
        <v>0</v>
      </c>
      <c r="GG165" s="26">
        <f t="shared" si="221"/>
        <v>0</v>
      </c>
      <c r="GH165" s="19">
        <f t="shared" si="222"/>
        <v>0</v>
      </c>
      <c r="GI165" s="26">
        <f t="shared" si="223"/>
        <v>0</v>
      </c>
      <c r="GJ165" s="26">
        <f t="shared" si="224"/>
        <v>0</v>
      </c>
      <c r="GK165" s="16">
        <f t="shared" si="281"/>
        <v>0</v>
      </c>
      <c r="GL165" s="25">
        <v>0</v>
      </c>
      <c r="GM165" s="25">
        <f t="shared" si="282"/>
        <v>0</v>
      </c>
      <c r="GN165" s="25">
        <f t="shared" si="283"/>
        <v>0</v>
      </c>
      <c r="GO165" s="25">
        <f t="shared" si="284"/>
        <v>0</v>
      </c>
      <c r="GP165" s="25">
        <f t="shared" si="285"/>
        <v>0</v>
      </c>
      <c r="GQ165" s="16">
        <f t="shared" si="286"/>
        <v>0</v>
      </c>
      <c r="GR165" s="25">
        <f t="shared" si="287"/>
        <v>0</v>
      </c>
      <c r="GS165" s="9">
        <f t="shared" si="225"/>
        <v>0</v>
      </c>
      <c r="GT165" s="26">
        <f t="shared" si="226"/>
        <v>0</v>
      </c>
      <c r="GU165" s="19">
        <f t="shared" si="227"/>
        <v>0</v>
      </c>
      <c r="GV165" s="26">
        <f t="shared" si="228"/>
        <v>0</v>
      </c>
      <c r="GW165" s="26">
        <f t="shared" si="229"/>
        <v>0</v>
      </c>
      <c r="GX165">
        <f t="shared" si="288"/>
        <v>0</v>
      </c>
      <c r="GY165" s="7">
        <f t="shared" si="238"/>
        <v>0</v>
      </c>
      <c r="GZ165" s="7">
        <f t="shared" si="239"/>
        <v>0</v>
      </c>
      <c r="HA165" s="17">
        <f t="shared" si="289"/>
        <v>0</v>
      </c>
      <c r="HB165" s="17">
        <f t="shared" si="240"/>
        <v>0</v>
      </c>
    </row>
    <row r="166" spans="2:210" x14ac:dyDescent="0.3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60"/>
      <c r="M166" s="9"/>
      <c r="N166" s="9"/>
      <c r="O166" s="9"/>
      <c r="AA166" s="182">
        <f ca="1">INT($F$152*10)</f>
        <v>0</v>
      </c>
      <c r="AB166" s="77">
        <f ca="1">AB165-INT(AB165)</f>
        <v>0</v>
      </c>
      <c r="AG166" s="5"/>
      <c r="AO166"/>
      <c r="AP166"/>
      <c r="AQ166"/>
      <c r="AR166"/>
      <c r="BB166">
        <v>164</v>
      </c>
      <c r="BC166" s="7">
        <f t="shared" si="241"/>
        <v>0</v>
      </c>
      <c r="BD166" s="28">
        <f t="shared" si="242"/>
        <v>0</v>
      </c>
      <c r="BE166" s="16">
        <f t="shared" si="243"/>
        <v>0</v>
      </c>
      <c r="BF166" s="16">
        <f t="shared" si="244"/>
        <v>0</v>
      </c>
      <c r="BG166" s="25">
        <v>0</v>
      </c>
      <c r="BH166" s="25">
        <f t="shared" si="245"/>
        <v>0</v>
      </c>
      <c r="BI166" s="25">
        <f t="shared" si="246"/>
        <v>0</v>
      </c>
      <c r="BJ166" s="25">
        <f t="shared" si="247"/>
        <v>0</v>
      </c>
      <c r="BK166" s="25">
        <f t="shared" si="248"/>
        <v>0</v>
      </c>
      <c r="BL166" s="16">
        <f t="shared" si="249"/>
        <v>0</v>
      </c>
      <c r="BM166" s="25">
        <f t="shared" si="250"/>
        <v>0</v>
      </c>
      <c r="BN166" s="9">
        <f t="shared" si="195"/>
        <v>0</v>
      </c>
      <c r="BO166" s="26">
        <f t="shared" si="196"/>
        <v>0</v>
      </c>
      <c r="BP166" s="19">
        <f t="shared" si="197"/>
        <v>0</v>
      </c>
      <c r="BQ166" s="26">
        <f t="shared" si="198"/>
        <v>0</v>
      </c>
      <c r="BR166" s="26">
        <f t="shared" si="199"/>
        <v>0</v>
      </c>
      <c r="BS166">
        <f t="shared" si="251"/>
        <v>0</v>
      </c>
      <c r="BT166" s="7">
        <f t="shared" si="252"/>
        <v>0</v>
      </c>
      <c r="BU166" s="7">
        <f t="shared" si="230"/>
        <v>0</v>
      </c>
      <c r="BV166" s="17">
        <f t="shared" si="253"/>
        <v>0</v>
      </c>
      <c r="BW166" s="17">
        <f t="shared" si="231"/>
        <v>0</v>
      </c>
      <c r="CB166">
        <v>164</v>
      </c>
      <c r="CC166" s="7">
        <f t="shared" ca="1" si="254"/>
        <v>-19000</v>
      </c>
      <c r="CD166" s="28">
        <f t="shared" ca="1" si="255"/>
        <v>0</v>
      </c>
      <c r="CE166" s="16">
        <f t="shared" ca="1" si="256"/>
        <v>0</v>
      </c>
      <c r="CF166" s="9">
        <f t="shared" ca="1" si="200"/>
        <v>0</v>
      </c>
      <c r="CG166" s="26">
        <f t="shared" ca="1" si="201"/>
        <v>0</v>
      </c>
      <c r="CH166" s="19">
        <f t="shared" ca="1" si="202"/>
        <v>0</v>
      </c>
      <c r="CI166" s="26">
        <f t="shared" ca="1" si="203"/>
        <v>0</v>
      </c>
      <c r="CJ166" s="26">
        <f t="shared" ca="1" si="204"/>
        <v>0</v>
      </c>
      <c r="CK166" s="16">
        <f t="shared" ca="1" si="257"/>
        <v>0</v>
      </c>
      <c r="CL166" s="25">
        <v>0</v>
      </c>
      <c r="CM166" s="25">
        <f t="shared" ca="1" si="258"/>
        <v>0</v>
      </c>
      <c r="CN166" s="25">
        <f t="shared" ca="1" si="259"/>
        <v>0</v>
      </c>
      <c r="CO166" s="25">
        <f t="shared" ca="1" si="260"/>
        <v>0</v>
      </c>
      <c r="CP166" s="25">
        <f t="shared" ca="1" si="261"/>
        <v>0</v>
      </c>
      <c r="CQ166" s="16">
        <f t="shared" ca="1" si="262"/>
        <v>0</v>
      </c>
      <c r="CR166" s="25">
        <f t="shared" ca="1" si="263"/>
        <v>0</v>
      </c>
      <c r="CS166" s="9">
        <f t="shared" ca="1" si="205"/>
        <v>0</v>
      </c>
      <c r="CT166" s="26">
        <f t="shared" ca="1" si="206"/>
        <v>0</v>
      </c>
      <c r="CU166" s="19">
        <f t="shared" ca="1" si="207"/>
        <v>0</v>
      </c>
      <c r="CV166" s="26">
        <f t="shared" ca="1" si="208"/>
        <v>0</v>
      </c>
      <c r="CW166" s="26">
        <f t="shared" ca="1" si="209"/>
        <v>0</v>
      </c>
      <c r="CX166">
        <f t="shared" ca="1" si="264"/>
        <v>0</v>
      </c>
      <c r="CY166" s="7">
        <f t="shared" ca="1" si="232"/>
        <v>0</v>
      </c>
      <c r="CZ166" s="7">
        <f t="shared" ca="1" si="233"/>
        <v>0</v>
      </c>
      <c r="DA166" s="17">
        <f t="shared" ca="1" si="265"/>
        <v>0</v>
      </c>
      <c r="DB166" s="17">
        <f t="shared" ca="1" si="234"/>
        <v>0</v>
      </c>
      <c r="EB166">
        <v>164</v>
      </c>
      <c r="EC166" s="7">
        <f t="shared" si="266"/>
        <v>0</v>
      </c>
      <c r="ED166" s="28">
        <f t="shared" si="267"/>
        <v>0</v>
      </c>
      <c r="EE166" s="16">
        <f t="shared" si="268"/>
        <v>0</v>
      </c>
      <c r="EF166" s="9">
        <f t="shared" si="210"/>
        <v>0</v>
      </c>
      <c r="EG166" s="26">
        <f t="shared" si="211"/>
        <v>0</v>
      </c>
      <c r="EH166" s="19">
        <f t="shared" si="212"/>
        <v>0</v>
      </c>
      <c r="EI166" s="26">
        <f t="shared" si="213"/>
        <v>0</v>
      </c>
      <c r="EJ166" s="26">
        <f t="shared" si="214"/>
        <v>0</v>
      </c>
      <c r="EK166" s="16">
        <f t="shared" si="269"/>
        <v>0</v>
      </c>
      <c r="EL166" s="25">
        <v>0</v>
      </c>
      <c r="EM166" s="25">
        <f t="shared" si="270"/>
        <v>0</v>
      </c>
      <c r="EN166" s="25">
        <f t="shared" si="271"/>
        <v>0</v>
      </c>
      <c r="EO166" s="25">
        <f t="shared" si="272"/>
        <v>0</v>
      </c>
      <c r="EP166" s="25">
        <f t="shared" si="273"/>
        <v>0</v>
      </c>
      <c r="EQ166" s="16">
        <f t="shared" si="274"/>
        <v>0</v>
      </c>
      <c r="ER166" s="25">
        <f t="shared" si="275"/>
        <v>0</v>
      </c>
      <c r="ES166" s="9">
        <f t="shared" si="215"/>
        <v>0</v>
      </c>
      <c r="ET166" s="26">
        <f t="shared" si="216"/>
        <v>0</v>
      </c>
      <c r="EU166" s="19">
        <f t="shared" si="217"/>
        <v>0</v>
      </c>
      <c r="EV166" s="26">
        <f t="shared" si="218"/>
        <v>0</v>
      </c>
      <c r="EW166" s="26">
        <f t="shared" si="219"/>
        <v>0</v>
      </c>
      <c r="EX166">
        <f t="shared" si="276"/>
        <v>0</v>
      </c>
      <c r="EY166" s="7">
        <f t="shared" si="235"/>
        <v>0</v>
      </c>
      <c r="EZ166" s="7">
        <f t="shared" si="236"/>
        <v>0</v>
      </c>
      <c r="FA166" s="17">
        <f t="shared" si="277"/>
        <v>0</v>
      </c>
      <c r="FB166" s="17">
        <f t="shared" si="237"/>
        <v>0</v>
      </c>
      <c r="GB166">
        <v>164</v>
      </c>
      <c r="GC166" s="7">
        <f t="shared" si="278"/>
        <v>0</v>
      </c>
      <c r="GD166" s="28">
        <f t="shared" si="279"/>
        <v>0</v>
      </c>
      <c r="GE166" s="16">
        <f t="shared" si="280"/>
        <v>0</v>
      </c>
      <c r="GF166" s="9">
        <f t="shared" si="220"/>
        <v>0</v>
      </c>
      <c r="GG166" s="26">
        <f t="shared" si="221"/>
        <v>0</v>
      </c>
      <c r="GH166" s="19">
        <f t="shared" si="222"/>
        <v>0</v>
      </c>
      <c r="GI166" s="26">
        <f t="shared" si="223"/>
        <v>0</v>
      </c>
      <c r="GJ166" s="26">
        <f t="shared" si="224"/>
        <v>0</v>
      </c>
      <c r="GK166" s="16">
        <f t="shared" si="281"/>
        <v>0</v>
      </c>
      <c r="GL166" s="25">
        <v>0</v>
      </c>
      <c r="GM166" s="25">
        <f t="shared" si="282"/>
        <v>0</v>
      </c>
      <c r="GN166" s="25">
        <f t="shared" si="283"/>
        <v>0</v>
      </c>
      <c r="GO166" s="25">
        <f t="shared" si="284"/>
        <v>0</v>
      </c>
      <c r="GP166" s="25">
        <f t="shared" si="285"/>
        <v>0</v>
      </c>
      <c r="GQ166" s="16">
        <f t="shared" si="286"/>
        <v>0</v>
      </c>
      <c r="GR166" s="25">
        <f t="shared" si="287"/>
        <v>0</v>
      </c>
      <c r="GS166" s="9">
        <f t="shared" si="225"/>
        <v>0</v>
      </c>
      <c r="GT166" s="26">
        <f t="shared" si="226"/>
        <v>0</v>
      </c>
      <c r="GU166" s="19">
        <f t="shared" si="227"/>
        <v>0</v>
      </c>
      <c r="GV166" s="26">
        <f t="shared" si="228"/>
        <v>0</v>
      </c>
      <c r="GW166" s="26">
        <f t="shared" si="229"/>
        <v>0</v>
      </c>
      <c r="GX166">
        <f t="shared" si="288"/>
        <v>0</v>
      </c>
      <c r="GY166" s="7">
        <f t="shared" si="238"/>
        <v>0</v>
      </c>
      <c r="GZ166" s="7">
        <f t="shared" si="239"/>
        <v>0</v>
      </c>
      <c r="HA166" s="17">
        <f t="shared" si="289"/>
        <v>0</v>
      </c>
      <c r="HB166" s="17">
        <f t="shared" si="240"/>
        <v>0</v>
      </c>
    </row>
    <row r="167" spans="2:210" x14ac:dyDescent="0.3">
      <c r="B167" s="4" t="s">
        <v>205</v>
      </c>
      <c r="C167" s="4"/>
      <c r="D167" s="4"/>
      <c r="E167" s="9"/>
      <c r="F167" s="9"/>
      <c r="G167" s="9"/>
      <c r="H167" s="9"/>
      <c r="I167" s="9"/>
      <c r="J167" s="9"/>
      <c r="K167" s="9"/>
      <c r="L167" s="60"/>
      <c r="M167" s="9"/>
      <c r="N167" s="9"/>
      <c r="O167" s="9"/>
      <c r="AA167" s="188">
        <f ca="1">(ROUND($F$152,2)*10)-AA166</f>
        <v>0</v>
      </c>
      <c r="AB167" s="9">
        <f ca="1">INT(ROUND(AA167,2)*10)</f>
        <v>0</v>
      </c>
      <c r="AG167" s="5"/>
      <c r="AO167"/>
      <c r="AP167"/>
      <c r="AQ167"/>
      <c r="AR167"/>
      <c r="BB167">
        <v>165</v>
      </c>
      <c r="BC167" s="7">
        <f t="shared" si="241"/>
        <v>0</v>
      </c>
      <c r="BD167" s="28">
        <f t="shared" si="242"/>
        <v>0</v>
      </c>
      <c r="BE167" s="16">
        <f t="shared" si="243"/>
        <v>0</v>
      </c>
      <c r="BF167" s="16">
        <f t="shared" si="244"/>
        <v>0</v>
      </c>
      <c r="BG167" s="25">
        <v>0</v>
      </c>
      <c r="BH167" s="25">
        <f t="shared" si="245"/>
        <v>0</v>
      </c>
      <c r="BI167" s="25">
        <f t="shared" si="246"/>
        <v>0</v>
      </c>
      <c r="BJ167" s="25">
        <f t="shared" si="247"/>
        <v>0</v>
      </c>
      <c r="BK167" s="25">
        <f t="shared" si="248"/>
        <v>0</v>
      </c>
      <c r="BL167" s="16">
        <f t="shared" si="249"/>
        <v>0</v>
      </c>
      <c r="BM167" s="25">
        <f t="shared" si="250"/>
        <v>0</v>
      </c>
      <c r="BN167" s="9">
        <f t="shared" si="195"/>
        <v>0</v>
      </c>
      <c r="BO167" s="26">
        <f t="shared" si="196"/>
        <v>0</v>
      </c>
      <c r="BP167" s="19">
        <f t="shared" si="197"/>
        <v>0</v>
      </c>
      <c r="BQ167" s="26">
        <f t="shared" si="198"/>
        <v>0</v>
      </c>
      <c r="BR167" s="26">
        <f t="shared" si="199"/>
        <v>0</v>
      </c>
      <c r="BS167">
        <f t="shared" si="251"/>
        <v>0</v>
      </c>
      <c r="BT167" s="7">
        <f t="shared" si="252"/>
        <v>0</v>
      </c>
      <c r="BU167" s="7">
        <f t="shared" si="230"/>
        <v>0</v>
      </c>
      <c r="BV167" s="17">
        <f t="shared" si="253"/>
        <v>0</v>
      </c>
      <c r="BW167" s="17">
        <f t="shared" si="231"/>
        <v>0</v>
      </c>
      <c r="CB167">
        <v>165</v>
      </c>
      <c r="CC167" s="7">
        <f t="shared" ca="1" si="254"/>
        <v>-19000</v>
      </c>
      <c r="CD167" s="28">
        <f t="shared" ca="1" si="255"/>
        <v>0</v>
      </c>
      <c r="CE167" s="16">
        <f t="shared" ca="1" si="256"/>
        <v>0</v>
      </c>
      <c r="CF167" s="9">
        <f t="shared" ca="1" si="200"/>
        <v>0</v>
      </c>
      <c r="CG167" s="26">
        <f t="shared" ca="1" si="201"/>
        <v>0</v>
      </c>
      <c r="CH167" s="19">
        <f t="shared" ca="1" si="202"/>
        <v>0</v>
      </c>
      <c r="CI167" s="26">
        <f t="shared" ca="1" si="203"/>
        <v>0</v>
      </c>
      <c r="CJ167" s="26">
        <f t="shared" ca="1" si="204"/>
        <v>0</v>
      </c>
      <c r="CK167" s="16">
        <f t="shared" ca="1" si="257"/>
        <v>0</v>
      </c>
      <c r="CL167" s="25">
        <v>0</v>
      </c>
      <c r="CM167" s="25">
        <f t="shared" ca="1" si="258"/>
        <v>0</v>
      </c>
      <c r="CN167" s="25">
        <f t="shared" ca="1" si="259"/>
        <v>0</v>
      </c>
      <c r="CO167" s="25">
        <f t="shared" ca="1" si="260"/>
        <v>0</v>
      </c>
      <c r="CP167" s="25">
        <f t="shared" ca="1" si="261"/>
        <v>0</v>
      </c>
      <c r="CQ167" s="16">
        <f t="shared" ca="1" si="262"/>
        <v>0</v>
      </c>
      <c r="CR167" s="25">
        <f t="shared" ca="1" si="263"/>
        <v>0</v>
      </c>
      <c r="CS167" s="9">
        <f t="shared" ca="1" si="205"/>
        <v>0</v>
      </c>
      <c r="CT167" s="26">
        <f t="shared" ca="1" si="206"/>
        <v>0</v>
      </c>
      <c r="CU167" s="19">
        <f t="shared" ca="1" si="207"/>
        <v>0</v>
      </c>
      <c r="CV167" s="26">
        <f t="shared" ca="1" si="208"/>
        <v>0</v>
      </c>
      <c r="CW167" s="26">
        <f t="shared" ca="1" si="209"/>
        <v>0</v>
      </c>
      <c r="CX167">
        <f t="shared" ca="1" si="264"/>
        <v>0</v>
      </c>
      <c r="CY167" s="7">
        <f t="shared" ca="1" si="232"/>
        <v>0</v>
      </c>
      <c r="CZ167" s="7">
        <f t="shared" ca="1" si="233"/>
        <v>0</v>
      </c>
      <c r="DA167" s="17">
        <f t="shared" ca="1" si="265"/>
        <v>0</v>
      </c>
      <c r="DB167" s="17">
        <f t="shared" ca="1" si="234"/>
        <v>0</v>
      </c>
      <c r="EB167">
        <v>165</v>
      </c>
      <c r="EC167" s="7">
        <f t="shared" si="266"/>
        <v>0</v>
      </c>
      <c r="ED167" s="28">
        <f t="shared" si="267"/>
        <v>0</v>
      </c>
      <c r="EE167" s="16">
        <f t="shared" si="268"/>
        <v>0</v>
      </c>
      <c r="EF167" s="9">
        <f t="shared" si="210"/>
        <v>0</v>
      </c>
      <c r="EG167" s="26">
        <f t="shared" si="211"/>
        <v>0</v>
      </c>
      <c r="EH167" s="19">
        <f t="shared" si="212"/>
        <v>0</v>
      </c>
      <c r="EI167" s="26">
        <f t="shared" si="213"/>
        <v>0</v>
      </c>
      <c r="EJ167" s="26">
        <f t="shared" si="214"/>
        <v>0</v>
      </c>
      <c r="EK167" s="16">
        <f t="shared" si="269"/>
        <v>0</v>
      </c>
      <c r="EL167" s="25">
        <v>0</v>
      </c>
      <c r="EM167" s="25">
        <f t="shared" si="270"/>
        <v>0</v>
      </c>
      <c r="EN167" s="25">
        <f t="shared" si="271"/>
        <v>0</v>
      </c>
      <c r="EO167" s="25">
        <f t="shared" si="272"/>
        <v>0</v>
      </c>
      <c r="EP167" s="25">
        <f t="shared" si="273"/>
        <v>0</v>
      </c>
      <c r="EQ167" s="16">
        <f t="shared" si="274"/>
        <v>0</v>
      </c>
      <c r="ER167" s="25">
        <f t="shared" si="275"/>
        <v>0</v>
      </c>
      <c r="ES167" s="9">
        <f t="shared" si="215"/>
        <v>0</v>
      </c>
      <c r="ET167" s="26">
        <f t="shared" si="216"/>
        <v>0</v>
      </c>
      <c r="EU167" s="19">
        <f t="shared" si="217"/>
        <v>0</v>
      </c>
      <c r="EV167" s="26">
        <f t="shared" si="218"/>
        <v>0</v>
      </c>
      <c r="EW167" s="26">
        <f t="shared" si="219"/>
        <v>0</v>
      </c>
      <c r="EX167">
        <f t="shared" si="276"/>
        <v>0</v>
      </c>
      <c r="EY167" s="7">
        <f t="shared" si="235"/>
        <v>0</v>
      </c>
      <c r="EZ167" s="7">
        <f t="shared" si="236"/>
        <v>0</v>
      </c>
      <c r="FA167" s="17">
        <f t="shared" si="277"/>
        <v>0</v>
      </c>
      <c r="FB167" s="17">
        <f t="shared" si="237"/>
        <v>0</v>
      </c>
      <c r="GB167">
        <v>165</v>
      </c>
      <c r="GC167" s="7">
        <f t="shared" si="278"/>
        <v>0</v>
      </c>
      <c r="GD167" s="28">
        <f t="shared" si="279"/>
        <v>0</v>
      </c>
      <c r="GE167" s="16">
        <f t="shared" si="280"/>
        <v>0</v>
      </c>
      <c r="GF167" s="9">
        <f t="shared" si="220"/>
        <v>0</v>
      </c>
      <c r="GG167" s="26">
        <f t="shared" si="221"/>
        <v>0</v>
      </c>
      <c r="GH167" s="19">
        <f t="shared" si="222"/>
        <v>0</v>
      </c>
      <c r="GI167" s="26">
        <f t="shared" si="223"/>
        <v>0</v>
      </c>
      <c r="GJ167" s="26">
        <f t="shared" si="224"/>
        <v>0</v>
      </c>
      <c r="GK167" s="16">
        <f t="shared" si="281"/>
        <v>0</v>
      </c>
      <c r="GL167" s="25">
        <v>0</v>
      </c>
      <c r="GM167" s="25">
        <f t="shared" si="282"/>
        <v>0</v>
      </c>
      <c r="GN167" s="25">
        <f t="shared" si="283"/>
        <v>0</v>
      </c>
      <c r="GO167" s="25">
        <f t="shared" si="284"/>
        <v>0</v>
      </c>
      <c r="GP167" s="25">
        <f t="shared" si="285"/>
        <v>0</v>
      </c>
      <c r="GQ167" s="16">
        <f t="shared" si="286"/>
        <v>0</v>
      </c>
      <c r="GR167" s="25">
        <f t="shared" si="287"/>
        <v>0</v>
      </c>
      <c r="GS167" s="9">
        <f t="shared" si="225"/>
        <v>0</v>
      </c>
      <c r="GT167" s="26">
        <f t="shared" si="226"/>
        <v>0</v>
      </c>
      <c r="GU167" s="19">
        <f t="shared" si="227"/>
        <v>0</v>
      </c>
      <c r="GV167" s="26">
        <f t="shared" si="228"/>
        <v>0</v>
      </c>
      <c r="GW167" s="26">
        <f t="shared" si="229"/>
        <v>0</v>
      </c>
      <c r="GX167">
        <f t="shared" si="288"/>
        <v>0</v>
      </c>
      <c r="GY167" s="7">
        <f t="shared" si="238"/>
        <v>0</v>
      </c>
      <c r="GZ167" s="7">
        <f t="shared" si="239"/>
        <v>0</v>
      </c>
      <c r="HA167" s="17">
        <f t="shared" si="289"/>
        <v>0</v>
      </c>
      <c r="HB167" s="17">
        <f t="shared" si="240"/>
        <v>0</v>
      </c>
    </row>
    <row r="168" spans="2:210" x14ac:dyDescent="0.3">
      <c r="B168" s="9" t="s">
        <v>206</v>
      </c>
      <c r="C168" s="9"/>
      <c r="D168" s="9"/>
      <c r="E168" s="9" t="s">
        <v>189</v>
      </c>
      <c r="F168" s="16">
        <f>F26</f>
        <v>655900</v>
      </c>
      <c r="G168" s="77"/>
      <c r="H168" s="9"/>
      <c r="I168" s="77"/>
      <c r="J168" s="9"/>
      <c r="K168" s="9"/>
      <c r="L168" s="60"/>
      <c r="M168" s="9"/>
      <c r="N168" s="9"/>
      <c r="O168" s="9"/>
      <c r="AA168" s="189">
        <f ca="1">INT(AA166/10)+AB166+(AB168/100)</f>
        <v>0</v>
      </c>
      <c r="AB168" s="9" t="b">
        <f ca="1">IF(AB167&gt;0,IF(AB167&lt;=5,5,IF(AB167&lt;10,10,0)))</f>
        <v>0</v>
      </c>
      <c r="AG168" s="5"/>
      <c r="AO168"/>
      <c r="AP168"/>
      <c r="AQ168"/>
      <c r="AR168"/>
      <c r="BB168">
        <v>166</v>
      </c>
      <c r="BC168" s="7">
        <f t="shared" si="241"/>
        <v>0</v>
      </c>
      <c r="BD168" s="28">
        <f t="shared" si="242"/>
        <v>0</v>
      </c>
      <c r="BE168" s="16">
        <f t="shared" si="243"/>
        <v>0</v>
      </c>
      <c r="BF168" s="16">
        <f t="shared" si="244"/>
        <v>0</v>
      </c>
      <c r="BG168" s="25">
        <v>0</v>
      </c>
      <c r="BH168" s="25">
        <f t="shared" si="245"/>
        <v>0</v>
      </c>
      <c r="BI168" s="25">
        <f t="shared" si="246"/>
        <v>0</v>
      </c>
      <c r="BJ168" s="25">
        <f t="shared" si="247"/>
        <v>0</v>
      </c>
      <c r="BK168" s="25">
        <f t="shared" si="248"/>
        <v>0</v>
      </c>
      <c r="BL168" s="16">
        <f t="shared" si="249"/>
        <v>0</v>
      </c>
      <c r="BM168" s="25">
        <f t="shared" si="250"/>
        <v>0</v>
      </c>
      <c r="BN168" s="9">
        <f t="shared" si="195"/>
        <v>0</v>
      </c>
      <c r="BO168" s="26">
        <f t="shared" si="196"/>
        <v>0</v>
      </c>
      <c r="BP168" s="19">
        <f t="shared" si="197"/>
        <v>0</v>
      </c>
      <c r="BQ168" s="26">
        <f t="shared" si="198"/>
        <v>0</v>
      </c>
      <c r="BR168" s="26">
        <f t="shared" si="199"/>
        <v>0</v>
      </c>
      <c r="BS168">
        <f t="shared" si="251"/>
        <v>0</v>
      </c>
      <c r="BT168" s="7">
        <f t="shared" si="252"/>
        <v>0</v>
      </c>
      <c r="BU168" s="7">
        <f t="shared" si="230"/>
        <v>0</v>
      </c>
      <c r="BV168" s="17">
        <f t="shared" si="253"/>
        <v>0</v>
      </c>
      <c r="BW168" s="17">
        <f t="shared" si="231"/>
        <v>0</v>
      </c>
      <c r="CB168">
        <v>166</v>
      </c>
      <c r="CC168" s="7">
        <f t="shared" ca="1" si="254"/>
        <v>-19000</v>
      </c>
      <c r="CD168" s="28">
        <f t="shared" ca="1" si="255"/>
        <v>0</v>
      </c>
      <c r="CE168" s="16">
        <f t="shared" ca="1" si="256"/>
        <v>0</v>
      </c>
      <c r="CF168" s="9">
        <f t="shared" ca="1" si="200"/>
        <v>0</v>
      </c>
      <c r="CG168" s="26">
        <f t="shared" ca="1" si="201"/>
        <v>0</v>
      </c>
      <c r="CH168" s="19">
        <f t="shared" ca="1" si="202"/>
        <v>0</v>
      </c>
      <c r="CI168" s="26">
        <f t="shared" ca="1" si="203"/>
        <v>0</v>
      </c>
      <c r="CJ168" s="26">
        <f t="shared" ca="1" si="204"/>
        <v>0</v>
      </c>
      <c r="CK168" s="16">
        <f t="shared" ca="1" si="257"/>
        <v>0</v>
      </c>
      <c r="CL168" s="25">
        <v>0</v>
      </c>
      <c r="CM168" s="25">
        <f t="shared" ca="1" si="258"/>
        <v>0</v>
      </c>
      <c r="CN168" s="25">
        <f t="shared" ca="1" si="259"/>
        <v>0</v>
      </c>
      <c r="CO168" s="25">
        <f t="shared" ca="1" si="260"/>
        <v>0</v>
      </c>
      <c r="CP168" s="25">
        <f t="shared" ca="1" si="261"/>
        <v>0</v>
      </c>
      <c r="CQ168" s="16">
        <f t="shared" ca="1" si="262"/>
        <v>0</v>
      </c>
      <c r="CR168" s="25">
        <f t="shared" ca="1" si="263"/>
        <v>0</v>
      </c>
      <c r="CS168" s="9">
        <f t="shared" ca="1" si="205"/>
        <v>0</v>
      </c>
      <c r="CT168" s="26">
        <f t="shared" ca="1" si="206"/>
        <v>0</v>
      </c>
      <c r="CU168" s="19">
        <f t="shared" ca="1" si="207"/>
        <v>0</v>
      </c>
      <c r="CV168" s="26">
        <f t="shared" ca="1" si="208"/>
        <v>0</v>
      </c>
      <c r="CW168" s="26">
        <f t="shared" ca="1" si="209"/>
        <v>0</v>
      </c>
      <c r="CX168">
        <f t="shared" ca="1" si="264"/>
        <v>0</v>
      </c>
      <c r="CY168" s="7">
        <f t="shared" ca="1" si="232"/>
        <v>0</v>
      </c>
      <c r="CZ168" s="7">
        <f t="shared" ca="1" si="233"/>
        <v>0</v>
      </c>
      <c r="DA168" s="17">
        <f t="shared" ca="1" si="265"/>
        <v>0</v>
      </c>
      <c r="DB168" s="17">
        <f t="shared" ca="1" si="234"/>
        <v>0</v>
      </c>
      <c r="EB168">
        <v>166</v>
      </c>
      <c r="EC168" s="7">
        <f t="shared" si="266"/>
        <v>0</v>
      </c>
      <c r="ED168" s="28">
        <f t="shared" si="267"/>
        <v>0</v>
      </c>
      <c r="EE168" s="16">
        <f t="shared" si="268"/>
        <v>0</v>
      </c>
      <c r="EF168" s="9">
        <f t="shared" si="210"/>
        <v>0</v>
      </c>
      <c r="EG168" s="26">
        <f t="shared" si="211"/>
        <v>0</v>
      </c>
      <c r="EH168" s="19">
        <f t="shared" si="212"/>
        <v>0</v>
      </c>
      <c r="EI168" s="26">
        <f t="shared" si="213"/>
        <v>0</v>
      </c>
      <c r="EJ168" s="26">
        <f t="shared" si="214"/>
        <v>0</v>
      </c>
      <c r="EK168" s="16">
        <f t="shared" si="269"/>
        <v>0</v>
      </c>
      <c r="EL168" s="25">
        <v>0</v>
      </c>
      <c r="EM168" s="25">
        <f t="shared" si="270"/>
        <v>0</v>
      </c>
      <c r="EN168" s="25">
        <f t="shared" si="271"/>
        <v>0</v>
      </c>
      <c r="EO168" s="25">
        <f t="shared" si="272"/>
        <v>0</v>
      </c>
      <c r="EP168" s="25">
        <f t="shared" si="273"/>
        <v>0</v>
      </c>
      <c r="EQ168" s="16">
        <f t="shared" si="274"/>
        <v>0</v>
      </c>
      <c r="ER168" s="25">
        <f t="shared" si="275"/>
        <v>0</v>
      </c>
      <c r="ES168" s="9">
        <f t="shared" si="215"/>
        <v>0</v>
      </c>
      <c r="ET168" s="26">
        <f t="shared" si="216"/>
        <v>0</v>
      </c>
      <c r="EU168" s="19">
        <f t="shared" si="217"/>
        <v>0</v>
      </c>
      <c r="EV168" s="26">
        <f t="shared" si="218"/>
        <v>0</v>
      </c>
      <c r="EW168" s="26">
        <f t="shared" si="219"/>
        <v>0</v>
      </c>
      <c r="EX168">
        <f t="shared" si="276"/>
        <v>0</v>
      </c>
      <c r="EY168" s="7">
        <f t="shared" si="235"/>
        <v>0</v>
      </c>
      <c r="EZ168" s="7">
        <f t="shared" si="236"/>
        <v>0</v>
      </c>
      <c r="FA168" s="17">
        <f t="shared" si="277"/>
        <v>0</v>
      </c>
      <c r="FB168" s="17">
        <f t="shared" si="237"/>
        <v>0</v>
      </c>
      <c r="GB168">
        <v>166</v>
      </c>
      <c r="GC168" s="7">
        <f t="shared" si="278"/>
        <v>0</v>
      </c>
      <c r="GD168" s="28">
        <f t="shared" si="279"/>
        <v>0</v>
      </c>
      <c r="GE168" s="16">
        <f t="shared" si="280"/>
        <v>0</v>
      </c>
      <c r="GF168" s="9">
        <f t="shared" si="220"/>
        <v>0</v>
      </c>
      <c r="GG168" s="26">
        <f t="shared" si="221"/>
        <v>0</v>
      </c>
      <c r="GH168" s="19">
        <f t="shared" si="222"/>
        <v>0</v>
      </c>
      <c r="GI168" s="26">
        <f t="shared" si="223"/>
        <v>0</v>
      </c>
      <c r="GJ168" s="26">
        <f t="shared" si="224"/>
        <v>0</v>
      </c>
      <c r="GK168" s="16">
        <f t="shared" si="281"/>
        <v>0</v>
      </c>
      <c r="GL168" s="25">
        <v>0</v>
      </c>
      <c r="GM168" s="25">
        <f t="shared" si="282"/>
        <v>0</v>
      </c>
      <c r="GN168" s="25">
        <f t="shared" si="283"/>
        <v>0</v>
      </c>
      <c r="GO168" s="25">
        <f t="shared" si="284"/>
        <v>0</v>
      </c>
      <c r="GP168" s="25">
        <f t="shared" si="285"/>
        <v>0</v>
      </c>
      <c r="GQ168" s="16">
        <f t="shared" si="286"/>
        <v>0</v>
      </c>
      <c r="GR168" s="25">
        <f t="shared" si="287"/>
        <v>0</v>
      </c>
      <c r="GS168" s="9">
        <f t="shared" si="225"/>
        <v>0</v>
      </c>
      <c r="GT168" s="26">
        <f t="shared" si="226"/>
        <v>0</v>
      </c>
      <c r="GU168" s="19">
        <f t="shared" si="227"/>
        <v>0</v>
      </c>
      <c r="GV168" s="26">
        <f t="shared" si="228"/>
        <v>0</v>
      </c>
      <c r="GW168" s="26">
        <f t="shared" si="229"/>
        <v>0</v>
      </c>
      <c r="GX168">
        <f t="shared" si="288"/>
        <v>0</v>
      </c>
      <c r="GY168" s="7">
        <f t="shared" si="238"/>
        <v>0</v>
      </c>
      <c r="GZ168" s="7">
        <f t="shared" si="239"/>
        <v>0</v>
      </c>
      <c r="HA168" s="17">
        <f t="shared" si="289"/>
        <v>0</v>
      </c>
      <c r="HB168" s="17">
        <f t="shared" si="240"/>
        <v>0</v>
      </c>
    </row>
    <row r="169" spans="2:210" x14ac:dyDescent="0.3">
      <c r="B169" s="9" t="s">
        <v>207</v>
      </c>
      <c r="C169" s="9"/>
      <c r="D169" s="9"/>
      <c r="E169" s="9" t="s">
        <v>189</v>
      </c>
      <c r="F169" s="8">
        <f ca="1">MIN(K86,F168)</f>
        <v>655900</v>
      </c>
      <c r="G169" s="77"/>
      <c r="H169" s="9"/>
      <c r="I169" s="77"/>
      <c r="J169" s="9"/>
      <c r="K169" s="9"/>
      <c r="L169" s="60"/>
      <c r="M169" s="9"/>
      <c r="N169" s="9"/>
      <c r="O169" s="9"/>
      <c r="AA169" s="68"/>
      <c r="AB169" s="77">
        <f ca="1">AA170/10</f>
        <v>168.7</v>
      </c>
      <c r="AG169" s="5"/>
      <c r="AO169"/>
      <c r="AP169"/>
      <c r="AQ169"/>
      <c r="AR169"/>
      <c r="BB169">
        <v>167</v>
      </c>
      <c r="BC169" s="7">
        <f t="shared" si="241"/>
        <v>0</v>
      </c>
      <c r="BD169" s="28">
        <f t="shared" si="242"/>
        <v>0</v>
      </c>
      <c r="BE169" s="16">
        <f t="shared" si="243"/>
        <v>0</v>
      </c>
      <c r="BF169" s="16">
        <f t="shared" si="244"/>
        <v>0</v>
      </c>
      <c r="BG169" s="25">
        <v>0</v>
      </c>
      <c r="BH169" s="25">
        <f t="shared" si="245"/>
        <v>0</v>
      </c>
      <c r="BI169" s="25">
        <f t="shared" si="246"/>
        <v>0</v>
      </c>
      <c r="BJ169" s="25">
        <f t="shared" si="247"/>
        <v>0</v>
      </c>
      <c r="BK169" s="25">
        <f t="shared" si="248"/>
        <v>0</v>
      </c>
      <c r="BL169" s="16">
        <f t="shared" si="249"/>
        <v>0</v>
      </c>
      <c r="BM169" s="25">
        <f t="shared" si="250"/>
        <v>0</v>
      </c>
      <c r="BN169" s="9">
        <f t="shared" si="195"/>
        <v>0</v>
      </c>
      <c r="BO169" s="26">
        <f t="shared" si="196"/>
        <v>0</v>
      </c>
      <c r="BP169" s="19">
        <f t="shared" si="197"/>
        <v>0</v>
      </c>
      <c r="BQ169" s="26">
        <f t="shared" si="198"/>
        <v>0</v>
      </c>
      <c r="BR169" s="26">
        <f t="shared" si="199"/>
        <v>0</v>
      </c>
      <c r="BS169">
        <f t="shared" si="251"/>
        <v>0</v>
      </c>
      <c r="BT169" s="7">
        <f t="shared" si="252"/>
        <v>0</v>
      </c>
      <c r="BU169" s="7">
        <f t="shared" si="230"/>
        <v>0</v>
      </c>
      <c r="BV169" s="17">
        <f t="shared" si="253"/>
        <v>0</v>
      </c>
      <c r="BW169" s="17">
        <f t="shared" si="231"/>
        <v>0</v>
      </c>
      <c r="CB169">
        <v>167</v>
      </c>
      <c r="CC169" s="7">
        <f t="shared" ca="1" si="254"/>
        <v>-19000</v>
      </c>
      <c r="CD169" s="28">
        <f t="shared" ca="1" si="255"/>
        <v>0</v>
      </c>
      <c r="CE169" s="16">
        <f t="shared" ca="1" si="256"/>
        <v>0</v>
      </c>
      <c r="CF169" s="9">
        <f t="shared" ca="1" si="200"/>
        <v>0</v>
      </c>
      <c r="CG169" s="26">
        <f t="shared" ca="1" si="201"/>
        <v>0</v>
      </c>
      <c r="CH169" s="19">
        <f t="shared" ca="1" si="202"/>
        <v>0</v>
      </c>
      <c r="CI169" s="26">
        <f t="shared" ca="1" si="203"/>
        <v>0</v>
      </c>
      <c r="CJ169" s="26">
        <f t="shared" ca="1" si="204"/>
        <v>0</v>
      </c>
      <c r="CK169" s="16">
        <f t="shared" ca="1" si="257"/>
        <v>0</v>
      </c>
      <c r="CL169" s="25">
        <v>0</v>
      </c>
      <c r="CM169" s="25">
        <f t="shared" ca="1" si="258"/>
        <v>0</v>
      </c>
      <c r="CN169" s="25">
        <f t="shared" ca="1" si="259"/>
        <v>0</v>
      </c>
      <c r="CO169" s="25">
        <f t="shared" ca="1" si="260"/>
        <v>0</v>
      </c>
      <c r="CP169" s="25">
        <f t="shared" ca="1" si="261"/>
        <v>0</v>
      </c>
      <c r="CQ169" s="16">
        <f t="shared" ca="1" si="262"/>
        <v>0</v>
      </c>
      <c r="CR169" s="25">
        <f t="shared" ca="1" si="263"/>
        <v>0</v>
      </c>
      <c r="CS169" s="9">
        <f t="shared" ca="1" si="205"/>
        <v>0</v>
      </c>
      <c r="CT169" s="26">
        <f t="shared" ca="1" si="206"/>
        <v>0</v>
      </c>
      <c r="CU169" s="19">
        <f t="shared" ca="1" si="207"/>
        <v>0</v>
      </c>
      <c r="CV169" s="26">
        <f t="shared" ca="1" si="208"/>
        <v>0</v>
      </c>
      <c r="CW169" s="26">
        <f t="shared" ca="1" si="209"/>
        <v>0</v>
      </c>
      <c r="CX169">
        <f t="shared" ca="1" si="264"/>
        <v>0</v>
      </c>
      <c r="CY169" s="7">
        <f t="shared" ca="1" si="232"/>
        <v>0</v>
      </c>
      <c r="CZ169" s="7">
        <f t="shared" ca="1" si="233"/>
        <v>0</v>
      </c>
      <c r="DA169" s="17">
        <f t="shared" ca="1" si="265"/>
        <v>0</v>
      </c>
      <c r="DB169" s="17">
        <f t="shared" ca="1" si="234"/>
        <v>0</v>
      </c>
      <c r="EB169">
        <v>167</v>
      </c>
      <c r="EC169" s="7">
        <f t="shared" si="266"/>
        <v>0</v>
      </c>
      <c r="ED169" s="28">
        <f t="shared" si="267"/>
        <v>0</v>
      </c>
      <c r="EE169" s="16">
        <f t="shared" si="268"/>
        <v>0</v>
      </c>
      <c r="EF169" s="9">
        <f t="shared" si="210"/>
        <v>0</v>
      </c>
      <c r="EG169" s="26">
        <f t="shared" si="211"/>
        <v>0</v>
      </c>
      <c r="EH169" s="19">
        <f t="shared" si="212"/>
        <v>0</v>
      </c>
      <c r="EI169" s="26">
        <f t="shared" si="213"/>
        <v>0</v>
      </c>
      <c r="EJ169" s="26">
        <f t="shared" si="214"/>
        <v>0</v>
      </c>
      <c r="EK169" s="16">
        <f t="shared" si="269"/>
        <v>0</v>
      </c>
      <c r="EL169" s="25">
        <v>0</v>
      </c>
      <c r="EM169" s="25">
        <f t="shared" si="270"/>
        <v>0</v>
      </c>
      <c r="EN169" s="25">
        <f t="shared" si="271"/>
        <v>0</v>
      </c>
      <c r="EO169" s="25">
        <f t="shared" si="272"/>
        <v>0</v>
      </c>
      <c r="EP169" s="25">
        <f t="shared" si="273"/>
        <v>0</v>
      </c>
      <c r="EQ169" s="16">
        <f t="shared" si="274"/>
        <v>0</v>
      </c>
      <c r="ER169" s="25">
        <f t="shared" si="275"/>
        <v>0</v>
      </c>
      <c r="ES169" s="9">
        <f t="shared" si="215"/>
        <v>0</v>
      </c>
      <c r="ET169" s="26">
        <f t="shared" si="216"/>
        <v>0</v>
      </c>
      <c r="EU169" s="19">
        <f t="shared" si="217"/>
        <v>0</v>
      </c>
      <c r="EV169" s="26">
        <f t="shared" si="218"/>
        <v>0</v>
      </c>
      <c r="EW169" s="26">
        <f t="shared" si="219"/>
        <v>0</v>
      </c>
      <c r="EX169">
        <f t="shared" si="276"/>
        <v>0</v>
      </c>
      <c r="EY169" s="7">
        <f t="shared" si="235"/>
        <v>0</v>
      </c>
      <c r="EZ169" s="7">
        <f t="shared" si="236"/>
        <v>0</v>
      </c>
      <c r="FA169" s="17">
        <f t="shared" si="277"/>
        <v>0</v>
      </c>
      <c r="FB169" s="17">
        <f t="shared" si="237"/>
        <v>0</v>
      </c>
      <c r="GB169">
        <v>167</v>
      </c>
      <c r="GC169" s="7">
        <f t="shared" si="278"/>
        <v>0</v>
      </c>
      <c r="GD169" s="28">
        <f t="shared" si="279"/>
        <v>0</v>
      </c>
      <c r="GE169" s="16">
        <f t="shared" si="280"/>
        <v>0</v>
      </c>
      <c r="GF169" s="9">
        <f t="shared" si="220"/>
        <v>0</v>
      </c>
      <c r="GG169" s="26">
        <f t="shared" si="221"/>
        <v>0</v>
      </c>
      <c r="GH169" s="19">
        <f t="shared" si="222"/>
        <v>0</v>
      </c>
      <c r="GI169" s="26">
        <f t="shared" si="223"/>
        <v>0</v>
      </c>
      <c r="GJ169" s="26">
        <f t="shared" si="224"/>
        <v>0</v>
      </c>
      <c r="GK169" s="16">
        <f t="shared" si="281"/>
        <v>0</v>
      </c>
      <c r="GL169" s="25">
        <v>0</v>
      </c>
      <c r="GM169" s="25">
        <f t="shared" si="282"/>
        <v>0</v>
      </c>
      <c r="GN169" s="25">
        <f t="shared" si="283"/>
        <v>0</v>
      </c>
      <c r="GO169" s="25">
        <f t="shared" si="284"/>
        <v>0</v>
      </c>
      <c r="GP169" s="25">
        <f t="shared" si="285"/>
        <v>0</v>
      </c>
      <c r="GQ169" s="16">
        <f t="shared" si="286"/>
        <v>0</v>
      </c>
      <c r="GR169" s="25">
        <f t="shared" si="287"/>
        <v>0</v>
      </c>
      <c r="GS169" s="9">
        <f t="shared" si="225"/>
        <v>0</v>
      </c>
      <c r="GT169" s="26">
        <f t="shared" si="226"/>
        <v>0</v>
      </c>
      <c r="GU169" s="19">
        <f t="shared" si="227"/>
        <v>0</v>
      </c>
      <c r="GV169" s="26">
        <f t="shared" si="228"/>
        <v>0</v>
      </c>
      <c r="GW169" s="26">
        <f t="shared" si="229"/>
        <v>0</v>
      </c>
      <c r="GX169">
        <f t="shared" si="288"/>
        <v>0</v>
      </c>
      <c r="GY169" s="7">
        <f t="shared" si="238"/>
        <v>0</v>
      </c>
      <c r="GZ169" s="7">
        <f t="shared" si="239"/>
        <v>0</v>
      </c>
      <c r="HA169" s="17">
        <f t="shared" si="289"/>
        <v>0</v>
      </c>
      <c r="HB169" s="17">
        <f t="shared" si="240"/>
        <v>0</v>
      </c>
    </row>
    <row r="170" spans="2:210" x14ac:dyDescent="0.3">
      <c r="B170" s="9" t="s">
        <v>208</v>
      </c>
      <c r="C170" s="9"/>
      <c r="D170" s="9"/>
      <c r="E170" s="9" t="s">
        <v>189</v>
      </c>
      <c r="F170" s="21" t="s">
        <v>209</v>
      </c>
      <c r="G170" s="21"/>
      <c r="H170" s="9"/>
      <c r="I170" s="21"/>
      <c r="J170" s="9"/>
      <c r="K170" s="9"/>
      <c r="L170" s="60"/>
      <c r="M170" s="9"/>
      <c r="N170" s="9"/>
      <c r="O170" s="9"/>
      <c r="AA170" s="182">
        <f ca="1">INT($F$161*10)</f>
        <v>1687</v>
      </c>
      <c r="AB170" s="77">
        <f ca="1">AB169-INT(AB169)</f>
        <v>0.69999999999998863</v>
      </c>
      <c r="AG170" s="5"/>
      <c r="AO170"/>
      <c r="AP170"/>
      <c r="AQ170"/>
      <c r="AR170"/>
      <c r="BB170">
        <v>168</v>
      </c>
      <c r="BC170" s="7">
        <f t="shared" si="241"/>
        <v>0</v>
      </c>
      <c r="BD170" s="28">
        <f t="shared" si="242"/>
        <v>0</v>
      </c>
      <c r="BE170" s="16">
        <f t="shared" si="243"/>
        <v>0</v>
      </c>
      <c r="BF170" s="16">
        <f t="shared" si="244"/>
        <v>0</v>
      </c>
      <c r="BG170" s="25">
        <v>0</v>
      </c>
      <c r="BH170" s="25">
        <f t="shared" si="245"/>
        <v>0</v>
      </c>
      <c r="BI170" s="25">
        <f t="shared" si="246"/>
        <v>0</v>
      </c>
      <c r="BJ170" s="25">
        <f t="shared" si="247"/>
        <v>0</v>
      </c>
      <c r="BK170" s="25">
        <f t="shared" si="248"/>
        <v>0</v>
      </c>
      <c r="BL170" s="16">
        <f t="shared" si="249"/>
        <v>0</v>
      </c>
      <c r="BM170" s="25">
        <f t="shared" si="250"/>
        <v>0</v>
      </c>
      <c r="BN170" s="9">
        <f t="shared" si="195"/>
        <v>0</v>
      </c>
      <c r="BO170" s="26">
        <f t="shared" si="196"/>
        <v>0</v>
      </c>
      <c r="BP170" s="19">
        <f t="shared" si="197"/>
        <v>0</v>
      </c>
      <c r="BQ170" s="26">
        <f t="shared" si="198"/>
        <v>0</v>
      </c>
      <c r="BR170" s="26">
        <f t="shared" si="199"/>
        <v>0</v>
      </c>
      <c r="BS170">
        <f t="shared" si="251"/>
        <v>0</v>
      </c>
      <c r="BT170" s="7">
        <f t="shared" si="252"/>
        <v>0</v>
      </c>
      <c r="BU170" s="7">
        <f t="shared" si="230"/>
        <v>0</v>
      </c>
      <c r="BV170" s="17">
        <f t="shared" si="253"/>
        <v>0</v>
      </c>
      <c r="BW170" s="17">
        <f t="shared" si="231"/>
        <v>0</v>
      </c>
      <c r="CB170">
        <v>168</v>
      </c>
      <c r="CC170" s="7">
        <f t="shared" ca="1" si="254"/>
        <v>-19000</v>
      </c>
      <c r="CD170" s="28">
        <f t="shared" ca="1" si="255"/>
        <v>0</v>
      </c>
      <c r="CE170" s="16">
        <f t="shared" ca="1" si="256"/>
        <v>0</v>
      </c>
      <c r="CF170" s="9">
        <f t="shared" ca="1" si="200"/>
        <v>0</v>
      </c>
      <c r="CG170" s="26">
        <f t="shared" ca="1" si="201"/>
        <v>0</v>
      </c>
      <c r="CH170" s="19">
        <f t="shared" ca="1" si="202"/>
        <v>0</v>
      </c>
      <c r="CI170" s="26">
        <f t="shared" ca="1" si="203"/>
        <v>0</v>
      </c>
      <c r="CJ170" s="26">
        <f t="shared" ca="1" si="204"/>
        <v>0</v>
      </c>
      <c r="CK170" s="16">
        <f t="shared" ca="1" si="257"/>
        <v>0</v>
      </c>
      <c r="CL170" s="25">
        <v>0</v>
      </c>
      <c r="CM170" s="25">
        <f t="shared" ca="1" si="258"/>
        <v>0</v>
      </c>
      <c r="CN170" s="25">
        <f t="shared" ca="1" si="259"/>
        <v>0</v>
      </c>
      <c r="CO170" s="25">
        <f t="shared" ca="1" si="260"/>
        <v>0</v>
      </c>
      <c r="CP170" s="25">
        <f t="shared" ca="1" si="261"/>
        <v>0</v>
      </c>
      <c r="CQ170" s="16">
        <f t="shared" ca="1" si="262"/>
        <v>0</v>
      </c>
      <c r="CR170" s="25">
        <f t="shared" ca="1" si="263"/>
        <v>0</v>
      </c>
      <c r="CS170" s="9">
        <f t="shared" ca="1" si="205"/>
        <v>0</v>
      </c>
      <c r="CT170" s="26">
        <f t="shared" ca="1" si="206"/>
        <v>0</v>
      </c>
      <c r="CU170" s="19">
        <f t="shared" ca="1" si="207"/>
        <v>0</v>
      </c>
      <c r="CV170" s="26">
        <f t="shared" ca="1" si="208"/>
        <v>0</v>
      </c>
      <c r="CW170" s="26">
        <f t="shared" ca="1" si="209"/>
        <v>0</v>
      </c>
      <c r="CX170">
        <f t="shared" ca="1" si="264"/>
        <v>0</v>
      </c>
      <c r="CY170" s="7">
        <f t="shared" ca="1" si="232"/>
        <v>0</v>
      </c>
      <c r="CZ170" s="7">
        <f t="shared" ca="1" si="233"/>
        <v>0</v>
      </c>
      <c r="DA170" s="17">
        <f t="shared" ca="1" si="265"/>
        <v>0</v>
      </c>
      <c r="DB170" s="17">
        <f t="shared" ca="1" si="234"/>
        <v>0</v>
      </c>
      <c r="EB170">
        <v>168</v>
      </c>
      <c r="EC170" s="7">
        <f t="shared" si="266"/>
        <v>0</v>
      </c>
      <c r="ED170" s="28">
        <f t="shared" si="267"/>
        <v>0</v>
      </c>
      <c r="EE170" s="16">
        <f t="shared" si="268"/>
        <v>0</v>
      </c>
      <c r="EF170" s="9">
        <f t="shared" si="210"/>
        <v>0</v>
      </c>
      <c r="EG170" s="26">
        <f t="shared" si="211"/>
        <v>0</v>
      </c>
      <c r="EH170" s="19">
        <f t="shared" si="212"/>
        <v>0</v>
      </c>
      <c r="EI170" s="26">
        <f t="shared" si="213"/>
        <v>0</v>
      </c>
      <c r="EJ170" s="26">
        <f t="shared" si="214"/>
        <v>0</v>
      </c>
      <c r="EK170" s="16">
        <f t="shared" si="269"/>
        <v>0</v>
      </c>
      <c r="EL170" s="25">
        <v>0</v>
      </c>
      <c r="EM170" s="25">
        <f t="shared" si="270"/>
        <v>0</v>
      </c>
      <c r="EN170" s="25">
        <f t="shared" si="271"/>
        <v>0</v>
      </c>
      <c r="EO170" s="25">
        <f t="shared" si="272"/>
        <v>0</v>
      </c>
      <c r="EP170" s="25">
        <f t="shared" si="273"/>
        <v>0</v>
      </c>
      <c r="EQ170" s="16">
        <f t="shared" si="274"/>
        <v>0</v>
      </c>
      <c r="ER170" s="25">
        <f t="shared" si="275"/>
        <v>0</v>
      </c>
      <c r="ES170" s="9">
        <f t="shared" si="215"/>
        <v>0</v>
      </c>
      <c r="ET170" s="26">
        <f t="shared" si="216"/>
        <v>0</v>
      </c>
      <c r="EU170" s="19">
        <f t="shared" si="217"/>
        <v>0</v>
      </c>
      <c r="EV170" s="26">
        <f t="shared" si="218"/>
        <v>0</v>
      </c>
      <c r="EW170" s="26">
        <f t="shared" si="219"/>
        <v>0</v>
      </c>
      <c r="EX170">
        <f t="shared" si="276"/>
        <v>0</v>
      </c>
      <c r="EY170" s="7">
        <f t="shared" si="235"/>
        <v>0</v>
      </c>
      <c r="EZ170" s="7">
        <f t="shared" si="236"/>
        <v>0</v>
      </c>
      <c r="FA170" s="17">
        <f t="shared" si="277"/>
        <v>0</v>
      </c>
      <c r="FB170" s="17">
        <f t="shared" si="237"/>
        <v>0</v>
      </c>
      <c r="GB170">
        <v>168</v>
      </c>
      <c r="GC170" s="7">
        <f t="shared" si="278"/>
        <v>0</v>
      </c>
      <c r="GD170" s="28">
        <f t="shared" si="279"/>
        <v>0</v>
      </c>
      <c r="GE170" s="16">
        <f t="shared" si="280"/>
        <v>0</v>
      </c>
      <c r="GF170" s="9">
        <f t="shared" si="220"/>
        <v>0</v>
      </c>
      <c r="GG170" s="26">
        <f t="shared" si="221"/>
        <v>0</v>
      </c>
      <c r="GH170" s="19">
        <f t="shared" si="222"/>
        <v>0</v>
      </c>
      <c r="GI170" s="26">
        <f t="shared" si="223"/>
        <v>0</v>
      </c>
      <c r="GJ170" s="26">
        <f t="shared" si="224"/>
        <v>0</v>
      </c>
      <c r="GK170" s="16">
        <f t="shared" si="281"/>
        <v>0</v>
      </c>
      <c r="GL170" s="25">
        <v>0</v>
      </c>
      <c r="GM170" s="25">
        <f t="shared" si="282"/>
        <v>0</v>
      </c>
      <c r="GN170" s="25">
        <f t="shared" si="283"/>
        <v>0</v>
      </c>
      <c r="GO170" s="25">
        <f t="shared" si="284"/>
        <v>0</v>
      </c>
      <c r="GP170" s="25">
        <f t="shared" si="285"/>
        <v>0</v>
      </c>
      <c r="GQ170" s="16">
        <f t="shared" si="286"/>
        <v>0</v>
      </c>
      <c r="GR170" s="25">
        <f t="shared" si="287"/>
        <v>0</v>
      </c>
      <c r="GS170" s="9">
        <f t="shared" si="225"/>
        <v>0</v>
      </c>
      <c r="GT170" s="26">
        <f t="shared" si="226"/>
        <v>0</v>
      </c>
      <c r="GU170" s="19">
        <f t="shared" si="227"/>
        <v>0</v>
      </c>
      <c r="GV170" s="26">
        <f t="shared" si="228"/>
        <v>0</v>
      </c>
      <c r="GW170" s="26">
        <f t="shared" si="229"/>
        <v>0</v>
      </c>
      <c r="GX170">
        <f t="shared" si="288"/>
        <v>0</v>
      </c>
      <c r="GY170" s="7">
        <f t="shared" si="238"/>
        <v>0</v>
      </c>
      <c r="GZ170" s="7">
        <f t="shared" si="239"/>
        <v>0</v>
      </c>
      <c r="HA170" s="17">
        <f t="shared" si="289"/>
        <v>0</v>
      </c>
      <c r="HB170" s="17">
        <f t="shared" si="240"/>
        <v>0</v>
      </c>
    </row>
    <row r="171" spans="2:210" x14ac:dyDescent="0.3">
      <c r="B171" s="9" t="s">
        <v>210</v>
      </c>
      <c r="C171" s="9"/>
      <c r="D171" s="9"/>
      <c r="E171" s="9" t="s">
        <v>189</v>
      </c>
      <c r="F171" s="6">
        <v>1.686E-3</v>
      </c>
      <c r="G171" s="190"/>
      <c r="H171" s="9"/>
      <c r="I171" s="190"/>
      <c r="J171" s="9"/>
      <c r="K171" s="9"/>
      <c r="L171" s="60"/>
      <c r="M171" s="9"/>
      <c r="N171" s="9"/>
      <c r="O171" s="9"/>
      <c r="AA171" s="188">
        <f ca="1">(ROUND($F$161,2)*10)-AA170</f>
        <v>0.5</v>
      </c>
      <c r="AB171" s="9">
        <f ca="1">INT(ROUND(AA171,2)*10)</f>
        <v>5</v>
      </c>
      <c r="AG171" s="5"/>
      <c r="AO171"/>
      <c r="AP171"/>
      <c r="AQ171"/>
      <c r="AR171"/>
      <c r="BB171">
        <v>169</v>
      </c>
      <c r="BC171" s="7">
        <f t="shared" si="241"/>
        <v>0</v>
      </c>
      <c r="BD171" s="28">
        <f t="shared" si="242"/>
        <v>0</v>
      </c>
      <c r="BE171" s="16">
        <f t="shared" si="243"/>
        <v>0</v>
      </c>
      <c r="BF171" s="16">
        <f t="shared" si="244"/>
        <v>0</v>
      </c>
      <c r="BG171" s="25">
        <v>0</v>
      </c>
      <c r="BH171" s="25">
        <f t="shared" si="245"/>
        <v>0</v>
      </c>
      <c r="BI171" s="25">
        <f t="shared" si="246"/>
        <v>0</v>
      </c>
      <c r="BJ171" s="25">
        <f t="shared" si="247"/>
        <v>0</v>
      </c>
      <c r="BK171" s="25">
        <f t="shared" si="248"/>
        <v>0</v>
      </c>
      <c r="BL171" s="16">
        <f t="shared" si="249"/>
        <v>0</v>
      </c>
      <c r="BM171" s="25">
        <f t="shared" si="250"/>
        <v>0</v>
      </c>
      <c r="BN171" s="9">
        <f t="shared" si="195"/>
        <v>0</v>
      </c>
      <c r="BO171" s="26">
        <f t="shared" si="196"/>
        <v>0</v>
      </c>
      <c r="BP171" s="19">
        <f t="shared" si="197"/>
        <v>0</v>
      </c>
      <c r="BQ171" s="26">
        <f t="shared" si="198"/>
        <v>0</v>
      </c>
      <c r="BR171" s="26">
        <f t="shared" si="199"/>
        <v>0</v>
      </c>
      <c r="BS171">
        <f t="shared" si="251"/>
        <v>0</v>
      </c>
      <c r="BT171" s="7">
        <f t="shared" si="252"/>
        <v>0</v>
      </c>
      <c r="BU171" s="7">
        <f t="shared" si="230"/>
        <v>0</v>
      </c>
      <c r="BV171" s="17">
        <f t="shared" si="253"/>
        <v>0</v>
      </c>
      <c r="BW171" s="17">
        <f t="shared" si="231"/>
        <v>0</v>
      </c>
      <c r="CB171">
        <v>169</v>
      </c>
      <c r="CC171" s="7">
        <f t="shared" ca="1" si="254"/>
        <v>-19000</v>
      </c>
      <c r="CD171" s="28">
        <f t="shared" ca="1" si="255"/>
        <v>0</v>
      </c>
      <c r="CE171" s="16">
        <f t="shared" ca="1" si="256"/>
        <v>0</v>
      </c>
      <c r="CF171" s="9">
        <f t="shared" ca="1" si="200"/>
        <v>0</v>
      </c>
      <c r="CG171" s="26">
        <f t="shared" ca="1" si="201"/>
        <v>0</v>
      </c>
      <c r="CH171" s="19">
        <f t="shared" ca="1" si="202"/>
        <v>0</v>
      </c>
      <c r="CI171" s="26">
        <f t="shared" ca="1" si="203"/>
        <v>0</v>
      </c>
      <c r="CJ171" s="26">
        <f t="shared" ca="1" si="204"/>
        <v>0</v>
      </c>
      <c r="CK171" s="16">
        <f t="shared" ca="1" si="257"/>
        <v>0</v>
      </c>
      <c r="CL171" s="25">
        <v>0</v>
      </c>
      <c r="CM171" s="25">
        <f t="shared" ca="1" si="258"/>
        <v>0</v>
      </c>
      <c r="CN171" s="25">
        <f t="shared" ca="1" si="259"/>
        <v>0</v>
      </c>
      <c r="CO171" s="25">
        <f t="shared" ca="1" si="260"/>
        <v>0</v>
      </c>
      <c r="CP171" s="25">
        <f t="shared" ca="1" si="261"/>
        <v>0</v>
      </c>
      <c r="CQ171" s="16">
        <f t="shared" ca="1" si="262"/>
        <v>0</v>
      </c>
      <c r="CR171" s="25">
        <f t="shared" ca="1" si="263"/>
        <v>0</v>
      </c>
      <c r="CS171" s="9">
        <f t="shared" ca="1" si="205"/>
        <v>0</v>
      </c>
      <c r="CT171" s="26">
        <f t="shared" ca="1" si="206"/>
        <v>0</v>
      </c>
      <c r="CU171" s="19">
        <f t="shared" ca="1" si="207"/>
        <v>0</v>
      </c>
      <c r="CV171" s="26">
        <f t="shared" ca="1" si="208"/>
        <v>0</v>
      </c>
      <c r="CW171" s="26">
        <f t="shared" ca="1" si="209"/>
        <v>0</v>
      </c>
      <c r="CX171">
        <f t="shared" ca="1" si="264"/>
        <v>0</v>
      </c>
      <c r="CY171" s="7">
        <f t="shared" ca="1" si="232"/>
        <v>0</v>
      </c>
      <c r="CZ171" s="7">
        <f t="shared" ca="1" si="233"/>
        <v>0</v>
      </c>
      <c r="DA171" s="17">
        <f t="shared" ca="1" si="265"/>
        <v>0</v>
      </c>
      <c r="DB171" s="17">
        <f t="shared" ca="1" si="234"/>
        <v>0</v>
      </c>
      <c r="EB171">
        <v>169</v>
      </c>
      <c r="EC171" s="7">
        <f t="shared" si="266"/>
        <v>0</v>
      </c>
      <c r="ED171" s="28">
        <f t="shared" si="267"/>
        <v>0</v>
      </c>
      <c r="EE171" s="16">
        <f t="shared" si="268"/>
        <v>0</v>
      </c>
      <c r="EF171" s="9">
        <f t="shared" si="210"/>
        <v>0</v>
      </c>
      <c r="EG171" s="26">
        <f t="shared" si="211"/>
        <v>0</v>
      </c>
      <c r="EH171" s="19">
        <f t="shared" si="212"/>
        <v>0</v>
      </c>
      <c r="EI171" s="26">
        <f t="shared" si="213"/>
        <v>0</v>
      </c>
      <c r="EJ171" s="26">
        <f t="shared" si="214"/>
        <v>0</v>
      </c>
      <c r="EK171" s="16">
        <f t="shared" si="269"/>
        <v>0</v>
      </c>
      <c r="EL171" s="25">
        <v>0</v>
      </c>
      <c r="EM171" s="25">
        <f t="shared" si="270"/>
        <v>0</v>
      </c>
      <c r="EN171" s="25">
        <f t="shared" si="271"/>
        <v>0</v>
      </c>
      <c r="EO171" s="25">
        <f t="shared" si="272"/>
        <v>0</v>
      </c>
      <c r="EP171" s="25">
        <f t="shared" si="273"/>
        <v>0</v>
      </c>
      <c r="EQ171" s="16">
        <f t="shared" si="274"/>
        <v>0</v>
      </c>
      <c r="ER171" s="25">
        <f t="shared" si="275"/>
        <v>0</v>
      </c>
      <c r="ES171" s="9">
        <f t="shared" si="215"/>
        <v>0</v>
      </c>
      <c r="ET171" s="26">
        <f t="shared" si="216"/>
        <v>0</v>
      </c>
      <c r="EU171" s="19">
        <f t="shared" si="217"/>
        <v>0</v>
      </c>
      <c r="EV171" s="26">
        <f t="shared" si="218"/>
        <v>0</v>
      </c>
      <c r="EW171" s="26">
        <f t="shared" si="219"/>
        <v>0</v>
      </c>
      <c r="EX171">
        <f t="shared" si="276"/>
        <v>0</v>
      </c>
      <c r="EY171" s="7">
        <f t="shared" si="235"/>
        <v>0</v>
      </c>
      <c r="EZ171" s="7">
        <f t="shared" si="236"/>
        <v>0</v>
      </c>
      <c r="FA171" s="17">
        <f t="shared" si="277"/>
        <v>0</v>
      </c>
      <c r="FB171" s="17">
        <f t="shared" si="237"/>
        <v>0</v>
      </c>
      <c r="GB171">
        <v>169</v>
      </c>
      <c r="GC171" s="7">
        <f t="shared" si="278"/>
        <v>0</v>
      </c>
      <c r="GD171" s="28">
        <f t="shared" si="279"/>
        <v>0</v>
      </c>
      <c r="GE171" s="16">
        <f t="shared" si="280"/>
        <v>0</v>
      </c>
      <c r="GF171" s="9">
        <f t="shared" si="220"/>
        <v>0</v>
      </c>
      <c r="GG171" s="26">
        <f t="shared" si="221"/>
        <v>0</v>
      </c>
      <c r="GH171" s="19">
        <f t="shared" si="222"/>
        <v>0</v>
      </c>
      <c r="GI171" s="26">
        <f t="shared" si="223"/>
        <v>0</v>
      </c>
      <c r="GJ171" s="26">
        <f t="shared" si="224"/>
        <v>0</v>
      </c>
      <c r="GK171" s="16">
        <f t="shared" si="281"/>
        <v>0</v>
      </c>
      <c r="GL171" s="25">
        <v>0</v>
      </c>
      <c r="GM171" s="25">
        <f t="shared" si="282"/>
        <v>0</v>
      </c>
      <c r="GN171" s="25">
        <f t="shared" si="283"/>
        <v>0</v>
      </c>
      <c r="GO171" s="25">
        <f t="shared" si="284"/>
        <v>0</v>
      </c>
      <c r="GP171" s="25">
        <f t="shared" si="285"/>
        <v>0</v>
      </c>
      <c r="GQ171" s="16">
        <f t="shared" si="286"/>
        <v>0</v>
      </c>
      <c r="GR171" s="25">
        <f t="shared" si="287"/>
        <v>0</v>
      </c>
      <c r="GS171" s="9">
        <f t="shared" si="225"/>
        <v>0</v>
      </c>
      <c r="GT171" s="26">
        <f t="shared" si="226"/>
        <v>0</v>
      </c>
      <c r="GU171" s="19">
        <f t="shared" si="227"/>
        <v>0</v>
      </c>
      <c r="GV171" s="26">
        <f t="shared" si="228"/>
        <v>0</v>
      </c>
      <c r="GW171" s="26">
        <f t="shared" si="229"/>
        <v>0</v>
      </c>
      <c r="GX171">
        <f t="shared" si="288"/>
        <v>0</v>
      </c>
      <c r="GY171" s="7">
        <f t="shared" si="238"/>
        <v>0</v>
      </c>
      <c r="GZ171" s="7">
        <f t="shared" si="239"/>
        <v>0</v>
      </c>
      <c r="HA171" s="17">
        <f t="shared" si="289"/>
        <v>0</v>
      </c>
      <c r="HB171" s="17">
        <f t="shared" si="240"/>
        <v>0</v>
      </c>
    </row>
    <row r="172" spans="2:210" x14ac:dyDescent="0.3">
      <c r="B172" s="9" t="s">
        <v>211</v>
      </c>
      <c r="C172" s="9"/>
      <c r="D172" s="9"/>
      <c r="E172" s="9" t="s">
        <v>189</v>
      </c>
      <c r="F172" s="159">
        <f ca="1">ROUND($F$169*$F$171,2)</f>
        <v>1105.8499999999999</v>
      </c>
      <c r="G172" s="77"/>
      <c r="H172" s="9"/>
      <c r="I172" s="77"/>
      <c r="J172" s="9"/>
      <c r="K172" s="9"/>
      <c r="L172" s="60"/>
      <c r="AA172" s="189">
        <f ca="1">INT(AA170/10)+AB170+(AB172/100)</f>
        <v>168.75</v>
      </c>
      <c r="AB172" s="9">
        <f ca="1">IF(AB171&gt;0,IF(AB171&lt;=5,5,IF(AB171&lt;10,10,0)))</f>
        <v>5</v>
      </c>
      <c r="AG172" s="5"/>
      <c r="AO172"/>
      <c r="AP172"/>
      <c r="AQ172"/>
      <c r="AR172"/>
      <c r="BB172">
        <v>170</v>
      </c>
      <c r="BC172" s="7">
        <f t="shared" si="241"/>
        <v>0</v>
      </c>
      <c r="BD172" s="28">
        <f t="shared" si="242"/>
        <v>0</v>
      </c>
      <c r="BE172" s="16">
        <f t="shared" si="243"/>
        <v>0</v>
      </c>
      <c r="BF172" s="16">
        <f t="shared" si="244"/>
        <v>0</v>
      </c>
      <c r="BG172" s="25">
        <v>0</v>
      </c>
      <c r="BH172" s="25">
        <f t="shared" si="245"/>
        <v>0</v>
      </c>
      <c r="BI172" s="25">
        <f t="shared" si="246"/>
        <v>0</v>
      </c>
      <c r="BJ172" s="25">
        <f t="shared" si="247"/>
        <v>0</v>
      </c>
      <c r="BK172" s="25">
        <f t="shared" si="248"/>
        <v>0</v>
      </c>
      <c r="BL172" s="16">
        <f t="shared" si="249"/>
        <v>0</v>
      </c>
      <c r="BM172" s="25">
        <f t="shared" si="250"/>
        <v>0</v>
      </c>
      <c r="BN172" s="9">
        <f t="shared" si="195"/>
        <v>0</v>
      </c>
      <c r="BO172" s="26">
        <f t="shared" si="196"/>
        <v>0</v>
      </c>
      <c r="BP172" s="19">
        <f t="shared" si="197"/>
        <v>0</v>
      </c>
      <c r="BQ172" s="26">
        <f t="shared" si="198"/>
        <v>0</v>
      </c>
      <c r="BR172" s="26">
        <f t="shared" si="199"/>
        <v>0</v>
      </c>
      <c r="BS172">
        <f t="shared" si="251"/>
        <v>0</v>
      </c>
      <c r="BT172" s="7">
        <f t="shared" si="252"/>
        <v>0</v>
      </c>
      <c r="BU172" s="7">
        <f t="shared" si="230"/>
        <v>0</v>
      </c>
      <c r="BV172" s="17">
        <f t="shared" si="253"/>
        <v>0</v>
      </c>
      <c r="BW172" s="17">
        <f t="shared" si="231"/>
        <v>0</v>
      </c>
      <c r="CB172">
        <v>170</v>
      </c>
      <c r="CC172" s="7">
        <f t="shared" ca="1" si="254"/>
        <v>-19000</v>
      </c>
      <c r="CD172" s="28">
        <f t="shared" ca="1" si="255"/>
        <v>0</v>
      </c>
      <c r="CE172" s="16">
        <f t="shared" ca="1" si="256"/>
        <v>0</v>
      </c>
      <c r="CF172" s="9">
        <f t="shared" ca="1" si="200"/>
        <v>0</v>
      </c>
      <c r="CG172" s="26">
        <f t="shared" ca="1" si="201"/>
        <v>0</v>
      </c>
      <c r="CH172" s="19">
        <f t="shared" ca="1" si="202"/>
        <v>0</v>
      </c>
      <c r="CI172" s="26">
        <f t="shared" ca="1" si="203"/>
        <v>0</v>
      </c>
      <c r="CJ172" s="26">
        <f t="shared" ca="1" si="204"/>
        <v>0</v>
      </c>
      <c r="CK172" s="16">
        <f t="shared" ca="1" si="257"/>
        <v>0</v>
      </c>
      <c r="CL172" s="25">
        <v>0</v>
      </c>
      <c r="CM172" s="25">
        <f t="shared" ca="1" si="258"/>
        <v>0</v>
      </c>
      <c r="CN172" s="25">
        <f t="shared" ca="1" si="259"/>
        <v>0</v>
      </c>
      <c r="CO172" s="25">
        <f t="shared" ca="1" si="260"/>
        <v>0</v>
      </c>
      <c r="CP172" s="25">
        <f t="shared" ca="1" si="261"/>
        <v>0</v>
      </c>
      <c r="CQ172" s="16">
        <f t="shared" ca="1" si="262"/>
        <v>0</v>
      </c>
      <c r="CR172" s="25">
        <f t="shared" ca="1" si="263"/>
        <v>0</v>
      </c>
      <c r="CS172" s="9">
        <f t="shared" ca="1" si="205"/>
        <v>0</v>
      </c>
      <c r="CT172" s="26">
        <f t="shared" ca="1" si="206"/>
        <v>0</v>
      </c>
      <c r="CU172" s="19">
        <f t="shared" ca="1" si="207"/>
        <v>0</v>
      </c>
      <c r="CV172" s="26">
        <f t="shared" ca="1" si="208"/>
        <v>0</v>
      </c>
      <c r="CW172" s="26">
        <f t="shared" ca="1" si="209"/>
        <v>0</v>
      </c>
      <c r="CX172">
        <f t="shared" ca="1" si="264"/>
        <v>0</v>
      </c>
      <c r="CY172" s="7">
        <f t="shared" ca="1" si="232"/>
        <v>0</v>
      </c>
      <c r="CZ172" s="7">
        <f t="shared" ca="1" si="233"/>
        <v>0</v>
      </c>
      <c r="DA172" s="17">
        <f t="shared" ca="1" si="265"/>
        <v>0</v>
      </c>
      <c r="DB172" s="17">
        <f t="shared" ca="1" si="234"/>
        <v>0</v>
      </c>
      <c r="EB172">
        <v>170</v>
      </c>
      <c r="EC172" s="7">
        <f t="shared" si="266"/>
        <v>0</v>
      </c>
      <c r="ED172" s="28">
        <f t="shared" si="267"/>
        <v>0</v>
      </c>
      <c r="EE172" s="16">
        <f t="shared" si="268"/>
        <v>0</v>
      </c>
      <c r="EF172" s="9">
        <f t="shared" si="210"/>
        <v>0</v>
      </c>
      <c r="EG172" s="26">
        <f t="shared" si="211"/>
        <v>0</v>
      </c>
      <c r="EH172" s="19">
        <f t="shared" si="212"/>
        <v>0</v>
      </c>
      <c r="EI172" s="26">
        <f t="shared" si="213"/>
        <v>0</v>
      </c>
      <c r="EJ172" s="26">
        <f t="shared" si="214"/>
        <v>0</v>
      </c>
      <c r="EK172" s="16">
        <f t="shared" si="269"/>
        <v>0</v>
      </c>
      <c r="EL172" s="25">
        <v>0</v>
      </c>
      <c r="EM172" s="25">
        <f t="shared" si="270"/>
        <v>0</v>
      </c>
      <c r="EN172" s="25">
        <f t="shared" si="271"/>
        <v>0</v>
      </c>
      <c r="EO172" s="25">
        <f t="shared" si="272"/>
        <v>0</v>
      </c>
      <c r="EP172" s="25">
        <f t="shared" si="273"/>
        <v>0</v>
      </c>
      <c r="EQ172" s="16">
        <f t="shared" si="274"/>
        <v>0</v>
      </c>
      <c r="ER172" s="25">
        <f t="shared" si="275"/>
        <v>0</v>
      </c>
      <c r="ES172" s="9">
        <f t="shared" si="215"/>
        <v>0</v>
      </c>
      <c r="ET172" s="26">
        <f t="shared" si="216"/>
        <v>0</v>
      </c>
      <c r="EU172" s="19">
        <f t="shared" si="217"/>
        <v>0</v>
      </c>
      <c r="EV172" s="26">
        <f t="shared" si="218"/>
        <v>0</v>
      </c>
      <c r="EW172" s="26">
        <f t="shared" si="219"/>
        <v>0</v>
      </c>
      <c r="EX172">
        <f t="shared" si="276"/>
        <v>0</v>
      </c>
      <c r="EY172" s="7">
        <f t="shared" si="235"/>
        <v>0</v>
      </c>
      <c r="EZ172" s="7">
        <f t="shared" si="236"/>
        <v>0</v>
      </c>
      <c r="FA172" s="17">
        <f t="shared" si="277"/>
        <v>0</v>
      </c>
      <c r="FB172" s="17">
        <f t="shared" si="237"/>
        <v>0</v>
      </c>
      <c r="GB172">
        <v>170</v>
      </c>
      <c r="GC172" s="7">
        <f t="shared" si="278"/>
        <v>0</v>
      </c>
      <c r="GD172" s="28">
        <f t="shared" si="279"/>
        <v>0</v>
      </c>
      <c r="GE172" s="16">
        <f t="shared" si="280"/>
        <v>0</v>
      </c>
      <c r="GF172" s="9">
        <f t="shared" si="220"/>
        <v>0</v>
      </c>
      <c r="GG172" s="26">
        <f t="shared" si="221"/>
        <v>0</v>
      </c>
      <c r="GH172" s="19">
        <f t="shared" si="222"/>
        <v>0</v>
      </c>
      <c r="GI172" s="26">
        <f t="shared" si="223"/>
        <v>0</v>
      </c>
      <c r="GJ172" s="26">
        <f t="shared" si="224"/>
        <v>0</v>
      </c>
      <c r="GK172" s="16">
        <f t="shared" si="281"/>
        <v>0</v>
      </c>
      <c r="GL172" s="25">
        <v>0</v>
      </c>
      <c r="GM172" s="25">
        <f t="shared" si="282"/>
        <v>0</v>
      </c>
      <c r="GN172" s="25">
        <f t="shared" si="283"/>
        <v>0</v>
      </c>
      <c r="GO172" s="25">
        <f t="shared" si="284"/>
        <v>0</v>
      </c>
      <c r="GP172" s="25">
        <f t="shared" si="285"/>
        <v>0</v>
      </c>
      <c r="GQ172" s="16">
        <f t="shared" si="286"/>
        <v>0</v>
      </c>
      <c r="GR172" s="25">
        <f t="shared" si="287"/>
        <v>0</v>
      </c>
      <c r="GS172" s="9">
        <f t="shared" si="225"/>
        <v>0</v>
      </c>
      <c r="GT172" s="26">
        <f t="shared" si="226"/>
        <v>0</v>
      </c>
      <c r="GU172" s="19">
        <f t="shared" si="227"/>
        <v>0</v>
      </c>
      <c r="GV172" s="26">
        <f t="shared" si="228"/>
        <v>0</v>
      </c>
      <c r="GW172" s="26">
        <f t="shared" si="229"/>
        <v>0</v>
      </c>
      <c r="GX172">
        <f t="shared" si="288"/>
        <v>0</v>
      </c>
      <c r="GY172" s="7">
        <f t="shared" si="238"/>
        <v>0</v>
      </c>
      <c r="GZ172" s="7">
        <f t="shared" si="239"/>
        <v>0</v>
      </c>
      <c r="HA172" s="17">
        <f t="shared" si="289"/>
        <v>0</v>
      </c>
      <c r="HB172" s="17">
        <f t="shared" si="240"/>
        <v>0</v>
      </c>
    </row>
    <row r="173" spans="2:210" x14ac:dyDescent="0.3">
      <c r="B173" s="9" t="s">
        <v>197</v>
      </c>
      <c r="C173" s="9"/>
      <c r="D173" s="9"/>
      <c r="E173" s="9" t="s">
        <v>212</v>
      </c>
      <c r="F173" s="6">
        <v>2.1075E-4</v>
      </c>
      <c r="G173" s="80"/>
      <c r="H173" s="9"/>
      <c r="I173" s="80"/>
      <c r="J173" s="9"/>
      <c r="K173" s="9"/>
      <c r="L173" s="60"/>
      <c r="AG173" s="5"/>
      <c r="AO173"/>
      <c r="AP173"/>
      <c r="AQ173"/>
      <c r="AR173"/>
      <c r="BB173">
        <v>171</v>
      </c>
      <c r="BC173" s="7">
        <f t="shared" si="241"/>
        <v>0</v>
      </c>
      <c r="BD173" s="28">
        <f t="shared" si="242"/>
        <v>0</v>
      </c>
      <c r="BE173" s="16">
        <f t="shared" si="243"/>
        <v>0</v>
      </c>
      <c r="BF173" s="16">
        <f t="shared" si="244"/>
        <v>0</v>
      </c>
      <c r="BG173" s="25">
        <v>0</v>
      </c>
      <c r="BH173" s="25">
        <f t="shared" si="245"/>
        <v>0</v>
      </c>
      <c r="BI173" s="25">
        <f t="shared" si="246"/>
        <v>0</v>
      </c>
      <c r="BJ173" s="25">
        <f t="shared" si="247"/>
        <v>0</v>
      </c>
      <c r="BK173" s="25">
        <f t="shared" si="248"/>
        <v>0</v>
      </c>
      <c r="BL173" s="16">
        <f t="shared" si="249"/>
        <v>0</v>
      </c>
      <c r="BM173" s="25">
        <f t="shared" si="250"/>
        <v>0</v>
      </c>
      <c r="BN173" s="9">
        <f t="shared" si="195"/>
        <v>0</v>
      </c>
      <c r="BO173" s="26">
        <f t="shared" si="196"/>
        <v>0</v>
      </c>
      <c r="BP173" s="19">
        <f t="shared" si="197"/>
        <v>0</v>
      </c>
      <c r="BQ173" s="26">
        <f t="shared" si="198"/>
        <v>0</v>
      </c>
      <c r="BR173" s="26">
        <f t="shared" si="199"/>
        <v>0</v>
      </c>
      <c r="BS173">
        <f t="shared" si="251"/>
        <v>0</v>
      </c>
      <c r="BT173" s="7">
        <f t="shared" si="252"/>
        <v>0</v>
      </c>
      <c r="BU173" s="7">
        <f t="shared" si="230"/>
        <v>0</v>
      </c>
      <c r="BV173" s="17">
        <f t="shared" si="253"/>
        <v>0</v>
      </c>
      <c r="BW173" s="17">
        <f t="shared" si="231"/>
        <v>0</v>
      </c>
      <c r="CB173">
        <v>171</v>
      </c>
      <c r="CC173" s="7">
        <f t="shared" ca="1" si="254"/>
        <v>-19000</v>
      </c>
      <c r="CD173" s="28">
        <f t="shared" ca="1" si="255"/>
        <v>0</v>
      </c>
      <c r="CE173" s="16">
        <f t="shared" ca="1" si="256"/>
        <v>0</v>
      </c>
      <c r="CF173" s="9">
        <f t="shared" ca="1" si="200"/>
        <v>0</v>
      </c>
      <c r="CG173" s="26">
        <f t="shared" ca="1" si="201"/>
        <v>0</v>
      </c>
      <c r="CH173" s="19">
        <f t="shared" ca="1" si="202"/>
        <v>0</v>
      </c>
      <c r="CI173" s="26">
        <f t="shared" ca="1" si="203"/>
        <v>0</v>
      </c>
      <c r="CJ173" s="26">
        <f t="shared" ca="1" si="204"/>
        <v>0</v>
      </c>
      <c r="CK173" s="16">
        <f t="shared" ca="1" si="257"/>
        <v>0</v>
      </c>
      <c r="CL173" s="25">
        <v>0</v>
      </c>
      <c r="CM173" s="25">
        <f t="shared" ca="1" si="258"/>
        <v>0</v>
      </c>
      <c r="CN173" s="25">
        <f t="shared" ca="1" si="259"/>
        <v>0</v>
      </c>
      <c r="CO173" s="25">
        <f t="shared" ca="1" si="260"/>
        <v>0</v>
      </c>
      <c r="CP173" s="25">
        <f t="shared" ca="1" si="261"/>
        <v>0</v>
      </c>
      <c r="CQ173" s="16">
        <f t="shared" ca="1" si="262"/>
        <v>0</v>
      </c>
      <c r="CR173" s="25">
        <f t="shared" ca="1" si="263"/>
        <v>0</v>
      </c>
      <c r="CS173" s="9">
        <f t="shared" ca="1" si="205"/>
        <v>0</v>
      </c>
      <c r="CT173" s="26">
        <f t="shared" ca="1" si="206"/>
        <v>0</v>
      </c>
      <c r="CU173" s="19">
        <f t="shared" ca="1" si="207"/>
        <v>0</v>
      </c>
      <c r="CV173" s="26">
        <f t="shared" ca="1" si="208"/>
        <v>0</v>
      </c>
      <c r="CW173" s="26">
        <f t="shared" ca="1" si="209"/>
        <v>0</v>
      </c>
      <c r="CX173">
        <f t="shared" ca="1" si="264"/>
        <v>0</v>
      </c>
      <c r="CY173" s="7">
        <f t="shared" ca="1" si="232"/>
        <v>0</v>
      </c>
      <c r="CZ173" s="7">
        <f t="shared" ca="1" si="233"/>
        <v>0</v>
      </c>
      <c r="DA173" s="17">
        <f t="shared" ca="1" si="265"/>
        <v>0</v>
      </c>
      <c r="DB173" s="17">
        <f t="shared" ca="1" si="234"/>
        <v>0</v>
      </c>
      <c r="EB173">
        <v>171</v>
      </c>
      <c r="EC173" s="7">
        <f t="shared" si="266"/>
        <v>0</v>
      </c>
      <c r="ED173" s="28">
        <f t="shared" si="267"/>
        <v>0</v>
      </c>
      <c r="EE173" s="16">
        <f t="shared" si="268"/>
        <v>0</v>
      </c>
      <c r="EF173" s="9">
        <f t="shared" si="210"/>
        <v>0</v>
      </c>
      <c r="EG173" s="26">
        <f t="shared" si="211"/>
        <v>0</v>
      </c>
      <c r="EH173" s="19">
        <f t="shared" si="212"/>
        <v>0</v>
      </c>
      <c r="EI173" s="26">
        <f t="shared" si="213"/>
        <v>0</v>
      </c>
      <c r="EJ173" s="26">
        <f t="shared" si="214"/>
        <v>0</v>
      </c>
      <c r="EK173" s="16">
        <f t="shared" si="269"/>
        <v>0</v>
      </c>
      <c r="EL173" s="25">
        <v>0</v>
      </c>
      <c r="EM173" s="25">
        <f t="shared" si="270"/>
        <v>0</v>
      </c>
      <c r="EN173" s="25">
        <f t="shared" si="271"/>
        <v>0</v>
      </c>
      <c r="EO173" s="25">
        <f t="shared" si="272"/>
        <v>0</v>
      </c>
      <c r="EP173" s="25">
        <f t="shared" si="273"/>
        <v>0</v>
      </c>
      <c r="EQ173" s="16">
        <f t="shared" si="274"/>
        <v>0</v>
      </c>
      <c r="ER173" s="25">
        <f t="shared" si="275"/>
        <v>0</v>
      </c>
      <c r="ES173" s="9">
        <f t="shared" si="215"/>
        <v>0</v>
      </c>
      <c r="ET173" s="26">
        <f t="shared" si="216"/>
        <v>0</v>
      </c>
      <c r="EU173" s="19">
        <f t="shared" si="217"/>
        <v>0</v>
      </c>
      <c r="EV173" s="26">
        <f t="shared" si="218"/>
        <v>0</v>
      </c>
      <c r="EW173" s="26">
        <f t="shared" si="219"/>
        <v>0</v>
      </c>
      <c r="EX173">
        <f t="shared" si="276"/>
        <v>0</v>
      </c>
      <c r="EY173" s="7">
        <f t="shared" si="235"/>
        <v>0</v>
      </c>
      <c r="EZ173" s="7">
        <f t="shared" si="236"/>
        <v>0</v>
      </c>
      <c r="FA173" s="17">
        <f t="shared" si="277"/>
        <v>0</v>
      </c>
      <c r="FB173" s="17">
        <f t="shared" si="237"/>
        <v>0</v>
      </c>
      <c r="GB173">
        <v>171</v>
      </c>
      <c r="GC173" s="7">
        <f t="shared" si="278"/>
        <v>0</v>
      </c>
      <c r="GD173" s="28">
        <f t="shared" si="279"/>
        <v>0</v>
      </c>
      <c r="GE173" s="16">
        <f t="shared" si="280"/>
        <v>0</v>
      </c>
      <c r="GF173" s="9">
        <f t="shared" si="220"/>
        <v>0</v>
      </c>
      <c r="GG173" s="26">
        <f t="shared" si="221"/>
        <v>0</v>
      </c>
      <c r="GH173" s="19">
        <f t="shared" si="222"/>
        <v>0</v>
      </c>
      <c r="GI173" s="26">
        <f t="shared" si="223"/>
        <v>0</v>
      </c>
      <c r="GJ173" s="26">
        <f t="shared" si="224"/>
        <v>0</v>
      </c>
      <c r="GK173" s="16">
        <f t="shared" si="281"/>
        <v>0</v>
      </c>
      <c r="GL173" s="25">
        <v>0</v>
      </c>
      <c r="GM173" s="25">
        <f t="shared" si="282"/>
        <v>0</v>
      </c>
      <c r="GN173" s="25">
        <f t="shared" si="283"/>
        <v>0</v>
      </c>
      <c r="GO173" s="25">
        <f t="shared" si="284"/>
        <v>0</v>
      </c>
      <c r="GP173" s="25">
        <f t="shared" si="285"/>
        <v>0</v>
      </c>
      <c r="GQ173" s="16">
        <f t="shared" si="286"/>
        <v>0</v>
      </c>
      <c r="GR173" s="25">
        <f t="shared" si="287"/>
        <v>0</v>
      </c>
      <c r="GS173" s="9">
        <f t="shared" si="225"/>
        <v>0</v>
      </c>
      <c r="GT173" s="26">
        <f t="shared" si="226"/>
        <v>0</v>
      </c>
      <c r="GU173" s="19">
        <f t="shared" si="227"/>
        <v>0</v>
      </c>
      <c r="GV173" s="26">
        <f t="shared" si="228"/>
        <v>0</v>
      </c>
      <c r="GW173" s="26">
        <f t="shared" si="229"/>
        <v>0</v>
      </c>
      <c r="GX173">
        <f t="shared" si="288"/>
        <v>0</v>
      </c>
      <c r="GY173" s="7">
        <f t="shared" si="238"/>
        <v>0</v>
      </c>
      <c r="GZ173" s="7">
        <f t="shared" si="239"/>
        <v>0</v>
      </c>
      <c r="HA173" s="17">
        <f t="shared" si="289"/>
        <v>0</v>
      </c>
      <c r="HB173" s="17">
        <f t="shared" si="240"/>
        <v>0</v>
      </c>
    </row>
    <row r="174" spans="2:210" x14ac:dyDescent="0.3">
      <c r="B174" s="9"/>
      <c r="C174" s="9"/>
      <c r="D174" s="9"/>
      <c r="E174" s="9" t="s">
        <v>189</v>
      </c>
      <c r="F174" s="191">
        <f ca="1">ROUND($F$169*F173,2)</f>
        <v>138.22999999999999</v>
      </c>
      <c r="G174" s="80"/>
      <c r="H174" s="9"/>
      <c r="I174" s="80"/>
      <c r="J174" s="9"/>
      <c r="K174" s="9"/>
      <c r="L174" s="60"/>
      <c r="AA174" s="192" t="s">
        <v>213</v>
      </c>
      <c r="AB174" s="9"/>
      <c r="AG174" s="5"/>
      <c r="AO174"/>
      <c r="AP174"/>
      <c r="AQ174"/>
      <c r="AR174"/>
      <c r="BB174">
        <v>172</v>
      </c>
      <c r="BC174" s="7">
        <f t="shared" si="241"/>
        <v>0</v>
      </c>
      <c r="BD174" s="28">
        <f t="shared" si="242"/>
        <v>0</v>
      </c>
      <c r="BE174" s="16">
        <f t="shared" si="243"/>
        <v>0</v>
      </c>
      <c r="BF174" s="16">
        <f t="shared" si="244"/>
        <v>0</v>
      </c>
      <c r="BG174" s="25">
        <v>0</v>
      </c>
      <c r="BH174" s="25">
        <f t="shared" si="245"/>
        <v>0</v>
      </c>
      <c r="BI174" s="25">
        <f t="shared" si="246"/>
        <v>0</v>
      </c>
      <c r="BJ174" s="25">
        <f t="shared" si="247"/>
        <v>0</v>
      </c>
      <c r="BK174" s="25">
        <f t="shared" si="248"/>
        <v>0</v>
      </c>
      <c r="BL174" s="16">
        <f t="shared" si="249"/>
        <v>0</v>
      </c>
      <c r="BM174" s="25">
        <f t="shared" si="250"/>
        <v>0</v>
      </c>
      <c r="BN174" s="9">
        <f t="shared" si="195"/>
        <v>0</v>
      </c>
      <c r="BO174" s="26">
        <f t="shared" si="196"/>
        <v>0</v>
      </c>
      <c r="BP174" s="19">
        <f t="shared" si="197"/>
        <v>0</v>
      </c>
      <c r="BQ174" s="26">
        <f t="shared" si="198"/>
        <v>0</v>
      </c>
      <c r="BR174" s="26">
        <f t="shared" si="199"/>
        <v>0</v>
      </c>
      <c r="BS174">
        <f t="shared" si="251"/>
        <v>0</v>
      </c>
      <c r="BT174" s="7">
        <f t="shared" si="252"/>
        <v>0</v>
      </c>
      <c r="BU174" s="7">
        <f t="shared" si="230"/>
        <v>0</v>
      </c>
      <c r="BV174" s="17">
        <f t="shared" si="253"/>
        <v>0</v>
      </c>
      <c r="BW174" s="17">
        <f t="shared" si="231"/>
        <v>0</v>
      </c>
      <c r="CB174">
        <v>172</v>
      </c>
      <c r="CC174" s="7">
        <f t="shared" ca="1" si="254"/>
        <v>-19000</v>
      </c>
      <c r="CD174" s="28">
        <f t="shared" ca="1" si="255"/>
        <v>0</v>
      </c>
      <c r="CE174" s="16">
        <f t="shared" ca="1" si="256"/>
        <v>0</v>
      </c>
      <c r="CF174" s="9">
        <f t="shared" ca="1" si="200"/>
        <v>0</v>
      </c>
      <c r="CG174" s="26">
        <f t="shared" ca="1" si="201"/>
        <v>0</v>
      </c>
      <c r="CH174" s="19">
        <f t="shared" ca="1" si="202"/>
        <v>0</v>
      </c>
      <c r="CI174" s="26">
        <f t="shared" ca="1" si="203"/>
        <v>0</v>
      </c>
      <c r="CJ174" s="26">
        <f t="shared" ca="1" si="204"/>
        <v>0</v>
      </c>
      <c r="CK174" s="16">
        <f t="shared" ca="1" si="257"/>
        <v>0</v>
      </c>
      <c r="CL174" s="25">
        <v>0</v>
      </c>
      <c r="CM174" s="25">
        <f t="shared" ca="1" si="258"/>
        <v>0</v>
      </c>
      <c r="CN174" s="25">
        <f t="shared" ca="1" si="259"/>
        <v>0</v>
      </c>
      <c r="CO174" s="25">
        <f t="shared" ca="1" si="260"/>
        <v>0</v>
      </c>
      <c r="CP174" s="25">
        <f t="shared" ca="1" si="261"/>
        <v>0</v>
      </c>
      <c r="CQ174" s="16">
        <f t="shared" ca="1" si="262"/>
        <v>0</v>
      </c>
      <c r="CR174" s="25">
        <f t="shared" ca="1" si="263"/>
        <v>0</v>
      </c>
      <c r="CS174" s="9">
        <f t="shared" ca="1" si="205"/>
        <v>0</v>
      </c>
      <c r="CT174" s="26">
        <f t="shared" ca="1" si="206"/>
        <v>0</v>
      </c>
      <c r="CU174" s="19">
        <f t="shared" ca="1" si="207"/>
        <v>0</v>
      </c>
      <c r="CV174" s="26">
        <f t="shared" ca="1" si="208"/>
        <v>0</v>
      </c>
      <c r="CW174" s="26">
        <f t="shared" ca="1" si="209"/>
        <v>0</v>
      </c>
      <c r="CX174">
        <f t="shared" ca="1" si="264"/>
        <v>0</v>
      </c>
      <c r="CY174" s="7">
        <f t="shared" ca="1" si="232"/>
        <v>0</v>
      </c>
      <c r="CZ174" s="7">
        <f t="shared" ca="1" si="233"/>
        <v>0</v>
      </c>
      <c r="DA174" s="17">
        <f t="shared" ca="1" si="265"/>
        <v>0</v>
      </c>
      <c r="DB174" s="17">
        <f t="shared" ca="1" si="234"/>
        <v>0</v>
      </c>
      <c r="EB174">
        <v>172</v>
      </c>
      <c r="EC174" s="7">
        <f t="shared" si="266"/>
        <v>0</v>
      </c>
      <c r="ED174" s="28">
        <f t="shared" si="267"/>
        <v>0</v>
      </c>
      <c r="EE174" s="16">
        <f t="shared" si="268"/>
        <v>0</v>
      </c>
      <c r="EF174" s="9">
        <f t="shared" si="210"/>
        <v>0</v>
      </c>
      <c r="EG174" s="26">
        <f t="shared" si="211"/>
        <v>0</v>
      </c>
      <c r="EH174" s="19">
        <f t="shared" si="212"/>
        <v>0</v>
      </c>
      <c r="EI174" s="26">
        <f t="shared" si="213"/>
        <v>0</v>
      </c>
      <c r="EJ174" s="26">
        <f t="shared" si="214"/>
        <v>0</v>
      </c>
      <c r="EK174" s="16">
        <f t="shared" si="269"/>
        <v>0</v>
      </c>
      <c r="EL174" s="25">
        <v>0</v>
      </c>
      <c r="EM174" s="25">
        <f t="shared" si="270"/>
        <v>0</v>
      </c>
      <c r="EN174" s="25">
        <f t="shared" si="271"/>
        <v>0</v>
      </c>
      <c r="EO174" s="25">
        <f t="shared" si="272"/>
        <v>0</v>
      </c>
      <c r="EP174" s="25">
        <f t="shared" si="273"/>
        <v>0</v>
      </c>
      <c r="EQ174" s="16">
        <f t="shared" si="274"/>
        <v>0</v>
      </c>
      <c r="ER174" s="25">
        <f t="shared" si="275"/>
        <v>0</v>
      </c>
      <c r="ES174" s="9">
        <f t="shared" si="215"/>
        <v>0</v>
      </c>
      <c r="ET174" s="26">
        <f t="shared" si="216"/>
        <v>0</v>
      </c>
      <c r="EU174" s="19">
        <f t="shared" si="217"/>
        <v>0</v>
      </c>
      <c r="EV174" s="26">
        <f t="shared" si="218"/>
        <v>0</v>
      </c>
      <c r="EW174" s="26">
        <f t="shared" si="219"/>
        <v>0</v>
      </c>
      <c r="EX174">
        <f t="shared" si="276"/>
        <v>0</v>
      </c>
      <c r="EY174" s="7">
        <f t="shared" si="235"/>
        <v>0</v>
      </c>
      <c r="EZ174" s="7">
        <f t="shared" si="236"/>
        <v>0</v>
      </c>
      <c r="FA174" s="17">
        <f t="shared" si="277"/>
        <v>0</v>
      </c>
      <c r="FB174" s="17">
        <f t="shared" si="237"/>
        <v>0</v>
      </c>
      <c r="GB174">
        <v>172</v>
      </c>
      <c r="GC174" s="7">
        <f t="shared" si="278"/>
        <v>0</v>
      </c>
      <c r="GD174" s="28">
        <f t="shared" si="279"/>
        <v>0</v>
      </c>
      <c r="GE174" s="16">
        <f t="shared" si="280"/>
        <v>0</v>
      </c>
      <c r="GF174" s="9">
        <f t="shared" si="220"/>
        <v>0</v>
      </c>
      <c r="GG174" s="26">
        <f t="shared" si="221"/>
        <v>0</v>
      </c>
      <c r="GH174" s="19">
        <f t="shared" si="222"/>
        <v>0</v>
      </c>
      <c r="GI174" s="26">
        <f t="shared" si="223"/>
        <v>0</v>
      </c>
      <c r="GJ174" s="26">
        <f t="shared" si="224"/>
        <v>0</v>
      </c>
      <c r="GK174" s="16">
        <f t="shared" si="281"/>
        <v>0</v>
      </c>
      <c r="GL174" s="25">
        <v>0</v>
      </c>
      <c r="GM174" s="25">
        <f t="shared" si="282"/>
        <v>0</v>
      </c>
      <c r="GN174" s="25">
        <f t="shared" si="283"/>
        <v>0</v>
      </c>
      <c r="GO174" s="25">
        <f t="shared" si="284"/>
        <v>0</v>
      </c>
      <c r="GP174" s="25">
        <f t="shared" si="285"/>
        <v>0</v>
      </c>
      <c r="GQ174" s="16">
        <f t="shared" si="286"/>
        <v>0</v>
      </c>
      <c r="GR174" s="25">
        <f t="shared" si="287"/>
        <v>0</v>
      </c>
      <c r="GS174" s="9">
        <f t="shared" si="225"/>
        <v>0</v>
      </c>
      <c r="GT174" s="26">
        <f t="shared" si="226"/>
        <v>0</v>
      </c>
      <c r="GU174" s="19">
        <f t="shared" si="227"/>
        <v>0</v>
      </c>
      <c r="GV174" s="26">
        <f t="shared" si="228"/>
        <v>0</v>
      </c>
      <c r="GW174" s="26">
        <f t="shared" si="229"/>
        <v>0</v>
      </c>
      <c r="GX174">
        <f t="shared" si="288"/>
        <v>0</v>
      </c>
      <c r="GY174" s="7">
        <f t="shared" si="238"/>
        <v>0</v>
      </c>
      <c r="GZ174" s="7">
        <f t="shared" si="239"/>
        <v>0</v>
      </c>
      <c r="HA174" s="17">
        <f t="shared" si="289"/>
        <v>0</v>
      </c>
      <c r="HB174" s="17">
        <f t="shared" si="240"/>
        <v>0</v>
      </c>
    </row>
    <row r="175" spans="2:210" x14ac:dyDescent="0.3">
      <c r="B175" s="9" t="s">
        <v>214</v>
      </c>
      <c r="C175" s="9"/>
      <c r="D175" s="9"/>
      <c r="E175" s="9" t="s">
        <v>212</v>
      </c>
      <c r="F175" s="6">
        <v>2.27E-5</v>
      </c>
      <c r="G175" s="80"/>
      <c r="H175" s="9"/>
      <c r="I175" s="80"/>
      <c r="J175" s="9"/>
      <c r="K175" s="9"/>
      <c r="L175" s="60"/>
      <c r="AA175" s="193">
        <f>F173-INT(F173)</f>
        <v>2.1075E-4</v>
      </c>
      <c r="AB175" s="9"/>
      <c r="AG175" s="5"/>
      <c r="AO175"/>
      <c r="AP175"/>
      <c r="AQ175"/>
      <c r="AR175"/>
      <c r="BB175">
        <v>173</v>
      </c>
      <c r="BC175" s="7">
        <f t="shared" si="241"/>
        <v>0</v>
      </c>
      <c r="BD175" s="28">
        <f t="shared" si="242"/>
        <v>0</v>
      </c>
      <c r="BE175" s="16">
        <f t="shared" si="243"/>
        <v>0</v>
      </c>
      <c r="BF175" s="16">
        <f t="shared" si="244"/>
        <v>0</v>
      </c>
      <c r="BG175" s="25">
        <v>0</v>
      </c>
      <c r="BH175" s="25">
        <f t="shared" si="245"/>
        <v>0</v>
      </c>
      <c r="BI175" s="25">
        <f t="shared" si="246"/>
        <v>0</v>
      </c>
      <c r="BJ175" s="25">
        <f t="shared" si="247"/>
        <v>0</v>
      </c>
      <c r="BK175" s="25">
        <f t="shared" si="248"/>
        <v>0</v>
      </c>
      <c r="BL175" s="16">
        <f t="shared" si="249"/>
        <v>0</v>
      </c>
      <c r="BM175" s="25">
        <f t="shared" si="250"/>
        <v>0</v>
      </c>
      <c r="BN175" s="9">
        <f t="shared" si="195"/>
        <v>0</v>
      </c>
      <c r="BO175" s="26">
        <f t="shared" si="196"/>
        <v>0</v>
      </c>
      <c r="BP175" s="19">
        <f t="shared" si="197"/>
        <v>0</v>
      </c>
      <c r="BQ175" s="26">
        <f t="shared" si="198"/>
        <v>0</v>
      </c>
      <c r="BR175" s="26">
        <f t="shared" si="199"/>
        <v>0</v>
      </c>
      <c r="BS175">
        <f t="shared" si="251"/>
        <v>0</v>
      </c>
      <c r="BT175" s="7">
        <f t="shared" si="252"/>
        <v>0</v>
      </c>
      <c r="BU175" s="7">
        <f t="shared" si="230"/>
        <v>0</v>
      </c>
      <c r="BV175" s="17">
        <f t="shared" si="253"/>
        <v>0</v>
      </c>
      <c r="BW175" s="17">
        <f t="shared" si="231"/>
        <v>0</v>
      </c>
      <c r="CB175">
        <v>173</v>
      </c>
      <c r="CC175" s="7">
        <f t="shared" ca="1" si="254"/>
        <v>-19000</v>
      </c>
      <c r="CD175" s="28">
        <f t="shared" ca="1" si="255"/>
        <v>0</v>
      </c>
      <c r="CE175" s="16">
        <f t="shared" ca="1" si="256"/>
        <v>0</v>
      </c>
      <c r="CF175" s="9">
        <f t="shared" ca="1" si="200"/>
        <v>0</v>
      </c>
      <c r="CG175" s="26">
        <f t="shared" ca="1" si="201"/>
        <v>0</v>
      </c>
      <c r="CH175" s="19">
        <f t="shared" ca="1" si="202"/>
        <v>0</v>
      </c>
      <c r="CI175" s="26">
        <f t="shared" ca="1" si="203"/>
        <v>0</v>
      </c>
      <c r="CJ175" s="26">
        <f t="shared" ca="1" si="204"/>
        <v>0</v>
      </c>
      <c r="CK175" s="16">
        <f t="shared" ca="1" si="257"/>
        <v>0</v>
      </c>
      <c r="CL175" s="25">
        <v>0</v>
      </c>
      <c r="CM175" s="25">
        <f t="shared" ca="1" si="258"/>
        <v>0</v>
      </c>
      <c r="CN175" s="25">
        <f t="shared" ca="1" si="259"/>
        <v>0</v>
      </c>
      <c r="CO175" s="25">
        <f t="shared" ca="1" si="260"/>
        <v>0</v>
      </c>
      <c r="CP175" s="25">
        <f t="shared" ca="1" si="261"/>
        <v>0</v>
      </c>
      <c r="CQ175" s="16">
        <f t="shared" ca="1" si="262"/>
        <v>0</v>
      </c>
      <c r="CR175" s="25">
        <f t="shared" ca="1" si="263"/>
        <v>0</v>
      </c>
      <c r="CS175" s="9">
        <f t="shared" ca="1" si="205"/>
        <v>0</v>
      </c>
      <c r="CT175" s="26">
        <f t="shared" ca="1" si="206"/>
        <v>0</v>
      </c>
      <c r="CU175" s="19">
        <f t="shared" ca="1" si="207"/>
        <v>0</v>
      </c>
      <c r="CV175" s="26">
        <f t="shared" ca="1" si="208"/>
        <v>0</v>
      </c>
      <c r="CW175" s="26">
        <f t="shared" ca="1" si="209"/>
        <v>0</v>
      </c>
      <c r="CX175">
        <f t="shared" ca="1" si="264"/>
        <v>0</v>
      </c>
      <c r="CY175" s="7">
        <f t="shared" ca="1" si="232"/>
        <v>0</v>
      </c>
      <c r="CZ175" s="7">
        <f t="shared" ca="1" si="233"/>
        <v>0</v>
      </c>
      <c r="DA175" s="17">
        <f t="shared" ca="1" si="265"/>
        <v>0</v>
      </c>
      <c r="DB175" s="17">
        <f t="shared" ca="1" si="234"/>
        <v>0</v>
      </c>
      <c r="EB175">
        <v>173</v>
      </c>
      <c r="EC175" s="7">
        <f t="shared" si="266"/>
        <v>0</v>
      </c>
      <c r="ED175" s="28">
        <f t="shared" si="267"/>
        <v>0</v>
      </c>
      <c r="EE175" s="16">
        <f t="shared" si="268"/>
        <v>0</v>
      </c>
      <c r="EF175" s="9">
        <f t="shared" si="210"/>
        <v>0</v>
      </c>
      <c r="EG175" s="26">
        <f t="shared" si="211"/>
        <v>0</v>
      </c>
      <c r="EH175" s="19">
        <f t="shared" si="212"/>
        <v>0</v>
      </c>
      <c r="EI175" s="26">
        <f t="shared" si="213"/>
        <v>0</v>
      </c>
      <c r="EJ175" s="26">
        <f t="shared" si="214"/>
        <v>0</v>
      </c>
      <c r="EK175" s="16">
        <f t="shared" si="269"/>
        <v>0</v>
      </c>
      <c r="EL175" s="25">
        <v>0</v>
      </c>
      <c r="EM175" s="25">
        <f t="shared" si="270"/>
        <v>0</v>
      </c>
      <c r="EN175" s="25">
        <f t="shared" si="271"/>
        <v>0</v>
      </c>
      <c r="EO175" s="25">
        <f t="shared" si="272"/>
        <v>0</v>
      </c>
      <c r="EP175" s="25">
        <f t="shared" si="273"/>
        <v>0</v>
      </c>
      <c r="EQ175" s="16">
        <f t="shared" si="274"/>
        <v>0</v>
      </c>
      <c r="ER175" s="25">
        <f t="shared" si="275"/>
        <v>0</v>
      </c>
      <c r="ES175" s="9">
        <f t="shared" si="215"/>
        <v>0</v>
      </c>
      <c r="ET175" s="26">
        <f t="shared" si="216"/>
        <v>0</v>
      </c>
      <c r="EU175" s="19">
        <f t="shared" si="217"/>
        <v>0</v>
      </c>
      <c r="EV175" s="26">
        <f t="shared" si="218"/>
        <v>0</v>
      </c>
      <c r="EW175" s="26">
        <f t="shared" si="219"/>
        <v>0</v>
      </c>
      <c r="EX175">
        <f t="shared" si="276"/>
        <v>0</v>
      </c>
      <c r="EY175" s="7">
        <f t="shared" si="235"/>
        <v>0</v>
      </c>
      <c r="EZ175" s="7">
        <f t="shared" si="236"/>
        <v>0</v>
      </c>
      <c r="FA175" s="17">
        <f t="shared" si="277"/>
        <v>0</v>
      </c>
      <c r="FB175" s="17">
        <f t="shared" si="237"/>
        <v>0</v>
      </c>
      <c r="GB175">
        <v>173</v>
      </c>
      <c r="GC175" s="7">
        <f t="shared" si="278"/>
        <v>0</v>
      </c>
      <c r="GD175" s="28">
        <f t="shared" si="279"/>
        <v>0</v>
      </c>
      <c r="GE175" s="16">
        <f t="shared" si="280"/>
        <v>0</v>
      </c>
      <c r="GF175" s="9">
        <f t="shared" si="220"/>
        <v>0</v>
      </c>
      <c r="GG175" s="26">
        <f t="shared" si="221"/>
        <v>0</v>
      </c>
      <c r="GH175" s="19">
        <f t="shared" si="222"/>
        <v>0</v>
      </c>
      <c r="GI175" s="26">
        <f t="shared" si="223"/>
        <v>0</v>
      </c>
      <c r="GJ175" s="26">
        <f t="shared" si="224"/>
        <v>0</v>
      </c>
      <c r="GK175" s="16">
        <f t="shared" si="281"/>
        <v>0</v>
      </c>
      <c r="GL175" s="25">
        <v>0</v>
      </c>
      <c r="GM175" s="25">
        <f t="shared" si="282"/>
        <v>0</v>
      </c>
      <c r="GN175" s="25">
        <f t="shared" si="283"/>
        <v>0</v>
      </c>
      <c r="GO175" s="25">
        <f t="shared" si="284"/>
        <v>0</v>
      </c>
      <c r="GP175" s="25">
        <f t="shared" si="285"/>
        <v>0</v>
      </c>
      <c r="GQ175" s="16">
        <f t="shared" si="286"/>
        <v>0</v>
      </c>
      <c r="GR175" s="25">
        <f t="shared" si="287"/>
        <v>0</v>
      </c>
      <c r="GS175" s="9">
        <f t="shared" si="225"/>
        <v>0</v>
      </c>
      <c r="GT175" s="26">
        <f t="shared" si="226"/>
        <v>0</v>
      </c>
      <c r="GU175" s="19">
        <f t="shared" si="227"/>
        <v>0</v>
      </c>
      <c r="GV175" s="26">
        <f t="shared" si="228"/>
        <v>0</v>
      </c>
      <c r="GW175" s="26">
        <f t="shared" si="229"/>
        <v>0</v>
      </c>
      <c r="GX175">
        <f t="shared" si="288"/>
        <v>0</v>
      </c>
      <c r="GY175" s="7">
        <f t="shared" si="238"/>
        <v>0</v>
      </c>
      <c r="GZ175" s="7">
        <f t="shared" si="239"/>
        <v>0</v>
      </c>
      <c r="HA175" s="17">
        <f t="shared" si="289"/>
        <v>0</v>
      </c>
      <c r="HB175" s="17">
        <f t="shared" si="240"/>
        <v>0</v>
      </c>
    </row>
    <row r="176" spans="2:210" ht="13.5" customHeight="1" x14ac:dyDescent="0.3">
      <c r="B176" s="9"/>
      <c r="C176" s="9"/>
      <c r="D176" s="9"/>
      <c r="E176" s="9" t="s">
        <v>189</v>
      </c>
      <c r="F176" s="191">
        <f ca="1">ROUND($F$169*F175,2)</f>
        <v>14.89</v>
      </c>
      <c r="G176" s="80"/>
      <c r="H176" s="9"/>
      <c r="I176" s="80"/>
      <c r="J176" s="9"/>
      <c r="K176" s="9"/>
      <c r="L176" s="60"/>
      <c r="AA176" s="182">
        <f>IF(AA175&gt;0,INT(F173)+1,F173)</f>
        <v>1</v>
      </c>
      <c r="AB176" s="9"/>
      <c r="AG176" s="5"/>
      <c r="AO176"/>
      <c r="AP176"/>
      <c r="AQ176"/>
      <c r="AR176"/>
      <c r="BB176">
        <v>174</v>
      </c>
      <c r="BC176" s="7">
        <f t="shared" si="241"/>
        <v>0</v>
      </c>
      <c r="BD176" s="28">
        <f t="shared" si="242"/>
        <v>0</v>
      </c>
      <c r="BE176" s="16">
        <f t="shared" si="243"/>
        <v>0</v>
      </c>
      <c r="BF176" s="16">
        <f t="shared" si="244"/>
        <v>0</v>
      </c>
      <c r="BG176" s="25">
        <v>0</v>
      </c>
      <c r="BH176" s="25">
        <f t="shared" si="245"/>
        <v>0</v>
      </c>
      <c r="BI176" s="25">
        <f t="shared" si="246"/>
        <v>0</v>
      </c>
      <c r="BJ176" s="25">
        <f t="shared" si="247"/>
        <v>0</v>
      </c>
      <c r="BK176" s="25">
        <f t="shared" si="248"/>
        <v>0</v>
      </c>
      <c r="BL176" s="16">
        <f t="shared" si="249"/>
        <v>0</v>
      </c>
      <c r="BM176" s="25">
        <f t="shared" si="250"/>
        <v>0</v>
      </c>
      <c r="BN176" s="9">
        <f t="shared" si="195"/>
        <v>0</v>
      </c>
      <c r="BO176" s="26">
        <f t="shared" si="196"/>
        <v>0</v>
      </c>
      <c r="BP176" s="19">
        <f t="shared" si="197"/>
        <v>0</v>
      </c>
      <c r="BQ176" s="26">
        <f t="shared" si="198"/>
        <v>0</v>
      </c>
      <c r="BR176" s="26">
        <f t="shared" si="199"/>
        <v>0</v>
      </c>
      <c r="BS176">
        <f t="shared" si="251"/>
        <v>0</v>
      </c>
      <c r="BT176" s="7">
        <f t="shared" si="252"/>
        <v>0</v>
      </c>
      <c r="BU176" s="7">
        <f t="shared" si="230"/>
        <v>0</v>
      </c>
      <c r="BV176" s="17">
        <f t="shared" si="253"/>
        <v>0</v>
      </c>
      <c r="BW176" s="17">
        <f t="shared" si="231"/>
        <v>0</v>
      </c>
      <c r="CB176">
        <v>174</v>
      </c>
      <c r="CC176" s="7">
        <f t="shared" ca="1" si="254"/>
        <v>-19000</v>
      </c>
      <c r="CD176" s="28">
        <f t="shared" ca="1" si="255"/>
        <v>0</v>
      </c>
      <c r="CE176" s="16">
        <f t="shared" ca="1" si="256"/>
        <v>0</v>
      </c>
      <c r="CF176" s="9">
        <f t="shared" ca="1" si="200"/>
        <v>0</v>
      </c>
      <c r="CG176" s="26">
        <f t="shared" ca="1" si="201"/>
        <v>0</v>
      </c>
      <c r="CH176" s="19">
        <f t="shared" ca="1" si="202"/>
        <v>0</v>
      </c>
      <c r="CI176" s="26">
        <f t="shared" ca="1" si="203"/>
        <v>0</v>
      </c>
      <c r="CJ176" s="26">
        <f t="shared" ca="1" si="204"/>
        <v>0</v>
      </c>
      <c r="CK176" s="16">
        <f t="shared" ca="1" si="257"/>
        <v>0</v>
      </c>
      <c r="CL176" s="25">
        <v>0</v>
      </c>
      <c r="CM176" s="25">
        <f t="shared" ca="1" si="258"/>
        <v>0</v>
      </c>
      <c r="CN176" s="25">
        <f t="shared" ca="1" si="259"/>
        <v>0</v>
      </c>
      <c r="CO176" s="25">
        <f t="shared" ca="1" si="260"/>
        <v>0</v>
      </c>
      <c r="CP176" s="25">
        <f t="shared" ca="1" si="261"/>
        <v>0</v>
      </c>
      <c r="CQ176" s="16">
        <f t="shared" ca="1" si="262"/>
        <v>0</v>
      </c>
      <c r="CR176" s="25">
        <f t="shared" ca="1" si="263"/>
        <v>0</v>
      </c>
      <c r="CS176" s="9">
        <f t="shared" ca="1" si="205"/>
        <v>0</v>
      </c>
      <c r="CT176" s="26">
        <f t="shared" ca="1" si="206"/>
        <v>0</v>
      </c>
      <c r="CU176" s="19">
        <f t="shared" ca="1" si="207"/>
        <v>0</v>
      </c>
      <c r="CV176" s="26">
        <f t="shared" ca="1" si="208"/>
        <v>0</v>
      </c>
      <c r="CW176" s="26">
        <f t="shared" ca="1" si="209"/>
        <v>0</v>
      </c>
      <c r="CX176">
        <f t="shared" ca="1" si="264"/>
        <v>0</v>
      </c>
      <c r="CY176" s="7">
        <f t="shared" ca="1" si="232"/>
        <v>0</v>
      </c>
      <c r="CZ176" s="7">
        <f t="shared" ca="1" si="233"/>
        <v>0</v>
      </c>
      <c r="DA176" s="17">
        <f t="shared" ca="1" si="265"/>
        <v>0</v>
      </c>
      <c r="DB176" s="17">
        <f t="shared" ca="1" si="234"/>
        <v>0</v>
      </c>
      <c r="EB176">
        <v>174</v>
      </c>
      <c r="EC176" s="7">
        <f t="shared" si="266"/>
        <v>0</v>
      </c>
      <c r="ED176" s="28">
        <f t="shared" si="267"/>
        <v>0</v>
      </c>
      <c r="EE176" s="16">
        <f t="shared" si="268"/>
        <v>0</v>
      </c>
      <c r="EF176" s="9">
        <f t="shared" si="210"/>
        <v>0</v>
      </c>
      <c r="EG176" s="26">
        <f t="shared" si="211"/>
        <v>0</v>
      </c>
      <c r="EH176" s="19">
        <f t="shared" si="212"/>
        <v>0</v>
      </c>
      <c r="EI176" s="26">
        <f t="shared" si="213"/>
        <v>0</v>
      </c>
      <c r="EJ176" s="26">
        <f t="shared" si="214"/>
        <v>0</v>
      </c>
      <c r="EK176" s="16">
        <f t="shared" si="269"/>
        <v>0</v>
      </c>
      <c r="EL176" s="25">
        <v>0</v>
      </c>
      <c r="EM176" s="25">
        <f t="shared" si="270"/>
        <v>0</v>
      </c>
      <c r="EN176" s="25">
        <f t="shared" si="271"/>
        <v>0</v>
      </c>
      <c r="EO176" s="25">
        <f t="shared" si="272"/>
        <v>0</v>
      </c>
      <c r="EP176" s="25">
        <f t="shared" si="273"/>
        <v>0</v>
      </c>
      <c r="EQ176" s="16">
        <f t="shared" si="274"/>
        <v>0</v>
      </c>
      <c r="ER176" s="25">
        <f t="shared" si="275"/>
        <v>0</v>
      </c>
      <c r="ES176" s="9">
        <f t="shared" si="215"/>
        <v>0</v>
      </c>
      <c r="ET176" s="26">
        <f t="shared" si="216"/>
        <v>0</v>
      </c>
      <c r="EU176" s="19">
        <f t="shared" si="217"/>
        <v>0</v>
      </c>
      <c r="EV176" s="26">
        <f t="shared" si="218"/>
        <v>0</v>
      </c>
      <c r="EW176" s="26">
        <f t="shared" si="219"/>
        <v>0</v>
      </c>
      <c r="EX176">
        <f t="shared" si="276"/>
        <v>0</v>
      </c>
      <c r="EY176" s="7">
        <f t="shared" si="235"/>
        <v>0</v>
      </c>
      <c r="EZ176" s="7">
        <f t="shared" si="236"/>
        <v>0</v>
      </c>
      <c r="FA176" s="17">
        <f t="shared" si="277"/>
        <v>0</v>
      </c>
      <c r="FB176" s="17">
        <f t="shared" si="237"/>
        <v>0</v>
      </c>
      <c r="GB176">
        <v>174</v>
      </c>
      <c r="GC176" s="7">
        <f t="shared" si="278"/>
        <v>0</v>
      </c>
      <c r="GD176" s="28">
        <f t="shared" si="279"/>
        <v>0</v>
      </c>
      <c r="GE176" s="16">
        <f t="shared" si="280"/>
        <v>0</v>
      </c>
      <c r="GF176" s="9">
        <f t="shared" si="220"/>
        <v>0</v>
      </c>
      <c r="GG176" s="26">
        <f t="shared" si="221"/>
        <v>0</v>
      </c>
      <c r="GH176" s="19">
        <f t="shared" si="222"/>
        <v>0</v>
      </c>
      <c r="GI176" s="26">
        <f t="shared" si="223"/>
        <v>0</v>
      </c>
      <c r="GJ176" s="26">
        <f t="shared" si="224"/>
        <v>0</v>
      </c>
      <c r="GK176" s="16">
        <f t="shared" si="281"/>
        <v>0</v>
      </c>
      <c r="GL176" s="25">
        <v>0</v>
      </c>
      <c r="GM176" s="25">
        <f t="shared" si="282"/>
        <v>0</v>
      </c>
      <c r="GN176" s="25">
        <f t="shared" si="283"/>
        <v>0</v>
      </c>
      <c r="GO176" s="25">
        <f t="shared" si="284"/>
        <v>0</v>
      </c>
      <c r="GP176" s="25">
        <f t="shared" si="285"/>
        <v>0</v>
      </c>
      <c r="GQ176" s="16">
        <f t="shared" si="286"/>
        <v>0</v>
      </c>
      <c r="GR176" s="25">
        <f t="shared" si="287"/>
        <v>0</v>
      </c>
      <c r="GS176" s="9">
        <f t="shared" si="225"/>
        <v>0</v>
      </c>
      <c r="GT176" s="26">
        <f t="shared" si="226"/>
        <v>0</v>
      </c>
      <c r="GU176" s="19">
        <f t="shared" si="227"/>
        <v>0</v>
      </c>
      <c r="GV176" s="26">
        <f t="shared" si="228"/>
        <v>0</v>
      </c>
      <c r="GW176" s="26">
        <f t="shared" si="229"/>
        <v>0</v>
      </c>
      <c r="GX176">
        <f t="shared" si="288"/>
        <v>0</v>
      </c>
      <c r="GY176" s="7">
        <f t="shared" si="238"/>
        <v>0</v>
      </c>
      <c r="GZ176" s="7">
        <f t="shared" si="239"/>
        <v>0</v>
      </c>
      <c r="HA176" s="17">
        <f t="shared" si="289"/>
        <v>0</v>
      </c>
      <c r="HB176" s="17">
        <f t="shared" si="240"/>
        <v>0</v>
      </c>
    </row>
    <row r="177" spans="2:210" ht="13.5" customHeight="1" x14ac:dyDescent="0.3">
      <c r="B177" s="9" t="s">
        <v>215</v>
      </c>
      <c r="C177" s="9"/>
      <c r="D177" s="9"/>
      <c r="E177" s="9" t="s">
        <v>212</v>
      </c>
      <c r="F177" s="6">
        <v>2.0232E-4</v>
      </c>
      <c r="G177" s="80"/>
      <c r="H177" s="9"/>
      <c r="I177" s="80"/>
      <c r="J177" s="9"/>
      <c r="K177" s="9"/>
      <c r="L177" s="60"/>
      <c r="AA177" s="9"/>
      <c r="AB177" s="9"/>
      <c r="AG177" s="5"/>
      <c r="AO177"/>
      <c r="AP177"/>
      <c r="AQ177"/>
      <c r="AR177"/>
      <c r="BB177">
        <v>175</v>
      </c>
      <c r="BC177" s="7">
        <f t="shared" si="241"/>
        <v>0</v>
      </c>
      <c r="BD177" s="28">
        <f t="shared" si="242"/>
        <v>0</v>
      </c>
      <c r="BE177" s="16">
        <f t="shared" si="243"/>
        <v>0</v>
      </c>
      <c r="BF177" s="16">
        <f t="shared" si="244"/>
        <v>0</v>
      </c>
      <c r="BG177" s="25">
        <v>0</v>
      </c>
      <c r="BH177" s="25">
        <f t="shared" si="245"/>
        <v>0</v>
      </c>
      <c r="BI177" s="25">
        <f t="shared" si="246"/>
        <v>0</v>
      </c>
      <c r="BJ177" s="25">
        <f t="shared" si="247"/>
        <v>0</v>
      </c>
      <c r="BK177" s="25">
        <f t="shared" si="248"/>
        <v>0</v>
      </c>
      <c r="BL177" s="16">
        <f t="shared" si="249"/>
        <v>0</v>
      </c>
      <c r="BM177" s="25">
        <f t="shared" si="250"/>
        <v>0</v>
      </c>
      <c r="BN177" s="9">
        <f t="shared" si="195"/>
        <v>0</v>
      </c>
      <c r="BO177" s="26">
        <f t="shared" si="196"/>
        <v>0</v>
      </c>
      <c r="BP177" s="19">
        <f t="shared" si="197"/>
        <v>0</v>
      </c>
      <c r="BQ177" s="26">
        <f t="shared" si="198"/>
        <v>0</v>
      </c>
      <c r="BR177" s="26">
        <f t="shared" si="199"/>
        <v>0</v>
      </c>
      <c r="BS177">
        <f t="shared" si="251"/>
        <v>0</v>
      </c>
      <c r="BT177" s="7">
        <f t="shared" si="252"/>
        <v>0</v>
      </c>
      <c r="BU177" s="7">
        <f t="shared" si="230"/>
        <v>0</v>
      </c>
      <c r="BV177" s="17">
        <f t="shared" si="253"/>
        <v>0</v>
      </c>
      <c r="BW177" s="17">
        <f t="shared" si="231"/>
        <v>0</v>
      </c>
      <c r="CB177">
        <v>175</v>
      </c>
      <c r="CC177" s="7">
        <f t="shared" ca="1" si="254"/>
        <v>-19000</v>
      </c>
      <c r="CD177" s="28">
        <f t="shared" ca="1" si="255"/>
        <v>0</v>
      </c>
      <c r="CE177" s="16">
        <f t="shared" ca="1" si="256"/>
        <v>0</v>
      </c>
      <c r="CF177" s="9">
        <f t="shared" ca="1" si="200"/>
        <v>0</v>
      </c>
      <c r="CG177" s="26">
        <f t="shared" ca="1" si="201"/>
        <v>0</v>
      </c>
      <c r="CH177" s="19">
        <f t="shared" ca="1" si="202"/>
        <v>0</v>
      </c>
      <c r="CI177" s="26">
        <f t="shared" ca="1" si="203"/>
        <v>0</v>
      </c>
      <c r="CJ177" s="26">
        <f t="shared" ca="1" si="204"/>
        <v>0</v>
      </c>
      <c r="CK177" s="16">
        <f t="shared" ca="1" si="257"/>
        <v>0</v>
      </c>
      <c r="CL177" s="25">
        <v>0</v>
      </c>
      <c r="CM177" s="25">
        <f t="shared" ca="1" si="258"/>
        <v>0</v>
      </c>
      <c r="CN177" s="25">
        <f t="shared" ca="1" si="259"/>
        <v>0</v>
      </c>
      <c r="CO177" s="25">
        <f t="shared" ca="1" si="260"/>
        <v>0</v>
      </c>
      <c r="CP177" s="25">
        <f t="shared" ca="1" si="261"/>
        <v>0</v>
      </c>
      <c r="CQ177" s="16">
        <f t="shared" ca="1" si="262"/>
        <v>0</v>
      </c>
      <c r="CR177" s="25">
        <f t="shared" ca="1" si="263"/>
        <v>0</v>
      </c>
      <c r="CS177" s="9">
        <f t="shared" ca="1" si="205"/>
        <v>0</v>
      </c>
      <c r="CT177" s="26">
        <f t="shared" ca="1" si="206"/>
        <v>0</v>
      </c>
      <c r="CU177" s="19">
        <f t="shared" ca="1" si="207"/>
        <v>0</v>
      </c>
      <c r="CV177" s="26">
        <f t="shared" ca="1" si="208"/>
        <v>0</v>
      </c>
      <c r="CW177" s="26">
        <f t="shared" ca="1" si="209"/>
        <v>0</v>
      </c>
      <c r="CX177">
        <f t="shared" ca="1" si="264"/>
        <v>0</v>
      </c>
      <c r="CY177" s="7">
        <f t="shared" ca="1" si="232"/>
        <v>0</v>
      </c>
      <c r="CZ177" s="7">
        <f t="shared" ca="1" si="233"/>
        <v>0</v>
      </c>
      <c r="DA177" s="17">
        <f t="shared" ca="1" si="265"/>
        <v>0</v>
      </c>
      <c r="DB177" s="17">
        <f t="shared" ca="1" si="234"/>
        <v>0</v>
      </c>
      <c r="EB177">
        <v>175</v>
      </c>
      <c r="EC177" s="7">
        <f t="shared" si="266"/>
        <v>0</v>
      </c>
      <c r="ED177" s="28">
        <f t="shared" si="267"/>
        <v>0</v>
      </c>
      <c r="EE177" s="16">
        <f t="shared" si="268"/>
        <v>0</v>
      </c>
      <c r="EF177" s="9">
        <f t="shared" si="210"/>
        <v>0</v>
      </c>
      <c r="EG177" s="26">
        <f t="shared" si="211"/>
        <v>0</v>
      </c>
      <c r="EH177" s="19">
        <f t="shared" si="212"/>
        <v>0</v>
      </c>
      <c r="EI177" s="26">
        <f t="shared" si="213"/>
        <v>0</v>
      </c>
      <c r="EJ177" s="26">
        <f t="shared" si="214"/>
        <v>0</v>
      </c>
      <c r="EK177" s="16">
        <f t="shared" si="269"/>
        <v>0</v>
      </c>
      <c r="EL177" s="25">
        <v>0</v>
      </c>
      <c r="EM177" s="25">
        <f t="shared" si="270"/>
        <v>0</v>
      </c>
      <c r="EN177" s="25">
        <f t="shared" si="271"/>
        <v>0</v>
      </c>
      <c r="EO177" s="25">
        <f t="shared" si="272"/>
        <v>0</v>
      </c>
      <c r="EP177" s="25">
        <f t="shared" si="273"/>
        <v>0</v>
      </c>
      <c r="EQ177" s="16">
        <f t="shared" si="274"/>
        <v>0</v>
      </c>
      <c r="ER177" s="25">
        <f t="shared" si="275"/>
        <v>0</v>
      </c>
      <c r="ES177" s="9">
        <f t="shared" si="215"/>
        <v>0</v>
      </c>
      <c r="ET177" s="26">
        <f t="shared" si="216"/>
        <v>0</v>
      </c>
      <c r="EU177" s="19">
        <f t="shared" si="217"/>
        <v>0</v>
      </c>
      <c r="EV177" s="26">
        <f t="shared" si="218"/>
        <v>0</v>
      </c>
      <c r="EW177" s="26">
        <f t="shared" si="219"/>
        <v>0</v>
      </c>
      <c r="EX177">
        <f t="shared" si="276"/>
        <v>0</v>
      </c>
      <c r="EY177" s="7">
        <f t="shared" si="235"/>
        <v>0</v>
      </c>
      <c r="EZ177" s="7">
        <f t="shared" si="236"/>
        <v>0</v>
      </c>
      <c r="FA177" s="17">
        <f t="shared" si="277"/>
        <v>0</v>
      </c>
      <c r="FB177" s="17">
        <f t="shared" si="237"/>
        <v>0</v>
      </c>
      <c r="GB177">
        <v>175</v>
      </c>
      <c r="GC177" s="7">
        <f t="shared" si="278"/>
        <v>0</v>
      </c>
      <c r="GD177" s="28">
        <f t="shared" si="279"/>
        <v>0</v>
      </c>
      <c r="GE177" s="16">
        <f t="shared" si="280"/>
        <v>0</v>
      </c>
      <c r="GF177" s="9">
        <f t="shared" si="220"/>
        <v>0</v>
      </c>
      <c r="GG177" s="26">
        <f t="shared" si="221"/>
        <v>0</v>
      </c>
      <c r="GH177" s="19">
        <f t="shared" si="222"/>
        <v>0</v>
      </c>
      <c r="GI177" s="26">
        <f t="shared" si="223"/>
        <v>0</v>
      </c>
      <c r="GJ177" s="26">
        <f t="shared" si="224"/>
        <v>0</v>
      </c>
      <c r="GK177" s="16">
        <f t="shared" si="281"/>
        <v>0</v>
      </c>
      <c r="GL177" s="25">
        <v>0</v>
      </c>
      <c r="GM177" s="25">
        <f t="shared" si="282"/>
        <v>0</v>
      </c>
      <c r="GN177" s="25">
        <f t="shared" si="283"/>
        <v>0</v>
      </c>
      <c r="GO177" s="25">
        <f t="shared" si="284"/>
        <v>0</v>
      </c>
      <c r="GP177" s="25">
        <f t="shared" si="285"/>
        <v>0</v>
      </c>
      <c r="GQ177" s="16">
        <f t="shared" si="286"/>
        <v>0</v>
      </c>
      <c r="GR177" s="25">
        <f t="shared" si="287"/>
        <v>0</v>
      </c>
      <c r="GS177" s="9">
        <f t="shared" si="225"/>
        <v>0</v>
      </c>
      <c r="GT177" s="26">
        <f t="shared" si="226"/>
        <v>0</v>
      </c>
      <c r="GU177" s="19">
        <f t="shared" si="227"/>
        <v>0</v>
      </c>
      <c r="GV177" s="26">
        <f t="shared" si="228"/>
        <v>0</v>
      </c>
      <c r="GW177" s="26">
        <f t="shared" si="229"/>
        <v>0</v>
      </c>
      <c r="GX177">
        <f t="shared" si="288"/>
        <v>0</v>
      </c>
      <c r="GY177" s="7">
        <f t="shared" si="238"/>
        <v>0</v>
      </c>
      <c r="GZ177" s="7">
        <f t="shared" si="239"/>
        <v>0</v>
      </c>
      <c r="HA177" s="17">
        <f t="shared" si="289"/>
        <v>0</v>
      </c>
      <c r="HB177" s="17">
        <f t="shared" si="240"/>
        <v>0</v>
      </c>
    </row>
    <row r="178" spans="2:210" x14ac:dyDescent="0.3">
      <c r="B178" s="9"/>
      <c r="C178" s="9"/>
      <c r="D178" s="9"/>
      <c r="E178" s="9" t="s">
        <v>189</v>
      </c>
      <c r="F178" s="191">
        <f ca="1">ROUND($F$169*F177,2)</f>
        <v>132.69999999999999</v>
      </c>
      <c r="G178" s="80"/>
      <c r="H178" s="9"/>
      <c r="I178" s="80"/>
      <c r="J178" s="9"/>
      <c r="K178" s="9"/>
      <c r="L178" s="60"/>
      <c r="AA178" s="9"/>
      <c r="AB178" s="9"/>
      <c r="AG178" s="5"/>
      <c r="AO178"/>
      <c r="AP178"/>
      <c r="AQ178"/>
      <c r="AR178"/>
      <c r="BB178">
        <v>176</v>
      </c>
      <c r="BC178" s="7">
        <f t="shared" si="241"/>
        <v>0</v>
      </c>
      <c r="BD178" s="28">
        <f t="shared" si="242"/>
        <v>0</v>
      </c>
      <c r="BE178" s="16">
        <f t="shared" si="243"/>
        <v>0</v>
      </c>
      <c r="BF178" s="16">
        <f t="shared" si="244"/>
        <v>0</v>
      </c>
      <c r="BG178" s="25">
        <v>0</v>
      </c>
      <c r="BH178" s="25">
        <f t="shared" si="245"/>
        <v>0</v>
      </c>
      <c r="BI178" s="25">
        <f t="shared" si="246"/>
        <v>0</v>
      </c>
      <c r="BJ178" s="25">
        <f t="shared" si="247"/>
        <v>0</v>
      </c>
      <c r="BK178" s="25">
        <f t="shared" si="248"/>
        <v>0</v>
      </c>
      <c r="BL178" s="16">
        <f t="shared" si="249"/>
        <v>0</v>
      </c>
      <c r="BM178" s="25">
        <f t="shared" si="250"/>
        <v>0</v>
      </c>
      <c r="BN178" s="9">
        <f t="shared" si="195"/>
        <v>0</v>
      </c>
      <c r="BO178" s="26">
        <f t="shared" si="196"/>
        <v>0</v>
      </c>
      <c r="BP178" s="19">
        <f t="shared" si="197"/>
        <v>0</v>
      </c>
      <c r="BQ178" s="26">
        <f t="shared" si="198"/>
        <v>0</v>
      </c>
      <c r="BR178" s="26">
        <f t="shared" si="199"/>
        <v>0</v>
      </c>
      <c r="BS178">
        <f t="shared" si="251"/>
        <v>0</v>
      </c>
      <c r="BT178" s="7">
        <f t="shared" si="252"/>
        <v>0</v>
      </c>
      <c r="BU178" s="7">
        <f t="shared" si="230"/>
        <v>0</v>
      </c>
      <c r="BV178" s="17">
        <f t="shared" si="253"/>
        <v>0</v>
      </c>
      <c r="BW178" s="17">
        <f t="shared" si="231"/>
        <v>0</v>
      </c>
      <c r="CB178">
        <v>176</v>
      </c>
      <c r="CC178" s="7">
        <f t="shared" ca="1" si="254"/>
        <v>-19000</v>
      </c>
      <c r="CD178" s="28">
        <f t="shared" ca="1" si="255"/>
        <v>0</v>
      </c>
      <c r="CE178" s="16">
        <f t="shared" ca="1" si="256"/>
        <v>0</v>
      </c>
      <c r="CF178" s="9">
        <f t="shared" ca="1" si="200"/>
        <v>0</v>
      </c>
      <c r="CG178" s="26">
        <f t="shared" ca="1" si="201"/>
        <v>0</v>
      </c>
      <c r="CH178" s="19">
        <f t="shared" ca="1" si="202"/>
        <v>0</v>
      </c>
      <c r="CI178" s="26">
        <f t="shared" ca="1" si="203"/>
        <v>0</v>
      </c>
      <c r="CJ178" s="26">
        <f t="shared" ca="1" si="204"/>
        <v>0</v>
      </c>
      <c r="CK178" s="16">
        <f t="shared" ca="1" si="257"/>
        <v>0</v>
      </c>
      <c r="CL178" s="25">
        <v>0</v>
      </c>
      <c r="CM178" s="25">
        <f t="shared" ca="1" si="258"/>
        <v>0</v>
      </c>
      <c r="CN178" s="25">
        <f t="shared" ca="1" si="259"/>
        <v>0</v>
      </c>
      <c r="CO178" s="25">
        <f t="shared" ca="1" si="260"/>
        <v>0</v>
      </c>
      <c r="CP178" s="25">
        <f t="shared" ca="1" si="261"/>
        <v>0</v>
      </c>
      <c r="CQ178" s="16">
        <f t="shared" ca="1" si="262"/>
        <v>0</v>
      </c>
      <c r="CR178" s="25">
        <f t="shared" ca="1" si="263"/>
        <v>0</v>
      </c>
      <c r="CS178" s="9">
        <f t="shared" ca="1" si="205"/>
        <v>0</v>
      </c>
      <c r="CT178" s="26">
        <f t="shared" ca="1" si="206"/>
        <v>0</v>
      </c>
      <c r="CU178" s="19">
        <f t="shared" ca="1" si="207"/>
        <v>0</v>
      </c>
      <c r="CV178" s="26">
        <f t="shared" ca="1" si="208"/>
        <v>0</v>
      </c>
      <c r="CW178" s="26">
        <f t="shared" ca="1" si="209"/>
        <v>0</v>
      </c>
      <c r="CX178">
        <f t="shared" ca="1" si="264"/>
        <v>0</v>
      </c>
      <c r="CY178" s="7">
        <f t="shared" ca="1" si="232"/>
        <v>0</v>
      </c>
      <c r="CZ178" s="7">
        <f t="shared" ca="1" si="233"/>
        <v>0</v>
      </c>
      <c r="DA178" s="17">
        <f t="shared" ca="1" si="265"/>
        <v>0</v>
      </c>
      <c r="DB178" s="17">
        <f t="shared" ca="1" si="234"/>
        <v>0</v>
      </c>
      <c r="EB178">
        <v>176</v>
      </c>
      <c r="EC178" s="7">
        <f t="shared" si="266"/>
        <v>0</v>
      </c>
      <c r="ED178" s="28">
        <f t="shared" si="267"/>
        <v>0</v>
      </c>
      <c r="EE178" s="16">
        <f t="shared" si="268"/>
        <v>0</v>
      </c>
      <c r="EF178" s="9">
        <f t="shared" si="210"/>
        <v>0</v>
      </c>
      <c r="EG178" s="26">
        <f t="shared" si="211"/>
        <v>0</v>
      </c>
      <c r="EH178" s="19">
        <f t="shared" si="212"/>
        <v>0</v>
      </c>
      <c r="EI178" s="26">
        <f t="shared" si="213"/>
        <v>0</v>
      </c>
      <c r="EJ178" s="26">
        <f t="shared" si="214"/>
        <v>0</v>
      </c>
      <c r="EK178" s="16">
        <f t="shared" si="269"/>
        <v>0</v>
      </c>
      <c r="EL178" s="25">
        <v>0</v>
      </c>
      <c r="EM178" s="25">
        <f t="shared" si="270"/>
        <v>0</v>
      </c>
      <c r="EN178" s="25">
        <f t="shared" si="271"/>
        <v>0</v>
      </c>
      <c r="EO178" s="25">
        <f t="shared" si="272"/>
        <v>0</v>
      </c>
      <c r="EP178" s="25">
        <f t="shared" si="273"/>
        <v>0</v>
      </c>
      <c r="EQ178" s="16">
        <f t="shared" si="274"/>
        <v>0</v>
      </c>
      <c r="ER178" s="25">
        <f t="shared" si="275"/>
        <v>0</v>
      </c>
      <c r="ES178" s="9">
        <f t="shared" si="215"/>
        <v>0</v>
      </c>
      <c r="ET178" s="26">
        <f t="shared" si="216"/>
        <v>0</v>
      </c>
      <c r="EU178" s="19">
        <f t="shared" si="217"/>
        <v>0</v>
      </c>
      <c r="EV178" s="26">
        <f t="shared" si="218"/>
        <v>0</v>
      </c>
      <c r="EW178" s="26">
        <f t="shared" si="219"/>
        <v>0</v>
      </c>
      <c r="EX178">
        <f t="shared" si="276"/>
        <v>0</v>
      </c>
      <c r="EY178" s="7">
        <f t="shared" si="235"/>
        <v>0</v>
      </c>
      <c r="EZ178" s="7">
        <f t="shared" si="236"/>
        <v>0</v>
      </c>
      <c r="FA178" s="17">
        <f t="shared" si="277"/>
        <v>0</v>
      </c>
      <c r="FB178" s="17">
        <f t="shared" si="237"/>
        <v>0</v>
      </c>
      <c r="GB178">
        <v>176</v>
      </c>
      <c r="GC178" s="7">
        <f t="shared" si="278"/>
        <v>0</v>
      </c>
      <c r="GD178" s="28">
        <f t="shared" si="279"/>
        <v>0</v>
      </c>
      <c r="GE178" s="16">
        <f t="shared" si="280"/>
        <v>0</v>
      </c>
      <c r="GF178" s="9">
        <f t="shared" si="220"/>
        <v>0</v>
      </c>
      <c r="GG178" s="26">
        <f t="shared" si="221"/>
        <v>0</v>
      </c>
      <c r="GH178" s="19">
        <f t="shared" si="222"/>
        <v>0</v>
      </c>
      <c r="GI178" s="26">
        <f t="shared" si="223"/>
        <v>0</v>
      </c>
      <c r="GJ178" s="26">
        <f t="shared" si="224"/>
        <v>0</v>
      </c>
      <c r="GK178" s="16">
        <f t="shared" si="281"/>
        <v>0</v>
      </c>
      <c r="GL178" s="25">
        <v>0</v>
      </c>
      <c r="GM178" s="25">
        <f t="shared" si="282"/>
        <v>0</v>
      </c>
      <c r="GN178" s="25">
        <f t="shared" si="283"/>
        <v>0</v>
      </c>
      <c r="GO178" s="25">
        <f t="shared" si="284"/>
        <v>0</v>
      </c>
      <c r="GP178" s="25">
        <f t="shared" si="285"/>
        <v>0</v>
      </c>
      <c r="GQ178" s="16">
        <f t="shared" si="286"/>
        <v>0</v>
      </c>
      <c r="GR178" s="25">
        <f t="shared" si="287"/>
        <v>0</v>
      </c>
      <c r="GS178" s="9">
        <f t="shared" si="225"/>
        <v>0</v>
      </c>
      <c r="GT178" s="26">
        <f t="shared" si="226"/>
        <v>0</v>
      </c>
      <c r="GU178" s="19">
        <f t="shared" si="227"/>
        <v>0</v>
      </c>
      <c r="GV178" s="26">
        <f t="shared" si="228"/>
        <v>0</v>
      </c>
      <c r="GW178" s="26">
        <f t="shared" si="229"/>
        <v>0</v>
      </c>
      <c r="GX178">
        <f t="shared" si="288"/>
        <v>0</v>
      </c>
      <c r="GY178" s="7">
        <f t="shared" si="238"/>
        <v>0</v>
      </c>
      <c r="GZ178" s="7">
        <f t="shared" si="239"/>
        <v>0</v>
      </c>
      <c r="HA178" s="17">
        <f t="shared" si="289"/>
        <v>0</v>
      </c>
      <c r="HB178" s="17">
        <f t="shared" si="240"/>
        <v>0</v>
      </c>
    </row>
    <row r="179" spans="2:210" x14ac:dyDescent="0.3">
      <c r="B179" s="9" t="s">
        <v>216</v>
      </c>
      <c r="C179" s="9"/>
      <c r="D179" s="9"/>
      <c r="E179" s="9" t="s">
        <v>212</v>
      </c>
      <c r="F179" s="6">
        <v>3.3699999999999999E-6</v>
      </c>
      <c r="G179" s="80"/>
      <c r="H179" s="9"/>
      <c r="I179" s="80"/>
      <c r="J179" s="9"/>
      <c r="K179" s="9"/>
      <c r="L179" s="60"/>
      <c r="AA179" s="192" t="s">
        <v>217</v>
      </c>
      <c r="AB179" s="9"/>
      <c r="AG179" s="5"/>
      <c r="AO179"/>
      <c r="AP179"/>
      <c r="AQ179"/>
      <c r="AR179"/>
      <c r="BB179">
        <v>177</v>
      </c>
      <c r="BC179" s="7">
        <f t="shared" si="241"/>
        <v>0</v>
      </c>
      <c r="BD179" s="28">
        <f t="shared" si="242"/>
        <v>0</v>
      </c>
      <c r="BE179" s="16">
        <f t="shared" si="243"/>
        <v>0</v>
      </c>
      <c r="BF179" s="16">
        <f t="shared" si="244"/>
        <v>0</v>
      </c>
      <c r="BG179" s="25">
        <v>0</v>
      </c>
      <c r="BH179" s="25">
        <f t="shared" si="245"/>
        <v>0</v>
      </c>
      <c r="BI179" s="25">
        <f t="shared" si="246"/>
        <v>0</v>
      </c>
      <c r="BJ179" s="25">
        <f t="shared" si="247"/>
        <v>0</v>
      </c>
      <c r="BK179" s="25">
        <f t="shared" si="248"/>
        <v>0</v>
      </c>
      <c r="BL179" s="16">
        <f t="shared" si="249"/>
        <v>0</v>
      </c>
      <c r="BM179" s="25">
        <f t="shared" si="250"/>
        <v>0</v>
      </c>
      <c r="BN179" s="9">
        <f t="shared" si="195"/>
        <v>0</v>
      </c>
      <c r="BO179" s="26">
        <f t="shared" si="196"/>
        <v>0</v>
      </c>
      <c r="BP179" s="19">
        <f t="shared" si="197"/>
        <v>0</v>
      </c>
      <c r="BQ179" s="26">
        <f t="shared" si="198"/>
        <v>0</v>
      </c>
      <c r="BR179" s="26">
        <f t="shared" si="199"/>
        <v>0</v>
      </c>
      <c r="BS179">
        <f t="shared" si="251"/>
        <v>0</v>
      </c>
      <c r="BT179" s="7">
        <f t="shared" si="252"/>
        <v>0</v>
      </c>
      <c r="BU179" s="7">
        <f t="shared" si="230"/>
        <v>0</v>
      </c>
      <c r="BV179" s="17">
        <f t="shared" si="253"/>
        <v>0</v>
      </c>
      <c r="BW179" s="17">
        <f t="shared" si="231"/>
        <v>0</v>
      </c>
      <c r="CB179">
        <v>177</v>
      </c>
      <c r="CC179" s="7">
        <f t="shared" ca="1" si="254"/>
        <v>-19000</v>
      </c>
      <c r="CD179" s="28">
        <f t="shared" ca="1" si="255"/>
        <v>0</v>
      </c>
      <c r="CE179" s="16">
        <f t="shared" ca="1" si="256"/>
        <v>0</v>
      </c>
      <c r="CF179" s="9">
        <f t="shared" ca="1" si="200"/>
        <v>0</v>
      </c>
      <c r="CG179" s="26">
        <f t="shared" ca="1" si="201"/>
        <v>0</v>
      </c>
      <c r="CH179" s="19">
        <f t="shared" ca="1" si="202"/>
        <v>0</v>
      </c>
      <c r="CI179" s="26">
        <f t="shared" ca="1" si="203"/>
        <v>0</v>
      </c>
      <c r="CJ179" s="26">
        <f t="shared" ca="1" si="204"/>
        <v>0</v>
      </c>
      <c r="CK179" s="16">
        <f t="shared" ca="1" si="257"/>
        <v>0</v>
      </c>
      <c r="CL179" s="25">
        <v>0</v>
      </c>
      <c r="CM179" s="25">
        <f t="shared" ca="1" si="258"/>
        <v>0</v>
      </c>
      <c r="CN179" s="25">
        <f t="shared" ca="1" si="259"/>
        <v>0</v>
      </c>
      <c r="CO179" s="25">
        <f t="shared" ca="1" si="260"/>
        <v>0</v>
      </c>
      <c r="CP179" s="25">
        <f t="shared" ca="1" si="261"/>
        <v>0</v>
      </c>
      <c r="CQ179" s="16">
        <f t="shared" ca="1" si="262"/>
        <v>0</v>
      </c>
      <c r="CR179" s="25">
        <f t="shared" ca="1" si="263"/>
        <v>0</v>
      </c>
      <c r="CS179" s="9">
        <f t="shared" ca="1" si="205"/>
        <v>0</v>
      </c>
      <c r="CT179" s="26">
        <f t="shared" ca="1" si="206"/>
        <v>0</v>
      </c>
      <c r="CU179" s="19">
        <f t="shared" ca="1" si="207"/>
        <v>0</v>
      </c>
      <c r="CV179" s="26">
        <f t="shared" ca="1" si="208"/>
        <v>0</v>
      </c>
      <c r="CW179" s="26">
        <f t="shared" ca="1" si="209"/>
        <v>0</v>
      </c>
      <c r="CX179">
        <f t="shared" ca="1" si="264"/>
        <v>0</v>
      </c>
      <c r="CY179" s="7">
        <f t="shared" ca="1" si="232"/>
        <v>0</v>
      </c>
      <c r="CZ179" s="7">
        <f t="shared" ca="1" si="233"/>
        <v>0</v>
      </c>
      <c r="DA179" s="17">
        <f t="shared" ca="1" si="265"/>
        <v>0</v>
      </c>
      <c r="DB179" s="17">
        <f t="shared" ca="1" si="234"/>
        <v>0</v>
      </c>
      <c r="EB179">
        <v>177</v>
      </c>
      <c r="EC179" s="7">
        <f t="shared" si="266"/>
        <v>0</v>
      </c>
      <c r="ED179" s="28">
        <f t="shared" si="267"/>
        <v>0</v>
      </c>
      <c r="EE179" s="16">
        <f t="shared" si="268"/>
        <v>0</v>
      </c>
      <c r="EF179" s="9">
        <f t="shared" si="210"/>
        <v>0</v>
      </c>
      <c r="EG179" s="26">
        <f t="shared" si="211"/>
        <v>0</v>
      </c>
      <c r="EH179" s="19">
        <f t="shared" si="212"/>
        <v>0</v>
      </c>
      <c r="EI179" s="26">
        <f t="shared" si="213"/>
        <v>0</v>
      </c>
      <c r="EJ179" s="26">
        <f t="shared" si="214"/>
        <v>0</v>
      </c>
      <c r="EK179" s="16">
        <f t="shared" si="269"/>
        <v>0</v>
      </c>
      <c r="EL179" s="25">
        <v>0</v>
      </c>
      <c r="EM179" s="25">
        <f t="shared" si="270"/>
        <v>0</v>
      </c>
      <c r="EN179" s="25">
        <f t="shared" si="271"/>
        <v>0</v>
      </c>
      <c r="EO179" s="25">
        <f t="shared" si="272"/>
        <v>0</v>
      </c>
      <c r="EP179" s="25">
        <f t="shared" si="273"/>
        <v>0</v>
      </c>
      <c r="EQ179" s="16">
        <f t="shared" si="274"/>
        <v>0</v>
      </c>
      <c r="ER179" s="25">
        <f t="shared" si="275"/>
        <v>0</v>
      </c>
      <c r="ES179" s="9">
        <f t="shared" si="215"/>
        <v>0</v>
      </c>
      <c r="ET179" s="26">
        <f t="shared" si="216"/>
        <v>0</v>
      </c>
      <c r="EU179" s="19">
        <f t="shared" si="217"/>
        <v>0</v>
      </c>
      <c r="EV179" s="26">
        <f t="shared" si="218"/>
        <v>0</v>
      </c>
      <c r="EW179" s="26">
        <f t="shared" si="219"/>
        <v>0</v>
      </c>
      <c r="EX179">
        <f t="shared" si="276"/>
        <v>0</v>
      </c>
      <c r="EY179" s="7">
        <f t="shared" si="235"/>
        <v>0</v>
      </c>
      <c r="EZ179" s="7">
        <f t="shared" si="236"/>
        <v>0</v>
      </c>
      <c r="FA179" s="17">
        <f t="shared" si="277"/>
        <v>0</v>
      </c>
      <c r="FB179" s="17">
        <f t="shared" si="237"/>
        <v>0</v>
      </c>
      <c r="GB179">
        <v>177</v>
      </c>
      <c r="GC179" s="7">
        <f t="shared" si="278"/>
        <v>0</v>
      </c>
      <c r="GD179" s="28">
        <f t="shared" si="279"/>
        <v>0</v>
      </c>
      <c r="GE179" s="16">
        <f t="shared" si="280"/>
        <v>0</v>
      </c>
      <c r="GF179" s="9">
        <f t="shared" si="220"/>
        <v>0</v>
      </c>
      <c r="GG179" s="26">
        <f t="shared" si="221"/>
        <v>0</v>
      </c>
      <c r="GH179" s="19">
        <f t="shared" si="222"/>
        <v>0</v>
      </c>
      <c r="GI179" s="26">
        <f t="shared" si="223"/>
        <v>0</v>
      </c>
      <c r="GJ179" s="26">
        <f t="shared" si="224"/>
        <v>0</v>
      </c>
      <c r="GK179" s="16">
        <f t="shared" si="281"/>
        <v>0</v>
      </c>
      <c r="GL179" s="25">
        <v>0</v>
      </c>
      <c r="GM179" s="25">
        <f t="shared" si="282"/>
        <v>0</v>
      </c>
      <c r="GN179" s="25">
        <f t="shared" si="283"/>
        <v>0</v>
      </c>
      <c r="GO179" s="25">
        <f t="shared" si="284"/>
        <v>0</v>
      </c>
      <c r="GP179" s="25">
        <f t="shared" si="285"/>
        <v>0</v>
      </c>
      <c r="GQ179" s="16">
        <f t="shared" si="286"/>
        <v>0</v>
      </c>
      <c r="GR179" s="25">
        <f t="shared" si="287"/>
        <v>0</v>
      </c>
      <c r="GS179" s="9">
        <f t="shared" si="225"/>
        <v>0</v>
      </c>
      <c r="GT179" s="26">
        <f t="shared" si="226"/>
        <v>0</v>
      </c>
      <c r="GU179" s="19">
        <f t="shared" si="227"/>
        <v>0</v>
      </c>
      <c r="GV179" s="26">
        <f t="shared" si="228"/>
        <v>0</v>
      </c>
      <c r="GW179" s="26">
        <f t="shared" si="229"/>
        <v>0</v>
      </c>
      <c r="GX179">
        <f t="shared" si="288"/>
        <v>0</v>
      </c>
      <c r="GY179" s="7">
        <f t="shared" si="238"/>
        <v>0</v>
      </c>
      <c r="GZ179" s="7">
        <f t="shared" si="239"/>
        <v>0</v>
      </c>
      <c r="HA179" s="17">
        <f t="shared" si="289"/>
        <v>0</v>
      </c>
      <c r="HB179" s="17">
        <f t="shared" si="240"/>
        <v>0</v>
      </c>
    </row>
    <row r="180" spans="2:210" x14ac:dyDescent="0.3">
      <c r="B180" s="9"/>
      <c r="C180" s="9"/>
      <c r="D180" s="9"/>
      <c r="E180" s="9" t="s">
        <v>189</v>
      </c>
      <c r="F180" s="191">
        <f ca="1">ROUND($F$169*F179,2)</f>
        <v>2.21</v>
      </c>
      <c r="G180" s="80"/>
      <c r="H180" s="9"/>
      <c r="I180" s="80"/>
      <c r="J180" s="9"/>
      <c r="K180" s="9"/>
      <c r="L180" s="60"/>
      <c r="AA180" s="68"/>
      <c r="AB180" s="77">
        <f ca="1">AA181/10</f>
        <v>116.1</v>
      </c>
      <c r="AG180" s="5"/>
      <c r="AO180"/>
      <c r="AP180"/>
      <c r="AQ180"/>
      <c r="AR180"/>
      <c r="BB180">
        <v>178</v>
      </c>
      <c r="BC180" s="7">
        <f t="shared" si="241"/>
        <v>0</v>
      </c>
      <c r="BD180" s="28">
        <f t="shared" si="242"/>
        <v>0</v>
      </c>
      <c r="BE180" s="16">
        <f t="shared" si="243"/>
        <v>0</v>
      </c>
      <c r="BF180" s="16">
        <f t="shared" si="244"/>
        <v>0</v>
      </c>
      <c r="BG180" s="25">
        <v>0</v>
      </c>
      <c r="BH180" s="25">
        <f t="shared" si="245"/>
        <v>0</v>
      </c>
      <c r="BI180" s="25">
        <f t="shared" si="246"/>
        <v>0</v>
      </c>
      <c r="BJ180" s="25">
        <f t="shared" si="247"/>
        <v>0</v>
      </c>
      <c r="BK180" s="25">
        <f t="shared" si="248"/>
        <v>0</v>
      </c>
      <c r="BL180" s="16">
        <f t="shared" si="249"/>
        <v>0</v>
      </c>
      <c r="BM180" s="25">
        <f t="shared" si="250"/>
        <v>0</v>
      </c>
      <c r="BN180" s="9">
        <f t="shared" si="195"/>
        <v>0</v>
      </c>
      <c r="BO180" s="26">
        <f t="shared" si="196"/>
        <v>0</v>
      </c>
      <c r="BP180" s="19">
        <f t="shared" si="197"/>
        <v>0</v>
      </c>
      <c r="BQ180" s="26">
        <f t="shared" si="198"/>
        <v>0</v>
      </c>
      <c r="BR180" s="26">
        <f t="shared" si="199"/>
        <v>0</v>
      </c>
      <c r="BS180">
        <f t="shared" si="251"/>
        <v>0</v>
      </c>
      <c r="BT180" s="7">
        <f t="shared" si="252"/>
        <v>0</v>
      </c>
      <c r="BU180" s="7">
        <f t="shared" si="230"/>
        <v>0</v>
      </c>
      <c r="BV180" s="17">
        <f t="shared" si="253"/>
        <v>0</v>
      </c>
      <c r="BW180" s="17">
        <f t="shared" si="231"/>
        <v>0</v>
      </c>
      <c r="CB180">
        <v>178</v>
      </c>
      <c r="CC180" s="7">
        <f t="shared" ca="1" si="254"/>
        <v>-19000</v>
      </c>
      <c r="CD180" s="28">
        <f t="shared" ca="1" si="255"/>
        <v>0</v>
      </c>
      <c r="CE180" s="16">
        <f t="shared" ca="1" si="256"/>
        <v>0</v>
      </c>
      <c r="CF180" s="9">
        <f t="shared" ca="1" si="200"/>
        <v>0</v>
      </c>
      <c r="CG180" s="26">
        <f t="shared" ca="1" si="201"/>
        <v>0</v>
      </c>
      <c r="CH180" s="19">
        <f t="shared" ca="1" si="202"/>
        <v>0</v>
      </c>
      <c r="CI180" s="26">
        <f t="shared" ca="1" si="203"/>
        <v>0</v>
      </c>
      <c r="CJ180" s="26">
        <f t="shared" ca="1" si="204"/>
        <v>0</v>
      </c>
      <c r="CK180" s="16">
        <f t="shared" ca="1" si="257"/>
        <v>0</v>
      </c>
      <c r="CL180" s="25">
        <v>0</v>
      </c>
      <c r="CM180" s="25">
        <f t="shared" ca="1" si="258"/>
        <v>0</v>
      </c>
      <c r="CN180" s="25">
        <f t="shared" ca="1" si="259"/>
        <v>0</v>
      </c>
      <c r="CO180" s="25">
        <f t="shared" ca="1" si="260"/>
        <v>0</v>
      </c>
      <c r="CP180" s="25">
        <f t="shared" ca="1" si="261"/>
        <v>0</v>
      </c>
      <c r="CQ180" s="16">
        <f t="shared" ca="1" si="262"/>
        <v>0</v>
      </c>
      <c r="CR180" s="25">
        <f t="shared" ca="1" si="263"/>
        <v>0</v>
      </c>
      <c r="CS180" s="9">
        <f t="shared" ca="1" si="205"/>
        <v>0</v>
      </c>
      <c r="CT180" s="26">
        <f t="shared" ca="1" si="206"/>
        <v>0</v>
      </c>
      <c r="CU180" s="19">
        <f t="shared" ca="1" si="207"/>
        <v>0</v>
      </c>
      <c r="CV180" s="26">
        <f t="shared" ca="1" si="208"/>
        <v>0</v>
      </c>
      <c r="CW180" s="26">
        <f t="shared" ca="1" si="209"/>
        <v>0</v>
      </c>
      <c r="CX180">
        <f t="shared" ca="1" si="264"/>
        <v>0</v>
      </c>
      <c r="CY180" s="7">
        <f t="shared" ca="1" si="232"/>
        <v>0</v>
      </c>
      <c r="CZ180" s="7">
        <f t="shared" ca="1" si="233"/>
        <v>0</v>
      </c>
      <c r="DA180" s="17">
        <f t="shared" ca="1" si="265"/>
        <v>0</v>
      </c>
      <c r="DB180" s="17">
        <f t="shared" ca="1" si="234"/>
        <v>0</v>
      </c>
      <c r="EB180">
        <v>178</v>
      </c>
      <c r="EC180" s="7">
        <f t="shared" si="266"/>
        <v>0</v>
      </c>
      <c r="ED180" s="28">
        <f t="shared" si="267"/>
        <v>0</v>
      </c>
      <c r="EE180" s="16">
        <f t="shared" si="268"/>
        <v>0</v>
      </c>
      <c r="EF180" s="9">
        <f t="shared" si="210"/>
        <v>0</v>
      </c>
      <c r="EG180" s="26">
        <f t="shared" si="211"/>
        <v>0</v>
      </c>
      <c r="EH180" s="19">
        <f t="shared" si="212"/>
        <v>0</v>
      </c>
      <c r="EI180" s="26">
        <f t="shared" si="213"/>
        <v>0</v>
      </c>
      <c r="EJ180" s="26">
        <f t="shared" si="214"/>
        <v>0</v>
      </c>
      <c r="EK180" s="16">
        <f t="shared" si="269"/>
        <v>0</v>
      </c>
      <c r="EL180" s="25">
        <v>0</v>
      </c>
      <c r="EM180" s="25">
        <f t="shared" si="270"/>
        <v>0</v>
      </c>
      <c r="EN180" s="25">
        <f t="shared" si="271"/>
        <v>0</v>
      </c>
      <c r="EO180" s="25">
        <f t="shared" si="272"/>
        <v>0</v>
      </c>
      <c r="EP180" s="25">
        <f t="shared" si="273"/>
        <v>0</v>
      </c>
      <c r="EQ180" s="16">
        <f t="shared" si="274"/>
        <v>0</v>
      </c>
      <c r="ER180" s="25">
        <f t="shared" si="275"/>
        <v>0</v>
      </c>
      <c r="ES180" s="9">
        <f t="shared" si="215"/>
        <v>0</v>
      </c>
      <c r="ET180" s="26">
        <f t="shared" si="216"/>
        <v>0</v>
      </c>
      <c r="EU180" s="19">
        <f t="shared" si="217"/>
        <v>0</v>
      </c>
      <c r="EV180" s="26">
        <f t="shared" si="218"/>
        <v>0</v>
      </c>
      <c r="EW180" s="26">
        <f t="shared" si="219"/>
        <v>0</v>
      </c>
      <c r="EX180">
        <f t="shared" si="276"/>
        <v>0</v>
      </c>
      <c r="EY180" s="7">
        <f t="shared" si="235"/>
        <v>0</v>
      </c>
      <c r="EZ180" s="7">
        <f t="shared" si="236"/>
        <v>0</v>
      </c>
      <c r="FA180" s="17">
        <f t="shared" si="277"/>
        <v>0</v>
      </c>
      <c r="FB180" s="17">
        <f t="shared" si="237"/>
        <v>0</v>
      </c>
      <c r="GB180">
        <v>178</v>
      </c>
      <c r="GC180" s="7">
        <f t="shared" si="278"/>
        <v>0</v>
      </c>
      <c r="GD180" s="28">
        <f t="shared" si="279"/>
        <v>0</v>
      </c>
      <c r="GE180" s="16">
        <f t="shared" si="280"/>
        <v>0</v>
      </c>
      <c r="GF180" s="9">
        <f t="shared" si="220"/>
        <v>0</v>
      </c>
      <c r="GG180" s="26">
        <f t="shared" si="221"/>
        <v>0</v>
      </c>
      <c r="GH180" s="19">
        <f t="shared" si="222"/>
        <v>0</v>
      </c>
      <c r="GI180" s="26">
        <f t="shared" si="223"/>
        <v>0</v>
      </c>
      <c r="GJ180" s="26">
        <f t="shared" si="224"/>
        <v>0</v>
      </c>
      <c r="GK180" s="16">
        <f t="shared" si="281"/>
        <v>0</v>
      </c>
      <c r="GL180" s="25">
        <v>0</v>
      </c>
      <c r="GM180" s="25">
        <f t="shared" si="282"/>
        <v>0</v>
      </c>
      <c r="GN180" s="25">
        <f t="shared" si="283"/>
        <v>0</v>
      </c>
      <c r="GO180" s="25">
        <f t="shared" si="284"/>
        <v>0</v>
      </c>
      <c r="GP180" s="25">
        <f t="shared" si="285"/>
        <v>0</v>
      </c>
      <c r="GQ180" s="16">
        <f t="shared" si="286"/>
        <v>0</v>
      </c>
      <c r="GR180" s="25">
        <f t="shared" si="287"/>
        <v>0</v>
      </c>
      <c r="GS180" s="9">
        <f t="shared" si="225"/>
        <v>0</v>
      </c>
      <c r="GT180" s="26">
        <f t="shared" si="226"/>
        <v>0</v>
      </c>
      <c r="GU180" s="19">
        <f t="shared" si="227"/>
        <v>0</v>
      </c>
      <c r="GV180" s="26">
        <f t="shared" si="228"/>
        <v>0</v>
      </c>
      <c r="GW180" s="26">
        <f t="shared" si="229"/>
        <v>0</v>
      </c>
      <c r="GX180">
        <f t="shared" si="288"/>
        <v>0</v>
      </c>
      <c r="GY180" s="7">
        <f t="shared" si="238"/>
        <v>0</v>
      </c>
      <c r="GZ180" s="7">
        <f t="shared" si="239"/>
        <v>0</v>
      </c>
      <c r="HA180" s="17">
        <f t="shared" si="289"/>
        <v>0</v>
      </c>
      <c r="HB180" s="17">
        <f t="shared" si="240"/>
        <v>0</v>
      </c>
    </row>
    <row r="181" spans="2:210" x14ac:dyDescent="0.3">
      <c r="B181" s="9" t="s">
        <v>218</v>
      </c>
      <c r="C181" s="9"/>
      <c r="D181" s="9"/>
      <c r="E181" s="9" t="s">
        <v>189</v>
      </c>
      <c r="F181" s="159">
        <f ca="1">ROUND(F172+F174+F176+F178+F180,2)</f>
        <v>1393.88</v>
      </c>
      <c r="G181" s="77"/>
      <c r="H181" s="9"/>
      <c r="I181" s="77"/>
      <c r="J181" s="9"/>
      <c r="K181" s="9"/>
      <c r="L181" s="60"/>
      <c r="AA181" s="182">
        <f ca="1">INT(F182*10)</f>
        <v>1161</v>
      </c>
      <c r="AB181" s="77">
        <f ca="1">AB180-INT(AB180)</f>
        <v>9.9999999999994316E-2</v>
      </c>
      <c r="AG181" s="5"/>
      <c r="AO181"/>
      <c r="AP181"/>
      <c r="AQ181"/>
      <c r="AR181"/>
      <c r="BB181">
        <v>179</v>
      </c>
      <c r="BC181" s="7">
        <f t="shared" si="241"/>
        <v>0</v>
      </c>
      <c r="BD181" s="28">
        <f t="shared" si="242"/>
        <v>0</v>
      </c>
      <c r="BE181" s="16">
        <f t="shared" si="243"/>
        <v>0</v>
      </c>
      <c r="BF181" s="16">
        <f t="shared" si="244"/>
        <v>0</v>
      </c>
      <c r="BG181" s="25">
        <v>0</v>
      </c>
      <c r="BH181" s="25">
        <f t="shared" si="245"/>
        <v>0</v>
      </c>
      <c r="BI181" s="25">
        <f t="shared" si="246"/>
        <v>0</v>
      </c>
      <c r="BJ181" s="25">
        <f t="shared" si="247"/>
        <v>0</v>
      </c>
      <c r="BK181" s="25">
        <f t="shared" si="248"/>
        <v>0</v>
      </c>
      <c r="BL181" s="16">
        <f t="shared" si="249"/>
        <v>0</v>
      </c>
      <c r="BM181" s="25">
        <f t="shared" si="250"/>
        <v>0</v>
      </c>
      <c r="BN181" s="9">
        <f t="shared" si="195"/>
        <v>0</v>
      </c>
      <c r="BO181" s="26">
        <f t="shared" si="196"/>
        <v>0</v>
      </c>
      <c r="BP181" s="19">
        <f t="shared" si="197"/>
        <v>0</v>
      </c>
      <c r="BQ181" s="26">
        <f t="shared" si="198"/>
        <v>0</v>
      </c>
      <c r="BR181" s="26">
        <f t="shared" si="199"/>
        <v>0</v>
      </c>
      <c r="BS181">
        <f t="shared" si="251"/>
        <v>0</v>
      </c>
      <c r="BT181" s="7">
        <f t="shared" si="252"/>
        <v>0</v>
      </c>
      <c r="BU181" s="7">
        <f t="shared" si="230"/>
        <v>0</v>
      </c>
      <c r="BV181" s="17">
        <f t="shared" si="253"/>
        <v>0</v>
      </c>
      <c r="BW181" s="17">
        <f t="shared" si="231"/>
        <v>0</v>
      </c>
      <c r="CB181">
        <v>179</v>
      </c>
      <c r="CC181" s="7">
        <f t="shared" ca="1" si="254"/>
        <v>-19000</v>
      </c>
      <c r="CD181" s="28">
        <f t="shared" ca="1" si="255"/>
        <v>0</v>
      </c>
      <c r="CE181" s="16">
        <f t="shared" ca="1" si="256"/>
        <v>0</v>
      </c>
      <c r="CF181" s="9">
        <f t="shared" ca="1" si="200"/>
        <v>0</v>
      </c>
      <c r="CG181" s="26">
        <f t="shared" ca="1" si="201"/>
        <v>0</v>
      </c>
      <c r="CH181" s="19">
        <f t="shared" ca="1" si="202"/>
        <v>0</v>
      </c>
      <c r="CI181" s="26">
        <f t="shared" ca="1" si="203"/>
        <v>0</v>
      </c>
      <c r="CJ181" s="26">
        <f t="shared" ca="1" si="204"/>
        <v>0</v>
      </c>
      <c r="CK181" s="16">
        <f t="shared" ca="1" si="257"/>
        <v>0</v>
      </c>
      <c r="CL181" s="25">
        <v>0</v>
      </c>
      <c r="CM181" s="25">
        <f t="shared" ca="1" si="258"/>
        <v>0</v>
      </c>
      <c r="CN181" s="25">
        <f t="shared" ca="1" si="259"/>
        <v>0</v>
      </c>
      <c r="CO181" s="25">
        <f t="shared" ca="1" si="260"/>
        <v>0</v>
      </c>
      <c r="CP181" s="25">
        <f t="shared" ca="1" si="261"/>
        <v>0</v>
      </c>
      <c r="CQ181" s="16">
        <f t="shared" ca="1" si="262"/>
        <v>0</v>
      </c>
      <c r="CR181" s="25">
        <f t="shared" ca="1" si="263"/>
        <v>0</v>
      </c>
      <c r="CS181" s="9">
        <f t="shared" ca="1" si="205"/>
        <v>0</v>
      </c>
      <c r="CT181" s="26">
        <f t="shared" ca="1" si="206"/>
        <v>0</v>
      </c>
      <c r="CU181" s="19">
        <f t="shared" ca="1" si="207"/>
        <v>0</v>
      </c>
      <c r="CV181" s="26">
        <f t="shared" ca="1" si="208"/>
        <v>0</v>
      </c>
      <c r="CW181" s="26">
        <f t="shared" ca="1" si="209"/>
        <v>0</v>
      </c>
      <c r="CX181">
        <f t="shared" ca="1" si="264"/>
        <v>0</v>
      </c>
      <c r="CY181" s="7">
        <f t="shared" ca="1" si="232"/>
        <v>0</v>
      </c>
      <c r="CZ181" s="7">
        <f t="shared" ca="1" si="233"/>
        <v>0</v>
      </c>
      <c r="DA181" s="17">
        <f t="shared" ca="1" si="265"/>
        <v>0</v>
      </c>
      <c r="DB181" s="17">
        <f t="shared" ca="1" si="234"/>
        <v>0</v>
      </c>
      <c r="EB181">
        <v>179</v>
      </c>
      <c r="EC181" s="7">
        <f t="shared" si="266"/>
        <v>0</v>
      </c>
      <c r="ED181" s="28">
        <f t="shared" si="267"/>
        <v>0</v>
      </c>
      <c r="EE181" s="16">
        <f t="shared" si="268"/>
        <v>0</v>
      </c>
      <c r="EF181" s="9">
        <f t="shared" si="210"/>
        <v>0</v>
      </c>
      <c r="EG181" s="26">
        <f t="shared" si="211"/>
        <v>0</v>
      </c>
      <c r="EH181" s="19">
        <f t="shared" si="212"/>
        <v>0</v>
      </c>
      <c r="EI181" s="26">
        <f t="shared" si="213"/>
        <v>0</v>
      </c>
      <c r="EJ181" s="26">
        <f t="shared" si="214"/>
        <v>0</v>
      </c>
      <c r="EK181" s="16">
        <f t="shared" si="269"/>
        <v>0</v>
      </c>
      <c r="EL181" s="25">
        <v>0</v>
      </c>
      <c r="EM181" s="25">
        <f t="shared" si="270"/>
        <v>0</v>
      </c>
      <c r="EN181" s="25">
        <f t="shared" si="271"/>
        <v>0</v>
      </c>
      <c r="EO181" s="25">
        <f t="shared" si="272"/>
        <v>0</v>
      </c>
      <c r="EP181" s="25">
        <f t="shared" si="273"/>
        <v>0</v>
      </c>
      <c r="EQ181" s="16">
        <f t="shared" si="274"/>
        <v>0</v>
      </c>
      <c r="ER181" s="25">
        <f t="shared" si="275"/>
        <v>0</v>
      </c>
      <c r="ES181" s="9">
        <f t="shared" si="215"/>
        <v>0</v>
      </c>
      <c r="ET181" s="26">
        <f t="shared" si="216"/>
        <v>0</v>
      </c>
      <c r="EU181" s="19">
        <f t="shared" si="217"/>
        <v>0</v>
      </c>
      <c r="EV181" s="26">
        <f t="shared" si="218"/>
        <v>0</v>
      </c>
      <c r="EW181" s="26">
        <f t="shared" si="219"/>
        <v>0</v>
      </c>
      <c r="EX181">
        <f t="shared" si="276"/>
        <v>0</v>
      </c>
      <c r="EY181" s="7">
        <f t="shared" si="235"/>
        <v>0</v>
      </c>
      <c r="EZ181" s="7">
        <f t="shared" si="236"/>
        <v>0</v>
      </c>
      <c r="FA181" s="17">
        <f t="shared" si="277"/>
        <v>0</v>
      </c>
      <c r="FB181" s="17">
        <f t="shared" si="237"/>
        <v>0</v>
      </c>
      <c r="GB181">
        <v>179</v>
      </c>
      <c r="GC181" s="7">
        <f t="shared" si="278"/>
        <v>0</v>
      </c>
      <c r="GD181" s="28">
        <f t="shared" si="279"/>
        <v>0</v>
      </c>
      <c r="GE181" s="16">
        <f t="shared" si="280"/>
        <v>0</v>
      </c>
      <c r="GF181" s="9">
        <f t="shared" si="220"/>
        <v>0</v>
      </c>
      <c r="GG181" s="26">
        <f t="shared" si="221"/>
        <v>0</v>
      </c>
      <c r="GH181" s="19">
        <f t="shared" si="222"/>
        <v>0</v>
      </c>
      <c r="GI181" s="26">
        <f t="shared" si="223"/>
        <v>0</v>
      </c>
      <c r="GJ181" s="26">
        <f t="shared" si="224"/>
        <v>0</v>
      </c>
      <c r="GK181" s="16">
        <f t="shared" si="281"/>
        <v>0</v>
      </c>
      <c r="GL181" s="25">
        <v>0</v>
      </c>
      <c r="GM181" s="25">
        <f t="shared" si="282"/>
        <v>0</v>
      </c>
      <c r="GN181" s="25">
        <f t="shared" si="283"/>
        <v>0</v>
      </c>
      <c r="GO181" s="25">
        <f t="shared" si="284"/>
        <v>0</v>
      </c>
      <c r="GP181" s="25">
        <f t="shared" si="285"/>
        <v>0</v>
      </c>
      <c r="GQ181" s="16">
        <f t="shared" si="286"/>
        <v>0</v>
      </c>
      <c r="GR181" s="25">
        <f t="shared" si="287"/>
        <v>0</v>
      </c>
      <c r="GS181" s="9">
        <f t="shared" si="225"/>
        <v>0</v>
      </c>
      <c r="GT181" s="26">
        <f t="shared" si="226"/>
        <v>0</v>
      </c>
      <c r="GU181" s="19">
        <f t="shared" si="227"/>
        <v>0</v>
      </c>
      <c r="GV181" s="26">
        <f t="shared" si="228"/>
        <v>0</v>
      </c>
      <c r="GW181" s="26">
        <f t="shared" si="229"/>
        <v>0</v>
      </c>
      <c r="GX181">
        <f t="shared" si="288"/>
        <v>0</v>
      </c>
      <c r="GY181" s="7">
        <f t="shared" si="238"/>
        <v>0</v>
      </c>
      <c r="GZ181" s="7">
        <f t="shared" si="239"/>
        <v>0</v>
      </c>
      <c r="HA181" s="17">
        <f t="shared" si="289"/>
        <v>0</v>
      </c>
      <c r="HB181" s="17">
        <f t="shared" si="240"/>
        <v>0</v>
      </c>
    </row>
    <row r="182" spans="2:210" x14ac:dyDescent="0.3">
      <c r="B182" s="9" t="s">
        <v>219</v>
      </c>
      <c r="C182" s="9"/>
      <c r="D182" s="9"/>
      <c r="E182" s="9" t="s">
        <v>189</v>
      </c>
      <c r="F182" s="191">
        <f ca="1">ROUND(F181/12,2)</f>
        <v>116.16</v>
      </c>
      <c r="G182" s="80"/>
      <c r="H182" s="9"/>
      <c r="I182" s="80"/>
      <c r="J182" s="9"/>
      <c r="K182" s="9"/>
      <c r="L182" s="60"/>
      <c r="AA182" s="182">
        <f ca="1">(ROUND(F182,2)*10)-AA181</f>
        <v>0.59999999999990905</v>
      </c>
      <c r="AB182" s="9">
        <f ca="1">INT(ROUND(AA182,2)*10)</f>
        <v>6</v>
      </c>
      <c r="AG182" s="5"/>
      <c r="AO182"/>
      <c r="AP182"/>
      <c r="AQ182"/>
      <c r="AR182"/>
      <c r="BB182">
        <v>180</v>
      </c>
      <c r="BC182" s="7">
        <f t="shared" si="241"/>
        <v>0</v>
      </c>
      <c r="BD182" s="28">
        <f t="shared" si="242"/>
        <v>0</v>
      </c>
      <c r="BE182" s="16">
        <f t="shared" si="243"/>
        <v>0</v>
      </c>
      <c r="BF182" s="16">
        <f t="shared" si="244"/>
        <v>0</v>
      </c>
      <c r="BG182" s="25">
        <v>0</v>
      </c>
      <c r="BH182" s="25">
        <f t="shared" si="245"/>
        <v>0</v>
      </c>
      <c r="BI182" s="25">
        <f t="shared" si="246"/>
        <v>0</v>
      </c>
      <c r="BJ182" s="25">
        <f t="shared" si="247"/>
        <v>0</v>
      </c>
      <c r="BK182" s="25">
        <f t="shared" si="248"/>
        <v>0</v>
      </c>
      <c r="BL182" s="16">
        <f t="shared" si="249"/>
        <v>0</v>
      </c>
      <c r="BM182" s="25">
        <f t="shared" si="250"/>
        <v>0</v>
      </c>
      <c r="BN182" s="9">
        <f t="shared" si="195"/>
        <v>0</v>
      </c>
      <c r="BO182" s="26">
        <f t="shared" si="196"/>
        <v>0</v>
      </c>
      <c r="BP182" s="19">
        <f t="shared" si="197"/>
        <v>0</v>
      </c>
      <c r="BQ182" s="26">
        <f t="shared" si="198"/>
        <v>0</v>
      </c>
      <c r="BR182" s="26">
        <f t="shared" si="199"/>
        <v>0</v>
      </c>
      <c r="BS182">
        <f t="shared" si="251"/>
        <v>0</v>
      </c>
      <c r="BT182" s="7">
        <f t="shared" si="252"/>
        <v>0</v>
      </c>
      <c r="BU182" s="7">
        <f t="shared" si="230"/>
        <v>0</v>
      </c>
      <c r="BV182" s="17">
        <f t="shared" si="253"/>
        <v>0</v>
      </c>
      <c r="BW182" s="17">
        <f t="shared" si="231"/>
        <v>0</v>
      </c>
      <c r="CB182">
        <v>180</v>
      </c>
      <c r="CC182" s="7">
        <f t="shared" ca="1" si="254"/>
        <v>-19000</v>
      </c>
      <c r="CD182" s="28">
        <f t="shared" ca="1" si="255"/>
        <v>0</v>
      </c>
      <c r="CE182" s="16">
        <f t="shared" ca="1" si="256"/>
        <v>0</v>
      </c>
      <c r="CF182" s="9">
        <f t="shared" ca="1" si="200"/>
        <v>0</v>
      </c>
      <c r="CG182" s="26">
        <f t="shared" ca="1" si="201"/>
        <v>0</v>
      </c>
      <c r="CH182" s="19">
        <f t="shared" ca="1" si="202"/>
        <v>0</v>
      </c>
      <c r="CI182" s="26">
        <f t="shared" ca="1" si="203"/>
        <v>0</v>
      </c>
      <c r="CJ182" s="26">
        <f t="shared" ca="1" si="204"/>
        <v>0</v>
      </c>
      <c r="CK182" s="16">
        <f t="shared" ca="1" si="257"/>
        <v>0</v>
      </c>
      <c r="CL182" s="25">
        <v>0</v>
      </c>
      <c r="CM182" s="25">
        <f t="shared" ca="1" si="258"/>
        <v>0</v>
      </c>
      <c r="CN182" s="25">
        <f t="shared" ca="1" si="259"/>
        <v>0</v>
      </c>
      <c r="CO182" s="25">
        <f t="shared" ca="1" si="260"/>
        <v>0</v>
      </c>
      <c r="CP182" s="25">
        <f t="shared" ca="1" si="261"/>
        <v>0</v>
      </c>
      <c r="CQ182" s="16">
        <f t="shared" ca="1" si="262"/>
        <v>0</v>
      </c>
      <c r="CR182" s="25">
        <f t="shared" ca="1" si="263"/>
        <v>0</v>
      </c>
      <c r="CS182" s="9">
        <f t="shared" ca="1" si="205"/>
        <v>0</v>
      </c>
      <c r="CT182" s="26">
        <f t="shared" ca="1" si="206"/>
        <v>0</v>
      </c>
      <c r="CU182" s="19">
        <f t="shared" ca="1" si="207"/>
        <v>0</v>
      </c>
      <c r="CV182" s="26">
        <f t="shared" ca="1" si="208"/>
        <v>0</v>
      </c>
      <c r="CW182" s="26">
        <f t="shared" ca="1" si="209"/>
        <v>0</v>
      </c>
      <c r="CX182">
        <f t="shared" ca="1" si="264"/>
        <v>0</v>
      </c>
      <c r="CY182" s="7">
        <f t="shared" ca="1" si="232"/>
        <v>0</v>
      </c>
      <c r="CZ182" s="7">
        <f t="shared" ca="1" si="233"/>
        <v>0</v>
      </c>
      <c r="DA182" s="17">
        <f t="shared" ca="1" si="265"/>
        <v>0</v>
      </c>
      <c r="DB182" s="17">
        <f t="shared" ca="1" si="234"/>
        <v>0</v>
      </c>
      <c r="EB182">
        <v>180</v>
      </c>
      <c r="EC182" s="7">
        <f t="shared" si="266"/>
        <v>0</v>
      </c>
      <c r="ED182" s="28">
        <f t="shared" si="267"/>
        <v>0</v>
      </c>
      <c r="EE182" s="16">
        <f t="shared" si="268"/>
        <v>0</v>
      </c>
      <c r="EF182" s="9">
        <f t="shared" si="210"/>
        <v>0</v>
      </c>
      <c r="EG182" s="26">
        <f t="shared" si="211"/>
        <v>0</v>
      </c>
      <c r="EH182" s="19">
        <f t="shared" si="212"/>
        <v>0</v>
      </c>
      <c r="EI182" s="26">
        <f t="shared" si="213"/>
        <v>0</v>
      </c>
      <c r="EJ182" s="26">
        <f t="shared" si="214"/>
        <v>0</v>
      </c>
      <c r="EK182" s="16">
        <f t="shared" si="269"/>
        <v>0</v>
      </c>
      <c r="EL182" s="25">
        <v>0</v>
      </c>
      <c r="EM182" s="25">
        <f t="shared" si="270"/>
        <v>0</v>
      </c>
      <c r="EN182" s="25">
        <f t="shared" si="271"/>
        <v>0</v>
      </c>
      <c r="EO182" s="25">
        <f t="shared" si="272"/>
        <v>0</v>
      </c>
      <c r="EP182" s="25">
        <f t="shared" si="273"/>
        <v>0</v>
      </c>
      <c r="EQ182" s="16">
        <f t="shared" si="274"/>
        <v>0</v>
      </c>
      <c r="ER182" s="25">
        <f t="shared" si="275"/>
        <v>0</v>
      </c>
      <c r="ES182" s="9">
        <f t="shared" si="215"/>
        <v>0</v>
      </c>
      <c r="ET182" s="26">
        <f t="shared" si="216"/>
        <v>0</v>
      </c>
      <c r="EU182" s="19">
        <f t="shared" si="217"/>
        <v>0</v>
      </c>
      <c r="EV182" s="26">
        <f t="shared" si="218"/>
        <v>0</v>
      </c>
      <c r="EW182" s="26">
        <f t="shared" si="219"/>
        <v>0</v>
      </c>
      <c r="EX182">
        <f t="shared" si="276"/>
        <v>0</v>
      </c>
      <c r="EY182" s="7">
        <f t="shared" si="235"/>
        <v>0</v>
      </c>
      <c r="EZ182" s="7">
        <f t="shared" si="236"/>
        <v>0</v>
      </c>
      <c r="FA182" s="17">
        <f t="shared" si="277"/>
        <v>0</v>
      </c>
      <c r="FB182" s="17">
        <f t="shared" si="237"/>
        <v>0</v>
      </c>
      <c r="GB182">
        <v>180</v>
      </c>
      <c r="GC182" s="7">
        <f t="shared" si="278"/>
        <v>0</v>
      </c>
      <c r="GD182" s="28">
        <f t="shared" si="279"/>
        <v>0</v>
      </c>
      <c r="GE182" s="16">
        <f t="shared" si="280"/>
        <v>0</v>
      </c>
      <c r="GF182" s="9">
        <f t="shared" si="220"/>
        <v>0</v>
      </c>
      <c r="GG182" s="26">
        <f t="shared" si="221"/>
        <v>0</v>
      </c>
      <c r="GH182" s="19">
        <f t="shared" si="222"/>
        <v>0</v>
      </c>
      <c r="GI182" s="26">
        <f t="shared" si="223"/>
        <v>0</v>
      </c>
      <c r="GJ182" s="26">
        <f t="shared" si="224"/>
        <v>0</v>
      </c>
      <c r="GK182" s="16">
        <f t="shared" si="281"/>
        <v>0</v>
      </c>
      <c r="GL182" s="25">
        <v>0</v>
      </c>
      <c r="GM182" s="25">
        <f t="shared" si="282"/>
        <v>0</v>
      </c>
      <c r="GN182" s="25">
        <f t="shared" si="283"/>
        <v>0</v>
      </c>
      <c r="GO182" s="25">
        <f t="shared" si="284"/>
        <v>0</v>
      </c>
      <c r="GP182" s="25">
        <f t="shared" si="285"/>
        <v>0</v>
      </c>
      <c r="GQ182" s="16">
        <f t="shared" si="286"/>
        <v>0</v>
      </c>
      <c r="GR182" s="25">
        <f t="shared" si="287"/>
        <v>0</v>
      </c>
      <c r="GS182" s="9">
        <f t="shared" si="225"/>
        <v>0</v>
      </c>
      <c r="GT182" s="26">
        <f t="shared" si="226"/>
        <v>0</v>
      </c>
      <c r="GU182" s="19">
        <f t="shared" si="227"/>
        <v>0</v>
      </c>
      <c r="GV182" s="26">
        <f t="shared" si="228"/>
        <v>0</v>
      </c>
      <c r="GW182" s="26">
        <f t="shared" si="229"/>
        <v>0</v>
      </c>
      <c r="GX182">
        <f t="shared" si="288"/>
        <v>0</v>
      </c>
      <c r="GY182" s="7">
        <f t="shared" si="238"/>
        <v>0</v>
      </c>
      <c r="GZ182" s="7">
        <f t="shared" si="239"/>
        <v>0</v>
      </c>
      <c r="HA182" s="17">
        <f t="shared" si="289"/>
        <v>0</v>
      </c>
      <c r="HB182" s="17">
        <f t="shared" si="240"/>
        <v>0</v>
      </c>
    </row>
    <row r="183" spans="2:210" x14ac:dyDescent="0.3">
      <c r="B183" s="9"/>
      <c r="C183" s="9"/>
      <c r="D183" s="9"/>
      <c r="E183" s="9"/>
      <c r="F183" s="194">
        <f ca="1">AA183</f>
        <v>116.19999999999999</v>
      </c>
      <c r="G183" s="80"/>
      <c r="H183" s="9"/>
      <c r="I183" s="80"/>
      <c r="J183" s="9"/>
      <c r="K183" s="9"/>
      <c r="L183" s="60"/>
      <c r="AA183" s="182">
        <f ca="1">INT(AA181/10)+AB181+(AB183/100)</f>
        <v>116.19999999999999</v>
      </c>
      <c r="AB183" s="9">
        <f ca="1">IF(AB182&gt;0,IF(AB182&lt;=5,5,IF(AB182&lt;10,10,0)))</f>
        <v>10</v>
      </c>
      <c r="AG183" s="5"/>
      <c r="AO183"/>
      <c r="AP183"/>
      <c r="AQ183"/>
      <c r="AR183"/>
      <c r="BB183">
        <v>181</v>
      </c>
      <c r="BC183" s="7">
        <f t="shared" si="241"/>
        <v>0</v>
      </c>
      <c r="BD183" s="28">
        <f t="shared" si="242"/>
        <v>0</v>
      </c>
      <c r="BE183" s="16">
        <f t="shared" si="243"/>
        <v>0</v>
      </c>
      <c r="BF183" s="16">
        <f t="shared" si="244"/>
        <v>0</v>
      </c>
      <c r="BG183" s="25">
        <v>0</v>
      </c>
      <c r="BH183" s="25">
        <f t="shared" si="245"/>
        <v>0</v>
      </c>
      <c r="BI183" s="25">
        <f t="shared" si="246"/>
        <v>0</v>
      </c>
      <c r="BJ183" s="25">
        <f t="shared" si="247"/>
        <v>0</v>
      </c>
      <c r="BK183" s="25">
        <f t="shared" si="248"/>
        <v>0</v>
      </c>
      <c r="BL183" s="16">
        <f t="shared" si="249"/>
        <v>0</v>
      </c>
      <c r="BM183" s="25">
        <f t="shared" si="250"/>
        <v>0</v>
      </c>
      <c r="BN183" s="9">
        <f t="shared" si="195"/>
        <v>0</v>
      </c>
      <c r="BO183" s="26">
        <f t="shared" si="196"/>
        <v>0</v>
      </c>
      <c r="BP183" s="19">
        <f t="shared" si="197"/>
        <v>0</v>
      </c>
      <c r="BQ183" s="26">
        <f t="shared" si="198"/>
        <v>0</v>
      </c>
      <c r="BR183" s="26">
        <f t="shared" si="199"/>
        <v>0</v>
      </c>
      <c r="BS183">
        <f t="shared" si="251"/>
        <v>0</v>
      </c>
      <c r="BT183" s="7">
        <f t="shared" si="252"/>
        <v>0</v>
      </c>
      <c r="BU183" s="7">
        <f t="shared" si="230"/>
        <v>0</v>
      </c>
      <c r="BV183" s="17">
        <f t="shared" si="253"/>
        <v>0</v>
      </c>
      <c r="BW183" s="17">
        <f t="shared" si="231"/>
        <v>0</v>
      </c>
      <c r="CB183">
        <v>181</v>
      </c>
      <c r="CC183" s="7">
        <f t="shared" ca="1" si="254"/>
        <v>-19000</v>
      </c>
      <c r="CD183" s="28">
        <f t="shared" ca="1" si="255"/>
        <v>0</v>
      </c>
      <c r="CE183" s="16">
        <f t="shared" ca="1" si="256"/>
        <v>0</v>
      </c>
      <c r="CF183" s="9">
        <f t="shared" ca="1" si="200"/>
        <v>0</v>
      </c>
      <c r="CG183" s="26">
        <f t="shared" ca="1" si="201"/>
        <v>0</v>
      </c>
      <c r="CH183" s="19">
        <f t="shared" ca="1" si="202"/>
        <v>0</v>
      </c>
      <c r="CI183" s="26">
        <f t="shared" ca="1" si="203"/>
        <v>0</v>
      </c>
      <c r="CJ183" s="26">
        <f t="shared" ca="1" si="204"/>
        <v>0</v>
      </c>
      <c r="CK183" s="16">
        <f t="shared" ca="1" si="257"/>
        <v>0</v>
      </c>
      <c r="CL183" s="25">
        <v>0</v>
      </c>
      <c r="CM183" s="25">
        <f t="shared" ca="1" si="258"/>
        <v>0</v>
      </c>
      <c r="CN183" s="25">
        <f t="shared" ca="1" si="259"/>
        <v>0</v>
      </c>
      <c r="CO183" s="25">
        <f t="shared" ca="1" si="260"/>
        <v>0</v>
      </c>
      <c r="CP183" s="25">
        <f t="shared" ca="1" si="261"/>
        <v>0</v>
      </c>
      <c r="CQ183" s="16">
        <f t="shared" ca="1" si="262"/>
        <v>0</v>
      </c>
      <c r="CR183" s="25">
        <f t="shared" ca="1" si="263"/>
        <v>0</v>
      </c>
      <c r="CS183" s="9">
        <f t="shared" ca="1" si="205"/>
        <v>0</v>
      </c>
      <c r="CT183" s="26">
        <f t="shared" ca="1" si="206"/>
        <v>0</v>
      </c>
      <c r="CU183" s="19">
        <f t="shared" ca="1" si="207"/>
        <v>0</v>
      </c>
      <c r="CV183" s="26">
        <f t="shared" ca="1" si="208"/>
        <v>0</v>
      </c>
      <c r="CW183" s="26">
        <f t="shared" ca="1" si="209"/>
        <v>0</v>
      </c>
      <c r="CX183">
        <f t="shared" ca="1" si="264"/>
        <v>0</v>
      </c>
      <c r="CY183" s="7">
        <f t="shared" ca="1" si="232"/>
        <v>0</v>
      </c>
      <c r="CZ183" s="7">
        <f t="shared" ca="1" si="233"/>
        <v>0</v>
      </c>
      <c r="DA183" s="17">
        <f t="shared" ca="1" si="265"/>
        <v>0</v>
      </c>
      <c r="DB183" s="17">
        <f t="shared" ca="1" si="234"/>
        <v>0</v>
      </c>
      <c r="EB183">
        <v>181</v>
      </c>
      <c r="EC183" s="7">
        <f t="shared" si="266"/>
        <v>0</v>
      </c>
      <c r="ED183" s="28">
        <f t="shared" si="267"/>
        <v>0</v>
      </c>
      <c r="EE183" s="16">
        <f t="shared" si="268"/>
        <v>0</v>
      </c>
      <c r="EF183" s="9">
        <f t="shared" si="210"/>
        <v>0</v>
      </c>
      <c r="EG183" s="26">
        <f t="shared" si="211"/>
        <v>0</v>
      </c>
      <c r="EH183" s="19">
        <f t="shared" si="212"/>
        <v>0</v>
      </c>
      <c r="EI183" s="26">
        <f t="shared" si="213"/>
        <v>0</v>
      </c>
      <c r="EJ183" s="26">
        <f t="shared" si="214"/>
        <v>0</v>
      </c>
      <c r="EK183" s="16">
        <f t="shared" si="269"/>
        <v>0</v>
      </c>
      <c r="EL183" s="25">
        <v>0</v>
      </c>
      <c r="EM183" s="25">
        <f t="shared" si="270"/>
        <v>0</v>
      </c>
      <c r="EN183" s="25">
        <f t="shared" si="271"/>
        <v>0</v>
      </c>
      <c r="EO183" s="25">
        <f t="shared" si="272"/>
        <v>0</v>
      </c>
      <c r="EP183" s="25">
        <f t="shared" si="273"/>
        <v>0</v>
      </c>
      <c r="EQ183" s="16">
        <f t="shared" si="274"/>
        <v>0</v>
      </c>
      <c r="ER183" s="25">
        <f t="shared" si="275"/>
        <v>0</v>
      </c>
      <c r="ES183" s="9">
        <f t="shared" si="215"/>
        <v>0</v>
      </c>
      <c r="ET183" s="26">
        <f t="shared" si="216"/>
        <v>0</v>
      </c>
      <c r="EU183" s="19">
        <f t="shared" si="217"/>
        <v>0</v>
      </c>
      <c r="EV183" s="26">
        <f t="shared" si="218"/>
        <v>0</v>
      </c>
      <c r="EW183" s="26">
        <f t="shared" si="219"/>
        <v>0</v>
      </c>
      <c r="EX183">
        <f t="shared" si="276"/>
        <v>0</v>
      </c>
      <c r="EY183" s="7">
        <f t="shared" si="235"/>
        <v>0</v>
      </c>
      <c r="EZ183" s="7">
        <f t="shared" si="236"/>
        <v>0</v>
      </c>
      <c r="FA183" s="17">
        <f t="shared" si="277"/>
        <v>0</v>
      </c>
      <c r="FB183" s="17">
        <f t="shared" si="237"/>
        <v>0</v>
      </c>
      <c r="GB183">
        <v>181</v>
      </c>
      <c r="GC183" s="7">
        <f t="shared" si="278"/>
        <v>0</v>
      </c>
      <c r="GD183" s="28">
        <f t="shared" si="279"/>
        <v>0</v>
      </c>
      <c r="GE183" s="16">
        <f t="shared" si="280"/>
        <v>0</v>
      </c>
      <c r="GF183" s="9">
        <f t="shared" si="220"/>
        <v>0</v>
      </c>
      <c r="GG183" s="26">
        <f t="shared" si="221"/>
        <v>0</v>
      </c>
      <c r="GH183" s="19">
        <f t="shared" si="222"/>
        <v>0</v>
      </c>
      <c r="GI183" s="26">
        <f t="shared" si="223"/>
        <v>0</v>
      </c>
      <c r="GJ183" s="26">
        <f t="shared" si="224"/>
        <v>0</v>
      </c>
      <c r="GK183" s="16">
        <f t="shared" si="281"/>
        <v>0</v>
      </c>
      <c r="GL183" s="25">
        <v>0</v>
      </c>
      <c r="GM183" s="25">
        <f t="shared" si="282"/>
        <v>0</v>
      </c>
      <c r="GN183" s="25">
        <f t="shared" si="283"/>
        <v>0</v>
      </c>
      <c r="GO183" s="25">
        <f t="shared" si="284"/>
        <v>0</v>
      </c>
      <c r="GP183" s="25">
        <f t="shared" si="285"/>
        <v>0</v>
      </c>
      <c r="GQ183" s="16">
        <f t="shared" si="286"/>
        <v>0</v>
      </c>
      <c r="GR183" s="25">
        <f t="shared" si="287"/>
        <v>0</v>
      </c>
      <c r="GS183" s="9">
        <f t="shared" si="225"/>
        <v>0</v>
      </c>
      <c r="GT183" s="26">
        <f t="shared" si="226"/>
        <v>0</v>
      </c>
      <c r="GU183" s="19">
        <f t="shared" si="227"/>
        <v>0</v>
      </c>
      <c r="GV183" s="26">
        <f t="shared" si="228"/>
        <v>0</v>
      </c>
      <c r="GW183" s="26">
        <f t="shared" si="229"/>
        <v>0</v>
      </c>
      <c r="GX183">
        <f t="shared" si="288"/>
        <v>0</v>
      </c>
      <c r="GY183" s="7">
        <f t="shared" si="238"/>
        <v>0</v>
      </c>
      <c r="GZ183" s="7">
        <f t="shared" si="239"/>
        <v>0</v>
      </c>
      <c r="HA183" s="17">
        <f t="shared" si="289"/>
        <v>0</v>
      </c>
      <c r="HB183" s="17">
        <f t="shared" si="240"/>
        <v>0</v>
      </c>
    </row>
    <row r="184" spans="2:210" x14ac:dyDescent="0.3">
      <c r="B184" s="9"/>
      <c r="C184" s="9"/>
      <c r="D184" s="9"/>
      <c r="E184" s="9" t="s">
        <v>189</v>
      </c>
      <c r="F184" s="162">
        <f ca="1">ROUND(F183*12,2)</f>
        <v>1394.4</v>
      </c>
      <c r="G184" s="180"/>
      <c r="H184" s="77"/>
      <c r="I184" s="180"/>
      <c r="J184" s="9"/>
      <c r="K184" s="9"/>
      <c r="L184" s="60"/>
      <c r="M184" s="9"/>
      <c r="N184" s="9"/>
      <c r="O184" s="9"/>
      <c r="AG184" s="5"/>
      <c r="AO184"/>
      <c r="AP184"/>
      <c r="AQ184"/>
      <c r="AR184"/>
      <c r="BB184">
        <v>182</v>
      </c>
      <c r="BC184" s="7">
        <f t="shared" si="241"/>
        <v>0</v>
      </c>
      <c r="BD184" s="28">
        <f t="shared" si="242"/>
        <v>0</v>
      </c>
      <c r="BE184" s="16">
        <f t="shared" si="243"/>
        <v>0</v>
      </c>
      <c r="BF184" s="16">
        <f t="shared" si="244"/>
        <v>0</v>
      </c>
      <c r="BG184" s="25">
        <v>0</v>
      </c>
      <c r="BH184" s="25">
        <f t="shared" si="245"/>
        <v>0</v>
      </c>
      <c r="BI184" s="25">
        <f t="shared" si="246"/>
        <v>0</v>
      </c>
      <c r="BJ184" s="25">
        <f t="shared" si="247"/>
        <v>0</v>
      </c>
      <c r="BK184" s="25">
        <f t="shared" si="248"/>
        <v>0</v>
      </c>
      <c r="BL184" s="16">
        <f t="shared" si="249"/>
        <v>0</v>
      </c>
      <c r="BM184" s="25">
        <f t="shared" si="250"/>
        <v>0</v>
      </c>
      <c r="BN184" s="9">
        <f t="shared" si="195"/>
        <v>0</v>
      </c>
      <c r="BO184" s="26">
        <f t="shared" si="196"/>
        <v>0</v>
      </c>
      <c r="BP184" s="19">
        <f t="shared" si="197"/>
        <v>0</v>
      </c>
      <c r="BQ184" s="26">
        <f t="shared" si="198"/>
        <v>0</v>
      </c>
      <c r="BR184" s="26">
        <f t="shared" si="199"/>
        <v>0</v>
      </c>
      <c r="BS184">
        <f t="shared" si="251"/>
        <v>0</v>
      </c>
      <c r="BT184" s="7">
        <f t="shared" si="252"/>
        <v>0</v>
      </c>
      <c r="BU184" s="7">
        <f t="shared" si="230"/>
        <v>0</v>
      </c>
      <c r="BV184" s="17">
        <f t="shared" si="253"/>
        <v>0</v>
      </c>
      <c r="BW184" s="17">
        <f t="shared" si="231"/>
        <v>0</v>
      </c>
      <c r="CB184">
        <v>182</v>
      </c>
      <c r="CC184" s="7">
        <f t="shared" ca="1" si="254"/>
        <v>-19000</v>
      </c>
      <c r="CD184" s="28">
        <f t="shared" ca="1" si="255"/>
        <v>0</v>
      </c>
      <c r="CE184" s="16">
        <f t="shared" ca="1" si="256"/>
        <v>0</v>
      </c>
      <c r="CF184" s="9">
        <f t="shared" ca="1" si="200"/>
        <v>0</v>
      </c>
      <c r="CG184" s="26">
        <f t="shared" ca="1" si="201"/>
        <v>0</v>
      </c>
      <c r="CH184" s="19">
        <f t="shared" ca="1" si="202"/>
        <v>0</v>
      </c>
      <c r="CI184" s="26">
        <f t="shared" ca="1" si="203"/>
        <v>0</v>
      </c>
      <c r="CJ184" s="26">
        <f t="shared" ca="1" si="204"/>
        <v>0</v>
      </c>
      <c r="CK184" s="16">
        <f t="shared" ca="1" si="257"/>
        <v>0</v>
      </c>
      <c r="CL184" s="25">
        <v>0</v>
      </c>
      <c r="CM184" s="25">
        <f t="shared" ca="1" si="258"/>
        <v>0</v>
      </c>
      <c r="CN184" s="25">
        <f t="shared" ca="1" si="259"/>
        <v>0</v>
      </c>
      <c r="CO184" s="25">
        <f t="shared" ca="1" si="260"/>
        <v>0</v>
      </c>
      <c r="CP184" s="25">
        <f t="shared" ca="1" si="261"/>
        <v>0</v>
      </c>
      <c r="CQ184" s="16">
        <f t="shared" ca="1" si="262"/>
        <v>0</v>
      </c>
      <c r="CR184" s="25">
        <f t="shared" ca="1" si="263"/>
        <v>0</v>
      </c>
      <c r="CS184" s="9">
        <f t="shared" ca="1" si="205"/>
        <v>0</v>
      </c>
      <c r="CT184" s="26">
        <f t="shared" ca="1" si="206"/>
        <v>0</v>
      </c>
      <c r="CU184" s="19">
        <f t="shared" ca="1" si="207"/>
        <v>0</v>
      </c>
      <c r="CV184" s="26">
        <f t="shared" ca="1" si="208"/>
        <v>0</v>
      </c>
      <c r="CW184" s="26">
        <f t="shared" ca="1" si="209"/>
        <v>0</v>
      </c>
      <c r="CX184">
        <f t="shared" ca="1" si="264"/>
        <v>0</v>
      </c>
      <c r="CY184" s="7">
        <f t="shared" ca="1" si="232"/>
        <v>0</v>
      </c>
      <c r="CZ184" s="7">
        <f t="shared" ca="1" si="233"/>
        <v>0</v>
      </c>
      <c r="DA184" s="17">
        <f t="shared" ca="1" si="265"/>
        <v>0</v>
      </c>
      <c r="DB184" s="17">
        <f t="shared" ca="1" si="234"/>
        <v>0</v>
      </c>
      <c r="EB184">
        <v>182</v>
      </c>
      <c r="EC184" s="7">
        <f t="shared" si="266"/>
        <v>0</v>
      </c>
      <c r="ED184" s="28">
        <f t="shared" si="267"/>
        <v>0</v>
      </c>
      <c r="EE184" s="16">
        <f t="shared" si="268"/>
        <v>0</v>
      </c>
      <c r="EF184" s="9">
        <f t="shared" si="210"/>
        <v>0</v>
      </c>
      <c r="EG184" s="26">
        <f t="shared" si="211"/>
        <v>0</v>
      </c>
      <c r="EH184" s="19">
        <f t="shared" si="212"/>
        <v>0</v>
      </c>
      <c r="EI184" s="26">
        <f t="shared" si="213"/>
        <v>0</v>
      </c>
      <c r="EJ184" s="26">
        <f t="shared" si="214"/>
        <v>0</v>
      </c>
      <c r="EK184" s="16">
        <f t="shared" si="269"/>
        <v>0</v>
      </c>
      <c r="EL184" s="25">
        <v>0</v>
      </c>
      <c r="EM184" s="25">
        <f t="shared" si="270"/>
        <v>0</v>
      </c>
      <c r="EN184" s="25">
        <f t="shared" si="271"/>
        <v>0</v>
      </c>
      <c r="EO184" s="25">
        <f t="shared" si="272"/>
        <v>0</v>
      </c>
      <c r="EP184" s="25">
        <f t="shared" si="273"/>
        <v>0</v>
      </c>
      <c r="EQ184" s="16">
        <f t="shared" si="274"/>
        <v>0</v>
      </c>
      <c r="ER184" s="25">
        <f t="shared" si="275"/>
        <v>0</v>
      </c>
      <c r="ES184" s="9">
        <f t="shared" si="215"/>
        <v>0</v>
      </c>
      <c r="ET184" s="26">
        <f t="shared" si="216"/>
        <v>0</v>
      </c>
      <c r="EU184" s="19">
        <f t="shared" si="217"/>
        <v>0</v>
      </c>
      <c r="EV184" s="26">
        <f t="shared" si="218"/>
        <v>0</v>
      </c>
      <c r="EW184" s="26">
        <f t="shared" si="219"/>
        <v>0</v>
      </c>
      <c r="EX184">
        <f t="shared" si="276"/>
        <v>0</v>
      </c>
      <c r="EY184" s="7">
        <f t="shared" si="235"/>
        <v>0</v>
      </c>
      <c r="EZ184" s="7">
        <f t="shared" si="236"/>
        <v>0</v>
      </c>
      <c r="FA184" s="17">
        <f t="shared" si="277"/>
        <v>0</v>
      </c>
      <c r="FB184" s="17">
        <f t="shared" si="237"/>
        <v>0</v>
      </c>
      <c r="GB184">
        <v>182</v>
      </c>
      <c r="GC184" s="7">
        <f t="shared" si="278"/>
        <v>0</v>
      </c>
      <c r="GD184" s="28">
        <f t="shared" si="279"/>
        <v>0</v>
      </c>
      <c r="GE184" s="16">
        <f t="shared" si="280"/>
        <v>0</v>
      </c>
      <c r="GF184" s="9">
        <f t="shared" si="220"/>
        <v>0</v>
      </c>
      <c r="GG184" s="26">
        <f t="shared" si="221"/>
        <v>0</v>
      </c>
      <c r="GH184" s="19">
        <f t="shared" si="222"/>
        <v>0</v>
      </c>
      <c r="GI184" s="26">
        <f t="shared" si="223"/>
        <v>0</v>
      </c>
      <c r="GJ184" s="26">
        <f t="shared" si="224"/>
        <v>0</v>
      </c>
      <c r="GK184" s="16">
        <f t="shared" si="281"/>
        <v>0</v>
      </c>
      <c r="GL184" s="25">
        <v>0</v>
      </c>
      <c r="GM184" s="25">
        <f t="shared" si="282"/>
        <v>0</v>
      </c>
      <c r="GN184" s="25">
        <f t="shared" si="283"/>
        <v>0</v>
      </c>
      <c r="GO184" s="25">
        <f t="shared" si="284"/>
        <v>0</v>
      </c>
      <c r="GP184" s="25">
        <f t="shared" si="285"/>
        <v>0</v>
      </c>
      <c r="GQ184" s="16">
        <f t="shared" si="286"/>
        <v>0</v>
      </c>
      <c r="GR184" s="25">
        <f t="shared" si="287"/>
        <v>0</v>
      </c>
      <c r="GS184" s="9">
        <f t="shared" si="225"/>
        <v>0</v>
      </c>
      <c r="GT184" s="26">
        <f t="shared" si="226"/>
        <v>0</v>
      </c>
      <c r="GU184" s="19">
        <f t="shared" si="227"/>
        <v>0</v>
      </c>
      <c r="GV184" s="26">
        <f t="shared" si="228"/>
        <v>0</v>
      </c>
      <c r="GW184" s="26">
        <f t="shared" si="229"/>
        <v>0</v>
      </c>
      <c r="GX184">
        <f t="shared" si="288"/>
        <v>0</v>
      </c>
      <c r="GY184" s="7">
        <f t="shared" si="238"/>
        <v>0</v>
      </c>
      <c r="GZ184" s="7">
        <f t="shared" si="239"/>
        <v>0</v>
      </c>
      <c r="HA184" s="17">
        <f t="shared" si="289"/>
        <v>0</v>
      </c>
      <c r="HB184" s="17">
        <f t="shared" si="240"/>
        <v>0</v>
      </c>
    </row>
    <row r="185" spans="2:210" x14ac:dyDescent="0.3">
      <c r="B185" s="9"/>
      <c r="C185" s="9"/>
      <c r="D185" s="9"/>
      <c r="E185" s="9"/>
      <c r="F185" s="195"/>
      <c r="G185" s="195"/>
      <c r="H185" s="9"/>
      <c r="I185" s="195"/>
      <c r="J185" s="9"/>
      <c r="K185" s="9"/>
      <c r="L185" s="60"/>
      <c r="M185" s="9"/>
      <c r="N185" s="9"/>
      <c r="O185" s="9"/>
      <c r="AG185" s="5"/>
      <c r="AO185"/>
      <c r="AP185"/>
      <c r="AQ185"/>
      <c r="AR185"/>
      <c r="BB185">
        <v>183</v>
      </c>
      <c r="BC185" s="7">
        <f t="shared" si="241"/>
        <v>0</v>
      </c>
      <c r="BD185" s="28">
        <f t="shared" si="242"/>
        <v>0</v>
      </c>
      <c r="BE185" s="16">
        <f t="shared" si="243"/>
        <v>0</v>
      </c>
      <c r="BF185" s="16">
        <f t="shared" si="244"/>
        <v>0</v>
      </c>
      <c r="BG185" s="25">
        <v>0</v>
      </c>
      <c r="BH185" s="25">
        <f t="shared" si="245"/>
        <v>0</v>
      </c>
      <c r="BI185" s="25">
        <f t="shared" si="246"/>
        <v>0</v>
      </c>
      <c r="BJ185" s="25">
        <f t="shared" si="247"/>
        <v>0</v>
      </c>
      <c r="BK185" s="25">
        <f t="shared" si="248"/>
        <v>0</v>
      </c>
      <c r="BL185" s="16">
        <f t="shared" si="249"/>
        <v>0</v>
      </c>
      <c r="BM185" s="25">
        <f t="shared" si="250"/>
        <v>0</v>
      </c>
      <c r="BN185" s="9">
        <f t="shared" si="195"/>
        <v>0</v>
      </c>
      <c r="BO185" s="26">
        <f t="shared" si="196"/>
        <v>0</v>
      </c>
      <c r="BP185" s="19">
        <f t="shared" si="197"/>
        <v>0</v>
      </c>
      <c r="BQ185" s="26">
        <f t="shared" si="198"/>
        <v>0</v>
      </c>
      <c r="BR185" s="26">
        <f t="shared" si="199"/>
        <v>0</v>
      </c>
      <c r="BS185">
        <f t="shared" si="251"/>
        <v>0</v>
      </c>
      <c r="BT185" s="7">
        <f t="shared" si="252"/>
        <v>0</v>
      </c>
      <c r="BU185" s="7">
        <f t="shared" si="230"/>
        <v>0</v>
      </c>
      <c r="BV185" s="17">
        <f t="shared" si="253"/>
        <v>0</v>
      </c>
      <c r="BW185" s="17">
        <f t="shared" si="231"/>
        <v>0</v>
      </c>
      <c r="CB185">
        <v>183</v>
      </c>
      <c r="CC185" s="7">
        <f t="shared" ca="1" si="254"/>
        <v>-19000</v>
      </c>
      <c r="CD185" s="28">
        <f t="shared" ca="1" si="255"/>
        <v>0</v>
      </c>
      <c r="CE185" s="16">
        <f t="shared" ca="1" si="256"/>
        <v>0</v>
      </c>
      <c r="CF185" s="9">
        <f t="shared" ca="1" si="200"/>
        <v>0</v>
      </c>
      <c r="CG185" s="26">
        <f t="shared" ca="1" si="201"/>
        <v>0</v>
      </c>
      <c r="CH185" s="19">
        <f t="shared" ca="1" si="202"/>
        <v>0</v>
      </c>
      <c r="CI185" s="26">
        <f t="shared" ca="1" si="203"/>
        <v>0</v>
      </c>
      <c r="CJ185" s="26">
        <f t="shared" ca="1" si="204"/>
        <v>0</v>
      </c>
      <c r="CK185" s="16">
        <f t="shared" ca="1" si="257"/>
        <v>0</v>
      </c>
      <c r="CL185" s="25">
        <v>0</v>
      </c>
      <c r="CM185" s="25">
        <f t="shared" ca="1" si="258"/>
        <v>0</v>
      </c>
      <c r="CN185" s="25">
        <f t="shared" ca="1" si="259"/>
        <v>0</v>
      </c>
      <c r="CO185" s="25">
        <f t="shared" ca="1" si="260"/>
        <v>0</v>
      </c>
      <c r="CP185" s="25">
        <f t="shared" ca="1" si="261"/>
        <v>0</v>
      </c>
      <c r="CQ185" s="16">
        <f t="shared" ca="1" si="262"/>
        <v>0</v>
      </c>
      <c r="CR185" s="25">
        <f t="shared" ca="1" si="263"/>
        <v>0</v>
      </c>
      <c r="CS185" s="9">
        <f t="shared" ca="1" si="205"/>
        <v>0</v>
      </c>
      <c r="CT185" s="26">
        <f t="shared" ca="1" si="206"/>
        <v>0</v>
      </c>
      <c r="CU185" s="19">
        <f t="shared" ca="1" si="207"/>
        <v>0</v>
      </c>
      <c r="CV185" s="26">
        <f t="shared" ca="1" si="208"/>
        <v>0</v>
      </c>
      <c r="CW185" s="26">
        <f t="shared" ca="1" si="209"/>
        <v>0</v>
      </c>
      <c r="CX185">
        <f t="shared" ca="1" si="264"/>
        <v>0</v>
      </c>
      <c r="CY185" s="7">
        <f t="shared" ca="1" si="232"/>
        <v>0</v>
      </c>
      <c r="CZ185" s="7">
        <f t="shared" ca="1" si="233"/>
        <v>0</v>
      </c>
      <c r="DA185" s="17">
        <f t="shared" ca="1" si="265"/>
        <v>0</v>
      </c>
      <c r="DB185" s="17">
        <f t="shared" ca="1" si="234"/>
        <v>0</v>
      </c>
      <c r="EB185">
        <v>183</v>
      </c>
      <c r="EC185" s="7">
        <f t="shared" si="266"/>
        <v>0</v>
      </c>
      <c r="ED185" s="28">
        <f t="shared" si="267"/>
        <v>0</v>
      </c>
      <c r="EE185" s="16">
        <f t="shared" si="268"/>
        <v>0</v>
      </c>
      <c r="EF185" s="9">
        <f t="shared" si="210"/>
        <v>0</v>
      </c>
      <c r="EG185" s="26">
        <f t="shared" si="211"/>
        <v>0</v>
      </c>
      <c r="EH185" s="19">
        <f t="shared" si="212"/>
        <v>0</v>
      </c>
      <c r="EI185" s="26">
        <f t="shared" si="213"/>
        <v>0</v>
      </c>
      <c r="EJ185" s="26">
        <f t="shared" si="214"/>
        <v>0</v>
      </c>
      <c r="EK185" s="16">
        <f t="shared" si="269"/>
        <v>0</v>
      </c>
      <c r="EL185" s="25">
        <v>0</v>
      </c>
      <c r="EM185" s="25">
        <f t="shared" si="270"/>
        <v>0</v>
      </c>
      <c r="EN185" s="25">
        <f t="shared" si="271"/>
        <v>0</v>
      </c>
      <c r="EO185" s="25">
        <f t="shared" si="272"/>
        <v>0</v>
      </c>
      <c r="EP185" s="25">
        <f t="shared" si="273"/>
        <v>0</v>
      </c>
      <c r="EQ185" s="16">
        <f t="shared" si="274"/>
        <v>0</v>
      </c>
      <c r="ER185" s="25">
        <f t="shared" si="275"/>
        <v>0</v>
      </c>
      <c r="ES185" s="9">
        <f t="shared" si="215"/>
        <v>0</v>
      </c>
      <c r="ET185" s="26">
        <f t="shared" si="216"/>
        <v>0</v>
      </c>
      <c r="EU185" s="19">
        <f t="shared" si="217"/>
        <v>0</v>
      </c>
      <c r="EV185" s="26">
        <f t="shared" si="218"/>
        <v>0</v>
      </c>
      <c r="EW185" s="26">
        <f t="shared" si="219"/>
        <v>0</v>
      </c>
      <c r="EX185">
        <f t="shared" si="276"/>
        <v>0</v>
      </c>
      <c r="EY185" s="7">
        <f t="shared" si="235"/>
        <v>0</v>
      </c>
      <c r="EZ185" s="7">
        <f t="shared" si="236"/>
        <v>0</v>
      </c>
      <c r="FA185" s="17">
        <f t="shared" si="277"/>
        <v>0</v>
      </c>
      <c r="FB185" s="17">
        <f t="shared" si="237"/>
        <v>0</v>
      </c>
      <c r="GB185">
        <v>183</v>
      </c>
      <c r="GC185" s="7">
        <f t="shared" si="278"/>
        <v>0</v>
      </c>
      <c r="GD185" s="28">
        <f t="shared" si="279"/>
        <v>0</v>
      </c>
      <c r="GE185" s="16">
        <f t="shared" si="280"/>
        <v>0</v>
      </c>
      <c r="GF185" s="9">
        <f t="shared" si="220"/>
        <v>0</v>
      </c>
      <c r="GG185" s="26">
        <f t="shared" si="221"/>
        <v>0</v>
      </c>
      <c r="GH185" s="19">
        <f t="shared" si="222"/>
        <v>0</v>
      </c>
      <c r="GI185" s="26">
        <f t="shared" si="223"/>
        <v>0</v>
      </c>
      <c r="GJ185" s="26">
        <f t="shared" si="224"/>
        <v>0</v>
      </c>
      <c r="GK185" s="16">
        <f t="shared" si="281"/>
        <v>0</v>
      </c>
      <c r="GL185" s="25">
        <v>0</v>
      </c>
      <c r="GM185" s="25">
        <f t="shared" si="282"/>
        <v>0</v>
      </c>
      <c r="GN185" s="25">
        <f t="shared" si="283"/>
        <v>0</v>
      </c>
      <c r="GO185" s="25">
        <f t="shared" si="284"/>
        <v>0</v>
      </c>
      <c r="GP185" s="25">
        <f t="shared" si="285"/>
        <v>0</v>
      </c>
      <c r="GQ185" s="16">
        <f t="shared" si="286"/>
        <v>0</v>
      </c>
      <c r="GR185" s="25">
        <f t="shared" si="287"/>
        <v>0</v>
      </c>
      <c r="GS185" s="9">
        <f t="shared" si="225"/>
        <v>0</v>
      </c>
      <c r="GT185" s="26">
        <f t="shared" si="226"/>
        <v>0</v>
      </c>
      <c r="GU185" s="19">
        <f t="shared" si="227"/>
        <v>0</v>
      </c>
      <c r="GV185" s="26">
        <f t="shared" si="228"/>
        <v>0</v>
      </c>
      <c r="GW185" s="26">
        <f t="shared" si="229"/>
        <v>0</v>
      </c>
      <c r="GX185">
        <f t="shared" si="288"/>
        <v>0</v>
      </c>
      <c r="GY185" s="7">
        <f t="shared" si="238"/>
        <v>0</v>
      </c>
      <c r="GZ185" s="7">
        <f t="shared" si="239"/>
        <v>0</v>
      </c>
      <c r="HA185" s="17">
        <f t="shared" si="289"/>
        <v>0</v>
      </c>
      <c r="HB185" s="17">
        <f t="shared" si="240"/>
        <v>0</v>
      </c>
    </row>
    <row r="186" spans="2:210" x14ac:dyDescent="0.3">
      <c r="B186" s="9" t="s">
        <v>220</v>
      </c>
      <c r="C186" s="9"/>
      <c r="D186" s="9"/>
      <c r="E186" s="9"/>
      <c r="F186" s="9"/>
      <c r="G186" s="9"/>
      <c r="H186" s="9"/>
      <c r="I186" s="9" t="s">
        <v>221</v>
      </c>
      <c r="J186" s="9"/>
      <c r="K186" s="9"/>
      <c r="L186" s="60"/>
      <c r="M186" s="9"/>
      <c r="N186" s="9"/>
      <c r="O186" s="9"/>
      <c r="AA186" s="192" t="s">
        <v>222</v>
      </c>
      <c r="AC186" s="29" t="s">
        <v>223</v>
      </c>
      <c r="AD186" s="182">
        <f ca="1">$F$131</f>
        <v>750000</v>
      </c>
      <c r="AG186" s="5"/>
      <c r="AO186"/>
      <c r="AP186"/>
      <c r="AQ186"/>
      <c r="AR186"/>
      <c r="BB186">
        <v>184</v>
      </c>
      <c r="BC186" s="7">
        <f t="shared" si="241"/>
        <v>0</v>
      </c>
      <c r="BD186" s="28">
        <f t="shared" si="242"/>
        <v>0</v>
      </c>
      <c r="BE186" s="16">
        <f t="shared" si="243"/>
        <v>0</v>
      </c>
      <c r="BF186" s="16">
        <f t="shared" si="244"/>
        <v>0</v>
      </c>
      <c r="BG186" s="25">
        <v>0</v>
      </c>
      <c r="BH186" s="25">
        <f t="shared" si="245"/>
        <v>0</v>
      </c>
      <c r="BI186" s="25">
        <f t="shared" si="246"/>
        <v>0</v>
      </c>
      <c r="BJ186" s="25">
        <f t="shared" si="247"/>
        <v>0</v>
      </c>
      <c r="BK186" s="25">
        <f t="shared" si="248"/>
        <v>0</v>
      </c>
      <c r="BL186" s="16">
        <f t="shared" si="249"/>
        <v>0</v>
      </c>
      <c r="BM186" s="25">
        <f t="shared" si="250"/>
        <v>0</v>
      </c>
      <c r="BN186" s="9">
        <f t="shared" si="195"/>
        <v>0</v>
      </c>
      <c r="BO186" s="26">
        <f t="shared" si="196"/>
        <v>0</v>
      </c>
      <c r="BP186" s="19">
        <f t="shared" si="197"/>
        <v>0</v>
      </c>
      <c r="BQ186" s="26">
        <f t="shared" si="198"/>
        <v>0</v>
      </c>
      <c r="BR186" s="26">
        <f t="shared" si="199"/>
        <v>0</v>
      </c>
      <c r="BS186">
        <f t="shared" si="251"/>
        <v>0</v>
      </c>
      <c r="BT186" s="7">
        <f t="shared" si="252"/>
        <v>0</v>
      </c>
      <c r="BU186" s="7">
        <f t="shared" si="230"/>
        <v>0</v>
      </c>
      <c r="BV186" s="17">
        <f t="shared" si="253"/>
        <v>0</v>
      </c>
      <c r="BW186" s="17">
        <f t="shared" si="231"/>
        <v>0</v>
      </c>
      <c r="CB186">
        <v>184</v>
      </c>
      <c r="CC186" s="7">
        <f t="shared" ca="1" si="254"/>
        <v>-19000</v>
      </c>
      <c r="CD186" s="28">
        <f t="shared" ca="1" si="255"/>
        <v>0</v>
      </c>
      <c r="CE186" s="16">
        <f t="shared" ca="1" si="256"/>
        <v>0</v>
      </c>
      <c r="CF186" s="9">
        <f t="shared" ca="1" si="200"/>
        <v>0</v>
      </c>
      <c r="CG186" s="26">
        <f t="shared" ca="1" si="201"/>
        <v>0</v>
      </c>
      <c r="CH186" s="19">
        <f t="shared" ca="1" si="202"/>
        <v>0</v>
      </c>
      <c r="CI186" s="26">
        <f t="shared" ca="1" si="203"/>
        <v>0</v>
      </c>
      <c r="CJ186" s="26">
        <f t="shared" ca="1" si="204"/>
        <v>0</v>
      </c>
      <c r="CK186" s="16">
        <f t="shared" ca="1" si="257"/>
        <v>0</v>
      </c>
      <c r="CL186" s="25">
        <v>0</v>
      </c>
      <c r="CM186" s="25">
        <f t="shared" ca="1" si="258"/>
        <v>0</v>
      </c>
      <c r="CN186" s="25">
        <f t="shared" ca="1" si="259"/>
        <v>0</v>
      </c>
      <c r="CO186" s="25">
        <f t="shared" ca="1" si="260"/>
        <v>0</v>
      </c>
      <c r="CP186" s="25">
        <f t="shared" ca="1" si="261"/>
        <v>0</v>
      </c>
      <c r="CQ186" s="16">
        <f t="shared" ca="1" si="262"/>
        <v>0</v>
      </c>
      <c r="CR186" s="25">
        <f t="shared" ca="1" si="263"/>
        <v>0</v>
      </c>
      <c r="CS186" s="9">
        <f t="shared" ca="1" si="205"/>
        <v>0</v>
      </c>
      <c r="CT186" s="26">
        <f t="shared" ca="1" si="206"/>
        <v>0</v>
      </c>
      <c r="CU186" s="19">
        <f t="shared" ca="1" si="207"/>
        <v>0</v>
      </c>
      <c r="CV186" s="26">
        <f t="shared" ca="1" si="208"/>
        <v>0</v>
      </c>
      <c r="CW186" s="26">
        <f t="shared" ca="1" si="209"/>
        <v>0</v>
      </c>
      <c r="CX186">
        <f t="shared" ca="1" si="264"/>
        <v>0</v>
      </c>
      <c r="CY186" s="7">
        <f t="shared" ca="1" si="232"/>
        <v>0</v>
      </c>
      <c r="CZ186" s="7">
        <f t="shared" ca="1" si="233"/>
        <v>0</v>
      </c>
      <c r="DA186" s="17">
        <f t="shared" ca="1" si="265"/>
        <v>0</v>
      </c>
      <c r="DB186" s="17">
        <f t="shared" ca="1" si="234"/>
        <v>0</v>
      </c>
      <c r="EB186">
        <v>184</v>
      </c>
      <c r="EC186" s="7">
        <f t="shared" si="266"/>
        <v>0</v>
      </c>
      <c r="ED186" s="28">
        <f t="shared" si="267"/>
        <v>0</v>
      </c>
      <c r="EE186" s="16">
        <f t="shared" si="268"/>
        <v>0</v>
      </c>
      <c r="EF186" s="9">
        <f t="shared" si="210"/>
        <v>0</v>
      </c>
      <c r="EG186" s="26">
        <f t="shared" si="211"/>
        <v>0</v>
      </c>
      <c r="EH186" s="19">
        <f t="shared" si="212"/>
        <v>0</v>
      </c>
      <c r="EI186" s="26">
        <f t="shared" si="213"/>
        <v>0</v>
      </c>
      <c r="EJ186" s="26">
        <f t="shared" si="214"/>
        <v>0</v>
      </c>
      <c r="EK186" s="16">
        <f t="shared" si="269"/>
        <v>0</v>
      </c>
      <c r="EL186" s="25">
        <v>0</v>
      </c>
      <c r="EM186" s="25">
        <f t="shared" si="270"/>
        <v>0</v>
      </c>
      <c r="EN186" s="25">
        <f t="shared" si="271"/>
        <v>0</v>
      </c>
      <c r="EO186" s="25">
        <f t="shared" si="272"/>
        <v>0</v>
      </c>
      <c r="EP186" s="25">
        <f t="shared" si="273"/>
        <v>0</v>
      </c>
      <c r="EQ186" s="16">
        <f t="shared" si="274"/>
        <v>0</v>
      </c>
      <c r="ER186" s="25">
        <f t="shared" si="275"/>
        <v>0</v>
      </c>
      <c r="ES186" s="9">
        <f t="shared" si="215"/>
        <v>0</v>
      </c>
      <c r="ET186" s="26">
        <f t="shared" si="216"/>
        <v>0</v>
      </c>
      <c r="EU186" s="19">
        <f t="shared" si="217"/>
        <v>0</v>
      </c>
      <c r="EV186" s="26">
        <f t="shared" si="218"/>
        <v>0</v>
      </c>
      <c r="EW186" s="26">
        <f t="shared" si="219"/>
        <v>0</v>
      </c>
      <c r="EX186">
        <f t="shared" si="276"/>
        <v>0</v>
      </c>
      <c r="EY186" s="7">
        <f t="shared" si="235"/>
        <v>0</v>
      </c>
      <c r="EZ186" s="7">
        <f t="shared" si="236"/>
        <v>0</v>
      </c>
      <c r="FA186" s="17">
        <f t="shared" si="277"/>
        <v>0</v>
      </c>
      <c r="FB186" s="17">
        <f t="shared" si="237"/>
        <v>0</v>
      </c>
      <c r="GB186">
        <v>184</v>
      </c>
      <c r="GC186" s="7">
        <f t="shared" si="278"/>
        <v>0</v>
      </c>
      <c r="GD186" s="28">
        <f t="shared" si="279"/>
        <v>0</v>
      </c>
      <c r="GE186" s="16">
        <f t="shared" si="280"/>
        <v>0</v>
      </c>
      <c r="GF186" s="9">
        <f t="shared" si="220"/>
        <v>0</v>
      </c>
      <c r="GG186" s="26">
        <f t="shared" si="221"/>
        <v>0</v>
      </c>
      <c r="GH186" s="19">
        <f t="shared" si="222"/>
        <v>0</v>
      </c>
      <c r="GI186" s="26">
        <f t="shared" si="223"/>
        <v>0</v>
      </c>
      <c r="GJ186" s="26">
        <f t="shared" si="224"/>
        <v>0</v>
      </c>
      <c r="GK186" s="16">
        <f t="shared" si="281"/>
        <v>0</v>
      </c>
      <c r="GL186" s="25">
        <v>0</v>
      </c>
      <c r="GM186" s="25">
        <f t="shared" si="282"/>
        <v>0</v>
      </c>
      <c r="GN186" s="25">
        <f t="shared" si="283"/>
        <v>0</v>
      </c>
      <c r="GO186" s="25">
        <f t="shared" si="284"/>
        <v>0</v>
      </c>
      <c r="GP186" s="25">
        <f t="shared" si="285"/>
        <v>0</v>
      </c>
      <c r="GQ186" s="16">
        <f t="shared" si="286"/>
        <v>0</v>
      </c>
      <c r="GR186" s="25">
        <f t="shared" si="287"/>
        <v>0</v>
      </c>
      <c r="GS186" s="9">
        <f t="shared" si="225"/>
        <v>0</v>
      </c>
      <c r="GT186" s="26">
        <f t="shared" si="226"/>
        <v>0</v>
      </c>
      <c r="GU186" s="19">
        <f t="shared" si="227"/>
        <v>0</v>
      </c>
      <c r="GV186" s="26">
        <f t="shared" si="228"/>
        <v>0</v>
      </c>
      <c r="GW186" s="26">
        <f t="shared" si="229"/>
        <v>0</v>
      </c>
      <c r="GX186">
        <f t="shared" si="288"/>
        <v>0</v>
      </c>
      <c r="GY186" s="7">
        <f t="shared" si="238"/>
        <v>0</v>
      </c>
      <c r="GZ186" s="7">
        <f t="shared" si="239"/>
        <v>0</v>
      </c>
      <c r="HA186" s="17">
        <f t="shared" si="289"/>
        <v>0</v>
      </c>
      <c r="HB186" s="17">
        <f t="shared" si="240"/>
        <v>0</v>
      </c>
    </row>
    <row r="187" spans="2:210" x14ac:dyDescent="0.3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60"/>
      <c r="M187" s="9"/>
      <c r="N187" s="9"/>
      <c r="O187" s="9"/>
      <c r="AA187" s="182">
        <v>0</v>
      </c>
      <c r="AB187" s="182">
        <v>100000</v>
      </c>
      <c r="AC187" s="182">
        <v>0</v>
      </c>
      <c r="AD187" s="7">
        <f t="shared" ref="AD187:AD192" ca="1" si="290">IF($AD$186&gt;AA187,IF($AD$186&lt;=AB187,AC187,0),0)</f>
        <v>0</v>
      </c>
      <c r="AG187" s="5"/>
      <c r="AO187"/>
      <c r="AP187"/>
      <c r="AQ187"/>
      <c r="AR187"/>
      <c r="BB187">
        <v>185</v>
      </c>
      <c r="BC187" s="7">
        <f t="shared" si="241"/>
        <v>0</v>
      </c>
      <c r="BD187" s="28">
        <f t="shared" si="242"/>
        <v>0</v>
      </c>
      <c r="BE187" s="16">
        <f t="shared" si="243"/>
        <v>0</v>
      </c>
      <c r="BF187" s="16">
        <f t="shared" si="244"/>
        <v>0</v>
      </c>
      <c r="BG187" s="25">
        <v>0</v>
      </c>
      <c r="BH187" s="25">
        <f t="shared" si="245"/>
        <v>0</v>
      </c>
      <c r="BI187" s="25">
        <f t="shared" si="246"/>
        <v>0</v>
      </c>
      <c r="BJ187" s="25">
        <f t="shared" si="247"/>
        <v>0</v>
      </c>
      <c r="BK187" s="25">
        <f t="shared" si="248"/>
        <v>0</v>
      </c>
      <c r="BL187" s="16">
        <f t="shared" si="249"/>
        <v>0</v>
      </c>
      <c r="BM187" s="25">
        <f t="shared" si="250"/>
        <v>0</v>
      </c>
      <c r="BN187" s="9">
        <f t="shared" si="195"/>
        <v>0</v>
      </c>
      <c r="BO187" s="26">
        <f t="shared" si="196"/>
        <v>0</v>
      </c>
      <c r="BP187" s="19">
        <f t="shared" si="197"/>
        <v>0</v>
      </c>
      <c r="BQ187" s="26">
        <f t="shared" si="198"/>
        <v>0</v>
      </c>
      <c r="BR187" s="26">
        <f t="shared" si="199"/>
        <v>0</v>
      </c>
      <c r="BS187">
        <f t="shared" si="251"/>
        <v>0</v>
      </c>
      <c r="BT187" s="7">
        <f t="shared" si="252"/>
        <v>0</v>
      </c>
      <c r="BU187" s="7">
        <f t="shared" si="230"/>
        <v>0</v>
      </c>
      <c r="BV187" s="17">
        <f t="shared" si="253"/>
        <v>0</v>
      </c>
      <c r="BW187" s="17">
        <f t="shared" si="231"/>
        <v>0</v>
      </c>
      <c r="CB187">
        <v>185</v>
      </c>
      <c r="CC187" s="7">
        <f t="shared" ca="1" si="254"/>
        <v>-19000</v>
      </c>
      <c r="CD187" s="28">
        <f t="shared" ca="1" si="255"/>
        <v>0</v>
      </c>
      <c r="CE187" s="16">
        <f t="shared" ca="1" si="256"/>
        <v>0</v>
      </c>
      <c r="CF187" s="9">
        <f t="shared" ca="1" si="200"/>
        <v>0</v>
      </c>
      <c r="CG187" s="26">
        <f t="shared" ca="1" si="201"/>
        <v>0</v>
      </c>
      <c r="CH187" s="19">
        <f t="shared" ca="1" si="202"/>
        <v>0</v>
      </c>
      <c r="CI187" s="26">
        <f t="shared" ca="1" si="203"/>
        <v>0</v>
      </c>
      <c r="CJ187" s="26">
        <f t="shared" ca="1" si="204"/>
        <v>0</v>
      </c>
      <c r="CK187" s="16">
        <f t="shared" ca="1" si="257"/>
        <v>0</v>
      </c>
      <c r="CL187" s="25">
        <v>0</v>
      </c>
      <c r="CM187" s="25">
        <f t="shared" ca="1" si="258"/>
        <v>0</v>
      </c>
      <c r="CN187" s="25">
        <f t="shared" ca="1" si="259"/>
        <v>0</v>
      </c>
      <c r="CO187" s="25">
        <f t="shared" ca="1" si="260"/>
        <v>0</v>
      </c>
      <c r="CP187" s="25">
        <f t="shared" ca="1" si="261"/>
        <v>0</v>
      </c>
      <c r="CQ187" s="16">
        <f t="shared" ca="1" si="262"/>
        <v>0</v>
      </c>
      <c r="CR187" s="25">
        <f t="shared" ca="1" si="263"/>
        <v>0</v>
      </c>
      <c r="CS187" s="9">
        <f t="shared" ca="1" si="205"/>
        <v>0</v>
      </c>
      <c r="CT187" s="26">
        <f t="shared" ca="1" si="206"/>
        <v>0</v>
      </c>
      <c r="CU187" s="19">
        <f t="shared" ca="1" si="207"/>
        <v>0</v>
      </c>
      <c r="CV187" s="26">
        <f t="shared" ca="1" si="208"/>
        <v>0</v>
      </c>
      <c r="CW187" s="26">
        <f t="shared" ca="1" si="209"/>
        <v>0</v>
      </c>
      <c r="CX187">
        <f t="shared" ca="1" si="264"/>
        <v>0</v>
      </c>
      <c r="CY187" s="7">
        <f t="shared" ca="1" si="232"/>
        <v>0</v>
      </c>
      <c r="CZ187" s="7">
        <f t="shared" ca="1" si="233"/>
        <v>0</v>
      </c>
      <c r="DA187" s="17">
        <f t="shared" ca="1" si="265"/>
        <v>0</v>
      </c>
      <c r="DB187" s="17">
        <f t="shared" ca="1" si="234"/>
        <v>0</v>
      </c>
      <c r="EB187">
        <v>185</v>
      </c>
      <c r="EC187" s="7">
        <f t="shared" si="266"/>
        <v>0</v>
      </c>
      <c r="ED187" s="28">
        <f t="shared" si="267"/>
        <v>0</v>
      </c>
      <c r="EE187" s="16">
        <f t="shared" si="268"/>
        <v>0</v>
      </c>
      <c r="EF187" s="9">
        <f t="shared" si="210"/>
        <v>0</v>
      </c>
      <c r="EG187" s="26">
        <f t="shared" si="211"/>
        <v>0</v>
      </c>
      <c r="EH187" s="19">
        <f t="shared" si="212"/>
        <v>0</v>
      </c>
      <c r="EI187" s="26">
        <f t="shared" si="213"/>
        <v>0</v>
      </c>
      <c r="EJ187" s="26">
        <f t="shared" si="214"/>
        <v>0</v>
      </c>
      <c r="EK187" s="16">
        <f t="shared" si="269"/>
        <v>0</v>
      </c>
      <c r="EL187" s="25">
        <v>0</v>
      </c>
      <c r="EM187" s="25">
        <f t="shared" si="270"/>
        <v>0</v>
      </c>
      <c r="EN187" s="25">
        <f t="shared" si="271"/>
        <v>0</v>
      </c>
      <c r="EO187" s="25">
        <f t="shared" si="272"/>
        <v>0</v>
      </c>
      <c r="EP187" s="25">
        <f t="shared" si="273"/>
        <v>0</v>
      </c>
      <c r="EQ187" s="16">
        <f t="shared" si="274"/>
        <v>0</v>
      </c>
      <c r="ER187" s="25">
        <f t="shared" si="275"/>
        <v>0</v>
      </c>
      <c r="ES187" s="9">
        <f t="shared" si="215"/>
        <v>0</v>
      </c>
      <c r="ET187" s="26">
        <f t="shared" si="216"/>
        <v>0</v>
      </c>
      <c r="EU187" s="19">
        <f t="shared" si="217"/>
        <v>0</v>
      </c>
      <c r="EV187" s="26">
        <f t="shared" si="218"/>
        <v>0</v>
      </c>
      <c r="EW187" s="26">
        <f t="shared" si="219"/>
        <v>0</v>
      </c>
      <c r="EX187">
        <f t="shared" si="276"/>
        <v>0</v>
      </c>
      <c r="EY187" s="7">
        <f t="shared" si="235"/>
        <v>0</v>
      </c>
      <c r="EZ187" s="7">
        <f t="shared" si="236"/>
        <v>0</v>
      </c>
      <c r="FA187" s="17">
        <f t="shared" si="277"/>
        <v>0</v>
      </c>
      <c r="FB187" s="17">
        <f t="shared" si="237"/>
        <v>0</v>
      </c>
      <c r="GB187">
        <v>185</v>
      </c>
      <c r="GC187" s="7">
        <f t="shared" si="278"/>
        <v>0</v>
      </c>
      <c r="GD187" s="28">
        <f t="shared" si="279"/>
        <v>0</v>
      </c>
      <c r="GE187" s="16">
        <f t="shared" si="280"/>
        <v>0</v>
      </c>
      <c r="GF187" s="9">
        <f t="shared" si="220"/>
        <v>0</v>
      </c>
      <c r="GG187" s="26">
        <f t="shared" si="221"/>
        <v>0</v>
      </c>
      <c r="GH187" s="19">
        <f t="shared" si="222"/>
        <v>0</v>
      </c>
      <c r="GI187" s="26">
        <f t="shared" si="223"/>
        <v>0</v>
      </c>
      <c r="GJ187" s="26">
        <f t="shared" si="224"/>
        <v>0</v>
      </c>
      <c r="GK187" s="16">
        <f t="shared" si="281"/>
        <v>0</v>
      </c>
      <c r="GL187" s="25">
        <v>0</v>
      </c>
      <c r="GM187" s="25">
        <f t="shared" si="282"/>
        <v>0</v>
      </c>
      <c r="GN187" s="25">
        <f t="shared" si="283"/>
        <v>0</v>
      </c>
      <c r="GO187" s="25">
        <f t="shared" si="284"/>
        <v>0</v>
      </c>
      <c r="GP187" s="25">
        <f t="shared" si="285"/>
        <v>0</v>
      </c>
      <c r="GQ187" s="16">
        <f t="shared" si="286"/>
        <v>0</v>
      </c>
      <c r="GR187" s="25">
        <f t="shared" si="287"/>
        <v>0</v>
      </c>
      <c r="GS187" s="9">
        <f t="shared" si="225"/>
        <v>0</v>
      </c>
      <c r="GT187" s="26">
        <f t="shared" si="226"/>
        <v>0</v>
      </c>
      <c r="GU187" s="19">
        <f t="shared" si="227"/>
        <v>0</v>
      </c>
      <c r="GV187" s="26">
        <f t="shared" si="228"/>
        <v>0</v>
      </c>
      <c r="GW187" s="26">
        <f t="shared" si="229"/>
        <v>0</v>
      </c>
      <c r="GX187">
        <f t="shared" si="288"/>
        <v>0</v>
      </c>
      <c r="GY187" s="7">
        <f t="shared" si="238"/>
        <v>0</v>
      </c>
      <c r="GZ187" s="7">
        <f t="shared" si="239"/>
        <v>0</v>
      </c>
      <c r="HA187" s="17">
        <f t="shared" si="289"/>
        <v>0</v>
      </c>
      <c r="HB187" s="17">
        <f t="shared" si="240"/>
        <v>0</v>
      </c>
    </row>
    <row r="188" spans="2:210" ht="16.2" thickBot="1" x14ac:dyDescent="0.35">
      <c r="B188" s="210"/>
      <c r="C188" s="210"/>
      <c r="D188" s="9"/>
      <c r="E188" s="9"/>
      <c r="F188" s="9"/>
      <c r="G188" s="9"/>
      <c r="H188" s="9"/>
      <c r="I188" s="210"/>
      <c r="J188" s="210"/>
      <c r="K188" s="9"/>
      <c r="L188" s="196"/>
      <c r="M188" s="46"/>
      <c r="N188" s="46"/>
      <c r="O188" s="46"/>
      <c r="AA188" s="182">
        <v>100000</v>
      </c>
      <c r="AB188" s="182">
        <v>300000</v>
      </c>
      <c r="AC188" s="182">
        <v>20</v>
      </c>
      <c r="AD188" s="7">
        <f t="shared" ca="1" si="290"/>
        <v>0</v>
      </c>
      <c r="AG188" s="5"/>
      <c r="AO188"/>
      <c r="AP188"/>
      <c r="AQ188"/>
      <c r="AR188"/>
      <c r="BB188">
        <v>186</v>
      </c>
      <c r="BC188" s="7">
        <f t="shared" si="241"/>
        <v>0</v>
      </c>
      <c r="BD188" s="28">
        <f t="shared" si="242"/>
        <v>0</v>
      </c>
      <c r="BE188" s="16">
        <f t="shared" si="243"/>
        <v>0</v>
      </c>
      <c r="BF188" s="16">
        <f t="shared" si="244"/>
        <v>0</v>
      </c>
      <c r="BG188" s="25">
        <v>0</v>
      </c>
      <c r="BH188" s="25">
        <f t="shared" si="245"/>
        <v>0</v>
      </c>
      <c r="BI188" s="25">
        <f t="shared" si="246"/>
        <v>0</v>
      </c>
      <c r="BJ188" s="25">
        <f t="shared" si="247"/>
        <v>0</v>
      </c>
      <c r="BK188" s="25">
        <f t="shared" si="248"/>
        <v>0</v>
      </c>
      <c r="BL188" s="16">
        <f t="shared" si="249"/>
        <v>0</v>
      </c>
      <c r="BM188" s="25">
        <f t="shared" si="250"/>
        <v>0</v>
      </c>
      <c r="BN188" s="9">
        <f t="shared" si="195"/>
        <v>0</v>
      </c>
      <c r="BO188" s="26">
        <f t="shared" si="196"/>
        <v>0</v>
      </c>
      <c r="BP188" s="19">
        <f t="shared" si="197"/>
        <v>0</v>
      </c>
      <c r="BQ188" s="26">
        <f t="shared" si="198"/>
        <v>0</v>
      </c>
      <c r="BR188" s="26">
        <f t="shared" si="199"/>
        <v>0</v>
      </c>
      <c r="BS188">
        <f t="shared" si="251"/>
        <v>0</v>
      </c>
      <c r="BT188" s="7">
        <f t="shared" si="252"/>
        <v>0</v>
      </c>
      <c r="BU188" s="7">
        <f t="shared" si="230"/>
        <v>0</v>
      </c>
      <c r="BV188" s="17">
        <f t="shared" si="253"/>
        <v>0</v>
      </c>
      <c r="BW188" s="17">
        <f t="shared" si="231"/>
        <v>0</v>
      </c>
      <c r="CB188">
        <v>186</v>
      </c>
      <c r="CC188" s="7">
        <f t="shared" ca="1" si="254"/>
        <v>-19000</v>
      </c>
      <c r="CD188" s="28">
        <f t="shared" ca="1" si="255"/>
        <v>0</v>
      </c>
      <c r="CE188" s="16">
        <f t="shared" ca="1" si="256"/>
        <v>0</v>
      </c>
      <c r="CF188" s="9">
        <f t="shared" ca="1" si="200"/>
        <v>0</v>
      </c>
      <c r="CG188" s="26">
        <f t="shared" ca="1" si="201"/>
        <v>0</v>
      </c>
      <c r="CH188" s="19">
        <f t="shared" ca="1" si="202"/>
        <v>0</v>
      </c>
      <c r="CI188" s="26">
        <f t="shared" ca="1" si="203"/>
        <v>0</v>
      </c>
      <c r="CJ188" s="26">
        <f t="shared" ca="1" si="204"/>
        <v>0</v>
      </c>
      <c r="CK188" s="16">
        <f t="shared" ca="1" si="257"/>
        <v>0</v>
      </c>
      <c r="CL188" s="25">
        <v>0</v>
      </c>
      <c r="CM188" s="25">
        <f t="shared" ca="1" si="258"/>
        <v>0</v>
      </c>
      <c r="CN188" s="25">
        <f t="shared" ca="1" si="259"/>
        <v>0</v>
      </c>
      <c r="CO188" s="25">
        <f t="shared" ca="1" si="260"/>
        <v>0</v>
      </c>
      <c r="CP188" s="25">
        <f t="shared" ca="1" si="261"/>
        <v>0</v>
      </c>
      <c r="CQ188" s="16">
        <f t="shared" ca="1" si="262"/>
        <v>0</v>
      </c>
      <c r="CR188" s="25">
        <f t="shared" ca="1" si="263"/>
        <v>0</v>
      </c>
      <c r="CS188" s="9">
        <f t="shared" ca="1" si="205"/>
        <v>0</v>
      </c>
      <c r="CT188" s="26">
        <f t="shared" ca="1" si="206"/>
        <v>0</v>
      </c>
      <c r="CU188" s="19">
        <f t="shared" ca="1" si="207"/>
        <v>0</v>
      </c>
      <c r="CV188" s="26">
        <f t="shared" ca="1" si="208"/>
        <v>0</v>
      </c>
      <c r="CW188" s="26">
        <f t="shared" ca="1" si="209"/>
        <v>0</v>
      </c>
      <c r="CX188">
        <f t="shared" ca="1" si="264"/>
        <v>0</v>
      </c>
      <c r="CY188" s="7">
        <f t="shared" ca="1" si="232"/>
        <v>0</v>
      </c>
      <c r="CZ188" s="7">
        <f t="shared" ca="1" si="233"/>
        <v>0</v>
      </c>
      <c r="DA188" s="17">
        <f t="shared" ca="1" si="265"/>
        <v>0</v>
      </c>
      <c r="DB188" s="17">
        <f t="shared" ca="1" si="234"/>
        <v>0</v>
      </c>
      <c r="EB188">
        <v>186</v>
      </c>
      <c r="EC188" s="7">
        <f t="shared" si="266"/>
        <v>0</v>
      </c>
      <c r="ED188" s="28">
        <f t="shared" si="267"/>
        <v>0</v>
      </c>
      <c r="EE188" s="16">
        <f t="shared" si="268"/>
        <v>0</v>
      </c>
      <c r="EF188" s="9">
        <f t="shared" si="210"/>
        <v>0</v>
      </c>
      <c r="EG188" s="26">
        <f t="shared" si="211"/>
        <v>0</v>
      </c>
      <c r="EH188" s="19">
        <f t="shared" si="212"/>
        <v>0</v>
      </c>
      <c r="EI188" s="26">
        <f t="shared" si="213"/>
        <v>0</v>
      </c>
      <c r="EJ188" s="26">
        <f t="shared" si="214"/>
        <v>0</v>
      </c>
      <c r="EK188" s="16">
        <f t="shared" si="269"/>
        <v>0</v>
      </c>
      <c r="EL188" s="25">
        <v>0</v>
      </c>
      <c r="EM188" s="25">
        <f t="shared" si="270"/>
        <v>0</v>
      </c>
      <c r="EN188" s="25">
        <f t="shared" si="271"/>
        <v>0</v>
      </c>
      <c r="EO188" s="25">
        <f t="shared" si="272"/>
        <v>0</v>
      </c>
      <c r="EP188" s="25">
        <f t="shared" si="273"/>
        <v>0</v>
      </c>
      <c r="EQ188" s="16">
        <f t="shared" si="274"/>
        <v>0</v>
      </c>
      <c r="ER188" s="25">
        <f t="shared" si="275"/>
        <v>0</v>
      </c>
      <c r="ES188" s="9">
        <f t="shared" si="215"/>
        <v>0</v>
      </c>
      <c r="ET188" s="26">
        <f t="shared" si="216"/>
        <v>0</v>
      </c>
      <c r="EU188" s="19">
        <f t="shared" si="217"/>
        <v>0</v>
      </c>
      <c r="EV188" s="26">
        <f t="shared" si="218"/>
        <v>0</v>
      </c>
      <c r="EW188" s="26">
        <f t="shared" si="219"/>
        <v>0</v>
      </c>
      <c r="EX188">
        <f t="shared" si="276"/>
        <v>0</v>
      </c>
      <c r="EY188" s="7">
        <f t="shared" si="235"/>
        <v>0</v>
      </c>
      <c r="EZ188" s="7">
        <f t="shared" si="236"/>
        <v>0</v>
      </c>
      <c r="FA188" s="17">
        <f t="shared" si="277"/>
        <v>0</v>
      </c>
      <c r="FB188" s="17">
        <f t="shared" si="237"/>
        <v>0</v>
      </c>
      <c r="GB188">
        <v>186</v>
      </c>
      <c r="GC188" s="7">
        <f t="shared" si="278"/>
        <v>0</v>
      </c>
      <c r="GD188" s="28">
        <f t="shared" si="279"/>
        <v>0</v>
      </c>
      <c r="GE188" s="16">
        <f t="shared" si="280"/>
        <v>0</v>
      </c>
      <c r="GF188" s="9">
        <f t="shared" si="220"/>
        <v>0</v>
      </c>
      <c r="GG188" s="26">
        <f t="shared" si="221"/>
        <v>0</v>
      </c>
      <c r="GH188" s="19">
        <f t="shared" si="222"/>
        <v>0</v>
      </c>
      <c r="GI188" s="26">
        <f t="shared" si="223"/>
        <v>0</v>
      </c>
      <c r="GJ188" s="26">
        <f t="shared" si="224"/>
        <v>0</v>
      </c>
      <c r="GK188" s="16">
        <f t="shared" si="281"/>
        <v>0</v>
      </c>
      <c r="GL188" s="25">
        <v>0</v>
      </c>
      <c r="GM188" s="25">
        <f t="shared" si="282"/>
        <v>0</v>
      </c>
      <c r="GN188" s="25">
        <f t="shared" si="283"/>
        <v>0</v>
      </c>
      <c r="GO188" s="25">
        <f t="shared" si="284"/>
        <v>0</v>
      </c>
      <c r="GP188" s="25">
        <f t="shared" si="285"/>
        <v>0</v>
      </c>
      <c r="GQ188" s="16">
        <f t="shared" si="286"/>
        <v>0</v>
      </c>
      <c r="GR188" s="25">
        <f t="shared" si="287"/>
        <v>0</v>
      </c>
      <c r="GS188" s="9">
        <f t="shared" si="225"/>
        <v>0</v>
      </c>
      <c r="GT188" s="26">
        <f t="shared" si="226"/>
        <v>0</v>
      </c>
      <c r="GU188" s="19">
        <f t="shared" si="227"/>
        <v>0</v>
      </c>
      <c r="GV188" s="26">
        <f t="shared" si="228"/>
        <v>0</v>
      </c>
      <c r="GW188" s="26">
        <f t="shared" si="229"/>
        <v>0</v>
      </c>
      <c r="GX188">
        <f t="shared" si="288"/>
        <v>0</v>
      </c>
      <c r="GY188" s="7">
        <f t="shared" si="238"/>
        <v>0</v>
      </c>
      <c r="GZ188" s="7">
        <f t="shared" si="239"/>
        <v>0</v>
      </c>
      <c r="HA188" s="17">
        <f t="shared" si="289"/>
        <v>0</v>
      </c>
      <c r="HB188" s="17">
        <f t="shared" si="240"/>
        <v>0</v>
      </c>
    </row>
    <row r="189" spans="2:210" ht="15.6" x14ac:dyDescent="0.3">
      <c r="B189" s="197"/>
      <c r="C189" s="197"/>
      <c r="D189" s="198"/>
      <c r="E189" s="46"/>
      <c r="F189" s="46"/>
      <c r="G189" s="46"/>
      <c r="H189" s="46"/>
      <c r="I189" s="199"/>
      <c r="J189" s="199"/>
      <c r="K189" s="46"/>
      <c r="AA189" s="182">
        <v>300000</v>
      </c>
      <c r="AB189" s="182">
        <v>500000</v>
      </c>
      <c r="AC189" s="182">
        <v>50</v>
      </c>
      <c r="AD189" s="7">
        <f t="shared" ca="1" si="290"/>
        <v>0</v>
      </c>
      <c r="AG189" s="5"/>
      <c r="AO189"/>
      <c r="AP189"/>
      <c r="AQ189"/>
      <c r="AR189"/>
      <c r="BB189">
        <v>187</v>
      </c>
      <c r="BC189" s="7">
        <f t="shared" si="241"/>
        <v>0</v>
      </c>
      <c r="BD189" s="28">
        <f t="shared" si="242"/>
        <v>0</v>
      </c>
      <c r="BE189" s="16">
        <f t="shared" si="243"/>
        <v>0</v>
      </c>
      <c r="BF189" s="16">
        <f t="shared" si="244"/>
        <v>0</v>
      </c>
      <c r="BG189" s="25">
        <v>0</v>
      </c>
      <c r="BH189" s="25">
        <f t="shared" si="245"/>
        <v>0</v>
      </c>
      <c r="BI189" s="25">
        <f t="shared" si="246"/>
        <v>0</v>
      </c>
      <c r="BJ189" s="25">
        <f t="shared" si="247"/>
        <v>0</v>
      </c>
      <c r="BK189" s="25">
        <f t="shared" si="248"/>
        <v>0</v>
      </c>
      <c r="BL189" s="16">
        <f t="shared" si="249"/>
        <v>0</v>
      </c>
      <c r="BM189" s="25">
        <f t="shared" si="250"/>
        <v>0</v>
      </c>
      <c r="BN189" s="9">
        <f t="shared" si="195"/>
        <v>0</v>
      </c>
      <c r="BO189" s="26">
        <f t="shared" si="196"/>
        <v>0</v>
      </c>
      <c r="BP189" s="19">
        <f t="shared" si="197"/>
        <v>0</v>
      </c>
      <c r="BQ189" s="26">
        <f t="shared" si="198"/>
        <v>0</v>
      </c>
      <c r="BR189" s="26">
        <f t="shared" si="199"/>
        <v>0</v>
      </c>
      <c r="BS189">
        <f t="shared" si="251"/>
        <v>0</v>
      </c>
      <c r="BT189" s="7">
        <f t="shared" si="252"/>
        <v>0</v>
      </c>
      <c r="BU189" s="7">
        <f t="shared" si="230"/>
        <v>0</v>
      </c>
      <c r="BV189" s="17">
        <f t="shared" si="253"/>
        <v>0</v>
      </c>
      <c r="BW189" s="17">
        <f t="shared" si="231"/>
        <v>0</v>
      </c>
      <c r="CB189">
        <v>187</v>
      </c>
      <c r="CC189" s="7">
        <f t="shared" ca="1" si="254"/>
        <v>-19000</v>
      </c>
      <c r="CD189" s="28">
        <f t="shared" ca="1" si="255"/>
        <v>0</v>
      </c>
      <c r="CE189" s="16">
        <f t="shared" ca="1" si="256"/>
        <v>0</v>
      </c>
      <c r="CF189" s="9">
        <f t="shared" ca="1" si="200"/>
        <v>0</v>
      </c>
      <c r="CG189" s="26">
        <f t="shared" ca="1" si="201"/>
        <v>0</v>
      </c>
      <c r="CH189" s="19">
        <f t="shared" ca="1" si="202"/>
        <v>0</v>
      </c>
      <c r="CI189" s="26">
        <f t="shared" ca="1" si="203"/>
        <v>0</v>
      </c>
      <c r="CJ189" s="26">
        <f t="shared" ca="1" si="204"/>
        <v>0</v>
      </c>
      <c r="CK189" s="16">
        <f t="shared" ca="1" si="257"/>
        <v>0</v>
      </c>
      <c r="CL189" s="25">
        <v>0</v>
      </c>
      <c r="CM189" s="25">
        <f t="shared" ca="1" si="258"/>
        <v>0</v>
      </c>
      <c r="CN189" s="25">
        <f t="shared" ca="1" si="259"/>
        <v>0</v>
      </c>
      <c r="CO189" s="25">
        <f t="shared" ca="1" si="260"/>
        <v>0</v>
      </c>
      <c r="CP189" s="25">
        <f t="shared" ca="1" si="261"/>
        <v>0</v>
      </c>
      <c r="CQ189" s="16">
        <f t="shared" ca="1" si="262"/>
        <v>0</v>
      </c>
      <c r="CR189" s="25">
        <f t="shared" ca="1" si="263"/>
        <v>0</v>
      </c>
      <c r="CS189" s="9">
        <f t="shared" ca="1" si="205"/>
        <v>0</v>
      </c>
      <c r="CT189" s="26">
        <f t="shared" ca="1" si="206"/>
        <v>0</v>
      </c>
      <c r="CU189" s="19">
        <f t="shared" ca="1" si="207"/>
        <v>0</v>
      </c>
      <c r="CV189" s="26">
        <f t="shared" ca="1" si="208"/>
        <v>0</v>
      </c>
      <c r="CW189" s="26">
        <f t="shared" ca="1" si="209"/>
        <v>0</v>
      </c>
      <c r="CX189">
        <f t="shared" ca="1" si="264"/>
        <v>0</v>
      </c>
      <c r="CY189" s="7">
        <f t="shared" ca="1" si="232"/>
        <v>0</v>
      </c>
      <c r="CZ189" s="7">
        <f t="shared" ca="1" si="233"/>
        <v>0</v>
      </c>
      <c r="DA189" s="17">
        <f t="shared" ca="1" si="265"/>
        <v>0</v>
      </c>
      <c r="DB189" s="17">
        <f t="shared" ca="1" si="234"/>
        <v>0</v>
      </c>
      <c r="EB189">
        <v>187</v>
      </c>
      <c r="EC189" s="7">
        <f t="shared" si="266"/>
        <v>0</v>
      </c>
      <c r="ED189" s="28">
        <f t="shared" si="267"/>
        <v>0</v>
      </c>
      <c r="EE189" s="16">
        <f t="shared" si="268"/>
        <v>0</v>
      </c>
      <c r="EF189" s="9">
        <f t="shared" si="210"/>
        <v>0</v>
      </c>
      <c r="EG189" s="26">
        <f t="shared" si="211"/>
        <v>0</v>
      </c>
      <c r="EH189" s="19">
        <f t="shared" si="212"/>
        <v>0</v>
      </c>
      <c r="EI189" s="26">
        <f t="shared" si="213"/>
        <v>0</v>
      </c>
      <c r="EJ189" s="26">
        <f t="shared" si="214"/>
        <v>0</v>
      </c>
      <c r="EK189" s="16">
        <f t="shared" si="269"/>
        <v>0</v>
      </c>
      <c r="EL189" s="25">
        <v>0</v>
      </c>
      <c r="EM189" s="25">
        <f t="shared" si="270"/>
        <v>0</v>
      </c>
      <c r="EN189" s="25">
        <f t="shared" si="271"/>
        <v>0</v>
      </c>
      <c r="EO189" s="25">
        <f t="shared" si="272"/>
        <v>0</v>
      </c>
      <c r="EP189" s="25">
        <f t="shared" si="273"/>
        <v>0</v>
      </c>
      <c r="EQ189" s="16">
        <f t="shared" si="274"/>
        <v>0</v>
      </c>
      <c r="ER189" s="25">
        <f t="shared" si="275"/>
        <v>0</v>
      </c>
      <c r="ES189" s="9">
        <f t="shared" si="215"/>
        <v>0</v>
      </c>
      <c r="ET189" s="26">
        <f t="shared" si="216"/>
        <v>0</v>
      </c>
      <c r="EU189" s="19">
        <f t="shared" si="217"/>
        <v>0</v>
      </c>
      <c r="EV189" s="26">
        <f t="shared" si="218"/>
        <v>0</v>
      </c>
      <c r="EW189" s="26">
        <f t="shared" si="219"/>
        <v>0</v>
      </c>
      <c r="EX189">
        <f t="shared" si="276"/>
        <v>0</v>
      </c>
      <c r="EY189" s="7">
        <f t="shared" si="235"/>
        <v>0</v>
      </c>
      <c r="EZ189" s="7">
        <f t="shared" si="236"/>
        <v>0</v>
      </c>
      <c r="FA189" s="17">
        <f t="shared" si="277"/>
        <v>0</v>
      </c>
      <c r="FB189" s="17">
        <f t="shared" si="237"/>
        <v>0</v>
      </c>
      <c r="GB189">
        <v>187</v>
      </c>
      <c r="GC189" s="7">
        <f t="shared" si="278"/>
        <v>0</v>
      </c>
      <c r="GD189" s="28">
        <f t="shared" si="279"/>
        <v>0</v>
      </c>
      <c r="GE189" s="16">
        <f t="shared" si="280"/>
        <v>0</v>
      </c>
      <c r="GF189" s="9">
        <f t="shared" si="220"/>
        <v>0</v>
      </c>
      <c r="GG189" s="26">
        <f t="shared" si="221"/>
        <v>0</v>
      </c>
      <c r="GH189" s="19">
        <f t="shared" si="222"/>
        <v>0</v>
      </c>
      <c r="GI189" s="26">
        <f t="shared" si="223"/>
        <v>0</v>
      </c>
      <c r="GJ189" s="26">
        <f t="shared" si="224"/>
        <v>0</v>
      </c>
      <c r="GK189" s="16">
        <f t="shared" si="281"/>
        <v>0</v>
      </c>
      <c r="GL189" s="25">
        <v>0</v>
      </c>
      <c r="GM189" s="25">
        <f t="shared" si="282"/>
        <v>0</v>
      </c>
      <c r="GN189" s="25">
        <f t="shared" si="283"/>
        <v>0</v>
      </c>
      <c r="GO189" s="25">
        <f t="shared" si="284"/>
        <v>0</v>
      </c>
      <c r="GP189" s="25">
        <f t="shared" si="285"/>
        <v>0</v>
      </c>
      <c r="GQ189" s="16">
        <f t="shared" si="286"/>
        <v>0</v>
      </c>
      <c r="GR189" s="25">
        <f t="shared" si="287"/>
        <v>0</v>
      </c>
      <c r="GS189" s="9">
        <f t="shared" si="225"/>
        <v>0</v>
      </c>
      <c r="GT189" s="26">
        <f t="shared" si="226"/>
        <v>0</v>
      </c>
      <c r="GU189" s="19">
        <f t="shared" si="227"/>
        <v>0</v>
      </c>
      <c r="GV189" s="26">
        <f t="shared" si="228"/>
        <v>0</v>
      </c>
      <c r="GW189" s="26">
        <f t="shared" si="229"/>
        <v>0</v>
      </c>
      <c r="GX189">
        <f t="shared" si="288"/>
        <v>0</v>
      </c>
      <c r="GY189" s="7">
        <f t="shared" si="238"/>
        <v>0</v>
      </c>
      <c r="GZ189" s="7">
        <f t="shared" si="239"/>
        <v>0</v>
      </c>
      <c r="HA189" s="17">
        <f t="shared" si="289"/>
        <v>0</v>
      </c>
      <c r="HB189" s="17">
        <f t="shared" si="240"/>
        <v>0</v>
      </c>
    </row>
    <row r="190" spans="2:210" x14ac:dyDescent="0.3">
      <c r="AA190" s="182">
        <v>500000</v>
      </c>
      <c r="AB190" s="182">
        <v>750000</v>
      </c>
      <c r="AC190" s="182">
        <v>100</v>
      </c>
      <c r="AD190" s="7">
        <f t="shared" ca="1" si="290"/>
        <v>100</v>
      </c>
      <c r="AG190" s="5"/>
      <c r="AO190"/>
      <c r="AP190"/>
      <c r="AQ190"/>
      <c r="AR190"/>
      <c r="BB190">
        <v>188</v>
      </c>
      <c r="BC190" s="7">
        <f t="shared" si="241"/>
        <v>0</v>
      </c>
      <c r="BD190" s="28">
        <f t="shared" si="242"/>
        <v>0</v>
      </c>
      <c r="BE190" s="16">
        <f t="shared" si="243"/>
        <v>0</v>
      </c>
      <c r="BF190" s="16">
        <f t="shared" si="244"/>
        <v>0</v>
      </c>
      <c r="BG190" s="25">
        <v>0</v>
      </c>
      <c r="BH190" s="25">
        <f t="shared" si="245"/>
        <v>0</v>
      </c>
      <c r="BI190" s="25">
        <f t="shared" si="246"/>
        <v>0</v>
      </c>
      <c r="BJ190" s="25">
        <f t="shared" si="247"/>
        <v>0</v>
      </c>
      <c r="BK190" s="25">
        <f t="shared" si="248"/>
        <v>0</v>
      </c>
      <c r="BL190" s="16">
        <f t="shared" si="249"/>
        <v>0</v>
      </c>
      <c r="BM190" s="25">
        <f t="shared" si="250"/>
        <v>0</v>
      </c>
      <c r="BN190" s="9">
        <f t="shared" si="195"/>
        <v>0</v>
      </c>
      <c r="BO190" s="26">
        <f t="shared" si="196"/>
        <v>0</v>
      </c>
      <c r="BP190" s="19">
        <f t="shared" si="197"/>
        <v>0</v>
      </c>
      <c r="BQ190" s="26">
        <f t="shared" si="198"/>
        <v>0</v>
      </c>
      <c r="BR190" s="26">
        <f t="shared" si="199"/>
        <v>0</v>
      </c>
      <c r="BS190">
        <f t="shared" si="251"/>
        <v>0</v>
      </c>
      <c r="BT190" s="7">
        <f t="shared" si="252"/>
        <v>0</v>
      </c>
      <c r="BU190" s="7">
        <f t="shared" si="230"/>
        <v>0</v>
      </c>
      <c r="BV190" s="17">
        <f t="shared" si="253"/>
        <v>0</v>
      </c>
      <c r="BW190" s="17">
        <f t="shared" si="231"/>
        <v>0</v>
      </c>
      <c r="CB190">
        <v>188</v>
      </c>
      <c r="CC190" s="7">
        <f t="shared" ca="1" si="254"/>
        <v>-19000</v>
      </c>
      <c r="CD190" s="28">
        <f t="shared" ca="1" si="255"/>
        <v>0</v>
      </c>
      <c r="CE190" s="16">
        <f t="shared" ca="1" si="256"/>
        <v>0</v>
      </c>
      <c r="CF190" s="9">
        <f t="shared" ca="1" si="200"/>
        <v>0</v>
      </c>
      <c r="CG190" s="26">
        <f t="shared" ca="1" si="201"/>
        <v>0</v>
      </c>
      <c r="CH190" s="19">
        <f t="shared" ca="1" si="202"/>
        <v>0</v>
      </c>
      <c r="CI190" s="26">
        <f t="shared" ca="1" si="203"/>
        <v>0</v>
      </c>
      <c r="CJ190" s="26">
        <f t="shared" ca="1" si="204"/>
        <v>0</v>
      </c>
      <c r="CK190" s="16">
        <f t="shared" ca="1" si="257"/>
        <v>0</v>
      </c>
      <c r="CL190" s="25">
        <v>0</v>
      </c>
      <c r="CM190" s="25">
        <f t="shared" ca="1" si="258"/>
        <v>0</v>
      </c>
      <c r="CN190" s="25">
        <f t="shared" ca="1" si="259"/>
        <v>0</v>
      </c>
      <c r="CO190" s="25">
        <f t="shared" ca="1" si="260"/>
        <v>0</v>
      </c>
      <c r="CP190" s="25">
        <f t="shared" ca="1" si="261"/>
        <v>0</v>
      </c>
      <c r="CQ190" s="16">
        <f t="shared" ca="1" si="262"/>
        <v>0</v>
      </c>
      <c r="CR190" s="25">
        <f t="shared" ca="1" si="263"/>
        <v>0</v>
      </c>
      <c r="CS190" s="9">
        <f t="shared" ca="1" si="205"/>
        <v>0</v>
      </c>
      <c r="CT190" s="26">
        <f t="shared" ca="1" si="206"/>
        <v>0</v>
      </c>
      <c r="CU190" s="19">
        <f t="shared" ca="1" si="207"/>
        <v>0</v>
      </c>
      <c r="CV190" s="26">
        <f t="shared" ca="1" si="208"/>
        <v>0</v>
      </c>
      <c r="CW190" s="26">
        <f t="shared" ca="1" si="209"/>
        <v>0</v>
      </c>
      <c r="CX190">
        <f t="shared" ca="1" si="264"/>
        <v>0</v>
      </c>
      <c r="CY190" s="7">
        <f t="shared" ca="1" si="232"/>
        <v>0</v>
      </c>
      <c r="CZ190" s="7">
        <f t="shared" ca="1" si="233"/>
        <v>0</v>
      </c>
      <c r="DA190" s="17">
        <f t="shared" ca="1" si="265"/>
        <v>0</v>
      </c>
      <c r="DB190" s="17">
        <f t="shared" ca="1" si="234"/>
        <v>0</v>
      </c>
      <c r="EB190">
        <v>188</v>
      </c>
      <c r="EC190" s="7">
        <f t="shared" si="266"/>
        <v>0</v>
      </c>
      <c r="ED190" s="28">
        <f t="shared" si="267"/>
        <v>0</v>
      </c>
      <c r="EE190" s="16">
        <f t="shared" si="268"/>
        <v>0</v>
      </c>
      <c r="EF190" s="9">
        <f t="shared" si="210"/>
        <v>0</v>
      </c>
      <c r="EG190" s="26">
        <f t="shared" si="211"/>
        <v>0</v>
      </c>
      <c r="EH190" s="19">
        <f t="shared" si="212"/>
        <v>0</v>
      </c>
      <c r="EI190" s="26">
        <f t="shared" si="213"/>
        <v>0</v>
      </c>
      <c r="EJ190" s="26">
        <f t="shared" si="214"/>
        <v>0</v>
      </c>
      <c r="EK190" s="16">
        <f t="shared" si="269"/>
        <v>0</v>
      </c>
      <c r="EL190" s="25">
        <v>0</v>
      </c>
      <c r="EM190" s="25">
        <f t="shared" si="270"/>
        <v>0</v>
      </c>
      <c r="EN190" s="25">
        <f t="shared" si="271"/>
        <v>0</v>
      </c>
      <c r="EO190" s="25">
        <f t="shared" si="272"/>
        <v>0</v>
      </c>
      <c r="EP190" s="25">
        <f t="shared" si="273"/>
        <v>0</v>
      </c>
      <c r="EQ190" s="16">
        <f t="shared" si="274"/>
        <v>0</v>
      </c>
      <c r="ER190" s="25">
        <f t="shared" si="275"/>
        <v>0</v>
      </c>
      <c r="ES190" s="9">
        <f t="shared" si="215"/>
        <v>0</v>
      </c>
      <c r="ET190" s="26">
        <f t="shared" si="216"/>
        <v>0</v>
      </c>
      <c r="EU190" s="19">
        <f t="shared" si="217"/>
        <v>0</v>
      </c>
      <c r="EV190" s="26">
        <f t="shared" si="218"/>
        <v>0</v>
      </c>
      <c r="EW190" s="26">
        <f t="shared" si="219"/>
        <v>0</v>
      </c>
      <c r="EX190">
        <f t="shared" si="276"/>
        <v>0</v>
      </c>
      <c r="EY190" s="7">
        <f t="shared" si="235"/>
        <v>0</v>
      </c>
      <c r="EZ190" s="7">
        <f t="shared" si="236"/>
        <v>0</v>
      </c>
      <c r="FA190" s="17">
        <f t="shared" si="277"/>
        <v>0</v>
      </c>
      <c r="FB190" s="17">
        <f t="shared" si="237"/>
        <v>0</v>
      </c>
      <c r="GB190">
        <v>188</v>
      </c>
      <c r="GC190" s="7">
        <f t="shared" si="278"/>
        <v>0</v>
      </c>
      <c r="GD190" s="28">
        <f t="shared" si="279"/>
        <v>0</v>
      </c>
      <c r="GE190" s="16">
        <f t="shared" si="280"/>
        <v>0</v>
      </c>
      <c r="GF190" s="9">
        <f t="shared" si="220"/>
        <v>0</v>
      </c>
      <c r="GG190" s="26">
        <f t="shared" si="221"/>
        <v>0</v>
      </c>
      <c r="GH190" s="19">
        <f t="shared" si="222"/>
        <v>0</v>
      </c>
      <c r="GI190" s="26">
        <f t="shared" si="223"/>
        <v>0</v>
      </c>
      <c r="GJ190" s="26">
        <f t="shared" si="224"/>
        <v>0</v>
      </c>
      <c r="GK190" s="16">
        <f t="shared" si="281"/>
        <v>0</v>
      </c>
      <c r="GL190" s="25">
        <v>0</v>
      </c>
      <c r="GM190" s="25">
        <f t="shared" si="282"/>
        <v>0</v>
      </c>
      <c r="GN190" s="25">
        <f t="shared" si="283"/>
        <v>0</v>
      </c>
      <c r="GO190" s="25">
        <f t="shared" si="284"/>
        <v>0</v>
      </c>
      <c r="GP190" s="25">
        <f t="shared" si="285"/>
        <v>0</v>
      </c>
      <c r="GQ190" s="16">
        <f t="shared" si="286"/>
        <v>0</v>
      </c>
      <c r="GR190" s="25">
        <f t="shared" si="287"/>
        <v>0</v>
      </c>
      <c r="GS190" s="9">
        <f t="shared" si="225"/>
        <v>0</v>
      </c>
      <c r="GT190" s="26">
        <f t="shared" si="226"/>
        <v>0</v>
      </c>
      <c r="GU190" s="19">
        <f t="shared" si="227"/>
        <v>0</v>
      </c>
      <c r="GV190" s="26">
        <f t="shared" si="228"/>
        <v>0</v>
      </c>
      <c r="GW190" s="26">
        <f t="shared" si="229"/>
        <v>0</v>
      </c>
      <c r="GX190">
        <f t="shared" si="288"/>
        <v>0</v>
      </c>
      <c r="GY190" s="7">
        <f t="shared" si="238"/>
        <v>0</v>
      </c>
      <c r="GZ190" s="7">
        <f t="shared" si="239"/>
        <v>0</v>
      </c>
      <c r="HA190" s="17">
        <f t="shared" si="289"/>
        <v>0</v>
      </c>
      <c r="HB190" s="17">
        <f t="shared" si="240"/>
        <v>0</v>
      </c>
    </row>
    <row r="191" spans="2:210" x14ac:dyDescent="0.3">
      <c r="AA191" s="182">
        <v>750000</v>
      </c>
      <c r="AB191" s="182">
        <v>1000000</v>
      </c>
      <c r="AC191" s="182">
        <v>150</v>
      </c>
      <c r="AD191" s="7">
        <f t="shared" ca="1" si="290"/>
        <v>0</v>
      </c>
      <c r="AG191" s="5"/>
      <c r="AO191"/>
      <c r="AP191"/>
      <c r="AQ191"/>
      <c r="AR191"/>
      <c r="BB191">
        <v>189</v>
      </c>
      <c r="BC191" s="7">
        <f t="shared" si="241"/>
        <v>0</v>
      </c>
      <c r="BD191" s="28">
        <f t="shared" si="242"/>
        <v>0</v>
      </c>
      <c r="BE191" s="16">
        <f t="shared" si="243"/>
        <v>0</v>
      </c>
      <c r="BF191" s="16">
        <f t="shared" si="244"/>
        <v>0</v>
      </c>
      <c r="BG191" s="25">
        <v>0</v>
      </c>
      <c r="BH191" s="25">
        <f t="shared" si="245"/>
        <v>0</v>
      </c>
      <c r="BI191" s="25">
        <f t="shared" si="246"/>
        <v>0</v>
      </c>
      <c r="BJ191" s="25">
        <f t="shared" si="247"/>
        <v>0</v>
      </c>
      <c r="BK191" s="25">
        <f t="shared" si="248"/>
        <v>0</v>
      </c>
      <c r="BL191" s="16">
        <f t="shared" si="249"/>
        <v>0</v>
      </c>
      <c r="BM191" s="25">
        <f t="shared" si="250"/>
        <v>0</v>
      </c>
      <c r="BN191" s="9">
        <f t="shared" si="195"/>
        <v>0</v>
      </c>
      <c r="BO191" s="26">
        <f t="shared" si="196"/>
        <v>0</v>
      </c>
      <c r="BP191" s="19">
        <f t="shared" si="197"/>
        <v>0</v>
      </c>
      <c r="BQ191" s="26">
        <f t="shared" si="198"/>
        <v>0</v>
      </c>
      <c r="BR191" s="26">
        <f t="shared" si="199"/>
        <v>0</v>
      </c>
      <c r="BS191">
        <f t="shared" si="251"/>
        <v>0</v>
      </c>
      <c r="BT191" s="7">
        <f t="shared" si="252"/>
        <v>0</v>
      </c>
      <c r="BU191" s="7">
        <f t="shared" si="230"/>
        <v>0</v>
      </c>
      <c r="BV191" s="17">
        <f t="shared" si="253"/>
        <v>0</v>
      </c>
      <c r="BW191" s="17">
        <f t="shared" si="231"/>
        <v>0</v>
      </c>
      <c r="CB191">
        <v>189</v>
      </c>
      <c r="CC191" s="7">
        <f t="shared" ca="1" si="254"/>
        <v>-19000</v>
      </c>
      <c r="CD191" s="28">
        <f t="shared" ca="1" si="255"/>
        <v>0</v>
      </c>
      <c r="CE191" s="16">
        <f t="shared" ca="1" si="256"/>
        <v>0</v>
      </c>
      <c r="CF191" s="9">
        <f t="shared" ca="1" si="200"/>
        <v>0</v>
      </c>
      <c r="CG191" s="26">
        <f t="shared" ca="1" si="201"/>
        <v>0</v>
      </c>
      <c r="CH191" s="19">
        <f t="shared" ca="1" si="202"/>
        <v>0</v>
      </c>
      <c r="CI191" s="26">
        <f t="shared" ca="1" si="203"/>
        <v>0</v>
      </c>
      <c r="CJ191" s="26">
        <f t="shared" ca="1" si="204"/>
        <v>0</v>
      </c>
      <c r="CK191" s="16">
        <f t="shared" ca="1" si="257"/>
        <v>0</v>
      </c>
      <c r="CL191" s="25">
        <v>0</v>
      </c>
      <c r="CM191" s="25">
        <f t="shared" ca="1" si="258"/>
        <v>0</v>
      </c>
      <c r="CN191" s="25">
        <f t="shared" ca="1" si="259"/>
        <v>0</v>
      </c>
      <c r="CO191" s="25">
        <f t="shared" ca="1" si="260"/>
        <v>0</v>
      </c>
      <c r="CP191" s="25">
        <f t="shared" ca="1" si="261"/>
        <v>0</v>
      </c>
      <c r="CQ191" s="16">
        <f t="shared" ca="1" si="262"/>
        <v>0</v>
      </c>
      <c r="CR191" s="25">
        <f t="shared" ca="1" si="263"/>
        <v>0</v>
      </c>
      <c r="CS191" s="9">
        <f t="shared" ca="1" si="205"/>
        <v>0</v>
      </c>
      <c r="CT191" s="26">
        <f t="shared" ca="1" si="206"/>
        <v>0</v>
      </c>
      <c r="CU191" s="19">
        <f t="shared" ca="1" si="207"/>
        <v>0</v>
      </c>
      <c r="CV191" s="26">
        <f t="shared" ca="1" si="208"/>
        <v>0</v>
      </c>
      <c r="CW191" s="26">
        <f t="shared" ca="1" si="209"/>
        <v>0</v>
      </c>
      <c r="CX191">
        <f t="shared" ca="1" si="264"/>
        <v>0</v>
      </c>
      <c r="CY191" s="7">
        <f t="shared" ca="1" si="232"/>
        <v>0</v>
      </c>
      <c r="CZ191" s="7">
        <f t="shared" ca="1" si="233"/>
        <v>0</v>
      </c>
      <c r="DA191" s="17">
        <f t="shared" ca="1" si="265"/>
        <v>0</v>
      </c>
      <c r="DB191" s="17">
        <f t="shared" ca="1" si="234"/>
        <v>0</v>
      </c>
      <c r="EB191">
        <v>189</v>
      </c>
      <c r="EC191" s="7">
        <f t="shared" si="266"/>
        <v>0</v>
      </c>
      <c r="ED191" s="28">
        <f t="shared" si="267"/>
        <v>0</v>
      </c>
      <c r="EE191" s="16">
        <f t="shared" si="268"/>
        <v>0</v>
      </c>
      <c r="EF191" s="9">
        <f t="shared" si="210"/>
        <v>0</v>
      </c>
      <c r="EG191" s="26">
        <f t="shared" si="211"/>
        <v>0</v>
      </c>
      <c r="EH191" s="19">
        <f t="shared" si="212"/>
        <v>0</v>
      </c>
      <c r="EI191" s="26">
        <f t="shared" si="213"/>
        <v>0</v>
      </c>
      <c r="EJ191" s="26">
        <f t="shared" si="214"/>
        <v>0</v>
      </c>
      <c r="EK191" s="16">
        <f t="shared" si="269"/>
        <v>0</v>
      </c>
      <c r="EL191" s="25">
        <v>0</v>
      </c>
      <c r="EM191" s="25">
        <f t="shared" si="270"/>
        <v>0</v>
      </c>
      <c r="EN191" s="25">
        <f t="shared" si="271"/>
        <v>0</v>
      </c>
      <c r="EO191" s="25">
        <f t="shared" si="272"/>
        <v>0</v>
      </c>
      <c r="EP191" s="25">
        <f t="shared" si="273"/>
        <v>0</v>
      </c>
      <c r="EQ191" s="16">
        <f t="shared" si="274"/>
        <v>0</v>
      </c>
      <c r="ER191" s="25">
        <f t="shared" si="275"/>
        <v>0</v>
      </c>
      <c r="ES191" s="9">
        <f t="shared" si="215"/>
        <v>0</v>
      </c>
      <c r="ET191" s="26">
        <f t="shared" si="216"/>
        <v>0</v>
      </c>
      <c r="EU191" s="19">
        <f t="shared" si="217"/>
        <v>0</v>
      </c>
      <c r="EV191" s="26">
        <f t="shared" si="218"/>
        <v>0</v>
      </c>
      <c r="EW191" s="26">
        <f t="shared" si="219"/>
        <v>0</v>
      </c>
      <c r="EX191">
        <f t="shared" si="276"/>
        <v>0</v>
      </c>
      <c r="EY191" s="7">
        <f t="shared" si="235"/>
        <v>0</v>
      </c>
      <c r="EZ191" s="7">
        <f t="shared" si="236"/>
        <v>0</v>
      </c>
      <c r="FA191" s="17">
        <f t="shared" si="277"/>
        <v>0</v>
      </c>
      <c r="FB191" s="17">
        <f t="shared" si="237"/>
        <v>0</v>
      </c>
      <c r="GB191">
        <v>189</v>
      </c>
      <c r="GC191" s="7">
        <f t="shared" si="278"/>
        <v>0</v>
      </c>
      <c r="GD191" s="28">
        <f t="shared" si="279"/>
        <v>0</v>
      </c>
      <c r="GE191" s="16">
        <f t="shared" si="280"/>
        <v>0</v>
      </c>
      <c r="GF191" s="9">
        <f t="shared" si="220"/>
        <v>0</v>
      </c>
      <c r="GG191" s="26">
        <f t="shared" si="221"/>
        <v>0</v>
      </c>
      <c r="GH191" s="19">
        <f t="shared" si="222"/>
        <v>0</v>
      </c>
      <c r="GI191" s="26">
        <f t="shared" si="223"/>
        <v>0</v>
      </c>
      <c r="GJ191" s="26">
        <f t="shared" si="224"/>
        <v>0</v>
      </c>
      <c r="GK191" s="16">
        <f t="shared" si="281"/>
        <v>0</v>
      </c>
      <c r="GL191" s="25">
        <v>0</v>
      </c>
      <c r="GM191" s="25">
        <f t="shared" si="282"/>
        <v>0</v>
      </c>
      <c r="GN191" s="25">
        <f t="shared" si="283"/>
        <v>0</v>
      </c>
      <c r="GO191" s="25">
        <f t="shared" si="284"/>
        <v>0</v>
      </c>
      <c r="GP191" s="25">
        <f t="shared" si="285"/>
        <v>0</v>
      </c>
      <c r="GQ191" s="16">
        <f t="shared" si="286"/>
        <v>0</v>
      </c>
      <c r="GR191" s="25">
        <f t="shared" si="287"/>
        <v>0</v>
      </c>
      <c r="GS191" s="9">
        <f t="shared" si="225"/>
        <v>0</v>
      </c>
      <c r="GT191" s="26">
        <f t="shared" si="226"/>
        <v>0</v>
      </c>
      <c r="GU191" s="19">
        <f t="shared" si="227"/>
        <v>0</v>
      </c>
      <c r="GV191" s="26">
        <f t="shared" si="228"/>
        <v>0</v>
      </c>
      <c r="GW191" s="26">
        <f t="shared" si="229"/>
        <v>0</v>
      </c>
      <c r="GX191">
        <f t="shared" si="288"/>
        <v>0</v>
      </c>
      <c r="GY191" s="7">
        <f t="shared" si="238"/>
        <v>0</v>
      </c>
      <c r="GZ191" s="7">
        <f t="shared" si="239"/>
        <v>0</v>
      </c>
      <c r="HA191" s="17">
        <f t="shared" si="289"/>
        <v>0</v>
      </c>
      <c r="HB191" s="17">
        <f t="shared" si="240"/>
        <v>0</v>
      </c>
    </row>
    <row r="192" spans="2:210" x14ac:dyDescent="0.3">
      <c r="AA192" s="182">
        <v>1000000</v>
      </c>
      <c r="AB192" s="182">
        <v>6000000</v>
      </c>
      <c r="AC192" s="182">
        <v>200</v>
      </c>
      <c r="AD192" s="7">
        <f t="shared" ca="1" si="290"/>
        <v>0</v>
      </c>
      <c r="AG192" s="5"/>
      <c r="AO192"/>
      <c r="AP192"/>
      <c r="AQ192"/>
      <c r="AR192"/>
      <c r="BB192">
        <v>190</v>
      </c>
      <c r="BC192" s="7">
        <f t="shared" si="241"/>
        <v>0</v>
      </c>
      <c r="BD192" s="28">
        <f t="shared" si="242"/>
        <v>0</v>
      </c>
      <c r="BE192" s="16">
        <f t="shared" si="243"/>
        <v>0</v>
      </c>
      <c r="BF192" s="16">
        <f t="shared" si="244"/>
        <v>0</v>
      </c>
      <c r="BG192" s="25">
        <v>0</v>
      </c>
      <c r="BH192" s="25">
        <f t="shared" si="245"/>
        <v>0</v>
      </c>
      <c r="BI192" s="25">
        <f t="shared" si="246"/>
        <v>0</v>
      </c>
      <c r="BJ192" s="25">
        <f t="shared" si="247"/>
        <v>0</v>
      </c>
      <c r="BK192" s="25">
        <f t="shared" si="248"/>
        <v>0</v>
      </c>
      <c r="BL192" s="16">
        <f t="shared" si="249"/>
        <v>0</v>
      </c>
      <c r="BM192" s="25">
        <f t="shared" si="250"/>
        <v>0</v>
      </c>
      <c r="BN192" s="9">
        <f t="shared" si="195"/>
        <v>0</v>
      </c>
      <c r="BO192" s="26">
        <f t="shared" si="196"/>
        <v>0</v>
      </c>
      <c r="BP192" s="19">
        <f t="shared" si="197"/>
        <v>0</v>
      </c>
      <c r="BQ192" s="26">
        <f t="shared" si="198"/>
        <v>0</v>
      </c>
      <c r="BR192" s="26">
        <f t="shared" si="199"/>
        <v>0</v>
      </c>
      <c r="BS192">
        <f t="shared" si="251"/>
        <v>0</v>
      </c>
      <c r="BT192" s="7">
        <f t="shared" si="252"/>
        <v>0</v>
      </c>
      <c r="BU192" s="7">
        <f t="shared" si="230"/>
        <v>0</v>
      </c>
      <c r="BV192" s="17">
        <f t="shared" si="253"/>
        <v>0</v>
      </c>
      <c r="BW192" s="17">
        <f t="shared" si="231"/>
        <v>0</v>
      </c>
      <c r="CB192">
        <v>190</v>
      </c>
      <c r="CC192" s="7">
        <f t="shared" ca="1" si="254"/>
        <v>-19000</v>
      </c>
      <c r="CD192" s="28">
        <f t="shared" ca="1" si="255"/>
        <v>0</v>
      </c>
      <c r="CE192" s="16">
        <f t="shared" ca="1" si="256"/>
        <v>0</v>
      </c>
      <c r="CF192" s="9">
        <f t="shared" ca="1" si="200"/>
        <v>0</v>
      </c>
      <c r="CG192" s="26">
        <f t="shared" ca="1" si="201"/>
        <v>0</v>
      </c>
      <c r="CH192" s="19">
        <f t="shared" ca="1" si="202"/>
        <v>0</v>
      </c>
      <c r="CI192" s="26">
        <f t="shared" ca="1" si="203"/>
        <v>0</v>
      </c>
      <c r="CJ192" s="26">
        <f t="shared" ca="1" si="204"/>
        <v>0</v>
      </c>
      <c r="CK192" s="16">
        <f t="shared" ca="1" si="257"/>
        <v>0</v>
      </c>
      <c r="CL192" s="25">
        <v>0</v>
      </c>
      <c r="CM192" s="25">
        <f t="shared" ca="1" si="258"/>
        <v>0</v>
      </c>
      <c r="CN192" s="25">
        <f t="shared" ca="1" si="259"/>
        <v>0</v>
      </c>
      <c r="CO192" s="25">
        <f t="shared" ca="1" si="260"/>
        <v>0</v>
      </c>
      <c r="CP192" s="25">
        <f t="shared" ca="1" si="261"/>
        <v>0</v>
      </c>
      <c r="CQ192" s="16">
        <f t="shared" ca="1" si="262"/>
        <v>0</v>
      </c>
      <c r="CR192" s="25">
        <f t="shared" ca="1" si="263"/>
        <v>0</v>
      </c>
      <c r="CS192" s="9">
        <f t="shared" ca="1" si="205"/>
        <v>0</v>
      </c>
      <c r="CT192" s="26">
        <f t="shared" ca="1" si="206"/>
        <v>0</v>
      </c>
      <c r="CU192" s="19">
        <f t="shared" ca="1" si="207"/>
        <v>0</v>
      </c>
      <c r="CV192" s="26">
        <f t="shared" ca="1" si="208"/>
        <v>0</v>
      </c>
      <c r="CW192" s="26">
        <f t="shared" ca="1" si="209"/>
        <v>0</v>
      </c>
      <c r="CX192">
        <f t="shared" ca="1" si="264"/>
        <v>0</v>
      </c>
      <c r="CY192" s="7">
        <f t="shared" ca="1" si="232"/>
        <v>0</v>
      </c>
      <c r="CZ192" s="7">
        <f t="shared" ca="1" si="233"/>
        <v>0</v>
      </c>
      <c r="DA192" s="17">
        <f t="shared" ca="1" si="265"/>
        <v>0</v>
      </c>
      <c r="DB192" s="17">
        <f t="shared" ca="1" si="234"/>
        <v>0</v>
      </c>
      <c r="EB192">
        <v>190</v>
      </c>
      <c r="EC192" s="7">
        <f t="shared" si="266"/>
        <v>0</v>
      </c>
      <c r="ED192" s="28">
        <f t="shared" si="267"/>
        <v>0</v>
      </c>
      <c r="EE192" s="16">
        <f t="shared" si="268"/>
        <v>0</v>
      </c>
      <c r="EF192" s="9">
        <f t="shared" si="210"/>
        <v>0</v>
      </c>
      <c r="EG192" s="26">
        <f t="shared" si="211"/>
        <v>0</v>
      </c>
      <c r="EH192" s="19">
        <f t="shared" si="212"/>
        <v>0</v>
      </c>
      <c r="EI192" s="26">
        <f t="shared" si="213"/>
        <v>0</v>
      </c>
      <c r="EJ192" s="26">
        <f t="shared" si="214"/>
        <v>0</v>
      </c>
      <c r="EK192" s="16">
        <f t="shared" si="269"/>
        <v>0</v>
      </c>
      <c r="EL192" s="25">
        <v>0</v>
      </c>
      <c r="EM192" s="25">
        <f t="shared" si="270"/>
        <v>0</v>
      </c>
      <c r="EN192" s="25">
        <f t="shared" si="271"/>
        <v>0</v>
      </c>
      <c r="EO192" s="25">
        <f t="shared" si="272"/>
        <v>0</v>
      </c>
      <c r="EP192" s="25">
        <f t="shared" si="273"/>
        <v>0</v>
      </c>
      <c r="EQ192" s="16">
        <f t="shared" si="274"/>
        <v>0</v>
      </c>
      <c r="ER192" s="25">
        <f t="shared" si="275"/>
        <v>0</v>
      </c>
      <c r="ES192" s="9">
        <f t="shared" si="215"/>
        <v>0</v>
      </c>
      <c r="ET192" s="26">
        <f t="shared" si="216"/>
        <v>0</v>
      </c>
      <c r="EU192" s="19">
        <f t="shared" si="217"/>
        <v>0</v>
      </c>
      <c r="EV192" s="26">
        <f t="shared" si="218"/>
        <v>0</v>
      </c>
      <c r="EW192" s="26">
        <f t="shared" si="219"/>
        <v>0</v>
      </c>
      <c r="EX192">
        <f t="shared" si="276"/>
        <v>0</v>
      </c>
      <c r="EY192" s="7">
        <f t="shared" si="235"/>
        <v>0</v>
      </c>
      <c r="EZ192" s="7">
        <f t="shared" si="236"/>
        <v>0</v>
      </c>
      <c r="FA192" s="17">
        <f t="shared" si="277"/>
        <v>0</v>
      </c>
      <c r="FB192" s="17">
        <f t="shared" si="237"/>
        <v>0</v>
      </c>
      <c r="GB192">
        <v>190</v>
      </c>
      <c r="GC192" s="7">
        <f t="shared" si="278"/>
        <v>0</v>
      </c>
      <c r="GD192" s="28">
        <f t="shared" si="279"/>
        <v>0</v>
      </c>
      <c r="GE192" s="16">
        <f t="shared" si="280"/>
        <v>0</v>
      </c>
      <c r="GF192" s="9">
        <f t="shared" si="220"/>
        <v>0</v>
      </c>
      <c r="GG192" s="26">
        <f t="shared" si="221"/>
        <v>0</v>
      </c>
      <c r="GH192" s="19">
        <f t="shared" si="222"/>
        <v>0</v>
      </c>
      <c r="GI192" s="26">
        <f t="shared" si="223"/>
        <v>0</v>
      </c>
      <c r="GJ192" s="26">
        <f t="shared" si="224"/>
        <v>0</v>
      </c>
      <c r="GK192" s="16">
        <f t="shared" si="281"/>
        <v>0</v>
      </c>
      <c r="GL192" s="25">
        <v>0</v>
      </c>
      <c r="GM192" s="25">
        <f t="shared" si="282"/>
        <v>0</v>
      </c>
      <c r="GN192" s="25">
        <f t="shared" si="283"/>
        <v>0</v>
      </c>
      <c r="GO192" s="25">
        <f t="shared" si="284"/>
        <v>0</v>
      </c>
      <c r="GP192" s="25">
        <f t="shared" si="285"/>
        <v>0</v>
      </c>
      <c r="GQ192" s="16">
        <f t="shared" si="286"/>
        <v>0</v>
      </c>
      <c r="GR192" s="25">
        <f t="shared" si="287"/>
        <v>0</v>
      </c>
      <c r="GS192" s="9">
        <f t="shared" si="225"/>
        <v>0</v>
      </c>
      <c r="GT192" s="26">
        <f t="shared" si="226"/>
        <v>0</v>
      </c>
      <c r="GU192" s="19">
        <f t="shared" si="227"/>
        <v>0</v>
      </c>
      <c r="GV192" s="26">
        <f t="shared" si="228"/>
        <v>0</v>
      </c>
      <c r="GW192" s="26">
        <f t="shared" si="229"/>
        <v>0</v>
      </c>
      <c r="GX192">
        <f t="shared" si="288"/>
        <v>0</v>
      </c>
      <c r="GY192" s="7">
        <f t="shared" si="238"/>
        <v>0</v>
      </c>
      <c r="GZ192" s="7">
        <f t="shared" si="239"/>
        <v>0</v>
      </c>
      <c r="HA192" s="17">
        <f t="shared" si="289"/>
        <v>0</v>
      </c>
      <c r="HB192" s="17">
        <f t="shared" si="240"/>
        <v>0</v>
      </c>
    </row>
    <row r="193" spans="27:210" x14ac:dyDescent="0.3">
      <c r="AD193" s="17">
        <f ca="1">SUM(AD187:AD192)</f>
        <v>100</v>
      </c>
      <c r="AG193" s="5"/>
      <c r="AO193"/>
      <c r="AP193"/>
      <c r="AQ193"/>
      <c r="AR193"/>
      <c r="BB193">
        <v>191</v>
      </c>
      <c r="BC193" s="7">
        <f t="shared" si="241"/>
        <v>0</v>
      </c>
      <c r="BD193" s="28">
        <f t="shared" si="242"/>
        <v>0</v>
      </c>
      <c r="BE193" s="16">
        <f t="shared" si="243"/>
        <v>0</v>
      </c>
      <c r="BF193" s="16">
        <f t="shared" si="244"/>
        <v>0</v>
      </c>
      <c r="BG193" s="25">
        <v>0</v>
      </c>
      <c r="BH193" s="25">
        <f t="shared" si="245"/>
        <v>0</v>
      </c>
      <c r="BI193" s="25">
        <f t="shared" si="246"/>
        <v>0</v>
      </c>
      <c r="BJ193" s="25">
        <f t="shared" si="247"/>
        <v>0</v>
      </c>
      <c r="BK193" s="25">
        <f t="shared" si="248"/>
        <v>0</v>
      </c>
      <c r="BL193" s="16">
        <f t="shared" si="249"/>
        <v>0</v>
      </c>
      <c r="BM193" s="25">
        <f t="shared" si="250"/>
        <v>0</v>
      </c>
      <c r="BN193" s="9">
        <f t="shared" si="195"/>
        <v>0</v>
      </c>
      <c r="BO193" s="26">
        <f t="shared" si="196"/>
        <v>0</v>
      </c>
      <c r="BP193" s="19">
        <f t="shared" si="197"/>
        <v>0</v>
      </c>
      <c r="BQ193" s="26">
        <f t="shared" si="198"/>
        <v>0</v>
      </c>
      <c r="BR193" s="26">
        <f t="shared" si="199"/>
        <v>0</v>
      </c>
      <c r="BS193">
        <f t="shared" si="251"/>
        <v>0</v>
      </c>
      <c r="BT193" s="7">
        <f t="shared" si="252"/>
        <v>0</v>
      </c>
      <c r="BU193" s="7">
        <f t="shared" si="230"/>
        <v>0</v>
      </c>
      <c r="BV193" s="17">
        <f t="shared" si="253"/>
        <v>0</v>
      </c>
      <c r="BW193" s="17">
        <f t="shared" si="231"/>
        <v>0</v>
      </c>
      <c r="CB193">
        <v>191</v>
      </c>
      <c r="CC193" s="7">
        <f t="shared" ca="1" si="254"/>
        <v>-19000</v>
      </c>
      <c r="CD193" s="28">
        <f t="shared" ca="1" si="255"/>
        <v>0</v>
      </c>
      <c r="CE193" s="16">
        <f t="shared" ca="1" si="256"/>
        <v>0</v>
      </c>
      <c r="CF193" s="9">
        <f t="shared" ca="1" si="200"/>
        <v>0</v>
      </c>
      <c r="CG193" s="26">
        <f t="shared" ca="1" si="201"/>
        <v>0</v>
      </c>
      <c r="CH193" s="19">
        <f t="shared" ca="1" si="202"/>
        <v>0</v>
      </c>
      <c r="CI193" s="26">
        <f t="shared" ca="1" si="203"/>
        <v>0</v>
      </c>
      <c r="CJ193" s="26">
        <f t="shared" ca="1" si="204"/>
        <v>0</v>
      </c>
      <c r="CK193" s="16">
        <f t="shared" ca="1" si="257"/>
        <v>0</v>
      </c>
      <c r="CL193" s="25">
        <v>0</v>
      </c>
      <c r="CM193" s="25">
        <f t="shared" ca="1" si="258"/>
        <v>0</v>
      </c>
      <c r="CN193" s="25">
        <f t="shared" ca="1" si="259"/>
        <v>0</v>
      </c>
      <c r="CO193" s="25">
        <f t="shared" ca="1" si="260"/>
        <v>0</v>
      </c>
      <c r="CP193" s="25">
        <f t="shared" ca="1" si="261"/>
        <v>0</v>
      </c>
      <c r="CQ193" s="16">
        <f t="shared" ca="1" si="262"/>
        <v>0</v>
      </c>
      <c r="CR193" s="25">
        <f t="shared" ca="1" si="263"/>
        <v>0</v>
      </c>
      <c r="CS193" s="9">
        <f t="shared" ca="1" si="205"/>
        <v>0</v>
      </c>
      <c r="CT193" s="26">
        <f t="shared" ca="1" si="206"/>
        <v>0</v>
      </c>
      <c r="CU193" s="19">
        <f t="shared" ca="1" si="207"/>
        <v>0</v>
      </c>
      <c r="CV193" s="26">
        <f t="shared" ca="1" si="208"/>
        <v>0</v>
      </c>
      <c r="CW193" s="26">
        <f t="shared" ca="1" si="209"/>
        <v>0</v>
      </c>
      <c r="CX193">
        <f t="shared" ca="1" si="264"/>
        <v>0</v>
      </c>
      <c r="CY193" s="7">
        <f t="shared" ca="1" si="232"/>
        <v>0</v>
      </c>
      <c r="CZ193" s="7">
        <f t="shared" ca="1" si="233"/>
        <v>0</v>
      </c>
      <c r="DA193" s="17">
        <f t="shared" ca="1" si="265"/>
        <v>0</v>
      </c>
      <c r="DB193" s="17">
        <f t="shared" ca="1" si="234"/>
        <v>0</v>
      </c>
      <c r="EB193">
        <v>191</v>
      </c>
      <c r="EC193" s="7">
        <f t="shared" si="266"/>
        <v>0</v>
      </c>
      <c r="ED193" s="28">
        <f t="shared" si="267"/>
        <v>0</v>
      </c>
      <c r="EE193" s="16">
        <f t="shared" si="268"/>
        <v>0</v>
      </c>
      <c r="EF193" s="9">
        <f t="shared" si="210"/>
        <v>0</v>
      </c>
      <c r="EG193" s="26">
        <f t="shared" si="211"/>
        <v>0</v>
      </c>
      <c r="EH193" s="19">
        <f t="shared" si="212"/>
        <v>0</v>
      </c>
      <c r="EI193" s="26">
        <f t="shared" si="213"/>
        <v>0</v>
      </c>
      <c r="EJ193" s="26">
        <f t="shared" si="214"/>
        <v>0</v>
      </c>
      <c r="EK193" s="16">
        <f t="shared" si="269"/>
        <v>0</v>
      </c>
      <c r="EL193" s="25">
        <v>0</v>
      </c>
      <c r="EM193" s="25">
        <f t="shared" si="270"/>
        <v>0</v>
      </c>
      <c r="EN193" s="25">
        <f t="shared" si="271"/>
        <v>0</v>
      </c>
      <c r="EO193" s="25">
        <f t="shared" si="272"/>
        <v>0</v>
      </c>
      <c r="EP193" s="25">
        <f t="shared" si="273"/>
        <v>0</v>
      </c>
      <c r="EQ193" s="16">
        <f t="shared" si="274"/>
        <v>0</v>
      </c>
      <c r="ER193" s="25">
        <f t="shared" si="275"/>
        <v>0</v>
      </c>
      <c r="ES193" s="9">
        <f t="shared" si="215"/>
        <v>0</v>
      </c>
      <c r="ET193" s="26">
        <f t="shared" si="216"/>
        <v>0</v>
      </c>
      <c r="EU193" s="19">
        <f t="shared" si="217"/>
        <v>0</v>
      </c>
      <c r="EV193" s="26">
        <f t="shared" si="218"/>
        <v>0</v>
      </c>
      <c r="EW193" s="26">
        <f t="shared" si="219"/>
        <v>0</v>
      </c>
      <c r="EX193">
        <f t="shared" si="276"/>
        <v>0</v>
      </c>
      <c r="EY193" s="7">
        <f t="shared" si="235"/>
        <v>0</v>
      </c>
      <c r="EZ193" s="7">
        <f t="shared" si="236"/>
        <v>0</v>
      </c>
      <c r="FA193" s="17">
        <f t="shared" si="277"/>
        <v>0</v>
      </c>
      <c r="FB193" s="17">
        <f t="shared" si="237"/>
        <v>0</v>
      </c>
      <c r="GB193">
        <v>191</v>
      </c>
      <c r="GC193" s="7">
        <f t="shared" si="278"/>
        <v>0</v>
      </c>
      <c r="GD193" s="28">
        <f t="shared" si="279"/>
        <v>0</v>
      </c>
      <c r="GE193" s="16">
        <f t="shared" si="280"/>
        <v>0</v>
      </c>
      <c r="GF193" s="9">
        <f t="shared" si="220"/>
        <v>0</v>
      </c>
      <c r="GG193" s="26">
        <f t="shared" si="221"/>
        <v>0</v>
      </c>
      <c r="GH193" s="19">
        <f t="shared" si="222"/>
        <v>0</v>
      </c>
      <c r="GI193" s="26">
        <f t="shared" si="223"/>
        <v>0</v>
      </c>
      <c r="GJ193" s="26">
        <f t="shared" si="224"/>
        <v>0</v>
      </c>
      <c r="GK193" s="16">
        <f t="shared" si="281"/>
        <v>0</v>
      </c>
      <c r="GL193" s="25">
        <v>0</v>
      </c>
      <c r="GM193" s="25">
        <f t="shared" si="282"/>
        <v>0</v>
      </c>
      <c r="GN193" s="25">
        <f t="shared" si="283"/>
        <v>0</v>
      </c>
      <c r="GO193" s="25">
        <f t="shared" si="284"/>
        <v>0</v>
      </c>
      <c r="GP193" s="25">
        <f t="shared" si="285"/>
        <v>0</v>
      </c>
      <c r="GQ193" s="16">
        <f t="shared" si="286"/>
        <v>0</v>
      </c>
      <c r="GR193" s="25">
        <f t="shared" si="287"/>
        <v>0</v>
      </c>
      <c r="GS193" s="9">
        <f t="shared" si="225"/>
        <v>0</v>
      </c>
      <c r="GT193" s="26">
        <f t="shared" si="226"/>
        <v>0</v>
      </c>
      <c r="GU193" s="19">
        <f t="shared" si="227"/>
        <v>0</v>
      </c>
      <c r="GV193" s="26">
        <f t="shared" si="228"/>
        <v>0</v>
      </c>
      <c r="GW193" s="26">
        <f t="shared" si="229"/>
        <v>0</v>
      </c>
      <c r="GX193">
        <f t="shared" si="288"/>
        <v>0</v>
      </c>
      <c r="GY193" s="7">
        <f t="shared" si="238"/>
        <v>0</v>
      </c>
      <c r="GZ193" s="7">
        <f t="shared" si="239"/>
        <v>0</v>
      </c>
      <c r="HA193" s="17">
        <f t="shared" si="289"/>
        <v>0</v>
      </c>
      <c r="HB193" s="17">
        <f t="shared" si="240"/>
        <v>0</v>
      </c>
    </row>
    <row r="194" spans="27:210" x14ac:dyDescent="0.3">
      <c r="AA194" s="192" t="s">
        <v>222</v>
      </c>
      <c r="AC194" s="29" t="s">
        <v>223</v>
      </c>
      <c r="AD194" s="182">
        <f ca="1">$F$140</f>
        <v>0</v>
      </c>
      <c r="AG194" s="5"/>
      <c r="AO194"/>
      <c r="AP194"/>
      <c r="AQ194"/>
      <c r="AR194"/>
      <c r="BB194">
        <v>192</v>
      </c>
      <c r="BC194" s="7">
        <f t="shared" si="241"/>
        <v>0</v>
      </c>
      <c r="BD194" s="28">
        <f t="shared" si="242"/>
        <v>0</v>
      </c>
      <c r="BE194" s="16">
        <f t="shared" si="243"/>
        <v>0</v>
      </c>
      <c r="BF194" s="16">
        <f t="shared" si="244"/>
        <v>0</v>
      </c>
      <c r="BG194" s="25">
        <v>0</v>
      </c>
      <c r="BH194" s="25">
        <f t="shared" si="245"/>
        <v>0</v>
      </c>
      <c r="BI194" s="25">
        <f t="shared" si="246"/>
        <v>0</v>
      </c>
      <c r="BJ194" s="25">
        <f t="shared" si="247"/>
        <v>0</v>
      </c>
      <c r="BK194" s="25">
        <f t="shared" si="248"/>
        <v>0</v>
      </c>
      <c r="BL194" s="16">
        <f t="shared" si="249"/>
        <v>0</v>
      </c>
      <c r="BM194" s="25">
        <f t="shared" si="250"/>
        <v>0</v>
      </c>
      <c r="BN194" s="9">
        <f t="shared" si="195"/>
        <v>0</v>
      </c>
      <c r="BO194" s="26">
        <f t="shared" si="196"/>
        <v>0</v>
      </c>
      <c r="BP194" s="19">
        <f t="shared" si="197"/>
        <v>0</v>
      </c>
      <c r="BQ194" s="26">
        <f t="shared" si="198"/>
        <v>0</v>
      </c>
      <c r="BR194" s="26">
        <f t="shared" si="199"/>
        <v>0</v>
      </c>
      <c r="BS194">
        <f t="shared" si="251"/>
        <v>0</v>
      </c>
      <c r="BT194" s="7">
        <f t="shared" si="252"/>
        <v>0</v>
      </c>
      <c r="BU194" s="7">
        <f t="shared" si="230"/>
        <v>0</v>
      </c>
      <c r="BV194" s="17">
        <f t="shared" si="253"/>
        <v>0</v>
      </c>
      <c r="BW194" s="17">
        <f t="shared" si="231"/>
        <v>0</v>
      </c>
      <c r="CB194">
        <v>192</v>
      </c>
      <c r="CC194" s="7">
        <f t="shared" ca="1" si="254"/>
        <v>-19000</v>
      </c>
      <c r="CD194" s="28">
        <f t="shared" ca="1" si="255"/>
        <v>0</v>
      </c>
      <c r="CE194" s="16">
        <f t="shared" ca="1" si="256"/>
        <v>0</v>
      </c>
      <c r="CF194" s="9">
        <f t="shared" ca="1" si="200"/>
        <v>0</v>
      </c>
      <c r="CG194" s="26">
        <f t="shared" ca="1" si="201"/>
        <v>0</v>
      </c>
      <c r="CH194" s="19">
        <f t="shared" ca="1" si="202"/>
        <v>0</v>
      </c>
      <c r="CI194" s="26">
        <f t="shared" ca="1" si="203"/>
        <v>0</v>
      </c>
      <c r="CJ194" s="26">
        <f t="shared" ca="1" si="204"/>
        <v>0</v>
      </c>
      <c r="CK194" s="16">
        <f t="shared" ca="1" si="257"/>
        <v>0</v>
      </c>
      <c r="CL194" s="25">
        <v>0</v>
      </c>
      <c r="CM194" s="25">
        <f t="shared" ca="1" si="258"/>
        <v>0</v>
      </c>
      <c r="CN194" s="25">
        <f t="shared" ca="1" si="259"/>
        <v>0</v>
      </c>
      <c r="CO194" s="25">
        <f t="shared" ca="1" si="260"/>
        <v>0</v>
      </c>
      <c r="CP194" s="25">
        <f t="shared" ca="1" si="261"/>
        <v>0</v>
      </c>
      <c r="CQ194" s="16">
        <f t="shared" ca="1" si="262"/>
        <v>0</v>
      </c>
      <c r="CR194" s="25">
        <f t="shared" ca="1" si="263"/>
        <v>0</v>
      </c>
      <c r="CS194" s="9">
        <f t="shared" ca="1" si="205"/>
        <v>0</v>
      </c>
      <c r="CT194" s="26">
        <f t="shared" ca="1" si="206"/>
        <v>0</v>
      </c>
      <c r="CU194" s="19">
        <f t="shared" ca="1" si="207"/>
        <v>0</v>
      </c>
      <c r="CV194" s="26">
        <f t="shared" ca="1" si="208"/>
        <v>0</v>
      </c>
      <c r="CW194" s="26">
        <f t="shared" ca="1" si="209"/>
        <v>0</v>
      </c>
      <c r="CX194">
        <f t="shared" ca="1" si="264"/>
        <v>0</v>
      </c>
      <c r="CY194" s="7">
        <f t="shared" ca="1" si="232"/>
        <v>0</v>
      </c>
      <c r="CZ194" s="7">
        <f t="shared" ca="1" si="233"/>
        <v>0</v>
      </c>
      <c r="DA194" s="17">
        <f t="shared" ca="1" si="265"/>
        <v>0</v>
      </c>
      <c r="DB194" s="17">
        <f t="shared" ca="1" si="234"/>
        <v>0</v>
      </c>
      <c r="EB194">
        <v>192</v>
      </c>
      <c r="EC194" s="7">
        <f t="shared" si="266"/>
        <v>0</v>
      </c>
      <c r="ED194" s="28">
        <f t="shared" si="267"/>
        <v>0</v>
      </c>
      <c r="EE194" s="16">
        <f t="shared" si="268"/>
        <v>0</v>
      </c>
      <c r="EF194" s="9">
        <f t="shared" si="210"/>
        <v>0</v>
      </c>
      <c r="EG194" s="26">
        <f t="shared" si="211"/>
        <v>0</v>
      </c>
      <c r="EH194" s="19">
        <f t="shared" si="212"/>
        <v>0</v>
      </c>
      <c r="EI194" s="26">
        <f t="shared" si="213"/>
        <v>0</v>
      </c>
      <c r="EJ194" s="26">
        <f t="shared" si="214"/>
        <v>0</v>
      </c>
      <c r="EK194" s="16">
        <f t="shared" si="269"/>
        <v>0</v>
      </c>
      <c r="EL194" s="25">
        <v>0</v>
      </c>
      <c r="EM194" s="25">
        <f t="shared" si="270"/>
        <v>0</v>
      </c>
      <c r="EN194" s="25">
        <f t="shared" si="271"/>
        <v>0</v>
      </c>
      <c r="EO194" s="25">
        <f t="shared" si="272"/>
        <v>0</v>
      </c>
      <c r="EP194" s="25">
        <f t="shared" si="273"/>
        <v>0</v>
      </c>
      <c r="EQ194" s="16">
        <f t="shared" si="274"/>
        <v>0</v>
      </c>
      <c r="ER194" s="25">
        <f t="shared" si="275"/>
        <v>0</v>
      </c>
      <c r="ES194" s="9">
        <f t="shared" si="215"/>
        <v>0</v>
      </c>
      <c r="ET194" s="26">
        <f t="shared" si="216"/>
        <v>0</v>
      </c>
      <c r="EU194" s="19">
        <f t="shared" si="217"/>
        <v>0</v>
      </c>
      <c r="EV194" s="26">
        <f t="shared" si="218"/>
        <v>0</v>
      </c>
      <c r="EW194" s="26">
        <f t="shared" si="219"/>
        <v>0</v>
      </c>
      <c r="EX194">
        <f t="shared" si="276"/>
        <v>0</v>
      </c>
      <c r="EY194" s="7">
        <f t="shared" si="235"/>
        <v>0</v>
      </c>
      <c r="EZ194" s="7">
        <f t="shared" si="236"/>
        <v>0</v>
      </c>
      <c r="FA194" s="17">
        <f t="shared" si="277"/>
        <v>0</v>
      </c>
      <c r="FB194" s="17">
        <f t="shared" si="237"/>
        <v>0</v>
      </c>
      <c r="GB194">
        <v>192</v>
      </c>
      <c r="GC194" s="7">
        <f t="shared" si="278"/>
        <v>0</v>
      </c>
      <c r="GD194" s="28">
        <f t="shared" si="279"/>
        <v>0</v>
      </c>
      <c r="GE194" s="16">
        <f t="shared" si="280"/>
        <v>0</v>
      </c>
      <c r="GF194" s="9">
        <f t="shared" si="220"/>
        <v>0</v>
      </c>
      <c r="GG194" s="26">
        <f t="shared" si="221"/>
        <v>0</v>
      </c>
      <c r="GH194" s="19">
        <f t="shared" si="222"/>
        <v>0</v>
      </c>
      <c r="GI194" s="26">
        <f t="shared" si="223"/>
        <v>0</v>
      </c>
      <c r="GJ194" s="26">
        <f t="shared" si="224"/>
        <v>0</v>
      </c>
      <c r="GK194" s="16">
        <f t="shared" si="281"/>
        <v>0</v>
      </c>
      <c r="GL194" s="25">
        <v>0</v>
      </c>
      <c r="GM194" s="25">
        <f t="shared" si="282"/>
        <v>0</v>
      </c>
      <c r="GN194" s="25">
        <f t="shared" si="283"/>
        <v>0</v>
      </c>
      <c r="GO194" s="25">
        <f t="shared" si="284"/>
        <v>0</v>
      </c>
      <c r="GP194" s="25">
        <f t="shared" si="285"/>
        <v>0</v>
      </c>
      <c r="GQ194" s="16">
        <f t="shared" si="286"/>
        <v>0</v>
      </c>
      <c r="GR194" s="25">
        <f t="shared" si="287"/>
        <v>0</v>
      </c>
      <c r="GS194" s="9">
        <f t="shared" si="225"/>
        <v>0</v>
      </c>
      <c r="GT194" s="26">
        <f t="shared" si="226"/>
        <v>0</v>
      </c>
      <c r="GU194" s="19">
        <f t="shared" si="227"/>
        <v>0</v>
      </c>
      <c r="GV194" s="26">
        <f t="shared" si="228"/>
        <v>0</v>
      </c>
      <c r="GW194" s="26">
        <f t="shared" si="229"/>
        <v>0</v>
      </c>
      <c r="GX194">
        <f t="shared" si="288"/>
        <v>0</v>
      </c>
      <c r="GY194" s="7">
        <f t="shared" si="238"/>
        <v>0</v>
      </c>
      <c r="GZ194" s="7">
        <f t="shared" si="239"/>
        <v>0</v>
      </c>
      <c r="HA194" s="17">
        <f t="shared" si="289"/>
        <v>0</v>
      </c>
      <c r="HB194" s="17">
        <f t="shared" si="240"/>
        <v>0</v>
      </c>
    </row>
    <row r="195" spans="27:210" x14ac:dyDescent="0.3">
      <c r="AA195" s="182">
        <v>0</v>
      </c>
      <c r="AB195" s="182">
        <v>100000</v>
      </c>
      <c r="AC195" s="182">
        <v>0</v>
      </c>
      <c r="AD195" s="7">
        <f t="shared" ref="AD195:AD200" ca="1" si="291">IF($AD$194&gt;AA195,IF($AD$194&lt;=AB195,AC195,0),0)</f>
        <v>0</v>
      </c>
      <c r="AG195" s="5"/>
      <c r="AO195"/>
      <c r="AP195"/>
      <c r="AQ195"/>
      <c r="AR195"/>
      <c r="BB195">
        <v>193</v>
      </c>
      <c r="BC195" s="7">
        <f t="shared" si="241"/>
        <v>0</v>
      </c>
      <c r="BD195" s="28">
        <f t="shared" si="242"/>
        <v>0</v>
      </c>
      <c r="BE195" s="16">
        <f t="shared" si="243"/>
        <v>0</v>
      </c>
      <c r="BF195" s="16">
        <f t="shared" si="244"/>
        <v>0</v>
      </c>
      <c r="BG195" s="25">
        <v>0</v>
      </c>
      <c r="BH195" s="25">
        <f t="shared" si="245"/>
        <v>0</v>
      </c>
      <c r="BI195" s="25">
        <f t="shared" si="246"/>
        <v>0</v>
      </c>
      <c r="BJ195" s="25">
        <f t="shared" si="247"/>
        <v>0</v>
      </c>
      <c r="BK195" s="25">
        <f t="shared" si="248"/>
        <v>0</v>
      </c>
      <c r="BL195" s="16">
        <f t="shared" si="249"/>
        <v>0</v>
      </c>
      <c r="BM195" s="25">
        <f t="shared" si="250"/>
        <v>0</v>
      </c>
      <c r="BN195" s="9">
        <f t="shared" ref="BN195:BN258" si="292">INT(BM195)</f>
        <v>0</v>
      </c>
      <c r="BO195" s="26">
        <f t="shared" ref="BO195:BO258" si="293">INT((BM195-BN195)*10)/10</f>
        <v>0</v>
      </c>
      <c r="BP195" s="19">
        <f t="shared" ref="BP195:BP258" si="294">BM195-BN195-BO195</f>
        <v>0</v>
      </c>
      <c r="BQ195" s="26">
        <f t="shared" ref="BQ195:BQ258" si="295">IF(OR(BP195=0.05,BP195=0),BP195,IF(AND(BP195&gt;0.051,BP195&lt;0.1),0.1,IF(AND(BP195&gt;0.001,BP195&lt;0.05),0.05,BP195)))</f>
        <v>0</v>
      </c>
      <c r="BR195" s="26">
        <f t="shared" ref="BR195:BR258" si="296">BN195+BO195+BQ195</f>
        <v>0</v>
      </c>
      <c r="BS195">
        <f t="shared" si="251"/>
        <v>0</v>
      </c>
      <c r="BT195" s="7">
        <f t="shared" si="252"/>
        <v>0</v>
      </c>
      <c r="BU195" s="7">
        <f t="shared" si="230"/>
        <v>0</v>
      </c>
      <c r="BV195" s="17">
        <f t="shared" si="253"/>
        <v>0</v>
      </c>
      <c r="BW195" s="17">
        <f t="shared" si="231"/>
        <v>0</v>
      </c>
      <c r="CB195">
        <v>193</v>
      </c>
      <c r="CC195" s="7">
        <f t="shared" ca="1" si="254"/>
        <v>-19000</v>
      </c>
      <c r="CD195" s="28">
        <f t="shared" ca="1" si="255"/>
        <v>0</v>
      </c>
      <c r="CE195" s="16">
        <f t="shared" ca="1" si="256"/>
        <v>0</v>
      </c>
      <c r="CF195" s="9">
        <f t="shared" ref="CF195:CF258" ca="1" si="297">INT(CE195)</f>
        <v>0</v>
      </c>
      <c r="CG195" s="26">
        <f t="shared" ref="CG195:CG258" ca="1" si="298">INT((CE195-CF195)*10)/10</f>
        <v>0</v>
      </c>
      <c r="CH195" s="19">
        <f t="shared" ref="CH195:CH258" ca="1" si="299">CE195-CF195-CG195</f>
        <v>0</v>
      </c>
      <c r="CI195" s="26">
        <f t="shared" ref="CI195:CI258" ca="1" si="300">IF(OR(CH195=0.05,CH195=0),CH195,IF(AND(CH195&gt;0.051,CH195&lt;0.1),0.1,IF(AND(CH195&gt;0.001,CH195&lt;0.05),0.05,CH195)))</f>
        <v>0</v>
      </c>
      <c r="CJ195" s="26">
        <f t="shared" ref="CJ195:CJ258" ca="1" si="301">CF195+CG195+CI195</f>
        <v>0</v>
      </c>
      <c r="CK195" s="16">
        <f t="shared" ca="1" si="257"/>
        <v>0</v>
      </c>
      <c r="CL195" s="25">
        <v>0</v>
      </c>
      <c r="CM195" s="25">
        <f t="shared" ca="1" si="258"/>
        <v>0</v>
      </c>
      <c r="CN195" s="25">
        <f t="shared" ca="1" si="259"/>
        <v>0</v>
      </c>
      <c r="CO195" s="25">
        <f t="shared" ca="1" si="260"/>
        <v>0</v>
      </c>
      <c r="CP195" s="25">
        <f t="shared" ca="1" si="261"/>
        <v>0</v>
      </c>
      <c r="CQ195" s="16">
        <f t="shared" ca="1" si="262"/>
        <v>0</v>
      </c>
      <c r="CR195" s="25">
        <f t="shared" ca="1" si="263"/>
        <v>0</v>
      </c>
      <c r="CS195" s="9">
        <f t="shared" ref="CS195:CS258" ca="1" si="302">INT(CR195)</f>
        <v>0</v>
      </c>
      <c r="CT195" s="26">
        <f t="shared" ref="CT195:CT258" ca="1" si="303">INT((CR195-CS195)*10)/10</f>
        <v>0</v>
      </c>
      <c r="CU195" s="19">
        <f t="shared" ref="CU195:CU258" ca="1" si="304">CR195-CS195-CT195</f>
        <v>0</v>
      </c>
      <c r="CV195" s="26">
        <f t="shared" ref="CV195:CV258" ca="1" si="305">IF(OR(CU195=0.05,CU195=0),CU195,IF(AND(CU195&gt;0.051,CU195&lt;0.1),0.1,IF(AND(CU195&gt;0.001,CU195&lt;0.05),0.05,CU195)))</f>
        <v>0</v>
      </c>
      <c r="CW195" s="26">
        <f t="shared" ref="CW195:CW258" ca="1" si="306">CS195+CT195+CV195</f>
        <v>0</v>
      </c>
      <c r="CX195">
        <f t="shared" ca="1" si="264"/>
        <v>0</v>
      </c>
      <c r="CY195" s="7">
        <f t="shared" ca="1" si="232"/>
        <v>0</v>
      </c>
      <c r="CZ195" s="7">
        <f t="shared" ca="1" si="233"/>
        <v>0</v>
      </c>
      <c r="DA195" s="17">
        <f t="shared" ca="1" si="265"/>
        <v>0</v>
      </c>
      <c r="DB195" s="17">
        <f t="shared" ca="1" si="234"/>
        <v>0</v>
      </c>
      <c r="EB195">
        <v>193</v>
      </c>
      <c r="EC195" s="7">
        <f t="shared" si="266"/>
        <v>0</v>
      </c>
      <c r="ED195" s="28">
        <f t="shared" si="267"/>
        <v>0</v>
      </c>
      <c r="EE195" s="16">
        <f t="shared" si="268"/>
        <v>0</v>
      </c>
      <c r="EF195" s="9">
        <f t="shared" ref="EF195:EF258" si="307">INT(EE195)</f>
        <v>0</v>
      </c>
      <c r="EG195" s="26">
        <f t="shared" ref="EG195:EG258" si="308">INT((EE195-EF195)*10)/10</f>
        <v>0</v>
      </c>
      <c r="EH195" s="19">
        <f t="shared" ref="EH195:EH258" si="309">EE195-EF195-EG195</f>
        <v>0</v>
      </c>
      <c r="EI195" s="26">
        <f t="shared" ref="EI195:EI258" si="310">IF(OR(EH195=0.05,EH195=0),EH195,IF(AND(EH195&gt;0.051,EH195&lt;0.1),0.1,IF(AND(EH195&gt;0.001,EH195&lt;0.05),0.05,EH195)))</f>
        <v>0</v>
      </c>
      <c r="EJ195" s="26">
        <f t="shared" ref="EJ195:EJ258" si="311">EF195+EG195+EI195</f>
        <v>0</v>
      </c>
      <c r="EK195" s="16">
        <f t="shared" si="269"/>
        <v>0</v>
      </c>
      <c r="EL195" s="25">
        <v>0</v>
      </c>
      <c r="EM195" s="25">
        <f t="shared" si="270"/>
        <v>0</v>
      </c>
      <c r="EN195" s="25">
        <f t="shared" si="271"/>
        <v>0</v>
      </c>
      <c r="EO195" s="25">
        <f t="shared" si="272"/>
        <v>0</v>
      </c>
      <c r="EP195" s="25">
        <f t="shared" si="273"/>
        <v>0</v>
      </c>
      <c r="EQ195" s="16">
        <f t="shared" si="274"/>
        <v>0</v>
      </c>
      <c r="ER195" s="25">
        <f t="shared" si="275"/>
        <v>0</v>
      </c>
      <c r="ES195" s="9">
        <f t="shared" ref="ES195:ES258" si="312">INT(ER195)</f>
        <v>0</v>
      </c>
      <c r="ET195" s="26">
        <f t="shared" ref="ET195:ET258" si="313">INT((ER195-ES195)*10)/10</f>
        <v>0</v>
      </c>
      <c r="EU195" s="19">
        <f t="shared" ref="EU195:EU258" si="314">ER195-ES195-ET195</f>
        <v>0</v>
      </c>
      <c r="EV195" s="26">
        <f t="shared" ref="EV195:EV258" si="315">IF(OR(EU195=0.05,EU195=0),EU195,IF(AND(EU195&gt;0.051,EU195&lt;0.1),0.1,IF(AND(EU195&gt;0.001,EU195&lt;0.05),0.05,EU195)))</f>
        <v>0</v>
      </c>
      <c r="EW195" s="26">
        <f t="shared" ref="EW195:EW258" si="316">ES195+ET195+EV195</f>
        <v>0</v>
      </c>
      <c r="EX195">
        <f t="shared" si="276"/>
        <v>0</v>
      </c>
      <c r="EY195" s="7">
        <f t="shared" si="235"/>
        <v>0</v>
      </c>
      <c r="EZ195" s="7">
        <f t="shared" si="236"/>
        <v>0</v>
      </c>
      <c r="FA195" s="17">
        <f t="shared" si="277"/>
        <v>0</v>
      </c>
      <c r="FB195" s="17">
        <f t="shared" si="237"/>
        <v>0</v>
      </c>
      <c r="GB195">
        <v>193</v>
      </c>
      <c r="GC195" s="7">
        <f t="shared" si="278"/>
        <v>0</v>
      </c>
      <c r="GD195" s="28">
        <f t="shared" si="279"/>
        <v>0</v>
      </c>
      <c r="GE195" s="16">
        <f t="shared" si="280"/>
        <v>0</v>
      </c>
      <c r="GF195" s="9">
        <f t="shared" ref="GF195:GF258" si="317">INT(GE195)</f>
        <v>0</v>
      </c>
      <c r="GG195" s="26">
        <f t="shared" ref="GG195:GG258" si="318">INT((GE195-GF195)*10)/10</f>
        <v>0</v>
      </c>
      <c r="GH195" s="19">
        <f t="shared" ref="GH195:GH258" si="319">GE195-GF195-GG195</f>
        <v>0</v>
      </c>
      <c r="GI195" s="26">
        <f t="shared" ref="GI195:GI258" si="320">IF(OR(GH195=0.05,GH195=0),GH195,IF(AND(GH195&gt;0.051,GH195&lt;0.1),0.1,IF(AND(GH195&gt;0.001,GH195&lt;0.05),0.05,GH195)))</f>
        <v>0</v>
      </c>
      <c r="GJ195" s="26">
        <f t="shared" ref="GJ195:GJ258" si="321">GF195+GG195+GI195</f>
        <v>0</v>
      </c>
      <c r="GK195" s="16">
        <f t="shared" si="281"/>
        <v>0</v>
      </c>
      <c r="GL195" s="25">
        <v>0</v>
      </c>
      <c r="GM195" s="25">
        <f t="shared" si="282"/>
        <v>0</v>
      </c>
      <c r="GN195" s="25">
        <f t="shared" si="283"/>
        <v>0</v>
      </c>
      <c r="GO195" s="25">
        <f t="shared" si="284"/>
        <v>0</v>
      </c>
      <c r="GP195" s="25">
        <f t="shared" si="285"/>
        <v>0</v>
      </c>
      <c r="GQ195" s="16">
        <f t="shared" si="286"/>
        <v>0</v>
      </c>
      <c r="GR195" s="25">
        <f t="shared" si="287"/>
        <v>0</v>
      </c>
      <c r="GS195" s="9">
        <f t="shared" ref="GS195:GS258" si="322">INT(GR195)</f>
        <v>0</v>
      </c>
      <c r="GT195" s="26">
        <f t="shared" ref="GT195:GT258" si="323">INT((GR195-GS195)*10)/10</f>
        <v>0</v>
      </c>
      <c r="GU195" s="19">
        <f t="shared" ref="GU195:GU258" si="324">GR195-GS195-GT195</f>
        <v>0</v>
      </c>
      <c r="GV195" s="26">
        <f t="shared" ref="GV195:GV258" si="325">IF(OR(GU195=0.05,GU195=0),GU195,IF(AND(GU195&gt;0.051,GU195&lt;0.1),0.1,IF(AND(GU195&gt;0.001,GU195&lt;0.05),0.05,GU195)))</f>
        <v>0</v>
      </c>
      <c r="GW195" s="26">
        <f t="shared" ref="GW195:GW258" si="326">GS195+GT195+GV195</f>
        <v>0</v>
      </c>
      <c r="GX195">
        <f t="shared" si="288"/>
        <v>0</v>
      </c>
      <c r="GY195" s="7">
        <f t="shared" si="238"/>
        <v>0</v>
      </c>
      <c r="GZ195" s="7">
        <f t="shared" si="239"/>
        <v>0</v>
      </c>
      <c r="HA195" s="17">
        <f t="shared" si="289"/>
        <v>0</v>
      </c>
      <c r="HB195" s="17">
        <f t="shared" si="240"/>
        <v>0</v>
      </c>
    </row>
    <row r="196" spans="27:210" x14ac:dyDescent="0.3">
      <c r="AA196" s="182">
        <v>100000</v>
      </c>
      <c r="AB196" s="182">
        <v>300000</v>
      </c>
      <c r="AC196" s="182">
        <v>20</v>
      </c>
      <c r="AD196" s="7">
        <f t="shared" ca="1" si="291"/>
        <v>0</v>
      </c>
      <c r="AG196" s="5"/>
      <c r="AO196"/>
      <c r="AP196"/>
      <c r="AQ196"/>
      <c r="AR196"/>
      <c r="BB196">
        <v>194</v>
      </c>
      <c r="BC196" s="7">
        <f t="shared" si="241"/>
        <v>0</v>
      </c>
      <c r="BD196" s="28">
        <f t="shared" si="242"/>
        <v>0</v>
      </c>
      <c r="BE196" s="16">
        <f t="shared" si="243"/>
        <v>0</v>
      </c>
      <c r="BF196" s="16">
        <f t="shared" si="244"/>
        <v>0</v>
      </c>
      <c r="BG196" s="25">
        <v>0</v>
      </c>
      <c r="BH196" s="25">
        <f t="shared" si="245"/>
        <v>0</v>
      </c>
      <c r="BI196" s="25">
        <f t="shared" si="246"/>
        <v>0</v>
      </c>
      <c r="BJ196" s="25">
        <f t="shared" si="247"/>
        <v>0</v>
      </c>
      <c r="BK196" s="25">
        <f t="shared" si="248"/>
        <v>0</v>
      </c>
      <c r="BL196" s="16">
        <f t="shared" si="249"/>
        <v>0</v>
      </c>
      <c r="BM196" s="25">
        <f t="shared" si="250"/>
        <v>0</v>
      </c>
      <c r="BN196" s="9">
        <f t="shared" si="292"/>
        <v>0</v>
      </c>
      <c r="BO196" s="26">
        <f t="shared" si="293"/>
        <v>0</v>
      </c>
      <c r="BP196" s="19">
        <f t="shared" si="294"/>
        <v>0</v>
      </c>
      <c r="BQ196" s="26">
        <f t="shared" si="295"/>
        <v>0</v>
      </c>
      <c r="BR196" s="26">
        <f t="shared" si="296"/>
        <v>0</v>
      </c>
      <c r="BS196">
        <f t="shared" si="251"/>
        <v>0</v>
      </c>
      <c r="BT196" s="7">
        <f t="shared" si="252"/>
        <v>0</v>
      </c>
      <c r="BU196" s="7">
        <f t="shared" ref="BU196:BU259" si="327">IF(AND(BT196&gt;0,BT197=0),BT196,0)</f>
        <v>0</v>
      </c>
      <c r="BV196" s="17">
        <f t="shared" si="253"/>
        <v>0</v>
      </c>
      <c r="BW196" s="17">
        <f t="shared" ref="BW196:BW259" si="328">IF(ROUND(BT196-BV196,2)&gt;0,ROUND(BT196-BV196,2),0)</f>
        <v>0</v>
      </c>
      <c r="CB196">
        <v>194</v>
      </c>
      <c r="CC196" s="7">
        <f t="shared" ca="1" si="254"/>
        <v>-19000</v>
      </c>
      <c r="CD196" s="28">
        <f t="shared" ca="1" si="255"/>
        <v>0</v>
      </c>
      <c r="CE196" s="16">
        <f t="shared" ca="1" si="256"/>
        <v>0</v>
      </c>
      <c r="CF196" s="9">
        <f t="shared" ca="1" si="297"/>
        <v>0</v>
      </c>
      <c r="CG196" s="26">
        <f t="shared" ca="1" si="298"/>
        <v>0</v>
      </c>
      <c r="CH196" s="19">
        <f t="shared" ca="1" si="299"/>
        <v>0</v>
      </c>
      <c r="CI196" s="26">
        <f t="shared" ca="1" si="300"/>
        <v>0</v>
      </c>
      <c r="CJ196" s="26">
        <f t="shared" ca="1" si="301"/>
        <v>0</v>
      </c>
      <c r="CK196" s="16">
        <f t="shared" ca="1" si="257"/>
        <v>0</v>
      </c>
      <c r="CL196" s="25">
        <v>0</v>
      </c>
      <c r="CM196" s="25">
        <f t="shared" ca="1" si="258"/>
        <v>0</v>
      </c>
      <c r="CN196" s="25">
        <f t="shared" ca="1" si="259"/>
        <v>0</v>
      </c>
      <c r="CO196" s="25">
        <f t="shared" ca="1" si="260"/>
        <v>0</v>
      </c>
      <c r="CP196" s="25">
        <f t="shared" ca="1" si="261"/>
        <v>0</v>
      </c>
      <c r="CQ196" s="16">
        <f t="shared" ca="1" si="262"/>
        <v>0</v>
      </c>
      <c r="CR196" s="25">
        <f t="shared" ca="1" si="263"/>
        <v>0</v>
      </c>
      <c r="CS196" s="9">
        <f t="shared" ca="1" si="302"/>
        <v>0</v>
      </c>
      <c r="CT196" s="26">
        <f t="shared" ca="1" si="303"/>
        <v>0</v>
      </c>
      <c r="CU196" s="19">
        <f t="shared" ca="1" si="304"/>
        <v>0</v>
      </c>
      <c r="CV196" s="26">
        <f t="shared" ca="1" si="305"/>
        <v>0</v>
      </c>
      <c r="CW196" s="26">
        <f t="shared" ca="1" si="306"/>
        <v>0</v>
      </c>
      <c r="CX196">
        <f t="shared" ca="1" si="264"/>
        <v>0</v>
      </c>
      <c r="CY196" s="7">
        <f t="shared" ref="CY196:CY259" ca="1" si="329">ROUND(CD196+CJ196+CW196+CX196,2)</f>
        <v>0</v>
      </c>
      <c r="CZ196" s="7">
        <f t="shared" ref="CZ196:CZ259" ca="1" si="330">IF(AND(CY196&gt;0,CY197=0),CY196,0)</f>
        <v>0</v>
      </c>
      <c r="DA196" s="17">
        <f t="shared" ca="1" si="265"/>
        <v>0</v>
      </c>
      <c r="DB196" s="17">
        <f t="shared" ref="DB196:DB259" ca="1" si="331">IF(ROUND(CY196-DA196,2)&gt;0,ROUND(CY196-DA196,2),0)</f>
        <v>0</v>
      </c>
      <c r="EB196">
        <v>194</v>
      </c>
      <c r="EC196" s="7">
        <f t="shared" si="266"/>
        <v>0</v>
      </c>
      <c r="ED196" s="28">
        <f t="shared" si="267"/>
        <v>0</v>
      </c>
      <c r="EE196" s="16">
        <f t="shared" si="268"/>
        <v>0</v>
      </c>
      <c r="EF196" s="9">
        <f t="shared" si="307"/>
        <v>0</v>
      </c>
      <c r="EG196" s="26">
        <f t="shared" si="308"/>
        <v>0</v>
      </c>
      <c r="EH196" s="19">
        <f t="shared" si="309"/>
        <v>0</v>
      </c>
      <c r="EI196" s="26">
        <f t="shared" si="310"/>
        <v>0</v>
      </c>
      <c r="EJ196" s="26">
        <f t="shared" si="311"/>
        <v>0</v>
      </c>
      <c r="EK196" s="16">
        <f t="shared" si="269"/>
        <v>0</v>
      </c>
      <c r="EL196" s="25">
        <v>0</v>
      </c>
      <c r="EM196" s="25">
        <f t="shared" si="270"/>
        <v>0</v>
      </c>
      <c r="EN196" s="25">
        <f t="shared" si="271"/>
        <v>0</v>
      </c>
      <c r="EO196" s="25">
        <f t="shared" si="272"/>
        <v>0</v>
      </c>
      <c r="EP196" s="25">
        <f t="shared" si="273"/>
        <v>0</v>
      </c>
      <c r="EQ196" s="16">
        <f t="shared" si="274"/>
        <v>0</v>
      </c>
      <c r="ER196" s="25">
        <f t="shared" si="275"/>
        <v>0</v>
      </c>
      <c r="ES196" s="9">
        <f t="shared" si="312"/>
        <v>0</v>
      </c>
      <c r="ET196" s="26">
        <f t="shared" si="313"/>
        <v>0</v>
      </c>
      <c r="EU196" s="19">
        <f t="shared" si="314"/>
        <v>0</v>
      </c>
      <c r="EV196" s="26">
        <f t="shared" si="315"/>
        <v>0</v>
      </c>
      <c r="EW196" s="26">
        <f t="shared" si="316"/>
        <v>0</v>
      </c>
      <c r="EX196">
        <f t="shared" si="276"/>
        <v>0</v>
      </c>
      <c r="EY196" s="7">
        <f t="shared" ref="EY196:EY259" si="332">ROUND(ED196+EJ196+EW196+EX196,2)</f>
        <v>0</v>
      </c>
      <c r="EZ196" s="7">
        <f t="shared" ref="EZ196:EZ259" si="333">IF(AND(EY196&gt;0,EY197=0),EY196,0)</f>
        <v>0</v>
      </c>
      <c r="FA196" s="17">
        <f t="shared" si="277"/>
        <v>0</v>
      </c>
      <c r="FB196" s="17">
        <f t="shared" ref="FB196:FB259" si="334">IF(ROUND(EY196-FA196,2)&gt;0,ROUND(EY196-FA196,2),0)</f>
        <v>0</v>
      </c>
      <c r="GB196">
        <v>194</v>
      </c>
      <c r="GC196" s="7">
        <f t="shared" si="278"/>
        <v>0</v>
      </c>
      <c r="GD196" s="28">
        <f t="shared" si="279"/>
        <v>0</v>
      </c>
      <c r="GE196" s="16">
        <f t="shared" si="280"/>
        <v>0</v>
      </c>
      <c r="GF196" s="9">
        <f t="shared" si="317"/>
        <v>0</v>
      </c>
      <c r="GG196" s="26">
        <f t="shared" si="318"/>
        <v>0</v>
      </c>
      <c r="GH196" s="19">
        <f t="shared" si="319"/>
        <v>0</v>
      </c>
      <c r="GI196" s="26">
        <f t="shared" si="320"/>
        <v>0</v>
      </c>
      <c r="GJ196" s="26">
        <f t="shared" si="321"/>
        <v>0</v>
      </c>
      <c r="GK196" s="16">
        <f t="shared" si="281"/>
        <v>0</v>
      </c>
      <c r="GL196" s="25">
        <v>0</v>
      </c>
      <c r="GM196" s="25">
        <f t="shared" si="282"/>
        <v>0</v>
      </c>
      <c r="GN196" s="25">
        <f t="shared" si="283"/>
        <v>0</v>
      </c>
      <c r="GO196" s="25">
        <f t="shared" si="284"/>
        <v>0</v>
      </c>
      <c r="GP196" s="25">
        <f t="shared" si="285"/>
        <v>0</v>
      </c>
      <c r="GQ196" s="16">
        <f t="shared" si="286"/>
        <v>0</v>
      </c>
      <c r="GR196" s="25">
        <f t="shared" si="287"/>
        <v>0</v>
      </c>
      <c r="GS196" s="9">
        <f t="shared" si="322"/>
        <v>0</v>
      </c>
      <c r="GT196" s="26">
        <f t="shared" si="323"/>
        <v>0</v>
      </c>
      <c r="GU196" s="19">
        <f t="shared" si="324"/>
        <v>0</v>
      </c>
      <c r="GV196" s="26">
        <f t="shared" si="325"/>
        <v>0</v>
      </c>
      <c r="GW196" s="26">
        <f t="shared" si="326"/>
        <v>0</v>
      </c>
      <c r="GX196">
        <f t="shared" si="288"/>
        <v>0</v>
      </c>
      <c r="GY196" s="7">
        <f t="shared" ref="GY196:GY259" si="335">ROUND(GD196+GJ196+GW196+GX196,2)</f>
        <v>0</v>
      </c>
      <c r="GZ196" s="7">
        <f t="shared" ref="GZ196:GZ259" si="336">IF(AND(GY196&gt;0,GY197=0),GY196,0)</f>
        <v>0</v>
      </c>
      <c r="HA196" s="17">
        <f t="shared" si="289"/>
        <v>0</v>
      </c>
      <c r="HB196" s="17">
        <f t="shared" ref="HB196:HB259" si="337">IF(ROUND(GY196-HA196,2)&gt;0,ROUND(GY196-HA196,2),0)</f>
        <v>0</v>
      </c>
    </row>
    <row r="197" spans="27:210" x14ac:dyDescent="0.3">
      <c r="AA197" s="182">
        <v>300000</v>
      </c>
      <c r="AB197" s="182">
        <v>500000</v>
      </c>
      <c r="AC197" s="182">
        <v>50</v>
      </c>
      <c r="AD197" s="7">
        <f t="shared" ca="1" si="291"/>
        <v>0</v>
      </c>
      <c r="AG197" s="5"/>
      <c r="AO197"/>
      <c r="AP197"/>
      <c r="AQ197"/>
      <c r="AR197"/>
      <c r="BB197">
        <v>195</v>
      </c>
      <c r="BC197" s="7">
        <f t="shared" ref="BC197:BC260" si="338">IF(BW196&gt;0,BC196-1000,BC196)</f>
        <v>0</v>
      </c>
      <c r="BD197" s="28">
        <f t="shared" ref="BD197:BD260" si="339">IF(BW196&gt;0,ROUND(PMT($F$92/12,$F$96*12,-BC197),5),0)</f>
        <v>0</v>
      </c>
      <c r="BE197" s="16">
        <f t="shared" ref="BE197:BE260" si="340">IF(BW196&gt;0,ROUND(BC197*$E$1/1000,2),0)</f>
        <v>0</v>
      </c>
      <c r="BF197" s="16">
        <f t="shared" ref="BF197:BF260" si="341">IF(BW196&gt;0,ROUND(MIN(BC197,$F$168)*$BF$1,2),0)</f>
        <v>0</v>
      </c>
      <c r="BG197" s="25">
        <v>0</v>
      </c>
      <c r="BH197" s="25">
        <f t="shared" ref="BH197:BH260" si="342">IF(BW196&gt;0,ROUND(MIN(BC197,$F$168)*$BH$1,0),0)</f>
        <v>0</v>
      </c>
      <c r="BI197" s="25">
        <f t="shared" ref="BI197:BI260" si="343">IF(BW196&gt;0,ROUND(MIN(BC197,$F$168)*$BI$1,2),0)</f>
        <v>0</v>
      </c>
      <c r="BJ197" s="25">
        <f t="shared" ref="BJ197:BJ260" si="344">IF(BW196&gt;0,ROUND(MIN(BC197,$F$168)*$BJ$1,2),0)</f>
        <v>0</v>
      </c>
      <c r="BK197" s="25">
        <f t="shared" ref="BK197:BK260" si="345">IF(BW196&gt;0,ROUND(MIN(BC197,$F$168)*$BK$1,2),0)</f>
        <v>0</v>
      </c>
      <c r="BL197" s="16">
        <f t="shared" ref="BL197:BL260" si="346">IF(BW196&gt;0,BF197+SUM(BH197:BK197),0)</f>
        <v>0</v>
      </c>
      <c r="BM197" s="25">
        <f t="shared" ref="BM197:BM260" si="347">IF(BW196&gt;0,ROUND(BL197/12,2),0)</f>
        <v>0</v>
      </c>
      <c r="BN197" s="9">
        <f t="shared" si="292"/>
        <v>0</v>
      </c>
      <c r="BO197" s="26">
        <f t="shared" si="293"/>
        <v>0</v>
      </c>
      <c r="BP197" s="19">
        <f t="shared" si="294"/>
        <v>0</v>
      </c>
      <c r="BQ197" s="26">
        <f t="shared" si="295"/>
        <v>0</v>
      </c>
      <c r="BR197" s="26">
        <f t="shared" si="296"/>
        <v>0</v>
      </c>
      <c r="BS197">
        <f t="shared" ref="BS197:BS260" si="348">IF(BW196&gt;0,BS196,0)</f>
        <v>0</v>
      </c>
      <c r="BT197" s="7">
        <f t="shared" ref="BT197:BT260" si="349">SUM(BD197:BE197)+BR197+BS197</f>
        <v>0</v>
      </c>
      <c r="BU197" s="7">
        <f t="shared" si="327"/>
        <v>0</v>
      </c>
      <c r="BV197" s="17">
        <f t="shared" ref="BV197:BV260" si="350">IF(BW196&gt;0,BV196,0)</f>
        <v>0</v>
      </c>
      <c r="BW197" s="17">
        <f t="shared" si="328"/>
        <v>0</v>
      </c>
      <c r="CB197">
        <v>195</v>
      </c>
      <c r="CC197" s="7">
        <f t="shared" ref="CC197:CC260" ca="1" si="351">IF(DB196&gt;0,CC196-1000,CC196)</f>
        <v>-19000</v>
      </c>
      <c r="CD197" s="28">
        <f t="shared" ref="CD197:CD260" ca="1" si="352">IF(DB196&gt;0,ROUND(PMT($F$92/12,$F$96*12,-CC197),5),0)</f>
        <v>0</v>
      </c>
      <c r="CE197" s="16">
        <f t="shared" ref="CE197:CE260" ca="1" si="353">IF(DB196&gt;0,ROUND(CC197*$CE$1/1000,2),0)</f>
        <v>0</v>
      </c>
      <c r="CF197" s="9">
        <f t="shared" ca="1" si="297"/>
        <v>0</v>
      </c>
      <c r="CG197" s="26">
        <f t="shared" ca="1" si="298"/>
        <v>0</v>
      </c>
      <c r="CH197" s="19">
        <f t="shared" ca="1" si="299"/>
        <v>0</v>
      </c>
      <c r="CI197" s="26">
        <f t="shared" ca="1" si="300"/>
        <v>0</v>
      </c>
      <c r="CJ197" s="26">
        <f t="shared" ca="1" si="301"/>
        <v>0</v>
      </c>
      <c r="CK197" s="16">
        <f t="shared" ref="CK197:CK260" ca="1" si="354">IF(DB196&gt;0,ROUND($CD$1*$CK$1,2),0)</f>
        <v>0</v>
      </c>
      <c r="CL197" s="25">
        <v>0</v>
      </c>
      <c r="CM197" s="25">
        <f t="shared" ref="CM197:CM260" ca="1" si="355">IF(DB196&gt;0,ROUND($CD$1*$CM$1,2),0)</f>
        <v>0</v>
      </c>
      <c r="CN197" s="25">
        <f t="shared" ref="CN197:CN260" ca="1" si="356">IF(DB196&gt;0,ROUND($CD$1*$CN$1,2),0)</f>
        <v>0</v>
      </c>
      <c r="CO197" s="25">
        <f t="shared" ref="CO197:CO260" ca="1" si="357">IF(DB196&gt;0,ROUND($CD$1*$CO$1,2),0)</f>
        <v>0</v>
      </c>
      <c r="CP197" s="25">
        <f t="shared" ref="CP197:CP260" ca="1" si="358">IF(DB196&gt;0,ROUND($CD$1*$CP$1,2),0)</f>
        <v>0</v>
      </c>
      <c r="CQ197" s="16">
        <f t="shared" ref="CQ197:CQ260" ca="1" si="359">IF(DB196&gt;0,CK197+SUM(CM197:CP197),0)</f>
        <v>0</v>
      </c>
      <c r="CR197" s="25">
        <f t="shared" ref="CR197:CR260" ca="1" si="360">IF(DB196&gt;0,ROUND(CQ197/12,2),0)</f>
        <v>0</v>
      </c>
      <c r="CS197" s="9">
        <f t="shared" ca="1" si="302"/>
        <v>0</v>
      </c>
      <c r="CT197" s="26">
        <f t="shared" ca="1" si="303"/>
        <v>0</v>
      </c>
      <c r="CU197" s="19">
        <f t="shared" ca="1" si="304"/>
        <v>0</v>
      </c>
      <c r="CV197" s="26">
        <f t="shared" ca="1" si="305"/>
        <v>0</v>
      </c>
      <c r="CW197" s="26">
        <f t="shared" ca="1" si="306"/>
        <v>0</v>
      </c>
      <c r="CX197">
        <f t="shared" ref="CX197:CX260" ca="1" si="361">IF(DB196&gt;0,CX196,0)</f>
        <v>0</v>
      </c>
      <c r="CY197" s="7">
        <f t="shared" ca="1" si="329"/>
        <v>0</v>
      </c>
      <c r="CZ197" s="7">
        <f t="shared" ca="1" si="330"/>
        <v>0</v>
      </c>
      <c r="DA197" s="17">
        <f t="shared" ref="DA197:DA260" ca="1" si="362">IF(DB196&gt;0,DA196,0)</f>
        <v>0</v>
      </c>
      <c r="DB197" s="17">
        <f t="shared" ca="1" si="331"/>
        <v>0</v>
      </c>
      <c r="EB197">
        <v>195</v>
      </c>
      <c r="EC197" s="7">
        <f t="shared" ref="EC197:EC260" si="363">IF(FB196&gt;0,EC196-1000,EC196)</f>
        <v>0</v>
      </c>
      <c r="ED197" s="28">
        <f t="shared" ref="ED197:ED260" si="364">IF(FB196&gt;0,ROUND(PMT($F$92/12,$F$96*12,-EC197),5),0)</f>
        <v>0</v>
      </c>
      <c r="EE197" s="16">
        <f t="shared" ref="EE197:EE260" si="365">IF(FB196&gt;0,ROUND(EC197*$EE$1/1000,2),0)</f>
        <v>0</v>
      </c>
      <c r="EF197" s="9">
        <f t="shared" si="307"/>
        <v>0</v>
      </c>
      <c r="EG197" s="26">
        <f t="shared" si="308"/>
        <v>0</v>
      </c>
      <c r="EH197" s="19">
        <f t="shared" si="309"/>
        <v>0</v>
      </c>
      <c r="EI197" s="26">
        <f t="shared" si="310"/>
        <v>0</v>
      </c>
      <c r="EJ197" s="26">
        <f t="shared" si="311"/>
        <v>0</v>
      </c>
      <c r="EK197" s="16">
        <f t="shared" ref="EK197:EK260" si="366">IF(FB196&gt;0,ROUND($ED$1*$EK$1,2),0)</f>
        <v>0</v>
      </c>
      <c r="EL197" s="25">
        <v>0</v>
      </c>
      <c r="EM197" s="25">
        <f t="shared" ref="EM197:EM260" si="367">IF(FB196&gt;0,ROUND($ED$1*$EM$1,0),0)</f>
        <v>0</v>
      </c>
      <c r="EN197" s="25">
        <f t="shared" ref="EN197:EN260" si="368">IF(FB196&gt;0,ROUND($ED$1*$EN$1,2),0)</f>
        <v>0</v>
      </c>
      <c r="EO197" s="25">
        <f t="shared" ref="EO197:EO260" si="369">IF(FB196&gt;0,ROUND($ED$1*$EO$1,2),0)</f>
        <v>0</v>
      </c>
      <c r="EP197" s="25">
        <f t="shared" ref="EP197:EP260" si="370">IF(FB196&gt;0,ROUND($ED$1*$EP$1,2),0)</f>
        <v>0</v>
      </c>
      <c r="EQ197" s="16">
        <f t="shared" ref="EQ197:EQ260" si="371">IF(FB196&gt;0,EK197+SUM(EM197:EP197),0)</f>
        <v>0</v>
      </c>
      <c r="ER197" s="25">
        <f t="shared" ref="ER197:ER260" si="372">IF(FB196&gt;0,ROUND(EQ197/12,2),0)</f>
        <v>0</v>
      </c>
      <c r="ES197" s="9">
        <f t="shared" si="312"/>
        <v>0</v>
      </c>
      <c r="ET197" s="26">
        <f t="shared" si="313"/>
        <v>0</v>
      </c>
      <c r="EU197" s="19">
        <f t="shared" si="314"/>
        <v>0</v>
      </c>
      <c r="EV197" s="26">
        <f t="shared" si="315"/>
        <v>0</v>
      </c>
      <c r="EW197" s="26">
        <f t="shared" si="316"/>
        <v>0</v>
      </c>
      <c r="EX197">
        <f t="shared" ref="EX197:EX260" si="373">IF(FB196&gt;0,EX196,0)</f>
        <v>0</v>
      </c>
      <c r="EY197" s="7">
        <f t="shared" si="332"/>
        <v>0</v>
      </c>
      <c r="EZ197" s="7">
        <f t="shared" si="333"/>
        <v>0</v>
      </c>
      <c r="FA197" s="17">
        <f t="shared" ref="FA197:FA260" si="374">IF(FB196&gt;0,FA196,0)</f>
        <v>0</v>
      </c>
      <c r="FB197" s="17">
        <f t="shared" si="334"/>
        <v>0</v>
      </c>
      <c r="GB197">
        <v>195</v>
      </c>
      <c r="GC197" s="7">
        <f t="shared" ref="GC197:GC260" si="375">IF(HB196&gt;0,GC196-1000,GC196)</f>
        <v>0</v>
      </c>
      <c r="GD197" s="28">
        <f t="shared" ref="GD197:GD260" si="376">IF(HB196&gt;0,ROUND(PMT($F$92/12,$F$96*12,-GC197),5),0)</f>
        <v>0</v>
      </c>
      <c r="GE197" s="16">
        <f t="shared" ref="GE197:GE260" si="377">IF(HB196&gt;0,ROUND(GC197*$GE$1/1000,2),0)</f>
        <v>0</v>
      </c>
      <c r="GF197" s="9">
        <f t="shared" si="317"/>
        <v>0</v>
      </c>
      <c r="GG197" s="26">
        <f t="shared" si="318"/>
        <v>0</v>
      </c>
      <c r="GH197" s="19">
        <f t="shared" si="319"/>
        <v>0</v>
      </c>
      <c r="GI197" s="26">
        <f t="shared" si="320"/>
        <v>0</v>
      </c>
      <c r="GJ197" s="26">
        <f t="shared" si="321"/>
        <v>0</v>
      </c>
      <c r="GK197" s="16">
        <f t="shared" ref="GK197:GK260" si="378">IF(HB196&gt;0,ROUND($GD$1*$GK$1,2),0)</f>
        <v>0</v>
      </c>
      <c r="GL197" s="25">
        <v>0</v>
      </c>
      <c r="GM197" s="25">
        <f t="shared" ref="GM197:GM260" si="379">IF(HB196&gt;0,ROUND($GD$1*$GM$1,0),0)</f>
        <v>0</v>
      </c>
      <c r="GN197" s="25">
        <f t="shared" ref="GN197:GN260" si="380">IF(HB196&gt;0,ROUND($GD$1*$GN$1,2),0)</f>
        <v>0</v>
      </c>
      <c r="GO197" s="25">
        <f t="shared" ref="GO197:GO260" si="381">IF(HB196&gt;0,ROUND($GD$1*$GO$1,2),0)</f>
        <v>0</v>
      </c>
      <c r="GP197" s="25">
        <f t="shared" ref="GP197:GP260" si="382">IF(HB196&gt;0,ROUND($GD$1*$GP$1,2),0)</f>
        <v>0</v>
      </c>
      <c r="GQ197" s="16">
        <f t="shared" ref="GQ197:GQ260" si="383">IF(HB196&gt;0,GK197+SUM(GM197:GP197),0)</f>
        <v>0</v>
      </c>
      <c r="GR197" s="25">
        <f t="shared" ref="GR197:GR260" si="384">IF(HB196&gt;0,ROUND(GQ197/12,2),0)</f>
        <v>0</v>
      </c>
      <c r="GS197" s="9">
        <f t="shared" si="322"/>
        <v>0</v>
      </c>
      <c r="GT197" s="26">
        <f t="shared" si="323"/>
        <v>0</v>
      </c>
      <c r="GU197" s="19">
        <f t="shared" si="324"/>
        <v>0</v>
      </c>
      <c r="GV197" s="26">
        <f t="shared" si="325"/>
        <v>0</v>
      </c>
      <c r="GW197" s="26">
        <f t="shared" si="326"/>
        <v>0</v>
      </c>
      <c r="GX197">
        <f t="shared" ref="GX197:GX260" si="385">IF(HB196&gt;0,GX196,0)</f>
        <v>0</v>
      </c>
      <c r="GY197" s="7">
        <f t="shared" si="335"/>
        <v>0</v>
      </c>
      <c r="GZ197" s="7">
        <f t="shared" si="336"/>
        <v>0</v>
      </c>
      <c r="HA197" s="17">
        <f t="shared" ref="HA197:HA260" si="386">IF(HB196&gt;0,HA196,0)</f>
        <v>0</v>
      </c>
      <c r="HB197" s="17">
        <f t="shared" si="337"/>
        <v>0</v>
      </c>
    </row>
    <row r="198" spans="27:210" x14ac:dyDescent="0.3">
      <c r="AA198" s="182">
        <v>500000</v>
      </c>
      <c r="AB198" s="182">
        <v>750000</v>
      </c>
      <c r="AC198" s="182">
        <v>100</v>
      </c>
      <c r="AD198" s="7">
        <f t="shared" ca="1" si="291"/>
        <v>0</v>
      </c>
      <c r="AG198" s="5"/>
      <c r="AO198"/>
      <c r="AP198"/>
      <c r="AQ198"/>
      <c r="AR198"/>
      <c r="BB198">
        <v>196</v>
      </c>
      <c r="BC198" s="7">
        <f t="shared" si="338"/>
        <v>0</v>
      </c>
      <c r="BD198" s="28">
        <f t="shared" si="339"/>
        <v>0</v>
      </c>
      <c r="BE198" s="16">
        <f t="shared" si="340"/>
        <v>0</v>
      </c>
      <c r="BF198" s="16">
        <f t="shared" si="341"/>
        <v>0</v>
      </c>
      <c r="BG198" s="25">
        <v>0</v>
      </c>
      <c r="BH198" s="25">
        <f t="shared" si="342"/>
        <v>0</v>
      </c>
      <c r="BI198" s="25">
        <f t="shared" si="343"/>
        <v>0</v>
      </c>
      <c r="BJ198" s="25">
        <f t="shared" si="344"/>
        <v>0</v>
      </c>
      <c r="BK198" s="25">
        <f t="shared" si="345"/>
        <v>0</v>
      </c>
      <c r="BL198" s="16">
        <f t="shared" si="346"/>
        <v>0</v>
      </c>
      <c r="BM198" s="25">
        <f t="shared" si="347"/>
        <v>0</v>
      </c>
      <c r="BN198" s="9">
        <f t="shared" si="292"/>
        <v>0</v>
      </c>
      <c r="BO198" s="26">
        <f t="shared" si="293"/>
        <v>0</v>
      </c>
      <c r="BP198" s="19">
        <f t="shared" si="294"/>
        <v>0</v>
      </c>
      <c r="BQ198" s="26">
        <f t="shared" si="295"/>
        <v>0</v>
      </c>
      <c r="BR198" s="26">
        <f t="shared" si="296"/>
        <v>0</v>
      </c>
      <c r="BS198">
        <f t="shared" si="348"/>
        <v>0</v>
      </c>
      <c r="BT198" s="7">
        <f t="shared" si="349"/>
        <v>0</v>
      </c>
      <c r="BU198" s="7">
        <f t="shared" si="327"/>
        <v>0</v>
      </c>
      <c r="BV198" s="17">
        <f t="shared" si="350"/>
        <v>0</v>
      </c>
      <c r="BW198" s="17">
        <f t="shared" si="328"/>
        <v>0</v>
      </c>
      <c r="CB198">
        <v>196</v>
      </c>
      <c r="CC198" s="7">
        <f t="shared" ca="1" si="351"/>
        <v>-19000</v>
      </c>
      <c r="CD198" s="28">
        <f t="shared" ca="1" si="352"/>
        <v>0</v>
      </c>
      <c r="CE198" s="16">
        <f t="shared" ca="1" si="353"/>
        <v>0</v>
      </c>
      <c r="CF198" s="9">
        <f t="shared" ca="1" si="297"/>
        <v>0</v>
      </c>
      <c r="CG198" s="26">
        <f t="shared" ca="1" si="298"/>
        <v>0</v>
      </c>
      <c r="CH198" s="19">
        <f t="shared" ca="1" si="299"/>
        <v>0</v>
      </c>
      <c r="CI198" s="26">
        <f t="shared" ca="1" si="300"/>
        <v>0</v>
      </c>
      <c r="CJ198" s="26">
        <f t="shared" ca="1" si="301"/>
        <v>0</v>
      </c>
      <c r="CK198" s="16">
        <f t="shared" ca="1" si="354"/>
        <v>0</v>
      </c>
      <c r="CL198" s="25">
        <v>0</v>
      </c>
      <c r="CM198" s="25">
        <f t="shared" ca="1" si="355"/>
        <v>0</v>
      </c>
      <c r="CN198" s="25">
        <f t="shared" ca="1" si="356"/>
        <v>0</v>
      </c>
      <c r="CO198" s="25">
        <f t="shared" ca="1" si="357"/>
        <v>0</v>
      </c>
      <c r="CP198" s="25">
        <f t="shared" ca="1" si="358"/>
        <v>0</v>
      </c>
      <c r="CQ198" s="16">
        <f t="shared" ca="1" si="359"/>
        <v>0</v>
      </c>
      <c r="CR198" s="25">
        <f t="shared" ca="1" si="360"/>
        <v>0</v>
      </c>
      <c r="CS198" s="9">
        <f t="shared" ca="1" si="302"/>
        <v>0</v>
      </c>
      <c r="CT198" s="26">
        <f t="shared" ca="1" si="303"/>
        <v>0</v>
      </c>
      <c r="CU198" s="19">
        <f t="shared" ca="1" si="304"/>
        <v>0</v>
      </c>
      <c r="CV198" s="26">
        <f t="shared" ca="1" si="305"/>
        <v>0</v>
      </c>
      <c r="CW198" s="26">
        <f t="shared" ca="1" si="306"/>
        <v>0</v>
      </c>
      <c r="CX198">
        <f t="shared" ca="1" si="361"/>
        <v>0</v>
      </c>
      <c r="CY198" s="7">
        <f t="shared" ca="1" si="329"/>
        <v>0</v>
      </c>
      <c r="CZ198" s="7">
        <f t="shared" ca="1" si="330"/>
        <v>0</v>
      </c>
      <c r="DA198" s="17">
        <f t="shared" ca="1" si="362"/>
        <v>0</v>
      </c>
      <c r="DB198" s="17">
        <f t="shared" ca="1" si="331"/>
        <v>0</v>
      </c>
      <c r="EB198">
        <v>196</v>
      </c>
      <c r="EC198" s="7">
        <f t="shared" si="363"/>
        <v>0</v>
      </c>
      <c r="ED198" s="28">
        <f t="shared" si="364"/>
        <v>0</v>
      </c>
      <c r="EE198" s="16">
        <f t="shared" si="365"/>
        <v>0</v>
      </c>
      <c r="EF198" s="9">
        <f t="shared" si="307"/>
        <v>0</v>
      </c>
      <c r="EG198" s="26">
        <f t="shared" si="308"/>
        <v>0</v>
      </c>
      <c r="EH198" s="19">
        <f t="shared" si="309"/>
        <v>0</v>
      </c>
      <c r="EI198" s="26">
        <f t="shared" si="310"/>
        <v>0</v>
      </c>
      <c r="EJ198" s="26">
        <f t="shared" si="311"/>
        <v>0</v>
      </c>
      <c r="EK198" s="16">
        <f t="shared" si="366"/>
        <v>0</v>
      </c>
      <c r="EL198" s="25">
        <v>0</v>
      </c>
      <c r="EM198" s="25">
        <f t="shared" si="367"/>
        <v>0</v>
      </c>
      <c r="EN198" s="25">
        <f t="shared" si="368"/>
        <v>0</v>
      </c>
      <c r="EO198" s="25">
        <f t="shared" si="369"/>
        <v>0</v>
      </c>
      <c r="EP198" s="25">
        <f t="shared" si="370"/>
        <v>0</v>
      </c>
      <c r="EQ198" s="16">
        <f t="shared" si="371"/>
        <v>0</v>
      </c>
      <c r="ER198" s="25">
        <f t="shared" si="372"/>
        <v>0</v>
      </c>
      <c r="ES198" s="9">
        <f t="shared" si="312"/>
        <v>0</v>
      </c>
      <c r="ET198" s="26">
        <f t="shared" si="313"/>
        <v>0</v>
      </c>
      <c r="EU198" s="19">
        <f t="shared" si="314"/>
        <v>0</v>
      </c>
      <c r="EV198" s="26">
        <f t="shared" si="315"/>
        <v>0</v>
      </c>
      <c r="EW198" s="26">
        <f t="shared" si="316"/>
        <v>0</v>
      </c>
      <c r="EX198">
        <f t="shared" si="373"/>
        <v>0</v>
      </c>
      <c r="EY198" s="7">
        <f t="shared" si="332"/>
        <v>0</v>
      </c>
      <c r="EZ198" s="7">
        <f t="shared" si="333"/>
        <v>0</v>
      </c>
      <c r="FA198" s="17">
        <f t="shared" si="374"/>
        <v>0</v>
      </c>
      <c r="FB198" s="17">
        <f t="shared" si="334"/>
        <v>0</v>
      </c>
      <c r="GB198">
        <v>196</v>
      </c>
      <c r="GC198" s="7">
        <f t="shared" si="375"/>
        <v>0</v>
      </c>
      <c r="GD198" s="28">
        <f t="shared" si="376"/>
        <v>0</v>
      </c>
      <c r="GE198" s="16">
        <f t="shared" si="377"/>
        <v>0</v>
      </c>
      <c r="GF198" s="9">
        <f t="shared" si="317"/>
        <v>0</v>
      </c>
      <c r="GG198" s="26">
        <f t="shared" si="318"/>
        <v>0</v>
      </c>
      <c r="GH198" s="19">
        <f t="shared" si="319"/>
        <v>0</v>
      </c>
      <c r="GI198" s="26">
        <f t="shared" si="320"/>
        <v>0</v>
      </c>
      <c r="GJ198" s="26">
        <f t="shared" si="321"/>
        <v>0</v>
      </c>
      <c r="GK198" s="16">
        <f t="shared" si="378"/>
        <v>0</v>
      </c>
      <c r="GL198" s="25">
        <v>0</v>
      </c>
      <c r="GM198" s="25">
        <f t="shared" si="379"/>
        <v>0</v>
      </c>
      <c r="GN198" s="25">
        <f t="shared" si="380"/>
        <v>0</v>
      </c>
      <c r="GO198" s="25">
        <f t="shared" si="381"/>
        <v>0</v>
      </c>
      <c r="GP198" s="25">
        <f t="shared" si="382"/>
        <v>0</v>
      </c>
      <c r="GQ198" s="16">
        <f t="shared" si="383"/>
        <v>0</v>
      </c>
      <c r="GR198" s="25">
        <f t="shared" si="384"/>
        <v>0</v>
      </c>
      <c r="GS198" s="9">
        <f t="shared" si="322"/>
        <v>0</v>
      </c>
      <c r="GT198" s="26">
        <f t="shared" si="323"/>
        <v>0</v>
      </c>
      <c r="GU198" s="19">
        <f t="shared" si="324"/>
        <v>0</v>
      </c>
      <c r="GV198" s="26">
        <f t="shared" si="325"/>
        <v>0</v>
      </c>
      <c r="GW198" s="26">
        <f t="shared" si="326"/>
        <v>0</v>
      </c>
      <c r="GX198">
        <f t="shared" si="385"/>
        <v>0</v>
      </c>
      <c r="GY198" s="7">
        <f t="shared" si="335"/>
        <v>0</v>
      </c>
      <c r="GZ198" s="7">
        <f t="shared" si="336"/>
        <v>0</v>
      </c>
      <c r="HA198" s="17">
        <f t="shared" si="386"/>
        <v>0</v>
      </c>
      <c r="HB198" s="17">
        <f t="shared" si="337"/>
        <v>0</v>
      </c>
    </row>
    <row r="199" spans="27:210" x14ac:dyDescent="0.3">
      <c r="AA199" s="182">
        <v>750000</v>
      </c>
      <c r="AB199" s="182">
        <v>1000000</v>
      </c>
      <c r="AC199" s="182">
        <v>150</v>
      </c>
      <c r="AD199" s="7">
        <f t="shared" ca="1" si="291"/>
        <v>0</v>
      </c>
      <c r="AG199" s="5"/>
      <c r="AO199"/>
      <c r="AP199"/>
      <c r="AQ199"/>
      <c r="AR199"/>
      <c r="BB199">
        <v>197</v>
      </c>
      <c r="BC199" s="7">
        <f t="shared" si="338"/>
        <v>0</v>
      </c>
      <c r="BD199" s="28">
        <f t="shared" si="339"/>
        <v>0</v>
      </c>
      <c r="BE199" s="16">
        <f t="shared" si="340"/>
        <v>0</v>
      </c>
      <c r="BF199" s="16">
        <f t="shared" si="341"/>
        <v>0</v>
      </c>
      <c r="BG199" s="25">
        <v>0</v>
      </c>
      <c r="BH199" s="25">
        <f t="shared" si="342"/>
        <v>0</v>
      </c>
      <c r="BI199" s="25">
        <f t="shared" si="343"/>
        <v>0</v>
      </c>
      <c r="BJ199" s="25">
        <f t="shared" si="344"/>
        <v>0</v>
      </c>
      <c r="BK199" s="25">
        <f t="shared" si="345"/>
        <v>0</v>
      </c>
      <c r="BL199" s="16">
        <f t="shared" si="346"/>
        <v>0</v>
      </c>
      <c r="BM199" s="25">
        <f t="shared" si="347"/>
        <v>0</v>
      </c>
      <c r="BN199" s="9">
        <f t="shared" si="292"/>
        <v>0</v>
      </c>
      <c r="BO199" s="26">
        <f t="shared" si="293"/>
        <v>0</v>
      </c>
      <c r="BP199" s="19">
        <f t="shared" si="294"/>
        <v>0</v>
      </c>
      <c r="BQ199" s="26">
        <f t="shared" si="295"/>
        <v>0</v>
      </c>
      <c r="BR199" s="26">
        <f t="shared" si="296"/>
        <v>0</v>
      </c>
      <c r="BS199">
        <f t="shared" si="348"/>
        <v>0</v>
      </c>
      <c r="BT199" s="7">
        <f t="shared" si="349"/>
        <v>0</v>
      </c>
      <c r="BU199" s="7">
        <f t="shared" si="327"/>
        <v>0</v>
      </c>
      <c r="BV199" s="17">
        <f t="shared" si="350"/>
        <v>0</v>
      </c>
      <c r="BW199" s="17">
        <f t="shared" si="328"/>
        <v>0</v>
      </c>
      <c r="CB199">
        <v>197</v>
      </c>
      <c r="CC199" s="7">
        <f t="shared" ca="1" si="351"/>
        <v>-19000</v>
      </c>
      <c r="CD199" s="28">
        <f t="shared" ca="1" si="352"/>
        <v>0</v>
      </c>
      <c r="CE199" s="16">
        <f t="shared" ca="1" si="353"/>
        <v>0</v>
      </c>
      <c r="CF199" s="9">
        <f t="shared" ca="1" si="297"/>
        <v>0</v>
      </c>
      <c r="CG199" s="26">
        <f t="shared" ca="1" si="298"/>
        <v>0</v>
      </c>
      <c r="CH199" s="19">
        <f t="shared" ca="1" si="299"/>
        <v>0</v>
      </c>
      <c r="CI199" s="26">
        <f t="shared" ca="1" si="300"/>
        <v>0</v>
      </c>
      <c r="CJ199" s="26">
        <f t="shared" ca="1" si="301"/>
        <v>0</v>
      </c>
      <c r="CK199" s="16">
        <f t="shared" ca="1" si="354"/>
        <v>0</v>
      </c>
      <c r="CL199" s="25">
        <v>0</v>
      </c>
      <c r="CM199" s="25">
        <f t="shared" ca="1" si="355"/>
        <v>0</v>
      </c>
      <c r="CN199" s="25">
        <f t="shared" ca="1" si="356"/>
        <v>0</v>
      </c>
      <c r="CO199" s="25">
        <f t="shared" ca="1" si="357"/>
        <v>0</v>
      </c>
      <c r="CP199" s="25">
        <f t="shared" ca="1" si="358"/>
        <v>0</v>
      </c>
      <c r="CQ199" s="16">
        <f t="shared" ca="1" si="359"/>
        <v>0</v>
      </c>
      <c r="CR199" s="25">
        <f t="shared" ca="1" si="360"/>
        <v>0</v>
      </c>
      <c r="CS199" s="9">
        <f t="shared" ca="1" si="302"/>
        <v>0</v>
      </c>
      <c r="CT199" s="26">
        <f t="shared" ca="1" si="303"/>
        <v>0</v>
      </c>
      <c r="CU199" s="19">
        <f t="shared" ca="1" si="304"/>
        <v>0</v>
      </c>
      <c r="CV199" s="26">
        <f t="shared" ca="1" si="305"/>
        <v>0</v>
      </c>
      <c r="CW199" s="26">
        <f t="shared" ca="1" si="306"/>
        <v>0</v>
      </c>
      <c r="CX199">
        <f t="shared" ca="1" si="361"/>
        <v>0</v>
      </c>
      <c r="CY199" s="7">
        <f t="shared" ca="1" si="329"/>
        <v>0</v>
      </c>
      <c r="CZ199" s="7">
        <f t="shared" ca="1" si="330"/>
        <v>0</v>
      </c>
      <c r="DA199" s="17">
        <f t="shared" ca="1" si="362"/>
        <v>0</v>
      </c>
      <c r="DB199" s="17">
        <f t="shared" ca="1" si="331"/>
        <v>0</v>
      </c>
      <c r="EB199">
        <v>197</v>
      </c>
      <c r="EC199" s="7">
        <f t="shared" si="363"/>
        <v>0</v>
      </c>
      <c r="ED199" s="28">
        <f t="shared" si="364"/>
        <v>0</v>
      </c>
      <c r="EE199" s="16">
        <f t="shared" si="365"/>
        <v>0</v>
      </c>
      <c r="EF199" s="9">
        <f t="shared" si="307"/>
        <v>0</v>
      </c>
      <c r="EG199" s="26">
        <f t="shared" si="308"/>
        <v>0</v>
      </c>
      <c r="EH199" s="19">
        <f t="shared" si="309"/>
        <v>0</v>
      </c>
      <c r="EI199" s="26">
        <f t="shared" si="310"/>
        <v>0</v>
      </c>
      <c r="EJ199" s="26">
        <f t="shared" si="311"/>
        <v>0</v>
      </c>
      <c r="EK199" s="16">
        <f t="shared" si="366"/>
        <v>0</v>
      </c>
      <c r="EL199" s="25">
        <v>0</v>
      </c>
      <c r="EM199" s="25">
        <f t="shared" si="367"/>
        <v>0</v>
      </c>
      <c r="EN199" s="25">
        <f t="shared" si="368"/>
        <v>0</v>
      </c>
      <c r="EO199" s="25">
        <f t="shared" si="369"/>
        <v>0</v>
      </c>
      <c r="EP199" s="25">
        <f t="shared" si="370"/>
        <v>0</v>
      </c>
      <c r="EQ199" s="16">
        <f t="shared" si="371"/>
        <v>0</v>
      </c>
      <c r="ER199" s="25">
        <f t="shared" si="372"/>
        <v>0</v>
      </c>
      <c r="ES199" s="9">
        <f t="shared" si="312"/>
        <v>0</v>
      </c>
      <c r="ET199" s="26">
        <f t="shared" si="313"/>
        <v>0</v>
      </c>
      <c r="EU199" s="19">
        <f t="shared" si="314"/>
        <v>0</v>
      </c>
      <c r="EV199" s="26">
        <f t="shared" si="315"/>
        <v>0</v>
      </c>
      <c r="EW199" s="26">
        <f t="shared" si="316"/>
        <v>0</v>
      </c>
      <c r="EX199">
        <f t="shared" si="373"/>
        <v>0</v>
      </c>
      <c r="EY199" s="7">
        <f t="shared" si="332"/>
        <v>0</v>
      </c>
      <c r="EZ199" s="7">
        <f t="shared" si="333"/>
        <v>0</v>
      </c>
      <c r="FA199" s="17">
        <f t="shared" si="374"/>
        <v>0</v>
      </c>
      <c r="FB199" s="17">
        <f t="shared" si="334"/>
        <v>0</v>
      </c>
      <c r="GB199">
        <v>197</v>
      </c>
      <c r="GC199" s="7">
        <f t="shared" si="375"/>
        <v>0</v>
      </c>
      <c r="GD199" s="28">
        <f t="shared" si="376"/>
        <v>0</v>
      </c>
      <c r="GE199" s="16">
        <f t="shared" si="377"/>
        <v>0</v>
      </c>
      <c r="GF199" s="9">
        <f t="shared" si="317"/>
        <v>0</v>
      </c>
      <c r="GG199" s="26">
        <f t="shared" si="318"/>
        <v>0</v>
      </c>
      <c r="GH199" s="19">
        <f t="shared" si="319"/>
        <v>0</v>
      </c>
      <c r="GI199" s="26">
        <f t="shared" si="320"/>
        <v>0</v>
      </c>
      <c r="GJ199" s="26">
        <f t="shared" si="321"/>
        <v>0</v>
      </c>
      <c r="GK199" s="16">
        <f t="shared" si="378"/>
        <v>0</v>
      </c>
      <c r="GL199" s="25">
        <v>0</v>
      </c>
      <c r="GM199" s="25">
        <f t="shared" si="379"/>
        <v>0</v>
      </c>
      <c r="GN199" s="25">
        <f t="shared" si="380"/>
        <v>0</v>
      </c>
      <c r="GO199" s="25">
        <f t="shared" si="381"/>
        <v>0</v>
      </c>
      <c r="GP199" s="25">
        <f t="shared" si="382"/>
        <v>0</v>
      </c>
      <c r="GQ199" s="16">
        <f t="shared" si="383"/>
        <v>0</v>
      </c>
      <c r="GR199" s="25">
        <f t="shared" si="384"/>
        <v>0</v>
      </c>
      <c r="GS199" s="9">
        <f t="shared" si="322"/>
        <v>0</v>
      </c>
      <c r="GT199" s="26">
        <f t="shared" si="323"/>
        <v>0</v>
      </c>
      <c r="GU199" s="19">
        <f t="shared" si="324"/>
        <v>0</v>
      </c>
      <c r="GV199" s="26">
        <f t="shared" si="325"/>
        <v>0</v>
      </c>
      <c r="GW199" s="26">
        <f t="shared" si="326"/>
        <v>0</v>
      </c>
      <c r="GX199">
        <f t="shared" si="385"/>
        <v>0</v>
      </c>
      <c r="GY199" s="7">
        <f t="shared" si="335"/>
        <v>0</v>
      </c>
      <c r="GZ199" s="7">
        <f t="shared" si="336"/>
        <v>0</v>
      </c>
      <c r="HA199" s="17">
        <f t="shared" si="386"/>
        <v>0</v>
      </c>
      <c r="HB199" s="17">
        <f t="shared" si="337"/>
        <v>0</v>
      </c>
    </row>
    <row r="200" spans="27:210" x14ac:dyDescent="0.3">
      <c r="AA200" s="182">
        <v>1000000</v>
      </c>
      <c r="AB200" s="182">
        <v>6000000</v>
      </c>
      <c r="AC200" s="182">
        <v>200</v>
      </c>
      <c r="AD200" s="7">
        <f t="shared" ca="1" si="291"/>
        <v>0</v>
      </c>
      <c r="AG200" s="5"/>
      <c r="AO200"/>
      <c r="AP200"/>
      <c r="AQ200"/>
      <c r="AR200"/>
      <c r="BB200">
        <v>198</v>
      </c>
      <c r="BC200" s="7">
        <f t="shared" si="338"/>
        <v>0</v>
      </c>
      <c r="BD200" s="28">
        <f t="shared" si="339"/>
        <v>0</v>
      </c>
      <c r="BE200" s="16">
        <f t="shared" si="340"/>
        <v>0</v>
      </c>
      <c r="BF200" s="16">
        <f t="shared" si="341"/>
        <v>0</v>
      </c>
      <c r="BG200" s="25">
        <v>0</v>
      </c>
      <c r="BH200" s="25">
        <f t="shared" si="342"/>
        <v>0</v>
      </c>
      <c r="BI200" s="25">
        <f t="shared" si="343"/>
        <v>0</v>
      </c>
      <c r="BJ200" s="25">
        <f t="shared" si="344"/>
        <v>0</v>
      </c>
      <c r="BK200" s="25">
        <f t="shared" si="345"/>
        <v>0</v>
      </c>
      <c r="BL200" s="16">
        <f t="shared" si="346"/>
        <v>0</v>
      </c>
      <c r="BM200" s="25">
        <f t="shared" si="347"/>
        <v>0</v>
      </c>
      <c r="BN200" s="9">
        <f t="shared" si="292"/>
        <v>0</v>
      </c>
      <c r="BO200" s="26">
        <f t="shared" si="293"/>
        <v>0</v>
      </c>
      <c r="BP200" s="19">
        <f t="shared" si="294"/>
        <v>0</v>
      </c>
      <c r="BQ200" s="26">
        <f t="shared" si="295"/>
        <v>0</v>
      </c>
      <c r="BR200" s="26">
        <f t="shared" si="296"/>
        <v>0</v>
      </c>
      <c r="BS200">
        <f t="shared" si="348"/>
        <v>0</v>
      </c>
      <c r="BT200" s="7">
        <f t="shared" si="349"/>
        <v>0</v>
      </c>
      <c r="BU200" s="7">
        <f t="shared" si="327"/>
        <v>0</v>
      </c>
      <c r="BV200" s="17">
        <f t="shared" si="350"/>
        <v>0</v>
      </c>
      <c r="BW200" s="17">
        <f t="shared" si="328"/>
        <v>0</v>
      </c>
      <c r="CB200">
        <v>198</v>
      </c>
      <c r="CC200" s="7">
        <f t="shared" ca="1" si="351"/>
        <v>-19000</v>
      </c>
      <c r="CD200" s="28">
        <f t="shared" ca="1" si="352"/>
        <v>0</v>
      </c>
      <c r="CE200" s="16">
        <f t="shared" ca="1" si="353"/>
        <v>0</v>
      </c>
      <c r="CF200" s="9">
        <f t="shared" ca="1" si="297"/>
        <v>0</v>
      </c>
      <c r="CG200" s="26">
        <f t="shared" ca="1" si="298"/>
        <v>0</v>
      </c>
      <c r="CH200" s="19">
        <f t="shared" ca="1" si="299"/>
        <v>0</v>
      </c>
      <c r="CI200" s="26">
        <f t="shared" ca="1" si="300"/>
        <v>0</v>
      </c>
      <c r="CJ200" s="26">
        <f t="shared" ca="1" si="301"/>
        <v>0</v>
      </c>
      <c r="CK200" s="16">
        <f t="shared" ca="1" si="354"/>
        <v>0</v>
      </c>
      <c r="CL200" s="25">
        <v>0</v>
      </c>
      <c r="CM200" s="25">
        <f t="shared" ca="1" si="355"/>
        <v>0</v>
      </c>
      <c r="CN200" s="25">
        <f t="shared" ca="1" si="356"/>
        <v>0</v>
      </c>
      <c r="CO200" s="25">
        <f t="shared" ca="1" si="357"/>
        <v>0</v>
      </c>
      <c r="CP200" s="25">
        <f t="shared" ca="1" si="358"/>
        <v>0</v>
      </c>
      <c r="CQ200" s="16">
        <f t="shared" ca="1" si="359"/>
        <v>0</v>
      </c>
      <c r="CR200" s="25">
        <f t="shared" ca="1" si="360"/>
        <v>0</v>
      </c>
      <c r="CS200" s="9">
        <f t="shared" ca="1" si="302"/>
        <v>0</v>
      </c>
      <c r="CT200" s="26">
        <f t="shared" ca="1" si="303"/>
        <v>0</v>
      </c>
      <c r="CU200" s="19">
        <f t="shared" ca="1" si="304"/>
        <v>0</v>
      </c>
      <c r="CV200" s="26">
        <f t="shared" ca="1" si="305"/>
        <v>0</v>
      </c>
      <c r="CW200" s="26">
        <f t="shared" ca="1" si="306"/>
        <v>0</v>
      </c>
      <c r="CX200">
        <f t="shared" ca="1" si="361"/>
        <v>0</v>
      </c>
      <c r="CY200" s="7">
        <f t="shared" ca="1" si="329"/>
        <v>0</v>
      </c>
      <c r="CZ200" s="7">
        <f t="shared" ca="1" si="330"/>
        <v>0</v>
      </c>
      <c r="DA200" s="17">
        <f t="shared" ca="1" si="362"/>
        <v>0</v>
      </c>
      <c r="DB200" s="17">
        <f t="shared" ca="1" si="331"/>
        <v>0</v>
      </c>
      <c r="EB200">
        <v>198</v>
      </c>
      <c r="EC200" s="7">
        <f t="shared" si="363"/>
        <v>0</v>
      </c>
      <c r="ED200" s="28">
        <f t="shared" si="364"/>
        <v>0</v>
      </c>
      <c r="EE200" s="16">
        <f t="shared" si="365"/>
        <v>0</v>
      </c>
      <c r="EF200" s="9">
        <f t="shared" si="307"/>
        <v>0</v>
      </c>
      <c r="EG200" s="26">
        <f t="shared" si="308"/>
        <v>0</v>
      </c>
      <c r="EH200" s="19">
        <f t="shared" si="309"/>
        <v>0</v>
      </c>
      <c r="EI200" s="26">
        <f t="shared" si="310"/>
        <v>0</v>
      </c>
      <c r="EJ200" s="26">
        <f t="shared" si="311"/>
        <v>0</v>
      </c>
      <c r="EK200" s="16">
        <f t="shared" si="366"/>
        <v>0</v>
      </c>
      <c r="EL200" s="25">
        <v>0</v>
      </c>
      <c r="EM200" s="25">
        <f t="shared" si="367"/>
        <v>0</v>
      </c>
      <c r="EN200" s="25">
        <f t="shared" si="368"/>
        <v>0</v>
      </c>
      <c r="EO200" s="25">
        <f t="shared" si="369"/>
        <v>0</v>
      </c>
      <c r="EP200" s="25">
        <f t="shared" si="370"/>
        <v>0</v>
      </c>
      <c r="EQ200" s="16">
        <f t="shared" si="371"/>
        <v>0</v>
      </c>
      <c r="ER200" s="25">
        <f t="shared" si="372"/>
        <v>0</v>
      </c>
      <c r="ES200" s="9">
        <f t="shared" si="312"/>
        <v>0</v>
      </c>
      <c r="ET200" s="26">
        <f t="shared" si="313"/>
        <v>0</v>
      </c>
      <c r="EU200" s="19">
        <f t="shared" si="314"/>
        <v>0</v>
      </c>
      <c r="EV200" s="26">
        <f t="shared" si="315"/>
        <v>0</v>
      </c>
      <c r="EW200" s="26">
        <f t="shared" si="316"/>
        <v>0</v>
      </c>
      <c r="EX200">
        <f t="shared" si="373"/>
        <v>0</v>
      </c>
      <c r="EY200" s="7">
        <f t="shared" si="332"/>
        <v>0</v>
      </c>
      <c r="EZ200" s="7">
        <f t="shared" si="333"/>
        <v>0</v>
      </c>
      <c r="FA200" s="17">
        <f t="shared" si="374"/>
        <v>0</v>
      </c>
      <c r="FB200" s="17">
        <f t="shared" si="334"/>
        <v>0</v>
      </c>
      <c r="GB200">
        <v>198</v>
      </c>
      <c r="GC200" s="7">
        <f t="shared" si="375"/>
        <v>0</v>
      </c>
      <c r="GD200" s="28">
        <f t="shared" si="376"/>
        <v>0</v>
      </c>
      <c r="GE200" s="16">
        <f t="shared" si="377"/>
        <v>0</v>
      </c>
      <c r="GF200" s="9">
        <f t="shared" si="317"/>
        <v>0</v>
      </c>
      <c r="GG200" s="26">
        <f t="shared" si="318"/>
        <v>0</v>
      </c>
      <c r="GH200" s="19">
        <f t="shared" si="319"/>
        <v>0</v>
      </c>
      <c r="GI200" s="26">
        <f t="shared" si="320"/>
        <v>0</v>
      </c>
      <c r="GJ200" s="26">
        <f t="shared" si="321"/>
        <v>0</v>
      </c>
      <c r="GK200" s="16">
        <f t="shared" si="378"/>
        <v>0</v>
      </c>
      <c r="GL200" s="25">
        <v>0</v>
      </c>
      <c r="GM200" s="25">
        <f t="shared" si="379"/>
        <v>0</v>
      </c>
      <c r="GN200" s="25">
        <f t="shared" si="380"/>
        <v>0</v>
      </c>
      <c r="GO200" s="25">
        <f t="shared" si="381"/>
        <v>0</v>
      </c>
      <c r="GP200" s="25">
        <f t="shared" si="382"/>
        <v>0</v>
      </c>
      <c r="GQ200" s="16">
        <f t="shared" si="383"/>
        <v>0</v>
      </c>
      <c r="GR200" s="25">
        <f t="shared" si="384"/>
        <v>0</v>
      </c>
      <c r="GS200" s="9">
        <f t="shared" si="322"/>
        <v>0</v>
      </c>
      <c r="GT200" s="26">
        <f t="shared" si="323"/>
        <v>0</v>
      </c>
      <c r="GU200" s="19">
        <f t="shared" si="324"/>
        <v>0</v>
      </c>
      <c r="GV200" s="26">
        <f t="shared" si="325"/>
        <v>0</v>
      </c>
      <c r="GW200" s="26">
        <f t="shared" si="326"/>
        <v>0</v>
      </c>
      <c r="GX200">
        <f t="shared" si="385"/>
        <v>0</v>
      </c>
      <c r="GY200" s="7">
        <f t="shared" si="335"/>
        <v>0</v>
      </c>
      <c r="GZ200" s="7">
        <f t="shared" si="336"/>
        <v>0</v>
      </c>
      <c r="HA200" s="17">
        <f t="shared" si="386"/>
        <v>0</v>
      </c>
      <c r="HB200" s="17">
        <f t="shared" si="337"/>
        <v>0</v>
      </c>
    </row>
    <row r="201" spans="27:210" x14ac:dyDescent="0.3">
      <c r="AD201" s="17">
        <f ca="1">SUM(AD195:AD200)</f>
        <v>0</v>
      </c>
      <c r="AG201" s="5"/>
      <c r="AO201"/>
      <c r="AP201"/>
      <c r="AQ201"/>
      <c r="AR201"/>
      <c r="BB201">
        <v>199</v>
      </c>
      <c r="BC201" s="7">
        <f t="shared" si="338"/>
        <v>0</v>
      </c>
      <c r="BD201" s="28">
        <f t="shared" si="339"/>
        <v>0</v>
      </c>
      <c r="BE201" s="16">
        <f t="shared" si="340"/>
        <v>0</v>
      </c>
      <c r="BF201" s="16">
        <f t="shared" si="341"/>
        <v>0</v>
      </c>
      <c r="BG201" s="25">
        <v>0</v>
      </c>
      <c r="BH201" s="25">
        <f t="shared" si="342"/>
        <v>0</v>
      </c>
      <c r="BI201" s="25">
        <f t="shared" si="343"/>
        <v>0</v>
      </c>
      <c r="BJ201" s="25">
        <f t="shared" si="344"/>
        <v>0</v>
      </c>
      <c r="BK201" s="25">
        <f t="shared" si="345"/>
        <v>0</v>
      </c>
      <c r="BL201" s="16">
        <f t="shared" si="346"/>
        <v>0</v>
      </c>
      <c r="BM201" s="25">
        <f t="shared" si="347"/>
        <v>0</v>
      </c>
      <c r="BN201" s="9">
        <f t="shared" si="292"/>
        <v>0</v>
      </c>
      <c r="BO201" s="26">
        <f t="shared" si="293"/>
        <v>0</v>
      </c>
      <c r="BP201" s="19">
        <f t="shared" si="294"/>
        <v>0</v>
      </c>
      <c r="BQ201" s="26">
        <f t="shared" si="295"/>
        <v>0</v>
      </c>
      <c r="BR201" s="26">
        <f t="shared" si="296"/>
        <v>0</v>
      </c>
      <c r="BS201">
        <f t="shared" si="348"/>
        <v>0</v>
      </c>
      <c r="BT201" s="7">
        <f t="shared" si="349"/>
        <v>0</v>
      </c>
      <c r="BU201" s="7">
        <f t="shared" si="327"/>
        <v>0</v>
      </c>
      <c r="BV201" s="17">
        <f t="shared" si="350"/>
        <v>0</v>
      </c>
      <c r="BW201" s="17">
        <f t="shared" si="328"/>
        <v>0</v>
      </c>
      <c r="CB201">
        <v>199</v>
      </c>
      <c r="CC201" s="7">
        <f t="shared" ca="1" si="351"/>
        <v>-19000</v>
      </c>
      <c r="CD201" s="28">
        <f t="shared" ca="1" si="352"/>
        <v>0</v>
      </c>
      <c r="CE201" s="16">
        <f t="shared" ca="1" si="353"/>
        <v>0</v>
      </c>
      <c r="CF201" s="9">
        <f t="shared" ca="1" si="297"/>
        <v>0</v>
      </c>
      <c r="CG201" s="26">
        <f t="shared" ca="1" si="298"/>
        <v>0</v>
      </c>
      <c r="CH201" s="19">
        <f t="shared" ca="1" si="299"/>
        <v>0</v>
      </c>
      <c r="CI201" s="26">
        <f t="shared" ca="1" si="300"/>
        <v>0</v>
      </c>
      <c r="CJ201" s="26">
        <f t="shared" ca="1" si="301"/>
        <v>0</v>
      </c>
      <c r="CK201" s="16">
        <f t="shared" ca="1" si="354"/>
        <v>0</v>
      </c>
      <c r="CL201" s="25">
        <v>0</v>
      </c>
      <c r="CM201" s="25">
        <f t="shared" ca="1" si="355"/>
        <v>0</v>
      </c>
      <c r="CN201" s="25">
        <f t="shared" ca="1" si="356"/>
        <v>0</v>
      </c>
      <c r="CO201" s="25">
        <f t="shared" ca="1" si="357"/>
        <v>0</v>
      </c>
      <c r="CP201" s="25">
        <f t="shared" ca="1" si="358"/>
        <v>0</v>
      </c>
      <c r="CQ201" s="16">
        <f t="shared" ca="1" si="359"/>
        <v>0</v>
      </c>
      <c r="CR201" s="25">
        <f t="shared" ca="1" si="360"/>
        <v>0</v>
      </c>
      <c r="CS201" s="9">
        <f t="shared" ca="1" si="302"/>
        <v>0</v>
      </c>
      <c r="CT201" s="26">
        <f t="shared" ca="1" si="303"/>
        <v>0</v>
      </c>
      <c r="CU201" s="19">
        <f t="shared" ca="1" si="304"/>
        <v>0</v>
      </c>
      <c r="CV201" s="26">
        <f t="shared" ca="1" si="305"/>
        <v>0</v>
      </c>
      <c r="CW201" s="26">
        <f t="shared" ca="1" si="306"/>
        <v>0</v>
      </c>
      <c r="CX201">
        <f t="shared" ca="1" si="361"/>
        <v>0</v>
      </c>
      <c r="CY201" s="7">
        <f t="shared" ca="1" si="329"/>
        <v>0</v>
      </c>
      <c r="CZ201" s="7">
        <f t="shared" ca="1" si="330"/>
        <v>0</v>
      </c>
      <c r="DA201" s="17">
        <f t="shared" ca="1" si="362"/>
        <v>0</v>
      </c>
      <c r="DB201" s="17">
        <f t="shared" ca="1" si="331"/>
        <v>0</v>
      </c>
      <c r="EB201">
        <v>199</v>
      </c>
      <c r="EC201" s="7">
        <f t="shared" si="363"/>
        <v>0</v>
      </c>
      <c r="ED201" s="28">
        <f t="shared" si="364"/>
        <v>0</v>
      </c>
      <c r="EE201" s="16">
        <f t="shared" si="365"/>
        <v>0</v>
      </c>
      <c r="EF201" s="9">
        <f t="shared" si="307"/>
        <v>0</v>
      </c>
      <c r="EG201" s="26">
        <f t="shared" si="308"/>
        <v>0</v>
      </c>
      <c r="EH201" s="19">
        <f t="shared" si="309"/>
        <v>0</v>
      </c>
      <c r="EI201" s="26">
        <f t="shared" si="310"/>
        <v>0</v>
      </c>
      <c r="EJ201" s="26">
        <f t="shared" si="311"/>
        <v>0</v>
      </c>
      <c r="EK201" s="16">
        <f t="shared" si="366"/>
        <v>0</v>
      </c>
      <c r="EL201" s="25">
        <v>0</v>
      </c>
      <c r="EM201" s="25">
        <f t="shared" si="367"/>
        <v>0</v>
      </c>
      <c r="EN201" s="25">
        <f t="shared" si="368"/>
        <v>0</v>
      </c>
      <c r="EO201" s="25">
        <f t="shared" si="369"/>
        <v>0</v>
      </c>
      <c r="EP201" s="25">
        <f t="shared" si="370"/>
        <v>0</v>
      </c>
      <c r="EQ201" s="16">
        <f t="shared" si="371"/>
        <v>0</v>
      </c>
      <c r="ER201" s="25">
        <f t="shared" si="372"/>
        <v>0</v>
      </c>
      <c r="ES201" s="9">
        <f t="shared" si="312"/>
        <v>0</v>
      </c>
      <c r="ET201" s="26">
        <f t="shared" si="313"/>
        <v>0</v>
      </c>
      <c r="EU201" s="19">
        <f t="shared" si="314"/>
        <v>0</v>
      </c>
      <c r="EV201" s="26">
        <f t="shared" si="315"/>
        <v>0</v>
      </c>
      <c r="EW201" s="26">
        <f t="shared" si="316"/>
        <v>0</v>
      </c>
      <c r="EX201">
        <f t="shared" si="373"/>
        <v>0</v>
      </c>
      <c r="EY201" s="7">
        <f t="shared" si="332"/>
        <v>0</v>
      </c>
      <c r="EZ201" s="7">
        <f t="shared" si="333"/>
        <v>0</v>
      </c>
      <c r="FA201" s="17">
        <f t="shared" si="374"/>
        <v>0</v>
      </c>
      <c r="FB201" s="17">
        <f t="shared" si="334"/>
        <v>0</v>
      </c>
      <c r="GB201">
        <v>199</v>
      </c>
      <c r="GC201" s="7">
        <f t="shared" si="375"/>
        <v>0</v>
      </c>
      <c r="GD201" s="28">
        <f t="shared" si="376"/>
        <v>0</v>
      </c>
      <c r="GE201" s="16">
        <f t="shared" si="377"/>
        <v>0</v>
      </c>
      <c r="GF201" s="9">
        <f t="shared" si="317"/>
        <v>0</v>
      </c>
      <c r="GG201" s="26">
        <f t="shared" si="318"/>
        <v>0</v>
      </c>
      <c r="GH201" s="19">
        <f t="shared" si="319"/>
        <v>0</v>
      </c>
      <c r="GI201" s="26">
        <f t="shared" si="320"/>
        <v>0</v>
      </c>
      <c r="GJ201" s="26">
        <f t="shared" si="321"/>
        <v>0</v>
      </c>
      <c r="GK201" s="16">
        <f t="shared" si="378"/>
        <v>0</v>
      </c>
      <c r="GL201" s="25">
        <v>0</v>
      </c>
      <c r="GM201" s="25">
        <f t="shared" si="379"/>
        <v>0</v>
      </c>
      <c r="GN201" s="25">
        <f t="shared" si="380"/>
        <v>0</v>
      </c>
      <c r="GO201" s="25">
        <f t="shared" si="381"/>
        <v>0</v>
      </c>
      <c r="GP201" s="25">
        <f t="shared" si="382"/>
        <v>0</v>
      </c>
      <c r="GQ201" s="16">
        <f t="shared" si="383"/>
        <v>0</v>
      </c>
      <c r="GR201" s="25">
        <f t="shared" si="384"/>
        <v>0</v>
      </c>
      <c r="GS201" s="9">
        <f t="shared" si="322"/>
        <v>0</v>
      </c>
      <c r="GT201" s="26">
        <f t="shared" si="323"/>
        <v>0</v>
      </c>
      <c r="GU201" s="19">
        <f t="shared" si="324"/>
        <v>0</v>
      </c>
      <c r="GV201" s="26">
        <f t="shared" si="325"/>
        <v>0</v>
      </c>
      <c r="GW201" s="26">
        <f t="shared" si="326"/>
        <v>0</v>
      </c>
      <c r="GX201">
        <f t="shared" si="385"/>
        <v>0</v>
      </c>
      <c r="GY201" s="7">
        <f t="shared" si="335"/>
        <v>0</v>
      </c>
      <c r="GZ201" s="7">
        <f t="shared" si="336"/>
        <v>0</v>
      </c>
      <c r="HA201" s="17">
        <f t="shared" si="386"/>
        <v>0</v>
      </c>
      <c r="HB201" s="17">
        <f t="shared" si="337"/>
        <v>0</v>
      </c>
    </row>
    <row r="202" spans="27:210" x14ac:dyDescent="0.3">
      <c r="AA202" s="192" t="s">
        <v>222</v>
      </c>
      <c r="AC202" s="29" t="s">
        <v>223</v>
      </c>
      <c r="AD202" s="182">
        <f ca="1">$F$149</f>
        <v>0</v>
      </c>
      <c r="AG202" s="5"/>
      <c r="AO202"/>
      <c r="AP202"/>
      <c r="AQ202"/>
      <c r="AR202"/>
      <c r="BB202">
        <v>200</v>
      </c>
      <c r="BC202" s="7">
        <f t="shared" si="338"/>
        <v>0</v>
      </c>
      <c r="BD202" s="28">
        <f t="shared" si="339"/>
        <v>0</v>
      </c>
      <c r="BE202" s="16">
        <f t="shared" si="340"/>
        <v>0</v>
      </c>
      <c r="BF202" s="16">
        <f t="shared" si="341"/>
        <v>0</v>
      </c>
      <c r="BG202" s="25">
        <v>0</v>
      </c>
      <c r="BH202" s="25">
        <f t="shared" si="342"/>
        <v>0</v>
      </c>
      <c r="BI202" s="25">
        <f t="shared" si="343"/>
        <v>0</v>
      </c>
      <c r="BJ202" s="25">
        <f t="shared" si="344"/>
        <v>0</v>
      </c>
      <c r="BK202" s="25">
        <f t="shared" si="345"/>
        <v>0</v>
      </c>
      <c r="BL202" s="16">
        <f t="shared" si="346"/>
        <v>0</v>
      </c>
      <c r="BM202" s="25">
        <f t="shared" si="347"/>
        <v>0</v>
      </c>
      <c r="BN202" s="9">
        <f t="shared" si="292"/>
        <v>0</v>
      </c>
      <c r="BO202" s="26">
        <f t="shared" si="293"/>
        <v>0</v>
      </c>
      <c r="BP202" s="19">
        <f t="shared" si="294"/>
        <v>0</v>
      </c>
      <c r="BQ202" s="26">
        <f t="shared" si="295"/>
        <v>0</v>
      </c>
      <c r="BR202" s="26">
        <f t="shared" si="296"/>
        <v>0</v>
      </c>
      <c r="BS202">
        <f t="shared" si="348"/>
        <v>0</v>
      </c>
      <c r="BT202" s="7">
        <f t="shared" si="349"/>
        <v>0</v>
      </c>
      <c r="BU202" s="7">
        <f t="shared" si="327"/>
        <v>0</v>
      </c>
      <c r="BV202" s="17">
        <f t="shared" si="350"/>
        <v>0</v>
      </c>
      <c r="BW202" s="17">
        <f t="shared" si="328"/>
        <v>0</v>
      </c>
      <c r="CB202">
        <v>200</v>
      </c>
      <c r="CC202" s="7">
        <f t="shared" ca="1" si="351"/>
        <v>-19000</v>
      </c>
      <c r="CD202" s="28">
        <f t="shared" ca="1" si="352"/>
        <v>0</v>
      </c>
      <c r="CE202" s="16">
        <f t="shared" ca="1" si="353"/>
        <v>0</v>
      </c>
      <c r="CF202" s="9">
        <f t="shared" ca="1" si="297"/>
        <v>0</v>
      </c>
      <c r="CG202" s="26">
        <f t="shared" ca="1" si="298"/>
        <v>0</v>
      </c>
      <c r="CH202" s="19">
        <f t="shared" ca="1" si="299"/>
        <v>0</v>
      </c>
      <c r="CI202" s="26">
        <f t="shared" ca="1" si="300"/>
        <v>0</v>
      </c>
      <c r="CJ202" s="26">
        <f t="shared" ca="1" si="301"/>
        <v>0</v>
      </c>
      <c r="CK202" s="16">
        <f t="shared" ca="1" si="354"/>
        <v>0</v>
      </c>
      <c r="CL202" s="25">
        <v>0</v>
      </c>
      <c r="CM202" s="25">
        <f t="shared" ca="1" si="355"/>
        <v>0</v>
      </c>
      <c r="CN202" s="25">
        <f t="shared" ca="1" si="356"/>
        <v>0</v>
      </c>
      <c r="CO202" s="25">
        <f t="shared" ca="1" si="357"/>
        <v>0</v>
      </c>
      <c r="CP202" s="25">
        <f t="shared" ca="1" si="358"/>
        <v>0</v>
      </c>
      <c r="CQ202" s="16">
        <f t="shared" ca="1" si="359"/>
        <v>0</v>
      </c>
      <c r="CR202" s="25">
        <f t="shared" ca="1" si="360"/>
        <v>0</v>
      </c>
      <c r="CS202" s="9">
        <f t="shared" ca="1" si="302"/>
        <v>0</v>
      </c>
      <c r="CT202" s="26">
        <f t="shared" ca="1" si="303"/>
        <v>0</v>
      </c>
      <c r="CU202" s="19">
        <f t="shared" ca="1" si="304"/>
        <v>0</v>
      </c>
      <c r="CV202" s="26">
        <f t="shared" ca="1" si="305"/>
        <v>0</v>
      </c>
      <c r="CW202" s="26">
        <f t="shared" ca="1" si="306"/>
        <v>0</v>
      </c>
      <c r="CX202">
        <f t="shared" ca="1" si="361"/>
        <v>0</v>
      </c>
      <c r="CY202" s="7">
        <f t="shared" ca="1" si="329"/>
        <v>0</v>
      </c>
      <c r="CZ202" s="7">
        <f t="shared" ca="1" si="330"/>
        <v>0</v>
      </c>
      <c r="DA202" s="17">
        <f t="shared" ca="1" si="362"/>
        <v>0</v>
      </c>
      <c r="DB202" s="17">
        <f t="shared" ca="1" si="331"/>
        <v>0</v>
      </c>
      <c r="EB202">
        <v>200</v>
      </c>
      <c r="EC202" s="7">
        <f t="shared" si="363"/>
        <v>0</v>
      </c>
      <c r="ED202" s="28">
        <f t="shared" si="364"/>
        <v>0</v>
      </c>
      <c r="EE202" s="16">
        <f t="shared" si="365"/>
        <v>0</v>
      </c>
      <c r="EF202" s="9">
        <f t="shared" si="307"/>
        <v>0</v>
      </c>
      <c r="EG202" s="26">
        <f t="shared" si="308"/>
        <v>0</v>
      </c>
      <c r="EH202" s="19">
        <f t="shared" si="309"/>
        <v>0</v>
      </c>
      <c r="EI202" s="26">
        <f t="shared" si="310"/>
        <v>0</v>
      </c>
      <c r="EJ202" s="26">
        <f t="shared" si="311"/>
        <v>0</v>
      </c>
      <c r="EK202" s="16">
        <f t="shared" si="366"/>
        <v>0</v>
      </c>
      <c r="EL202" s="25">
        <v>0</v>
      </c>
      <c r="EM202" s="25">
        <f t="shared" si="367"/>
        <v>0</v>
      </c>
      <c r="EN202" s="25">
        <f t="shared" si="368"/>
        <v>0</v>
      </c>
      <c r="EO202" s="25">
        <f t="shared" si="369"/>
        <v>0</v>
      </c>
      <c r="EP202" s="25">
        <f t="shared" si="370"/>
        <v>0</v>
      </c>
      <c r="EQ202" s="16">
        <f t="shared" si="371"/>
        <v>0</v>
      </c>
      <c r="ER202" s="25">
        <f t="shared" si="372"/>
        <v>0</v>
      </c>
      <c r="ES202" s="9">
        <f t="shared" si="312"/>
        <v>0</v>
      </c>
      <c r="ET202" s="26">
        <f t="shared" si="313"/>
        <v>0</v>
      </c>
      <c r="EU202" s="19">
        <f t="shared" si="314"/>
        <v>0</v>
      </c>
      <c r="EV202" s="26">
        <f t="shared" si="315"/>
        <v>0</v>
      </c>
      <c r="EW202" s="26">
        <f t="shared" si="316"/>
        <v>0</v>
      </c>
      <c r="EX202">
        <f t="shared" si="373"/>
        <v>0</v>
      </c>
      <c r="EY202" s="7">
        <f t="shared" si="332"/>
        <v>0</v>
      </c>
      <c r="EZ202" s="7">
        <f t="shared" si="333"/>
        <v>0</v>
      </c>
      <c r="FA202" s="17">
        <f t="shared" si="374"/>
        <v>0</v>
      </c>
      <c r="FB202" s="17">
        <f t="shared" si="334"/>
        <v>0</v>
      </c>
      <c r="GB202">
        <v>200</v>
      </c>
      <c r="GC202" s="7">
        <f t="shared" si="375"/>
        <v>0</v>
      </c>
      <c r="GD202" s="28">
        <f t="shared" si="376"/>
        <v>0</v>
      </c>
      <c r="GE202" s="16">
        <f t="shared" si="377"/>
        <v>0</v>
      </c>
      <c r="GF202" s="9">
        <f t="shared" si="317"/>
        <v>0</v>
      </c>
      <c r="GG202" s="26">
        <f t="shared" si="318"/>
        <v>0</v>
      </c>
      <c r="GH202" s="19">
        <f t="shared" si="319"/>
        <v>0</v>
      </c>
      <c r="GI202" s="26">
        <f t="shared" si="320"/>
        <v>0</v>
      </c>
      <c r="GJ202" s="26">
        <f t="shared" si="321"/>
        <v>0</v>
      </c>
      <c r="GK202" s="16">
        <f t="shared" si="378"/>
        <v>0</v>
      </c>
      <c r="GL202" s="25">
        <v>0</v>
      </c>
      <c r="GM202" s="25">
        <f t="shared" si="379"/>
        <v>0</v>
      </c>
      <c r="GN202" s="25">
        <f t="shared" si="380"/>
        <v>0</v>
      </c>
      <c r="GO202" s="25">
        <f t="shared" si="381"/>
        <v>0</v>
      </c>
      <c r="GP202" s="25">
        <f t="shared" si="382"/>
        <v>0</v>
      </c>
      <c r="GQ202" s="16">
        <f t="shared" si="383"/>
        <v>0</v>
      </c>
      <c r="GR202" s="25">
        <f t="shared" si="384"/>
        <v>0</v>
      </c>
      <c r="GS202" s="9">
        <f t="shared" si="322"/>
        <v>0</v>
      </c>
      <c r="GT202" s="26">
        <f t="shared" si="323"/>
        <v>0</v>
      </c>
      <c r="GU202" s="19">
        <f t="shared" si="324"/>
        <v>0</v>
      </c>
      <c r="GV202" s="26">
        <f t="shared" si="325"/>
        <v>0</v>
      </c>
      <c r="GW202" s="26">
        <f t="shared" si="326"/>
        <v>0</v>
      </c>
      <c r="GX202">
        <f t="shared" si="385"/>
        <v>0</v>
      </c>
      <c r="GY202" s="7">
        <f t="shared" si="335"/>
        <v>0</v>
      </c>
      <c r="GZ202" s="7">
        <f t="shared" si="336"/>
        <v>0</v>
      </c>
      <c r="HA202" s="17">
        <f t="shared" si="386"/>
        <v>0</v>
      </c>
      <c r="HB202" s="17">
        <f t="shared" si="337"/>
        <v>0</v>
      </c>
    </row>
    <row r="203" spans="27:210" x14ac:dyDescent="0.3">
      <c r="AA203" s="182">
        <v>0</v>
      </c>
      <c r="AB203" s="182">
        <v>100000</v>
      </c>
      <c r="AC203" s="182">
        <v>0</v>
      </c>
      <c r="AD203" s="7">
        <f t="shared" ref="AD203:AD208" ca="1" si="387">IF($AD$202&gt;AA203,IF($AD$202&lt;=AB203,AC203,0),0)</f>
        <v>0</v>
      </c>
      <c r="AG203" s="5"/>
      <c r="AO203"/>
      <c r="AP203"/>
      <c r="AQ203"/>
      <c r="AR203"/>
      <c r="BB203">
        <v>201</v>
      </c>
      <c r="BC203" s="7">
        <f t="shared" si="338"/>
        <v>0</v>
      </c>
      <c r="BD203" s="28">
        <f t="shared" si="339"/>
        <v>0</v>
      </c>
      <c r="BE203" s="16">
        <f t="shared" si="340"/>
        <v>0</v>
      </c>
      <c r="BF203" s="16">
        <f t="shared" si="341"/>
        <v>0</v>
      </c>
      <c r="BG203" s="25">
        <v>0</v>
      </c>
      <c r="BH203" s="25">
        <f t="shared" si="342"/>
        <v>0</v>
      </c>
      <c r="BI203" s="25">
        <f t="shared" si="343"/>
        <v>0</v>
      </c>
      <c r="BJ203" s="25">
        <f t="shared" si="344"/>
        <v>0</v>
      </c>
      <c r="BK203" s="25">
        <f t="shared" si="345"/>
        <v>0</v>
      </c>
      <c r="BL203" s="16">
        <f t="shared" si="346"/>
        <v>0</v>
      </c>
      <c r="BM203" s="25">
        <f t="shared" si="347"/>
        <v>0</v>
      </c>
      <c r="BN203" s="9">
        <f t="shared" si="292"/>
        <v>0</v>
      </c>
      <c r="BO203" s="26">
        <f t="shared" si="293"/>
        <v>0</v>
      </c>
      <c r="BP203" s="19">
        <f t="shared" si="294"/>
        <v>0</v>
      </c>
      <c r="BQ203" s="26">
        <f t="shared" si="295"/>
        <v>0</v>
      </c>
      <c r="BR203" s="26">
        <f t="shared" si="296"/>
        <v>0</v>
      </c>
      <c r="BS203">
        <f t="shared" si="348"/>
        <v>0</v>
      </c>
      <c r="BT203" s="7">
        <f t="shared" si="349"/>
        <v>0</v>
      </c>
      <c r="BU203" s="7">
        <f t="shared" si="327"/>
        <v>0</v>
      </c>
      <c r="BV203" s="17">
        <f t="shared" si="350"/>
        <v>0</v>
      </c>
      <c r="BW203" s="17">
        <f t="shared" si="328"/>
        <v>0</v>
      </c>
      <c r="CB203">
        <v>201</v>
      </c>
      <c r="CC203" s="7">
        <f t="shared" ca="1" si="351"/>
        <v>-19000</v>
      </c>
      <c r="CD203" s="28">
        <f t="shared" ca="1" si="352"/>
        <v>0</v>
      </c>
      <c r="CE203" s="16">
        <f t="shared" ca="1" si="353"/>
        <v>0</v>
      </c>
      <c r="CF203" s="9">
        <f t="shared" ca="1" si="297"/>
        <v>0</v>
      </c>
      <c r="CG203" s="26">
        <f t="shared" ca="1" si="298"/>
        <v>0</v>
      </c>
      <c r="CH203" s="19">
        <f t="shared" ca="1" si="299"/>
        <v>0</v>
      </c>
      <c r="CI203" s="26">
        <f t="shared" ca="1" si="300"/>
        <v>0</v>
      </c>
      <c r="CJ203" s="26">
        <f t="shared" ca="1" si="301"/>
        <v>0</v>
      </c>
      <c r="CK203" s="16">
        <f t="shared" ca="1" si="354"/>
        <v>0</v>
      </c>
      <c r="CL203" s="25">
        <v>0</v>
      </c>
      <c r="CM203" s="25">
        <f t="shared" ca="1" si="355"/>
        <v>0</v>
      </c>
      <c r="CN203" s="25">
        <f t="shared" ca="1" si="356"/>
        <v>0</v>
      </c>
      <c r="CO203" s="25">
        <f t="shared" ca="1" si="357"/>
        <v>0</v>
      </c>
      <c r="CP203" s="25">
        <f t="shared" ca="1" si="358"/>
        <v>0</v>
      </c>
      <c r="CQ203" s="16">
        <f t="shared" ca="1" si="359"/>
        <v>0</v>
      </c>
      <c r="CR203" s="25">
        <f t="shared" ca="1" si="360"/>
        <v>0</v>
      </c>
      <c r="CS203" s="9">
        <f t="shared" ca="1" si="302"/>
        <v>0</v>
      </c>
      <c r="CT203" s="26">
        <f t="shared" ca="1" si="303"/>
        <v>0</v>
      </c>
      <c r="CU203" s="19">
        <f t="shared" ca="1" si="304"/>
        <v>0</v>
      </c>
      <c r="CV203" s="26">
        <f t="shared" ca="1" si="305"/>
        <v>0</v>
      </c>
      <c r="CW203" s="26">
        <f t="shared" ca="1" si="306"/>
        <v>0</v>
      </c>
      <c r="CX203">
        <f t="shared" ca="1" si="361"/>
        <v>0</v>
      </c>
      <c r="CY203" s="7">
        <f t="shared" ca="1" si="329"/>
        <v>0</v>
      </c>
      <c r="CZ203" s="7">
        <f t="shared" ca="1" si="330"/>
        <v>0</v>
      </c>
      <c r="DA203" s="17">
        <f t="shared" ca="1" si="362"/>
        <v>0</v>
      </c>
      <c r="DB203" s="17">
        <f t="shared" ca="1" si="331"/>
        <v>0</v>
      </c>
      <c r="EB203">
        <v>201</v>
      </c>
      <c r="EC203" s="7">
        <f t="shared" si="363"/>
        <v>0</v>
      </c>
      <c r="ED203" s="28">
        <f t="shared" si="364"/>
        <v>0</v>
      </c>
      <c r="EE203" s="16">
        <f t="shared" si="365"/>
        <v>0</v>
      </c>
      <c r="EF203" s="9">
        <f t="shared" si="307"/>
        <v>0</v>
      </c>
      <c r="EG203" s="26">
        <f t="shared" si="308"/>
        <v>0</v>
      </c>
      <c r="EH203" s="19">
        <f t="shared" si="309"/>
        <v>0</v>
      </c>
      <c r="EI203" s="26">
        <f t="shared" si="310"/>
        <v>0</v>
      </c>
      <c r="EJ203" s="26">
        <f t="shared" si="311"/>
        <v>0</v>
      </c>
      <c r="EK203" s="16">
        <f t="shared" si="366"/>
        <v>0</v>
      </c>
      <c r="EL203" s="25">
        <v>0</v>
      </c>
      <c r="EM203" s="25">
        <f t="shared" si="367"/>
        <v>0</v>
      </c>
      <c r="EN203" s="25">
        <f t="shared" si="368"/>
        <v>0</v>
      </c>
      <c r="EO203" s="25">
        <f t="shared" si="369"/>
        <v>0</v>
      </c>
      <c r="EP203" s="25">
        <f t="shared" si="370"/>
        <v>0</v>
      </c>
      <c r="EQ203" s="16">
        <f t="shared" si="371"/>
        <v>0</v>
      </c>
      <c r="ER203" s="25">
        <f t="shared" si="372"/>
        <v>0</v>
      </c>
      <c r="ES203" s="9">
        <f t="shared" si="312"/>
        <v>0</v>
      </c>
      <c r="ET203" s="26">
        <f t="shared" si="313"/>
        <v>0</v>
      </c>
      <c r="EU203" s="19">
        <f t="shared" si="314"/>
        <v>0</v>
      </c>
      <c r="EV203" s="26">
        <f t="shared" si="315"/>
        <v>0</v>
      </c>
      <c r="EW203" s="26">
        <f t="shared" si="316"/>
        <v>0</v>
      </c>
      <c r="EX203">
        <f t="shared" si="373"/>
        <v>0</v>
      </c>
      <c r="EY203" s="7">
        <f t="shared" si="332"/>
        <v>0</v>
      </c>
      <c r="EZ203" s="7">
        <f t="shared" si="333"/>
        <v>0</v>
      </c>
      <c r="FA203" s="17">
        <f t="shared" si="374"/>
        <v>0</v>
      </c>
      <c r="FB203" s="17">
        <f t="shared" si="334"/>
        <v>0</v>
      </c>
      <c r="GB203">
        <v>201</v>
      </c>
      <c r="GC203" s="7">
        <f t="shared" si="375"/>
        <v>0</v>
      </c>
      <c r="GD203" s="28">
        <f t="shared" si="376"/>
        <v>0</v>
      </c>
      <c r="GE203" s="16">
        <f t="shared" si="377"/>
        <v>0</v>
      </c>
      <c r="GF203" s="9">
        <f t="shared" si="317"/>
        <v>0</v>
      </c>
      <c r="GG203" s="26">
        <f t="shared" si="318"/>
        <v>0</v>
      </c>
      <c r="GH203" s="19">
        <f t="shared" si="319"/>
        <v>0</v>
      </c>
      <c r="GI203" s="26">
        <f t="shared" si="320"/>
        <v>0</v>
      </c>
      <c r="GJ203" s="26">
        <f t="shared" si="321"/>
        <v>0</v>
      </c>
      <c r="GK203" s="16">
        <f t="shared" si="378"/>
        <v>0</v>
      </c>
      <c r="GL203" s="25">
        <v>0</v>
      </c>
      <c r="GM203" s="25">
        <f t="shared" si="379"/>
        <v>0</v>
      </c>
      <c r="GN203" s="25">
        <f t="shared" si="380"/>
        <v>0</v>
      </c>
      <c r="GO203" s="25">
        <f t="shared" si="381"/>
        <v>0</v>
      </c>
      <c r="GP203" s="25">
        <f t="shared" si="382"/>
        <v>0</v>
      </c>
      <c r="GQ203" s="16">
        <f t="shared" si="383"/>
        <v>0</v>
      </c>
      <c r="GR203" s="25">
        <f t="shared" si="384"/>
        <v>0</v>
      </c>
      <c r="GS203" s="9">
        <f t="shared" si="322"/>
        <v>0</v>
      </c>
      <c r="GT203" s="26">
        <f t="shared" si="323"/>
        <v>0</v>
      </c>
      <c r="GU203" s="19">
        <f t="shared" si="324"/>
        <v>0</v>
      </c>
      <c r="GV203" s="26">
        <f t="shared" si="325"/>
        <v>0</v>
      </c>
      <c r="GW203" s="26">
        <f t="shared" si="326"/>
        <v>0</v>
      </c>
      <c r="GX203">
        <f t="shared" si="385"/>
        <v>0</v>
      </c>
      <c r="GY203" s="7">
        <f t="shared" si="335"/>
        <v>0</v>
      </c>
      <c r="GZ203" s="7">
        <f t="shared" si="336"/>
        <v>0</v>
      </c>
      <c r="HA203" s="17">
        <f t="shared" si="386"/>
        <v>0</v>
      </c>
      <c r="HB203" s="17">
        <f t="shared" si="337"/>
        <v>0</v>
      </c>
    </row>
    <row r="204" spans="27:210" x14ac:dyDescent="0.3">
      <c r="AA204" s="182">
        <v>100000</v>
      </c>
      <c r="AB204" s="182">
        <v>300000</v>
      </c>
      <c r="AC204" s="182">
        <v>20</v>
      </c>
      <c r="AD204" s="7">
        <f t="shared" ca="1" si="387"/>
        <v>0</v>
      </c>
      <c r="AG204" s="5"/>
      <c r="AO204"/>
      <c r="AP204"/>
      <c r="AQ204"/>
      <c r="AR204"/>
      <c r="BB204">
        <v>202</v>
      </c>
      <c r="BC204" s="7">
        <f t="shared" si="338"/>
        <v>0</v>
      </c>
      <c r="BD204" s="28">
        <f t="shared" si="339"/>
        <v>0</v>
      </c>
      <c r="BE204" s="16">
        <f t="shared" si="340"/>
        <v>0</v>
      </c>
      <c r="BF204" s="16">
        <f t="shared" si="341"/>
        <v>0</v>
      </c>
      <c r="BG204" s="25">
        <v>0</v>
      </c>
      <c r="BH204" s="25">
        <f t="shared" si="342"/>
        <v>0</v>
      </c>
      <c r="BI204" s="25">
        <f t="shared" si="343"/>
        <v>0</v>
      </c>
      <c r="BJ204" s="25">
        <f t="shared" si="344"/>
        <v>0</v>
      </c>
      <c r="BK204" s="25">
        <f t="shared" si="345"/>
        <v>0</v>
      </c>
      <c r="BL204" s="16">
        <f t="shared" si="346"/>
        <v>0</v>
      </c>
      <c r="BM204" s="25">
        <f t="shared" si="347"/>
        <v>0</v>
      </c>
      <c r="BN204" s="9">
        <f t="shared" si="292"/>
        <v>0</v>
      </c>
      <c r="BO204" s="26">
        <f t="shared" si="293"/>
        <v>0</v>
      </c>
      <c r="BP204" s="19">
        <f t="shared" si="294"/>
        <v>0</v>
      </c>
      <c r="BQ204" s="26">
        <f t="shared" si="295"/>
        <v>0</v>
      </c>
      <c r="BR204" s="26">
        <f t="shared" si="296"/>
        <v>0</v>
      </c>
      <c r="BS204">
        <f t="shared" si="348"/>
        <v>0</v>
      </c>
      <c r="BT204" s="7">
        <f t="shared" si="349"/>
        <v>0</v>
      </c>
      <c r="BU204" s="7">
        <f t="shared" si="327"/>
        <v>0</v>
      </c>
      <c r="BV204" s="17">
        <f t="shared" si="350"/>
        <v>0</v>
      </c>
      <c r="BW204" s="17">
        <f t="shared" si="328"/>
        <v>0</v>
      </c>
      <c r="CB204">
        <v>202</v>
      </c>
      <c r="CC204" s="7">
        <f t="shared" ca="1" si="351"/>
        <v>-19000</v>
      </c>
      <c r="CD204" s="28">
        <f t="shared" ca="1" si="352"/>
        <v>0</v>
      </c>
      <c r="CE204" s="16">
        <f t="shared" ca="1" si="353"/>
        <v>0</v>
      </c>
      <c r="CF204" s="9">
        <f t="shared" ca="1" si="297"/>
        <v>0</v>
      </c>
      <c r="CG204" s="26">
        <f t="shared" ca="1" si="298"/>
        <v>0</v>
      </c>
      <c r="CH204" s="19">
        <f t="shared" ca="1" si="299"/>
        <v>0</v>
      </c>
      <c r="CI204" s="26">
        <f t="shared" ca="1" si="300"/>
        <v>0</v>
      </c>
      <c r="CJ204" s="26">
        <f t="shared" ca="1" si="301"/>
        <v>0</v>
      </c>
      <c r="CK204" s="16">
        <f t="shared" ca="1" si="354"/>
        <v>0</v>
      </c>
      <c r="CL204" s="25">
        <v>0</v>
      </c>
      <c r="CM204" s="25">
        <f t="shared" ca="1" si="355"/>
        <v>0</v>
      </c>
      <c r="CN204" s="25">
        <f t="shared" ca="1" si="356"/>
        <v>0</v>
      </c>
      <c r="CO204" s="25">
        <f t="shared" ca="1" si="357"/>
        <v>0</v>
      </c>
      <c r="CP204" s="25">
        <f t="shared" ca="1" si="358"/>
        <v>0</v>
      </c>
      <c r="CQ204" s="16">
        <f t="shared" ca="1" si="359"/>
        <v>0</v>
      </c>
      <c r="CR204" s="25">
        <f t="shared" ca="1" si="360"/>
        <v>0</v>
      </c>
      <c r="CS204" s="9">
        <f t="shared" ca="1" si="302"/>
        <v>0</v>
      </c>
      <c r="CT204" s="26">
        <f t="shared" ca="1" si="303"/>
        <v>0</v>
      </c>
      <c r="CU204" s="19">
        <f t="shared" ca="1" si="304"/>
        <v>0</v>
      </c>
      <c r="CV204" s="26">
        <f t="shared" ca="1" si="305"/>
        <v>0</v>
      </c>
      <c r="CW204" s="26">
        <f t="shared" ca="1" si="306"/>
        <v>0</v>
      </c>
      <c r="CX204">
        <f t="shared" ca="1" si="361"/>
        <v>0</v>
      </c>
      <c r="CY204" s="7">
        <f t="shared" ca="1" si="329"/>
        <v>0</v>
      </c>
      <c r="CZ204" s="7">
        <f t="shared" ca="1" si="330"/>
        <v>0</v>
      </c>
      <c r="DA204" s="17">
        <f t="shared" ca="1" si="362"/>
        <v>0</v>
      </c>
      <c r="DB204" s="17">
        <f t="shared" ca="1" si="331"/>
        <v>0</v>
      </c>
      <c r="EB204">
        <v>202</v>
      </c>
      <c r="EC204" s="7">
        <f t="shared" si="363"/>
        <v>0</v>
      </c>
      <c r="ED204" s="28">
        <f t="shared" si="364"/>
        <v>0</v>
      </c>
      <c r="EE204" s="16">
        <f t="shared" si="365"/>
        <v>0</v>
      </c>
      <c r="EF204" s="9">
        <f t="shared" si="307"/>
        <v>0</v>
      </c>
      <c r="EG204" s="26">
        <f t="shared" si="308"/>
        <v>0</v>
      </c>
      <c r="EH204" s="19">
        <f t="shared" si="309"/>
        <v>0</v>
      </c>
      <c r="EI204" s="26">
        <f t="shared" si="310"/>
        <v>0</v>
      </c>
      <c r="EJ204" s="26">
        <f t="shared" si="311"/>
        <v>0</v>
      </c>
      <c r="EK204" s="16">
        <f t="shared" si="366"/>
        <v>0</v>
      </c>
      <c r="EL204" s="25">
        <v>0</v>
      </c>
      <c r="EM204" s="25">
        <f t="shared" si="367"/>
        <v>0</v>
      </c>
      <c r="EN204" s="25">
        <f t="shared" si="368"/>
        <v>0</v>
      </c>
      <c r="EO204" s="25">
        <f t="shared" si="369"/>
        <v>0</v>
      </c>
      <c r="EP204" s="25">
        <f t="shared" si="370"/>
        <v>0</v>
      </c>
      <c r="EQ204" s="16">
        <f t="shared" si="371"/>
        <v>0</v>
      </c>
      <c r="ER204" s="25">
        <f t="shared" si="372"/>
        <v>0</v>
      </c>
      <c r="ES204" s="9">
        <f t="shared" si="312"/>
        <v>0</v>
      </c>
      <c r="ET204" s="26">
        <f t="shared" si="313"/>
        <v>0</v>
      </c>
      <c r="EU204" s="19">
        <f t="shared" si="314"/>
        <v>0</v>
      </c>
      <c r="EV204" s="26">
        <f t="shared" si="315"/>
        <v>0</v>
      </c>
      <c r="EW204" s="26">
        <f t="shared" si="316"/>
        <v>0</v>
      </c>
      <c r="EX204">
        <f t="shared" si="373"/>
        <v>0</v>
      </c>
      <c r="EY204" s="7">
        <f t="shared" si="332"/>
        <v>0</v>
      </c>
      <c r="EZ204" s="7">
        <f t="shared" si="333"/>
        <v>0</v>
      </c>
      <c r="FA204" s="17">
        <f t="shared" si="374"/>
        <v>0</v>
      </c>
      <c r="FB204" s="17">
        <f t="shared" si="334"/>
        <v>0</v>
      </c>
      <c r="GB204">
        <v>202</v>
      </c>
      <c r="GC204" s="7">
        <f t="shared" si="375"/>
        <v>0</v>
      </c>
      <c r="GD204" s="28">
        <f t="shared" si="376"/>
        <v>0</v>
      </c>
      <c r="GE204" s="16">
        <f t="shared" si="377"/>
        <v>0</v>
      </c>
      <c r="GF204" s="9">
        <f t="shared" si="317"/>
        <v>0</v>
      </c>
      <c r="GG204" s="26">
        <f t="shared" si="318"/>
        <v>0</v>
      </c>
      <c r="GH204" s="19">
        <f t="shared" si="319"/>
        <v>0</v>
      </c>
      <c r="GI204" s="26">
        <f t="shared" si="320"/>
        <v>0</v>
      </c>
      <c r="GJ204" s="26">
        <f t="shared" si="321"/>
        <v>0</v>
      </c>
      <c r="GK204" s="16">
        <f t="shared" si="378"/>
        <v>0</v>
      </c>
      <c r="GL204" s="25">
        <v>0</v>
      </c>
      <c r="GM204" s="25">
        <f t="shared" si="379"/>
        <v>0</v>
      </c>
      <c r="GN204" s="25">
        <f t="shared" si="380"/>
        <v>0</v>
      </c>
      <c r="GO204" s="25">
        <f t="shared" si="381"/>
        <v>0</v>
      </c>
      <c r="GP204" s="25">
        <f t="shared" si="382"/>
        <v>0</v>
      </c>
      <c r="GQ204" s="16">
        <f t="shared" si="383"/>
        <v>0</v>
      </c>
      <c r="GR204" s="25">
        <f t="shared" si="384"/>
        <v>0</v>
      </c>
      <c r="GS204" s="9">
        <f t="shared" si="322"/>
        <v>0</v>
      </c>
      <c r="GT204" s="26">
        <f t="shared" si="323"/>
        <v>0</v>
      </c>
      <c r="GU204" s="19">
        <f t="shared" si="324"/>
        <v>0</v>
      </c>
      <c r="GV204" s="26">
        <f t="shared" si="325"/>
        <v>0</v>
      </c>
      <c r="GW204" s="26">
        <f t="shared" si="326"/>
        <v>0</v>
      </c>
      <c r="GX204">
        <f t="shared" si="385"/>
        <v>0</v>
      </c>
      <c r="GY204" s="7">
        <f t="shared" si="335"/>
        <v>0</v>
      </c>
      <c r="GZ204" s="7">
        <f t="shared" si="336"/>
        <v>0</v>
      </c>
      <c r="HA204" s="17">
        <f t="shared" si="386"/>
        <v>0</v>
      </c>
      <c r="HB204" s="17">
        <f t="shared" si="337"/>
        <v>0</v>
      </c>
    </row>
    <row r="205" spans="27:210" x14ac:dyDescent="0.3">
      <c r="AA205" s="182">
        <v>300000</v>
      </c>
      <c r="AB205" s="182">
        <v>500000</v>
      </c>
      <c r="AC205" s="182">
        <v>50</v>
      </c>
      <c r="AD205" s="7">
        <f t="shared" ca="1" si="387"/>
        <v>0</v>
      </c>
      <c r="AG205" s="5"/>
      <c r="AO205"/>
      <c r="AP205"/>
      <c r="AQ205"/>
      <c r="AR205"/>
      <c r="BB205">
        <v>203</v>
      </c>
      <c r="BC205" s="7">
        <f t="shared" si="338"/>
        <v>0</v>
      </c>
      <c r="BD205" s="28">
        <f t="shared" si="339"/>
        <v>0</v>
      </c>
      <c r="BE205" s="16">
        <f t="shared" si="340"/>
        <v>0</v>
      </c>
      <c r="BF205" s="16">
        <f t="shared" si="341"/>
        <v>0</v>
      </c>
      <c r="BG205" s="25">
        <v>0</v>
      </c>
      <c r="BH205" s="25">
        <f t="shared" si="342"/>
        <v>0</v>
      </c>
      <c r="BI205" s="25">
        <f t="shared" si="343"/>
        <v>0</v>
      </c>
      <c r="BJ205" s="25">
        <f t="shared" si="344"/>
        <v>0</v>
      </c>
      <c r="BK205" s="25">
        <f t="shared" si="345"/>
        <v>0</v>
      </c>
      <c r="BL205" s="16">
        <f t="shared" si="346"/>
        <v>0</v>
      </c>
      <c r="BM205" s="25">
        <f t="shared" si="347"/>
        <v>0</v>
      </c>
      <c r="BN205" s="9">
        <f t="shared" si="292"/>
        <v>0</v>
      </c>
      <c r="BO205" s="26">
        <f t="shared" si="293"/>
        <v>0</v>
      </c>
      <c r="BP205" s="19">
        <f t="shared" si="294"/>
        <v>0</v>
      </c>
      <c r="BQ205" s="26">
        <f t="shared" si="295"/>
        <v>0</v>
      </c>
      <c r="BR205" s="26">
        <f t="shared" si="296"/>
        <v>0</v>
      </c>
      <c r="BS205">
        <f t="shared" si="348"/>
        <v>0</v>
      </c>
      <c r="BT205" s="7">
        <f t="shared" si="349"/>
        <v>0</v>
      </c>
      <c r="BU205" s="7">
        <f t="shared" si="327"/>
        <v>0</v>
      </c>
      <c r="BV205" s="17">
        <f t="shared" si="350"/>
        <v>0</v>
      </c>
      <c r="BW205" s="17">
        <f t="shared" si="328"/>
        <v>0</v>
      </c>
      <c r="CB205">
        <v>203</v>
      </c>
      <c r="CC205" s="7">
        <f t="shared" ca="1" si="351"/>
        <v>-19000</v>
      </c>
      <c r="CD205" s="28">
        <f t="shared" ca="1" si="352"/>
        <v>0</v>
      </c>
      <c r="CE205" s="16">
        <f t="shared" ca="1" si="353"/>
        <v>0</v>
      </c>
      <c r="CF205" s="9">
        <f t="shared" ca="1" si="297"/>
        <v>0</v>
      </c>
      <c r="CG205" s="26">
        <f t="shared" ca="1" si="298"/>
        <v>0</v>
      </c>
      <c r="CH205" s="19">
        <f t="shared" ca="1" si="299"/>
        <v>0</v>
      </c>
      <c r="CI205" s="26">
        <f t="shared" ca="1" si="300"/>
        <v>0</v>
      </c>
      <c r="CJ205" s="26">
        <f t="shared" ca="1" si="301"/>
        <v>0</v>
      </c>
      <c r="CK205" s="16">
        <f t="shared" ca="1" si="354"/>
        <v>0</v>
      </c>
      <c r="CL205" s="25">
        <v>0</v>
      </c>
      <c r="CM205" s="25">
        <f t="shared" ca="1" si="355"/>
        <v>0</v>
      </c>
      <c r="CN205" s="25">
        <f t="shared" ca="1" si="356"/>
        <v>0</v>
      </c>
      <c r="CO205" s="25">
        <f t="shared" ca="1" si="357"/>
        <v>0</v>
      </c>
      <c r="CP205" s="25">
        <f t="shared" ca="1" si="358"/>
        <v>0</v>
      </c>
      <c r="CQ205" s="16">
        <f t="shared" ca="1" si="359"/>
        <v>0</v>
      </c>
      <c r="CR205" s="25">
        <f t="shared" ca="1" si="360"/>
        <v>0</v>
      </c>
      <c r="CS205" s="9">
        <f t="shared" ca="1" si="302"/>
        <v>0</v>
      </c>
      <c r="CT205" s="26">
        <f t="shared" ca="1" si="303"/>
        <v>0</v>
      </c>
      <c r="CU205" s="19">
        <f t="shared" ca="1" si="304"/>
        <v>0</v>
      </c>
      <c r="CV205" s="26">
        <f t="shared" ca="1" si="305"/>
        <v>0</v>
      </c>
      <c r="CW205" s="26">
        <f t="shared" ca="1" si="306"/>
        <v>0</v>
      </c>
      <c r="CX205">
        <f t="shared" ca="1" si="361"/>
        <v>0</v>
      </c>
      <c r="CY205" s="7">
        <f t="shared" ca="1" si="329"/>
        <v>0</v>
      </c>
      <c r="CZ205" s="7">
        <f t="shared" ca="1" si="330"/>
        <v>0</v>
      </c>
      <c r="DA205" s="17">
        <f t="shared" ca="1" si="362"/>
        <v>0</v>
      </c>
      <c r="DB205" s="17">
        <f t="shared" ca="1" si="331"/>
        <v>0</v>
      </c>
      <c r="EB205">
        <v>203</v>
      </c>
      <c r="EC205" s="7">
        <f t="shared" si="363"/>
        <v>0</v>
      </c>
      <c r="ED205" s="28">
        <f t="shared" si="364"/>
        <v>0</v>
      </c>
      <c r="EE205" s="16">
        <f t="shared" si="365"/>
        <v>0</v>
      </c>
      <c r="EF205" s="9">
        <f t="shared" si="307"/>
        <v>0</v>
      </c>
      <c r="EG205" s="26">
        <f t="shared" si="308"/>
        <v>0</v>
      </c>
      <c r="EH205" s="19">
        <f t="shared" si="309"/>
        <v>0</v>
      </c>
      <c r="EI205" s="26">
        <f t="shared" si="310"/>
        <v>0</v>
      </c>
      <c r="EJ205" s="26">
        <f t="shared" si="311"/>
        <v>0</v>
      </c>
      <c r="EK205" s="16">
        <f t="shared" si="366"/>
        <v>0</v>
      </c>
      <c r="EL205" s="25">
        <v>0</v>
      </c>
      <c r="EM205" s="25">
        <f t="shared" si="367"/>
        <v>0</v>
      </c>
      <c r="EN205" s="25">
        <f t="shared" si="368"/>
        <v>0</v>
      </c>
      <c r="EO205" s="25">
        <f t="shared" si="369"/>
        <v>0</v>
      </c>
      <c r="EP205" s="25">
        <f t="shared" si="370"/>
        <v>0</v>
      </c>
      <c r="EQ205" s="16">
        <f t="shared" si="371"/>
        <v>0</v>
      </c>
      <c r="ER205" s="25">
        <f t="shared" si="372"/>
        <v>0</v>
      </c>
      <c r="ES205" s="9">
        <f t="shared" si="312"/>
        <v>0</v>
      </c>
      <c r="ET205" s="26">
        <f t="shared" si="313"/>
        <v>0</v>
      </c>
      <c r="EU205" s="19">
        <f t="shared" si="314"/>
        <v>0</v>
      </c>
      <c r="EV205" s="26">
        <f t="shared" si="315"/>
        <v>0</v>
      </c>
      <c r="EW205" s="26">
        <f t="shared" si="316"/>
        <v>0</v>
      </c>
      <c r="EX205">
        <f t="shared" si="373"/>
        <v>0</v>
      </c>
      <c r="EY205" s="7">
        <f t="shared" si="332"/>
        <v>0</v>
      </c>
      <c r="EZ205" s="7">
        <f t="shared" si="333"/>
        <v>0</v>
      </c>
      <c r="FA205" s="17">
        <f t="shared" si="374"/>
        <v>0</v>
      </c>
      <c r="FB205" s="17">
        <f t="shared" si="334"/>
        <v>0</v>
      </c>
      <c r="GB205">
        <v>203</v>
      </c>
      <c r="GC205" s="7">
        <f t="shared" si="375"/>
        <v>0</v>
      </c>
      <c r="GD205" s="28">
        <f t="shared" si="376"/>
        <v>0</v>
      </c>
      <c r="GE205" s="16">
        <f t="shared" si="377"/>
        <v>0</v>
      </c>
      <c r="GF205" s="9">
        <f t="shared" si="317"/>
        <v>0</v>
      </c>
      <c r="GG205" s="26">
        <f t="shared" si="318"/>
        <v>0</v>
      </c>
      <c r="GH205" s="19">
        <f t="shared" si="319"/>
        <v>0</v>
      </c>
      <c r="GI205" s="26">
        <f t="shared" si="320"/>
        <v>0</v>
      </c>
      <c r="GJ205" s="26">
        <f t="shared" si="321"/>
        <v>0</v>
      </c>
      <c r="GK205" s="16">
        <f t="shared" si="378"/>
        <v>0</v>
      </c>
      <c r="GL205" s="25">
        <v>0</v>
      </c>
      <c r="GM205" s="25">
        <f t="shared" si="379"/>
        <v>0</v>
      </c>
      <c r="GN205" s="25">
        <f t="shared" si="380"/>
        <v>0</v>
      </c>
      <c r="GO205" s="25">
        <f t="shared" si="381"/>
        <v>0</v>
      </c>
      <c r="GP205" s="25">
        <f t="shared" si="382"/>
        <v>0</v>
      </c>
      <c r="GQ205" s="16">
        <f t="shared" si="383"/>
        <v>0</v>
      </c>
      <c r="GR205" s="25">
        <f t="shared" si="384"/>
        <v>0</v>
      </c>
      <c r="GS205" s="9">
        <f t="shared" si="322"/>
        <v>0</v>
      </c>
      <c r="GT205" s="26">
        <f t="shared" si="323"/>
        <v>0</v>
      </c>
      <c r="GU205" s="19">
        <f t="shared" si="324"/>
        <v>0</v>
      </c>
      <c r="GV205" s="26">
        <f t="shared" si="325"/>
        <v>0</v>
      </c>
      <c r="GW205" s="26">
        <f t="shared" si="326"/>
        <v>0</v>
      </c>
      <c r="GX205">
        <f t="shared" si="385"/>
        <v>0</v>
      </c>
      <c r="GY205" s="7">
        <f t="shared" si="335"/>
        <v>0</v>
      </c>
      <c r="GZ205" s="7">
        <f t="shared" si="336"/>
        <v>0</v>
      </c>
      <c r="HA205" s="17">
        <f t="shared" si="386"/>
        <v>0</v>
      </c>
      <c r="HB205" s="17">
        <f t="shared" si="337"/>
        <v>0</v>
      </c>
    </row>
    <row r="206" spans="27:210" x14ac:dyDescent="0.3">
      <c r="AA206" s="182">
        <v>500000</v>
      </c>
      <c r="AB206" s="182">
        <v>750000</v>
      </c>
      <c r="AC206" s="182">
        <v>100</v>
      </c>
      <c r="AD206" s="7">
        <f t="shared" ca="1" si="387"/>
        <v>0</v>
      </c>
      <c r="AG206" s="5"/>
      <c r="AO206"/>
      <c r="AP206"/>
      <c r="AQ206"/>
      <c r="AR206"/>
      <c r="BB206">
        <v>204</v>
      </c>
      <c r="BC206" s="7">
        <f t="shared" si="338"/>
        <v>0</v>
      </c>
      <c r="BD206" s="28">
        <f t="shared" si="339"/>
        <v>0</v>
      </c>
      <c r="BE206" s="16">
        <f t="shared" si="340"/>
        <v>0</v>
      </c>
      <c r="BF206" s="16">
        <f t="shared" si="341"/>
        <v>0</v>
      </c>
      <c r="BG206" s="25">
        <v>0</v>
      </c>
      <c r="BH206" s="25">
        <f t="shared" si="342"/>
        <v>0</v>
      </c>
      <c r="BI206" s="25">
        <f t="shared" si="343"/>
        <v>0</v>
      </c>
      <c r="BJ206" s="25">
        <f t="shared" si="344"/>
        <v>0</v>
      </c>
      <c r="BK206" s="25">
        <f t="shared" si="345"/>
        <v>0</v>
      </c>
      <c r="BL206" s="16">
        <f t="shared" si="346"/>
        <v>0</v>
      </c>
      <c r="BM206" s="25">
        <f t="shared" si="347"/>
        <v>0</v>
      </c>
      <c r="BN206" s="9">
        <f t="shared" si="292"/>
        <v>0</v>
      </c>
      <c r="BO206" s="26">
        <f t="shared" si="293"/>
        <v>0</v>
      </c>
      <c r="BP206" s="19">
        <f t="shared" si="294"/>
        <v>0</v>
      </c>
      <c r="BQ206" s="26">
        <f t="shared" si="295"/>
        <v>0</v>
      </c>
      <c r="BR206" s="26">
        <f t="shared" si="296"/>
        <v>0</v>
      </c>
      <c r="BS206">
        <f t="shared" si="348"/>
        <v>0</v>
      </c>
      <c r="BT206" s="7">
        <f t="shared" si="349"/>
        <v>0</v>
      </c>
      <c r="BU206" s="7">
        <f t="shared" si="327"/>
        <v>0</v>
      </c>
      <c r="BV206" s="17">
        <f t="shared" si="350"/>
        <v>0</v>
      </c>
      <c r="BW206" s="17">
        <f t="shared" si="328"/>
        <v>0</v>
      </c>
      <c r="CB206">
        <v>204</v>
      </c>
      <c r="CC206" s="7">
        <f t="shared" ca="1" si="351"/>
        <v>-19000</v>
      </c>
      <c r="CD206" s="28">
        <f t="shared" ca="1" si="352"/>
        <v>0</v>
      </c>
      <c r="CE206" s="16">
        <f t="shared" ca="1" si="353"/>
        <v>0</v>
      </c>
      <c r="CF206" s="9">
        <f t="shared" ca="1" si="297"/>
        <v>0</v>
      </c>
      <c r="CG206" s="26">
        <f t="shared" ca="1" si="298"/>
        <v>0</v>
      </c>
      <c r="CH206" s="19">
        <f t="shared" ca="1" si="299"/>
        <v>0</v>
      </c>
      <c r="CI206" s="26">
        <f t="shared" ca="1" si="300"/>
        <v>0</v>
      </c>
      <c r="CJ206" s="26">
        <f t="shared" ca="1" si="301"/>
        <v>0</v>
      </c>
      <c r="CK206" s="16">
        <f t="shared" ca="1" si="354"/>
        <v>0</v>
      </c>
      <c r="CL206" s="25">
        <v>0</v>
      </c>
      <c r="CM206" s="25">
        <f t="shared" ca="1" si="355"/>
        <v>0</v>
      </c>
      <c r="CN206" s="25">
        <f t="shared" ca="1" si="356"/>
        <v>0</v>
      </c>
      <c r="CO206" s="25">
        <f t="shared" ca="1" si="357"/>
        <v>0</v>
      </c>
      <c r="CP206" s="25">
        <f t="shared" ca="1" si="358"/>
        <v>0</v>
      </c>
      <c r="CQ206" s="16">
        <f t="shared" ca="1" si="359"/>
        <v>0</v>
      </c>
      <c r="CR206" s="25">
        <f t="shared" ca="1" si="360"/>
        <v>0</v>
      </c>
      <c r="CS206" s="9">
        <f t="shared" ca="1" si="302"/>
        <v>0</v>
      </c>
      <c r="CT206" s="26">
        <f t="shared" ca="1" si="303"/>
        <v>0</v>
      </c>
      <c r="CU206" s="19">
        <f t="shared" ca="1" si="304"/>
        <v>0</v>
      </c>
      <c r="CV206" s="26">
        <f t="shared" ca="1" si="305"/>
        <v>0</v>
      </c>
      <c r="CW206" s="26">
        <f t="shared" ca="1" si="306"/>
        <v>0</v>
      </c>
      <c r="CX206">
        <f t="shared" ca="1" si="361"/>
        <v>0</v>
      </c>
      <c r="CY206" s="7">
        <f t="shared" ca="1" si="329"/>
        <v>0</v>
      </c>
      <c r="CZ206" s="7">
        <f t="shared" ca="1" si="330"/>
        <v>0</v>
      </c>
      <c r="DA206" s="17">
        <f t="shared" ca="1" si="362"/>
        <v>0</v>
      </c>
      <c r="DB206" s="17">
        <f t="shared" ca="1" si="331"/>
        <v>0</v>
      </c>
      <c r="EB206">
        <v>204</v>
      </c>
      <c r="EC206" s="7">
        <f t="shared" si="363"/>
        <v>0</v>
      </c>
      <c r="ED206" s="28">
        <f t="shared" si="364"/>
        <v>0</v>
      </c>
      <c r="EE206" s="16">
        <f t="shared" si="365"/>
        <v>0</v>
      </c>
      <c r="EF206" s="9">
        <f t="shared" si="307"/>
        <v>0</v>
      </c>
      <c r="EG206" s="26">
        <f t="shared" si="308"/>
        <v>0</v>
      </c>
      <c r="EH206" s="19">
        <f t="shared" si="309"/>
        <v>0</v>
      </c>
      <c r="EI206" s="26">
        <f t="shared" si="310"/>
        <v>0</v>
      </c>
      <c r="EJ206" s="26">
        <f t="shared" si="311"/>
        <v>0</v>
      </c>
      <c r="EK206" s="16">
        <f t="shared" si="366"/>
        <v>0</v>
      </c>
      <c r="EL206" s="25">
        <v>0</v>
      </c>
      <c r="EM206" s="25">
        <f t="shared" si="367"/>
        <v>0</v>
      </c>
      <c r="EN206" s="25">
        <f t="shared" si="368"/>
        <v>0</v>
      </c>
      <c r="EO206" s="25">
        <f t="shared" si="369"/>
        <v>0</v>
      </c>
      <c r="EP206" s="25">
        <f t="shared" si="370"/>
        <v>0</v>
      </c>
      <c r="EQ206" s="16">
        <f t="shared" si="371"/>
        <v>0</v>
      </c>
      <c r="ER206" s="25">
        <f t="shared" si="372"/>
        <v>0</v>
      </c>
      <c r="ES206" s="9">
        <f t="shared" si="312"/>
        <v>0</v>
      </c>
      <c r="ET206" s="26">
        <f t="shared" si="313"/>
        <v>0</v>
      </c>
      <c r="EU206" s="19">
        <f t="shared" si="314"/>
        <v>0</v>
      </c>
      <c r="EV206" s="26">
        <f t="shared" si="315"/>
        <v>0</v>
      </c>
      <c r="EW206" s="26">
        <f t="shared" si="316"/>
        <v>0</v>
      </c>
      <c r="EX206">
        <f t="shared" si="373"/>
        <v>0</v>
      </c>
      <c r="EY206" s="7">
        <f t="shared" si="332"/>
        <v>0</v>
      </c>
      <c r="EZ206" s="7">
        <f t="shared" si="333"/>
        <v>0</v>
      </c>
      <c r="FA206" s="17">
        <f t="shared" si="374"/>
        <v>0</v>
      </c>
      <c r="FB206" s="17">
        <f t="shared" si="334"/>
        <v>0</v>
      </c>
      <c r="GB206">
        <v>204</v>
      </c>
      <c r="GC206" s="7">
        <f t="shared" si="375"/>
        <v>0</v>
      </c>
      <c r="GD206" s="28">
        <f t="shared" si="376"/>
        <v>0</v>
      </c>
      <c r="GE206" s="16">
        <f t="shared" si="377"/>
        <v>0</v>
      </c>
      <c r="GF206" s="9">
        <f t="shared" si="317"/>
        <v>0</v>
      </c>
      <c r="GG206" s="26">
        <f t="shared" si="318"/>
        <v>0</v>
      </c>
      <c r="GH206" s="19">
        <f t="shared" si="319"/>
        <v>0</v>
      </c>
      <c r="GI206" s="26">
        <f t="shared" si="320"/>
        <v>0</v>
      </c>
      <c r="GJ206" s="26">
        <f t="shared" si="321"/>
        <v>0</v>
      </c>
      <c r="GK206" s="16">
        <f t="shared" si="378"/>
        <v>0</v>
      </c>
      <c r="GL206" s="25">
        <v>0</v>
      </c>
      <c r="GM206" s="25">
        <f t="shared" si="379"/>
        <v>0</v>
      </c>
      <c r="GN206" s="25">
        <f t="shared" si="380"/>
        <v>0</v>
      </c>
      <c r="GO206" s="25">
        <f t="shared" si="381"/>
        <v>0</v>
      </c>
      <c r="GP206" s="25">
        <f t="shared" si="382"/>
        <v>0</v>
      </c>
      <c r="GQ206" s="16">
        <f t="shared" si="383"/>
        <v>0</v>
      </c>
      <c r="GR206" s="25">
        <f t="shared" si="384"/>
        <v>0</v>
      </c>
      <c r="GS206" s="9">
        <f t="shared" si="322"/>
        <v>0</v>
      </c>
      <c r="GT206" s="26">
        <f t="shared" si="323"/>
        <v>0</v>
      </c>
      <c r="GU206" s="19">
        <f t="shared" si="324"/>
        <v>0</v>
      </c>
      <c r="GV206" s="26">
        <f t="shared" si="325"/>
        <v>0</v>
      </c>
      <c r="GW206" s="26">
        <f t="shared" si="326"/>
        <v>0</v>
      </c>
      <c r="GX206">
        <f t="shared" si="385"/>
        <v>0</v>
      </c>
      <c r="GY206" s="7">
        <f t="shared" si="335"/>
        <v>0</v>
      </c>
      <c r="GZ206" s="7">
        <f t="shared" si="336"/>
        <v>0</v>
      </c>
      <c r="HA206" s="17">
        <f t="shared" si="386"/>
        <v>0</v>
      </c>
      <c r="HB206" s="17">
        <f t="shared" si="337"/>
        <v>0</v>
      </c>
    </row>
    <row r="207" spans="27:210" x14ac:dyDescent="0.3">
      <c r="AA207" s="182">
        <v>750000</v>
      </c>
      <c r="AB207" s="182">
        <v>1000000</v>
      </c>
      <c r="AC207" s="182">
        <v>150</v>
      </c>
      <c r="AD207" s="7">
        <f t="shared" ca="1" si="387"/>
        <v>0</v>
      </c>
      <c r="AG207" s="5"/>
      <c r="AO207"/>
      <c r="AP207"/>
      <c r="AQ207"/>
      <c r="AR207"/>
      <c r="BB207">
        <v>205</v>
      </c>
      <c r="BC207" s="7">
        <f t="shared" si="338"/>
        <v>0</v>
      </c>
      <c r="BD207" s="28">
        <f t="shared" si="339"/>
        <v>0</v>
      </c>
      <c r="BE207" s="16">
        <f t="shared" si="340"/>
        <v>0</v>
      </c>
      <c r="BF207" s="16">
        <f t="shared" si="341"/>
        <v>0</v>
      </c>
      <c r="BG207" s="25">
        <v>0</v>
      </c>
      <c r="BH207" s="25">
        <f t="shared" si="342"/>
        <v>0</v>
      </c>
      <c r="BI207" s="25">
        <f t="shared" si="343"/>
        <v>0</v>
      </c>
      <c r="BJ207" s="25">
        <f t="shared" si="344"/>
        <v>0</v>
      </c>
      <c r="BK207" s="25">
        <f t="shared" si="345"/>
        <v>0</v>
      </c>
      <c r="BL207" s="16">
        <f t="shared" si="346"/>
        <v>0</v>
      </c>
      <c r="BM207" s="25">
        <f t="shared" si="347"/>
        <v>0</v>
      </c>
      <c r="BN207" s="9">
        <f t="shared" si="292"/>
        <v>0</v>
      </c>
      <c r="BO207" s="26">
        <f t="shared" si="293"/>
        <v>0</v>
      </c>
      <c r="BP207" s="19">
        <f t="shared" si="294"/>
        <v>0</v>
      </c>
      <c r="BQ207" s="26">
        <f t="shared" si="295"/>
        <v>0</v>
      </c>
      <c r="BR207" s="26">
        <f t="shared" si="296"/>
        <v>0</v>
      </c>
      <c r="BS207">
        <f t="shared" si="348"/>
        <v>0</v>
      </c>
      <c r="BT207" s="7">
        <f t="shared" si="349"/>
        <v>0</v>
      </c>
      <c r="BU207" s="7">
        <f t="shared" si="327"/>
        <v>0</v>
      </c>
      <c r="BV207" s="17">
        <f t="shared" si="350"/>
        <v>0</v>
      </c>
      <c r="BW207" s="17">
        <f t="shared" si="328"/>
        <v>0</v>
      </c>
      <c r="CB207">
        <v>205</v>
      </c>
      <c r="CC207" s="7">
        <f t="shared" ca="1" si="351"/>
        <v>-19000</v>
      </c>
      <c r="CD207" s="28">
        <f t="shared" ca="1" si="352"/>
        <v>0</v>
      </c>
      <c r="CE207" s="16">
        <f t="shared" ca="1" si="353"/>
        <v>0</v>
      </c>
      <c r="CF207" s="9">
        <f t="shared" ca="1" si="297"/>
        <v>0</v>
      </c>
      <c r="CG207" s="26">
        <f t="shared" ca="1" si="298"/>
        <v>0</v>
      </c>
      <c r="CH207" s="19">
        <f t="shared" ca="1" si="299"/>
        <v>0</v>
      </c>
      <c r="CI207" s="26">
        <f t="shared" ca="1" si="300"/>
        <v>0</v>
      </c>
      <c r="CJ207" s="26">
        <f t="shared" ca="1" si="301"/>
        <v>0</v>
      </c>
      <c r="CK207" s="16">
        <f t="shared" ca="1" si="354"/>
        <v>0</v>
      </c>
      <c r="CL207" s="25">
        <v>0</v>
      </c>
      <c r="CM207" s="25">
        <f t="shared" ca="1" si="355"/>
        <v>0</v>
      </c>
      <c r="CN207" s="25">
        <f t="shared" ca="1" si="356"/>
        <v>0</v>
      </c>
      <c r="CO207" s="25">
        <f t="shared" ca="1" si="357"/>
        <v>0</v>
      </c>
      <c r="CP207" s="25">
        <f t="shared" ca="1" si="358"/>
        <v>0</v>
      </c>
      <c r="CQ207" s="16">
        <f t="shared" ca="1" si="359"/>
        <v>0</v>
      </c>
      <c r="CR207" s="25">
        <f t="shared" ca="1" si="360"/>
        <v>0</v>
      </c>
      <c r="CS207" s="9">
        <f t="shared" ca="1" si="302"/>
        <v>0</v>
      </c>
      <c r="CT207" s="26">
        <f t="shared" ca="1" si="303"/>
        <v>0</v>
      </c>
      <c r="CU207" s="19">
        <f t="shared" ca="1" si="304"/>
        <v>0</v>
      </c>
      <c r="CV207" s="26">
        <f t="shared" ca="1" si="305"/>
        <v>0</v>
      </c>
      <c r="CW207" s="26">
        <f t="shared" ca="1" si="306"/>
        <v>0</v>
      </c>
      <c r="CX207">
        <f t="shared" ca="1" si="361"/>
        <v>0</v>
      </c>
      <c r="CY207" s="7">
        <f t="shared" ca="1" si="329"/>
        <v>0</v>
      </c>
      <c r="CZ207" s="7">
        <f t="shared" ca="1" si="330"/>
        <v>0</v>
      </c>
      <c r="DA207" s="17">
        <f t="shared" ca="1" si="362"/>
        <v>0</v>
      </c>
      <c r="DB207" s="17">
        <f t="shared" ca="1" si="331"/>
        <v>0</v>
      </c>
      <c r="EB207">
        <v>205</v>
      </c>
      <c r="EC207" s="7">
        <f t="shared" si="363"/>
        <v>0</v>
      </c>
      <c r="ED207" s="28">
        <f t="shared" si="364"/>
        <v>0</v>
      </c>
      <c r="EE207" s="16">
        <f t="shared" si="365"/>
        <v>0</v>
      </c>
      <c r="EF207" s="9">
        <f t="shared" si="307"/>
        <v>0</v>
      </c>
      <c r="EG207" s="26">
        <f t="shared" si="308"/>
        <v>0</v>
      </c>
      <c r="EH207" s="19">
        <f t="shared" si="309"/>
        <v>0</v>
      </c>
      <c r="EI207" s="26">
        <f t="shared" si="310"/>
        <v>0</v>
      </c>
      <c r="EJ207" s="26">
        <f t="shared" si="311"/>
        <v>0</v>
      </c>
      <c r="EK207" s="16">
        <f t="shared" si="366"/>
        <v>0</v>
      </c>
      <c r="EL207" s="25">
        <v>0</v>
      </c>
      <c r="EM207" s="25">
        <f t="shared" si="367"/>
        <v>0</v>
      </c>
      <c r="EN207" s="25">
        <f t="shared" si="368"/>
        <v>0</v>
      </c>
      <c r="EO207" s="25">
        <f t="shared" si="369"/>
        <v>0</v>
      </c>
      <c r="EP207" s="25">
        <f t="shared" si="370"/>
        <v>0</v>
      </c>
      <c r="EQ207" s="16">
        <f t="shared" si="371"/>
        <v>0</v>
      </c>
      <c r="ER207" s="25">
        <f t="shared" si="372"/>
        <v>0</v>
      </c>
      <c r="ES207" s="9">
        <f t="shared" si="312"/>
        <v>0</v>
      </c>
      <c r="ET207" s="26">
        <f t="shared" si="313"/>
        <v>0</v>
      </c>
      <c r="EU207" s="19">
        <f t="shared" si="314"/>
        <v>0</v>
      </c>
      <c r="EV207" s="26">
        <f t="shared" si="315"/>
        <v>0</v>
      </c>
      <c r="EW207" s="26">
        <f t="shared" si="316"/>
        <v>0</v>
      </c>
      <c r="EX207">
        <f t="shared" si="373"/>
        <v>0</v>
      </c>
      <c r="EY207" s="7">
        <f t="shared" si="332"/>
        <v>0</v>
      </c>
      <c r="EZ207" s="7">
        <f t="shared" si="333"/>
        <v>0</v>
      </c>
      <c r="FA207" s="17">
        <f t="shared" si="374"/>
        <v>0</v>
      </c>
      <c r="FB207" s="17">
        <f t="shared" si="334"/>
        <v>0</v>
      </c>
      <c r="GB207">
        <v>205</v>
      </c>
      <c r="GC207" s="7">
        <f t="shared" si="375"/>
        <v>0</v>
      </c>
      <c r="GD207" s="28">
        <f t="shared" si="376"/>
        <v>0</v>
      </c>
      <c r="GE207" s="16">
        <f t="shared" si="377"/>
        <v>0</v>
      </c>
      <c r="GF207" s="9">
        <f t="shared" si="317"/>
        <v>0</v>
      </c>
      <c r="GG207" s="26">
        <f t="shared" si="318"/>
        <v>0</v>
      </c>
      <c r="GH207" s="19">
        <f t="shared" si="319"/>
        <v>0</v>
      </c>
      <c r="GI207" s="26">
        <f t="shared" si="320"/>
        <v>0</v>
      </c>
      <c r="GJ207" s="26">
        <f t="shared" si="321"/>
        <v>0</v>
      </c>
      <c r="GK207" s="16">
        <f t="shared" si="378"/>
        <v>0</v>
      </c>
      <c r="GL207" s="25">
        <v>0</v>
      </c>
      <c r="GM207" s="25">
        <f t="shared" si="379"/>
        <v>0</v>
      </c>
      <c r="GN207" s="25">
        <f t="shared" si="380"/>
        <v>0</v>
      </c>
      <c r="GO207" s="25">
        <f t="shared" si="381"/>
        <v>0</v>
      </c>
      <c r="GP207" s="25">
        <f t="shared" si="382"/>
        <v>0</v>
      </c>
      <c r="GQ207" s="16">
        <f t="shared" si="383"/>
        <v>0</v>
      </c>
      <c r="GR207" s="25">
        <f t="shared" si="384"/>
        <v>0</v>
      </c>
      <c r="GS207" s="9">
        <f t="shared" si="322"/>
        <v>0</v>
      </c>
      <c r="GT207" s="26">
        <f t="shared" si="323"/>
        <v>0</v>
      </c>
      <c r="GU207" s="19">
        <f t="shared" si="324"/>
        <v>0</v>
      </c>
      <c r="GV207" s="26">
        <f t="shared" si="325"/>
        <v>0</v>
      </c>
      <c r="GW207" s="26">
        <f t="shared" si="326"/>
        <v>0</v>
      </c>
      <c r="GX207">
        <f t="shared" si="385"/>
        <v>0</v>
      </c>
      <c r="GY207" s="7">
        <f t="shared" si="335"/>
        <v>0</v>
      </c>
      <c r="GZ207" s="7">
        <f t="shared" si="336"/>
        <v>0</v>
      </c>
      <c r="HA207" s="17">
        <f t="shared" si="386"/>
        <v>0</v>
      </c>
      <c r="HB207" s="17">
        <f t="shared" si="337"/>
        <v>0</v>
      </c>
    </row>
    <row r="208" spans="27:210" x14ac:dyDescent="0.3">
      <c r="AA208" s="182">
        <v>1000000</v>
      </c>
      <c r="AB208" s="182">
        <v>6000000</v>
      </c>
      <c r="AC208" s="182">
        <v>200</v>
      </c>
      <c r="AD208" s="7">
        <f t="shared" ca="1" si="387"/>
        <v>0</v>
      </c>
      <c r="AG208" s="5"/>
      <c r="AO208"/>
      <c r="AP208"/>
      <c r="AQ208"/>
      <c r="AR208"/>
      <c r="BB208">
        <v>206</v>
      </c>
      <c r="BC208" s="7">
        <f t="shared" si="338"/>
        <v>0</v>
      </c>
      <c r="BD208" s="28">
        <f t="shared" si="339"/>
        <v>0</v>
      </c>
      <c r="BE208" s="16">
        <f t="shared" si="340"/>
        <v>0</v>
      </c>
      <c r="BF208" s="16">
        <f t="shared" si="341"/>
        <v>0</v>
      </c>
      <c r="BG208" s="25">
        <v>0</v>
      </c>
      <c r="BH208" s="25">
        <f t="shared" si="342"/>
        <v>0</v>
      </c>
      <c r="BI208" s="25">
        <f t="shared" si="343"/>
        <v>0</v>
      </c>
      <c r="BJ208" s="25">
        <f t="shared" si="344"/>
        <v>0</v>
      </c>
      <c r="BK208" s="25">
        <f t="shared" si="345"/>
        <v>0</v>
      </c>
      <c r="BL208" s="16">
        <f t="shared" si="346"/>
        <v>0</v>
      </c>
      <c r="BM208" s="25">
        <f t="shared" si="347"/>
        <v>0</v>
      </c>
      <c r="BN208" s="9">
        <f t="shared" si="292"/>
        <v>0</v>
      </c>
      <c r="BO208" s="26">
        <f t="shared" si="293"/>
        <v>0</v>
      </c>
      <c r="BP208" s="19">
        <f t="shared" si="294"/>
        <v>0</v>
      </c>
      <c r="BQ208" s="26">
        <f t="shared" si="295"/>
        <v>0</v>
      </c>
      <c r="BR208" s="26">
        <f t="shared" si="296"/>
        <v>0</v>
      </c>
      <c r="BS208">
        <f t="shared" si="348"/>
        <v>0</v>
      </c>
      <c r="BT208" s="7">
        <f t="shared" si="349"/>
        <v>0</v>
      </c>
      <c r="BU208" s="7">
        <f t="shared" si="327"/>
        <v>0</v>
      </c>
      <c r="BV208" s="17">
        <f t="shared" si="350"/>
        <v>0</v>
      </c>
      <c r="BW208" s="17">
        <f t="shared" si="328"/>
        <v>0</v>
      </c>
      <c r="CB208">
        <v>206</v>
      </c>
      <c r="CC208" s="7">
        <f t="shared" ca="1" si="351"/>
        <v>-19000</v>
      </c>
      <c r="CD208" s="28">
        <f t="shared" ca="1" si="352"/>
        <v>0</v>
      </c>
      <c r="CE208" s="16">
        <f t="shared" ca="1" si="353"/>
        <v>0</v>
      </c>
      <c r="CF208" s="9">
        <f t="shared" ca="1" si="297"/>
        <v>0</v>
      </c>
      <c r="CG208" s="26">
        <f t="shared" ca="1" si="298"/>
        <v>0</v>
      </c>
      <c r="CH208" s="19">
        <f t="shared" ca="1" si="299"/>
        <v>0</v>
      </c>
      <c r="CI208" s="26">
        <f t="shared" ca="1" si="300"/>
        <v>0</v>
      </c>
      <c r="CJ208" s="26">
        <f t="shared" ca="1" si="301"/>
        <v>0</v>
      </c>
      <c r="CK208" s="16">
        <f t="shared" ca="1" si="354"/>
        <v>0</v>
      </c>
      <c r="CL208" s="25">
        <v>0</v>
      </c>
      <c r="CM208" s="25">
        <f t="shared" ca="1" si="355"/>
        <v>0</v>
      </c>
      <c r="CN208" s="25">
        <f t="shared" ca="1" si="356"/>
        <v>0</v>
      </c>
      <c r="CO208" s="25">
        <f t="shared" ca="1" si="357"/>
        <v>0</v>
      </c>
      <c r="CP208" s="25">
        <f t="shared" ca="1" si="358"/>
        <v>0</v>
      </c>
      <c r="CQ208" s="16">
        <f t="shared" ca="1" si="359"/>
        <v>0</v>
      </c>
      <c r="CR208" s="25">
        <f t="shared" ca="1" si="360"/>
        <v>0</v>
      </c>
      <c r="CS208" s="9">
        <f t="shared" ca="1" si="302"/>
        <v>0</v>
      </c>
      <c r="CT208" s="26">
        <f t="shared" ca="1" si="303"/>
        <v>0</v>
      </c>
      <c r="CU208" s="19">
        <f t="shared" ca="1" si="304"/>
        <v>0</v>
      </c>
      <c r="CV208" s="26">
        <f t="shared" ca="1" si="305"/>
        <v>0</v>
      </c>
      <c r="CW208" s="26">
        <f t="shared" ca="1" si="306"/>
        <v>0</v>
      </c>
      <c r="CX208">
        <f t="shared" ca="1" si="361"/>
        <v>0</v>
      </c>
      <c r="CY208" s="7">
        <f t="shared" ca="1" si="329"/>
        <v>0</v>
      </c>
      <c r="CZ208" s="7">
        <f t="shared" ca="1" si="330"/>
        <v>0</v>
      </c>
      <c r="DA208" s="17">
        <f t="shared" ca="1" si="362"/>
        <v>0</v>
      </c>
      <c r="DB208" s="17">
        <f t="shared" ca="1" si="331"/>
        <v>0</v>
      </c>
      <c r="EB208">
        <v>206</v>
      </c>
      <c r="EC208" s="7">
        <f t="shared" si="363"/>
        <v>0</v>
      </c>
      <c r="ED208" s="28">
        <f t="shared" si="364"/>
        <v>0</v>
      </c>
      <c r="EE208" s="16">
        <f t="shared" si="365"/>
        <v>0</v>
      </c>
      <c r="EF208" s="9">
        <f t="shared" si="307"/>
        <v>0</v>
      </c>
      <c r="EG208" s="26">
        <f t="shared" si="308"/>
        <v>0</v>
      </c>
      <c r="EH208" s="19">
        <f t="shared" si="309"/>
        <v>0</v>
      </c>
      <c r="EI208" s="26">
        <f t="shared" si="310"/>
        <v>0</v>
      </c>
      <c r="EJ208" s="26">
        <f t="shared" si="311"/>
        <v>0</v>
      </c>
      <c r="EK208" s="16">
        <f t="shared" si="366"/>
        <v>0</v>
      </c>
      <c r="EL208" s="25">
        <v>0</v>
      </c>
      <c r="EM208" s="25">
        <f t="shared" si="367"/>
        <v>0</v>
      </c>
      <c r="EN208" s="25">
        <f t="shared" si="368"/>
        <v>0</v>
      </c>
      <c r="EO208" s="25">
        <f t="shared" si="369"/>
        <v>0</v>
      </c>
      <c r="EP208" s="25">
        <f t="shared" si="370"/>
        <v>0</v>
      </c>
      <c r="EQ208" s="16">
        <f t="shared" si="371"/>
        <v>0</v>
      </c>
      <c r="ER208" s="25">
        <f t="shared" si="372"/>
        <v>0</v>
      </c>
      <c r="ES208" s="9">
        <f t="shared" si="312"/>
        <v>0</v>
      </c>
      <c r="ET208" s="26">
        <f t="shared" si="313"/>
        <v>0</v>
      </c>
      <c r="EU208" s="19">
        <f t="shared" si="314"/>
        <v>0</v>
      </c>
      <c r="EV208" s="26">
        <f t="shared" si="315"/>
        <v>0</v>
      </c>
      <c r="EW208" s="26">
        <f t="shared" si="316"/>
        <v>0</v>
      </c>
      <c r="EX208">
        <f t="shared" si="373"/>
        <v>0</v>
      </c>
      <c r="EY208" s="7">
        <f t="shared" si="332"/>
        <v>0</v>
      </c>
      <c r="EZ208" s="7">
        <f t="shared" si="333"/>
        <v>0</v>
      </c>
      <c r="FA208" s="17">
        <f t="shared" si="374"/>
        <v>0</v>
      </c>
      <c r="FB208" s="17">
        <f t="shared" si="334"/>
        <v>0</v>
      </c>
      <c r="GB208">
        <v>206</v>
      </c>
      <c r="GC208" s="7">
        <f t="shared" si="375"/>
        <v>0</v>
      </c>
      <c r="GD208" s="28">
        <f t="shared" si="376"/>
        <v>0</v>
      </c>
      <c r="GE208" s="16">
        <f t="shared" si="377"/>
        <v>0</v>
      </c>
      <c r="GF208" s="9">
        <f t="shared" si="317"/>
        <v>0</v>
      </c>
      <c r="GG208" s="26">
        <f t="shared" si="318"/>
        <v>0</v>
      </c>
      <c r="GH208" s="19">
        <f t="shared" si="319"/>
        <v>0</v>
      </c>
      <c r="GI208" s="26">
        <f t="shared" si="320"/>
        <v>0</v>
      </c>
      <c r="GJ208" s="26">
        <f t="shared" si="321"/>
        <v>0</v>
      </c>
      <c r="GK208" s="16">
        <f t="shared" si="378"/>
        <v>0</v>
      </c>
      <c r="GL208" s="25">
        <v>0</v>
      </c>
      <c r="GM208" s="25">
        <f t="shared" si="379"/>
        <v>0</v>
      </c>
      <c r="GN208" s="25">
        <f t="shared" si="380"/>
        <v>0</v>
      </c>
      <c r="GO208" s="25">
        <f t="shared" si="381"/>
        <v>0</v>
      </c>
      <c r="GP208" s="25">
        <f t="shared" si="382"/>
        <v>0</v>
      </c>
      <c r="GQ208" s="16">
        <f t="shared" si="383"/>
        <v>0</v>
      </c>
      <c r="GR208" s="25">
        <f t="shared" si="384"/>
        <v>0</v>
      </c>
      <c r="GS208" s="9">
        <f t="shared" si="322"/>
        <v>0</v>
      </c>
      <c r="GT208" s="26">
        <f t="shared" si="323"/>
        <v>0</v>
      </c>
      <c r="GU208" s="19">
        <f t="shared" si="324"/>
        <v>0</v>
      </c>
      <c r="GV208" s="26">
        <f t="shared" si="325"/>
        <v>0</v>
      </c>
      <c r="GW208" s="26">
        <f t="shared" si="326"/>
        <v>0</v>
      </c>
      <c r="GX208">
        <f t="shared" si="385"/>
        <v>0</v>
      </c>
      <c r="GY208" s="7">
        <f t="shared" si="335"/>
        <v>0</v>
      </c>
      <c r="GZ208" s="7">
        <f t="shared" si="336"/>
        <v>0</v>
      </c>
      <c r="HA208" s="17">
        <f t="shared" si="386"/>
        <v>0</v>
      </c>
      <c r="HB208" s="17">
        <f t="shared" si="337"/>
        <v>0</v>
      </c>
    </row>
    <row r="209" spans="27:210" x14ac:dyDescent="0.3">
      <c r="AD209" s="17">
        <f ca="1">SUM(AD203:AD208)</f>
        <v>0</v>
      </c>
      <c r="AG209" s="5"/>
      <c r="AO209"/>
      <c r="AP209"/>
      <c r="AQ209"/>
      <c r="AR209"/>
      <c r="BB209">
        <v>207</v>
      </c>
      <c r="BC209" s="7">
        <f t="shared" si="338"/>
        <v>0</v>
      </c>
      <c r="BD209" s="28">
        <f t="shared" si="339"/>
        <v>0</v>
      </c>
      <c r="BE209" s="16">
        <f t="shared" si="340"/>
        <v>0</v>
      </c>
      <c r="BF209" s="16">
        <f t="shared" si="341"/>
        <v>0</v>
      </c>
      <c r="BG209" s="25">
        <v>0</v>
      </c>
      <c r="BH209" s="25">
        <f t="shared" si="342"/>
        <v>0</v>
      </c>
      <c r="BI209" s="25">
        <f t="shared" si="343"/>
        <v>0</v>
      </c>
      <c r="BJ209" s="25">
        <f t="shared" si="344"/>
        <v>0</v>
      </c>
      <c r="BK209" s="25">
        <f t="shared" si="345"/>
        <v>0</v>
      </c>
      <c r="BL209" s="16">
        <f t="shared" si="346"/>
        <v>0</v>
      </c>
      <c r="BM209" s="25">
        <f t="shared" si="347"/>
        <v>0</v>
      </c>
      <c r="BN209" s="9">
        <f t="shared" si="292"/>
        <v>0</v>
      </c>
      <c r="BO209" s="26">
        <f t="shared" si="293"/>
        <v>0</v>
      </c>
      <c r="BP209" s="19">
        <f t="shared" si="294"/>
        <v>0</v>
      </c>
      <c r="BQ209" s="26">
        <f t="shared" si="295"/>
        <v>0</v>
      </c>
      <c r="BR209" s="26">
        <f t="shared" si="296"/>
        <v>0</v>
      </c>
      <c r="BS209">
        <f t="shared" si="348"/>
        <v>0</v>
      </c>
      <c r="BT209" s="7">
        <f t="shared" si="349"/>
        <v>0</v>
      </c>
      <c r="BU209" s="7">
        <f t="shared" si="327"/>
        <v>0</v>
      </c>
      <c r="BV209" s="17">
        <f t="shared" si="350"/>
        <v>0</v>
      </c>
      <c r="BW209" s="17">
        <f t="shared" si="328"/>
        <v>0</v>
      </c>
      <c r="CB209">
        <v>207</v>
      </c>
      <c r="CC209" s="7">
        <f t="shared" ca="1" si="351"/>
        <v>-19000</v>
      </c>
      <c r="CD209" s="28">
        <f t="shared" ca="1" si="352"/>
        <v>0</v>
      </c>
      <c r="CE209" s="16">
        <f t="shared" ca="1" si="353"/>
        <v>0</v>
      </c>
      <c r="CF209" s="9">
        <f t="shared" ca="1" si="297"/>
        <v>0</v>
      </c>
      <c r="CG209" s="26">
        <f t="shared" ca="1" si="298"/>
        <v>0</v>
      </c>
      <c r="CH209" s="19">
        <f t="shared" ca="1" si="299"/>
        <v>0</v>
      </c>
      <c r="CI209" s="26">
        <f t="shared" ca="1" si="300"/>
        <v>0</v>
      </c>
      <c r="CJ209" s="26">
        <f t="shared" ca="1" si="301"/>
        <v>0</v>
      </c>
      <c r="CK209" s="16">
        <f t="shared" ca="1" si="354"/>
        <v>0</v>
      </c>
      <c r="CL209" s="25">
        <v>0</v>
      </c>
      <c r="CM209" s="25">
        <f t="shared" ca="1" si="355"/>
        <v>0</v>
      </c>
      <c r="CN209" s="25">
        <f t="shared" ca="1" si="356"/>
        <v>0</v>
      </c>
      <c r="CO209" s="25">
        <f t="shared" ca="1" si="357"/>
        <v>0</v>
      </c>
      <c r="CP209" s="25">
        <f t="shared" ca="1" si="358"/>
        <v>0</v>
      </c>
      <c r="CQ209" s="16">
        <f t="shared" ca="1" si="359"/>
        <v>0</v>
      </c>
      <c r="CR209" s="25">
        <f t="shared" ca="1" si="360"/>
        <v>0</v>
      </c>
      <c r="CS209" s="9">
        <f t="shared" ca="1" si="302"/>
        <v>0</v>
      </c>
      <c r="CT209" s="26">
        <f t="shared" ca="1" si="303"/>
        <v>0</v>
      </c>
      <c r="CU209" s="19">
        <f t="shared" ca="1" si="304"/>
        <v>0</v>
      </c>
      <c r="CV209" s="26">
        <f t="shared" ca="1" si="305"/>
        <v>0</v>
      </c>
      <c r="CW209" s="26">
        <f t="shared" ca="1" si="306"/>
        <v>0</v>
      </c>
      <c r="CX209">
        <f t="shared" ca="1" si="361"/>
        <v>0</v>
      </c>
      <c r="CY209" s="7">
        <f t="shared" ca="1" si="329"/>
        <v>0</v>
      </c>
      <c r="CZ209" s="7">
        <f t="shared" ca="1" si="330"/>
        <v>0</v>
      </c>
      <c r="DA209" s="17">
        <f t="shared" ca="1" si="362"/>
        <v>0</v>
      </c>
      <c r="DB209" s="17">
        <f t="shared" ca="1" si="331"/>
        <v>0</v>
      </c>
      <c r="EB209">
        <v>207</v>
      </c>
      <c r="EC209" s="7">
        <f t="shared" si="363"/>
        <v>0</v>
      </c>
      <c r="ED209" s="28">
        <f t="shared" si="364"/>
        <v>0</v>
      </c>
      <c r="EE209" s="16">
        <f t="shared" si="365"/>
        <v>0</v>
      </c>
      <c r="EF209" s="9">
        <f t="shared" si="307"/>
        <v>0</v>
      </c>
      <c r="EG209" s="26">
        <f t="shared" si="308"/>
        <v>0</v>
      </c>
      <c r="EH209" s="19">
        <f t="shared" si="309"/>
        <v>0</v>
      </c>
      <c r="EI209" s="26">
        <f t="shared" si="310"/>
        <v>0</v>
      </c>
      <c r="EJ209" s="26">
        <f t="shared" si="311"/>
        <v>0</v>
      </c>
      <c r="EK209" s="16">
        <f t="shared" si="366"/>
        <v>0</v>
      </c>
      <c r="EL209" s="25">
        <v>0</v>
      </c>
      <c r="EM209" s="25">
        <f t="shared" si="367"/>
        <v>0</v>
      </c>
      <c r="EN209" s="25">
        <f t="shared" si="368"/>
        <v>0</v>
      </c>
      <c r="EO209" s="25">
        <f t="shared" si="369"/>
        <v>0</v>
      </c>
      <c r="EP209" s="25">
        <f t="shared" si="370"/>
        <v>0</v>
      </c>
      <c r="EQ209" s="16">
        <f t="shared" si="371"/>
        <v>0</v>
      </c>
      <c r="ER209" s="25">
        <f t="shared" si="372"/>
        <v>0</v>
      </c>
      <c r="ES209" s="9">
        <f t="shared" si="312"/>
        <v>0</v>
      </c>
      <c r="ET209" s="26">
        <f t="shared" si="313"/>
        <v>0</v>
      </c>
      <c r="EU209" s="19">
        <f t="shared" si="314"/>
        <v>0</v>
      </c>
      <c r="EV209" s="26">
        <f t="shared" si="315"/>
        <v>0</v>
      </c>
      <c r="EW209" s="26">
        <f t="shared" si="316"/>
        <v>0</v>
      </c>
      <c r="EX209">
        <f t="shared" si="373"/>
        <v>0</v>
      </c>
      <c r="EY209" s="7">
        <f t="shared" si="332"/>
        <v>0</v>
      </c>
      <c r="EZ209" s="7">
        <f t="shared" si="333"/>
        <v>0</v>
      </c>
      <c r="FA209" s="17">
        <f t="shared" si="374"/>
        <v>0</v>
      </c>
      <c r="FB209" s="17">
        <f t="shared" si="334"/>
        <v>0</v>
      </c>
      <c r="GB209">
        <v>207</v>
      </c>
      <c r="GC209" s="7">
        <f t="shared" si="375"/>
        <v>0</v>
      </c>
      <c r="GD209" s="28">
        <f t="shared" si="376"/>
        <v>0</v>
      </c>
      <c r="GE209" s="16">
        <f t="shared" si="377"/>
        <v>0</v>
      </c>
      <c r="GF209" s="9">
        <f t="shared" si="317"/>
        <v>0</v>
      </c>
      <c r="GG209" s="26">
        <f t="shared" si="318"/>
        <v>0</v>
      </c>
      <c r="GH209" s="19">
        <f t="shared" si="319"/>
        <v>0</v>
      </c>
      <c r="GI209" s="26">
        <f t="shared" si="320"/>
        <v>0</v>
      </c>
      <c r="GJ209" s="26">
        <f t="shared" si="321"/>
        <v>0</v>
      </c>
      <c r="GK209" s="16">
        <f t="shared" si="378"/>
        <v>0</v>
      </c>
      <c r="GL209" s="25">
        <v>0</v>
      </c>
      <c r="GM209" s="25">
        <f t="shared" si="379"/>
        <v>0</v>
      </c>
      <c r="GN209" s="25">
        <f t="shared" si="380"/>
        <v>0</v>
      </c>
      <c r="GO209" s="25">
        <f t="shared" si="381"/>
        <v>0</v>
      </c>
      <c r="GP209" s="25">
        <f t="shared" si="382"/>
        <v>0</v>
      </c>
      <c r="GQ209" s="16">
        <f t="shared" si="383"/>
        <v>0</v>
      </c>
      <c r="GR209" s="25">
        <f t="shared" si="384"/>
        <v>0</v>
      </c>
      <c r="GS209" s="9">
        <f t="shared" si="322"/>
        <v>0</v>
      </c>
      <c r="GT209" s="26">
        <f t="shared" si="323"/>
        <v>0</v>
      </c>
      <c r="GU209" s="19">
        <f t="shared" si="324"/>
        <v>0</v>
      </c>
      <c r="GV209" s="26">
        <f t="shared" si="325"/>
        <v>0</v>
      </c>
      <c r="GW209" s="26">
        <f t="shared" si="326"/>
        <v>0</v>
      </c>
      <c r="GX209">
        <f t="shared" si="385"/>
        <v>0</v>
      </c>
      <c r="GY209" s="7">
        <f t="shared" si="335"/>
        <v>0</v>
      </c>
      <c r="GZ209" s="7">
        <f t="shared" si="336"/>
        <v>0</v>
      </c>
      <c r="HA209" s="17">
        <f t="shared" si="386"/>
        <v>0</v>
      </c>
      <c r="HB209" s="17">
        <f t="shared" si="337"/>
        <v>0</v>
      </c>
    </row>
    <row r="210" spans="27:210" x14ac:dyDescent="0.3">
      <c r="AA210" s="192" t="s">
        <v>222</v>
      </c>
      <c r="AC210" s="29" t="s">
        <v>223</v>
      </c>
      <c r="AG210" s="5"/>
      <c r="AO210"/>
      <c r="AP210"/>
      <c r="AQ210"/>
      <c r="AR210"/>
      <c r="BB210">
        <v>208</v>
      </c>
      <c r="BC210" s="7">
        <f t="shared" si="338"/>
        <v>0</v>
      </c>
      <c r="BD210" s="28">
        <f t="shared" si="339"/>
        <v>0</v>
      </c>
      <c r="BE210" s="16">
        <f t="shared" si="340"/>
        <v>0</v>
      </c>
      <c r="BF210" s="16">
        <f t="shared" si="341"/>
        <v>0</v>
      </c>
      <c r="BG210" s="25">
        <v>0</v>
      </c>
      <c r="BH210" s="25">
        <f t="shared" si="342"/>
        <v>0</v>
      </c>
      <c r="BI210" s="25">
        <f t="shared" si="343"/>
        <v>0</v>
      </c>
      <c r="BJ210" s="25">
        <f t="shared" si="344"/>
        <v>0</v>
      </c>
      <c r="BK210" s="25">
        <f t="shared" si="345"/>
        <v>0</v>
      </c>
      <c r="BL210" s="16">
        <f t="shared" si="346"/>
        <v>0</v>
      </c>
      <c r="BM210" s="25">
        <f t="shared" si="347"/>
        <v>0</v>
      </c>
      <c r="BN210" s="9">
        <f t="shared" si="292"/>
        <v>0</v>
      </c>
      <c r="BO210" s="26">
        <f t="shared" si="293"/>
        <v>0</v>
      </c>
      <c r="BP210" s="19">
        <f t="shared" si="294"/>
        <v>0</v>
      </c>
      <c r="BQ210" s="26">
        <f t="shared" si="295"/>
        <v>0</v>
      </c>
      <c r="BR210" s="26">
        <f t="shared" si="296"/>
        <v>0</v>
      </c>
      <c r="BS210">
        <f t="shared" si="348"/>
        <v>0</v>
      </c>
      <c r="BT210" s="7">
        <f t="shared" si="349"/>
        <v>0</v>
      </c>
      <c r="BU210" s="7">
        <f t="shared" si="327"/>
        <v>0</v>
      </c>
      <c r="BV210" s="17">
        <f t="shared" si="350"/>
        <v>0</v>
      </c>
      <c r="BW210" s="17">
        <f t="shared" si="328"/>
        <v>0</v>
      </c>
      <c r="CB210">
        <v>208</v>
      </c>
      <c r="CC210" s="7">
        <f t="shared" ca="1" si="351"/>
        <v>-19000</v>
      </c>
      <c r="CD210" s="28">
        <f t="shared" ca="1" si="352"/>
        <v>0</v>
      </c>
      <c r="CE210" s="16">
        <f t="shared" ca="1" si="353"/>
        <v>0</v>
      </c>
      <c r="CF210" s="9">
        <f t="shared" ca="1" si="297"/>
        <v>0</v>
      </c>
      <c r="CG210" s="26">
        <f t="shared" ca="1" si="298"/>
        <v>0</v>
      </c>
      <c r="CH210" s="19">
        <f t="shared" ca="1" si="299"/>
        <v>0</v>
      </c>
      <c r="CI210" s="26">
        <f t="shared" ca="1" si="300"/>
        <v>0</v>
      </c>
      <c r="CJ210" s="26">
        <f t="shared" ca="1" si="301"/>
        <v>0</v>
      </c>
      <c r="CK210" s="16">
        <f t="shared" ca="1" si="354"/>
        <v>0</v>
      </c>
      <c r="CL210" s="25">
        <v>0</v>
      </c>
      <c r="CM210" s="25">
        <f t="shared" ca="1" si="355"/>
        <v>0</v>
      </c>
      <c r="CN210" s="25">
        <f t="shared" ca="1" si="356"/>
        <v>0</v>
      </c>
      <c r="CO210" s="25">
        <f t="shared" ca="1" si="357"/>
        <v>0</v>
      </c>
      <c r="CP210" s="25">
        <f t="shared" ca="1" si="358"/>
        <v>0</v>
      </c>
      <c r="CQ210" s="16">
        <f t="shared" ca="1" si="359"/>
        <v>0</v>
      </c>
      <c r="CR210" s="25">
        <f t="shared" ca="1" si="360"/>
        <v>0</v>
      </c>
      <c r="CS210" s="9">
        <f t="shared" ca="1" si="302"/>
        <v>0</v>
      </c>
      <c r="CT210" s="26">
        <f t="shared" ca="1" si="303"/>
        <v>0</v>
      </c>
      <c r="CU210" s="19">
        <f t="shared" ca="1" si="304"/>
        <v>0</v>
      </c>
      <c r="CV210" s="26">
        <f t="shared" ca="1" si="305"/>
        <v>0</v>
      </c>
      <c r="CW210" s="26">
        <f t="shared" ca="1" si="306"/>
        <v>0</v>
      </c>
      <c r="CX210">
        <f t="shared" ca="1" si="361"/>
        <v>0</v>
      </c>
      <c r="CY210" s="7">
        <f t="shared" ca="1" si="329"/>
        <v>0</v>
      </c>
      <c r="CZ210" s="7">
        <f t="shared" ca="1" si="330"/>
        <v>0</v>
      </c>
      <c r="DA210" s="17">
        <f t="shared" ca="1" si="362"/>
        <v>0</v>
      </c>
      <c r="DB210" s="17">
        <f t="shared" ca="1" si="331"/>
        <v>0</v>
      </c>
      <c r="EB210">
        <v>208</v>
      </c>
      <c r="EC210" s="7">
        <f t="shared" si="363"/>
        <v>0</v>
      </c>
      <c r="ED210" s="28">
        <f t="shared" si="364"/>
        <v>0</v>
      </c>
      <c r="EE210" s="16">
        <f t="shared" si="365"/>
        <v>0</v>
      </c>
      <c r="EF210" s="9">
        <f t="shared" si="307"/>
        <v>0</v>
      </c>
      <c r="EG210" s="26">
        <f t="shared" si="308"/>
        <v>0</v>
      </c>
      <c r="EH210" s="19">
        <f t="shared" si="309"/>
        <v>0</v>
      </c>
      <c r="EI210" s="26">
        <f t="shared" si="310"/>
        <v>0</v>
      </c>
      <c r="EJ210" s="26">
        <f t="shared" si="311"/>
        <v>0</v>
      </c>
      <c r="EK210" s="16">
        <f t="shared" si="366"/>
        <v>0</v>
      </c>
      <c r="EL210" s="25">
        <v>0</v>
      </c>
      <c r="EM210" s="25">
        <f t="shared" si="367"/>
        <v>0</v>
      </c>
      <c r="EN210" s="25">
        <f t="shared" si="368"/>
        <v>0</v>
      </c>
      <c r="EO210" s="25">
        <f t="shared" si="369"/>
        <v>0</v>
      </c>
      <c r="EP210" s="25">
        <f t="shared" si="370"/>
        <v>0</v>
      </c>
      <c r="EQ210" s="16">
        <f t="shared" si="371"/>
        <v>0</v>
      </c>
      <c r="ER210" s="25">
        <f t="shared" si="372"/>
        <v>0</v>
      </c>
      <c r="ES210" s="9">
        <f t="shared" si="312"/>
        <v>0</v>
      </c>
      <c r="ET210" s="26">
        <f t="shared" si="313"/>
        <v>0</v>
      </c>
      <c r="EU210" s="19">
        <f t="shared" si="314"/>
        <v>0</v>
      </c>
      <c r="EV210" s="26">
        <f t="shared" si="315"/>
        <v>0</v>
      </c>
      <c r="EW210" s="26">
        <f t="shared" si="316"/>
        <v>0</v>
      </c>
      <c r="EX210">
        <f t="shared" si="373"/>
        <v>0</v>
      </c>
      <c r="EY210" s="7">
        <f t="shared" si="332"/>
        <v>0</v>
      </c>
      <c r="EZ210" s="7">
        <f t="shared" si="333"/>
        <v>0</v>
      </c>
      <c r="FA210" s="17">
        <f t="shared" si="374"/>
        <v>0</v>
      </c>
      <c r="FB210" s="17">
        <f t="shared" si="334"/>
        <v>0</v>
      </c>
      <c r="GB210">
        <v>208</v>
      </c>
      <c r="GC210" s="7">
        <f t="shared" si="375"/>
        <v>0</v>
      </c>
      <c r="GD210" s="28">
        <f t="shared" si="376"/>
        <v>0</v>
      </c>
      <c r="GE210" s="16">
        <f t="shared" si="377"/>
        <v>0</v>
      </c>
      <c r="GF210" s="9">
        <f t="shared" si="317"/>
        <v>0</v>
      </c>
      <c r="GG210" s="26">
        <f t="shared" si="318"/>
        <v>0</v>
      </c>
      <c r="GH210" s="19">
        <f t="shared" si="319"/>
        <v>0</v>
      </c>
      <c r="GI210" s="26">
        <f t="shared" si="320"/>
        <v>0</v>
      </c>
      <c r="GJ210" s="26">
        <f t="shared" si="321"/>
        <v>0</v>
      </c>
      <c r="GK210" s="16">
        <f t="shared" si="378"/>
        <v>0</v>
      </c>
      <c r="GL210" s="25">
        <v>0</v>
      </c>
      <c r="GM210" s="25">
        <f t="shared" si="379"/>
        <v>0</v>
      </c>
      <c r="GN210" s="25">
        <f t="shared" si="380"/>
        <v>0</v>
      </c>
      <c r="GO210" s="25">
        <f t="shared" si="381"/>
        <v>0</v>
      </c>
      <c r="GP210" s="25">
        <f t="shared" si="382"/>
        <v>0</v>
      </c>
      <c r="GQ210" s="16">
        <f t="shared" si="383"/>
        <v>0</v>
      </c>
      <c r="GR210" s="25">
        <f t="shared" si="384"/>
        <v>0</v>
      </c>
      <c r="GS210" s="9">
        <f t="shared" si="322"/>
        <v>0</v>
      </c>
      <c r="GT210" s="26">
        <f t="shared" si="323"/>
        <v>0</v>
      </c>
      <c r="GU210" s="19">
        <f t="shared" si="324"/>
        <v>0</v>
      </c>
      <c r="GV210" s="26">
        <f t="shared" si="325"/>
        <v>0</v>
      </c>
      <c r="GW210" s="26">
        <f t="shared" si="326"/>
        <v>0</v>
      </c>
      <c r="GX210">
        <f t="shared" si="385"/>
        <v>0</v>
      </c>
      <c r="GY210" s="7">
        <f t="shared" si="335"/>
        <v>0</v>
      </c>
      <c r="GZ210" s="7">
        <f t="shared" si="336"/>
        <v>0</v>
      </c>
      <c r="HA210" s="17">
        <f t="shared" si="386"/>
        <v>0</v>
      </c>
      <c r="HB210" s="17">
        <f t="shared" si="337"/>
        <v>0</v>
      </c>
    </row>
    <row r="211" spans="27:210" x14ac:dyDescent="0.3">
      <c r="AA211" s="182">
        <v>0</v>
      </c>
      <c r="AB211" s="182">
        <v>100000</v>
      </c>
      <c r="AC211" s="182">
        <v>0</v>
      </c>
      <c r="AD211" s="7">
        <f t="shared" ref="AD211:AD216" ca="1" si="388">IF($K$86&gt;AA211,IF($K$86&lt;=AB211,AC211,0),0)</f>
        <v>0</v>
      </c>
      <c r="AG211" s="5"/>
      <c r="AO211"/>
      <c r="AP211"/>
      <c r="AQ211"/>
      <c r="AR211"/>
      <c r="BB211">
        <v>209</v>
      </c>
      <c r="BC211" s="7">
        <f t="shared" si="338"/>
        <v>0</v>
      </c>
      <c r="BD211" s="28">
        <f t="shared" si="339"/>
        <v>0</v>
      </c>
      <c r="BE211" s="16">
        <f t="shared" si="340"/>
        <v>0</v>
      </c>
      <c r="BF211" s="16">
        <f t="shared" si="341"/>
        <v>0</v>
      </c>
      <c r="BG211" s="25">
        <v>0</v>
      </c>
      <c r="BH211" s="25">
        <f t="shared" si="342"/>
        <v>0</v>
      </c>
      <c r="BI211" s="25">
        <f t="shared" si="343"/>
        <v>0</v>
      </c>
      <c r="BJ211" s="25">
        <f t="shared" si="344"/>
        <v>0</v>
      </c>
      <c r="BK211" s="25">
        <f t="shared" si="345"/>
        <v>0</v>
      </c>
      <c r="BL211" s="16">
        <f t="shared" si="346"/>
        <v>0</v>
      </c>
      <c r="BM211" s="25">
        <f t="shared" si="347"/>
        <v>0</v>
      </c>
      <c r="BN211" s="9">
        <f t="shared" si="292"/>
        <v>0</v>
      </c>
      <c r="BO211" s="26">
        <f t="shared" si="293"/>
        <v>0</v>
      </c>
      <c r="BP211" s="19">
        <f t="shared" si="294"/>
        <v>0</v>
      </c>
      <c r="BQ211" s="26">
        <f t="shared" si="295"/>
        <v>0</v>
      </c>
      <c r="BR211" s="26">
        <f t="shared" si="296"/>
        <v>0</v>
      </c>
      <c r="BS211">
        <f t="shared" si="348"/>
        <v>0</v>
      </c>
      <c r="BT211" s="7">
        <f t="shared" si="349"/>
        <v>0</v>
      </c>
      <c r="BU211" s="7">
        <f t="shared" si="327"/>
        <v>0</v>
      </c>
      <c r="BV211" s="17">
        <f t="shared" si="350"/>
        <v>0</v>
      </c>
      <c r="BW211" s="17">
        <f t="shared" si="328"/>
        <v>0</v>
      </c>
      <c r="CB211">
        <v>209</v>
      </c>
      <c r="CC211" s="7">
        <f t="shared" ca="1" si="351"/>
        <v>-19000</v>
      </c>
      <c r="CD211" s="28">
        <f t="shared" ca="1" si="352"/>
        <v>0</v>
      </c>
      <c r="CE211" s="16">
        <f t="shared" ca="1" si="353"/>
        <v>0</v>
      </c>
      <c r="CF211" s="9">
        <f t="shared" ca="1" si="297"/>
        <v>0</v>
      </c>
      <c r="CG211" s="26">
        <f t="shared" ca="1" si="298"/>
        <v>0</v>
      </c>
      <c r="CH211" s="19">
        <f t="shared" ca="1" si="299"/>
        <v>0</v>
      </c>
      <c r="CI211" s="26">
        <f t="shared" ca="1" si="300"/>
        <v>0</v>
      </c>
      <c r="CJ211" s="26">
        <f t="shared" ca="1" si="301"/>
        <v>0</v>
      </c>
      <c r="CK211" s="16">
        <f t="shared" ca="1" si="354"/>
        <v>0</v>
      </c>
      <c r="CL211" s="25">
        <v>0</v>
      </c>
      <c r="CM211" s="25">
        <f t="shared" ca="1" si="355"/>
        <v>0</v>
      </c>
      <c r="CN211" s="25">
        <f t="shared" ca="1" si="356"/>
        <v>0</v>
      </c>
      <c r="CO211" s="25">
        <f t="shared" ca="1" si="357"/>
        <v>0</v>
      </c>
      <c r="CP211" s="25">
        <f t="shared" ca="1" si="358"/>
        <v>0</v>
      </c>
      <c r="CQ211" s="16">
        <f t="shared" ca="1" si="359"/>
        <v>0</v>
      </c>
      <c r="CR211" s="25">
        <f t="shared" ca="1" si="360"/>
        <v>0</v>
      </c>
      <c r="CS211" s="9">
        <f t="shared" ca="1" si="302"/>
        <v>0</v>
      </c>
      <c r="CT211" s="26">
        <f t="shared" ca="1" si="303"/>
        <v>0</v>
      </c>
      <c r="CU211" s="19">
        <f t="shared" ca="1" si="304"/>
        <v>0</v>
      </c>
      <c r="CV211" s="26">
        <f t="shared" ca="1" si="305"/>
        <v>0</v>
      </c>
      <c r="CW211" s="26">
        <f t="shared" ca="1" si="306"/>
        <v>0</v>
      </c>
      <c r="CX211">
        <f t="shared" ca="1" si="361"/>
        <v>0</v>
      </c>
      <c r="CY211" s="7">
        <f t="shared" ca="1" si="329"/>
        <v>0</v>
      </c>
      <c r="CZ211" s="7">
        <f t="shared" ca="1" si="330"/>
        <v>0</v>
      </c>
      <c r="DA211" s="17">
        <f t="shared" ca="1" si="362"/>
        <v>0</v>
      </c>
      <c r="DB211" s="17">
        <f t="shared" ca="1" si="331"/>
        <v>0</v>
      </c>
      <c r="EB211">
        <v>209</v>
      </c>
      <c r="EC211" s="7">
        <f t="shared" si="363"/>
        <v>0</v>
      </c>
      <c r="ED211" s="28">
        <f t="shared" si="364"/>
        <v>0</v>
      </c>
      <c r="EE211" s="16">
        <f t="shared" si="365"/>
        <v>0</v>
      </c>
      <c r="EF211" s="9">
        <f t="shared" si="307"/>
        <v>0</v>
      </c>
      <c r="EG211" s="26">
        <f t="shared" si="308"/>
        <v>0</v>
      </c>
      <c r="EH211" s="19">
        <f t="shared" si="309"/>
        <v>0</v>
      </c>
      <c r="EI211" s="26">
        <f t="shared" si="310"/>
        <v>0</v>
      </c>
      <c r="EJ211" s="26">
        <f t="shared" si="311"/>
        <v>0</v>
      </c>
      <c r="EK211" s="16">
        <f t="shared" si="366"/>
        <v>0</v>
      </c>
      <c r="EL211" s="25">
        <v>0</v>
      </c>
      <c r="EM211" s="25">
        <f t="shared" si="367"/>
        <v>0</v>
      </c>
      <c r="EN211" s="25">
        <f t="shared" si="368"/>
        <v>0</v>
      </c>
      <c r="EO211" s="25">
        <f t="shared" si="369"/>
        <v>0</v>
      </c>
      <c r="EP211" s="25">
        <f t="shared" si="370"/>
        <v>0</v>
      </c>
      <c r="EQ211" s="16">
        <f t="shared" si="371"/>
        <v>0</v>
      </c>
      <c r="ER211" s="25">
        <f t="shared" si="372"/>
        <v>0</v>
      </c>
      <c r="ES211" s="9">
        <f t="shared" si="312"/>
        <v>0</v>
      </c>
      <c r="ET211" s="26">
        <f t="shared" si="313"/>
        <v>0</v>
      </c>
      <c r="EU211" s="19">
        <f t="shared" si="314"/>
        <v>0</v>
      </c>
      <c r="EV211" s="26">
        <f t="shared" si="315"/>
        <v>0</v>
      </c>
      <c r="EW211" s="26">
        <f t="shared" si="316"/>
        <v>0</v>
      </c>
      <c r="EX211">
        <f t="shared" si="373"/>
        <v>0</v>
      </c>
      <c r="EY211" s="7">
        <f t="shared" si="332"/>
        <v>0</v>
      </c>
      <c r="EZ211" s="7">
        <f t="shared" si="333"/>
        <v>0</v>
      </c>
      <c r="FA211" s="17">
        <f t="shared" si="374"/>
        <v>0</v>
      </c>
      <c r="FB211" s="17">
        <f t="shared" si="334"/>
        <v>0</v>
      </c>
      <c r="GB211">
        <v>209</v>
      </c>
      <c r="GC211" s="7">
        <f t="shared" si="375"/>
        <v>0</v>
      </c>
      <c r="GD211" s="28">
        <f t="shared" si="376"/>
        <v>0</v>
      </c>
      <c r="GE211" s="16">
        <f t="shared" si="377"/>
        <v>0</v>
      </c>
      <c r="GF211" s="9">
        <f t="shared" si="317"/>
        <v>0</v>
      </c>
      <c r="GG211" s="26">
        <f t="shared" si="318"/>
        <v>0</v>
      </c>
      <c r="GH211" s="19">
        <f t="shared" si="319"/>
        <v>0</v>
      </c>
      <c r="GI211" s="26">
        <f t="shared" si="320"/>
        <v>0</v>
      </c>
      <c r="GJ211" s="26">
        <f t="shared" si="321"/>
        <v>0</v>
      </c>
      <c r="GK211" s="16">
        <f t="shared" si="378"/>
        <v>0</v>
      </c>
      <c r="GL211" s="25">
        <v>0</v>
      </c>
      <c r="GM211" s="25">
        <f t="shared" si="379"/>
        <v>0</v>
      </c>
      <c r="GN211" s="25">
        <f t="shared" si="380"/>
        <v>0</v>
      </c>
      <c r="GO211" s="25">
        <f t="shared" si="381"/>
        <v>0</v>
      </c>
      <c r="GP211" s="25">
        <f t="shared" si="382"/>
        <v>0</v>
      </c>
      <c r="GQ211" s="16">
        <f t="shared" si="383"/>
        <v>0</v>
      </c>
      <c r="GR211" s="25">
        <f t="shared" si="384"/>
        <v>0</v>
      </c>
      <c r="GS211" s="9">
        <f t="shared" si="322"/>
        <v>0</v>
      </c>
      <c r="GT211" s="26">
        <f t="shared" si="323"/>
        <v>0</v>
      </c>
      <c r="GU211" s="19">
        <f t="shared" si="324"/>
        <v>0</v>
      </c>
      <c r="GV211" s="26">
        <f t="shared" si="325"/>
        <v>0</v>
      </c>
      <c r="GW211" s="26">
        <f t="shared" si="326"/>
        <v>0</v>
      </c>
      <c r="GX211">
        <f t="shared" si="385"/>
        <v>0</v>
      </c>
      <c r="GY211" s="7">
        <f t="shared" si="335"/>
        <v>0</v>
      </c>
      <c r="GZ211" s="7">
        <f t="shared" si="336"/>
        <v>0</v>
      </c>
      <c r="HA211" s="17">
        <f t="shared" si="386"/>
        <v>0</v>
      </c>
      <c r="HB211" s="17">
        <f t="shared" si="337"/>
        <v>0</v>
      </c>
    </row>
    <row r="212" spans="27:210" x14ac:dyDescent="0.3">
      <c r="AA212" s="182">
        <v>100000</v>
      </c>
      <c r="AB212" s="182">
        <v>300000</v>
      </c>
      <c r="AC212" s="182">
        <v>20</v>
      </c>
      <c r="AD212" s="7">
        <f t="shared" ca="1" si="388"/>
        <v>0</v>
      </c>
      <c r="AG212" s="5"/>
      <c r="AO212"/>
      <c r="AP212"/>
      <c r="AQ212"/>
      <c r="AR212"/>
      <c r="BB212">
        <v>210</v>
      </c>
      <c r="BC212" s="7">
        <f t="shared" si="338"/>
        <v>0</v>
      </c>
      <c r="BD212" s="28">
        <f t="shared" si="339"/>
        <v>0</v>
      </c>
      <c r="BE212" s="16">
        <f t="shared" si="340"/>
        <v>0</v>
      </c>
      <c r="BF212" s="16">
        <f t="shared" si="341"/>
        <v>0</v>
      </c>
      <c r="BG212" s="25">
        <v>0</v>
      </c>
      <c r="BH212" s="25">
        <f t="shared" si="342"/>
        <v>0</v>
      </c>
      <c r="BI212" s="25">
        <f t="shared" si="343"/>
        <v>0</v>
      </c>
      <c r="BJ212" s="25">
        <f t="shared" si="344"/>
        <v>0</v>
      </c>
      <c r="BK212" s="25">
        <f t="shared" si="345"/>
        <v>0</v>
      </c>
      <c r="BL212" s="16">
        <f t="shared" si="346"/>
        <v>0</v>
      </c>
      <c r="BM212" s="25">
        <f t="shared" si="347"/>
        <v>0</v>
      </c>
      <c r="BN212" s="9">
        <f t="shared" si="292"/>
        <v>0</v>
      </c>
      <c r="BO212" s="26">
        <f t="shared" si="293"/>
        <v>0</v>
      </c>
      <c r="BP212" s="19">
        <f t="shared" si="294"/>
        <v>0</v>
      </c>
      <c r="BQ212" s="26">
        <f t="shared" si="295"/>
        <v>0</v>
      </c>
      <c r="BR212" s="26">
        <f t="shared" si="296"/>
        <v>0</v>
      </c>
      <c r="BS212">
        <f t="shared" si="348"/>
        <v>0</v>
      </c>
      <c r="BT212" s="7">
        <f t="shared" si="349"/>
        <v>0</v>
      </c>
      <c r="BU212" s="7">
        <f t="shared" si="327"/>
        <v>0</v>
      </c>
      <c r="BV212" s="17">
        <f t="shared" si="350"/>
        <v>0</v>
      </c>
      <c r="BW212" s="17">
        <f t="shared" si="328"/>
        <v>0</v>
      </c>
      <c r="CB212">
        <v>210</v>
      </c>
      <c r="CC212" s="7">
        <f t="shared" ca="1" si="351"/>
        <v>-19000</v>
      </c>
      <c r="CD212" s="28">
        <f t="shared" ca="1" si="352"/>
        <v>0</v>
      </c>
      <c r="CE212" s="16">
        <f t="shared" ca="1" si="353"/>
        <v>0</v>
      </c>
      <c r="CF212" s="9">
        <f t="shared" ca="1" si="297"/>
        <v>0</v>
      </c>
      <c r="CG212" s="26">
        <f t="shared" ca="1" si="298"/>
        <v>0</v>
      </c>
      <c r="CH212" s="19">
        <f t="shared" ca="1" si="299"/>
        <v>0</v>
      </c>
      <c r="CI212" s="26">
        <f t="shared" ca="1" si="300"/>
        <v>0</v>
      </c>
      <c r="CJ212" s="26">
        <f t="shared" ca="1" si="301"/>
        <v>0</v>
      </c>
      <c r="CK212" s="16">
        <f t="shared" ca="1" si="354"/>
        <v>0</v>
      </c>
      <c r="CL212" s="25">
        <v>0</v>
      </c>
      <c r="CM212" s="25">
        <f t="shared" ca="1" si="355"/>
        <v>0</v>
      </c>
      <c r="CN212" s="25">
        <f t="shared" ca="1" si="356"/>
        <v>0</v>
      </c>
      <c r="CO212" s="25">
        <f t="shared" ca="1" si="357"/>
        <v>0</v>
      </c>
      <c r="CP212" s="25">
        <f t="shared" ca="1" si="358"/>
        <v>0</v>
      </c>
      <c r="CQ212" s="16">
        <f t="shared" ca="1" si="359"/>
        <v>0</v>
      </c>
      <c r="CR212" s="25">
        <f t="shared" ca="1" si="360"/>
        <v>0</v>
      </c>
      <c r="CS212" s="9">
        <f t="shared" ca="1" si="302"/>
        <v>0</v>
      </c>
      <c r="CT212" s="26">
        <f t="shared" ca="1" si="303"/>
        <v>0</v>
      </c>
      <c r="CU212" s="19">
        <f t="shared" ca="1" si="304"/>
        <v>0</v>
      </c>
      <c r="CV212" s="26">
        <f t="shared" ca="1" si="305"/>
        <v>0</v>
      </c>
      <c r="CW212" s="26">
        <f t="shared" ca="1" si="306"/>
        <v>0</v>
      </c>
      <c r="CX212">
        <f t="shared" ca="1" si="361"/>
        <v>0</v>
      </c>
      <c r="CY212" s="7">
        <f t="shared" ca="1" si="329"/>
        <v>0</v>
      </c>
      <c r="CZ212" s="7">
        <f t="shared" ca="1" si="330"/>
        <v>0</v>
      </c>
      <c r="DA212" s="17">
        <f t="shared" ca="1" si="362"/>
        <v>0</v>
      </c>
      <c r="DB212" s="17">
        <f t="shared" ca="1" si="331"/>
        <v>0</v>
      </c>
      <c r="EB212">
        <v>210</v>
      </c>
      <c r="EC212" s="7">
        <f t="shared" si="363"/>
        <v>0</v>
      </c>
      <c r="ED212" s="28">
        <f t="shared" si="364"/>
        <v>0</v>
      </c>
      <c r="EE212" s="16">
        <f t="shared" si="365"/>
        <v>0</v>
      </c>
      <c r="EF212" s="9">
        <f t="shared" si="307"/>
        <v>0</v>
      </c>
      <c r="EG212" s="26">
        <f t="shared" si="308"/>
        <v>0</v>
      </c>
      <c r="EH212" s="19">
        <f t="shared" si="309"/>
        <v>0</v>
      </c>
      <c r="EI212" s="26">
        <f t="shared" si="310"/>
        <v>0</v>
      </c>
      <c r="EJ212" s="26">
        <f t="shared" si="311"/>
        <v>0</v>
      </c>
      <c r="EK212" s="16">
        <f t="shared" si="366"/>
        <v>0</v>
      </c>
      <c r="EL212" s="25">
        <v>0</v>
      </c>
      <c r="EM212" s="25">
        <f t="shared" si="367"/>
        <v>0</v>
      </c>
      <c r="EN212" s="25">
        <f t="shared" si="368"/>
        <v>0</v>
      </c>
      <c r="EO212" s="25">
        <f t="shared" si="369"/>
        <v>0</v>
      </c>
      <c r="EP212" s="25">
        <f t="shared" si="370"/>
        <v>0</v>
      </c>
      <c r="EQ212" s="16">
        <f t="shared" si="371"/>
        <v>0</v>
      </c>
      <c r="ER212" s="25">
        <f t="shared" si="372"/>
        <v>0</v>
      </c>
      <c r="ES212" s="9">
        <f t="shared" si="312"/>
        <v>0</v>
      </c>
      <c r="ET212" s="26">
        <f t="shared" si="313"/>
        <v>0</v>
      </c>
      <c r="EU212" s="19">
        <f t="shared" si="314"/>
        <v>0</v>
      </c>
      <c r="EV212" s="26">
        <f t="shared" si="315"/>
        <v>0</v>
      </c>
      <c r="EW212" s="26">
        <f t="shared" si="316"/>
        <v>0</v>
      </c>
      <c r="EX212">
        <f t="shared" si="373"/>
        <v>0</v>
      </c>
      <c r="EY212" s="7">
        <f t="shared" si="332"/>
        <v>0</v>
      </c>
      <c r="EZ212" s="7">
        <f t="shared" si="333"/>
        <v>0</v>
      </c>
      <c r="FA212" s="17">
        <f t="shared" si="374"/>
        <v>0</v>
      </c>
      <c r="FB212" s="17">
        <f t="shared" si="334"/>
        <v>0</v>
      </c>
      <c r="GB212">
        <v>210</v>
      </c>
      <c r="GC212" s="7">
        <f t="shared" si="375"/>
        <v>0</v>
      </c>
      <c r="GD212" s="28">
        <f t="shared" si="376"/>
        <v>0</v>
      </c>
      <c r="GE212" s="16">
        <f t="shared" si="377"/>
        <v>0</v>
      </c>
      <c r="GF212" s="9">
        <f t="shared" si="317"/>
        <v>0</v>
      </c>
      <c r="GG212" s="26">
        <f t="shared" si="318"/>
        <v>0</v>
      </c>
      <c r="GH212" s="19">
        <f t="shared" si="319"/>
        <v>0</v>
      </c>
      <c r="GI212" s="26">
        <f t="shared" si="320"/>
        <v>0</v>
      </c>
      <c r="GJ212" s="26">
        <f t="shared" si="321"/>
        <v>0</v>
      </c>
      <c r="GK212" s="16">
        <f t="shared" si="378"/>
        <v>0</v>
      </c>
      <c r="GL212" s="25">
        <v>0</v>
      </c>
      <c r="GM212" s="25">
        <f t="shared" si="379"/>
        <v>0</v>
      </c>
      <c r="GN212" s="25">
        <f t="shared" si="380"/>
        <v>0</v>
      </c>
      <c r="GO212" s="25">
        <f t="shared" si="381"/>
        <v>0</v>
      </c>
      <c r="GP212" s="25">
        <f t="shared" si="382"/>
        <v>0</v>
      </c>
      <c r="GQ212" s="16">
        <f t="shared" si="383"/>
        <v>0</v>
      </c>
      <c r="GR212" s="25">
        <f t="shared" si="384"/>
        <v>0</v>
      </c>
      <c r="GS212" s="9">
        <f t="shared" si="322"/>
        <v>0</v>
      </c>
      <c r="GT212" s="26">
        <f t="shared" si="323"/>
        <v>0</v>
      </c>
      <c r="GU212" s="19">
        <f t="shared" si="324"/>
        <v>0</v>
      </c>
      <c r="GV212" s="26">
        <f t="shared" si="325"/>
        <v>0</v>
      </c>
      <c r="GW212" s="26">
        <f t="shared" si="326"/>
        <v>0</v>
      </c>
      <c r="GX212">
        <f t="shared" si="385"/>
        <v>0</v>
      </c>
      <c r="GY212" s="7">
        <f t="shared" si="335"/>
        <v>0</v>
      </c>
      <c r="GZ212" s="7">
        <f t="shared" si="336"/>
        <v>0</v>
      </c>
      <c r="HA212" s="17">
        <f t="shared" si="386"/>
        <v>0</v>
      </c>
      <c r="HB212" s="17">
        <f t="shared" si="337"/>
        <v>0</v>
      </c>
    </row>
    <row r="213" spans="27:210" x14ac:dyDescent="0.3">
      <c r="AA213" s="182">
        <v>300000</v>
      </c>
      <c r="AB213" s="182">
        <v>500000</v>
      </c>
      <c r="AC213" s="182">
        <v>50</v>
      </c>
      <c r="AD213" s="7">
        <f t="shared" ca="1" si="388"/>
        <v>0</v>
      </c>
      <c r="AG213" s="5"/>
      <c r="AO213"/>
      <c r="AP213"/>
      <c r="AQ213"/>
      <c r="AR213"/>
      <c r="BB213">
        <v>211</v>
      </c>
      <c r="BC213" s="7">
        <f t="shared" si="338"/>
        <v>0</v>
      </c>
      <c r="BD213" s="28">
        <f t="shared" si="339"/>
        <v>0</v>
      </c>
      <c r="BE213" s="16">
        <f t="shared" si="340"/>
        <v>0</v>
      </c>
      <c r="BF213" s="16">
        <f t="shared" si="341"/>
        <v>0</v>
      </c>
      <c r="BG213" s="25">
        <v>0</v>
      </c>
      <c r="BH213" s="25">
        <f t="shared" si="342"/>
        <v>0</v>
      </c>
      <c r="BI213" s="25">
        <f t="shared" si="343"/>
        <v>0</v>
      </c>
      <c r="BJ213" s="25">
        <f t="shared" si="344"/>
        <v>0</v>
      </c>
      <c r="BK213" s="25">
        <f t="shared" si="345"/>
        <v>0</v>
      </c>
      <c r="BL213" s="16">
        <f t="shared" si="346"/>
        <v>0</v>
      </c>
      <c r="BM213" s="25">
        <f t="shared" si="347"/>
        <v>0</v>
      </c>
      <c r="BN213" s="9">
        <f t="shared" si="292"/>
        <v>0</v>
      </c>
      <c r="BO213" s="26">
        <f t="shared" si="293"/>
        <v>0</v>
      </c>
      <c r="BP213" s="19">
        <f t="shared" si="294"/>
        <v>0</v>
      </c>
      <c r="BQ213" s="26">
        <f t="shared" si="295"/>
        <v>0</v>
      </c>
      <c r="BR213" s="26">
        <f t="shared" si="296"/>
        <v>0</v>
      </c>
      <c r="BS213">
        <f t="shared" si="348"/>
        <v>0</v>
      </c>
      <c r="BT213" s="7">
        <f t="shared" si="349"/>
        <v>0</v>
      </c>
      <c r="BU213" s="7">
        <f t="shared" si="327"/>
        <v>0</v>
      </c>
      <c r="BV213" s="17">
        <f t="shared" si="350"/>
        <v>0</v>
      </c>
      <c r="BW213" s="17">
        <f t="shared" si="328"/>
        <v>0</v>
      </c>
      <c r="CB213">
        <v>211</v>
      </c>
      <c r="CC213" s="7">
        <f t="shared" ca="1" si="351"/>
        <v>-19000</v>
      </c>
      <c r="CD213" s="28">
        <f t="shared" ca="1" si="352"/>
        <v>0</v>
      </c>
      <c r="CE213" s="16">
        <f t="shared" ca="1" si="353"/>
        <v>0</v>
      </c>
      <c r="CF213" s="9">
        <f t="shared" ca="1" si="297"/>
        <v>0</v>
      </c>
      <c r="CG213" s="26">
        <f t="shared" ca="1" si="298"/>
        <v>0</v>
      </c>
      <c r="CH213" s="19">
        <f t="shared" ca="1" si="299"/>
        <v>0</v>
      </c>
      <c r="CI213" s="26">
        <f t="shared" ca="1" si="300"/>
        <v>0</v>
      </c>
      <c r="CJ213" s="26">
        <f t="shared" ca="1" si="301"/>
        <v>0</v>
      </c>
      <c r="CK213" s="16">
        <f t="shared" ca="1" si="354"/>
        <v>0</v>
      </c>
      <c r="CL213" s="25">
        <v>0</v>
      </c>
      <c r="CM213" s="25">
        <f t="shared" ca="1" si="355"/>
        <v>0</v>
      </c>
      <c r="CN213" s="25">
        <f t="shared" ca="1" si="356"/>
        <v>0</v>
      </c>
      <c r="CO213" s="25">
        <f t="shared" ca="1" si="357"/>
        <v>0</v>
      </c>
      <c r="CP213" s="25">
        <f t="shared" ca="1" si="358"/>
        <v>0</v>
      </c>
      <c r="CQ213" s="16">
        <f t="shared" ca="1" si="359"/>
        <v>0</v>
      </c>
      <c r="CR213" s="25">
        <f t="shared" ca="1" si="360"/>
        <v>0</v>
      </c>
      <c r="CS213" s="9">
        <f t="shared" ca="1" si="302"/>
        <v>0</v>
      </c>
      <c r="CT213" s="26">
        <f t="shared" ca="1" si="303"/>
        <v>0</v>
      </c>
      <c r="CU213" s="19">
        <f t="shared" ca="1" si="304"/>
        <v>0</v>
      </c>
      <c r="CV213" s="26">
        <f t="shared" ca="1" si="305"/>
        <v>0</v>
      </c>
      <c r="CW213" s="26">
        <f t="shared" ca="1" si="306"/>
        <v>0</v>
      </c>
      <c r="CX213">
        <f t="shared" ca="1" si="361"/>
        <v>0</v>
      </c>
      <c r="CY213" s="7">
        <f t="shared" ca="1" si="329"/>
        <v>0</v>
      </c>
      <c r="CZ213" s="7">
        <f t="shared" ca="1" si="330"/>
        <v>0</v>
      </c>
      <c r="DA213" s="17">
        <f t="shared" ca="1" si="362"/>
        <v>0</v>
      </c>
      <c r="DB213" s="17">
        <f t="shared" ca="1" si="331"/>
        <v>0</v>
      </c>
      <c r="EB213">
        <v>211</v>
      </c>
      <c r="EC213" s="7">
        <f t="shared" si="363"/>
        <v>0</v>
      </c>
      <c r="ED213" s="28">
        <f t="shared" si="364"/>
        <v>0</v>
      </c>
      <c r="EE213" s="16">
        <f t="shared" si="365"/>
        <v>0</v>
      </c>
      <c r="EF213" s="9">
        <f t="shared" si="307"/>
        <v>0</v>
      </c>
      <c r="EG213" s="26">
        <f t="shared" si="308"/>
        <v>0</v>
      </c>
      <c r="EH213" s="19">
        <f t="shared" si="309"/>
        <v>0</v>
      </c>
      <c r="EI213" s="26">
        <f t="shared" si="310"/>
        <v>0</v>
      </c>
      <c r="EJ213" s="26">
        <f t="shared" si="311"/>
        <v>0</v>
      </c>
      <c r="EK213" s="16">
        <f t="shared" si="366"/>
        <v>0</v>
      </c>
      <c r="EL213" s="25">
        <v>0</v>
      </c>
      <c r="EM213" s="25">
        <f t="shared" si="367"/>
        <v>0</v>
      </c>
      <c r="EN213" s="25">
        <f t="shared" si="368"/>
        <v>0</v>
      </c>
      <c r="EO213" s="25">
        <f t="shared" si="369"/>
        <v>0</v>
      </c>
      <c r="EP213" s="25">
        <f t="shared" si="370"/>
        <v>0</v>
      </c>
      <c r="EQ213" s="16">
        <f t="shared" si="371"/>
        <v>0</v>
      </c>
      <c r="ER213" s="25">
        <f t="shared" si="372"/>
        <v>0</v>
      </c>
      <c r="ES213" s="9">
        <f t="shared" si="312"/>
        <v>0</v>
      </c>
      <c r="ET213" s="26">
        <f t="shared" si="313"/>
        <v>0</v>
      </c>
      <c r="EU213" s="19">
        <f t="shared" si="314"/>
        <v>0</v>
      </c>
      <c r="EV213" s="26">
        <f t="shared" si="315"/>
        <v>0</v>
      </c>
      <c r="EW213" s="26">
        <f t="shared" si="316"/>
        <v>0</v>
      </c>
      <c r="EX213">
        <f t="shared" si="373"/>
        <v>0</v>
      </c>
      <c r="EY213" s="7">
        <f t="shared" si="332"/>
        <v>0</v>
      </c>
      <c r="EZ213" s="7">
        <f t="shared" si="333"/>
        <v>0</v>
      </c>
      <c r="FA213" s="17">
        <f t="shared" si="374"/>
        <v>0</v>
      </c>
      <c r="FB213" s="17">
        <f t="shared" si="334"/>
        <v>0</v>
      </c>
      <c r="GB213">
        <v>211</v>
      </c>
      <c r="GC213" s="7">
        <f t="shared" si="375"/>
        <v>0</v>
      </c>
      <c r="GD213" s="28">
        <f t="shared" si="376"/>
        <v>0</v>
      </c>
      <c r="GE213" s="16">
        <f t="shared" si="377"/>
        <v>0</v>
      </c>
      <c r="GF213" s="9">
        <f t="shared" si="317"/>
        <v>0</v>
      </c>
      <c r="GG213" s="26">
        <f t="shared" si="318"/>
        <v>0</v>
      </c>
      <c r="GH213" s="19">
        <f t="shared" si="319"/>
        <v>0</v>
      </c>
      <c r="GI213" s="26">
        <f t="shared" si="320"/>
        <v>0</v>
      </c>
      <c r="GJ213" s="26">
        <f t="shared" si="321"/>
        <v>0</v>
      </c>
      <c r="GK213" s="16">
        <f t="shared" si="378"/>
        <v>0</v>
      </c>
      <c r="GL213" s="25">
        <v>0</v>
      </c>
      <c r="GM213" s="25">
        <f t="shared" si="379"/>
        <v>0</v>
      </c>
      <c r="GN213" s="25">
        <f t="shared" si="380"/>
        <v>0</v>
      </c>
      <c r="GO213" s="25">
        <f t="shared" si="381"/>
        <v>0</v>
      </c>
      <c r="GP213" s="25">
        <f t="shared" si="382"/>
        <v>0</v>
      </c>
      <c r="GQ213" s="16">
        <f t="shared" si="383"/>
        <v>0</v>
      </c>
      <c r="GR213" s="25">
        <f t="shared" si="384"/>
        <v>0</v>
      </c>
      <c r="GS213" s="9">
        <f t="shared" si="322"/>
        <v>0</v>
      </c>
      <c r="GT213" s="26">
        <f t="shared" si="323"/>
        <v>0</v>
      </c>
      <c r="GU213" s="19">
        <f t="shared" si="324"/>
        <v>0</v>
      </c>
      <c r="GV213" s="26">
        <f t="shared" si="325"/>
        <v>0</v>
      </c>
      <c r="GW213" s="26">
        <f t="shared" si="326"/>
        <v>0</v>
      </c>
      <c r="GX213">
        <f t="shared" si="385"/>
        <v>0</v>
      </c>
      <c r="GY213" s="7">
        <f t="shared" si="335"/>
        <v>0</v>
      </c>
      <c r="GZ213" s="7">
        <f t="shared" si="336"/>
        <v>0</v>
      </c>
      <c r="HA213" s="17">
        <f t="shared" si="386"/>
        <v>0</v>
      </c>
      <c r="HB213" s="17">
        <f t="shared" si="337"/>
        <v>0</v>
      </c>
    </row>
    <row r="214" spans="27:210" x14ac:dyDescent="0.3">
      <c r="AA214" s="182">
        <v>500000</v>
      </c>
      <c r="AB214" s="182">
        <v>750000</v>
      </c>
      <c r="AC214" s="182">
        <v>100</v>
      </c>
      <c r="AD214" s="7">
        <f t="shared" ca="1" si="388"/>
        <v>100</v>
      </c>
      <c r="AG214" s="5"/>
      <c r="AO214"/>
      <c r="AP214"/>
      <c r="AQ214"/>
      <c r="AR214"/>
      <c r="BB214">
        <v>212</v>
      </c>
      <c r="BC214" s="7">
        <f t="shared" si="338"/>
        <v>0</v>
      </c>
      <c r="BD214" s="28">
        <f t="shared" si="339"/>
        <v>0</v>
      </c>
      <c r="BE214" s="16">
        <f t="shared" si="340"/>
        <v>0</v>
      </c>
      <c r="BF214" s="16">
        <f t="shared" si="341"/>
        <v>0</v>
      </c>
      <c r="BG214" s="25">
        <v>0</v>
      </c>
      <c r="BH214" s="25">
        <f t="shared" si="342"/>
        <v>0</v>
      </c>
      <c r="BI214" s="25">
        <f t="shared" si="343"/>
        <v>0</v>
      </c>
      <c r="BJ214" s="25">
        <f t="shared" si="344"/>
        <v>0</v>
      </c>
      <c r="BK214" s="25">
        <f t="shared" si="345"/>
        <v>0</v>
      </c>
      <c r="BL214" s="16">
        <f t="shared" si="346"/>
        <v>0</v>
      </c>
      <c r="BM214" s="25">
        <f t="shared" si="347"/>
        <v>0</v>
      </c>
      <c r="BN214" s="9">
        <f t="shared" si="292"/>
        <v>0</v>
      </c>
      <c r="BO214" s="26">
        <f t="shared" si="293"/>
        <v>0</v>
      </c>
      <c r="BP214" s="19">
        <f t="shared" si="294"/>
        <v>0</v>
      </c>
      <c r="BQ214" s="26">
        <f t="shared" si="295"/>
        <v>0</v>
      </c>
      <c r="BR214" s="26">
        <f t="shared" si="296"/>
        <v>0</v>
      </c>
      <c r="BS214">
        <f t="shared" si="348"/>
        <v>0</v>
      </c>
      <c r="BT214" s="7">
        <f t="shared" si="349"/>
        <v>0</v>
      </c>
      <c r="BU214" s="7">
        <f t="shared" si="327"/>
        <v>0</v>
      </c>
      <c r="BV214" s="17">
        <f t="shared" si="350"/>
        <v>0</v>
      </c>
      <c r="BW214" s="17">
        <f t="shared" si="328"/>
        <v>0</v>
      </c>
      <c r="CB214">
        <v>212</v>
      </c>
      <c r="CC214" s="7">
        <f t="shared" ca="1" si="351"/>
        <v>-19000</v>
      </c>
      <c r="CD214" s="28">
        <f t="shared" ca="1" si="352"/>
        <v>0</v>
      </c>
      <c r="CE214" s="16">
        <f t="shared" ca="1" si="353"/>
        <v>0</v>
      </c>
      <c r="CF214" s="9">
        <f t="shared" ca="1" si="297"/>
        <v>0</v>
      </c>
      <c r="CG214" s="26">
        <f t="shared" ca="1" si="298"/>
        <v>0</v>
      </c>
      <c r="CH214" s="19">
        <f t="shared" ca="1" si="299"/>
        <v>0</v>
      </c>
      <c r="CI214" s="26">
        <f t="shared" ca="1" si="300"/>
        <v>0</v>
      </c>
      <c r="CJ214" s="26">
        <f t="shared" ca="1" si="301"/>
        <v>0</v>
      </c>
      <c r="CK214" s="16">
        <f t="shared" ca="1" si="354"/>
        <v>0</v>
      </c>
      <c r="CL214" s="25">
        <v>0</v>
      </c>
      <c r="CM214" s="25">
        <f t="shared" ca="1" si="355"/>
        <v>0</v>
      </c>
      <c r="CN214" s="25">
        <f t="shared" ca="1" si="356"/>
        <v>0</v>
      </c>
      <c r="CO214" s="25">
        <f t="shared" ca="1" si="357"/>
        <v>0</v>
      </c>
      <c r="CP214" s="25">
        <f t="shared" ca="1" si="358"/>
        <v>0</v>
      </c>
      <c r="CQ214" s="16">
        <f t="shared" ca="1" si="359"/>
        <v>0</v>
      </c>
      <c r="CR214" s="25">
        <f t="shared" ca="1" si="360"/>
        <v>0</v>
      </c>
      <c r="CS214" s="9">
        <f t="shared" ca="1" si="302"/>
        <v>0</v>
      </c>
      <c r="CT214" s="26">
        <f t="shared" ca="1" si="303"/>
        <v>0</v>
      </c>
      <c r="CU214" s="19">
        <f t="shared" ca="1" si="304"/>
        <v>0</v>
      </c>
      <c r="CV214" s="26">
        <f t="shared" ca="1" si="305"/>
        <v>0</v>
      </c>
      <c r="CW214" s="26">
        <f t="shared" ca="1" si="306"/>
        <v>0</v>
      </c>
      <c r="CX214">
        <f t="shared" ca="1" si="361"/>
        <v>0</v>
      </c>
      <c r="CY214" s="7">
        <f t="shared" ca="1" si="329"/>
        <v>0</v>
      </c>
      <c r="CZ214" s="7">
        <f t="shared" ca="1" si="330"/>
        <v>0</v>
      </c>
      <c r="DA214" s="17">
        <f t="shared" ca="1" si="362"/>
        <v>0</v>
      </c>
      <c r="DB214" s="17">
        <f t="shared" ca="1" si="331"/>
        <v>0</v>
      </c>
      <c r="EB214">
        <v>212</v>
      </c>
      <c r="EC214" s="7">
        <f t="shared" si="363"/>
        <v>0</v>
      </c>
      <c r="ED214" s="28">
        <f t="shared" si="364"/>
        <v>0</v>
      </c>
      <c r="EE214" s="16">
        <f t="shared" si="365"/>
        <v>0</v>
      </c>
      <c r="EF214" s="9">
        <f t="shared" si="307"/>
        <v>0</v>
      </c>
      <c r="EG214" s="26">
        <f t="shared" si="308"/>
        <v>0</v>
      </c>
      <c r="EH214" s="19">
        <f t="shared" si="309"/>
        <v>0</v>
      </c>
      <c r="EI214" s="26">
        <f t="shared" si="310"/>
        <v>0</v>
      </c>
      <c r="EJ214" s="26">
        <f t="shared" si="311"/>
        <v>0</v>
      </c>
      <c r="EK214" s="16">
        <f t="shared" si="366"/>
        <v>0</v>
      </c>
      <c r="EL214" s="25">
        <v>0</v>
      </c>
      <c r="EM214" s="25">
        <f t="shared" si="367"/>
        <v>0</v>
      </c>
      <c r="EN214" s="25">
        <f t="shared" si="368"/>
        <v>0</v>
      </c>
      <c r="EO214" s="25">
        <f t="shared" si="369"/>
        <v>0</v>
      </c>
      <c r="EP214" s="25">
        <f t="shared" si="370"/>
        <v>0</v>
      </c>
      <c r="EQ214" s="16">
        <f t="shared" si="371"/>
        <v>0</v>
      </c>
      <c r="ER214" s="25">
        <f t="shared" si="372"/>
        <v>0</v>
      </c>
      <c r="ES214" s="9">
        <f t="shared" si="312"/>
        <v>0</v>
      </c>
      <c r="ET214" s="26">
        <f t="shared" si="313"/>
        <v>0</v>
      </c>
      <c r="EU214" s="19">
        <f t="shared" si="314"/>
        <v>0</v>
      </c>
      <c r="EV214" s="26">
        <f t="shared" si="315"/>
        <v>0</v>
      </c>
      <c r="EW214" s="26">
        <f t="shared" si="316"/>
        <v>0</v>
      </c>
      <c r="EX214">
        <f t="shared" si="373"/>
        <v>0</v>
      </c>
      <c r="EY214" s="7">
        <f t="shared" si="332"/>
        <v>0</v>
      </c>
      <c r="EZ214" s="7">
        <f t="shared" si="333"/>
        <v>0</v>
      </c>
      <c r="FA214" s="17">
        <f t="shared" si="374"/>
        <v>0</v>
      </c>
      <c r="FB214" s="17">
        <f t="shared" si="334"/>
        <v>0</v>
      </c>
      <c r="GB214">
        <v>212</v>
      </c>
      <c r="GC214" s="7">
        <f t="shared" si="375"/>
        <v>0</v>
      </c>
      <c r="GD214" s="28">
        <f t="shared" si="376"/>
        <v>0</v>
      </c>
      <c r="GE214" s="16">
        <f t="shared" si="377"/>
        <v>0</v>
      </c>
      <c r="GF214" s="9">
        <f t="shared" si="317"/>
        <v>0</v>
      </c>
      <c r="GG214" s="26">
        <f t="shared" si="318"/>
        <v>0</v>
      </c>
      <c r="GH214" s="19">
        <f t="shared" si="319"/>
        <v>0</v>
      </c>
      <c r="GI214" s="26">
        <f t="shared" si="320"/>
        <v>0</v>
      </c>
      <c r="GJ214" s="26">
        <f t="shared" si="321"/>
        <v>0</v>
      </c>
      <c r="GK214" s="16">
        <f t="shared" si="378"/>
        <v>0</v>
      </c>
      <c r="GL214" s="25">
        <v>0</v>
      </c>
      <c r="GM214" s="25">
        <f t="shared" si="379"/>
        <v>0</v>
      </c>
      <c r="GN214" s="25">
        <f t="shared" si="380"/>
        <v>0</v>
      </c>
      <c r="GO214" s="25">
        <f t="shared" si="381"/>
        <v>0</v>
      </c>
      <c r="GP214" s="25">
        <f t="shared" si="382"/>
        <v>0</v>
      </c>
      <c r="GQ214" s="16">
        <f t="shared" si="383"/>
        <v>0</v>
      </c>
      <c r="GR214" s="25">
        <f t="shared" si="384"/>
        <v>0</v>
      </c>
      <c r="GS214" s="9">
        <f t="shared" si="322"/>
        <v>0</v>
      </c>
      <c r="GT214" s="26">
        <f t="shared" si="323"/>
        <v>0</v>
      </c>
      <c r="GU214" s="19">
        <f t="shared" si="324"/>
        <v>0</v>
      </c>
      <c r="GV214" s="26">
        <f t="shared" si="325"/>
        <v>0</v>
      </c>
      <c r="GW214" s="26">
        <f t="shared" si="326"/>
        <v>0</v>
      </c>
      <c r="GX214">
        <f t="shared" si="385"/>
        <v>0</v>
      </c>
      <c r="GY214" s="7">
        <f t="shared" si="335"/>
        <v>0</v>
      </c>
      <c r="GZ214" s="7">
        <f t="shared" si="336"/>
        <v>0</v>
      </c>
      <c r="HA214" s="17">
        <f t="shared" si="386"/>
        <v>0</v>
      </c>
      <c r="HB214" s="17">
        <f t="shared" si="337"/>
        <v>0</v>
      </c>
    </row>
    <row r="215" spans="27:210" x14ac:dyDescent="0.3">
      <c r="AA215" s="182">
        <v>750000</v>
      </c>
      <c r="AB215" s="182">
        <v>1000000</v>
      </c>
      <c r="AC215" s="182">
        <v>150</v>
      </c>
      <c r="AD215" s="7">
        <f t="shared" ca="1" si="388"/>
        <v>0</v>
      </c>
      <c r="AG215" s="5"/>
      <c r="AO215"/>
      <c r="AP215"/>
      <c r="AQ215"/>
      <c r="AR215"/>
      <c r="BB215">
        <v>213</v>
      </c>
      <c r="BC215" s="7">
        <f t="shared" si="338"/>
        <v>0</v>
      </c>
      <c r="BD215" s="28">
        <f t="shared" si="339"/>
        <v>0</v>
      </c>
      <c r="BE215" s="16">
        <f t="shared" si="340"/>
        <v>0</v>
      </c>
      <c r="BF215" s="16">
        <f t="shared" si="341"/>
        <v>0</v>
      </c>
      <c r="BG215" s="25">
        <v>0</v>
      </c>
      <c r="BH215" s="25">
        <f t="shared" si="342"/>
        <v>0</v>
      </c>
      <c r="BI215" s="25">
        <f t="shared" si="343"/>
        <v>0</v>
      </c>
      <c r="BJ215" s="25">
        <f t="shared" si="344"/>
        <v>0</v>
      </c>
      <c r="BK215" s="25">
        <f t="shared" si="345"/>
        <v>0</v>
      </c>
      <c r="BL215" s="16">
        <f t="shared" si="346"/>
        <v>0</v>
      </c>
      <c r="BM215" s="25">
        <f t="shared" si="347"/>
        <v>0</v>
      </c>
      <c r="BN215" s="9">
        <f t="shared" si="292"/>
        <v>0</v>
      </c>
      <c r="BO215" s="26">
        <f t="shared" si="293"/>
        <v>0</v>
      </c>
      <c r="BP215" s="19">
        <f t="shared" si="294"/>
        <v>0</v>
      </c>
      <c r="BQ215" s="26">
        <f t="shared" si="295"/>
        <v>0</v>
      </c>
      <c r="BR215" s="26">
        <f t="shared" si="296"/>
        <v>0</v>
      </c>
      <c r="BS215">
        <f t="shared" si="348"/>
        <v>0</v>
      </c>
      <c r="BT215" s="7">
        <f t="shared" si="349"/>
        <v>0</v>
      </c>
      <c r="BU215" s="7">
        <f t="shared" si="327"/>
        <v>0</v>
      </c>
      <c r="BV215" s="17">
        <f t="shared" si="350"/>
        <v>0</v>
      </c>
      <c r="BW215" s="17">
        <f t="shared" si="328"/>
        <v>0</v>
      </c>
      <c r="CB215">
        <v>213</v>
      </c>
      <c r="CC215" s="7">
        <f t="shared" ca="1" si="351"/>
        <v>-19000</v>
      </c>
      <c r="CD215" s="28">
        <f t="shared" ca="1" si="352"/>
        <v>0</v>
      </c>
      <c r="CE215" s="16">
        <f t="shared" ca="1" si="353"/>
        <v>0</v>
      </c>
      <c r="CF215" s="9">
        <f t="shared" ca="1" si="297"/>
        <v>0</v>
      </c>
      <c r="CG215" s="26">
        <f t="shared" ca="1" si="298"/>
        <v>0</v>
      </c>
      <c r="CH215" s="19">
        <f t="shared" ca="1" si="299"/>
        <v>0</v>
      </c>
      <c r="CI215" s="26">
        <f t="shared" ca="1" si="300"/>
        <v>0</v>
      </c>
      <c r="CJ215" s="26">
        <f t="shared" ca="1" si="301"/>
        <v>0</v>
      </c>
      <c r="CK215" s="16">
        <f t="shared" ca="1" si="354"/>
        <v>0</v>
      </c>
      <c r="CL215" s="25">
        <v>0</v>
      </c>
      <c r="CM215" s="25">
        <f t="shared" ca="1" si="355"/>
        <v>0</v>
      </c>
      <c r="CN215" s="25">
        <f t="shared" ca="1" si="356"/>
        <v>0</v>
      </c>
      <c r="CO215" s="25">
        <f t="shared" ca="1" si="357"/>
        <v>0</v>
      </c>
      <c r="CP215" s="25">
        <f t="shared" ca="1" si="358"/>
        <v>0</v>
      </c>
      <c r="CQ215" s="16">
        <f t="shared" ca="1" si="359"/>
        <v>0</v>
      </c>
      <c r="CR215" s="25">
        <f t="shared" ca="1" si="360"/>
        <v>0</v>
      </c>
      <c r="CS215" s="9">
        <f t="shared" ca="1" si="302"/>
        <v>0</v>
      </c>
      <c r="CT215" s="26">
        <f t="shared" ca="1" si="303"/>
        <v>0</v>
      </c>
      <c r="CU215" s="19">
        <f t="shared" ca="1" si="304"/>
        <v>0</v>
      </c>
      <c r="CV215" s="26">
        <f t="shared" ca="1" si="305"/>
        <v>0</v>
      </c>
      <c r="CW215" s="26">
        <f t="shared" ca="1" si="306"/>
        <v>0</v>
      </c>
      <c r="CX215">
        <f t="shared" ca="1" si="361"/>
        <v>0</v>
      </c>
      <c r="CY215" s="7">
        <f t="shared" ca="1" si="329"/>
        <v>0</v>
      </c>
      <c r="CZ215" s="7">
        <f t="shared" ca="1" si="330"/>
        <v>0</v>
      </c>
      <c r="DA215" s="17">
        <f t="shared" ca="1" si="362"/>
        <v>0</v>
      </c>
      <c r="DB215" s="17">
        <f t="shared" ca="1" si="331"/>
        <v>0</v>
      </c>
      <c r="EB215">
        <v>213</v>
      </c>
      <c r="EC215" s="7">
        <f t="shared" si="363"/>
        <v>0</v>
      </c>
      <c r="ED215" s="28">
        <f t="shared" si="364"/>
        <v>0</v>
      </c>
      <c r="EE215" s="16">
        <f t="shared" si="365"/>
        <v>0</v>
      </c>
      <c r="EF215" s="9">
        <f t="shared" si="307"/>
        <v>0</v>
      </c>
      <c r="EG215" s="26">
        <f t="shared" si="308"/>
        <v>0</v>
      </c>
      <c r="EH215" s="19">
        <f t="shared" si="309"/>
        <v>0</v>
      </c>
      <c r="EI215" s="26">
        <f t="shared" si="310"/>
        <v>0</v>
      </c>
      <c r="EJ215" s="26">
        <f t="shared" si="311"/>
        <v>0</v>
      </c>
      <c r="EK215" s="16">
        <f t="shared" si="366"/>
        <v>0</v>
      </c>
      <c r="EL215" s="25">
        <v>0</v>
      </c>
      <c r="EM215" s="25">
        <f t="shared" si="367"/>
        <v>0</v>
      </c>
      <c r="EN215" s="25">
        <f t="shared" si="368"/>
        <v>0</v>
      </c>
      <c r="EO215" s="25">
        <f t="shared" si="369"/>
        <v>0</v>
      </c>
      <c r="EP215" s="25">
        <f t="shared" si="370"/>
        <v>0</v>
      </c>
      <c r="EQ215" s="16">
        <f t="shared" si="371"/>
        <v>0</v>
      </c>
      <c r="ER215" s="25">
        <f t="shared" si="372"/>
        <v>0</v>
      </c>
      <c r="ES215" s="9">
        <f t="shared" si="312"/>
        <v>0</v>
      </c>
      <c r="ET215" s="26">
        <f t="shared" si="313"/>
        <v>0</v>
      </c>
      <c r="EU215" s="19">
        <f t="shared" si="314"/>
        <v>0</v>
      </c>
      <c r="EV215" s="26">
        <f t="shared" si="315"/>
        <v>0</v>
      </c>
      <c r="EW215" s="26">
        <f t="shared" si="316"/>
        <v>0</v>
      </c>
      <c r="EX215">
        <f t="shared" si="373"/>
        <v>0</v>
      </c>
      <c r="EY215" s="7">
        <f t="shared" si="332"/>
        <v>0</v>
      </c>
      <c r="EZ215" s="7">
        <f t="shared" si="333"/>
        <v>0</v>
      </c>
      <c r="FA215" s="17">
        <f t="shared" si="374"/>
        <v>0</v>
      </c>
      <c r="FB215" s="17">
        <f t="shared" si="334"/>
        <v>0</v>
      </c>
      <c r="GB215">
        <v>213</v>
      </c>
      <c r="GC215" s="7">
        <f t="shared" si="375"/>
        <v>0</v>
      </c>
      <c r="GD215" s="28">
        <f t="shared" si="376"/>
        <v>0</v>
      </c>
      <c r="GE215" s="16">
        <f t="shared" si="377"/>
        <v>0</v>
      </c>
      <c r="GF215" s="9">
        <f t="shared" si="317"/>
        <v>0</v>
      </c>
      <c r="GG215" s="26">
        <f t="shared" si="318"/>
        <v>0</v>
      </c>
      <c r="GH215" s="19">
        <f t="shared" si="319"/>
        <v>0</v>
      </c>
      <c r="GI215" s="26">
        <f t="shared" si="320"/>
        <v>0</v>
      </c>
      <c r="GJ215" s="26">
        <f t="shared" si="321"/>
        <v>0</v>
      </c>
      <c r="GK215" s="16">
        <f t="shared" si="378"/>
        <v>0</v>
      </c>
      <c r="GL215" s="25">
        <v>0</v>
      </c>
      <c r="GM215" s="25">
        <f t="shared" si="379"/>
        <v>0</v>
      </c>
      <c r="GN215" s="25">
        <f t="shared" si="380"/>
        <v>0</v>
      </c>
      <c r="GO215" s="25">
        <f t="shared" si="381"/>
        <v>0</v>
      </c>
      <c r="GP215" s="25">
        <f t="shared" si="382"/>
        <v>0</v>
      </c>
      <c r="GQ215" s="16">
        <f t="shared" si="383"/>
        <v>0</v>
      </c>
      <c r="GR215" s="25">
        <f t="shared" si="384"/>
        <v>0</v>
      </c>
      <c r="GS215" s="9">
        <f t="shared" si="322"/>
        <v>0</v>
      </c>
      <c r="GT215" s="26">
        <f t="shared" si="323"/>
        <v>0</v>
      </c>
      <c r="GU215" s="19">
        <f t="shared" si="324"/>
        <v>0</v>
      </c>
      <c r="GV215" s="26">
        <f t="shared" si="325"/>
        <v>0</v>
      </c>
      <c r="GW215" s="26">
        <f t="shared" si="326"/>
        <v>0</v>
      </c>
      <c r="GX215">
        <f t="shared" si="385"/>
        <v>0</v>
      </c>
      <c r="GY215" s="7">
        <f t="shared" si="335"/>
        <v>0</v>
      </c>
      <c r="GZ215" s="7">
        <f t="shared" si="336"/>
        <v>0</v>
      </c>
      <c r="HA215" s="17">
        <f t="shared" si="386"/>
        <v>0</v>
      </c>
      <c r="HB215" s="17">
        <f t="shared" si="337"/>
        <v>0</v>
      </c>
    </row>
    <row r="216" spans="27:210" x14ac:dyDescent="0.3">
      <c r="AA216" s="182">
        <v>1000000</v>
      </c>
      <c r="AB216" s="182">
        <v>6000000</v>
      </c>
      <c r="AC216" s="182">
        <v>200</v>
      </c>
      <c r="AD216" s="7">
        <f t="shared" ca="1" si="388"/>
        <v>0</v>
      </c>
      <c r="AG216" s="5"/>
      <c r="AO216"/>
      <c r="AP216"/>
      <c r="AQ216"/>
      <c r="AR216"/>
      <c r="BB216">
        <v>214</v>
      </c>
      <c r="BC216" s="7">
        <f t="shared" si="338"/>
        <v>0</v>
      </c>
      <c r="BD216" s="28">
        <f t="shared" si="339"/>
        <v>0</v>
      </c>
      <c r="BE216" s="16">
        <f t="shared" si="340"/>
        <v>0</v>
      </c>
      <c r="BF216" s="16">
        <f t="shared" si="341"/>
        <v>0</v>
      </c>
      <c r="BG216" s="25">
        <v>0</v>
      </c>
      <c r="BH216" s="25">
        <f t="shared" si="342"/>
        <v>0</v>
      </c>
      <c r="BI216" s="25">
        <f t="shared" si="343"/>
        <v>0</v>
      </c>
      <c r="BJ216" s="25">
        <f t="shared" si="344"/>
        <v>0</v>
      </c>
      <c r="BK216" s="25">
        <f t="shared" si="345"/>
        <v>0</v>
      </c>
      <c r="BL216" s="16">
        <f t="shared" si="346"/>
        <v>0</v>
      </c>
      <c r="BM216" s="25">
        <f t="shared" si="347"/>
        <v>0</v>
      </c>
      <c r="BN216" s="9">
        <f t="shared" si="292"/>
        <v>0</v>
      </c>
      <c r="BO216" s="26">
        <f t="shared" si="293"/>
        <v>0</v>
      </c>
      <c r="BP216" s="19">
        <f t="shared" si="294"/>
        <v>0</v>
      </c>
      <c r="BQ216" s="26">
        <f t="shared" si="295"/>
        <v>0</v>
      </c>
      <c r="BR216" s="26">
        <f t="shared" si="296"/>
        <v>0</v>
      </c>
      <c r="BS216">
        <f t="shared" si="348"/>
        <v>0</v>
      </c>
      <c r="BT216" s="7">
        <f t="shared" si="349"/>
        <v>0</v>
      </c>
      <c r="BU216" s="7">
        <f t="shared" si="327"/>
        <v>0</v>
      </c>
      <c r="BV216" s="17">
        <f t="shared" si="350"/>
        <v>0</v>
      </c>
      <c r="BW216" s="17">
        <f t="shared" si="328"/>
        <v>0</v>
      </c>
      <c r="CB216">
        <v>214</v>
      </c>
      <c r="CC216" s="7">
        <f t="shared" ca="1" si="351"/>
        <v>-19000</v>
      </c>
      <c r="CD216" s="28">
        <f t="shared" ca="1" si="352"/>
        <v>0</v>
      </c>
      <c r="CE216" s="16">
        <f t="shared" ca="1" si="353"/>
        <v>0</v>
      </c>
      <c r="CF216" s="9">
        <f t="shared" ca="1" si="297"/>
        <v>0</v>
      </c>
      <c r="CG216" s="26">
        <f t="shared" ca="1" si="298"/>
        <v>0</v>
      </c>
      <c r="CH216" s="19">
        <f t="shared" ca="1" si="299"/>
        <v>0</v>
      </c>
      <c r="CI216" s="26">
        <f t="shared" ca="1" si="300"/>
        <v>0</v>
      </c>
      <c r="CJ216" s="26">
        <f t="shared" ca="1" si="301"/>
        <v>0</v>
      </c>
      <c r="CK216" s="16">
        <f t="shared" ca="1" si="354"/>
        <v>0</v>
      </c>
      <c r="CL216" s="25">
        <v>0</v>
      </c>
      <c r="CM216" s="25">
        <f t="shared" ca="1" si="355"/>
        <v>0</v>
      </c>
      <c r="CN216" s="25">
        <f t="shared" ca="1" si="356"/>
        <v>0</v>
      </c>
      <c r="CO216" s="25">
        <f t="shared" ca="1" si="357"/>
        <v>0</v>
      </c>
      <c r="CP216" s="25">
        <f t="shared" ca="1" si="358"/>
        <v>0</v>
      </c>
      <c r="CQ216" s="16">
        <f t="shared" ca="1" si="359"/>
        <v>0</v>
      </c>
      <c r="CR216" s="25">
        <f t="shared" ca="1" si="360"/>
        <v>0</v>
      </c>
      <c r="CS216" s="9">
        <f t="shared" ca="1" si="302"/>
        <v>0</v>
      </c>
      <c r="CT216" s="26">
        <f t="shared" ca="1" si="303"/>
        <v>0</v>
      </c>
      <c r="CU216" s="19">
        <f t="shared" ca="1" si="304"/>
        <v>0</v>
      </c>
      <c r="CV216" s="26">
        <f t="shared" ca="1" si="305"/>
        <v>0</v>
      </c>
      <c r="CW216" s="26">
        <f t="shared" ca="1" si="306"/>
        <v>0</v>
      </c>
      <c r="CX216">
        <f t="shared" ca="1" si="361"/>
        <v>0</v>
      </c>
      <c r="CY216" s="7">
        <f t="shared" ca="1" si="329"/>
        <v>0</v>
      </c>
      <c r="CZ216" s="7">
        <f t="shared" ca="1" si="330"/>
        <v>0</v>
      </c>
      <c r="DA216" s="17">
        <f t="shared" ca="1" si="362"/>
        <v>0</v>
      </c>
      <c r="DB216" s="17">
        <f t="shared" ca="1" si="331"/>
        <v>0</v>
      </c>
      <c r="EB216">
        <v>214</v>
      </c>
      <c r="EC216" s="7">
        <f t="shared" si="363"/>
        <v>0</v>
      </c>
      <c r="ED216" s="28">
        <f t="shared" si="364"/>
        <v>0</v>
      </c>
      <c r="EE216" s="16">
        <f t="shared" si="365"/>
        <v>0</v>
      </c>
      <c r="EF216" s="9">
        <f t="shared" si="307"/>
        <v>0</v>
      </c>
      <c r="EG216" s="26">
        <f t="shared" si="308"/>
        <v>0</v>
      </c>
      <c r="EH216" s="19">
        <f t="shared" si="309"/>
        <v>0</v>
      </c>
      <c r="EI216" s="26">
        <f t="shared" si="310"/>
        <v>0</v>
      </c>
      <c r="EJ216" s="26">
        <f t="shared" si="311"/>
        <v>0</v>
      </c>
      <c r="EK216" s="16">
        <f t="shared" si="366"/>
        <v>0</v>
      </c>
      <c r="EL216" s="25">
        <v>0</v>
      </c>
      <c r="EM216" s="25">
        <f t="shared" si="367"/>
        <v>0</v>
      </c>
      <c r="EN216" s="25">
        <f t="shared" si="368"/>
        <v>0</v>
      </c>
      <c r="EO216" s="25">
        <f t="shared" si="369"/>
        <v>0</v>
      </c>
      <c r="EP216" s="25">
        <f t="shared" si="370"/>
        <v>0</v>
      </c>
      <c r="EQ216" s="16">
        <f t="shared" si="371"/>
        <v>0</v>
      </c>
      <c r="ER216" s="25">
        <f t="shared" si="372"/>
        <v>0</v>
      </c>
      <c r="ES216" s="9">
        <f t="shared" si="312"/>
        <v>0</v>
      </c>
      <c r="ET216" s="26">
        <f t="shared" si="313"/>
        <v>0</v>
      </c>
      <c r="EU216" s="19">
        <f t="shared" si="314"/>
        <v>0</v>
      </c>
      <c r="EV216" s="26">
        <f t="shared" si="315"/>
        <v>0</v>
      </c>
      <c r="EW216" s="26">
        <f t="shared" si="316"/>
        <v>0</v>
      </c>
      <c r="EX216">
        <f t="shared" si="373"/>
        <v>0</v>
      </c>
      <c r="EY216" s="7">
        <f t="shared" si="332"/>
        <v>0</v>
      </c>
      <c r="EZ216" s="7">
        <f t="shared" si="333"/>
        <v>0</v>
      </c>
      <c r="FA216" s="17">
        <f t="shared" si="374"/>
        <v>0</v>
      </c>
      <c r="FB216" s="17">
        <f t="shared" si="334"/>
        <v>0</v>
      </c>
      <c r="GB216">
        <v>214</v>
      </c>
      <c r="GC216" s="7">
        <f t="shared" si="375"/>
        <v>0</v>
      </c>
      <c r="GD216" s="28">
        <f t="shared" si="376"/>
        <v>0</v>
      </c>
      <c r="GE216" s="16">
        <f t="shared" si="377"/>
        <v>0</v>
      </c>
      <c r="GF216" s="9">
        <f t="shared" si="317"/>
        <v>0</v>
      </c>
      <c r="GG216" s="26">
        <f t="shared" si="318"/>
        <v>0</v>
      </c>
      <c r="GH216" s="19">
        <f t="shared" si="319"/>
        <v>0</v>
      </c>
      <c r="GI216" s="26">
        <f t="shared" si="320"/>
        <v>0</v>
      </c>
      <c r="GJ216" s="26">
        <f t="shared" si="321"/>
        <v>0</v>
      </c>
      <c r="GK216" s="16">
        <f t="shared" si="378"/>
        <v>0</v>
      </c>
      <c r="GL216" s="25">
        <v>0</v>
      </c>
      <c r="GM216" s="25">
        <f t="shared" si="379"/>
        <v>0</v>
      </c>
      <c r="GN216" s="25">
        <f t="shared" si="380"/>
        <v>0</v>
      </c>
      <c r="GO216" s="25">
        <f t="shared" si="381"/>
        <v>0</v>
      </c>
      <c r="GP216" s="25">
        <f t="shared" si="382"/>
        <v>0</v>
      </c>
      <c r="GQ216" s="16">
        <f t="shared" si="383"/>
        <v>0</v>
      </c>
      <c r="GR216" s="25">
        <f t="shared" si="384"/>
        <v>0</v>
      </c>
      <c r="GS216" s="9">
        <f t="shared" si="322"/>
        <v>0</v>
      </c>
      <c r="GT216" s="26">
        <f t="shared" si="323"/>
        <v>0</v>
      </c>
      <c r="GU216" s="19">
        <f t="shared" si="324"/>
        <v>0</v>
      </c>
      <c r="GV216" s="26">
        <f t="shared" si="325"/>
        <v>0</v>
      </c>
      <c r="GW216" s="26">
        <f t="shared" si="326"/>
        <v>0</v>
      </c>
      <c r="GX216">
        <f t="shared" si="385"/>
        <v>0</v>
      </c>
      <c r="GY216" s="7">
        <f t="shared" si="335"/>
        <v>0</v>
      </c>
      <c r="GZ216" s="7">
        <f t="shared" si="336"/>
        <v>0</v>
      </c>
      <c r="HA216" s="17">
        <f t="shared" si="386"/>
        <v>0</v>
      </c>
      <c r="HB216" s="17">
        <f t="shared" si="337"/>
        <v>0</v>
      </c>
    </row>
    <row r="217" spans="27:210" x14ac:dyDescent="0.3">
      <c r="AD217" s="17">
        <f ca="1">SUM(AD211:AD216)</f>
        <v>100</v>
      </c>
      <c r="AG217" s="5"/>
      <c r="AO217"/>
      <c r="AP217"/>
      <c r="AQ217"/>
      <c r="AR217"/>
      <c r="BB217">
        <v>215</v>
      </c>
      <c r="BC217" s="7">
        <f t="shared" si="338"/>
        <v>0</v>
      </c>
      <c r="BD217" s="28">
        <f t="shared" si="339"/>
        <v>0</v>
      </c>
      <c r="BE217" s="16">
        <f t="shared" si="340"/>
        <v>0</v>
      </c>
      <c r="BF217" s="16">
        <f t="shared" si="341"/>
        <v>0</v>
      </c>
      <c r="BG217" s="25">
        <v>0</v>
      </c>
      <c r="BH217" s="25">
        <f t="shared" si="342"/>
        <v>0</v>
      </c>
      <c r="BI217" s="25">
        <f t="shared" si="343"/>
        <v>0</v>
      </c>
      <c r="BJ217" s="25">
        <f t="shared" si="344"/>
        <v>0</v>
      </c>
      <c r="BK217" s="25">
        <f t="shared" si="345"/>
        <v>0</v>
      </c>
      <c r="BL217" s="16">
        <f t="shared" si="346"/>
        <v>0</v>
      </c>
      <c r="BM217" s="25">
        <f t="shared" si="347"/>
        <v>0</v>
      </c>
      <c r="BN217" s="9">
        <f t="shared" si="292"/>
        <v>0</v>
      </c>
      <c r="BO217" s="26">
        <f t="shared" si="293"/>
        <v>0</v>
      </c>
      <c r="BP217" s="19">
        <f t="shared" si="294"/>
        <v>0</v>
      </c>
      <c r="BQ217" s="26">
        <f t="shared" si="295"/>
        <v>0</v>
      </c>
      <c r="BR217" s="26">
        <f t="shared" si="296"/>
        <v>0</v>
      </c>
      <c r="BS217">
        <f t="shared" si="348"/>
        <v>0</v>
      </c>
      <c r="BT217" s="7">
        <f t="shared" si="349"/>
        <v>0</v>
      </c>
      <c r="BU217" s="7">
        <f t="shared" si="327"/>
        <v>0</v>
      </c>
      <c r="BV217" s="17">
        <f t="shared" si="350"/>
        <v>0</v>
      </c>
      <c r="BW217" s="17">
        <f t="shared" si="328"/>
        <v>0</v>
      </c>
      <c r="CB217">
        <v>215</v>
      </c>
      <c r="CC217" s="7">
        <f t="shared" ca="1" si="351"/>
        <v>-19000</v>
      </c>
      <c r="CD217" s="28">
        <f t="shared" ca="1" si="352"/>
        <v>0</v>
      </c>
      <c r="CE217" s="16">
        <f t="shared" ca="1" si="353"/>
        <v>0</v>
      </c>
      <c r="CF217" s="9">
        <f t="shared" ca="1" si="297"/>
        <v>0</v>
      </c>
      <c r="CG217" s="26">
        <f t="shared" ca="1" si="298"/>
        <v>0</v>
      </c>
      <c r="CH217" s="19">
        <f t="shared" ca="1" si="299"/>
        <v>0</v>
      </c>
      <c r="CI217" s="26">
        <f t="shared" ca="1" si="300"/>
        <v>0</v>
      </c>
      <c r="CJ217" s="26">
        <f t="shared" ca="1" si="301"/>
        <v>0</v>
      </c>
      <c r="CK217" s="16">
        <f t="shared" ca="1" si="354"/>
        <v>0</v>
      </c>
      <c r="CL217" s="25">
        <v>0</v>
      </c>
      <c r="CM217" s="25">
        <f t="shared" ca="1" si="355"/>
        <v>0</v>
      </c>
      <c r="CN217" s="25">
        <f t="shared" ca="1" si="356"/>
        <v>0</v>
      </c>
      <c r="CO217" s="25">
        <f t="shared" ca="1" si="357"/>
        <v>0</v>
      </c>
      <c r="CP217" s="25">
        <f t="shared" ca="1" si="358"/>
        <v>0</v>
      </c>
      <c r="CQ217" s="16">
        <f t="shared" ca="1" si="359"/>
        <v>0</v>
      </c>
      <c r="CR217" s="25">
        <f t="shared" ca="1" si="360"/>
        <v>0</v>
      </c>
      <c r="CS217" s="9">
        <f t="shared" ca="1" si="302"/>
        <v>0</v>
      </c>
      <c r="CT217" s="26">
        <f t="shared" ca="1" si="303"/>
        <v>0</v>
      </c>
      <c r="CU217" s="19">
        <f t="shared" ca="1" si="304"/>
        <v>0</v>
      </c>
      <c r="CV217" s="26">
        <f t="shared" ca="1" si="305"/>
        <v>0</v>
      </c>
      <c r="CW217" s="26">
        <f t="shared" ca="1" si="306"/>
        <v>0</v>
      </c>
      <c r="CX217">
        <f t="shared" ca="1" si="361"/>
        <v>0</v>
      </c>
      <c r="CY217" s="7">
        <f t="shared" ca="1" si="329"/>
        <v>0</v>
      </c>
      <c r="CZ217" s="7">
        <f t="shared" ca="1" si="330"/>
        <v>0</v>
      </c>
      <c r="DA217" s="17">
        <f t="shared" ca="1" si="362"/>
        <v>0</v>
      </c>
      <c r="DB217" s="17">
        <f t="shared" ca="1" si="331"/>
        <v>0</v>
      </c>
      <c r="EB217">
        <v>215</v>
      </c>
      <c r="EC217" s="7">
        <f t="shared" si="363"/>
        <v>0</v>
      </c>
      <c r="ED217" s="28">
        <f t="shared" si="364"/>
        <v>0</v>
      </c>
      <c r="EE217" s="16">
        <f t="shared" si="365"/>
        <v>0</v>
      </c>
      <c r="EF217" s="9">
        <f t="shared" si="307"/>
        <v>0</v>
      </c>
      <c r="EG217" s="26">
        <f t="shared" si="308"/>
        <v>0</v>
      </c>
      <c r="EH217" s="19">
        <f t="shared" si="309"/>
        <v>0</v>
      </c>
      <c r="EI217" s="26">
        <f t="shared" si="310"/>
        <v>0</v>
      </c>
      <c r="EJ217" s="26">
        <f t="shared" si="311"/>
        <v>0</v>
      </c>
      <c r="EK217" s="16">
        <f t="shared" si="366"/>
        <v>0</v>
      </c>
      <c r="EL217" s="25">
        <v>0</v>
      </c>
      <c r="EM217" s="25">
        <f t="shared" si="367"/>
        <v>0</v>
      </c>
      <c r="EN217" s="25">
        <f t="shared" si="368"/>
        <v>0</v>
      </c>
      <c r="EO217" s="25">
        <f t="shared" si="369"/>
        <v>0</v>
      </c>
      <c r="EP217" s="25">
        <f t="shared" si="370"/>
        <v>0</v>
      </c>
      <c r="EQ217" s="16">
        <f t="shared" si="371"/>
        <v>0</v>
      </c>
      <c r="ER217" s="25">
        <f t="shared" si="372"/>
        <v>0</v>
      </c>
      <c r="ES217" s="9">
        <f t="shared" si="312"/>
        <v>0</v>
      </c>
      <c r="ET217" s="26">
        <f t="shared" si="313"/>
        <v>0</v>
      </c>
      <c r="EU217" s="19">
        <f t="shared" si="314"/>
        <v>0</v>
      </c>
      <c r="EV217" s="26">
        <f t="shared" si="315"/>
        <v>0</v>
      </c>
      <c r="EW217" s="26">
        <f t="shared" si="316"/>
        <v>0</v>
      </c>
      <c r="EX217">
        <f t="shared" si="373"/>
        <v>0</v>
      </c>
      <c r="EY217" s="7">
        <f t="shared" si="332"/>
        <v>0</v>
      </c>
      <c r="EZ217" s="7">
        <f t="shared" si="333"/>
        <v>0</v>
      </c>
      <c r="FA217" s="17">
        <f t="shared" si="374"/>
        <v>0</v>
      </c>
      <c r="FB217" s="17">
        <f t="shared" si="334"/>
        <v>0</v>
      </c>
      <c r="GB217">
        <v>215</v>
      </c>
      <c r="GC217" s="7">
        <f t="shared" si="375"/>
        <v>0</v>
      </c>
      <c r="GD217" s="28">
        <f t="shared" si="376"/>
        <v>0</v>
      </c>
      <c r="GE217" s="16">
        <f t="shared" si="377"/>
        <v>0</v>
      </c>
      <c r="GF217" s="9">
        <f t="shared" si="317"/>
        <v>0</v>
      </c>
      <c r="GG217" s="26">
        <f t="shared" si="318"/>
        <v>0</v>
      </c>
      <c r="GH217" s="19">
        <f t="shared" si="319"/>
        <v>0</v>
      </c>
      <c r="GI217" s="26">
        <f t="shared" si="320"/>
        <v>0</v>
      </c>
      <c r="GJ217" s="26">
        <f t="shared" si="321"/>
        <v>0</v>
      </c>
      <c r="GK217" s="16">
        <f t="shared" si="378"/>
        <v>0</v>
      </c>
      <c r="GL217" s="25">
        <v>0</v>
      </c>
      <c r="GM217" s="25">
        <f t="shared" si="379"/>
        <v>0</v>
      </c>
      <c r="GN217" s="25">
        <f t="shared" si="380"/>
        <v>0</v>
      </c>
      <c r="GO217" s="25">
        <f t="shared" si="381"/>
        <v>0</v>
      </c>
      <c r="GP217" s="25">
        <f t="shared" si="382"/>
        <v>0</v>
      </c>
      <c r="GQ217" s="16">
        <f t="shared" si="383"/>
        <v>0</v>
      </c>
      <c r="GR217" s="25">
        <f t="shared" si="384"/>
        <v>0</v>
      </c>
      <c r="GS217" s="9">
        <f t="shared" si="322"/>
        <v>0</v>
      </c>
      <c r="GT217" s="26">
        <f t="shared" si="323"/>
        <v>0</v>
      </c>
      <c r="GU217" s="19">
        <f t="shared" si="324"/>
        <v>0</v>
      </c>
      <c r="GV217" s="26">
        <f t="shared" si="325"/>
        <v>0</v>
      </c>
      <c r="GW217" s="26">
        <f t="shared" si="326"/>
        <v>0</v>
      </c>
      <c r="GX217">
        <f t="shared" si="385"/>
        <v>0</v>
      </c>
      <c r="GY217" s="7">
        <f t="shared" si="335"/>
        <v>0</v>
      </c>
      <c r="GZ217" s="7">
        <f t="shared" si="336"/>
        <v>0</v>
      </c>
      <c r="HA217" s="17">
        <f t="shared" si="386"/>
        <v>0</v>
      </c>
      <c r="HB217" s="17">
        <f t="shared" si="337"/>
        <v>0</v>
      </c>
    </row>
    <row r="218" spans="27:210" x14ac:dyDescent="0.3">
      <c r="AA218" s="192" t="s">
        <v>224</v>
      </c>
      <c r="AG218" s="5"/>
      <c r="AO218"/>
      <c r="AP218"/>
      <c r="AQ218"/>
      <c r="AR218"/>
      <c r="BB218">
        <v>216</v>
      </c>
      <c r="BC218" s="7">
        <f t="shared" si="338"/>
        <v>0</v>
      </c>
      <c r="BD218" s="28">
        <f t="shared" si="339"/>
        <v>0</v>
      </c>
      <c r="BE218" s="16">
        <f t="shared" si="340"/>
        <v>0</v>
      </c>
      <c r="BF218" s="16">
        <f t="shared" si="341"/>
        <v>0</v>
      </c>
      <c r="BG218" s="25">
        <v>0</v>
      </c>
      <c r="BH218" s="25">
        <f t="shared" si="342"/>
        <v>0</v>
      </c>
      <c r="BI218" s="25">
        <f t="shared" si="343"/>
        <v>0</v>
      </c>
      <c r="BJ218" s="25">
        <f t="shared" si="344"/>
        <v>0</v>
      </c>
      <c r="BK218" s="25">
        <f t="shared" si="345"/>
        <v>0</v>
      </c>
      <c r="BL218" s="16">
        <f t="shared" si="346"/>
        <v>0</v>
      </c>
      <c r="BM218" s="25">
        <f t="shared" si="347"/>
        <v>0</v>
      </c>
      <c r="BN218" s="9">
        <f t="shared" si="292"/>
        <v>0</v>
      </c>
      <c r="BO218" s="26">
        <f t="shared" si="293"/>
        <v>0</v>
      </c>
      <c r="BP218" s="19">
        <f t="shared" si="294"/>
        <v>0</v>
      </c>
      <c r="BQ218" s="26">
        <f t="shared" si="295"/>
        <v>0</v>
      </c>
      <c r="BR218" s="26">
        <f t="shared" si="296"/>
        <v>0</v>
      </c>
      <c r="BS218">
        <f t="shared" si="348"/>
        <v>0</v>
      </c>
      <c r="BT218" s="7">
        <f t="shared" si="349"/>
        <v>0</v>
      </c>
      <c r="BU218" s="7">
        <f t="shared" si="327"/>
        <v>0</v>
      </c>
      <c r="BV218" s="17">
        <f t="shared" si="350"/>
        <v>0</v>
      </c>
      <c r="BW218" s="17">
        <f t="shared" si="328"/>
        <v>0</v>
      </c>
      <c r="CB218">
        <v>216</v>
      </c>
      <c r="CC218" s="7">
        <f t="shared" ca="1" si="351"/>
        <v>-19000</v>
      </c>
      <c r="CD218" s="28">
        <f t="shared" ca="1" si="352"/>
        <v>0</v>
      </c>
      <c r="CE218" s="16">
        <f t="shared" ca="1" si="353"/>
        <v>0</v>
      </c>
      <c r="CF218" s="9">
        <f t="shared" ca="1" si="297"/>
        <v>0</v>
      </c>
      <c r="CG218" s="26">
        <f t="shared" ca="1" si="298"/>
        <v>0</v>
      </c>
      <c r="CH218" s="19">
        <f t="shared" ca="1" si="299"/>
        <v>0</v>
      </c>
      <c r="CI218" s="26">
        <f t="shared" ca="1" si="300"/>
        <v>0</v>
      </c>
      <c r="CJ218" s="26">
        <f t="shared" ca="1" si="301"/>
        <v>0</v>
      </c>
      <c r="CK218" s="16">
        <f t="shared" ca="1" si="354"/>
        <v>0</v>
      </c>
      <c r="CL218" s="25">
        <v>0</v>
      </c>
      <c r="CM218" s="25">
        <f t="shared" ca="1" si="355"/>
        <v>0</v>
      </c>
      <c r="CN218" s="25">
        <f t="shared" ca="1" si="356"/>
        <v>0</v>
      </c>
      <c r="CO218" s="25">
        <f t="shared" ca="1" si="357"/>
        <v>0</v>
      </c>
      <c r="CP218" s="25">
        <f t="shared" ca="1" si="358"/>
        <v>0</v>
      </c>
      <c r="CQ218" s="16">
        <f t="shared" ca="1" si="359"/>
        <v>0</v>
      </c>
      <c r="CR218" s="25">
        <f t="shared" ca="1" si="360"/>
        <v>0</v>
      </c>
      <c r="CS218" s="9">
        <f t="shared" ca="1" si="302"/>
        <v>0</v>
      </c>
      <c r="CT218" s="26">
        <f t="shared" ca="1" si="303"/>
        <v>0</v>
      </c>
      <c r="CU218" s="19">
        <f t="shared" ca="1" si="304"/>
        <v>0</v>
      </c>
      <c r="CV218" s="26">
        <f t="shared" ca="1" si="305"/>
        <v>0</v>
      </c>
      <c r="CW218" s="26">
        <f t="shared" ca="1" si="306"/>
        <v>0</v>
      </c>
      <c r="CX218">
        <f t="shared" ca="1" si="361"/>
        <v>0</v>
      </c>
      <c r="CY218" s="7">
        <f t="shared" ca="1" si="329"/>
        <v>0</v>
      </c>
      <c r="CZ218" s="7">
        <f t="shared" ca="1" si="330"/>
        <v>0</v>
      </c>
      <c r="DA218" s="17">
        <f t="shared" ca="1" si="362"/>
        <v>0</v>
      </c>
      <c r="DB218" s="17">
        <f t="shared" ca="1" si="331"/>
        <v>0</v>
      </c>
      <c r="EB218">
        <v>216</v>
      </c>
      <c r="EC218" s="7">
        <f t="shared" si="363"/>
        <v>0</v>
      </c>
      <c r="ED218" s="28">
        <f t="shared" si="364"/>
        <v>0</v>
      </c>
      <c r="EE218" s="16">
        <f t="shared" si="365"/>
        <v>0</v>
      </c>
      <c r="EF218" s="9">
        <f t="shared" si="307"/>
        <v>0</v>
      </c>
      <c r="EG218" s="26">
        <f t="shared" si="308"/>
        <v>0</v>
      </c>
      <c r="EH218" s="19">
        <f t="shared" si="309"/>
        <v>0</v>
      </c>
      <c r="EI218" s="26">
        <f t="shared" si="310"/>
        <v>0</v>
      </c>
      <c r="EJ218" s="26">
        <f t="shared" si="311"/>
        <v>0</v>
      </c>
      <c r="EK218" s="16">
        <f t="shared" si="366"/>
        <v>0</v>
      </c>
      <c r="EL218" s="25">
        <v>0</v>
      </c>
      <c r="EM218" s="25">
        <f t="shared" si="367"/>
        <v>0</v>
      </c>
      <c r="EN218" s="25">
        <f t="shared" si="368"/>
        <v>0</v>
      </c>
      <c r="EO218" s="25">
        <f t="shared" si="369"/>
        <v>0</v>
      </c>
      <c r="EP218" s="25">
        <f t="shared" si="370"/>
        <v>0</v>
      </c>
      <c r="EQ218" s="16">
        <f t="shared" si="371"/>
        <v>0</v>
      </c>
      <c r="ER218" s="25">
        <f t="shared" si="372"/>
        <v>0</v>
      </c>
      <c r="ES218" s="9">
        <f t="shared" si="312"/>
        <v>0</v>
      </c>
      <c r="ET218" s="26">
        <f t="shared" si="313"/>
        <v>0</v>
      </c>
      <c r="EU218" s="19">
        <f t="shared" si="314"/>
        <v>0</v>
      </c>
      <c r="EV218" s="26">
        <f t="shared" si="315"/>
        <v>0</v>
      </c>
      <c r="EW218" s="26">
        <f t="shared" si="316"/>
        <v>0</v>
      </c>
      <c r="EX218">
        <f t="shared" si="373"/>
        <v>0</v>
      </c>
      <c r="EY218" s="7">
        <f t="shared" si="332"/>
        <v>0</v>
      </c>
      <c r="EZ218" s="7">
        <f t="shared" si="333"/>
        <v>0</v>
      </c>
      <c r="FA218" s="17">
        <f t="shared" si="374"/>
        <v>0</v>
      </c>
      <c r="FB218" s="17">
        <f t="shared" si="334"/>
        <v>0</v>
      </c>
      <c r="GB218">
        <v>216</v>
      </c>
      <c r="GC218" s="7">
        <f t="shared" si="375"/>
        <v>0</v>
      </c>
      <c r="GD218" s="28">
        <f t="shared" si="376"/>
        <v>0</v>
      </c>
      <c r="GE218" s="16">
        <f t="shared" si="377"/>
        <v>0</v>
      </c>
      <c r="GF218" s="9">
        <f t="shared" si="317"/>
        <v>0</v>
      </c>
      <c r="GG218" s="26">
        <f t="shared" si="318"/>
        <v>0</v>
      </c>
      <c r="GH218" s="19">
        <f t="shared" si="319"/>
        <v>0</v>
      </c>
      <c r="GI218" s="26">
        <f t="shared" si="320"/>
        <v>0</v>
      </c>
      <c r="GJ218" s="26">
        <f t="shared" si="321"/>
        <v>0</v>
      </c>
      <c r="GK218" s="16">
        <f t="shared" si="378"/>
        <v>0</v>
      </c>
      <c r="GL218" s="25">
        <v>0</v>
      </c>
      <c r="GM218" s="25">
        <f t="shared" si="379"/>
        <v>0</v>
      </c>
      <c r="GN218" s="25">
        <f t="shared" si="380"/>
        <v>0</v>
      </c>
      <c r="GO218" s="25">
        <f t="shared" si="381"/>
        <v>0</v>
      </c>
      <c r="GP218" s="25">
        <f t="shared" si="382"/>
        <v>0</v>
      </c>
      <c r="GQ218" s="16">
        <f t="shared" si="383"/>
        <v>0</v>
      </c>
      <c r="GR218" s="25">
        <f t="shared" si="384"/>
        <v>0</v>
      </c>
      <c r="GS218" s="9">
        <f t="shared" si="322"/>
        <v>0</v>
      </c>
      <c r="GT218" s="26">
        <f t="shared" si="323"/>
        <v>0</v>
      </c>
      <c r="GU218" s="19">
        <f t="shared" si="324"/>
        <v>0</v>
      </c>
      <c r="GV218" s="26">
        <f t="shared" si="325"/>
        <v>0</v>
      </c>
      <c r="GW218" s="26">
        <f t="shared" si="326"/>
        <v>0</v>
      </c>
      <c r="GX218">
        <f t="shared" si="385"/>
        <v>0</v>
      </c>
      <c r="GY218" s="7">
        <f t="shared" si="335"/>
        <v>0</v>
      </c>
      <c r="GZ218" s="7">
        <f t="shared" si="336"/>
        <v>0</v>
      </c>
      <c r="HA218" s="17">
        <f t="shared" si="386"/>
        <v>0</v>
      </c>
      <c r="HB218" s="17">
        <f t="shared" si="337"/>
        <v>0</v>
      </c>
    </row>
    <row r="219" spans="27:210" x14ac:dyDescent="0.3">
      <c r="AA219" s="192"/>
      <c r="AG219" s="5"/>
      <c r="AO219"/>
      <c r="AP219"/>
      <c r="AQ219"/>
      <c r="AR219"/>
      <c r="BB219">
        <v>217</v>
      </c>
      <c r="BC219" s="7">
        <f t="shared" si="338"/>
        <v>0</v>
      </c>
      <c r="BD219" s="28">
        <f t="shared" si="339"/>
        <v>0</v>
      </c>
      <c r="BE219" s="16">
        <f t="shared" si="340"/>
        <v>0</v>
      </c>
      <c r="BF219" s="16">
        <f t="shared" si="341"/>
        <v>0</v>
      </c>
      <c r="BG219" s="25">
        <v>0</v>
      </c>
      <c r="BH219" s="25">
        <f t="shared" si="342"/>
        <v>0</v>
      </c>
      <c r="BI219" s="25">
        <f t="shared" si="343"/>
        <v>0</v>
      </c>
      <c r="BJ219" s="25">
        <f t="shared" si="344"/>
        <v>0</v>
      </c>
      <c r="BK219" s="25">
        <f t="shared" si="345"/>
        <v>0</v>
      </c>
      <c r="BL219" s="16">
        <f t="shared" si="346"/>
        <v>0</v>
      </c>
      <c r="BM219" s="25">
        <f t="shared" si="347"/>
        <v>0</v>
      </c>
      <c r="BN219" s="9">
        <f t="shared" si="292"/>
        <v>0</v>
      </c>
      <c r="BO219" s="26">
        <f t="shared" si="293"/>
        <v>0</v>
      </c>
      <c r="BP219" s="19">
        <f t="shared" si="294"/>
        <v>0</v>
      </c>
      <c r="BQ219" s="26">
        <f t="shared" si="295"/>
        <v>0</v>
      </c>
      <c r="BR219" s="26">
        <f t="shared" si="296"/>
        <v>0</v>
      </c>
      <c r="BS219">
        <f t="shared" si="348"/>
        <v>0</v>
      </c>
      <c r="BT219" s="7">
        <f t="shared" si="349"/>
        <v>0</v>
      </c>
      <c r="BU219" s="7">
        <f t="shared" si="327"/>
        <v>0</v>
      </c>
      <c r="BV219" s="17">
        <f t="shared" si="350"/>
        <v>0</v>
      </c>
      <c r="BW219" s="17">
        <f t="shared" si="328"/>
        <v>0</v>
      </c>
      <c r="CB219">
        <v>217</v>
      </c>
      <c r="CC219" s="7">
        <f t="shared" ca="1" si="351"/>
        <v>-19000</v>
      </c>
      <c r="CD219" s="28">
        <f t="shared" ca="1" si="352"/>
        <v>0</v>
      </c>
      <c r="CE219" s="16">
        <f t="shared" ca="1" si="353"/>
        <v>0</v>
      </c>
      <c r="CF219" s="9">
        <f t="shared" ca="1" si="297"/>
        <v>0</v>
      </c>
      <c r="CG219" s="26">
        <f t="shared" ca="1" si="298"/>
        <v>0</v>
      </c>
      <c r="CH219" s="19">
        <f t="shared" ca="1" si="299"/>
        <v>0</v>
      </c>
      <c r="CI219" s="26">
        <f t="shared" ca="1" si="300"/>
        <v>0</v>
      </c>
      <c r="CJ219" s="26">
        <f t="shared" ca="1" si="301"/>
        <v>0</v>
      </c>
      <c r="CK219" s="16">
        <f t="shared" ca="1" si="354"/>
        <v>0</v>
      </c>
      <c r="CL219" s="25">
        <v>0</v>
      </c>
      <c r="CM219" s="25">
        <f t="shared" ca="1" si="355"/>
        <v>0</v>
      </c>
      <c r="CN219" s="25">
        <f t="shared" ca="1" si="356"/>
        <v>0</v>
      </c>
      <c r="CO219" s="25">
        <f t="shared" ca="1" si="357"/>
        <v>0</v>
      </c>
      <c r="CP219" s="25">
        <f t="shared" ca="1" si="358"/>
        <v>0</v>
      </c>
      <c r="CQ219" s="16">
        <f t="shared" ca="1" si="359"/>
        <v>0</v>
      </c>
      <c r="CR219" s="25">
        <f t="shared" ca="1" si="360"/>
        <v>0</v>
      </c>
      <c r="CS219" s="9">
        <f t="shared" ca="1" si="302"/>
        <v>0</v>
      </c>
      <c r="CT219" s="26">
        <f t="shared" ca="1" si="303"/>
        <v>0</v>
      </c>
      <c r="CU219" s="19">
        <f t="shared" ca="1" si="304"/>
        <v>0</v>
      </c>
      <c r="CV219" s="26">
        <f t="shared" ca="1" si="305"/>
        <v>0</v>
      </c>
      <c r="CW219" s="26">
        <f t="shared" ca="1" si="306"/>
        <v>0</v>
      </c>
      <c r="CX219">
        <f t="shared" ca="1" si="361"/>
        <v>0</v>
      </c>
      <c r="CY219" s="7">
        <f t="shared" ca="1" si="329"/>
        <v>0</v>
      </c>
      <c r="CZ219" s="7">
        <f t="shared" ca="1" si="330"/>
        <v>0</v>
      </c>
      <c r="DA219" s="17">
        <f t="shared" ca="1" si="362"/>
        <v>0</v>
      </c>
      <c r="DB219" s="17">
        <f t="shared" ca="1" si="331"/>
        <v>0</v>
      </c>
      <c r="EB219">
        <v>217</v>
      </c>
      <c r="EC219" s="7">
        <f t="shared" si="363"/>
        <v>0</v>
      </c>
      <c r="ED219" s="28">
        <f t="shared" si="364"/>
        <v>0</v>
      </c>
      <c r="EE219" s="16">
        <f t="shared" si="365"/>
        <v>0</v>
      </c>
      <c r="EF219" s="9">
        <f t="shared" si="307"/>
        <v>0</v>
      </c>
      <c r="EG219" s="26">
        <f t="shared" si="308"/>
        <v>0</v>
      </c>
      <c r="EH219" s="19">
        <f t="shared" si="309"/>
        <v>0</v>
      </c>
      <c r="EI219" s="26">
        <f t="shared" si="310"/>
        <v>0</v>
      </c>
      <c r="EJ219" s="26">
        <f t="shared" si="311"/>
        <v>0</v>
      </c>
      <c r="EK219" s="16">
        <f t="shared" si="366"/>
        <v>0</v>
      </c>
      <c r="EL219" s="25">
        <v>0</v>
      </c>
      <c r="EM219" s="25">
        <f t="shared" si="367"/>
        <v>0</v>
      </c>
      <c r="EN219" s="25">
        <f t="shared" si="368"/>
        <v>0</v>
      </c>
      <c r="EO219" s="25">
        <f t="shared" si="369"/>
        <v>0</v>
      </c>
      <c r="EP219" s="25">
        <f t="shared" si="370"/>
        <v>0</v>
      </c>
      <c r="EQ219" s="16">
        <f t="shared" si="371"/>
        <v>0</v>
      </c>
      <c r="ER219" s="25">
        <f t="shared" si="372"/>
        <v>0</v>
      </c>
      <c r="ES219" s="9">
        <f t="shared" si="312"/>
        <v>0</v>
      </c>
      <c r="ET219" s="26">
        <f t="shared" si="313"/>
        <v>0</v>
      </c>
      <c r="EU219" s="19">
        <f t="shared" si="314"/>
        <v>0</v>
      </c>
      <c r="EV219" s="26">
        <f t="shared" si="315"/>
        <v>0</v>
      </c>
      <c r="EW219" s="26">
        <f t="shared" si="316"/>
        <v>0</v>
      </c>
      <c r="EX219">
        <f t="shared" si="373"/>
        <v>0</v>
      </c>
      <c r="EY219" s="7">
        <f t="shared" si="332"/>
        <v>0</v>
      </c>
      <c r="EZ219" s="7">
        <f t="shared" si="333"/>
        <v>0</v>
      </c>
      <c r="FA219" s="17">
        <f t="shared" si="374"/>
        <v>0</v>
      </c>
      <c r="FB219" s="17">
        <f t="shared" si="334"/>
        <v>0</v>
      </c>
      <c r="GB219">
        <v>217</v>
      </c>
      <c r="GC219" s="7">
        <f t="shared" si="375"/>
        <v>0</v>
      </c>
      <c r="GD219" s="28">
        <f t="shared" si="376"/>
        <v>0</v>
      </c>
      <c r="GE219" s="16">
        <f t="shared" si="377"/>
        <v>0</v>
      </c>
      <c r="GF219" s="9">
        <f t="shared" si="317"/>
        <v>0</v>
      </c>
      <c r="GG219" s="26">
        <f t="shared" si="318"/>
        <v>0</v>
      </c>
      <c r="GH219" s="19">
        <f t="shared" si="319"/>
        <v>0</v>
      </c>
      <c r="GI219" s="26">
        <f t="shared" si="320"/>
        <v>0</v>
      </c>
      <c r="GJ219" s="26">
        <f t="shared" si="321"/>
        <v>0</v>
      </c>
      <c r="GK219" s="16">
        <f t="shared" si="378"/>
        <v>0</v>
      </c>
      <c r="GL219" s="25">
        <v>0</v>
      </c>
      <c r="GM219" s="25">
        <f t="shared" si="379"/>
        <v>0</v>
      </c>
      <c r="GN219" s="25">
        <f t="shared" si="380"/>
        <v>0</v>
      </c>
      <c r="GO219" s="25">
        <f t="shared" si="381"/>
        <v>0</v>
      </c>
      <c r="GP219" s="25">
        <f t="shared" si="382"/>
        <v>0</v>
      </c>
      <c r="GQ219" s="16">
        <f t="shared" si="383"/>
        <v>0</v>
      </c>
      <c r="GR219" s="25">
        <f t="shared" si="384"/>
        <v>0</v>
      </c>
      <c r="GS219" s="9">
        <f t="shared" si="322"/>
        <v>0</v>
      </c>
      <c r="GT219" s="26">
        <f t="shared" si="323"/>
        <v>0</v>
      </c>
      <c r="GU219" s="19">
        <f t="shared" si="324"/>
        <v>0</v>
      </c>
      <c r="GV219" s="26">
        <f t="shared" si="325"/>
        <v>0</v>
      </c>
      <c r="GW219" s="26">
        <f t="shared" si="326"/>
        <v>0</v>
      </c>
      <c r="GX219">
        <f t="shared" si="385"/>
        <v>0</v>
      </c>
      <c r="GY219" s="7">
        <f t="shared" si="335"/>
        <v>0</v>
      </c>
      <c r="GZ219" s="7">
        <f t="shared" si="336"/>
        <v>0</v>
      </c>
      <c r="HA219" s="17">
        <f t="shared" si="386"/>
        <v>0</v>
      </c>
      <c r="HB219" s="17">
        <f t="shared" si="337"/>
        <v>0</v>
      </c>
    </row>
    <row r="220" spans="27:210" x14ac:dyDescent="0.3">
      <c r="AA220" s="200">
        <f>IF(AND(F14=AA88,F13=AB3),SUM(AC24:AC29),450000)</f>
        <v>1145438</v>
      </c>
      <c r="AB220" s="201">
        <v>0.03</v>
      </c>
      <c r="AG220" s="5"/>
      <c r="AO220"/>
      <c r="AP220"/>
      <c r="AQ220"/>
      <c r="AR220"/>
      <c r="BB220">
        <v>218</v>
      </c>
      <c r="BC220" s="7">
        <f t="shared" si="338"/>
        <v>0</v>
      </c>
      <c r="BD220" s="28">
        <f t="shared" si="339"/>
        <v>0</v>
      </c>
      <c r="BE220" s="16">
        <f t="shared" si="340"/>
        <v>0</v>
      </c>
      <c r="BF220" s="16">
        <f t="shared" si="341"/>
        <v>0</v>
      </c>
      <c r="BG220" s="25">
        <v>0</v>
      </c>
      <c r="BH220" s="25">
        <f t="shared" si="342"/>
        <v>0</v>
      </c>
      <c r="BI220" s="25">
        <f t="shared" si="343"/>
        <v>0</v>
      </c>
      <c r="BJ220" s="25">
        <f t="shared" si="344"/>
        <v>0</v>
      </c>
      <c r="BK220" s="25">
        <f t="shared" si="345"/>
        <v>0</v>
      </c>
      <c r="BL220" s="16">
        <f t="shared" si="346"/>
        <v>0</v>
      </c>
      <c r="BM220" s="25">
        <f t="shared" si="347"/>
        <v>0</v>
      </c>
      <c r="BN220" s="9">
        <f t="shared" si="292"/>
        <v>0</v>
      </c>
      <c r="BO220" s="26">
        <f t="shared" si="293"/>
        <v>0</v>
      </c>
      <c r="BP220" s="19">
        <f t="shared" si="294"/>
        <v>0</v>
      </c>
      <c r="BQ220" s="26">
        <f t="shared" si="295"/>
        <v>0</v>
      </c>
      <c r="BR220" s="26">
        <f t="shared" si="296"/>
        <v>0</v>
      </c>
      <c r="BS220">
        <f t="shared" si="348"/>
        <v>0</v>
      </c>
      <c r="BT220" s="7">
        <f t="shared" si="349"/>
        <v>0</v>
      </c>
      <c r="BU220" s="7">
        <f t="shared" si="327"/>
        <v>0</v>
      </c>
      <c r="BV220" s="17">
        <f t="shared" si="350"/>
        <v>0</v>
      </c>
      <c r="BW220" s="17">
        <f t="shared" si="328"/>
        <v>0</v>
      </c>
      <c r="CB220">
        <v>218</v>
      </c>
      <c r="CC220" s="7">
        <f t="shared" ca="1" si="351"/>
        <v>-19000</v>
      </c>
      <c r="CD220" s="28">
        <f t="shared" ca="1" si="352"/>
        <v>0</v>
      </c>
      <c r="CE220" s="16">
        <f t="shared" ca="1" si="353"/>
        <v>0</v>
      </c>
      <c r="CF220" s="9">
        <f t="shared" ca="1" si="297"/>
        <v>0</v>
      </c>
      <c r="CG220" s="26">
        <f t="shared" ca="1" si="298"/>
        <v>0</v>
      </c>
      <c r="CH220" s="19">
        <f t="shared" ca="1" si="299"/>
        <v>0</v>
      </c>
      <c r="CI220" s="26">
        <f t="shared" ca="1" si="300"/>
        <v>0</v>
      </c>
      <c r="CJ220" s="26">
        <f t="shared" ca="1" si="301"/>
        <v>0</v>
      </c>
      <c r="CK220" s="16">
        <f t="shared" ca="1" si="354"/>
        <v>0</v>
      </c>
      <c r="CL220" s="25">
        <v>0</v>
      </c>
      <c r="CM220" s="25">
        <f t="shared" ca="1" si="355"/>
        <v>0</v>
      </c>
      <c r="CN220" s="25">
        <f t="shared" ca="1" si="356"/>
        <v>0</v>
      </c>
      <c r="CO220" s="25">
        <f t="shared" ca="1" si="357"/>
        <v>0</v>
      </c>
      <c r="CP220" s="25">
        <f t="shared" ca="1" si="358"/>
        <v>0</v>
      </c>
      <c r="CQ220" s="16">
        <f t="shared" ca="1" si="359"/>
        <v>0</v>
      </c>
      <c r="CR220" s="25">
        <f t="shared" ca="1" si="360"/>
        <v>0</v>
      </c>
      <c r="CS220" s="9">
        <f t="shared" ca="1" si="302"/>
        <v>0</v>
      </c>
      <c r="CT220" s="26">
        <f t="shared" ca="1" si="303"/>
        <v>0</v>
      </c>
      <c r="CU220" s="19">
        <f t="shared" ca="1" si="304"/>
        <v>0</v>
      </c>
      <c r="CV220" s="26">
        <f t="shared" ca="1" si="305"/>
        <v>0</v>
      </c>
      <c r="CW220" s="26">
        <f t="shared" ca="1" si="306"/>
        <v>0</v>
      </c>
      <c r="CX220">
        <f t="shared" ca="1" si="361"/>
        <v>0</v>
      </c>
      <c r="CY220" s="7">
        <f t="shared" ca="1" si="329"/>
        <v>0</v>
      </c>
      <c r="CZ220" s="7">
        <f t="shared" ca="1" si="330"/>
        <v>0</v>
      </c>
      <c r="DA220" s="17">
        <f t="shared" ca="1" si="362"/>
        <v>0</v>
      </c>
      <c r="DB220" s="17">
        <f t="shared" ca="1" si="331"/>
        <v>0</v>
      </c>
      <c r="EB220">
        <v>218</v>
      </c>
      <c r="EC220" s="7">
        <f t="shared" si="363"/>
        <v>0</v>
      </c>
      <c r="ED220" s="28">
        <f t="shared" si="364"/>
        <v>0</v>
      </c>
      <c r="EE220" s="16">
        <f t="shared" si="365"/>
        <v>0</v>
      </c>
      <c r="EF220" s="9">
        <f t="shared" si="307"/>
        <v>0</v>
      </c>
      <c r="EG220" s="26">
        <f t="shared" si="308"/>
        <v>0</v>
      </c>
      <c r="EH220" s="19">
        <f t="shared" si="309"/>
        <v>0</v>
      </c>
      <c r="EI220" s="26">
        <f t="shared" si="310"/>
        <v>0</v>
      </c>
      <c r="EJ220" s="26">
        <f t="shared" si="311"/>
        <v>0</v>
      </c>
      <c r="EK220" s="16">
        <f t="shared" si="366"/>
        <v>0</v>
      </c>
      <c r="EL220" s="25">
        <v>0</v>
      </c>
      <c r="EM220" s="25">
        <f t="shared" si="367"/>
        <v>0</v>
      </c>
      <c r="EN220" s="25">
        <f t="shared" si="368"/>
        <v>0</v>
      </c>
      <c r="EO220" s="25">
        <f t="shared" si="369"/>
        <v>0</v>
      </c>
      <c r="EP220" s="25">
        <f t="shared" si="370"/>
        <v>0</v>
      </c>
      <c r="EQ220" s="16">
        <f t="shared" si="371"/>
        <v>0</v>
      </c>
      <c r="ER220" s="25">
        <f t="shared" si="372"/>
        <v>0</v>
      </c>
      <c r="ES220" s="9">
        <f t="shared" si="312"/>
        <v>0</v>
      </c>
      <c r="ET220" s="26">
        <f t="shared" si="313"/>
        <v>0</v>
      </c>
      <c r="EU220" s="19">
        <f t="shared" si="314"/>
        <v>0</v>
      </c>
      <c r="EV220" s="26">
        <f t="shared" si="315"/>
        <v>0</v>
      </c>
      <c r="EW220" s="26">
        <f t="shared" si="316"/>
        <v>0</v>
      </c>
      <c r="EX220">
        <f t="shared" si="373"/>
        <v>0</v>
      </c>
      <c r="EY220" s="7">
        <f t="shared" si="332"/>
        <v>0</v>
      </c>
      <c r="EZ220" s="7">
        <f t="shared" si="333"/>
        <v>0</v>
      </c>
      <c r="FA220" s="17">
        <f t="shared" si="374"/>
        <v>0</v>
      </c>
      <c r="FB220" s="17">
        <f t="shared" si="334"/>
        <v>0</v>
      </c>
      <c r="GB220">
        <v>218</v>
      </c>
      <c r="GC220" s="7">
        <f t="shared" si="375"/>
        <v>0</v>
      </c>
      <c r="GD220" s="28">
        <f t="shared" si="376"/>
        <v>0</v>
      </c>
      <c r="GE220" s="16">
        <f t="shared" si="377"/>
        <v>0</v>
      </c>
      <c r="GF220" s="9">
        <f t="shared" si="317"/>
        <v>0</v>
      </c>
      <c r="GG220" s="26">
        <f t="shared" si="318"/>
        <v>0</v>
      </c>
      <c r="GH220" s="19">
        <f t="shared" si="319"/>
        <v>0</v>
      </c>
      <c r="GI220" s="26">
        <f t="shared" si="320"/>
        <v>0</v>
      </c>
      <c r="GJ220" s="26">
        <f t="shared" si="321"/>
        <v>0</v>
      </c>
      <c r="GK220" s="16">
        <f t="shared" si="378"/>
        <v>0</v>
      </c>
      <c r="GL220" s="25">
        <v>0</v>
      </c>
      <c r="GM220" s="25">
        <f t="shared" si="379"/>
        <v>0</v>
      </c>
      <c r="GN220" s="25">
        <f t="shared" si="380"/>
        <v>0</v>
      </c>
      <c r="GO220" s="25">
        <f t="shared" si="381"/>
        <v>0</v>
      </c>
      <c r="GP220" s="25">
        <f t="shared" si="382"/>
        <v>0</v>
      </c>
      <c r="GQ220" s="16">
        <f t="shared" si="383"/>
        <v>0</v>
      </c>
      <c r="GR220" s="25">
        <f t="shared" si="384"/>
        <v>0</v>
      </c>
      <c r="GS220" s="9">
        <f t="shared" si="322"/>
        <v>0</v>
      </c>
      <c r="GT220" s="26">
        <f t="shared" si="323"/>
        <v>0</v>
      </c>
      <c r="GU220" s="19">
        <f t="shared" si="324"/>
        <v>0</v>
      </c>
      <c r="GV220" s="26">
        <f t="shared" si="325"/>
        <v>0</v>
      </c>
      <c r="GW220" s="26">
        <f t="shared" si="326"/>
        <v>0</v>
      </c>
      <c r="GX220">
        <f t="shared" si="385"/>
        <v>0</v>
      </c>
      <c r="GY220" s="7">
        <f t="shared" si="335"/>
        <v>0</v>
      </c>
      <c r="GZ220" s="7">
        <f t="shared" si="336"/>
        <v>0</v>
      </c>
      <c r="HA220" s="17">
        <f t="shared" si="386"/>
        <v>0</v>
      </c>
      <c r="HB220" s="17">
        <f t="shared" si="337"/>
        <v>0</v>
      </c>
    </row>
    <row r="221" spans="27:210" x14ac:dyDescent="0.3">
      <c r="AA221" s="200">
        <v>750000</v>
      </c>
      <c r="AB221" s="201">
        <v>6.5000000000000002E-2</v>
      </c>
      <c r="AG221" s="5"/>
      <c r="AO221"/>
      <c r="AP221"/>
      <c r="AQ221"/>
      <c r="AR221"/>
      <c r="BB221">
        <v>219</v>
      </c>
      <c r="BC221" s="7">
        <f t="shared" si="338"/>
        <v>0</v>
      </c>
      <c r="BD221" s="28">
        <f t="shared" si="339"/>
        <v>0</v>
      </c>
      <c r="BE221" s="16">
        <f t="shared" si="340"/>
        <v>0</v>
      </c>
      <c r="BF221" s="16">
        <f t="shared" si="341"/>
        <v>0</v>
      </c>
      <c r="BG221" s="25">
        <v>0</v>
      </c>
      <c r="BH221" s="25">
        <f t="shared" si="342"/>
        <v>0</v>
      </c>
      <c r="BI221" s="25">
        <f t="shared" si="343"/>
        <v>0</v>
      </c>
      <c r="BJ221" s="25">
        <f t="shared" si="344"/>
        <v>0</v>
      </c>
      <c r="BK221" s="25">
        <f t="shared" si="345"/>
        <v>0</v>
      </c>
      <c r="BL221" s="16">
        <f t="shared" si="346"/>
        <v>0</v>
      </c>
      <c r="BM221" s="25">
        <f t="shared" si="347"/>
        <v>0</v>
      </c>
      <c r="BN221" s="9">
        <f t="shared" si="292"/>
        <v>0</v>
      </c>
      <c r="BO221" s="26">
        <f t="shared" si="293"/>
        <v>0</v>
      </c>
      <c r="BP221" s="19">
        <f t="shared" si="294"/>
        <v>0</v>
      </c>
      <c r="BQ221" s="26">
        <f t="shared" si="295"/>
        <v>0</v>
      </c>
      <c r="BR221" s="26">
        <f t="shared" si="296"/>
        <v>0</v>
      </c>
      <c r="BS221">
        <f t="shared" si="348"/>
        <v>0</v>
      </c>
      <c r="BT221" s="7">
        <f t="shared" si="349"/>
        <v>0</v>
      </c>
      <c r="BU221" s="7">
        <f t="shared" si="327"/>
        <v>0</v>
      </c>
      <c r="BV221" s="17">
        <f t="shared" si="350"/>
        <v>0</v>
      </c>
      <c r="BW221" s="17">
        <f t="shared" si="328"/>
        <v>0</v>
      </c>
      <c r="CB221">
        <v>219</v>
      </c>
      <c r="CC221" s="7">
        <f t="shared" ca="1" si="351"/>
        <v>-19000</v>
      </c>
      <c r="CD221" s="28">
        <f t="shared" ca="1" si="352"/>
        <v>0</v>
      </c>
      <c r="CE221" s="16">
        <f t="shared" ca="1" si="353"/>
        <v>0</v>
      </c>
      <c r="CF221" s="9">
        <f t="shared" ca="1" si="297"/>
        <v>0</v>
      </c>
      <c r="CG221" s="26">
        <f t="shared" ca="1" si="298"/>
        <v>0</v>
      </c>
      <c r="CH221" s="19">
        <f t="shared" ca="1" si="299"/>
        <v>0</v>
      </c>
      <c r="CI221" s="26">
        <f t="shared" ca="1" si="300"/>
        <v>0</v>
      </c>
      <c r="CJ221" s="26">
        <f t="shared" ca="1" si="301"/>
        <v>0</v>
      </c>
      <c r="CK221" s="16">
        <f t="shared" ca="1" si="354"/>
        <v>0</v>
      </c>
      <c r="CL221" s="25">
        <v>0</v>
      </c>
      <c r="CM221" s="25">
        <f t="shared" ca="1" si="355"/>
        <v>0</v>
      </c>
      <c r="CN221" s="25">
        <f t="shared" ca="1" si="356"/>
        <v>0</v>
      </c>
      <c r="CO221" s="25">
        <f t="shared" ca="1" si="357"/>
        <v>0</v>
      </c>
      <c r="CP221" s="25">
        <f t="shared" ca="1" si="358"/>
        <v>0</v>
      </c>
      <c r="CQ221" s="16">
        <f t="shared" ca="1" si="359"/>
        <v>0</v>
      </c>
      <c r="CR221" s="25">
        <f t="shared" ca="1" si="360"/>
        <v>0</v>
      </c>
      <c r="CS221" s="9">
        <f t="shared" ca="1" si="302"/>
        <v>0</v>
      </c>
      <c r="CT221" s="26">
        <f t="shared" ca="1" si="303"/>
        <v>0</v>
      </c>
      <c r="CU221" s="19">
        <f t="shared" ca="1" si="304"/>
        <v>0</v>
      </c>
      <c r="CV221" s="26">
        <f t="shared" ca="1" si="305"/>
        <v>0</v>
      </c>
      <c r="CW221" s="26">
        <f t="shared" ca="1" si="306"/>
        <v>0</v>
      </c>
      <c r="CX221">
        <f t="shared" ca="1" si="361"/>
        <v>0</v>
      </c>
      <c r="CY221" s="7">
        <f t="shared" ca="1" si="329"/>
        <v>0</v>
      </c>
      <c r="CZ221" s="7">
        <f t="shared" ca="1" si="330"/>
        <v>0</v>
      </c>
      <c r="DA221" s="17">
        <f t="shared" ca="1" si="362"/>
        <v>0</v>
      </c>
      <c r="DB221" s="17">
        <f t="shared" ca="1" si="331"/>
        <v>0</v>
      </c>
      <c r="EB221">
        <v>219</v>
      </c>
      <c r="EC221" s="7">
        <f t="shared" si="363"/>
        <v>0</v>
      </c>
      <c r="ED221" s="28">
        <f t="shared" si="364"/>
        <v>0</v>
      </c>
      <c r="EE221" s="16">
        <f t="shared" si="365"/>
        <v>0</v>
      </c>
      <c r="EF221" s="9">
        <f t="shared" si="307"/>
        <v>0</v>
      </c>
      <c r="EG221" s="26">
        <f t="shared" si="308"/>
        <v>0</v>
      </c>
      <c r="EH221" s="19">
        <f t="shared" si="309"/>
        <v>0</v>
      </c>
      <c r="EI221" s="26">
        <f t="shared" si="310"/>
        <v>0</v>
      </c>
      <c r="EJ221" s="26">
        <f t="shared" si="311"/>
        <v>0</v>
      </c>
      <c r="EK221" s="16">
        <f t="shared" si="366"/>
        <v>0</v>
      </c>
      <c r="EL221" s="25">
        <v>0</v>
      </c>
      <c r="EM221" s="25">
        <f t="shared" si="367"/>
        <v>0</v>
      </c>
      <c r="EN221" s="25">
        <f t="shared" si="368"/>
        <v>0</v>
      </c>
      <c r="EO221" s="25">
        <f t="shared" si="369"/>
        <v>0</v>
      </c>
      <c r="EP221" s="25">
        <f t="shared" si="370"/>
        <v>0</v>
      </c>
      <c r="EQ221" s="16">
        <f t="shared" si="371"/>
        <v>0</v>
      </c>
      <c r="ER221" s="25">
        <f t="shared" si="372"/>
        <v>0</v>
      </c>
      <c r="ES221" s="9">
        <f t="shared" si="312"/>
        <v>0</v>
      </c>
      <c r="ET221" s="26">
        <f t="shared" si="313"/>
        <v>0</v>
      </c>
      <c r="EU221" s="19">
        <f t="shared" si="314"/>
        <v>0</v>
      </c>
      <c r="EV221" s="26">
        <f t="shared" si="315"/>
        <v>0</v>
      </c>
      <c r="EW221" s="26">
        <f t="shared" si="316"/>
        <v>0</v>
      </c>
      <c r="EX221">
        <f t="shared" si="373"/>
        <v>0</v>
      </c>
      <c r="EY221" s="7">
        <f t="shared" si="332"/>
        <v>0</v>
      </c>
      <c r="EZ221" s="7">
        <f t="shared" si="333"/>
        <v>0</v>
      </c>
      <c r="FA221" s="17">
        <f t="shared" si="374"/>
        <v>0</v>
      </c>
      <c r="FB221" s="17">
        <f t="shared" si="334"/>
        <v>0</v>
      </c>
      <c r="GB221">
        <v>219</v>
      </c>
      <c r="GC221" s="7">
        <f t="shared" si="375"/>
        <v>0</v>
      </c>
      <c r="GD221" s="28">
        <f t="shared" si="376"/>
        <v>0</v>
      </c>
      <c r="GE221" s="16">
        <f t="shared" si="377"/>
        <v>0</v>
      </c>
      <c r="GF221" s="9">
        <f t="shared" si="317"/>
        <v>0</v>
      </c>
      <c r="GG221" s="26">
        <f t="shared" si="318"/>
        <v>0</v>
      </c>
      <c r="GH221" s="19">
        <f t="shared" si="319"/>
        <v>0</v>
      </c>
      <c r="GI221" s="26">
        <f t="shared" si="320"/>
        <v>0</v>
      </c>
      <c r="GJ221" s="26">
        <f t="shared" si="321"/>
        <v>0</v>
      </c>
      <c r="GK221" s="16">
        <f t="shared" si="378"/>
        <v>0</v>
      </c>
      <c r="GL221" s="25">
        <v>0</v>
      </c>
      <c r="GM221" s="25">
        <f t="shared" si="379"/>
        <v>0</v>
      </c>
      <c r="GN221" s="25">
        <f t="shared" si="380"/>
        <v>0</v>
      </c>
      <c r="GO221" s="25">
        <f t="shared" si="381"/>
        <v>0</v>
      </c>
      <c r="GP221" s="25">
        <f t="shared" si="382"/>
        <v>0</v>
      </c>
      <c r="GQ221" s="16">
        <f t="shared" si="383"/>
        <v>0</v>
      </c>
      <c r="GR221" s="25">
        <f t="shared" si="384"/>
        <v>0</v>
      </c>
      <c r="GS221" s="9">
        <f t="shared" si="322"/>
        <v>0</v>
      </c>
      <c r="GT221" s="26">
        <f t="shared" si="323"/>
        <v>0</v>
      </c>
      <c r="GU221" s="19">
        <f t="shared" si="324"/>
        <v>0</v>
      </c>
      <c r="GV221" s="26">
        <f t="shared" si="325"/>
        <v>0</v>
      </c>
      <c r="GW221" s="26">
        <f t="shared" si="326"/>
        <v>0</v>
      </c>
      <c r="GX221">
        <f t="shared" si="385"/>
        <v>0</v>
      </c>
      <c r="GY221" s="7">
        <f t="shared" si="335"/>
        <v>0</v>
      </c>
      <c r="GZ221" s="7">
        <f t="shared" si="336"/>
        <v>0</v>
      </c>
      <c r="HA221" s="17">
        <f t="shared" si="386"/>
        <v>0</v>
      </c>
      <c r="HB221" s="17">
        <f t="shared" si="337"/>
        <v>0</v>
      </c>
    </row>
    <row r="222" spans="27:210" x14ac:dyDescent="0.3">
      <c r="AA222" s="192"/>
      <c r="AG222" s="5"/>
      <c r="AO222"/>
      <c r="AP222"/>
      <c r="AQ222"/>
      <c r="AR222"/>
      <c r="BB222">
        <v>220</v>
      </c>
      <c r="BC222" s="7">
        <f t="shared" si="338"/>
        <v>0</v>
      </c>
      <c r="BD222" s="28">
        <f t="shared" si="339"/>
        <v>0</v>
      </c>
      <c r="BE222" s="16">
        <f t="shared" si="340"/>
        <v>0</v>
      </c>
      <c r="BF222" s="16">
        <f t="shared" si="341"/>
        <v>0</v>
      </c>
      <c r="BG222" s="25">
        <v>0</v>
      </c>
      <c r="BH222" s="25">
        <f t="shared" si="342"/>
        <v>0</v>
      </c>
      <c r="BI222" s="25">
        <f t="shared" si="343"/>
        <v>0</v>
      </c>
      <c r="BJ222" s="25">
        <f t="shared" si="344"/>
        <v>0</v>
      </c>
      <c r="BK222" s="25">
        <f t="shared" si="345"/>
        <v>0</v>
      </c>
      <c r="BL222" s="16">
        <f t="shared" si="346"/>
        <v>0</v>
      </c>
      <c r="BM222" s="25">
        <f t="shared" si="347"/>
        <v>0</v>
      </c>
      <c r="BN222" s="9">
        <f t="shared" si="292"/>
        <v>0</v>
      </c>
      <c r="BO222" s="26">
        <f t="shared" si="293"/>
        <v>0</v>
      </c>
      <c r="BP222" s="19">
        <f t="shared" si="294"/>
        <v>0</v>
      </c>
      <c r="BQ222" s="26">
        <f t="shared" si="295"/>
        <v>0</v>
      </c>
      <c r="BR222" s="26">
        <f t="shared" si="296"/>
        <v>0</v>
      </c>
      <c r="BS222">
        <f t="shared" si="348"/>
        <v>0</v>
      </c>
      <c r="BT222" s="7">
        <f t="shared" si="349"/>
        <v>0</v>
      </c>
      <c r="BU222" s="7">
        <f t="shared" si="327"/>
        <v>0</v>
      </c>
      <c r="BV222" s="17">
        <f t="shared" si="350"/>
        <v>0</v>
      </c>
      <c r="BW222" s="17">
        <f t="shared" si="328"/>
        <v>0</v>
      </c>
      <c r="CB222">
        <v>220</v>
      </c>
      <c r="CC222" s="7">
        <f t="shared" ca="1" si="351"/>
        <v>-19000</v>
      </c>
      <c r="CD222" s="28">
        <f t="shared" ca="1" si="352"/>
        <v>0</v>
      </c>
      <c r="CE222" s="16">
        <f t="shared" ca="1" si="353"/>
        <v>0</v>
      </c>
      <c r="CF222" s="9">
        <f t="shared" ca="1" si="297"/>
        <v>0</v>
      </c>
      <c r="CG222" s="26">
        <f t="shared" ca="1" si="298"/>
        <v>0</v>
      </c>
      <c r="CH222" s="19">
        <f t="shared" ca="1" si="299"/>
        <v>0</v>
      </c>
      <c r="CI222" s="26">
        <f t="shared" ca="1" si="300"/>
        <v>0</v>
      </c>
      <c r="CJ222" s="26">
        <f t="shared" ca="1" si="301"/>
        <v>0</v>
      </c>
      <c r="CK222" s="16">
        <f t="shared" ca="1" si="354"/>
        <v>0</v>
      </c>
      <c r="CL222" s="25">
        <v>0</v>
      </c>
      <c r="CM222" s="25">
        <f t="shared" ca="1" si="355"/>
        <v>0</v>
      </c>
      <c r="CN222" s="25">
        <f t="shared" ca="1" si="356"/>
        <v>0</v>
      </c>
      <c r="CO222" s="25">
        <f t="shared" ca="1" si="357"/>
        <v>0</v>
      </c>
      <c r="CP222" s="25">
        <f t="shared" ca="1" si="358"/>
        <v>0</v>
      </c>
      <c r="CQ222" s="16">
        <f t="shared" ca="1" si="359"/>
        <v>0</v>
      </c>
      <c r="CR222" s="25">
        <f t="shared" ca="1" si="360"/>
        <v>0</v>
      </c>
      <c r="CS222" s="9">
        <f t="shared" ca="1" si="302"/>
        <v>0</v>
      </c>
      <c r="CT222" s="26">
        <f t="shared" ca="1" si="303"/>
        <v>0</v>
      </c>
      <c r="CU222" s="19">
        <f t="shared" ca="1" si="304"/>
        <v>0</v>
      </c>
      <c r="CV222" s="26">
        <f t="shared" ca="1" si="305"/>
        <v>0</v>
      </c>
      <c r="CW222" s="26">
        <f t="shared" ca="1" si="306"/>
        <v>0</v>
      </c>
      <c r="CX222">
        <f t="shared" ca="1" si="361"/>
        <v>0</v>
      </c>
      <c r="CY222" s="7">
        <f t="shared" ca="1" si="329"/>
        <v>0</v>
      </c>
      <c r="CZ222" s="7">
        <f t="shared" ca="1" si="330"/>
        <v>0</v>
      </c>
      <c r="DA222" s="17">
        <f t="shared" ca="1" si="362"/>
        <v>0</v>
      </c>
      <c r="DB222" s="17">
        <f t="shared" ca="1" si="331"/>
        <v>0</v>
      </c>
      <c r="EB222">
        <v>220</v>
      </c>
      <c r="EC222" s="7">
        <f t="shared" si="363"/>
        <v>0</v>
      </c>
      <c r="ED222" s="28">
        <f t="shared" si="364"/>
        <v>0</v>
      </c>
      <c r="EE222" s="16">
        <f t="shared" si="365"/>
        <v>0</v>
      </c>
      <c r="EF222" s="9">
        <f t="shared" si="307"/>
        <v>0</v>
      </c>
      <c r="EG222" s="26">
        <f t="shared" si="308"/>
        <v>0</v>
      </c>
      <c r="EH222" s="19">
        <f t="shared" si="309"/>
        <v>0</v>
      </c>
      <c r="EI222" s="26">
        <f t="shared" si="310"/>
        <v>0</v>
      </c>
      <c r="EJ222" s="26">
        <f t="shared" si="311"/>
        <v>0</v>
      </c>
      <c r="EK222" s="16">
        <f t="shared" si="366"/>
        <v>0</v>
      </c>
      <c r="EL222" s="25">
        <v>0</v>
      </c>
      <c r="EM222" s="25">
        <f t="shared" si="367"/>
        <v>0</v>
      </c>
      <c r="EN222" s="25">
        <f t="shared" si="368"/>
        <v>0</v>
      </c>
      <c r="EO222" s="25">
        <f t="shared" si="369"/>
        <v>0</v>
      </c>
      <c r="EP222" s="25">
        <f t="shared" si="370"/>
        <v>0</v>
      </c>
      <c r="EQ222" s="16">
        <f t="shared" si="371"/>
        <v>0</v>
      </c>
      <c r="ER222" s="25">
        <f t="shared" si="372"/>
        <v>0</v>
      </c>
      <c r="ES222" s="9">
        <f t="shared" si="312"/>
        <v>0</v>
      </c>
      <c r="ET222" s="26">
        <f t="shared" si="313"/>
        <v>0</v>
      </c>
      <c r="EU222" s="19">
        <f t="shared" si="314"/>
        <v>0</v>
      </c>
      <c r="EV222" s="26">
        <f t="shared" si="315"/>
        <v>0</v>
      </c>
      <c r="EW222" s="26">
        <f t="shared" si="316"/>
        <v>0</v>
      </c>
      <c r="EX222">
        <f t="shared" si="373"/>
        <v>0</v>
      </c>
      <c r="EY222" s="7">
        <f t="shared" si="332"/>
        <v>0</v>
      </c>
      <c r="EZ222" s="7">
        <f t="shared" si="333"/>
        <v>0</v>
      </c>
      <c r="FA222" s="17">
        <f t="shared" si="374"/>
        <v>0</v>
      </c>
      <c r="FB222" s="17">
        <f t="shared" si="334"/>
        <v>0</v>
      </c>
      <c r="GB222">
        <v>220</v>
      </c>
      <c r="GC222" s="7">
        <f t="shared" si="375"/>
        <v>0</v>
      </c>
      <c r="GD222" s="28">
        <f t="shared" si="376"/>
        <v>0</v>
      </c>
      <c r="GE222" s="16">
        <f t="shared" si="377"/>
        <v>0</v>
      </c>
      <c r="GF222" s="9">
        <f t="shared" si="317"/>
        <v>0</v>
      </c>
      <c r="GG222" s="26">
        <f t="shared" si="318"/>
        <v>0</v>
      </c>
      <c r="GH222" s="19">
        <f t="shared" si="319"/>
        <v>0</v>
      </c>
      <c r="GI222" s="26">
        <f t="shared" si="320"/>
        <v>0</v>
      </c>
      <c r="GJ222" s="26">
        <f t="shared" si="321"/>
        <v>0</v>
      </c>
      <c r="GK222" s="16">
        <f t="shared" si="378"/>
        <v>0</v>
      </c>
      <c r="GL222" s="25">
        <v>0</v>
      </c>
      <c r="GM222" s="25">
        <f t="shared" si="379"/>
        <v>0</v>
      </c>
      <c r="GN222" s="25">
        <f t="shared" si="380"/>
        <v>0</v>
      </c>
      <c r="GO222" s="25">
        <f t="shared" si="381"/>
        <v>0</v>
      </c>
      <c r="GP222" s="25">
        <f t="shared" si="382"/>
        <v>0</v>
      </c>
      <c r="GQ222" s="16">
        <f t="shared" si="383"/>
        <v>0</v>
      </c>
      <c r="GR222" s="25">
        <f t="shared" si="384"/>
        <v>0</v>
      </c>
      <c r="GS222" s="9">
        <f t="shared" si="322"/>
        <v>0</v>
      </c>
      <c r="GT222" s="26">
        <f t="shared" si="323"/>
        <v>0</v>
      </c>
      <c r="GU222" s="19">
        <f t="shared" si="324"/>
        <v>0</v>
      </c>
      <c r="GV222" s="26">
        <f t="shared" si="325"/>
        <v>0</v>
      </c>
      <c r="GW222" s="26">
        <f t="shared" si="326"/>
        <v>0</v>
      </c>
      <c r="GX222">
        <f t="shared" si="385"/>
        <v>0</v>
      </c>
      <c r="GY222" s="7">
        <f t="shared" si="335"/>
        <v>0</v>
      </c>
      <c r="GZ222" s="7">
        <f t="shared" si="336"/>
        <v>0</v>
      </c>
      <c r="HA222" s="17">
        <f t="shared" si="386"/>
        <v>0</v>
      </c>
      <c r="HB222" s="17">
        <f t="shared" si="337"/>
        <v>0</v>
      </c>
    </row>
    <row r="223" spans="27:210" x14ac:dyDescent="0.3">
      <c r="AA223" t="s">
        <v>225</v>
      </c>
      <c r="AB223" s="202">
        <v>5.7500000000000002E-2</v>
      </c>
      <c r="AC223" s="202">
        <f t="shared" ref="AC223:AC230" si="389">IF($AA$232=AA223,AB223,0)</f>
        <v>0</v>
      </c>
      <c r="AD223" s="202"/>
      <c r="AG223" s="5"/>
      <c r="AO223"/>
      <c r="AP223"/>
      <c r="AQ223"/>
      <c r="AR223"/>
      <c r="BB223">
        <v>221</v>
      </c>
      <c r="BC223" s="7">
        <f t="shared" si="338"/>
        <v>0</v>
      </c>
      <c r="BD223" s="28">
        <f t="shared" si="339"/>
        <v>0</v>
      </c>
      <c r="BE223" s="16">
        <f t="shared" si="340"/>
        <v>0</v>
      </c>
      <c r="BF223" s="16">
        <f t="shared" si="341"/>
        <v>0</v>
      </c>
      <c r="BG223" s="25">
        <v>0</v>
      </c>
      <c r="BH223" s="25">
        <f t="shared" si="342"/>
        <v>0</v>
      </c>
      <c r="BI223" s="25">
        <f t="shared" si="343"/>
        <v>0</v>
      </c>
      <c r="BJ223" s="25">
        <f t="shared" si="344"/>
        <v>0</v>
      </c>
      <c r="BK223" s="25">
        <f t="shared" si="345"/>
        <v>0</v>
      </c>
      <c r="BL223" s="16">
        <f t="shared" si="346"/>
        <v>0</v>
      </c>
      <c r="BM223" s="25">
        <f t="shared" si="347"/>
        <v>0</v>
      </c>
      <c r="BN223" s="9">
        <f t="shared" si="292"/>
        <v>0</v>
      </c>
      <c r="BO223" s="26">
        <f t="shared" si="293"/>
        <v>0</v>
      </c>
      <c r="BP223" s="19">
        <f t="shared" si="294"/>
        <v>0</v>
      </c>
      <c r="BQ223" s="26">
        <f t="shared" si="295"/>
        <v>0</v>
      </c>
      <c r="BR223" s="26">
        <f t="shared" si="296"/>
        <v>0</v>
      </c>
      <c r="BS223">
        <f t="shared" si="348"/>
        <v>0</v>
      </c>
      <c r="BT223" s="7">
        <f t="shared" si="349"/>
        <v>0</v>
      </c>
      <c r="BU223" s="7">
        <f t="shared" si="327"/>
        <v>0</v>
      </c>
      <c r="BV223" s="17">
        <f t="shared" si="350"/>
        <v>0</v>
      </c>
      <c r="BW223" s="17">
        <f t="shared" si="328"/>
        <v>0</v>
      </c>
      <c r="CB223">
        <v>221</v>
      </c>
      <c r="CC223" s="7">
        <f t="shared" ca="1" si="351"/>
        <v>-19000</v>
      </c>
      <c r="CD223" s="28">
        <f t="shared" ca="1" si="352"/>
        <v>0</v>
      </c>
      <c r="CE223" s="16">
        <f t="shared" ca="1" si="353"/>
        <v>0</v>
      </c>
      <c r="CF223" s="9">
        <f t="shared" ca="1" si="297"/>
        <v>0</v>
      </c>
      <c r="CG223" s="26">
        <f t="shared" ca="1" si="298"/>
        <v>0</v>
      </c>
      <c r="CH223" s="19">
        <f t="shared" ca="1" si="299"/>
        <v>0</v>
      </c>
      <c r="CI223" s="26">
        <f t="shared" ca="1" si="300"/>
        <v>0</v>
      </c>
      <c r="CJ223" s="26">
        <f t="shared" ca="1" si="301"/>
        <v>0</v>
      </c>
      <c r="CK223" s="16">
        <f t="shared" ca="1" si="354"/>
        <v>0</v>
      </c>
      <c r="CL223" s="25">
        <v>0</v>
      </c>
      <c r="CM223" s="25">
        <f t="shared" ca="1" si="355"/>
        <v>0</v>
      </c>
      <c r="CN223" s="25">
        <f t="shared" ca="1" si="356"/>
        <v>0</v>
      </c>
      <c r="CO223" s="25">
        <f t="shared" ca="1" si="357"/>
        <v>0</v>
      </c>
      <c r="CP223" s="25">
        <f t="shared" ca="1" si="358"/>
        <v>0</v>
      </c>
      <c r="CQ223" s="16">
        <f t="shared" ca="1" si="359"/>
        <v>0</v>
      </c>
      <c r="CR223" s="25">
        <f t="shared" ca="1" si="360"/>
        <v>0</v>
      </c>
      <c r="CS223" s="9">
        <f t="shared" ca="1" si="302"/>
        <v>0</v>
      </c>
      <c r="CT223" s="26">
        <f t="shared" ca="1" si="303"/>
        <v>0</v>
      </c>
      <c r="CU223" s="19">
        <f t="shared" ca="1" si="304"/>
        <v>0</v>
      </c>
      <c r="CV223" s="26">
        <f t="shared" ca="1" si="305"/>
        <v>0</v>
      </c>
      <c r="CW223" s="26">
        <f t="shared" ca="1" si="306"/>
        <v>0</v>
      </c>
      <c r="CX223">
        <f t="shared" ca="1" si="361"/>
        <v>0</v>
      </c>
      <c r="CY223" s="7">
        <f t="shared" ca="1" si="329"/>
        <v>0</v>
      </c>
      <c r="CZ223" s="7">
        <f t="shared" ca="1" si="330"/>
        <v>0</v>
      </c>
      <c r="DA223" s="17">
        <f t="shared" ca="1" si="362"/>
        <v>0</v>
      </c>
      <c r="DB223" s="17">
        <f t="shared" ca="1" si="331"/>
        <v>0</v>
      </c>
      <c r="EB223">
        <v>221</v>
      </c>
      <c r="EC223" s="7">
        <f t="shared" si="363"/>
        <v>0</v>
      </c>
      <c r="ED223" s="28">
        <f t="shared" si="364"/>
        <v>0</v>
      </c>
      <c r="EE223" s="16">
        <f t="shared" si="365"/>
        <v>0</v>
      </c>
      <c r="EF223" s="9">
        <f t="shared" si="307"/>
        <v>0</v>
      </c>
      <c r="EG223" s="26">
        <f t="shared" si="308"/>
        <v>0</v>
      </c>
      <c r="EH223" s="19">
        <f t="shared" si="309"/>
        <v>0</v>
      </c>
      <c r="EI223" s="26">
        <f t="shared" si="310"/>
        <v>0</v>
      </c>
      <c r="EJ223" s="26">
        <f t="shared" si="311"/>
        <v>0</v>
      </c>
      <c r="EK223" s="16">
        <f t="shared" si="366"/>
        <v>0</v>
      </c>
      <c r="EL223" s="25">
        <v>0</v>
      </c>
      <c r="EM223" s="25">
        <f t="shared" si="367"/>
        <v>0</v>
      </c>
      <c r="EN223" s="25">
        <f t="shared" si="368"/>
        <v>0</v>
      </c>
      <c r="EO223" s="25">
        <f t="shared" si="369"/>
        <v>0</v>
      </c>
      <c r="EP223" s="25">
        <f t="shared" si="370"/>
        <v>0</v>
      </c>
      <c r="EQ223" s="16">
        <f t="shared" si="371"/>
        <v>0</v>
      </c>
      <c r="ER223" s="25">
        <f t="shared" si="372"/>
        <v>0</v>
      </c>
      <c r="ES223" s="9">
        <f t="shared" si="312"/>
        <v>0</v>
      </c>
      <c r="ET223" s="26">
        <f t="shared" si="313"/>
        <v>0</v>
      </c>
      <c r="EU223" s="19">
        <f t="shared" si="314"/>
        <v>0</v>
      </c>
      <c r="EV223" s="26">
        <f t="shared" si="315"/>
        <v>0</v>
      </c>
      <c r="EW223" s="26">
        <f t="shared" si="316"/>
        <v>0</v>
      </c>
      <c r="EX223">
        <f t="shared" si="373"/>
        <v>0</v>
      </c>
      <c r="EY223" s="7">
        <f t="shared" si="332"/>
        <v>0</v>
      </c>
      <c r="EZ223" s="7">
        <f t="shared" si="333"/>
        <v>0</v>
      </c>
      <c r="FA223" s="17">
        <f t="shared" si="374"/>
        <v>0</v>
      </c>
      <c r="FB223" s="17">
        <f t="shared" si="334"/>
        <v>0</v>
      </c>
      <c r="GB223">
        <v>221</v>
      </c>
      <c r="GC223" s="7">
        <f t="shared" si="375"/>
        <v>0</v>
      </c>
      <c r="GD223" s="28">
        <f t="shared" si="376"/>
        <v>0</v>
      </c>
      <c r="GE223" s="16">
        <f t="shared" si="377"/>
        <v>0</v>
      </c>
      <c r="GF223" s="9">
        <f t="shared" si="317"/>
        <v>0</v>
      </c>
      <c r="GG223" s="26">
        <f t="shared" si="318"/>
        <v>0</v>
      </c>
      <c r="GH223" s="19">
        <f t="shared" si="319"/>
        <v>0</v>
      </c>
      <c r="GI223" s="26">
        <f t="shared" si="320"/>
        <v>0</v>
      </c>
      <c r="GJ223" s="26">
        <f t="shared" si="321"/>
        <v>0</v>
      </c>
      <c r="GK223" s="16">
        <f t="shared" si="378"/>
        <v>0</v>
      </c>
      <c r="GL223" s="25">
        <v>0</v>
      </c>
      <c r="GM223" s="25">
        <f t="shared" si="379"/>
        <v>0</v>
      </c>
      <c r="GN223" s="25">
        <f t="shared" si="380"/>
        <v>0</v>
      </c>
      <c r="GO223" s="25">
        <f t="shared" si="381"/>
        <v>0</v>
      </c>
      <c r="GP223" s="25">
        <f t="shared" si="382"/>
        <v>0</v>
      </c>
      <c r="GQ223" s="16">
        <f t="shared" si="383"/>
        <v>0</v>
      </c>
      <c r="GR223" s="25">
        <f t="shared" si="384"/>
        <v>0</v>
      </c>
      <c r="GS223" s="9">
        <f t="shared" si="322"/>
        <v>0</v>
      </c>
      <c r="GT223" s="26">
        <f t="shared" si="323"/>
        <v>0</v>
      </c>
      <c r="GU223" s="19">
        <f t="shared" si="324"/>
        <v>0</v>
      </c>
      <c r="GV223" s="26">
        <f t="shared" si="325"/>
        <v>0</v>
      </c>
      <c r="GW223" s="26">
        <f t="shared" si="326"/>
        <v>0</v>
      </c>
      <c r="GX223">
        <f t="shared" si="385"/>
        <v>0</v>
      </c>
      <c r="GY223" s="7">
        <f t="shared" si="335"/>
        <v>0</v>
      </c>
      <c r="GZ223" s="7">
        <f t="shared" si="336"/>
        <v>0</v>
      </c>
      <c r="HA223" s="17">
        <f t="shared" si="386"/>
        <v>0</v>
      </c>
      <c r="HB223" s="17">
        <f t="shared" si="337"/>
        <v>0</v>
      </c>
    </row>
    <row r="224" spans="27:210" x14ac:dyDescent="0.3">
      <c r="AA224" s="9" t="s">
        <v>151</v>
      </c>
      <c r="AB224" s="202">
        <v>6.25E-2</v>
      </c>
      <c r="AC224" s="202">
        <f t="shared" si="389"/>
        <v>6.25E-2</v>
      </c>
      <c r="AD224" s="202"/>
      <c r="AE224" s="7"/>
      <c r="AF224" s="7"/>
      <c r="AG224" s="203"/>
      <c r="AH224" s="7"/>
      <c r="AI224" s="7"/>
      <c r="AJ224" s="7"/>
      <c r="AK224" s="7"/>
      <c r="AL224" s="7"/>
      <c r="AM224" s="7"/>
      <c r="AO224"/>
      <c r="AP224"/>
      <c r="AQ224"/>
      <c r="AR224"/>
      <c r="BB224">
        <v>222</v>
      </c>
      <c r="BC224" s="7">
        <f t="shared" si="338"/>
        <v>0</v>
      </c>
      <c r="BD224" s="28">
        <f t="shared" si="339"/>
        <v>0</v>
      </c>
      <c r="BE224" s="16">
        <f t="shared" si="340"/>
        <v>0</v>
      </c>
      <c r="BF224" s="16">
        <f t="shared" si="341"/>
        <v>0</v>
      </c>
      <c r="BG224" s="25">
        <v>0</v>
      </c>
      <c r="BH224" s="25">
        <f t="shared" si="342"/>
        <v>0</v>
      </c>
      <c r="BI224" s="25">
        <f t="shared" si="343"/>
        <v>0</v>
      </c>
      <c r="BJ224" s="25">
        <f t="shared" si="344"/>
        <v>0</v>
      </c>
      <c r="BK224" s="25">
        <f t="shared" si="345"/>
        <v>0</v>
      </c>
      <c r="BL224" s="16">
        <f t="shared" si="346"/>
        <v>0</v>
      </c>
      <c r="BM224" s="25">
        <f t="shared" si="347"/>
        <v>0</v>
      </c>
      <c r="BN224" s="9">
        <f t="shared" si="292"/>
        <v>0</v>
      </c>
      <c r="BO224" s="26">
        <f t="shared" si="293"/>
        <v>0</v>
      </c>
      <c r="BP224" s="19">
        <f t="shared" si="294"/>
        <v>0</v>
      </c>
      <c r="BQ224" s="26">
        <f t="shared" si="295"/>
        <v>0</v>
      </c>
      <c r="BR224" s="26">
        <f t="shared" si="296"/>
        <v>0</v>
      </c>
      <c r="BS224">
        <f t="shared" si="348"/>
        <v>0</v>
      </c>
      <c r="BT224" s="7">
        <f t="shared" si="349"/>
        <v>0</v>
      </c>
      <c r="BU224" s="7">
        <f t="shared" si="327"/>
        <v>0</v>
      </c>
      <c r="BV224" s="17">
        <f t="shared" si="350"/>
        <v>0</v>
      </c>
      <c r="BW224" s="17">
        <f t="shared" si="328"/>
        <v>0</v>
      </c>
      <c r="CB224">
        <v>222</v>
      </c>
      <c r="CC224" s="7">
        <f t="shared" ca="1" si="351"/>
        <v>-19000</v>
      </c>
      <c r="CD224" s="28">
        <f t="shared" ca="1" si="352"/>
        <v>0</v>
      </c>
      <c r="CE224" s="16">
        <f t="shared" ca="1" si="353"/>
        <v>0</v>
      </c>
      <c r="CF224" s="9">
        <f t="shared" ca="1" si="297"/>
        <v>0</v>
      </c>
      <c r="CG224" s="26">
        <f t="shared" ca="1" si="298"/>
        <v>0</v>
      </c>
      <c r="CH224" s="19">
        <f t="shared" ca="1" si="299"/>
        <v>0</v>
      </c>
      <c r="CI224" s="26">
        <f t="shared" ca="1" si="300"/>
        <v>0</v>
      </c>
      <c r="CJ224" s="26">
        <f t="shared" ca="1" si="301"/>
        <v>0</v>
      </c>
      <c r="CK224" s="16">
        <f t="shared" ca="1" si="354"/>
        <v>0</v>
      </c>
      <c r="CL224" s="25">
        <v>0</v>
      </c>
      <c r="CM224" s="25">
        <f t="shared" ca="1" si="355"/>
        <v>0</v>
      </c>
      <c r="CN224" s="25">
        <f t="shared" ca="1" si="356"/>
        <v>0</v>
      </c>
      <c r="CO224" s="25">
        <f t="shared" ca="1" si="357"/>
        <v>0</v>
      </c>
      <c r="CP224" s="25">
        <f t="shared" ca="1" si="358"/>
        <v>0</v>
      </c>
      <c r="CQ224" s="16">
        <f t="shared" ca="1" si="359"/>
        <v>0</v>
      </c>
      <c r="CR224" s="25">
        <f t="shared" ca="1" si="360"/>
        <v>0</v>
      </c>
      <c r="CS224" s="9">
        <f t="shared" ca="1" si="302"/>
        <v>0</v>
      </c>
      <c r="CT224" s="26">
        <f t="shared" ca="1" si="303"/>
        <v>0</v>
      </c>
      <c r="CU224" s="19">
        <f t="shared" ca="1" si="304"/>
        <v>0</v>
      </c>
      <c r="CV224" s="26">
        <f t="shared" ca="1" si="305"/>
        <v>0</v>
      </c>
      <c r="CW224" s="26">
        <f t="shared" ca="1" si="306"/>
        <v>0</v>
      </c>
      <c r="CX224">
        <f t="shared" ca="1" si="361"/>
        <v>0</v>
      </c>
      <c r="CY224" s="7">
        <f t="shared" ca="1" si="329"/>
        <v>0</v>
      </c>
      <c r="CZ224" s="7">
        <f t="shared" ca="1" si="330"/>
        <v>0</v>
      </c>
      <c r="DA224" s="17">
        <f t="shared" ca="1" si="362"/>
        <v>0</v>
      </c>
      <c r="DB224" s="17">
        <f t="shared" ca="1" si="331"/>
        <v>0</v>
      </c>
      <c r="EB224">
        <v>222</v>
      </c>
      <c r="EC224" s="7">
        <f t="shared" si="363"/>
        <v>0</v>
      </c>
      <c r="ED224" s="28">
        <f t="shared" si="364"/>
        <v>0</v>
      </c>
      <c r="EE224" s="16">
        <f t="shared" si="365"/>
        <v>0</v>
      </c>
      <c r="EF224" s="9">
        <f t="shared" si="307"/>
        <v>0</v>
      </c>
      <c r="EG224" s="26">
        <f t="shared" si="308"/>
        <v>0</v>
      </c>
      <c r="EH224" s="19">
        <f t="shared" si="309"/>
        <v>0</v>
      </c>
      <c r="EI224" s="26">
        <f t="shared" si="310"/>
        <v>0</v>
      </c>
      <c r="EJ224" s="26">
        <f t="shared" si="311"/>
        <v>0</v>
      </c>
      <c r="EK224" s="16">
        <f t="shared" si="366"/>
        <v>0</v>
      </c>
      <c r="EL224" s="25">
        <v>0</v>
      </c>
      <c r="EM224" s="25">
        <f t="shared" si="367"/>
        <v>0</v>
      </c>
      <c r="EN224" s="25">
        <f t="shared" si="368"/>
        <v>0</v>
      </c>
      <c r="EO224" s="25">
        <f t="shared" si="369"/>
        <v>0</v>
      </c>
      <c r="EP224" s="25">
        <f t="shared" si="370"/>
        <v>0</v>
      </c>
      <c r="EQ224" s="16">
        <f t="shared" si="371"/>
        <v>0</v>
      </c>
      <c r="ER224" s="25">
        <f t="shared" si="372"/>
        <v>0</v>
      </c>
      <c r="ES224" s="9">
        <f t="shared" si="312"/>
        <v>0</v>
      </c>
      <c r="ET224" s="26">
        <f t="shared" si="313"/>
        <v>0</v>
      </c>
      <c r="EU224" s="19">
        <f t="shared" si="314"/>
        <v>0</v>
      </c>
      <c r="EV224" s="26">
        <f t="shared" si="315"/>
        <v>0</v>
      </c>
      <c r="EW224" s="26">
        <f t="shared" si="316"/>
        <v>0</v>
      </c>
      <c r="EX224">
        <f t="shared" si="373"/>
        <v>0</v>
      </c>
      <c r="EY224" s="7">
        <f t="shared" si="332"/>
        <v>0</v>
      </c>
      <c r="EZ224" s="7">
        <f t="shared" si="333"/>
        <v>0</v>
      </c>
      <c r="FA224" s="17">
        <f t="shared" si="374"/>
        <v>0</v>
      </c>
      <c r="FB224" s="17">
        <f t="shared" si="334"/>
        <v>0</v>
      </c>
      <c r="GB224">
        <v>222</v>
      </c>
      <c r="GC224" s="7">
        <f t="shared" si="375"/>
        <v>0</v>
      </c>
      <c r="GD224" s="28">
        <f t="shared" si="376"/>
        <v>0</v>
      </c>
      <c r="GE224" s="16">
        <f t="shared" si="377"/>
        <v>0</v>
      </c>
      <c r="GF224" s="9">
        <f t="shared" si="317"/>
        <v>0</v>
      </c>
      <c r="GG224" s="26">
        <f t="shared" si="318"/>
        <v>0</v>
      </c>
      <c r="GH224" s="19">
        <f t="shared" si="319"/>
        <v>0</v>
      </c>
      <c r="GI224" s="26">
        <f t="shared" si="320"/>
        <v>0</v>
      </c>
      <c r="GJ224" s="26">
        <f t="shared" si="321"/>
        <v>0</v>
      </c>
      <c r="GK224" s="16">
        <f t="shared" si="378"/>
        <v>0</v>
      </c>
      <c r="GL224" s="25">
        <v>0</v>
      </c>
      <c r="GM224" s="25">
        <f t="shared" si="379"/>
        <v>0</v>
      </c>
      <c r="GN224" s="25">
        <f t="shared" si="380"/>
        <v>0</v>
      </c>
      <c r="GO224" s="25">
        <f t="shared" si="381"/>
        <v>0</v>
      </c>
      <c r="GP224" s="25">
        <f t="shared" si="382"/>
        <v>0</v>
      </c>
      <c r="GQ224" s="16">
        <f t="shared" si="383"/>
        <v>0</v>
      </c>
      <c r="GR224" s="25">
        <f t="shared" si="384"/>
        <v>0</v>
      </c>
      <c r="GS224" s="9">
        <f t="shared" si="322"/>
        <v>0</v>
      </c>
      <c r="GT224" s="26">
        <f t="shared" si="323"/>
        <v>0</v>
      </c>
      <c r="GU224" s="19">
        <f t="shared" si="324"/>
        <v>0</v>
      </c>
      <c r="GV224" s="26">
        <f t="shared" si="325"/>
        <v>0</v>
      </c>
      <c r="GW224" s="26">
        <f t="shared" si="326"/>
        <v>0</v>
      </c>
      <c r="GX224">
        <f t="shared" si="385"/>
        <v>0</v>
      </c>
      <c r="GY224" s="7">
        <f t="shared" si="335"/>
        <v>0</v>
      </c>
      <c r="GZ224" s="7">
        <f t="shared" si="336"/>
        <v>0</v>
      </c>
      <c r="HA224" s="17">
        <f t="shared" si="386"/>
        <v>0</v>
      </c>
      <c r="HB224" s="17">
        <f t="shared" si="337"/>
        <v>0</v>
      </c>
    </row>
    <row r="225" spans="27:210" x14ac:dyDescent="0.3">
      <c r="AA225" s="9" t="s">
        <v>226</v>
      </c>
      <c r="AB225" s="202">
        <v>6.5000000000000002E-2</v>
      </c>
      <c r="AC225" s="202">
        <f t="shared" si="389"/>
        <v>0</v>
      </c>
      <c r="AD225" s="202"/>
      <c r="AE225" s="7"/>
      <c r="AF225" s="7"/>
      <c r="AG225" s="203"/>
      <c r="AH225" s="7"/>
      <c r="AI225" s="7"/>
      <c r="AJ225" s="7"/>
      <c r="AK225" s="7"/>
      <c r="AL225" s="7"/>
      <c r="AM225" s="7"/>
      <c r="AO225"/>
      <c r="AP225"/>
      <c r="AQ225"/>
      <c r="AR225"/>
      <c r="BB225">
        <v>223</v>
      </c>
      <c r="BC225" s="7">
        <f t="shared" si="338"/>
        <v>0</v>
      </c>
      <c r="BD225" s="28">
        <f t="shared" si="339"/>
        <v>0</v>
      </c>
      <c r="BE225" s="16">
        <f t="shared" si="340"/>
        <v>0</v>
      </c>
      <c r="BF225" s="16">
        <f t="shared" si="341"/>
        <v>0</v>
      </c>
      <c r="BG225" s="25">
        <v>0</v>
      </c>
      <c r="BH225" s="25">
        <f t="shared" si="342"/>
        <v>0</v>
      </c>
      <c r="BI225" s="25">
        <f t="shared" si="343"/>
        <v>0</v>
      </c>
      <c r="BJ225" s="25">
        <f t="shared" si="344"/>
        <v>0</v>
      </c>
      <c r="BK225" s="25">
        <f t="shared" si="345"/>
        <v>0</v>
      </c>
      <c r="BL225" s="16">
        <f t="shared" si="346"/>
        <v>0</v>
      </c>
      <c r="BM225" s="25">
        <f t="shared" si="347"/>
        <v>0</v>
      </c>
      <c r="BN225" s="9">
        <f t="shared" si="292"/>
        <v>0</v>
      </c>
      <c r="BO225" s="26">
        <f t="shared" si="293"/>
        <v>0</v>
      </c>
      <c r="BP225" s="19">
        <f t="shared" si="294"/>
        <v>0</v>
      </c>
      <c r="BQ225" s="26">
        <f t="shared" si="295"/>
        <v>0</v>
      </c>
      <c r="BR225" s="26">
        <f t="shared" si="296"/>
        <v>0</v>
      </c>
      <c r="BS225">
        <f t="shared" si="348"/>
        <v>0</v>
      </c>
      <c r="BT225" s="7">
        <f t="shared" si="349"/>
        <v>0</v>
      </c>
      <c r="BU225" s="7">
        <f t="shared" si="327"/>
        <v>0</v>
      </c>
      <c r="BV225" s="17">
        <f t="shared" si="350"/>
        <v>0</v>
      </c>
      <c r="BW225" s="17">
        <f t="shared" si="328"/>
        <v>0</v>
      </c>
      <c r="CB225">
        <v>223</v>
      </c>
      <c r="CC225" s="7">
        <f t="shared" ca="1" si="351"/>
        <v>-19000</v>
      </c>
      <c r="CD225" s="28">
        <f t="shared" ca="1" si="352"/>
        <v>0</v>
      </c>
      <c r="CE225" s="16">
        <f t="shared" ca="1" si="353"/>
        <v>0</v>
      </c>
      <c r="CF225" s="9">
        <f t="shared" ca="1" si="297"/>
        <v>0</v>
      </c>
      <c r="CG225" s="26">
        <f t="shared" ca="1" si="298"/>
        <v>0</v>
      </c>
      <c r="CH225" s="19">
        <f t="shared" ca="1" si="299"/>
        <v>0</v>
      </c>
      <c r="CI225" s="26">
        <f t="shared" ca="1" si="300"/>
        <v>0</v>
      </c>
      <c r="CJ225" s="26">
        <f t="shared" ca="1" si="301"/>
        <v>0</v>
      </c>
      <c r="CK225" s="16">
        <f t="shared" ca="1" si="354"/>
        <v>0</v>
      </c>
      <c r="CL225" s="25">
        <v>0</v>
      </c>
      <c r="CM225" s="25">
        <f t="shared" ca="1" si="355"/>
        <v>0</v>
      </c>
      <c r="CN225" s="25">
        <f t="shared" ca="1" si="356"/>
        <v>0</v>
      </c>
      <c r="CO225" s="25">
        <f t="shared" ca="1" si="357"/>
        <v>0</v>
      </c>
      <c r="CP225" s="25">
        <f t="shared" ca="1" si="358"/>
        <v>0</v>
      </c>
      <c r="CQ225" s="16">
        <f t="shared" ca="1" si="359"/>
        <v>0</v>
      </c>
      <c r="CR225" s="25">
        <f t="shared" ca="1" si="360"/>
        <v>0</v>
      </c>
      <c r="CS225" s="9">
        <f t="shared" ca="1" si="302"/>
        <v>0</v>
      </c>
      <c r="CT225" s="26">
        <f t="shared" ca="1" si="303"/>
        <v>0</v>
      </c>
      <c r="CU225" s="19">
        <f t="shared" ca="1" si="304"/>
        <v>0</v>
      </c>
      <c r="CV225" s="26">
        <f t="shared" ca="1" si="305"/>
        <v>0</v>
      </c>
      <c r="CW225" s="26">
        <f t="shared" ca="1" si="306"/>
        <v>0</v>
      </c>
      <c r="CX225">
        <f t="shared" ca="1" si="361"/>
        <v>0</v>
      </c>
      <c r="CY225" s="7">
        <f t="shared" ca="1" si="329"/>
        <v>0</v>
      </c>
      <c r="CZ225" s="7">
        <f t="shared" ca="1" si="330"/>
        <v>0</v>
      </c>
      <c r="DA225" s="17">
        <f t="shared" ca="1" si="362"/>
        <v>0</v>
      </c>
      <c r="DB225" s="17">
        <f t="shared" ca="1" si="331"/>
        <v>0</v>
      </c>
      <c r="EB225">
        <v>223</v>
      </c>
      <c r="EC225" s="7">
        <f t="shared" si="363"/>
        <v>0</v>
      </c>
      <c r="ED225" s="28">
        <f t="shared" si="364"/>
        <v>0</v>
      </c>
      <c r="EE225" s="16">
        <f t="shared" si="365"/>
        <v>0</v>
      </c>
      <c r="EF225" s="9">
        <f t="shared" si="307"/>
        <v>0</v>
      </c>
      <c r="EG225" s="26">
        <f t="shared" si="308"/>
        <v>0</v>
      </c>
      <c r="EH225" s="19">
        <f t="shared" si="309"/>
        <v>0</v>
      </c>
      <c r="EI225" s="26">
        <f t="shared" si="310"/>
        <v>0</v>
      </c>
      <c r="EJ225" s="26">
        <f t="shared" si="311"/>
        <v>0</v>
      </c>
      <c r="EK225" s="16">
        <f t="shared" si="366"/>
        <v>0</v>
      </c>
      <c r="EL225" s="25">
        <v>0</v>
      </c>
      <c r="EM225" s="25">
        <f t="shared" si="367"/>
        <v>0</v>
      </c>
      <c r="EN225" s="25">
        <f t="shared" si="368"/>
        <v>0</v>
      </c>
      <c r="EO225" s="25">
        <f t="shared" si="369"/>
        <v>0</v>
      </c>
      <c r="EP225" s="25">
        <f t="shared" si="370"/>
        <v>0</v>
      </c>
      <c r="EQ225" s="16">
        <f t="shared" si="371"/>
        <v>0</v>
      </c>
      <c r="ER225" s="25">
        <f t="shared" si="372"/>
        <v>0</v>
      </c>
      <c r="ES225" s="9">
        <f t="shared" si="312"/>
        <v>0</v>
      </c>
      <c r="ET225" s="26">
        <f t="shared" si="313"/>
        <v>0</v>
      </c>
      <c r="EU225" s="19">
        <f t="shared" si="314"/>
        <v>0</v>
      </c>
      <c r="EV225" s="26">
        <f t="shared" si="315"/>
        <v>0</v>
      </c>
      <c r="EW225" s="26">
        <f t="shared" si="316"/>
        <v>0</v>
      </c>
      <c r="EX225">
        <f t="shared" si="373"/>
        <v>0</v>
      </c>
      <c r="EY225" s="7">
        <f t="shared" si="332"/>
        <v>0</v>
      </c>
      <c r="EZ225" s="7">
        <f t="shared" si="333"/>
        <v>0</v>
      </c>
      <c r="FA225" s="17">
        <f t="shared" si="374"/>
        <v>0</v>
      </c>
      <c r="FB225" s="17">
        <f t="shared" si="334"/>
        <v>0</v>
      </c>
      <c r="GB225">
        <v>223</v>
      </c>
      <c r="GC225" s="7">
        <f t="shared" si="375"/>
        <v>0</v>
      </c>
      <c r="GD225" s="28">
        <f t="shared" si="376"/>
        <v>0</v>
      </c>
      <c r="GE225" s="16">
        <f t="shared" si="377"/>
        <v>0</v>
      </c>
      <c r="GF225" s="9">
        <f t="shared" si="317"/>
        <v>0</v>
      </c>
      <c r="GG225" s="26">
        <f t="shared" si="318"/>
        <v>0</v>
      </c>
      <c r="GH225" s="19">
        <f t="shared" si="319"/>
        <v>0</v>
      </c>
      <c r="GI225" s="26">
        <f t="shared" si="320"/>
        <v>0</v>
      </c>
      <c r="GJ225" s="26">
        <f t="shared" si="321"/>
        <v>0</v>
      </c>
      <c r="GK225" s="16">
        <f t="shared" si="378"/>
        <v>0</v>
      </c>
      <c r="GL225" s="25">
        <v>0</v>
      </c>
      <c r="GM225" s="25">
        <f t="shared" si="379"/>
        <v>0</v>
      </c>
      <c r="GN225" s="25">
        <f t="shared" si="380"/>
        <v>0</v>
      </c>
      <c r="GO225" s="25">
        <f t="shared" si="381"/>
        <v>0</v>
      </c>
      <c r="GP225" s="25">
        <f t="shared" si="382"/>
        <v>0</v>
      </c>
      <c r="GQ225" s="16">
        <f t="shared" si="383"/>
        <v>0</v>
      </c>
      <c r="GR225" s="25">
        <f t="shared" si="384"/>
        <v>0</v>
      </c>
      <c r="GS225" s="9">
        <f t="shared" si="322"/>
        <v>0</v>
      </c>
      <c r="GT225" s="26">
        <f t="shared" si="323"/>
        <v>0</v>
      </c>
      <c r="GU225" s="19">
        <f t="shared" si="324"/>
        <v>0</v>
      </c>
      <c r="GV225" s="26">
        <f t="shared" si="325"/>
        <v>0</v>
      </c>
      <c r="GW225" s="26">
        <f t="shared" si="326"/>
        <v>0</v>
      </c>
      <c r="GX225">
        <f t="shared" si="385"/>
        <v>0</v>
      </c>
      <c r="GY225" s="7">
        <f t="shared" si="335"/>
        <v>0</v>
      </c>
      <c r="GZ225" s="7">
        <f t="shared" si="336"/>
        <v>0</v>
      </c>
      <c r="HA225" s="17">
        <f t="shared" si="386"/>
        <v>0</v>
      </c>
      <c r="HB225" s="17">
        <f t="shared" si="337"/>
        <v>0</v>
      </c>
    </row>
    <row r="226" spans="27:210" x14ac:dyDescent="0.3">
      <c r="AA226" s="9" t="s">
        <v>227</v>
      </c>
      <c r="AB226" s="202">
        <v>7.1249999999999994E-2</v>
      </c>
      <c r="AC226" s="202">
        <f t="shared" si="389"/>
        <v>0</v>
      </c>
      <c r="AD226" s="202"/>
      <c r="AE226" s="7"/>
      <c r="AF226" s="7"/>
      <c r="AG226" s="203"/>
      <c r="AH226" s="7"/>
      <c r="AI226" s="7"/>
      <c r="AJ226" s="7"/>
      <c r="AK226" s="7"/>
      <c r="AL226" s="7"/>
      <c r="AM226" s="7"/>
      <c r="AO226"/>
      <c r="AP226"/>
      <c r="AQ226"/>
      <c r="AR226"/>
      <c r="BB226">
        <v>224</v>
      </c>
      <c r="BC226" s="7">
        <f t="shared" si="338"/>
        <v>0</v>
      </c>
      <c r="BD226" s="28">
        <f t="shared" si="339"/>
        <v>0</v>
      </c>
      <c r="BE226" s="16">
        <f t="shared" si="340"/>
        <v>0</v>
      </c>
      <c r="BF226" s="16">
        <f t="shared" si="341"/>
        <v>0</v>
      </c>
      <c r="BG226" s="25">
        <v>0</v>
      </c>
      <c r="BH226" s="25">
        <f t="shared" si="342"/>
        <v>0</v>
      </c>
      <c r="BI226" s="25">
        <f t="shared" si="343"/>
        <v>0</v>
      </c>
      <c r="BJ226" s="25">
        <f t="shared" si="344"/>
        <v>0</v>
      </c>
      <c r="BK226" s="25">
        <f t="shared" si="345"/>
        <v>0</v>
      </c>
      <c r="BL226" s="16">
        <f t="shared" si="346"/>
        <v>0</v>
      </c>
      <c r="BM226" s="25">
        <f t="shared" si="347"/>
        <v>0</v>
      </c>
      <c r="BN226" s="9">
        <f t="shared" si="292"/>
        <v>0</v>
      </c>
      <c r="BO226" s="26">
        <f t="shared" si="293"/>
        <v>0</v>
      </c>
      <c r="BP226" s="19">
        <f t="shared" si="294"/>
        <v>0</v>
      </c>
      <c r="BQ226" s="26">
        <f t="shared" si="295"/>
        <v>0</v>
      </c>
      <c r="BR226" s="26">
        <f t="shared" si="296"/>
        <v>0</v>
      </c>
      <c r="BS226">
        <f t="shared" si="348"/>
        <v>0</v>
      </c>
      <c r="BT226" s="7">
        <f t="shared" si="349"/>
        <v>0</v>
      </c>
      <c r="BU226" s="7">
        <f t="shared" si="327"/>
        <v>0</v>
      </c>
      <c r="BV226" s="17">
        <f t="shared" si="350"/>
        <v>0</v>
      </c>
      <c r="BW226" s="17">
        <f t="shared" si="328"/>
        <v>0</v>
      </c>
      <c r="CB226">
        <v>224</v>
      </c>
      <c r="CC226" s="7">
        <f t="shared" ca="1" si="351"/>
        <v>-19000</v>
      </c>
      <c r="CD226" s="28">
        <f t="shared" ca="1" si="352"/>
        <v>0</v>
      </c>
      <c r="CE226" s="16">
        <f t="shared" ca="1" si="353"/>
        <v>0</v>
      </c>
      <c r="CF226" s="9">
        <f t="shared" ca="1" si="297"/>
        <v>0</v>
      </c>
      <c r="CG226" s="26">
        <f t="shared" ca="1" si="298"/>
        <v>0</v>
      </c>
      <c r="CH226" s="19">
        <f t="shared" ca="1" si="299"/>
        <v>0</v>
      </c>
      <c r="CI226" s="26">
        <f t="shared" ca="1" si="300"/>
        <v>0</v>
      </c>
      <c r="CJ226" s="26">
        <f t="shared" ca="1" si="301"/>
        <v>0</v>
      </c>
      <c r="CK226" s="16">
        <f t="shared" ca="1" si="354"/>
        <v>0</v>
      </c>
      <c r="CL226" s="25">
        <v>0</v>
      </c>
      <c r="CM226" s="25">
        <f t="shared" ca="1" si="355"/>
        <v>0</v>
      </c>
      <c r="CN226" s="25">
        <f t="shared" ca="1" si="356"/>
        <v>0</v>
      </c>
      <c r="CO226" s="25">
        <f t="shared" ca="1" si="357"/>
        <v>0</v>
      </c>
      <c r="CP226" s="25">
        <f t="shared" ca="1" si="358"/>
        <v>0</v>
      </c>
      <c r="CQ226" s="16">
        <f t="shared" ca="1" si="359"/>
        <v>0</v>
      </c>
      <c r="CR226" s="25">
        <f t="shared" ca="1" si="360"/>
        <v>0</v>
      </c>
      <c r="CS226" s="9">
        <f t="shared" ca="1" si="302"/>
        <v>0</v>
      </c>
      <c r="CT226" s="26">
        <f t="shared" ca="1" si="303"/>
        <v>0</v>
      </c>
      <c r="CU226" s="19">
        <f t="shared" ca="1" si="304"/>
        <v>0</v>
      </c>
      <c r="CV226" s="26">
        <f t="shared" ca="1" si="305"/>
        <v>0</v>
      </c>
      <c r="CW226" s="26">
        <f t="shared" ca="1" si="306"/>
        <v>0</v>
      </c>
      <c r="CX226">
        <f t="shared" ca="1" si="361"/>
        <v>0</v>
      </c>
      <c r="CY226" s="7">
        <f t="shared" ca="1" si="329"/>
        <v>0</v>
      </c>
      <c r="CZ226" s="7">
        <f t="shared" ca="1" si="330"/>
        <v>0</v>
      </c>
      <c r="DA226" s="17">
        <f t="shared" ca="1" si="362"/>
        <v>0</v>
      </c>
      <c r="DB226" s="17">
        <f t="shared" ca="1" si="331"/>
        <v>0</v>
      </c>
      <c r="EB226">
        <v>224</v>
      </c>
      <c r="EC226" s="7">
        <f t="shared" si="363"/>
        <v>0</v>
      </c>
      <c r="ED226" s="28">
        <f t="shared" si="364"/>
        <v>0</v>
      </c>
      <c r="EE226" s="16">
        <f t="shared" si="365"/>
        <v>0</v>
      </c>
      <c r="EF226" s="9">
        <f t="shared" si="307"/>
        <v>0</v>
      </c>
      <c r="EG226" s="26">
        <f t="shared" si="308"/>
        <v>0</v>
      </c>
      <c r="EH226" s="19">
        <f t="shared" si="309"/>
        <v>0</v>
      </c>
      <c r="EI226" s="26">
        <f t="shared" si="310"/>
        <v>0</v>
      </c>
      <c r="EJ226" s="26">
        <f t="shared" si="311"/>
        <v>0</v>
      </c>
      <c r="EK226" s="16">
        <f t="shared" si="366"/>
        <v>0</v>
      </c>
      <c r="EL226" s="25">
        <v>0</v>
      </c>
      <c r="EM226" s="25">
        <f t="shared" si="367"/>
        <v>0</v>
      </c>
      <c r="EN226" s="25">
        <f t="shared" si="368"/>
        <v>0</v>
      </c>
      <c r="EO226" s="25">
        <f t="shared" si="369"/>
        <v>0</v>
      </c>
      <c r="EP226" s="25">
        <f t="shared" si="370"/>
        <v>0</v>
      </c>
      <c r="EQ226" s="16">
        <f t="shared" si="371"/>
        <v>0</v>
      </c>
      <c r="ER226" s="25">
        <f t="shared" si="372"/>
        <v>0</v>
      </c>
      <c r="ES226" s="9">
        <f t="shared" si="312"/>
        <v>0</v>
      </c>
      <c r="ET226" s="26">
        <f t="shared" si="313"/>
        <v>0</v>
      </c>
      <c r="EU226" s="19">
        <f t="shared" si="314"/>
        <v>0</v>
      </c>
      <c r="EV226" s="26">
        <f t="shared" si="315"/>
        <v>0</v>
      </c>
      <c r="EW226" s="26">
        <f t="shared" si="316"/>
        <v>0</v>
      </c>
      <c r="EX226">
        <f t="shared" si="373"/>
        <v>0</v>
      </c>
      <c r="EY226" s="7">
        <f t="shared" si="332"/>
        <v>0</v>
      </c>
      <c r="EZ226" s="7">
        <f t="shared" si="333"/>
        <v>0</v>
      </c>
      <c r="FA226" s="17">
        <f t="shared" si="374"/>
        <v>0</v>
      </c>
      <c r="FB226" s="17">
        <f t="shared" si="334"/>
        <v>0</v>
      </c>
      <c r="GB226">
        <v>224</v>
      </c>
      <c r="GC226" s="7">
        <f t="shared" si="375"/>
        <v>0</v>
      </c>
      <c r="GD226" s="28">
        <f t="shared" si="376"/>
        <v>0</v>
      </c>
      <c r="GE226" s="16">
        <f t="shared" si="377"/>
        <v>0</v>
      </c>
      <c r="GF226" s="9">
        <f t="shared" si="317"/>
        <v>0</v>
      </c>
      <c r="GG226" s="26">
        <f t="shared" si="318"/>
        <v>0</v>
      </c>
      <c r="GH226" s="19">
        <f t="shared" si="319"/>
        <v>0</v>
      </c>
      <c r="GI226" s="26">
        <f t="shared" si="320"/>
        <v>0</v>
      </c>
      <c r="GJ226" s="26">
        <f t="shared" si="321"/>
        <v>0</v>
      </c>
      <c r="GK226" s="16">
        <f t="shared" si="378"/>
        <v>0</v>
      </c>
      <c r="GL226" s="25">
        <v>0</v>
      </c>
      <c r="GM226" s="25">
        <f t="shared" si="379"/>
        <v>0</v>
      </c>
      <c r="GN226" s="25">
        <f t="shared" si="380"/>
        <v>0</v>
      </c>
      <c r="GO226" s="25">
        <f t="shared" si="381"/>
        <v>0</v>
      </c>
      <c r="GP226" s="25">
        <f t="shared" si="382"/>
        <v>0</v>
      </c>
      <c r="GQ226" s="16">
        <f t="shared" si="383"/>
        <v>0</v>
      </c>
      <c r="GR226" s="25">
        <f t="shared" si="384"/>
        <v>0</v>
      </c>
      <c r="GS226" s="9">
        <f t="shared" si="322"/>
        <v>0</v>
      </c>
      <c r="GT226" s="26">
        <f t="shared" si="323"/>
        <v>0</v>
      </c>
      <c r="GU226" s="19">
        <f t="shared" si="324"/>
        <v>0</v>
      </c>
      <c r="GV226" s="26">
        <f t="shared" si="325"/>
        <v>0</v>
      </c>
      <c r="GW226" s="26">
        <f t="shared" si="326"/>
        <v>0</v>
      </c>
      <c r="GX226">
        <f t="shared" si="385"/>
        <v>0</v>
      </c>
      <c r="GY226" s="7">
        <f t="shared" si="335"/>
        <v>0</v>
      </c>
      <c r="GZ226" s="7">
        <f t="shared" si="336"/>
        <v>0</v>
      </c>
      <c r="HA226" s="17">
        <f t="shared" si="386"/>
        <v>0</v>
      </c>
      <c r="HB226" s="17">
        <f t="shared" si="337"/>
        <v>0</v>
      </c>
    </row>
    <row r="227" spans="27:210" x14ac:dyDescent="0.3">
      <c r="AA227" s="9" t="s">
        <v>228</v>
      </c>
      <c r="AB227" s="202">
        <v>7.7499999999999999E-2</v>
      </c>
      <c r="AC227" s="202">
        <f t="shared" si="389"/>
        <v>0</v>
      </c>
      <c r="AD227" s="202"/>
      <c r="AE227" s="7"/>
      <c r="AF227" s="7"/>
      <c r="AG227" s="203"/>
      <c r="AH227" s="7"/>
      <c r="AI227" s="7"/>
      <c r="AJ227" s="7"/>
      <c r="AK227" s="7"/>
      <c r="AL227" s="7"/>
      <c r="AM227" s="7"/>
      <c r="AO227"/>
      <c r="AP227"/>
      <c r="AQ227"/>
      <c r="AR227"/>
      <c r="BB227">
        <v>225</v>
      </c>
      <c r="BC227" s="7">
        <f t="shared" si="338"/>
        <v>0</v>
      </c>
      <c r="BD227" s="28">
        <f t="shared" si="339"/>
        <v>0</v>
      </c>
      <c r="BE227" s="16">
        <f t="shared" si="340"/>
        <v>0</v>
      </c>
      <c r="BF227" s="16">
        <f t="shared" si="341"/>
        <v>0</v>
      </c>
      <c r="BG227" s="25">
        <v>0</v>
      </c>
      <c r="BH227" s="25">
        <f t="shared" si="342"/>
        <v>0</v>
      </c>
      <c r="BI227" s="25">
        <f t="shared" si="343"/>
        <v>0</v>
      </c>
      <c r="BJ227" s="25">
        <f t="shared" si="344"/>
        <v>0</v>
      </c>
      <c r="BK227" s="25">
        <f t="shared" si="345"/>
        <v>0</v>
      </c>
      <c r="BL227" s="16">
        <f t="shared" si="346"/>
        <v>0</v>
      </c>
      <c r="BM227" s="25">
        <f t="shared" si="347"/>
        <v>0</v>
      </c>
      <c r="BN227" s="9">
        <f t="shared" si="292"/>
        <v>0</v>
      </c>
      <c r="BO227" s="26">
        <f t="shared" si="293"/>
        <v>0</v>
      </c>
      <c r="BP227" s="19">
        <f t="shared" si="294"/>
        <v>0</v>
      </c>
      <c r="BQ227" s="26">
        <f t="shared" si="295"/>
        <v>0</v>
      </c>
      <c r="BR227" s="26">
        <f t="shared" si="296"/>
        <v>0</v>
      </c>
      <c r="BS227">
        <f t="shared" si="348"/>
        <v>0</v>
      </c>
      <c r="BT227" s="7">
        <f t="shared" si="349"/>
        <v>0</v>
      </c>
      <c r="BU227" s="7">
        <f t="shared" si="327"/>
        <v>0</v>
      </c>
      <c r="BV227" s="17">
        <f t="shared" si="350"/>
        <v>0</v>
      </c>
      <c r="BW227" s="17">
        <f t="shared" si="328"/>
        <v>0</v>
      </c>
      <c r="CB227">
        <v>225</v>
      </c>
      <c r="CC227" s="7">
        <f t="shared" ca="1" si="351"/>
        <v>-19000</v>
      </c>
      <c r="CD227" s="28">
        <f t="shared" ca="1" si="352"/>
        <v>0</v>
      </c>
      <c r="CE227" s="16">
        <f t="shared" ca="1" si="353"/>
        <v>0</v>
      </c>
      <c r="CF227" s="9">
        <f t="shared" ca="1" si="297"/>
        <v>0</v>
      </c>
      <c r="CG227" s="26">
        <f t="shared" ca="1" si="298"/>
        <v>0</v>
      </c>
      <c r="CH227" s="19">
        <f t="shared" ca="1" si="299"/>
        <v>0</v>
      </c>
      <c r="CI227" s="26">
        <f t="shared" ca="1" si="300"/>
        <v>0</v>
      </c>
      <c r="CJ227" s="26">
        <f t="shared" ca="1" si="301"/>
        <v>0</v>
      </c>
      <c r="CK227" s="16">
        <f t="shared" ca="1" si="354"/>
        <v>0</v>
      </c>
      <c r="CL227" s="25">
        <v>0</v>
      </c>
      <c r="CM227" s="25">
        <f t="shared" ca="1" si="355"/>
        <v>0</v>
      </c>
      <c r="CN227" s="25">
        <f t="shared" ca="1" si="356"/>
        <v>0</v>
      </c>
      <c r="CO227" s="25">
        <f t="shared" ca="1" si="357"/>
        <v>0</v>
      </c>
      <c r="CP227" s="25">
        <f t="shared" ca="1" si="358"/>
        <v>0</v>
      </c>
      <c r="CQ227" s="16">
        <f t="shared" ca="1" si="359"/>
        <v>0</v>
      </c>
      <c r="CR227" s="25">
        <f t="shared" ca="1" si="360"/>
        <v>0</v>
      </c>
      <c r="CS227" s="9">
        <f t="shared" ca="1" si="302"/>
        <v>0</v>
      </c>
      <c r="CT227" s="26">
        <f t="shared" ca="1" si="303"/>
        <v>0</v>
      </c>
      <c r="CU227" s="19">
        <f t="shared" ca="1" si="304"/>
        <v>0</v>
      </c>
      <c r="CV227" s="26">
        <f t="shared" ca="1" si="305"/>
        <v>0</v>
      </c>
      <c r="CW227" s="26">
        <f t="shared" ca="1" si="306"/>
        <v>0</v>
      </c>
      <c r="CX227">
        <f t="shared" ca="1" si="361"/>
        <v>0</v>
      </c>
      <c r="CY227" s="7">
        <f t="shared" ca="1" si="329"/>
        <v>0</v>
      </c>
      <c r="CZ227" s="7">
        <f t="shared" ca="1" si="330"/>
        <v>0</v>
      </c>
      <c r="DA227" s="17">
        <f t="shared" ca="1" si="362"/>
        <v>0</v>
      </c>
      <c r="DB227" s="17">
        <f t="shared" ca="1" si="331"/>
        <v>0</v>
      </c>
      <c r="EB227">
        <v>225</v>
      </c>
      <c r="EC227" s="7">
        <f t="shared" si="363"/>
        <v>0</v>
      </c>
      <c r="ED227" s="28">
        <f t="shared" si="364"/>
        <v>0</v>
      </c>
      <c r="EE227" s="16">
        <f t="shared" si="365"/>
        <v>0</v>
      </c>
      <c r="EF227" s="9">
        <f t="shared" si="307"/>
        <v>0</v>
      </c>
      <c r="EG227" s="26">
        <f t="shared" si="308"/>
        <v>0</v>
      </c>
      <c r="EH227" s="19">
        <f t="shared" si="309"/>
        <v>0</v>
      </c>
      <c r="EI227" s="26">
        <f t="shared" si="310"/>
        <v>0</v>
      </c>
      <c r="EJ227" s="26">
        <f t="shared" si="311"/>
        <v>0</v>
      </c>
      <c r="EK227" s="16">
        <f t="shared" si="366"/>
        <v>0</v>
      </c>
      <c r="EL227" s="25">
        <v>0</v>
      </c>
      <c r="EM227" s="25">
        <f t="shared" si="367"/>
        <v>0</v>
      </c>
      <c r="EN227" s="25">
        <f t="shared" si="368"/>
        <v>0</v>
      </c>
      <c r="EO227" s="25">
        <f t="shared" si="369"/>
        <v>0</v>
      </c>
      <c r="EP227" s="25">
        <f t="shared" si="370"/>
        <v>0</v>
      </c>
      <c r="EQ227" s="16">
        <f t="shared" si="371"/>
        <v>0</v>
      </c>
      <c r="ER227" s="25">
        <f t="shared" si="372"/>
        <v>0</v>
      </c>
      <c r="ES227" s="9">
        <f t="shared" si="312"/>
        <v>0</v>
      </c>
      <c r="ET227" s="26">
        <f t="shared" si="313"/>
        <v>0</v>
      </c>
      <c r="EU227" s="19">
        <f t="shared" si="314"/>
        <v>0</v>
      </c>
      <c r="EV227" s="26">
        <f t="shared" si="315"/>
        <v>0</v>
      </c>
      <c r="EW227" s="26">
        <f t="shared" si="316"/>
        <v>0</v>
      </c>
      <c r="EX227">
        <f t="shared" si="373"/>
        <v>0</v>
      </c>
      <c r="EY227" s="7">
        <f t="shared" si="332"/>
        <v>0</v>
      </c>
      <c r="EZ227" s="7">
        <f t="shared" si="333"/>
        <v>0</v>
      </c>
      <c r="FA227" s="17">
        <f t="shared" si="374"/>
        <v>0</v>
      </c>
      <c r="FB227" s="17">
        <f t="shared" si="334"/>
        <v>0</v>
      </c>
      <c r="GB227">
        <v>225</v>
      </c>
      <c r="GC227" s="7">
        <f t="shared" si="375"/>
        <v>0</v>
      </c>
      <c r="GD227" s="28">
        <f t="shared" si="376"/>
        <v>0</v>
      </c>
      <c r="GE227" s="16">
        <f t="shared" si="377"/>
        <v>0</v>
      </c>
      <c r="GF227" s="9">
        <f t="shared" si="317"/>
        <v>0</v>
      </c>
      <c r="GG227" s="26">
        <f t="shared" si="318"/>
        <v>0</v>
      </c>
      <c r="GH227" s="19">
        <f t="shared" si="319"/>
        <v>0</v>
      </c>
      <c r="GI227" s="26">
        <f t="shared" si="320"/>
        <v>0</v>
      </c>
      <c r="GJ227" s="26">
        <f t="shared" si="321"/>
        <v>0</v>
      </c>
      <c r="GK227" s="16">
        <f t="shared" si="378"/>
        <v>0</v>
      </c>
      <c r="GL227" s="25">
        <v>0</v>
      </c>
      <c r="GM227" s="25">
        <f t="shared" si="379"/>
        <v>0</v>
      </c>
      <c r="GN227" s="25">
        <f t="shared" si="380"/>
        <v>0</v>
      </c>
      <c r="GO227" s="25">
        <f t="shared" si="381"/>
        <v>0</v>
      </c>
      <c r="GP227" s="25">
        <f t="shared" si="382"/>
        <v>0</v>
      </c>
      <c r="GQ227" s="16">
        <f t="shared" si="383"/>
        <v>0</v>
      </c>
      <c r="GR227" s="25">
        <f t="shared" si="384"/>
        <v>0</v>
      </c>
      <c r="GS227" s="9">
        <f t="shared" si="322"/>
        <v>0</v>
      </c>
      <c r="GT227" s="26">
        <f t="shared" si="323"/>
        <v>0</v>
      </c>
      <c r="GU227" s="19">
        <f t="shared" si="324"/>
        <v>0</v>
      </c>
      <c r="GV227" s="26">
        <f t="shared" si="325"/>
        <v>0</v>
      </c>
      <c r="GW227" s="26">
        <f t="shared" si="326"/>
        <v>0</v>
      </c>
      <c r="GX227">
        <f t="shared" si="385"/>
        <v>0</v>
      </c>
      <c r="GY227" s="7">
        <f t="shared" si="335"/>
        <v>0</v>
      </c>
      <c r="GZ227" s="7">
        <f t="shared" si="336"/>
        <v>0</v>
      </c>
      <c r="HA227" s="17">
        <f t="shared" si="386"/>
        <v>0</v>
      </c>
      <c r="HB227" s="17">
        <f t="shared" si="337"/>
        <v>0</v>
      </c>
    </row>
    <row r="228" spans="27:210" x14ac:dyDescent="0.3">
      <c r="AA228" s="9" t="s">
        <v>229</v>
      </c>
      <c r="AB228" s="202">
        <v>8.5000000000000006E-2</v>
      </c>
      <c r="AC228" s="202">
        <f t="shared" si="389"/>
        <v>0</v>
      </c>
      <c r="AD228" s="202"/>
      <c r="AE228" s="7"/>
      <c r="AF228" s="7"/>
      <c r="AG228" s="203"/>
      <c r="AH228" s="7"/>
      <c r="AI228" s="7"/>
      <c r="AJ228" s="7"/>
      <c r="AK228" s="7"/>
      <c r="AL228" s="7"/>
      <c r="AM228" s="7"/>
      <c r="AO228"/>
      <c r="AP228"/>
      <c r="AQ228"/>
      <c r="AR228"/>
      <c r="BB228">
        <v>226</v>
      </c>
      <c r="BC228" s="7">
        <f t="shared" si="338"/>
        <v>0</v>
      </c>
      <c r="BD228" s="28">
        <f t="shared" si="339"/>
        <v>0</v>
      </c>
      <c r="BE228" s="16">
        <f t="shared" si="340"/>
        <v>0</v>
      </c>
      <c r="BF228" s="16">
        <f t="shared" si="341"/>
        <v>0</v>
      </c>
      <c r="BG228" s="25">
        <v>0</v>
      </c>
      <c r="BH228" s="25">
        <f t="shared" si="342"/>
        <v>0</v>
      </c>
      <c r="BI228" s="25">
        <f t="shared" si="343"/>
        <v>0</v>
      </c>
      <c r="BJ228" s="25">
        <f t="shared" si="344"/>
        <v>0</v>
      </c>
      <c r="BK228" s="25">
        <f t="shared" si="345"/>
        <v>0</v>
      </c>
      <c r="BL228" s="16">
        <f t="shared" si="346"/>
        <v>0</v>
      </c>
      <c r="BM228" s="25">
        <f t="shared" si="347"/>
        <v>0</v>
      </c>
      <c r="BN228" s="9">
        <f t="shared" si="292"/>
        <v>0</v>
      </c>
      <c r="BO228" s="26">
        <f t="shared" si="293"/>
        <v>0</v>
      </c>
      <c r="BP228" s="19">
        <f t="shared" si="294"/>
        <v>0</v>
      </c>
      <c r="BQ228" s="26">
        <f t="shared" si="295"/>
        <v>0</v>
      </c>
      <c r="BR228" s="26">
        <f t="shared" si="296"/>
        <v>0</v>
      </c>
      <c r="BS228">
        <f t="shared" si="348"/>
        <v>0</v>
      </c>
      <c r="BT228" s="7">
        <f t="shared" si="349"/>
        <v>0</v>
      </c>
      <c r="BU228" s="7">
        <f t="shared" si="327"/>
        <v>0</v>
      </c>
      <c r="BV228" s="17">
        <f t="shared" si="350"/>
        <v>0</v>
      </c>
      <c r="BW228" s="17">
        <f t="shared" si="328"/>
        <v>0</v>
      </c>
      <c r="CB228">
        <v>226</v>
      </c>
      <c r="CC228" s="7">
        <f t="shared" ca="1" si="351"/>
        <v>-19000</v>
      </c>
      <c r="CD228" s="28">
        <f t="shared" ca="1" si="352"/>
        <v>0</v>
      </c>
      <c r="CE228" s="16">
        <f t="shared" ca="1" si="353"/>
        <v>0</v>
      </c>
      <c r="CF228" s="9">
        <f t="shared" ca="1" si="297"/>
        <v>0</v>
      </c>
      <c r="CG228" s="26">
        <f t="shared" ca="1" si="298"/>
        <v>0</v>
      </c>
      <c r="CH228" s="19">
        <f t="shared" ca="1" si="299"/>
        <v>0</v>
      </c>
      <c r="CI228" s="26">
        <f t="shared" ca="1" si="300"/>
        <v>0</v>
      </c>
      <c r="CJ228" s="26">
        <f t="shared" ca="1" si="301"/>
        <v>0</v>
      </c>
      <c r="CK228" s="16">
        <f t="shared" ca="1" si="354"/>
        <v>0</v>
      </c>
      <c r="CL228" s="25">
        <v>0</v>
      </c>
      <c r="CM228" s="25">
        <f t="shared" ca="1" si="355"/>
        <v>0</v>
      </c>
      <c r="CN228" s="25">
        <f t="shared" ca="1" si="356"/>
        <v>0</v>
      </c>
      <c r="CO228" s="25">
        <f t="shared" ca="1" si="357"/>
        <v>0</v>
      </c>
      <c r="CP228" s="25">
        <f t="shared" ca="1" si="358"/>
        <v>0</v>
      </c>
      <c r="CQ228" s="16">
        <f t="shared" ca="1" si="359"/>
        <v>0</v>
      </c>
      <c r="CR228" s="25">
        <f t="shared" ca="1" si="360"/>
        <v>0</v>
      </c>
      <c r="CS228" s="9">
        <f t="shared" ca="1" si="302"/>
        <v>0</v>
      </c>
      <c r="CT228" s="26">
        <f t="shared" ca="1" si="303"/>
        <v>0</v>
      </c>
      <c r="CU228" s="19">
        <f t="shared" ca="1" si="304"/>
        <v>0</v>
      </c>
      <c r="CV228" s="26">
        <f t="shared" ca="1" si="305"/>
        <v>0</v>
      </c>
      <c r="CW228" s="26">
        <f t="shared" ca="1" si="306"/>
        <v>0</v>
      </c>
      <c r="CX228">
        <f t="shared" ca="1" si="361"/>
        <v>0</v>
      </c>
      <c r="CY228" s="7">
        <f t="shared" ca="1" si="329"/>
        <v>0</v>
      </c>
      <c r="CZ228" s="7">
        <f t="shared" ca="1" si="330"/>
        <v>0</v>
      </c>
      <c r="DA228" s="17">
        <f t="shared" ca="1" si="362"/>
        <v>0</v>
      </c>
      <c r="DB228" s="17">
        <f t="shared" ca="1" si="331"/>
        <v>0</v>
      </c>
      <c r="EB228">
        <v>226</v>
      </c>
      <c r="EC228" s="7">
        <f t="shared" si="363"/>
        <v>0</v>
      </c>
      <c r="ED228" s="28">
        <f t="shared" si="364"/>
        <v>0</v>
      </c>
      <c r="EE228" s="16">
        <f t="shared" si="365"/>
        <v>0</v>
      </c>
      <c r="EF228" s="9">
        <f t="shared" si="307"/>
        <v>0</v>
      </c>
      <c r="EG228" s="26">
        <f t="shared" si="308"/>
        <v>0</v>
      </c>
      <c r="EH228" s="19">
        <f t="shared" si="309"/>
        <v>0</v>
      </c>
      <c r="EI228" s="26">
        <f t="shared" si="310"/>
        <v>0</v>
      </c>
      <c r="EJ228" s="26">
        <f t="shared" si="311"/>
        <v>0</v>
      </c>
      <c r="EK228" s="16">
        <f t="shared" si="366"/>
        <v>0</v>
      </c>
      <c r="EL228" s="25">
        <v>0</v>
      </c>
      <c r="EM228" s="25">
        <f t="shared" si="367"/>
        <v>0</v>
      </c>
      <c r="EN228" s="25">
        <f t="shared" si="368"/>
        <v>0</v>
      </c>
      <c r="EO228" s="25">
        <f t="shared" si="369"/>
        <v>0</v>
      </c>
      <c r="EP228" s="25">
        <f t="shared" si="370"/>
        <v>0</v>
      </c>
      <c r="EQ228" s="16">
        <f t="shared" si="371"/>
        <v>0</v>
      </c>
      <c r="ER228" s="25">
        <f t="shared" si="372"/>
        <v>0</v>
      </c>
      <c r="ES228" s="9">
        <f t="shared" si="312"/>
        <v>0</v>
      </c>
      <c r="ET228" s="26">
        <f t="shared" si="313"/>
        <v>0</v>
      </c>
      <c r="EU228" s="19">
        <f t="shared" si="314"/>
        <v>0</v>
      </c>
      <c r="EV228" s="26">
        <f t="shared" si="315"/>
        <v>0</v>
      </c>
      <c r="EW228" s="26">
        <f t="shared" si="316"/>
        <v>0</v>
      </c>
      <c r="EX228">
        <f t="shared" si="373"/>
        <v>0</v>
      </c>
      <c r="EY228" s="7">
        <f t="shared" si="332"/>
        <v>0</v>
      </c>
      <c r="EZ228" s="7">
        <f t="shared" si="333"/>
        <v>0</v>
      </c>
      <c r="FA228" s="17">
        <f t="shared" si="374"/>
        <v>0</v>
      </c>
      <c r="FB228" s="17">
        <f t="shared" si="334"/>
        <v>0</v>
      </c>
      <c r="GB228">
        <v>226</v>
      </c>
      <c r="GC228" s="7">
        <f t="shared" si="375"/>
        <v>0</v>
      </c>
      <c r="GD228" s="28">
        <f t="shared" si="376"/>
        <v>0</v>
      </c>
      <c r="GE228" s="16">
        <f t="shared" si="377"/>
        <v>0</v>
      </c>
      <c r="GF228" s="9">
        <f t="shared" si="317"/>
        <v>0</v>
      </c>
      <c r="GG228" s="26">
        <f t="shared" si="318"/>
        <v>0</v>
      </c>
      <c r="GH228" s="19">
        <f t="shared" si="319"/>
        <v>0</v>
      </c>
      <c r="GI228" s="26">
        <f t="shared" si="320"/>
        <v>0</v>
      </c>
      <c r="GJ228" s="26">
        <f t="shared" si="321"/>
        <v>0</v>
      </c>
      <c r="GK228" s="16">
        <f t="shared" si="378"/>
        <v>0</v>
      </c>
      <c r="GL228" s="25">
        <v>0</v>
      </c>
      <c r="GM228" s="25">
        <f t="shared" si="379"/>
        <v>0</v>
      </c>
      <c r="GN228" s="25">
        <f t="shared" si="380"/>
        <v>0</v>
      </c>
      <c r="GO228" s="25">
        <f t="shared" si="381"/>
        <v>0</v>
      </c>
      <c r="GP228" s="25">
        <f t="shared" si="382"/>
        <v>0</v>
      </c>
      <c r="GQ228" s="16">
        <f t="shared" si="383"/>
        <v>0</v>
      </c>
      <c r="GR228" s="25">
        <f t="shared" si="384"/>
        <v>0</v>
      </c>
      <c r="GS228" s="9">
        <f t="shared" si="322"/>
        <v>0</v>
      </c>
      <c r="GT228" s="26">
        <f t="shared" si="323"/>
        <v>0</v>
      </c>
      <c r="GU228" s="19">
        <f t="shared" si="324"/>
        <v>0</v>
      </c>
      <c r="GV228" s="26">
        <f t="shared" si="325"/>
        <v>0</v>
      </c>
      <c r="GW228" s="26">
        <f t="shared" si="326"/>
        <v>0</v>
      </c>
      <c r="GX228">
        <f t="shared" si="385"/>
        <v>0</v>
      </c>
      <c r="GY228" s="7">
        <f t="shared" si="335"/>
        <v>0</v>
      </c>
      <c r="GZ228" s="7">
        <f t="shared" si="336"/>
        <v>0</v>
      </c>
      <c r="HA228" s="17">
        <f t="shared" si="386"/>
        <v>0</v>
      </c>
      <c r="HB228" s="17">
        <f t="shared" si="337"/>
        <v>0</v>
      </c>
    </row>
    <row r="229" spans="27:210" x14ac:dyDescent="0.3">
      <c r="AA229" s="9" t="s">
        <v>230</v>
      </c>
      <c r="AB229" s="202">
        <v>9.1249999999999998E-2</v>
      </c>
      <c r="AC229" s="202">
        <f t="shared" si="389"/>
        <v>0</v>
      </c>
      <c r="AD229" s="202"/>
      <c r="AE229" s="7"/>
      <c r="AF229" s="7"/>
      <c r="AG229" s="203"/>
      <c r="AH229" s="7"/>
      <c r="AI229" s="7"/>
      <c r="AJ229" s="7"/>
      <c r="AK229" s="7"/>
      <c r="AL229" s="7"/>
      <c r="AM229" s="7"/>
      <c r="AO229"/>
      <c r="AP229"/>
      <c r="AQ229"/>
      <c r="AR229"/>
      <c r="BB229">
        <v>227</v>
      </c>
      <c r="BC229" s="7">
        <f t="shared" si="338"/>
        <v>0</v>
      </c>
      <c r="BD229" s="28">
        <f t="shared" si="339"/>
        <v>0</v>
      </c>
      <c r="BE229" s="16">
        <f t="shared" si="340"/>
        <v>0</v>
      </c>
      <c r="BF229" s="16">
        <f t="shared" si="341"/>
        <v>0</v>
      </c>
      <c r="BG229" s="25">
        <v>0</v>
      </c>
      <c r="BH229" s="25">
        <f t="shared" si="342"/>
        <v>0</v>
      </c>
      <c r="BI229" s="25">
        <f t="shared" si="343"/>
        <v>0</v>
      </c>
      <c r="BJ229" s="25">
        <f t="shared" si="344"/>
        <v>0</v>
      </c>
      <c r="BK229" s="25">
        <f t="shared" si="345"/>
        <v>0</v>
      </c>
      <c r="BL229" s="16">
        <f t="shared" si="346"/>
        <v>0</v>
      </c>
      <c r="BM229" s="25">
        <f t="shared" si="347"/>
        <v>0</v>
      </c>
      <c r="BN229" s="9">
        <f t="shared" si="292"/>
        <v>0</v>
      </c>
      <c r="BO229" s="26">
        <f t="shared" si="293"/>
        <v>0</v>
      </c>
      <c r="BP229" s="19">
        <f t="shared" si="294"/>
        <v>0</v>
      </c>
      <c r="BQ229" s="26">
        <f t="shared" si="295"/>
        <v>0</v>
      </c>
      <c r="BR229" s="26">
        <f t="shared" si="296"/>
        <v>0</v>
      </c>
      <c r="BS229">
        <f t="shared" si="348"/>
        <v>0</v>
      </c>
      <c r="BT229" s="7">
        <f t="shared" si="349"/>
        <v>0</v>
      </c>
      <c r="BU229" s="7">
        <f t="shared" si="327"/>
        <v>0</v>
      </c>
      <c r="BV229" s="17">
        <f t="shared" si="350"/>
        <v>0</v>
      </c>
      <c r="BW229" s="17">
        <f t="shared" si="328"/>
        <v>0</v>
      </c>
      <c r="CB229">
        <v>227</v>
      </c>
      <c r="CC229" s="7">
        <f t="shared" ca="1" si="351"/>
        <v>-19000</v>
      </c>
      <c r="CD229" s="28">
        <f t="shared" ca="1" si="352"/>
        <v>0</v>
      </c>
      <c r="CE229" s="16">
        <f t="shared" ca="1" si="353"/>
        <v>0</v>
      </c>
      <c r="CF229" s="9">
        <f t="shared" ca="1" si="297"/>
        <v>0</v>
      </c>
      <c r="CG229" s="26">
        <f t="shared" ca="1" si="298"/>
        <v>0</v>
      </c>
      <c r="CH229" s="19">
        <f t="shared" ca="1" si="299"/>
        <v>0</v>
      </c>
      <c r="CI229" s="26">
        <f t="shared" ca="1" si="300"/>
        <v>0</v>
      </c>
      <c r="CJ229" s="26">
        <f t="shared" ca="1" si="301"/>
        <v>0</v>
      </c>
      <c r="CK229" s="16">
        <f t="shared" ca="1" si="354"/>
        <v>0</v>
      </c>
      <c r="CL229" s="25">
        <v>0</v>
      </c>
      <c r="CM229" s="25">
        <f t="shared" ca="1" si="355"/>
        <v>0</v>
      </c>
      <c r="CN229" s="25">
        <f t="shared" ca="1" si="356"/>
        <v>0</v>
      </c>
      <c r="CO229" s="25">
        <f t="shared" ca="1" si="357"/>
        <v>0</v>
      </c>
      <c r="CP229" s="25">
        <f t="shared" ca="1" si="358"/>
        <v>0</v>
      </c>
      <c r="CQ229" s="16">
        <f t="shared" ca="1" si="359"/>
        <v>0</v>
      </c>
      <c r="CR229" s="25">
        <f t="shared" ca="1" si="360"/>
        <v>0</v>
      </c>
      <c r="CS229" s="9">
        <f t="shared" ca="1" si="302"/>
        <v>0</v>
      </c>
      <c r="CT229" s="26">
        <f t="shared" ca="1" si="303"/>
        <v>0</v>
      </c>
      <c r="CU229" s="19">
        <f t="shared" ca="1" si="304"/>
        <v>0</v>
      </c>
      <c r="CV229" s="26">
        <f t="shared" ca="1" si="305"/>
        <v>0</v>
      </c>
      <c r="CW229" s="26">
        <f t="shared" ca="1" si="306"/>
        <v>0</v>
      </c>
      <c r="CX229">
        <f t="shared" ca="1" si="361"/>
        <v>0</v>
      </c>
      <c r="CY229" s="7">
        <f t="shared" ca="1" si="329"/>
        <v>0</v>
      </c>
      <c r="CZ229" s="7">
        <f t="shared" ca="1" si="330"/>
        <v>0</v>
      </c>
      <c r="DA229" s="17">
        <f t="shared" ca="1" si="362"/>
        <v>0</v>
      </c>
      <c r="DB229" s="17">
        <f t="shared" ca="1" si="331"/>
        <v>0</v>
      </c>
      <c r="EB229">
        <v>227</v>
      </c>
      <c r="EC229" s="7">
        <f t="shared" si="363"/>
        <v>0</v>
      </c>
      <c r="ED229" s="28">
        <f t="shared" si="364"/>
        <v>0</v>
      </c>
      <c r="EE229" s="16">
        <f t="shared" si="365"/>
        <v>0</v>
      </c>
      <c r="EF229" s="9">
        <f t="shared" si="307"/>
        <v>0</v>
      </c>
      <c r="EG229" s="26">
        <f t="shared" si="308"/>
        <v>0</v>
      </c>
      <c r="EH229" s="19">
        <f t="shared" si="309"/>
        <v>0</v>
      </c>
      <c r="EI229" s="26">
        <f t="shared" si="310"/>
        <v>0</v>
      </c>
      <c r="EJ229" s="26">
        <f t="shared" si="311"/>
        <v>0</v>
      </c>
      <c r="EK229" s="16">
        <f t="shared" si="366"/>
        <v>0</v>
      </c>
      <c r="EL229" s="25">
        <v>0</v>
      </c>
      <c r="EM229" s="25">
        <f t="shared" si="367"/>
        <v>0</v>
      </c>
      <c r="EN229" s="25">
        <f t="shared" si="368"/>
        <v>0</v>
      </c>
      <c r="EO229" s="25">
        <f t="shared" si="369"/>
        <v>0</v>
      </c>
      <c r="EP229" s="25">
        <f t="shared" si="370"/>
        <v>0</v>
      </c>
      <c r="EQ229" s="16">
        <f t="shared" si="371"/>
        <v>0</v>
      </c>
      <c r="ER229" s="25">
        <f t="shared" si="372"/>
        <v>0</v>
      </c>
      <c r="ES229" s="9">
        <f t="shared" si="312"/>
        <v>0</v>
      </c>
      <c r="ET229" s="26">
        <f t="shared" si="313"/>
        <v>0</v>
      </c>
      <c r="EU229" s="19">
        <f t="shared" si="314"/>
        <v>0</v>
      </c>
      <c r="EV229" s="26">
        <f t="shared" si="315"/>
        <v>0</v>
      </c>
      <c r="EW229" s="26">
        <f t="shared" si="316"/>
        <v>0</v>
      </c>
      <c r="EX229">
        <f t="shared" si="373"/>
        <v>0</v>
      </c>
      <c r="EY229" s="7">
        <f t="shared" si="332"/>
        <v>0</v>
      </c>
      <c r="EZ229" s="7">
        <f t="shared" si="333"/>
        <v>0</v>
      </c>
      <c r="FA229" s="17">
        <f t="shared" si="374"/>
        <v>0</v>
      </c>
      <c r="FB229" s="17">
        <f t="shared" si="334"/>
        <v>0</v>
      </c>
      <c r="GB229">
        <v>227</v>
      </c>
      <c r="GC229" s="7">
        <f t="shared" si="375"/>
        <v>0</v>
      </c>
      <c r="GD229" s="28">
        <f t="shared" si="376"/>
        <v>0</v>
      </c>
      <c r="GE229" s="16">
        <f t="shared" si="377"/>
        <v>0</v>
      </c>
      <c r="GF229" s="9">
        <f t="shared" si="317"/>
        <v>0</v>
      </c>
      <c r="GG229" s="26">
        <f t="shared" si="318"/>
        <v>0</v>
      </c>
      <c r="GH229" s="19">
        <f t="shared" si="319"/>
        <v>0</v>
      </c>
      <c r="GI229" s="26">
        <f t="shared" si="320"/>
        <v>0</v>
      </c>
      <c r="GJ229" s="26">
        <f t="shared" si="321"/>
        <v>0</v>
      </c>
      <c r="GK229" s="16">
        <f t="shared" si="378"/>
        <v>0</v>
      </c>
      <c r="GL229" s="25">
        <v>0</v>
      </c>
      <c r="GM229" s="25">
        <f t="shared" si="379"/>
        <v>0</v>
      </c>
      <c r="GN229" s="25">
        <f t="shared" si="380"/>
        <v>0</v>
      </c>
      <c r="GO229" s="25">
        <f t="shared" si="381"/>
        <v>0</v>
      </c>
      <c r="GP229" s="25">
        <f t="shared" si="382"/>
        <v>0</v>
      </c>
      <c r="GQ229" s="16">
        <f t="shared" si="383"/>
        <v>0</v>
      </c>
      <c r="GR229" s="25">
        <f t="shared" si="384"/>
        <v>0</v>
      </c>
      <c r="GS229" s="9">
        <f t="shared" si="322"/>
        <v>0</v>
      </c>
      <c r="GT229" s="26">
        <f t="shared" si="323"/>
        <v>0</v>
      </c>
      <c r="GU229" s="19">
        <f t="shared" si="324"/>
        <v>0</v>
      </c>
      <c r="GV229" s="26">
        <f t="shared" si="325"/>
        <v>0</v>
      </c>
      <c r="GW229" s="26">
        <f t="shared" si="326"/>
        <v>0</v>
      </c>
      <c r="GX229">
        <f t="shared" si="385"/>
        <v>0</v>
      </c>
      <c r="GY229" s="7">
        <f t="shared" si="335"/>
        <v>0</v>
      </c>
      <c r="GZ229" s="7">
        <f t="shared" si="336"/>
        <v>0</v>
      </c>
      <c r="HA229" s="17">
        <f t="shared" si="386"/>
        <v>0</v>
      </c>
      <c r="HB229" s="17">
        <f t="shared" si="337"/>
        <v>0</v>
      </c>
    </row>
    <row r="230" spans="27:210" x14ac:dyDescent="0.3">
      <c r="AA230" s="9" t="s">
        <v>231</v>
      </c>
      <c r="AB230" s="202">
        <v>9.7500000000000003E-2</v>
      </c>
      <c r="AC230" s="202">
        <f t="shared" si="389"/>
        <v>0</v>
      </c>
      <c r="AD230" s="202"/>
      <c r="AE230" s="7"/>
      <c r="AF230" s="7"/>
      <c r="AG230" s="203"/>
      <c r="AH230" s="7"/>
      <c r="AI230" s="7"/>
      <c r="AJ230" s="7"/>
      <c r="AK230" s="7"/>
      <c r="AL230" s="7"/>
      <c r="AM230" s="7"/>
      <c r="AO230"/>
      <c r="AP230"/>
      <c r="AQ230"/>
      <c r="AR230"/>
      <c r="BB230">
        <v>228</v>
      </c>
      <c r="BC230" s="7">
        <f t="shared" si="338"/>
        <v>0</v>
      </c>
      <c r="BD230" s="28">
        <f t="shared" si="339"/>
        <v>0</v>
      </c>
      <c r="BE230" s="16">
        <f t="shared" si="340"/>
        <v>0</v>
      </c>
      <c r="BF230" s="16">
        <f t="shared" si="341"/>
        <v>0</v>
      </c>
      <c r="BG230" s="25">
        <v>0</v>
      </c>
      <c r="BH230" s="25">
        <f t="shared" si="342"/>
        <v>0</v>
      </c>
      <c r="BI230" s="25">
        <f t="shared" si="343"/>
        <v>0</v>
      </c>
      <c r="BJ230" s="25">
        <f t="shared" si="344"/>
        <v>0</v>
      </c>
      <c r="BK230" s="25">
        <f t="shared" si="345"/>
        <v>0</v>
      </c>
      <c r="BL230" s="16">
        <f t="shared" si="346"/>
        <v>0</v>
      </c>
      <c r="BM230" s="25">
        <f t="shared" si="347"/>
        <v>0</v>
      </c>
      <c r="BN230" s="9">
        <f t="shared" si="292"/>
        <v>0</v>
      </c>
      <c r="BO230" s="26">
        <f t="shared" si="293"/>
        <v>0</v>
      </c>
      <c r="BP230" s="19">
        <f t="shared" si="294"/>
        <v>0</v>
      </c>
      <c r="BQ230" s="26">
        <f t="shared" si="295"/>
        <v>0</v>
      </c>
      <c r="BR230" s="26">
        <f t="shared" si="296"/>
        <v>0</v>
      </c>
      <c r="BS230">
        <f t="shared" si="348"/>
        <v>0</v>
      </c>
      <c r="BT230" s="7">
        <f t="shared" si="349"/>
        <v>0</v>
      </c>
      <c r="BU230" s="7">
        <f t="shared" si="327"/>
        <v>0</v>
      </c>
      <c r="BV230" s="17">
        <f t="shared" si="350"/>
        <v>0</v>
      </c>
      <c r="BW230" s="17">
        <f t="shared" si="328"/>
        <v>0</v>
      </c>
      <c r="CB230">
        <v>228</v>
      </c>
      <c r="CC230" s="7">
        <f t="shared" ca="1" si="351"/>
        <v>-19000</v>
      </c>
      <c r="CD230" s="28">
        <f t="shared" ca="1" si="352"/>
        <v>0</v>
      </c>
      <c r="CE230" s="16">
        <f t="shared" ca="1" si="353"/>
        <v>0</v>
      </c>
      <c r="CF230" s="9">
        <f t="shared" ca="1" si="297"/>
        <v>0</v>
      </c>
      <c r="CG230" s="26">
        <f t="shared" ca="1" si="298"/>
        <v>0</v>
      </c>
      <c r="CH230" s="19">
        <f t="shared" ca="1" si="299"/>
        <v>0</v>
      </c>
      <c r="CI230" s="26">
        <f t="shared" ca="1" si="300"/>
        <v>0</v>
      </c>
      <c r="CJ230" s="26">
        <f t="shared" ca="1" si="301"/>
        <v>0</v>
      </c>
      <c r="CK230" s="16">
        <f t="shared" ca="1" si="354"/>
        <v>0</v>
      </c>
      <c r="CL230" s="25">
        <v>0</v>
      </c>
      <c r="CM230" s="25">
        <f t="shared" ca="1" si="355"/>
        <v>0</v>
      </c>
      <c r="CN230" s="25">
        <f t="shared" ca="1" si="356"/>
        <v>0</v>
      </c>
      <c r="CO230" s="25">
        <f t="shared" ca="1" si="357"/>
        <v>0</v>
      </c>
      <c r="CP230" s="25">
        <f t="shared" ca="1" si="358"/>
        <v>0</v>
      </c>
      <c r="CQ230" s="16">
        <f t="shared" ca="1" si="359"/>
        <v>0</v>
      </c>
      <c r="CR230" s="25">
        <f t="shared" ca="1" si="360"/>
        <v>0</v>
      </c>
      <c r="CS230" s="9">
        <f t="shared" ca="1" si="302"/>
        <v>0</v>
      </c>
      <c r="CT230" s="26">
        <f t="shared" ca="1" si="303"/>
        <v>0</v>
      </c>
      <c r="CU230" s="19">
        <f t="shared" ca="1" si="304"/>
        <v>0</v>
      </c>
      <c r="CV230" s="26">
        <f t="shared" ca="1" si="305"/>
        <v>0</v>
      </c>
      <c r="CW230" s="26">
        <f t="shared" ca="1" si="306"/>
        <v>0</v>
      </c>
      <c r="CX230">
        <f t="shared" ca="1" si="361"/>
        <v>0</v>
      </c>
      <c r="CY230" s="7">
        <f t="shared" ca="1" si="329"/>
        <v>0</v>
      </c>
      <c r="CZ230" s="7">
        <f t="shared" ca="1" si="330"/>
        <v>0</v>
      </c>
      <c r="DA230" s="17">
        <f t="shared" ca="1" si="362"/>
        <v>0</v>
      </c>
      <c r="DB230" s="17">
        <f t="shared" ca="1" si="331"/>
        <v>0</v>
      </c>
      <c r="EB230">
        <v>228</v>
      </c>
      <c r="EC230" s="7">
        <f t="shared" si="363"/>
        <v>0</v>
      </c>
      <c r="ED230" s="28">
        <f t="shared" si="364"/>
        <v>0</v>
      </c>
      <c r="EE230" s="16">
        <f t="shared" si="365"/>
        <v>0</v>
      </c>
      <c r="EF230" s="9">
        <f t="shared" si="307"/>
        <v>0</v>
      </c>
      <c r="EG230" s="26">
        <f t="shared" si="308"/>
        <v>0</v>
      </c>
      <c r="EH230" s="19">
        <f t="shared" si="309"/>
        <v>0</v>
      </c>
      <c r="EI230" s="26">
        <f t="shared" si="310"/>
        <v>0</v>
      </c>
      <c r="EJ230" s="26">
        <f t="shared" si="311"/>
        <v>0</v>
      </c>
      <c r="EK230" s="16">
        <f t="shared" si="366"/>
        <v>0</v>
      </c>
      <c r="EL230" s="25">
        <v>0</v>
      </c>
      <c r="EM230" s="25">
        <f t="shared" si="367"/>
        <v>0</v>
      </c>
      <c r="EN230" s="25">
        <f t="shared" si="368"/>
        <v>0</v>
      </c>
      <c r="EO230" s="25">
        <f t="shared" si="369"/>
        <v>0</v>
      </c>
      <c r="EP230" s="25">
        <f t="shared" si="370"/>
        <v>0</v>
      </c>
      <c r="EQ230" s="16">
        <f t="shared" si="371"/>
        <v>0</v>
      </c>
      <c r="ER230" s="25">
        <f t="shared" si="372"/>
        <v>0</v>
      </c>
      <c r="ES230" s="9">
        <f t="shared" si="312"/>
        <v>0</v>
      </c>
      <c r="ET230" s="26">
        <f t="shared" si="313"/>
        <v>0</v>
      </c>
      <c r="EU230" s="19">
        <f t="shared" si="314"/>
        <v>0</v>
      </c>
      <c r="EV230" s="26">
        <f t="shared" si="315"/>
        <v>0</v>
      </c>
      <c r="EW230" s="26">
        <f t="shared" si="316"/>
        <v>0</v>
      </c>
      <c r="EX230">
        <f t="shared" si="373"/>
        <v>0</v>
      </c>
      <c r="EY230" s="7">
        <f t="shared" si="332"/>
        <v>0</v>
      </c>
      <c r="EZ230" s="7">
        <f t="shared" si="333"/>
        <v>0</v>
      </c>
      <c r="FA230" s="17">
        <f t="shared" si="374"/>
        <v>0</v>
      </c>
      <c r="FB230" s="17">
        <f t="shared" si="334"/>
        <v>0</v>
      </c>
      <c r="GB230">
        <v>228</v>
      </c>
      <c r="GC230" s="7">
        <f t="shared" si="375"/>
        <v>0</v>
      </c>
      <c r="GD230" s="28">
        <f t="shared" si="376"/>
        <v>0</v>
      </c>
      <c r="GE230" s="16">
        <f t="shared" si="377"/>
        <v>0</v>
      </c>
      <c r="GF230" s="9">
        <f t="shared" si="317"/>
        <v>0</v>
      </c>
      <c r="GG230" s="26">
        <f t="shared" si="318"/>
        <v>0</v>
      </c>
      <c r="GH230" s="19">
        <f t="shared" si="319"/>
        <v>0</v>
      </c>
      <c r="GI230" s="26">
        <f t="shared" si="320"/>
        <v>0</v>
      </c>
      <c r="GJ230" s="26">
        <f t="shared" si="321"/>
        <v>0</v>
      </c>
      <c r="GK230" s="16">
        <f t="shared" si="378"/>
        <v>0</v>
      </c>
      <c r="GL230" s="25">
        <v>0</v>
      </c>
      <c r="GM230" s="25">
        <f t="shared" si="379"/>
        <v>0</v>
      </c>
      <c r="GN230" s="25">
        <f t="shared" si="380"/>
        <v>0</v>
      </c>
      <c r="GO230" s="25">
        <f t="shared" si="381"/>
        <v>0</v>
      </c>
      <c r="GP230" s="25">
        <f t="shared" si="382"/>
        <v>0</v>
      </c>
      <c r="GQ230" s="16">
        <f t="shared" si="383"/>
        <v>0</v>
      </c>
      <c r="GR230" s="25">
        <f t="shared" si="384"/>
        <v>0</v>
      </c>
      <c r="GS230" s="9">
        <f t="shared" si="322"/>
        <v>0</v>
      </c>
      <c r="GT230" s="26">
        <f t="shared" si="323"/>
        <v>0</v>
      </c>
      <c r="GU230" s="19">
        <f t="shared" si="324"/>
        <v>0</v>
      </c>
      <c r="GV230" s="26">
        <f t="shared" si="325"/>
        <v>0</v>
      </c>
      <c r="GW230" s="26">
        <f t="shared" si="326"/>
        <v>0</v>
      </c>
      <c r="GX230">
        <f t="shared" si="385"/>
        <v>0</v>
      </c>
      <c r="GY230" s="7">
        <f t="shared" si="335"/>
        <v>0</v>
      </c>
      <c r="GZ230" s="7">
        <f t="shared" si="336"/>
        <v>0</v>
      </c>
      <c r="HA230" s="17">
        <f t="shared" si="386"/>
        <v>0</v>
      </c>
      <c r="HB230" s="17">
        <f t="shared" si="337"/>
        <v>0</v>
      </c>
    </row>
    <row r="231" spans="27:210" x14ac:dyDescent="0.3">
      <c r="AC231" s="202">
        <f>IF(AND(C2=AA11,L18="QUALIFIED"),SUM(AE31:AE34),SUM(AC223:AC230))</f>
        <v>6.25E-2</v>
      </c>
      <c r="AE231" s="17"/>
      <c r="AF231" s="17"/>
      <c r="AG231" s="5"/>
      <c r="AH231" s="17"/>
      <c r="AI231" s="17"/>
      <c r="AJ231" s="17"/>
      <c r="AK231" s="17"/>
      <c r="AL231" s="17"/>
      <c r="AM231" s="17"/>
      <c r="AO231"/>
      <c r="AP231"/>
      <c r="AQ231"/>
      <c r="AR231"/>
      <c r="BB231">
        <v>229</v>
      </c>
      <c r="BC231" s="7">
        <f t="shared" si="338"/>
        <v>0</v>
      </c>
      <c r="BD231" s="28">
        <f t="shared" si="339"/>
        <v>0</v>
      </c>
      <c r="BE231" s="16">
        <f t="shared" si="340"/>
        <v>0</v>
      </c>
      <c r="BF231" s="16">
        <f t="shared" si="341"/>
        <v>0</v>
      </c>
      <c r="BG231" s="25">
        <v>0</v>
      </c>
      <c r="BH231" s="25">
        <f t="shared" si="342"/>
        <v>0</v>
      </c>
      <c r="BI231" s="25">
        <f t="shared" si="343"/>
        <v>0</v>
      </c>
      <c r="BJ231" s="25">
        <f t="shared" si="344"/>
        <v>0</v>
      </c>
      <c r="BK231" s="25">
        <f t="shared" si="345"/>
        <v>0</v>
      </c>
      <c r="BL231" s="16">
        <f t="shared" si="346"/>
        <v>0</v>
      </c>
      <c r="BM231" s="25">
        <f t="shared" si="347"/>
        <v>0</v>
      </c>
      <c r="BN231" s="9">
        <f t="shared" si="292"/>
        <v>0</v>
      </c>
      <c r="BO231" s="26">
        <f t="shared" si="293"/>
        <v>0</v>
      </c>
      <c r="BP231" s="19">
        <f t="shared" si="294"/>
        <v>0</v>
      </c>
      <c r="BQ231" s="26">
        <f t="shared" si="295"/>
        <v>0</v>
      </c>
      <c r="BR231" s="26">
        <f t="shared" si="296"/>
        <v>0</v>
      </c>
      <c r="BS231">
        <f t="shared" si="348"/>
        <v>0</v>
      </c>
      <c r="BT231" s="7">
        <f t="shared" si="349"/>
        <v>0</v>
      </c>
      <c r="BU231" s="7">
        <f t="shared" si="327"/>
        <v>0</v>
      </c>
      <c r="BV231" s="17">
        <f t="shared" si="350"/>
        <v>0</v>
      </c>
      <c r="BW231" s="17">
        <f t="shared" si="328"/>
        <v>0</v>
      </c>
      <c r="CB231">
        <v>229</v>
      </c>
      <c r="CC231" s="7">
        <f t="shared" ca="1" si="351"/>
        <v>-19000</v>
      </c>
      <c r="CD231" s="28">
        <f t="shared" ca="1" si="352"/>
        <v>0</v>
      </c>
      <c r="CE231" s="16">
        <f t="shared" ca="1" si="353"/>
        <v>0</v>
      </c>
      <c r="CF231" s="9">
        <f t="shared" ca="1" si="297"/>
        <v>0</v>
      </c>
      <c r="CG231" s="26">
        <f t="shared" ca="1" si="298"/>
        <v>0</v>
      </c>
      <c r="CH231" s="19">
        <f t="shared" ca="1" si="299"/>
        <v>0</v>
      </c>
      <c r="CI231" s="26">
        <f t="shared" ca="1" si="300"/>
        <v>0</v>
      </c>
      <c r="CJ231" s="26">
        <f t="shared" ca="1" si="301"/>
        <v>0</v>
      </c>
      <c r="CK231" s="16">
        <f t="shared" ca="1" si="354"/>
        <v>0</v>
      </c>
      <c r="CL231" s="25">
        <v>0</v>
      </c>
      <c r="CM231" s="25">
        <f t="shared" ca="1" si="355"/>
        <v>0</v>
      </c>
      <c r="CN231" s="25">
        <f t="shared" ca="1" si="356"/>
        <v>0</v>
      </c>
      <c r="CO231" s="25">
        <f t="shared" ca="1" si="357"/>
        <v>0</v>
      </c>
      <c r="CP231" s="25">
        <f t="shared" ca="1" si="358"/>
        <v>0</v>
      </c>
      <c r="CQ231" s="16">
        <f t="shared" ca="1" si="359"/>
        <v>0</v>
      </c>
      <c r="CR231" s="25">
        <f t="shared" ca="1" si="360"/>
        <v>0</v>
      </c>
      <c r="CS231" s="9">
        <f t="shared" ca="1" si="302"/>
        <v>0</v>
      </c>
      <c r="CT231" s="26">
        <f t="shared" ca="1" si="303"/>
        <v>0</v>
      </c>
      <c r="CU231" s="19">
        <f t="shared" ca="1" si="304"/>
        <v>0</v>
      </c>
      <c r="CV231" s="26">
        <f t="shared" ca="1" si="305"/>
        <v>0</v>
      </c>
      <c r="CW231" s="26">
        <f t="shared" ca="1" si="306"/>
        <v>0</v>
      </c>
      <c r="CX231">
        <f t="shared" ca="1" si="361"/>
        <v>0</v>
      </c>
      <c r="CY231" s="7">
        <f t="shared" ca="1" si="329"/>
        <v>0</v>
      </c>
      <c r="CZ231" s="7">
        <f t="shared" ca="1" si="330"/>
        <v>0</v>
      </c>
      <c r="DA231" s="17">
        <f t="shared" ca="1" si="362"/>
        <v>0</v>
      </c>
      <c r="DB231" s="17">
        <f t="shared" ca="1" si="331"/>
        <v>0</v>
      </c>
      <c r="EB231">
        <v>229</v>
      </c>
      <c r="EC231" s="7">
        <f t="shared" si="363"/>
        <v>0</v>
      </c>
      <c r="ED231" s="28">
        <f t="shared" si="364"/>
        <v>0</v>
      </c>
      <c r="EE231" s="16">
        <f t="shared" si="365"/>
        <v>0</v>
      </c>
      <c r="EF231" s="9">
        <f t="shared" si="307"/>
        <v>0</v>
      </c>
      <c r="EG231" s="26">
        <f t="shared" si="308"/>
        <v>0</v>
      </c>
      <c r="EH231" s="19">
        <f t="shared" si="309"/>
        <v>0</v>
      </c>
      <c r="EI231" s="26">
        <f t="shared" si="310"/>
        <v>0</v>
      </c>
      <c r="EJ231" s="26">
        <f t="shared" si="311"/>
        <v>0</v>
      </c>
      <c r="EK231" s="16">
        <f t="shared" si="366"/>
        <v>0</v>
      </c>
      <c r="EL231" s="25">
        <v>0</v>
      </c>
      <c r="EM231" s="25">
        <f t="shared" si="367"/>
        <v>0</v>
      </c>
      <c r="EN231" s="25">
        <f t="shared" si="368"/>
        <v>0</v>
      </c>
      <c r="EO231" s="25">
        <f t="shared" si="369"/>
        <v>0</v>
      </c>
      <c r="EP231" s="25">
        <f t="shared" si="370"/>
        <v>0</v>
      </c>
      <c r="EQ231" s="16">
        <f t="shared" si="371"/>
        <v>0</v>
      </c>
      <c r="ER231" s="25">
        <f t="shared" si="372"/>
        <v>0</v>
      </c>
      <c r="ES231" s="9">
        <f t="shared" si="312"/>
        <v>0</v>
      </c>
      <c r="ET231" s="26">
        <f t="shared" si="313"/>
        <v>0</v>
      </c>
      <c r="EU231" s="19">
        <f t="shared" si="314"/>
        <v>0</v>
      </c>
      <c r="EV231" s="26">
        <f t="shared" si="315"/>
        <v>0</v>
      </c>
      <c r="EW231" s="26">
        <f t="shared" si="316"/>
        <v>0</v>
      </c>
      <c r="EX231">
        <f t="shared" si="373"/>
        <v>0</v>
      </c>
      <c r="EY231" s="7">
        <f t="shared" si="332"/>
        <v>0</v>
      </c>
      <c r="EZ231" s="7">
        <f t="shared" si="333"/>
        <v>0</v>
      </c>
      <c r="FA231" s="17">
        <f t="shared" si="374"/>
        <v>0</v>
      </c>
      <c r="FB231" s="17">
        <f t="shared" si="334"/>
        <v>0</v>
      </c>
      <c r="GB231">
        <v>229</v>
      </c>
      <c r="GC231" s="7">
        <f t="shared" si="375"/>
        <v>0</v>
      </c>
      <c r="GD231" s="28">
        <f t="shared" si="376"/>
        <v>0</v>
      </c>
      <c r="GE231" s="16">
        <f t="shared" si="377"/>
        <v>0</v>
      </c>
      <c r="GF231" s="9">
        <f t="shared" si="317"/>
        <v>0</v>
      </c>
      <c r="GG231" s="26">
        <f t="shared" si="318"/>
        <v>0</v>
      </c>
      <c r="GH231" s="19">
        <f t="shared" si="319"/>
        <v>0</v>
      </c>
      <c r="GI231" s="26">
        <f t="shared" si="320"/>
        <v>0</v>
      </c>
      <c r="GJ231" s="26">
        <f t="shared" si="321"/>
        <v>0</v>
      </c>
      <c r="GK231" s="16">
        <f t="shared" si="378"/>
        <v>0</v>
      </c>
      <c r="GL231" s="25">
        <v>0</v>
      </c>
      <c r="GM231" s="25">
        <f t="shared" si="379"/>
        <v>0</v>
      </c>
      <c r="GN231" s="25">
        <f t="shared" si="380"/>
        <v>0</v>
      </c>
      <c r="GO231" s="25">
        <f t="shared" si="381"/>
        <v>0</v>
      </c>
      <c r="GP231" s="25">
        <f t="shared" si="382"/>
        <v>0</v>
      </c>
      <c r="GQ231" s="16">
        <f t="shared" si="383"/>
        <v>0</v>
      </c>
      <c r="GR231" s="25">
        <f t="shared" si="384"/>
        <v>0</v>
      </c>
      <c r="GS231" s="9">
        <f t="shared" si="322"/>
        <v>0</v>
      </c>
      <c r="GT231" s="26">
        <f t="shared" si="323"/>
        <v>0</v>
      </c>
      <c r="GU231" s="19">
        <f t="shared" si="324"/>
        <v>0</v>
      </c>
      <c r="GV231" s="26">
        <f t="shared" si="325"/>
        <v>0</v>
      </c>
      <c r="GW231" s="26">
        <f t="shared" si="326"/>
        <v>0</v>
      </c>
      <c r="GX231">
        <f t="shared" si="385"/>
        <v>0</v>
      </c>
      <c r="GY231" s="7">
        <f t="shared" si="335"/>
        <v>0</v>
      </c>
      <c r="GZ231" s="7">
        <f t="shared" si="336"/>
        <v>0</v>
      </c>
      <c r="HA231" s="17">
        <f t="shared" si="386"/>
        <v>0</v>
      </c>
      <c r="HB231" s="17">
        <f t="shared" si="337"/>
        <v>0</v>
      </c>
    </row>
    <row r="232" spans="27:210" x14ac:dyDescent="0.3">
      <c r="AA232" t="str">
        <f>$F$94</f>
        <v>3 yrs</v>
      </c>
      <c r="AG232" s="5"/>
      <c r="AO232"/>
      <c r="AP232"/>
      <c r="AQ232"/>
      <c r="AR232"/>
      <c r="BB232">
        <v>230</v>
      </c>
      <c r="BC232" s="7">
        <f t="shared" si="338"/>
        <v>0</v>
      </c>
      <c r="BD232" s="28">
        <f t="shared" si="339"/>
        <v>0</v>
      </c>
      <c r="BE232" s="16">
        <f t="shared" si="340"/>
        <v>0</v>
      </c>
      <c r="BF232" s="16">
        <f t="shared" si="341"/>
        <v>0</v>
      </c>
      <c r="BG232" s="25">
        <v>0</v>
      </c>
      <c r="BH232" s="25">
        <f t="shared" si="342"/>
        <v>0</v>
      </c>
      <c r="BI232" s="25">
        <f t="shared" si="343"/>
        <v>0</v>
      </c>
      <c r="BJ232" s="25">
        <f t="shared" si="344"/>
        <v>0</v>
      </c>
      <c r="BK232" s="25">
        <f t="shared" si="345"/>
        <v>0</v>
      </c>
      <c r="BL232" s="16">
        <f t="shared" si="346"/>
        <v>0</v>
      </c>
      <c r="BM232" s="25">
        <f t="shared" si="347"/>
        <v>0</v>
      </c>
      <c r="BN232" s="9">
        <f t="shared" si="292"/>
        <v>0</v>
      </c>
      <c r="BO232" s="26">
        <f t="shared" si="293"/>
        <v>0</v>
      </c>
      <c r="BP232" s="19">
        <f t="shared" si="294"/>
        <v>0</v>
      </c>
      <c r="BQ232" s="26">
        <f t="shared" si="295"/>
        <v>0</v>
      </c>
      <c r="BR232" s="26">
        <f t="shared" si="296"/>
        <v>0</v>
      </c>
      <c r="BS232">
        <f t="shared" si="348"/>
        <v>0</v>
      </c>
      <c r="BT232" s="7">
        <f t="shared" si="349"/>
        <v>0</v>
      </c>
      <c r="BU232" s="7">
        <f t="shared" si="327"/>
        <v>0</v>
      </c>
      <c r="BV232" s="17">
        <f t="shared" si="350"/>
        <v>0</v>
      </c>
      <c r="BW232" s="17">
        <f t="shared" si="328"/>
        <v>0</v>
      </c>
      <c r="CB232">
        <v>230</v>
      </c>
      <c r="CC232" s="7">
        <f t="shared" ca="1" si="351"/>
        <v>-19000</v>
      </c>
      <c r="CD232" s="28">
        <f t="shared" ca="1" si="352"/>
        <v>0</v>
      </c>
      <c r="CE232" s="16">
        <f t="shared" ca="1" si="353"/>
        <v>0</v>
      </c>
      <c r="CF232" s="9">
        <f t="shared" ca="1" si="297"/>
        <v>0</v>
      </c>
      <c r="CG232" s="26">
        <f t="shared" ca="1" si="298"/>
        <v>0</v>
      </c>
      <c r="CH232" s="19">
        <f t="shared" ca="1" si="299"/>
        <v>0</v>
      </c>
      <c r="CI232" s="26">
        <f t="shared" ca="1" si="300"/>
        <v>0</v>
      </c>
      <c r="CJ232" s="26">
        <f t="shared" ca="1" si="301"/>
        <v>0</v>
      </c>
      <c r="CK232" s="16">
        <f t="shared" ca="1" si="354"/>
        <v>0</v>
      </c>
      <c r="CL232" s="25">
        <v>0</v>
      </c>
      <c r="CM232" s="25">
        <f t="shared" ca="1" si="355"/>
        <v>0</v>
      </c>
      <c r="CN232" s="25">
        <f t="shared" ca="1" si="356"/>
        <v>0</v>
      </c>
      <c r="CO232" s="25">
        <f t="shared" ca="1" si="357"/>
        <v>0</v>
      </c>
      <c r="CP232" s="25">
        <f t="shared" ca="1" si="358"/>
        <v>0</v>
      </c>
      <c r="CQ232" s="16">
        <f t="shared" ca="1" si="359"/>
        <v>0</v>
      </c>
      <c r="CR232" s="25">
        <f t="shared" ca="1" si="360"/>
        <v>0</v>
      </c>
      <c r="CS232" s="9">
        <f t="shared" ca="1" si="302"/>
        <v>0</v>
      </c>
      <c r="CT232" s="26">
        <f t="shared" ca="1" si="303"/>
        <v>0</v>
      </c>
      <c r="CU232" s="19">
        <f t="shared" ca="1" si="304"/>
        <v>0</v>
      </c>
      <c r="CV232" s="26">
        <f t="shared" ca="1" si="305"/>
        <v>0</v>
      </c>
      <c r="CW232" s="26">
        <f t="shared" ca="1" si="306"/>
        <v>0</v>
      </c>
      <c r="CX232">
        <f t="shared" ca="1" si="361"/>
        <v>0</v>
      </c>
      <c r="CY232" s="7">
        <f t="shared" ca="1" si="329"/>
        <v>0</v>
      </c>
      <c r="CZ232" s="7">
        <f t="shared" ca="1" si="330"/>
        <v>0</v>
      </c>
      <c r="DA232" s="17">
        <f t="shared" ca="1" si="362"/>
        <v>0</v>
      </c>
      <c r="DB232" s="17">
        <f t="shared" ca="1" si="331"/>
        <v>0</v>
      </c>
      <c r="EB232">
        <v>230</v>
      </c>
      <c r="EC232" s="7">
        <f t="shared" si="363"/>
        <v>0</v>
      </c>
      <c r="ED232" s="28">
        <f t="shared" si="364"/>
        <v>0</v>
      </c>
      <c r="EE232" s="16">
        <f t="shared" si="365"/>
        <v>0</v>
      </c>
      <c r="EF232" s="9">
        <f t="shared" si="307"/>
        <v>0</v>
      </c>
      <c r="EG232" s="26">
        <f t="shared" si="308"/>
        <v>0</v>
      </c>
      <c r="EH232" s="19">
        <f t="shared" si="309"/>
        <v>0</v>
      </c>
      <c r="EI232" s="26">
        <f t="shared" si="310"/>
        <v>0</v>
      </c>
      <c r="EJ232" s="26">
        <f t="shared" si="311"/>
        <v>0</v>
      </c>
      <c r="EK232" s="16">
        <f t="shared" si="366"/>
        <v>0</v>
      </c>
      <c r="EL232" s="25">
        <v>0</v>
      </c>
      <c r="EM232" s="25">
        <f t="shared" si="367"/>
        <v>0</v>
      </c>
      <c r="EN232" s="25">
        <f t="shared" si="368"/>
        <v>0</v>
      </c>
      <c r="EO232" s="25">
        <f t="shared" si="369"/>
        <v>0</v>
      </c>
      <c r="EP232" s="25">
        <f t="shared" si="370"/>
        <v>0</v>
      </c>
      <c r="EQ232" s="16">
        <f t="shared" si="371"/>
        <v>0</v>
      </c>
      <c r="ER232" s="25">
        <f t="shared" si="372"/>
        <v>0</v>
      </c>
      <c r="ES232" s="9">
        <f t="shared" si="312"/>
        <v>0</v>
      </c>
      <c r="ET232" s="26">
        <f t="shared" si="313"/>
        <v>0</v>
      </c>
      <c r="EU232" s="19">
        <f t="shared" si="314"/>
        <v>0</v>
      </c>
      <c r="EV232" s="26">
        <f t="shared" si="315"/>
        <v>0</v>
      </c>
      <c r="EW232" s="26">
        <f t="shared" si="316"/>
        <v>0</v>
      </c>
      <c r="EX232">
        <f t="shared" si="373"/>
        <v>0</v>
      </c>
      <c r="EY232" s="7">
        <f t="shared" si="332"/>
        <v>0</v>
      </c>
      <c r="EZ232" s="7">
        <f t="shared" si="333"/>
        <v>0</v>
      </c>
      <c r="FA232" s="17">
        <f t="shared" si="374"/>
        <v>0</v>
      </c>
      <c r="FB232" s="17">
        <f t="shared" si="334"/>
        <v>0</v>
      </c>
      <c r="GB232">
        <v>230</v>
      </c>
      <c r="GC232" s="7">
        <f t="shared" si="375"/>
        <v>0</v>
      </c>
      <c r="GD232" s="28">
        <f t="shared" si="376"/>
        <v>0</v>
      </c>
      <c r="GE232" s="16">
        <f t="shared" si="377"/>
        <v>0</v>
      </c>
      <c r="GF232" s="9">
        <f t="shared" si="317"/>
        <v>0</v>
      </c>
      <c r="GG232" s="26">
        <f t="shared" si="318"/>
        <v>0</v>
      </c>
      <c r="GH232" s="19">
        <f t="shared" si="319"/>
        <v>0</v>
      </c>
      <c r="GI232" s="26">
        <f t="shared" si="320"/>
        <v>0</v>
      </c>
      <c r="GJ232" s="26">
        <f t="shared" si="321"/>
        <v>0</v>
      </c>
      <c r="GK232" s="16">
        <f t="shared" si="378"/>
        <v>0</v>
      </c>
      <c r="GL232" s="25">
        <v>0</v>
      </c>
      <c r="GM232" s="25">
        <f t="shared" si="379"/>
        <v>0</v>
      </c>
      <c r="GN232" s="25">
        <f t="shared" si="380"/>
        <v>0</v>
      </c>
      <c r="GO232" s="25">
        <f t="shared" si="381"/>
        <v>0</v>
      </c>
      <c r="GP232" s="25">
        <f t="shared" si="382"/>
        <v>0</v>
      </c>
      <c r="GQ232" s="16">
        <f t="shared" si="383"/>
        <v>0</v>
      </c>
      <c r="GR232" s="25">
        <f t="shared" si="384"/>
        <v>0</v>
      </c>
      <c r="GS232" s="9">
        <f t="shared" si="322"/>
        <v>0</v>
      </c>
      <c r="GT232" s="26">
        <f t="shared" si="323"/>
        <v>0</v>
      </c>
      <c r="GU232" s="19">
        <f t="shared" si="324"/>
        <v>0</v>
      </c>
      <c r="GV232" s="26">
        <f t="shared" si="325"/>
        <v>0</v>
      </c>
      <c r="GW232" s="26">
        <f t="shared" si="326"/>
        <v>0</v>
      </c>
      <c r="GX232">
        <f t="shared" si="385"/>
        <v>0</v>
      </c>
      <c r="GY232" s="7">
        <f t="shared" si="335"/>
        <v>0</v>
      </c>
      <c r="GZ232" s="7">
        <f t="shared" si="336"/>
        <v>0</v>
      </c>
      <c r="HA232" s="17">
        <f t="shared" si="386"/>
        <v>0</v>
      </c>
      <c r="HB232" s="17">
        <f t="shared" si="337"/>
        <v>0</v>
      </c>
    </row>
    <row r="233" spans="27:210" x14ac:dyDescent="0.3">
      <c r="AA233" s="7">
        <f>$I$31</f>
        <v>750000</v>
      </c>
      <c r="AF233" s="76"/>
      <c r="AG233" s="204"/>
      <c r="AH233" s="76"/>
      <c r="AI233" s="76"/>
      <c r="AJ233" s="76"/>
      <c r="AK233" s="76"/>
      <c r="AL233" s="76"/>
      <c r="AM233" s="76"/>
      <c r="AN233" s="76"/>
      <c r="AO233" s="76"/>
      <c r="AP233" s="76"/>
      <c r="AQ233" s="76"/>
      <c r="AR233" s="76"/>
      <c r="BB233">
        <v>231</v>
      </c>
      <c r="BC233" s="7">
        <f t="shared" si="338"/>
        <v>0</v>
      </c>
      <c r="BD233" s="28">
        <f t="shared" si="339"/>
        <v>0</v>
      </c>
      <c r="BE233" s="16">
        <f t="shared" si="340"/>
        <v>0</v>
      </c>
      <c r="BF233" s="16">
        <f t="shared" si="341"/>
        <v>0</v>
      </c>
      <c r="BG233" s="25">
        <v>0</v>
      </c>
      <c r="BH233" s="25">
        <f t="shared" si="342"/>
        <v>0</v>
      </c>
      <c r="BI233" s="25">
        <f t="shared" si="343"/>
        <v>0</v>
      </c>
      <c r="BJ233" s="25">
        <f t="shared" si="344"/>
        <v>0</v>
      </c>
      <c r="BK233" s="25">
        <f t="shared" si="345"/>
        <v>0</v>
      </c>
      <c r="BL233" s="16">
        <f t="shared" si="346"/>
        <v>0</v>
      </c>
      <c r="BM233" s="25">
        <f t="shared" si="347"/>
        <v>0</v>
      </c>
      <c r="BN233" s="9">
        <f t="shared" si="292"/>
        <v>0</v>
      </c>
      <c r="BO233" s="26">
        <f t="shared" si="293"/>
        <v>0</v>
      </c>
      <c r="BP233" s="19">
        <f t="shared" si="294"/>
        <v>0</v>
      </c>
      <c r="BQ233" s="26">
        <f t="shared" si="295"/>
        <v>0</v>
      </c>
      <c r="BR233" s="26">
        <f t="shared" si="296"/>
        <v>0</v>
      </c>
      <c r="BS233">
        <f t="shared" si="348"/>
        <v>0</v>
      </c>
      <c r="BT233" s="7">
        <f t="shared" si="349"/>
        <v>0</v>
      </c>
      <c r="BU233" s="7">
        <f t="shared" si="327"/>
        <v>0</v>
      </c>
      <c r="BV233" s="17">
        <f t="shared" si="350"/>
        <v>0</v>
      </c>
      <c r="BW233" s="17">
        <f t="shared" si="328"/>
        <v>0</v>
      </c>
      <c r="CB233">
        <v>231</v>
      </c>
      <c r="CC233" s="7">
        <f t="shared" ca="1" si="351"/>
        <v>-19000</v>
      </c>
      <c r="CD233" s="28">
        <f t="shared" ca="1" si="352"/>
        <v>0</v>
      </c>
      <c r="CE233" s="16">
        <f t="shared" ca="1" si="353"/>
        <v>0</v>
      </c>
      <c r="CF233" s="9">
        <f t="shared" ca="1" si="297"/>
        <v>0</v>
      </c>
      <c r="CG233" s="26">
        <f t="shared" ca="1" si="298"/>
        <v>0</v>
      </c>
      <c r="CH233" s="19">
        <f t="shared" ca="1" si="299"/>
        <v>0</v>
      </c>
      <c r="CI233" s="26">
        <f t="shared" ca="1" si="300"/>
        <v>0</v>
      </c>
      <c r="CJ233" s="26">
        <f t="shared" ca="1" si="301"/>
        <v>0</v>
      </c>
      <c r="CK233" s="16">
        <f t="shared" ca="1" si="354"/>
        <v>0</v>
      </c>
      <c r="CL233" s="25">
        <v>0</v>
      </c>
      <c r="CM233" s="25">
        <f t="shared" ca="1" si="355"/>
        <v>0</v>
      </c>
      <c r="CN233" s="25">
        <f t="shared" ca="1" si="356"/>
        <v>0</v>
      </c>
      <c r="CO233" s="25">
        <f t="shared" ca="1" si="357"/>
        <v>0</v>
      </c>
      <c r="CP233" s="25">
        <f t="shared" ca="1" si="358"/>
        <v>0</v>
      </c>
      <c r="CQ233" s="16">
        <f t="shared" ca="1" si="359"/>
        <v>0</v>
      </c>
      <c r="CR233" s="25">
        <f t="shared" ca="1" si="360"/>
        <v>0</v>
      </c>
      <c r="CS233" s="9">
        <f t="shared" ca="1" si="302"/>
        <v>0</v>
      </c>
      <c r="CT233" s="26">
        <f t="shared" ca="1" si="303"/>
        <v>0</v>
      </c>
      <c r="CU233" s="19">
        <f t="shared" ca="1" si="304"/>
        <v>0</v>
      </c>
      <c r="CV233" s="26">
        <f t="shared" ca="1" si="305"/>
        <v>0</v>
      </c>
      <c r="CW233" s="26">
        <f t="shared" ca="1" si="306"/>
        <v>0</v>
      </c>
      <c r="CX233">
        <f t="shared" ca="1" si="361"/>
        <v>0</v>
      </c>
      <c r="CY233" s="7">
        <f t="shared" ca="1" si="329"/>
        <v>0</v>
      </c>
      <c r="CZ233" s="7">
        <f t="shared" ca="1" si="330"/>
        <v>0</v>
      </c>
      <c r="DA233" s="17">
        <f t="shared" ca="1" si="362"/>
        <v>0</v>
      </c>
      <c r="DB233" s="17">
        <f t="shared" ca="1" si="331"/>
        <v>0</v>
      </c>
      <c r="EB233">
        <v>231</v>
      </c>
      <c r="EC233" s="7">
        <f t="shared" si="363"/>
        <v>0</v>
      </c>
      <c r="ED233" s="28">
        <f t="shared" si="364"/>
        <v>0</v>
      </c>
      <c r="EE233" s="16">
        <f t="shared" si="365"/>
        <v>0</v>
      </c>
      <c r="EF233" s="9">
        <f t="shared" si="307"/>
        <v>0</v>
      </c>
      <c r="EG233" s="26">
        <f t="shared" si="308"/>
        <v>0</v>
      </c>
      <c r="EH233" s="19">
        <f t="shared" si="309"/>
        <v>0</v>
      </c>
      <c r="EI233" s="26">
        <f t="shared" si="310"/>
        <v>0</v>
      </c>
      <c r="EJ233" s="26">
        <f t="shared" si="311"/>
        <v>0</v>
      </c>
      <c r="EK233" s="16">
        <f t="shared" si="366"/>
        <v>0</v>
      </c>
      <c r="EL233" s="25">
        <v>0</v>
      </c>
      <c r="EM233" s="25">
        <f t="shared" si="367"/>
        <v>0</v>
      </c>
      <c r="EN233" s="25">
        <f t="shared" si="368"/>
        <v>0</v>
      </c>
      <c r="EO233" s="25">
        <f t="shared" si="369"/>
        <v>0</v>
      </c>
      <c r="EP233" s="25">
        <f t="shared" si="370"/>
        <v>0</v>
      </c>
      <c r="EQ233" s="16">
        <f t="shared" si="371"/>
        <v>0</v>
      </c>
      <c r="ER233" s="25">
        <f t="shared" si="372"/>
        <v>0</v>
      </c>
      <c r="ES233" s="9">
        <f t="shared" si="312"/>
        <v>0</v>
      </c>
      <c r="ET233" s="26">
        <f t="shared" si="313"/>
        <v>0</v>
      </c>
      <c r="EU233" s="19">
        <f t="shared" si="314"/>
        <v>0</v>
      </c>
      <c r="EV233" s="26">
        <f t="shared" si="315"/>
        <v>0</v>
      </c>
      <c r="EW233" s="26">
        <f t="shared" si="316"/>
        <v>0</v>
      </c>
      <c r="EX233">
        <f t="shared" si="373"/>
        <v>0</v>
      </c>
      <c r="EY233" s="7">
        <f t="shared" si="332"/>
        <v>0</v>
      </c>
      <c r="EZ233" s="7">
        <f t="shared" si="333"/>
        <v>0</v>
      </c>
      <c r="FA233" s="17">
        <f t="shared" si="374"/>
        <v>0</v>
      </c>
      <c r="FB233" s="17">
        <f t="shared" si="334"/>
        <v>0</v>
      </c>
      <c r="GB233">
        <v>231</v>
      </c>
      <c r="GC233" s="7">
        <f t="shared" si="375"/>
        <v>0</v>
      </c>
      <c r="GD233" s="28">
        <f t="shared" si="376"/>
        <v>0</v>
      </c>
      <c r="GE233" s="16">
        <f t="shared" si="377"/>
        <v>0</v>
      </c>
      <c r="GF233" s="9">
        <f t="shared" si="317"/>
        <v>0</v>
      </c>
      <c r="GG233" s="26">
        <f t="shared" si="318"/>
        <v>0</v>
      </c>
      <c r="GH233" s="19">
        <f t="shared" si="319"/>
        <v>0</v>
      </c>
      <c r="GI233" s="26">
        <f t="shared" si="320"/>
        <v>0</v>
      </c>
      <c r="GJ233" s="26">
        <f t="shared" si="321"/>
        <v>0</v>
      </c>
      <c r="GK233" s="16">
        <f t="shared" si="378"/>
        <v>0</v>
      </c>
      <c r="GL233" s="25">
        <v>0</v>
      </c>
      <c r="GM233" s="25">
        <f t="shared" si="379"/>
        <v>0</v>
      </c>
      <c r="GN233" s="25">
        <f t="shared" si="380"/>
        <v>0</v>
      </c>
      <c r="GO233" s="25">
        <f t="shared" si="381"/>
        <v>0</v>
      </c>
      <c r="GP233" s="25">
        <f t="shared" si="382"/>
        <v>0</v>
      </c>
      <c r="GQ233" s="16">
        <f t="shared" si="383"/>
        <v>0</v>
      </c>
      <c r="GR233" s="25">
        <f t="shared" si="384"/>
        <v>0</v>
      </c>
      <c r="GS233" s="9">
        <f t="shared" si="322"/>
        <v>0</v>
      </c>
      <c r="GT233" s="26">
        <f t="shared" si="323"/>
        <v>0</v>
      </c>
      <c r="GU233" s="19">
        <f t="shared" si="324"/>
        <v>0</v>
      </c>
      <c r="GV233" s="26">
        <f t="shared" si="325"/>
        <v>0</v>
      </c>
      <c r="GW233" s="26">
        <f t="shared" si="326"/>
        <v>0</v>
      </c>
      <c r="GX233">
        <f t="shared" si="385"/>
        <v>0</v>
      </c>
      <c r="GY233" s="7">
        <f t="shared" si="335"/>
        <v>0</v>
      </c>
      <c r="GZ233" s="7">
        <f t="shared" si="336"/>
        <v>0</v>
      </c>
      <c r="HA233" s="17">
        <f t="shared" si="386"/>
        <v>0</v>
      </c>
      <c r="HB233" s="17">
        <f t="shared" si="337"/>
        <v>0</v>
      </c>
    </row>
    <row r="234" spans="27:210" x14ac:dyDescent="0.3">
      <c r="AB234" s="9" t="s">
        <v>65</v>
      </c>
      <c r="AC234" s="76">
        <f>$I$22</f>
        <v>750000</v>
      </c>
      <c r="AD234" s="76">
        <f>$I$22</f>
        <v>750000</v>
      </c>
      <c r="AE234" s="77"/>
      <c r="AF234" s="77"/>
      <c r="AG234" s="102"/>
      <c r="AH234" s="80"/>
      <c r="AI234" s="80"/>
      <c r="AJ234" s="80"/>
      <c r="AK234" s="80"/>
      <c r="AL234" s="77"/>
      <c r="AM234" s="80"/>
      <c r="AO234" s="76"/>
      <c r="AP234"/>
      <c r="AQ234" s="17"/>
      <c r="AR234" s="17"/>
      <c r="BB234">
        <v>232</v>
      </c>
      <c r="BC234" s="7">
        <f t="shared" si="338"/>
        <v>0</v>
      </c>
      <c r="BD234" s="28">
        <f t="shared" si="339"/>
        <v>0</v>
      </c>
      <c r="BE234" s="16">
        <f t="shared" si="340"/>
        <v>0</v>
      </c>
      <c r="BF234" s="16">
        <f t="shared" si="341"/>
        <v>0</v>
      </c>
      <c r="BG234" s="25">
        <v>0</v>
      </c>
      <c r="BH234" s="25">
        <f t="shared" si="342"/>
        <v>0</v>
      </c>
      <c r="BI234" s="25">
        <f t="shared" si="343"/>
        <v>0</v>
      </c>
      <c r="BJ234" s="25">
        <f t="shared" si="344"/>
        <v>0</v>
      </c>
      <c r="BK234" s="25">
        <f t="shared" si="345"/>
        <v>0</v>
      </c>
      <c r="BL234" s="16">
        <f t="shared" si="346"/>
        <v>0</v>
      </c>
      <c r="BM234" s="25">
        <f t="shared" si="347"/>
        <v>0</v>
      </c>
      <c r="BN234" s="9">
        <f t="shared" si="292"/>
        <v>0</v>
      </c>
      <c r="BO234" s="26">
        <f t="shared" si="293"/>
        <v>0</v>
      </c>
      <c r="BP234" s="19">
        <f t="shared" si="294"/>
        <v>0</v>
      </c>
      <c r="BQ234" s="26">
        <f t="shared" si="295"/>
        <v>0</v>
      </c>
      <c r="BR234" s="26">
        <f t="shared" si="296"/>
        <v>0</v>
      </c>
      <c r="BS234">
        <f t="shared" si="348"/>
        <v>0</v>
      </c>
      <c r="BT234" s="7">
        <f t="shared" si="349"/>
        <v>0</v>
      </c>
      <c r="BU234" s="7">
        <f t="shared" si="327"/>
        <v>0</v>
      </c>
      <c r="BV234" s="17">
        <f t="shared" si="350"/>
        <v>0</v>
      </c>
      <c r="BW234" s="17">
        <f t="shared" si="328"/>
        <v>0</v>
      </c>
      <c r="CB234">
        <v>232</v>
      </c>
      <c r="CC234" s="7">
        <f t="shared" ca="1" si="351"/>
        <v>-19000</v>
      </c>
      <c r="CD234" s="28">
        <f t="shared" ca="1" si="352"/>
        <v>0</v>
      </c>
      <c r="CE234" s="16">
        <f t="shared" ca="1" si="353"/>
        <v>0</v>
      </c>
      <c r="CF234" s="9">
        <f t="shared" ca="1" si="297"/>
        <v>0</v>
      </c>
      <c r="CG234" s="26">
        <f t="shared" ca="1" si="298"/>
        <v>0</v>
      </c>
      <c r="CH234" s="19">
        <f t="shared" ca="1" si="299"/>
        <v>0</v>
      </c>
      <c r="CI234" s="26">
        <f t="shared" ca="1" si="300"/>
        <v>0</v>
      </c>
      <c r="CJ234" s="26">
        <f t="shared" ca="1" si="301"/>
        <v>0</v>
      </c>
      <c r="CK234" s="16">
        <f t="shared" ca="1" si="354"/>
        <v>0</v>
      </c>
      <c r="CL234" s="25">
        <v>0</v>
      </c>
      <c r="CM234" s="25">
        <f t="shared" ca="1" si="355"/>
        <v>0</v>
      </c>
      <c r="CN234" s="25">
        <f t="shared" ca="1" si="356"/>
        <v>0</v>
      </c>
      <c r="CO234" s="25">
        <f t="shared" ca="1" si="357"/>
        <v>0</v>
      </c>
      <c r="CP234" s="25">
        <f t="shared" ca="1" si="358"/>
        <v>0</v>
      </c>
      <c r="CQ234" s="16">
        <f t="shared" ca="1" si="359"/>
        <v>0</v>
      </c>
      <c r="CR234" s="25">
        <f t="shared" ca="1" si="360"/>
        <v>0</v>
      </c>
      <c r="CS234" s="9">
        <f t="shared" ca="1" si="302"/>
        <v>0</v>
      </c>
      <c r="CT234" s="26">
        <f t="shared" ca="1" si="303"/>
        <v>0</v>
      </c>
      <c r="CU234" s="19">
        <f t="shared" ca="1" si="304"/>
        <v>0</v>
      </c>
      <c r="CV234" s="26">
        <f t="shared" ca="1" si="305"/>
        <v>0</v>
      </c>
      <c r="CW234" s="26">
        <f t="shared" ca="1" si="306"/>
        <v>0</v>
      </c>
      <c r="CX234">
        <f t="shared" ca="1" si="361"/>
        <v>0</v>
      </c>
      <c r="CY234" s="7">
        <f t="shared" ca="1" si="329"/>
        <v>0</v>
      </c>
      <c r="CZ234" s="7">
        <f t="shared" ca="1" si="330"/>
        <v>0</v>
      </c>
      <c r="DA234" s="17">
        <f t="shared" ca="1" si="362"/>
        <v>0</v>
      </c>
      <c r="DB234" s="17">
        <f t="shared" ca="1" si="331"/>
        <v>0</v>
      </c>
      <c r="EB234">
        <v>232</v>
      </c>
      <c r="EC234" s="7">
        <f t="shared" si="363"/>
        <v>0</v>
      </c>
      <c r="ED234" s="28">
        <f t="shared" si="364"/>
        <v>0</v>
      </c>
      <c r="EE234" s="16">
        <f t="shared" si="365"/>
        <v>0</v>
      </c>
      <c r="EF234" s="9">
        <f t="shared" si="307"/>
        <v>0</v>
      </c>
      <c r="EG234" s="26">
        <f t="shared" si="308"/>
        <v>0</v>
      </c>
      <c r="EH234" s="19">
        <f t="shared" si="309"/>
        <v>0</v>
      </c>
      <c r="EI234" s="26">
        <f t="shared" si="310"/>
        <v>0</v>
      </c>
      <c r="EJ234" s="26">
        <f t="shared" si="311"/>
        <v>0</v>
      </c>
      <c r="EK234" s="16">
        <f t="shared" si="366"/>
        <v>0</v>
      </c>
      <c r="EL234" s="25">
        <v>0</v>
      </c>
      <c r="EM234" s="25">
        <f t="shared" si="367"/>
        <v>0</v>
      </c>
      <c r="EN234" s="25">
        <f t="shared" si="368"/>
        <v>0</v>
      </c>
      <c r="EO234" s="25">
        <f t="shared" si="369"/>
        <v>0</v>
      </c>
      <c r="EP234" s="25">
        <f t="shared" si="370"/>
        <v>0</v>
      </c>
      <c r="EQ234" s="16">
        <f t="shared" si="371"/>
        <v>0</v>
      </c>
      <c r="ER234" s="25">
        <f t="shared" si="372"/>
        <v>0</v>
      </c>
      <c r="ES234" s="9">
        <f t="shared" si="312"/>
        <v>0</v>
      </c>
      <c r="ET234" s="26">
        <f t="shared" si="313"/>
        <v>0</v>
      </c>
      <c r="EU234" s="19">
        <f t="shared" si="314"/>
        <v>0</v>
      </c>
      <c r="EV234" s="26">
        <f t="shared" si="315"/>
        <v>0</v>
      </c>
      <c r="EW234" s="26">
        <f t="shared" si="316"/>
        <v>0</v>
      </c>
      <c r="EX234">
        <f t="shared" si="373"/>
        <v>0</v>
      </c>
      <c r="EY234" s="7">
        <f t="shared" si="332"/>
        <v>0</v>
      </c>
      <c r="EZ234" s="7">
        <f t="shared" si="333"/>
        <v>0</v>
      </c>
      <c r="FA234" s="17">
        <f t="shared" si="374"/>
        <v>0</v>
      </c>
      <c r="FB234" s="17">
        <f t="shared" si="334"/>
        <v>0</v>
      </c>
      <c r="GB234">
        <v>232</v>
      </c>
      <c r="GC234" s="7">
        <f t="shared" si="375"/>
        <v>0</v>
      </c>
      <c r="GD234" s="28">
        <f t="shared" si="376"/>
        <v>0</v>
      </c>
      <c r="GE234" s="16">
        <f t="shared" si="377"/>
        <v>0</v>
      </c>
      <c r="GF234" s="9">
        <f t="shared" si="317"/>
        <v>0</v>
      </c>
      <c r="GG234" s="26">
        <f t="shared" si="318"/>
        <v>0</v>
      </c>
      <c r="GH234" s="19">
        <f t="shared" si="319"/>
        <v>0</v>
      </c>
      <c r="GI234" s="26">
        <f t="shared" si="320"/>
        <v>0</v>
      </c>
      <c r="GJ234" s="26">
        <f t="shared" si="321"/>
        <v>0</v>
      </c>
      <c r="GK234" s="16">
        <f t="shared" si="378"/>
        <v>0</v>
      </c>
      <c r="GL234" s="25">
        <v>0</v>
      </c>
      <c r="GM234" s="25">
        <f t="shared" si="379"/>
        <v>0</v>
      </c>
      <c r="GN234" s="25">
        <f t="shared" si="380"/>
        <v>0</v>
      </c>
      <c r="GO234" s="25">
        <f t="shared" si="381"/>
        <v>0</v>
      </c>
      <c r="GP234" s="25">
        <f t="shared" si="382"/>
        <v>0</v>
      </c>
      <c r="GQ234" s="16">
        <f t="shared" si="383"/>
        <v>0</v>
      </c>
      <c r="GR234" s="25">
        <f t="shared" si="384"/>
        <v>0</v>
      </c>
      <c r="GS234" s="9">
        <f t="shared" si="322"/>
        <v>0</v>
      </c>
      <c r="GT234" s="26">
        <f t="shared" si="323"/>
        <v>0</v>
      </c>
      <c r="GU234" s="19">
        <f t="shared" si="324"/>
        <v>0</v>
      </c>
      <c r="GV234" s="26">
        <f t="shared" si="325"/>
        <v>0</v>
      </c>
      <c r="GW234" s="26">
        <f t="shared" si="326"/>
        <v>0</v>
      </c>
      <c r="GX234">
        <f t="shared" si="385"/>
        <v>0</v>
      </c>
      <c r="GY234" s="7">
        <f t="shared" si="335"/>
        <v>0</v>
      </c>
      <c r="GZ234" s="7">
        <f t="shared" si="336"/>
        <v>0</v>
      </c>
      <c r="HA234" s="17">
        <f t="shared" si="386"/>
        <v>0</v>
      </c>
      <c r="HB234" s="17">
        <f t="shared" si="337"/>
        <v>0</v>
      </c>
    </row>
    <row r="235" spans="27:210" x14ac:dyDescent="0.3">
      <c r="AA235" t="str">
        <f>$F$11</f>
        <v>PRIVATE</v>
      </c>
      <c r="AB235" t="str">
        <f>$C$21</f>
        <v>SELLING PRICE</v>
      </c>
      <c r="AC235" s="76">
        <f>$I$21</f>
        <v>750000</v>
      </c>
      <c r="AD235" s="76">
        <f>$I$21</f>
        <v>750000</v>
      </c>
      <c r="AE235" s="77"/>
      <c r="AF235" s="77"/>
      <c r="AG235" s="102"/>
      <c r="AH235" s="80"/>
      <c r="AI235" s="80"/>
      <c r="AJ235" s="80"/>
      <c r="AK235" s="80"/>
      <c r="AL235" s="77"/>
      <c r="AM235" s="80"/>
      <c r="AO235" s="76"/>
      <c r="AP235"/>
      <c r="AQ235" s="17"/>
      <c r="AR235" s="17"/>
      <c r="BB235">
        <v>233</v>
      </c>
      <c r="BC235" s="7">
        <f t="shared" si="338"/>
        <v>0</v>
      </c>
      <c r="BD235" s="28">
        <f t="shared" si="339"/>
        <v>0</v>
      </c>
      <c r="BE235" s="16">
        <f t="shared" si="340"/>
        <v>0</v>
      </c>
      <c r="BF235" s="16">
        <f t="shared" si="341"/>
        <v>0</v>
      </c>
      <c r="BG235" s="25">
        <v>0</v>
      </c>
      <c r="BH235" s="25">
        <f t="shared" si="342"/>
        <v>0</v>
      </c>
      <c r="BI235" s="25">
        <f t="shared" si="343"/>
        <v>0</v>
      </c>
      <c r="BJ235" s="25">
        <f t="shared" si="344"/>
        <v>0</v>
      </c>
      <c r="BK235" s="25">
        <f t="shared" si="345"/>
        <v>0</v>
      </c>
      <c r="BL235" s="16">
        <f t="shared" si="346"/>
        <v>0</v>
      </c>
      <c r="BM235" s="25">
        <f t="shared" si="347"/>
        <v>0</v>
      </c>
      <c r="BN235" s="9">
        <f t="shared" si="292"/>
        <v>0</v>
      </c>
      <c r="BO235" s="26">
        <f t="shared" si="293"/>
        <v>0</v>
      </c>
      <c r="BP235" s="19">
        <f t="shared" si="294"/>
        <v>0</v>
      </c>
      <c r="BQ235" s="26">
        <f t="shared" si="295"/>
        <v>0</v>
      </c>
      <c r="BR235" s="26">
        <f t="shared" si="296"/>
        <v>0</v>
      </c>
      <c r="BS235">
        <f t="shared" si="348"/>
        <v>0</v>
      </c>
      <c r="BT235" s="7">
        <f t="shared" si="349"/>
        <v>0</v>
      </c>
      <c r="BU235" s="7">
        <f t="shared" si="327"/>
        <v>0</v>
      </c>
      <c r="BV235" s="17">
        <f t="shared" si="350"/>
        <v>0</v>
      </c>
      <c r="BW235" s="17">
        <f t="shared" si="328"/>
        <v>0</v>
      </c>
      <c r="CB235">
        <v>233</v>
      </c>
      <c r="CC235" s="7">
        <f t="shared" ca="1" si="351"/>
        <v>-19000</v>
      </c>
      <c r="CD235" s="28">
        <f t="shared" ca="1" si="352"/>
        <v>0</v>
      </c>
      <c r="CE235" s="16">
        <f t="shared" ca="1" si="353"/>
        <v>0</v>
      </c>
      <c r="CF235" s="9">
        <f t="shared" ca="1" si="297"/>
        <v>0</v>
      </c>
      <c r="CG235" s="26">
        <f t="shared" ca="1" si="298"/>
        <v>0</v>
      </c>
      <c r="CH235" s="19">
        <f t="shared" ca="1" si="299"/>
        <v>0</v>
      </c>
      <c r="CI235" s="26">
        <f t="shared" ca="1" si="300"/>
        <v>0</v>
      </c>
      <c r="CJ235" s="26">
        <f t="shared" ca="1" si="301"/>
        <v>0</v>
      </c>
      <c r="CK235" s="16">
        <f t="shared" ca="1" si="354"/>
        <v>0</v>
      </c>
      <c r="CL235" s="25">
        <v>0</v>
      </c>
      <c r="CM235" s="25">
        <f t="shared" ca="1" si="355"/>
        <v>0</v>
      </c>
      <c r="CN235" s="25">
        <f t="shared" ca="1" si="356"/>
        <v>0</v>
      </c>
      <c r="CO235" s="25">
        <f t="shared" ca="1" si="357"/>
        <v>0</v>
      </c>
      <c r="CP235" s="25">
        <f t="shared" ca="1" si="358"/>
        <v>0</v>
      </c>
      <c r="CQ235" s="16">
        <f t="shared" ca="1" si="359"/>
        <v>0</v>
      </c>
      <c r="CR235" s="25">
        <f t="shared" ca="1" si="360"/>
        <v>0</v>
      </c>
      <c r="CS235" s="9">
        <f t="shared" ca="1" si="302"/>
        <v>0</v>
      </c>
      <c r="CT235" s="26">
        <f t="shared" ca="1" si="303"/>
        <v>0</v>
      </c>
      <c r="CU235" s="19">
        <f t="shared" ca="1" si="304"/>
        <v>0</v>
      </c>
      <c r="CV235" s="26">
        <f t="shared" ca="1" si="305"/>
        <v>0</v>
      </c>
      <c r="CW235" s="26">
        <f t="shared" ca="1" si="306"/>
        <v>0</v>
      </c>
      <c r="CX235">
        <f t="shared" ca="1" si="361"/>
        <v>0</v>
      </c>
      <c r="CY235" s="7">
        <f t="shared" ca="1" si="329"/>
        <v>0</v>
      </c>
      <c r="CZ235" s="7">
        <f t="shared" ca="1" si="330"/>
        <v>0</v>
      </c>
      <c r="DA235" s="17">
        <f t="shared" ca="1" si="362"/>
        <v>0</v>
      </c>
      <c r="DB235" s="17">
        <f t="shared" ca="1" si="331"/>
        <v>0</v>
      </c>
      <c r="EB235">
        <v>233</v>
      </c>
      <c r="EC235" s="7">
        <f t="shared" si="363"/>
        <v>0</v>
      </c>
      <c r="ED235" s="28">
        <f t="shared" si="364"/>
        <v>0</v>
      </c>
      <c r="EE235" s="16">
        <f t="shared" si="365"/>
        <v>0</v>
      </c>
      <c r="EF235" s="9">
        <f t="shared" si="307"/>
        <v>0</v>
      </c>
      <c r="EG235" s="26">
        <f t="shared" si="308"/>
        <v>0</v>
      </c>
      <c r="EH235" s="19">
        <f t="shared" si="309"/>
        <v>0</v>
      </c>
      <c r="EI235" s="26">
        <f t="shared" si="310"/>
        <v>0</v>
      </c>
      <c r="EJ235" s="26">
        <f t="shared" si="311"/>
        <v>0</v>
      </c>
      <c r="EK235" s="16">
        <f t="shared" si="366"/>
        <v>0</v>
      </c>
      <c r="EL235" s="25">
        <v>0</v>
      </c>
      <c r="EM235" s="25">
        <f t="shared" si="367"/>
        <v>0</v>
      </c>
      <c r="EN235" s="25">
        <f t="shared" si="368"/>
        <v>0</v>
      </c>
      <c r="EO235" s="25">
        <f t="shared" si="369"/>
        <v>0</v>
      </c>
      <c r="EP235" s="25">
        <f t="shared" si="370"/>
        <v>0</v>
      </c>
      <c r="EQ235" s="16">
        <f t="shared" si="371"/>
        <v>0</v>
      </c>
      <c r="ER235" s="25">
        <f t="shared" si="372"/>
        <v>0</v>
      </c>
      <c r="ES235" s="9">
        <f t="shared" si="312"/>
        <v>0</v>
      </c>
      <c r="ET235" s="26">
        <f t="shared" si="313"/>
        <v>0</v>
      </c>
      <c r="EU235" s="19">
        <f t="shared" si="314"/>
        <v>0</v>
      </c>
      <c r="EV235" s="26">
        <f t="shared" si="315"/>
        <v>0</v>
      </c>
      <c r="EW235" s="26">
        <f t="shared" si="316"/>
        <v>0</v>
      </c>
      <c r="EX235">
        <f t="shared" si="373"/>
        <v>0</v>
      </c>
      <c r="EY235" s="7">
        <f t="shared" si="332"/>
        <v>0</v>
      </c>
      <c r="EZ235" s="7">
        <f t="shared" si="333"/>
        <v>0</v>
      </c>
      <c r="FA235" s="17">
        <f t="shared" si="374"/>
        <v>0</v>
      </c>
      <c r="FB235" s="17">
        <f t="shared" si="334"/>
        <v>0</v>
      </c>
      <c r="GB235">
        <v>233</v>
      </c>
      <c r="GC235" s="7">
        <f t="shared" si="375"/>
        <v>0</v>
      </c>
      <c r="GD235" s="28">
        <f t="shared" si="376"/>
        <v>0</v>
      </c>
      <c r="GE235" s="16">
        <f t="shared" si="377"/>
        <v>0</v>
      </c>
      <c r="GF235" s="9">
        <f t="shared" si="317"/>
        <v>0</v>
      </c>
      <c r="GG235" s="26">
        <f t="shared" si="318"/>
        <v>0</v>
      </c>
      <c r="GH235" s="19">
        <f t="shared" si="319"/>
        <v>0</v>
      </c>
      <c r="GI235" s="26">
        <f t="shared" si="320"/>
        <v>0</v>
      </c>
      <c r="GJ235" s="26">
        <f t="shared" si="321"/>
        <v>0</v>
      </c>
      <c r="GK235" s="16">
        <f t="shared" si="378"/>
        <v>0</v>
      </c>
      <c r="GL235" s="25">
        <v>0</v>
      </c>
      <c r="GM235" s="25">
        <f t="shared" si="379"/>
        <v>0</v>
      </c>
      <c r="GN235" s="25">
        <f t="shared" si="380"/>
        <v>0</v>
      </c>
      <c r="GO235" s="25">
        <f t="shared" si="381"/>
        <v>0</v>
      </c>
      <c r="GP235" s="25">
        <f t="shared" si="382"/>
        <v>0</v>
      </c>
      <c r="GQ235" s="16">
        <f t="shared" si="383"/>
        <v>0</v>
      </c>
      <c r="GR235" s="25">
        <f t="shared" si="384"/>
        <v>0</v>
      </c>
      <c r="GS235" s="9">
        <f t="shared" si="322"/>
        <v>0</v>
      </c>
      <c r="GT235" s="26">
        <f t="shared" si="323"/>
        <v>0</v>
      </c>
      <c r="GU235" s="19">
        <f t="shared" si="324"/>
        <v>0</v>
      </c>
      <c r="GV235" s="26">
        <f t="shared" si="325"/>
        <v>0</v>
      </c>
      <c r="GW235" s="26">
        <f t="shared" si="326"/>
        <v>0</v>
      </c>
      <c r="GX235">
        <f t="shared" si="385"/>
        <v>0</v>
      </c>
      <c r="GY235" s="7">
        <f t="shared" si="335"/>
        <v>0</v>
      </c>
      <c r="GZ235" s="7">
        <f t="shared" si="336"/>
        <v>0</v>
      </c>
      <c r="HA235" s="17">
        <f t="shared" si="386"/>
        <v>0</v>
      </c>
      <c r="HB235" s="17">
        <f t="shared" si="337"/>
        <v>0</v>
      </c>
    </row>
    <row r="236" spans="27:210" x14ac:dyDescent="0.3">
      <c r="AA236" t="str">
        <f>$F$12</f>
        <v>Over-the-counter</v>
      </c>
      <c r="AB236" t="str">
        <f>$C$24</f>
        <v>COLLATERAL/APPRAISED VALUE</v>
      </c>
      <c r="AC236" s="17">
        <f>$F$27</f>
        <v>802900</v>
      </c>
      <c r="AD236" s="17">
        <f ca="1">IFERROR(IF(AC127&gt;0,AC127,$I$27),0)</f>
        <v>802900</v>
      </c>
      <c r="AE236" s="77"/>
      <c r="AF236" s="77"/>
      <c r="AG236" s="102"/>
      <c r="AH236" s="80"/>
      <c r="AI236" s="80"/>
      <c r="AJ236" s="80"/>
      <c r="AK236" s="80"/>
      <c r="AL236" s="77"/>
      <c r="AM236" s="80"/>
      <c r="AO236" s="76"/>
      <c r="AP236"/>
      <c r="AQ236" s="17"/>
      <c r="AR236" s="17"/>
      <c r="BB236">
        <v>234</v>
      </c>
      <c r="BC236" s="7">
        <f t="shared" si="338"/>
        <v>0</v>
      </c>
      <c r="BD236" s="28">
        <f t="shared" si="339"/>
        <v>0</v>
      </c>
      <c r="BE236" s="16">
        <f t="shared" si="340"/>
        <v>0</v>
      </c>
      <c r="BF236" s="16">
        <f t="shared" si="341"/>
        <v>0</v>
      </c>
      <c r="BG236" s="25">
        <v>0</v>
      </c>
      <c r="BH236" s="25">
        <f t="shared" si="342"/>
        <v>0</v>
      </c>
      <c r="BI236" s="25">
        <f t="shared" si="343"/>
        <v>0</v>
      </c>
      <c r="BJ236" s="25">
        <f t="shared" si="344"/>
        <v>0</v>
      </c>
      <c r="BK236" s="25">
        <f t="shared" si="345"/>
        <v>0</v>
      </c>
      <c r="BL236" s="16">
        <f t="shared" si="346"/>
        <v>0</v>
      </c>
      <c r="BM236" s="25">
        <f t="shared" si="347"/>
        <v>0</v>
      </c>
      <c r="BN236" s="9">
        <f t="shared" si="292"/>
        <v>0</v>
      </c>
      <c r="BO236" s="26">
        <f t="shared" si="293"/>
        <v>0</v>
      </c>
      <c r="BP236" s="19">
        <f t="shared" si="294"/>
        <v>0</v>
      </c>
      <c r="BQ236" s="26">
        <f t="shared" si="295"/>
        <v>0</v>
      </c>
      <c r="BR236" s="26">
        <f t="shared" si="296"/>
        <v>0</v>
      </c>
      <c r="BS236">
        <f t="shared" si="348"/>
        <v>0</v>
      </c>
      <c r="BT236" s="7">
        <f t="shared" si="349"/>
        <v>0</v>
      </c>
      <c r="BU236" s="7">
        <f t="shared" si="327"/>
        <v>0</v>
      </c>
      <c r="BV236" s="17">
        <f t="shared" si="350"/>
        <v>0</v>
      </c>
      <c r="BW236" s="17">
        <f t="shared" si="328"/>
        <v>0</v>
      </c>
      <c r="CB236">
        <v>234</v>
      </c>
      <c r="CC236" s="7">
        <f t="shared" ca="1" si="351"/>
        <v>-19000</v>
      </c>
      <c r="CD236" s="28">
        <f t="shared" ca="1" si="352"/>
        <v>0</v>
      </c>
      <c r="CE236" s="16">
        <f t="shared" ca="1" si="353"/>
        <v>0</v>
      </c>
      <c r="CF236" s="9">
        <f t="shared" ca="1" si="297"/>
        <v>0</v>
      </c>
      <c r="CG236" s="26">
        <f t="shared" ca="1" si="298"/>
        <v>0</v>
      </c>
      <c r="CH236" s="19">
        <f t="shared" ca="1" si="299"/>
        <v>0</v>
      </c>
      <c r="CI236" s="26">
        <f t="shared" ca="1" si="300"/>
        <v>0</v>
      </c>
      <c r="CJ236" s="26">
        <f t="shared" ca="1" si="301"/>
        <v>0</v>
      </c>
      <c r="CK236" s="16">
        <f t="shared" ca="1" si="354"/>
        <v>0</v>
      </c>
      <c r="CL236" s="25">
        <v>0</v>
      </c>
      <c r="CM236" s="25">
        <f t="shared" ca="1" si="355"/>
        <v>0</v>
      </c>
      <c r="CN236" s="25">
        <f t="shared" ca="1" si="356"/>
        <v>0</v>
      </c>
      <c r="CO236" s="25">
        <f t="shared" ca="1" si="357"/>
        <v>0</v>
      </c>
      <c r="CP236" s="25">
        <f t="shared" ca="1" si="358"/>
        <v>0</v>
      </c>
      <c r="CQ236" s="16">
        <f t="shared" ca="1" si="359"/>
        <v>0</v>
      </c>
      <c r="CR236" s="25">
        <f t="shared" ca="1" si="360"/>
        <v>0</v>
      </c>
      <c r="CS236" s="9">
        <f t="shared" ca="1" si="302"/>
        <v>0</v>
      </c>
      <c r="CT236" s="26">
        <f t="shared" ca="1" si="303"/>
        <v>0</v>
      </c>
      <c r="CU236" s="19">
        <f t="shared" ca="1" si="304"/>
        <v>0</v>
      </c>
      <c r="CV236" s="26">
        <f t="shared" ca="1" si="305"/>
        <v>0</v>
      </c>
      <c r="CW236" s="26">
        <f t="shared" ca="1" si="306"/>
        <v>0</v>
      </c>
      <c r="CX236">
        <f t="shared" ca="1" si="361"/>
        <v>0</v>
      </c>
      <c r="CY236" s="7">
        <f t="shared" ca="1" si="329"/>
        <v>0</v>
      </c>
      <c r="CZ236" s="7">
        <f t="shared" ca="1" si="330"/>
        <v>0</v>
      </c>
      <c r="DA236" s="17">
        <f t="shared" ca="1" si="362"/>
        <v>0</v>
      </c>
      <c r="DB236" s="17">
        <f t="shared" ca="1" si="331"/>
        <v>0</v>
      </c>
      <c r="EB236">
        <v>234</v>
      </c>
      <c r="EC236" s="7">
        <f t="shared" si="363"/>
        <v>0</v>
      </c>
      <c r="ED236" s="28">
        <f t="shared" si="364"/>
        <v>0</v>
      </c>
      <c r="EE236" s="16">
        <f t="shared" si="365"/>
        <v>0</v>
      </c>
      <c r="EF236" s="9">
        <f t="shared" si="307"/>
        <v>0</v>
      </c>
      <c r="EG236" s="26">
        <f t="shared" si="308"/>
        <v>0</v>
      </c>
      <c r="EH236" s="19">
        <f t="shared" si="309"/>
        <v>0</v>
      </c>
      <c r="EI236" s="26">
        <f t="shared" si="310"/>
        <v>0</v>
      </c>
      <c r="EJ236" s="26">
        <f t="shared" si="311"/>
        <v>0</v>
      </c>
      <c r="EK236" s="16">
        <f t="shared" si="366"/>
        <v>0</v>
      </c>
      <c r="EL236" s="25">
        <v>0</v>
      </c>
      <c r="EM236" s="25">
        <f t="shared" si="367"/>
        <v>0</v>
      </c>
      <c r="EN236" s="25">
        <f t="shared" si="368"/>
        <v>0</v>
      </c>
      <c r="EO236" s="25">
        <f t="shared" si="369"/>
        <v>0</v>
      </c>
      <c r="EP236" s="25">
        <f t="shared" si="370"/>
        <v>0</v>
      </c>
      <c r="EQ236" s="16">
        <f t="shared" si="371"/>
        <v>0</v>
      </c>
      <c r="ER236" s="25">
        <f t="shared" si="372"/>
        <v>0</v>
      </c>
      <c r="ES236" s="9">
        <f t="shared" si="312"/>
        <v>0</v>
      </c>
      <c r="ET236" s="26">
        <f t="shared" si="313"/>
        <v>0</v>
      </c>
      <c r="EU236" s="19">
        <f t="shared" si="314"/>
        <v>0</v>
      </c>
      <c r="EV236" s="26">
        <f t="shared" si="315"/>
        <v>0</v>
      </c>
      <c r="EW236" s="26">
        <f t="shared" si="316"/>
        <v>0</v>
      </c>
      <c r="EX236">
        <f t="shared" si="373"/>
        <v>0</v>
      </c>
      <c r="EY236" s="7">
        <f t="shared" si="332"/>
        <v>0</v>
      </c>
      <c r="EZ236" s="7">
        <f t="shared" si="333"/>
        <v>0</v>
      </c>
      <c r="FA236" s="17">
        <f t="shared" si="374"/>
        <v>0</v>
      </c>
      <c r="FB236" s="17">
        <f t="shared" si="334"/>
        <v>0</v>
      </c>
      <c r="GB236">
        <v>234</v>
      </c>
      <c r="GC236" s="7">
        <f t="shared" si="375"/>
        <v>0</v>
      </c>
      <c r="GD236" s="28">
        <f t="shared" si="376"/>
        <v>0</v>
      </c>
      <c r="GE236" s="16">
        <f t="shared" si="377"/>
        <v>0</v>
      </c>
      <c r="GF236" s="9">
        <f t="shared" si="317"/>
        <v>0</v>
      </c>
      <c r="GG236" s="26">
        <f t="shared" si="318"/>
        <v>0</v>
      </c>
      <c r="GH236" s="19">
        <f t="shared" si="319"/>
        <v>0</v>
      </c>
      <c r="GI236" s="26">
        <f t="shared" si="320"/>
        <v>0</v>
      </c>
      <c r="GJ236" s="26">
        <f t="shared" si="321"/>
        <v>0</v>
      </c>
      <c r="GK236" s="16">
        <f t="shared" si="378"/>
        <v>0</v>
      </c>
      <c r="GL236" s="25">
        <v>0</v>
      </c>
      <c r="GM236" s="25">
        <f t="shared" si="379"/>
        <v>0</v>
      </c>
      <c r="GN236" s="25">
        <f t="shared" si="380"/>
        <v>0</v>
      </c>
      <c r="GO236" s="25">
        <f t="shared" si="381"/>
        <v>0</v>
      </c>
      <c r="GP236" s="25">
        <f t="shared" si="382"/>
        <v>0</v>
      </c>
      <c r="GQ236" s="16">
        <f t="shared" si="383"/>
        <v>0</v>
      </c>
      <c r="GR236" s="25">
        <f t="shared" si="384"/>
        <v>0</v>
      </c>
      <c r="GS236" s="9">
        <f t="shared" si="322"/>
        <v>0</v>
      </c>
      <c r="GT236" s="26">
        <f t="shared" si="323"/>
        <v>0</v>
      </c>
      <c r="GU236" s="19">
        <f t="shared" si="324"/>
        <v>0</v>
      </c>
      <c r="GV236" s="26">
        <f t="shared" si="325"/>
        <v>0</v>
      </c>
      <c r="GW236" s="26">
        <f t="shared" si="326"/>
        <v>0</v>
      </c>
      <c r="GX236">
        <f t="shared" si="385"/>
        <v>0</v>
      </c>
      <c r="GY236" s="7">
        <f t="shared" si="335"/>
        <v>0</v>
      </c>
      <c r="GZ236" s="7">
        <f t="shared" si="336"/>
        <v>0</v>
      </c>
      <c r="HA236" s="17">
        <f t="shared" si="386"/>
        <v>0</v>
      </c>
      <c r="HB236" s="17">
        <f t="shared" si="337"/>
        <v>0</v>
      </c>
    </row>
    <row r="237" spans="27:210" x14ac:dyDescent="0.3">
      <c r="AB237" t="str">
        <f>$C$31</f>
        <v>DESIRED LOAN</v>
      </c>
      <c r="AC237" s="76">
        <f>$I$31</f>
        <v>750000</v>
      </c>
      <c r="AD237" s="76">
        <f>$I$31</f>
        <v>750000</v>
      </c>
      <c r="AE237" s="77"/>
      <c r="AF237" s="77"/>
      <c r="AG237" s="102"/>
      <c r="AH237" s="80"/>
      <c r="AI237" s="80"/>
      <c r="AJ237" s="80"/>
      <c r="AK237" s="80"/>
      <c r="AL237" s="77"/>
      <c r="AM237" s="80"/>
      <c r="AO237" s="76"/>
      <c r="AP237"/>
      <c r="AQ237" s="17"/>
      <c r="AR237" s="17"/>
      <c r="BB237">
        <v>235</v>
      </c>
      <c r="BC237" s="7">
        <f t="shared" si="338"/>
        <v>0</v>
      </c>
      <c r="BD237" s="28">
        <f t="shared" si="339"/>
        <v>0</v>
      </c>
      <c r="BE237" s="16">
        <f t="shared" si="340"/>
        <v>0</v>
      </c>
      <c r="BF237" s="16">
        <f t="shared" si="341"/>
        <v>0</v>
      </c>
      <c r="BG237" s="25">
        <v>0</v>
      </c>
      <c r="BH237" s="25">
        <f t="shared" si="342"/>
        <v>0</v>
      </c>
      <c r="BI237" s="25">
        <f t="shared" si="343"/>
        <v>0</v>
      </c>
      <c r="BJ237" s="25">
        <f t="shared" si="344"/>
        <v>0</v>
      </c>
      <c r="BK237" s="25">
        <f t="shared" si="345"/>
        <v>0</v>
      </c>
      <c r="BL237" s="16">
        <f t="shared" si="346"/>
        <v>0</v>
      </c>
      <c r="BM237" s="25">
        <f t="shared" si="347"/>
        <v>0</v>
      </c>
      <c r="BN237" s="9">
        <f t="shared" si="292"/>
        <v>0</v>
      </c>
      <c r="BO237" s="26">
        <f t="shared" si="293"/>
        <v>0</v>
      </c>
      <c r="BP237" s="19">
        <f t="shared" si="294"/>
        <v>0</v>
      </c>
      <c r="BQ237" s="26">
        <f t="shared" si="295"/>
        <v>0</v>
      </c>
      <c r="BR237" s="26">
        <f t="shared" si="296"/>
        <v>0</v>
      </c>
      <c r="BS237">
        <f t="shared" si="348"/>
        <v>0</v>
      </c>
      <c r="BT237" s="7">
        <f t="shared" si="349"/>
        <v>0</v>
      </c>
      <c r="BU237" s="7">
        <f t="shared" si="327"/>
        <v>0</v>
      </c>
      <c r="BV237" s="17">
        <f t="shared" si="350"/>
        <v>0</v>
      </c>
      <c r="BW237" s="17">
        <f t="shared" si="328"/>
        <v>0</v>
      </c>
      <c r="CB237">
        <v>235</v>
      </c>
      <c r="CC237" s="7">
        <f t="shared" ca="1" si="351"/>
        <v>-19000</v>
      </c>
      <c r="CD237" s="28">
        <f t="shared" ca="1" si="352"/>
        <v>0</v>
      </c>
      <c r="CE237" s="16">
        <f t="shared" ca="1" si="353"/>
        <v>0</v>
      </c>
      <c r="CF237" s="9">
        <f t="shared" ca="1" si="297"/>
        <v>0</v>
      </c>
      <c r="CG237" s="26">
        <f t="shared" ca="1" si="298"/>
        <v>0</v>
      </c>
      <c r="CH237" s="19">
        <f t="shared" ca="1" si="299"/>
        <v>0</v>
      </c>
      <c r="CI237" s="26">
        <f t="shared" ca="1" si="300"/>
        <v>0</v>
      </c>
      <c r="CJ237" s="26">
        <f t="shared" ca="1" si="301"/>
        <v>0</v>
      </c>
      <c r="CK237" s="16">
        <f t="shared" ca="1" si="354"/>
        <v>0</v>
      </c>
      <c r="CL237" s="25">
        <v>0</v>
      </c>
      <c r="CM237" s="25">
        <f t="shared" ca="1" si="355"/>
        <v>0</v>
      </c>
      <c r="CN237" s="25">
        <f t="shared" ca="1" si="356"/>
        <v>0</v>
      </c>
      <c r="CO237" s="25">
        <f t="shared" ca="1" si="357"/>
        <v>0</v>
      </c>
      <c r="CP237" s="25">
        <f t="shared" ca="1" si="358"/>
        <v>0</v>
      </c>
      <c r="CQ237" s="16">
        <f t="shared" ca="1" si="359"/>
        <v>0</v>
      </c>
      <c r="CR237" s="25">
        <f t="shared" ca="1" si="360"/>
        <v>0</v>
      </c>
      <c r="CS237" s="9">
        <f t="shared" ca="1" si="302"/>
        <v>0</v>
      </c>
      <c r="CT237" s="26">
        <f t="shared" ca="1" si="303"/>
        <v>0</v>
      </c>
      <c r="CU237" s="19">
        <f t="shared" ca="1" si="304"/>
        <v>0</v>
      </c>
      <c r="CV237" s="26">
        <f t="shared" ca="1" si="305"/>
        <v>0</v>
      </c>
      <c r="CW237" s="26">
        <f t="shared" ca="1" si="306"/>
        <v>0</v>
      </c>
      <c r="CX237">
        <f t="shared" ca="1" si="361"/>
        <v>0</v>
      </c>
      <c r="CY237" s="7">
        <f t="shared" ca="1" si="329"/>
        <v>0</v>
      </c>
      <c r="CZ237" s="7">
        <f t="shared" ca="1" si="330"/>
        <v>0</v>
      </c>
      <c r="DA237" s="17">
        <f t="shared" ca="1" si="362"/>
        <v>0</v>
      </c>
      <c r="DB237" s="17">
        <f t="shared" ca="1" si="331"/>
        <v>0</v>
      </c>
      <c r="EB237">
        <v>235</v>
      </c>
      <c r="EC237" s="7">
        <f t="shared" si="363"/>
        <v>0</v>
      </c>
      <c r="ED237" s="28">
        <f t="shared" si="364"/>
        <v>0</v>
      </c>
      <c r="EE237" s="16">
        <f t="shared" si="365"/>
        <v>0</v>
      </c>
      <c r="EF237" s="9">
        <f t="shared" si="307"/>
        <v>0</v>
      </c>
      <c r="EG237" s="26">
        <f t="shared" si="308"/>
        <v>0</v>
      </c>
      <c r="EH237" s="19">
        <f t="shared" si="309"/>
        <v>0</v>
      </c>
      <c r="EI237" s="26">
        <f t="shared" si="310"/>
        <v>0</v>
      </c>
      <c r="EJ237" s="26">
        <f t="shared" si="311"/>
        <v>0</v>
      </c>
      <c r="EK237" s="16">
        <f t="shared" si="366"/>
        <v>0</v>
      </c>
      <c r="EL237" s="25">
        <v>0</v>
      </c>
      <c r="EM237" s="25">
        <f t="shared" si="367"/>
        <v>0</v>
      </c>
      <c r="EN237" s="25">
        <f t="shared" si="368"/>
        <v>0</v>
      </c>
      <c r="EO237" s="25">
        <f t="shared" si="369"/>
        <v>0</v>
      </c>
      <c r="EP237" s="25">
        <f t="shared" si="370"/>
        <v>0</v>
      </c>
      <c r="EQ237" s="16">
        <f t="shared" si="371"/>
        <v>0</v>
      </c>
      <c r="ER237" s="25">
        <f t="shared" si="372"/>
        <v>0</v>
      </c>
      <c r="ES237" s="9">
        <f t="shared" si="312"/>
        <v>0</v>
      </c>
      <c r="ET237" s="26">
        <f t="shared" si="313"/>
        <v>0</v>
      </c>
      <c r="EU237" s="19">
        <f t="shared" si="314"/>
        <v>0</v>
      </c>
      <c r="EV237" s="26">
        <f t="shared" si="315"/>
        <v>0</v>
      </c>
      <c r="EW237" s="26">
        <f t="shared" si="316"/>
        <v>0</v>
      </c>
      <c r="EX237">
        <f t="shared" si="373"/>
        <v>0</v>
      </c>
      <c r="EY237" s="7">
        <f t="shared" si="332"/>
        <v>0</v>
      </c>
      <c r="EZ237" s="7">
        <f t="shared" si="333"/>
        <v>0</v>
      </c>
      <c r="FA237" s="17">
        <f t="shared" si="374"/>
        <v>0</v>
      </c>
      <c r="FB237" s="17">
        <f t="shared" si="334"/>
        <v>0</v>
      </c>
      <c r="GB237">
        <v>235</v>
      </c>
      <c r="GC237" s="7">
        <f t="shared" si="375"/>
        <v>0</v>
      </c>
      <c r="GD237" s="28">
        <f t="shared" si="376"/>
        <v>0</v>
      </c>
      <c r="GE237" s="16">
        <f t="shared" si="377"/>
        <v>0</v>
      </c>
      <c r="GF237" s="9">
        <f t="shared" si="317"/>
        <v>0</v>
      </c>
      <c r="GG237" s="26">
        <f t="shared" si="318"/>
        <v>0</v>
      </c>
      <c r="GH237" s="19">
        <f t="shared" si="319"/>
        <v>0</v>
      </c>
      <c r="GI237" s="26">
        <f t="shared" si="320"/>
        <v>0</v>
      </c>
      <c r="GJ237" s="26">
        <f t="shared" si="321"/>
        <v>0</v>
      </c>
      <c r="GK237" s="16">
        <f t="shared" si="378"/>
        <v>0</v>
      </c>
      <c r="GL237" s="25">
        <v>0</v>
      </c>
      <c r="GM237" s="25">
        <f t="shared" si="379"/>
        <v>0</v>
      </c>
      <c r="GN237" s="25">
        <f t="shared" si="380"/>
        <v>0</v>
      </c>
      <c r="GO237" s="25">
        <f t="shared" si="381"/>
        <v>0</v>
      </c>
      <c r="GP237" s="25">
        <f t="shared" si="382"/>
        <v>0</v>
      </c>
      <c r="GQ237" s="16">
        <f t="shared" si="383"/>
        <v>0</v>
      </c>
      <c r="GR237" s="25">
        <f t="shared" si="384"/>
        <v>0</v>
      </c>
      <c r="GS237" s="9">
        <f t="shared" si="322"/>
        <v>0</v>
      </c>
      <c r="GT237" s="26">
        <f t="shared" si="323"/>
        <v>0</v>
      </c>
      <c r="GU237" s="19">
        <f t="shared" si="324"/>
        <v>0</v>
      </c>
      <c r="GV237" s="26">
        <f t="shared" si="325"/>
        <v>0</v>
      </c>
      <c r="GW237" s="26">
        <f t="shared" si="326"/>
        <v>0</v>
      </c>
      <c r="GX237">
        <f t="shared" si="385"/>
        <v>0</v>
      </c>
      <c r="GY237" s="7">
        <f t="shared" si="335"/>
        <v>0</v>
      </c>
      <c r="GZ237" s="7">
        <f t="shared" si="336"/>
        <v>0</v>
      </c>
      <c r="HA237" s="17">
        <f t="shared" si="386"/>
        <v>0</v>
      </c>
      <c r="HB237" s="17">
        <f t="shared" si="337"/>
        <v>0</v>
      </c>
    </row>
    <row r="238" spans="27:210" x14ac:dyDescent="0.3">
      <c r="AB238" s="9" t="s">
        <v>232</v>
      </c>
      <c r="AC238" s="76">
        <f>$I$75</f>
        <v>6000000</v>
      </c>
      <c r="AD238" s="76">
        <f>$I$75</f>
        <v>6000000</v>
      </c>
      <c r="AE238" s="77"/>
      <c r="AF238" s="77"/>
      <c r="AG238" s="102"/>
      <c r="AH238" s="80"/>
      <c r="AI238" s="80"/>
      <c r="AJ238" s="80"/>
      <c r="AK238" s="80"/>
      <c r="AL238" s="77"/>
      <c r="AM238" s="80"/>
      <c r="AO238" s="76"/>
      <c r="AP238"/>
      <c r="AQ238" s="17"/>
      <c r="AR238" s="17"/>
      <c r="BB238">
        <v>236</v>
      </c>
      <c r="BC238" s="7">
        <f t="shared" si="338"/>
        <v>0</v>
      </c>
      <c r="BD238" s="28">
        <f t="shared" si="339"/>
        <v>0</v>
      </c>
      <c r="BE238" s="16">
        <f t="shared" si="340"/>
        <v>0</v>
      </c>
      <c r="BF238" s="16">
        <f t="shared" si="341"/>
        <v>0</v>
      </c>
      <c r="BG238" s="25">
        <v>0</v>
      </c>
      <c r="BH238" s="25">
        <f t="shared" si="342"/>
        <v>0</v>
      </c>
      <c r="BI238" s="25">
        <f t="shared" si="343"/>
        <v>0</v>
      </c>
      <c r="BJ238" s="25">
        <f t="shared" si="344"/>
        <v>0</v>
      </c>
      <c r="BK238" s="25">
        <f t="shared" si="345"/>
        <v>0</v>
      </c>
      <c r="BL238" s="16">
        <f t="shared" si="346"/>
        <v>0</v>
      </c>
      <c r="BM238" s="25">
        <f t="shared" si="347"/>
        <v>0</v>
      </c>
      <c r="BN238" s="9">
        <f t="shared" si="292"/>
        <v>0</v>
      </c>
      <c r="BO238" s="26">
        <f t="shared" si="293"/>
        <v>0</v>
      </c>
      <c r="BP238" s="19">
        <f t="shared" si="294"/>
        <v>0</v>
      </c>
      <c r="BQ238" s="26">
        <f t="shared" si="295"/>
        <v>0</v>
      </c>
      <c r="BR238" s="26">
        <f t="shared" si="296"/>
        <v>0</v>
      </c>
      <c r="BS238">
        <f t="shared" si="348"/>
        <v>0</v>
      </c>
      <c r="BT238" s="7">
        <f t="shared" si="349"/>
        <v>0</v>
      </c>
      <c r="BU238" s="7">
        <f t="shared" si="327"/>
        <v>0</v>
      </c>
      <c r="BV238" s="17">
        <f t="shared" si="350"/>
        <v>0</v>
      </c>
      <c r="BW238" s="17">
        <f t="shared" si="328"/>
        <v>0</v>
      </c>
      <c r="CB238">
        <v>236</v>
      </c>
      <c r="CC238" s="7">
        <f t="shared" ca="1" si="351"/>
        <v>-19000</v>
      </c>
      <c r="CD238" s="28">
        <f t="shared" ca="1" si="352"/>
        <v>0</v>
      </c>
      <c r="CE238" s="16">
        <f t="shared" ca="1" si="353"/>
        <v>0</v>
      </c>
      <c r="CF238" s="9">
        <f t="shared" ca="1" si="297"/>
        <v>0</v>
      </c>
      <c r="CG238" s="26">
        <f t="shared" ca="1" si="298"/>
        <v>0</v>
      </c>
      <c r="CH238" s="19">
        <f t="shared" ca="1" si="299"/>
        <v>0</v>
      </c>
      <c r="CI238" s="26">
        <f t="shared" ca="1" si="300"/>
        <v>0</v>
      </c>
      <c r="CJ238" s="26">
        <f t="shared" ca="1" si="301"/>
        <v>0</v>
      </c>
      <c r="CK238" s="16">
        <f t="shared" ca="1" si="354"/>
        <v>0</v>
      </c>
      <c r="CL238" s="25">
        <v>0</v>
      </c>
      <c r="CM238" s="25">
        <f t="shared" ca="1" si="355"/>
        <v>0</v>
      </c>
      <c r="CN238" s="25">
        <f t="shared" ca="1" si="356"/>
        <v>0</v>
      </c>
      <c r="CO238" s="25">
        <f t="shared" ca="1" si="357"/>
        <v>0</v>
      </c>
      <c r="CP238" s="25">
        <f t="shared" ca="1" si="358"/>
        <v>0</v>
      </c>
      <c r="CQ238" s="16">
        <f t="shared" ca="1" si="359"/>
        <v>0</v>
      </c>
      <c r="CR238" s="25">
        <f t="shared" ca="1" si="360"/>
        <v>0</v>
      </c>
      <c r="CS238" s="9">
        <f t="shared" ca="1" si="302"/>
        <v>0</v>
      </c>
      <c r="CT238" s="26">
        <f t="shared" ca="1" si="303"/>
        <v>0</v>
      </c>
      <c r="CU238" s="19">
        <f t="shared" ca="1" si="304"/>
        <v>0</v>
      </c>
      <c r="CV238" s="26">
        <f t="shared" ca="1" si="305"/>
        <v>0</v>
      </c>
      <c r="CW238" s="26">
        <f t="shared" ca="1" si="306"/>
        <v>0</v>
      </c>
      <c r="CX238">
        <f t="shared" ca="1" si="361"/>
        <v>0</v>
      </c>
      <c r="CY238" s="7">
        <f t="shared" ca="1" si="329"/>
        <v>0</v>
      </c>
      <c r="CZ238" s="7">
        <f t="shared" ca="1" si="330"/>
        <v>0</v>
      </c>
      <c r="DA238" s="17">
        <f t="shared" ca="1" si="362"/>
        <v>0</v>
      </c>
      <c r="DB238" s="17">
        <f t="shared" ca="1" si="331"/>
        <v>0</v>
      </c>
      <c r="EB238">
        <v>236</v>
      </c>
      <c r="EC238" s="7">
        <f t="shared" si="363"/>
        <v>0</v>
      </c>
      <c r="ED238" s="28">
        <f t="shared" si="364"/>
        <v>0</v>
      </c>
      <c r="EE238" s="16">
        <f t="shared" si="365"/>
        <v>0</v>
      </c>
      <c r="EF238" s="9">
        <f t="shared" si="307"/>
        <v>0</v>
      </c>
      <c r="EG238" s="26">
        <f t="shared" si="308"/>
        <v>0</v>
      </c>
      <c r="EH238" s="19">
        <f t="shared" si="309"/>
        <v>0</v>
      </c>
      <c r="EI238" s="26">
        <f t="shared" si="310"/>
        <v>0</v>
      </c>
      <c r="EJ238" s="26">
        <f t="shared" si="311"/>
        <v>0</v>
      </c>
      <c r="EK238" s="16">
        <f t="shared" si="366"/>
        <v>0</v>
      </c>
      <c r="EL238" s="25">
        <v>0</v>
      </c>
      <c r="EM238" s="25">
        <f t="shared" si="367"/>
        <v>0</v>
      </c>
      <c r="EN238" s="25">
        <f t="shared" si="368"/>
        <v>0</v>
      </c>
      <c r="EO238" s="25">
        <f t="shared" si="369"/>
        <v>0</v>
      </c>
      <c r="EP238" s="25">
        <f t="shared" si="370"/>
        <v>0</v>
      </c>
      <c r="EQ238" s="16">
        <f t="shared" si="371"/>
        <v>0</v>
      </c>
      <c r="ER238" s="25">
        <f t="shared" si="372"/>
        <v>0</v>
      </c>
      <c r="ES238" s="9">
        <f t="shared" si="312"/>
        <v>0</v>
      </c>
      <c r="ET238" s="26">
        <f t="shared" si="313"/>
        <v>0</v>
      </c>
      <c r="EU238" s="19">
        <f t="shared" si="314"/>
        <v>0</v>
      </c>
      <c r="EV238" s="26">
        <f t="shared" si="315"/>
        <v>0</v>
      </c>
      <c r="EW238" s="26">
        <f t="shared" si="316"/>
        <v>0</v>
      </c>
      <c r="EX238">
        <f t="shared" si="373"/>
        <v>0</v>
      </c>
      <c r="EY238" s="7">
        <f t="shared" si="332"/>
        <v>0</v>
      </c>
      <c r="EZ238" s="7">
        <f t="shared" si="333"/>
        <v>0</v>
      </c>
      <c r="FA238" s="17">
        <f t="shared" si="374"/>
        <v>0</v>
      </c>
      <c r="FB238" s="17">
        <f t="shared" si="334"/>
        <v>0</v>
      </c>
      <c r="GB238">
        <v>236</v>
      </c>
      <c r="GC238" s="7">
        <f t="shared" si="375"/>
        <v>0</v>
      </c>
      <c r="GD238" s="28">
        <f t="shared" si="376"/>
        <v>0</v>
      </c>
      <c r="GE238" s="16">
        <f t="shared" si="377"/>
        <v>0</v>
      </c>
      <c r="GF238" s="9">
        <f t="shared" si="317"/>
        <v>0</v>
      </c>
      <c r="GG238" s="26">
        <f t="shared" si="318"/>
        <v>0</v>
      </c>
      <c r="GH238" s="19">
        <f t="shared" si="319"/>
        <v>0</v>
      </c>
      <c r="GI238" s="26">
        <f t="shared" si="320"/>
        <v>0</v>
      </c>
      <c r="GJ238" s="26">
        <f t="shared" si="321"/>
        <v>0</v>
      </c>
      <c r="GK238" s="16">
        <f t="shared" si="378"/>
        <v>0</v>
      </c>
      <c r="GL238" s="25">
        <v>0</v>
      </c>
      <c r="GM238" s="25">
        <f t="shared" si="379"/>
        <v>0</v>
      </c>
      <c r="GN238" s="25">
        <f t="shared" si="380"/>
        <v>0</v>
      </c>
      <c r="GO238" s="25">
        <f t="shared" si="381"/>
        <v>0</v>
      </c>
      <c r="GP238" s="25">
        <f t="shared" si="382"/>
        <v>0</v>
      </c>
      <c r="GQ238" s="16">
        <f t="shared" si="383"/>
        <v>0</v>
      </c>
      <c r="GR238" s="25">
        <f t="shared" si="384"/>
        <v>0</v>
      </c>
      <c r="GS238" s="9">
        <f t="shared" si="322"/>
        <v>0</v>
      </c>
      <c r="GT238" s="26">
        <f t="shared" si="323"/>
        <v>0</v>
      </c>
      <c r="GU238" s="19">
        <f t="shared" si="324"/>
        <v>0</v>
      </c>
      <c r="GV238" s="26">
        <f t="shared" si="325"/>
        <v>0</v>
      </c>
      <c r="GW238" s="26">
        <f t="shared" si="326"/>
        <v>0</v>
      </c>
      <c r="GX238">
        <f t="shared" si="385"/>
        <v>0</v>
      </c>
      <c r="GY238" s="7">
        <f t="shared" si="335"/>
        <v>0</v>
      </c>
      <c r="GZ238" s="7">
        <f t="shared" si="336"/>
        <v>0</v>
      </c>
      <c r="HA238" s="17">
        <f t="shared" si="386"/>
        <v>0</v>
      </c>
      <c r="HB238" s="17">
        <f t="shared" si="337"/>
        <v>0</v>
      </c>
    </row>
    <row r="239" spans="27:210" x14ac:dyDescent="0.3">
      <c r="AB239" t="str">
        <f>$C$36</f>
        <v>Gross Income</v>
      </c>
      <c r="AC239" s="76">
        <f ca="1">IFERROR($I$51,0)</f>
        <v>1023197.01</v>
      </c>
      <c r="AD239" s="76">
        <f ca="1">IFERROR($I$51,0)</f>
        <v>1023197.01</v>
      </c>
      <c r="AE239" s="77"/>
      <c r="AF239" s="77"/>
      <c r="AG239" s="102"/>
      <c r="AH239" s="80"/>
      <c r="AI239" s="80"/>
      <c r="AJ239" s="80"/>
      <c r="AK239" s="80"/>
      <c r="AL239" s="77"/>
      <c r="AM239" s="80"/>
      <c r="AO239" s="76"/>
      <c r="AP239"/>
      <c r="AQ239" s="17"/>
      <c r="AR239" s="17"/>
      <c r="BB239">
        <v>237</v>
      </c>
      <c r="BC239" s="7">
        <f t="shared" si="338"/>
        <v>0</v>
      </c>
      <c r="BD239" s="28">
        <f t="shared" si="339"/>
        <v>0</v>
      </c>
      <c r="BE239" s="16">
        <f t="shared" si="340"/>
        <v>0</v>
      </c>
      <c r="BF239" s="16">
        <f t="shared" si="341"/>
        <v>0</v>
      </c>
      <c r="BG239" s="25">
        <v>0</v>
      </c>
      <c r="BH239" s="25">
        <f t="shared" si="342"/>
        <v>0</v>
      </c>
      <c r="BI239" s="25">
        <f t="shared" si="343"/>
        <v>0</v>
      </c>
      <c r="BJ239" s="25">
        <f t="shared" si="344"/>
        <v>0</v>
      </c>
      <c r="BK239" s="25">
        <f t="shared" si="345"/>
        <v>0</v>
      </c>
      <c r="BL239" s="16">
        <f t="shared" si="346"/>
        <v>0</v>
      </c>
      <c r="BM239" s="25">
        <f t="shared" si="347"/>
        <v>0</v>
      </c>
      <c r="BN239" s="9">
        <f t="shared" si="292"/>
        <v>0</v>
      </c>
      <c r="BO239" s="26">
        <f t="shared" si="293"/>
        <v>0</v>
      </c>
      <c r="BP239" s="19">
        <f t="shared" si="294"/>
        <v>0</v>
      </c>
      <c r="BQ239" s="26">
        <f t="shared" si="295"/>
        <v>0</v>
      </c>
      <c r="BR239" s="26">
        <f t="shared" si="296"/>
        <v>0</v>
      </c>
      <c r="BS239">
        <f t="shared" si="348"/>
        <v>0</v>
      </c>
      <c r="BT239" s="7">
        <f t="shared" si="349"/>
        <v>0</v>
      </c>
      <c r="BU239" s="7">
        <f t="shared" si="327"/>
        <v>0</v>
      </c>
      <c r="BV239" s="17">
        <f t="shared" si="350"/>
        <v>0</v>
      </c>
      <c r="BW239" s="17">
        <f t="shared" si="328"/>
        <v>0</v>
      </c>
      <c r="CB239">
        <v>237</v>
      </c>
      <c r="CC239" s="7">
        <f t="shared" ca="1" si="351"/>
        <v>-19000</v>
      </c>
      <c r="CD239" s="28">
        <f t="shared" ca="1" si="352"/>
        <v>0</v>
      </c>
      <c r="CE239" s="16">
        <f t="shared" ca="1" si="353"/>
        <v>0</v>
      </c>
      <c r="CF239" s="9">
        <f t="shared" ca="1" si="297"/>
        <v>0</v>
      </c>
      <c r="CG239" s="26">
        <f t="shared" ca="1" si="298"/>
        <v>0</v>
      </c>
      <c r="CH239" s="19">
        <f t="shared" ca="1" si="299"/>
        <v>0</v>
      </c>
      <c r="CI239" s="26">
        <f t="shared" ca="1" si="300"/>
        <v>0</v>
      </c>
      <c r="CJ239" s="26">
        <f t="shared" ca="1" si="301"/>
        <v>0</v>
      </c>
      <c r="CK239" s="16">
        <f t="shared" ca="1" si="354"/>
        <v>0</v>
      </c>
      <c r="CL239" s="25">
        <v>0</v>
      </c>
      <c r="CM239" s="25">
        <f t="shared" ca="1" si="355"/>
        <v>0</v>
      </c>
      <c r="CN239" s="25">
        <f t="shared" ca="1" si="356"/>
        <v>0</v>
      </c>
      <c r="CO239" s="25">
        <f t="shared" ca="1" si="357"/>
        <v>0</v>
      </c>
      <c r="CP239" s="25">
        <f t="shared" ca="1" si="358"/>
        <v>0</v>
      </c>
      <c r="CQ239" s="16">
        <f t="shared" ca="1" si="359"/>
        <v>0</v>
      </c>
      <c r="CR239" s="25">
        <f t="shared" ca="1" si="360"/>
        <v>0</v>
      </c>
      <c r="CS239" s="9">
        <f t="shared" ca="1" si="302"/>
        <v>0</v>
      </c>
      <c r="CT239" s="26">
        <f t="shared" ca="1" si="303"/>
        <v>0</v>
      </c>
      <c r="CU239" s="19">
        <f t="shared" ca="1" si="304"/>
        <v>0</v>
      </c>
      <c r="CV239" s="26">
        <f t="shared" ca="1" si="305"/>
        <v>0</v>
      </c>
      <c r="CW239" s="26">
        <f t="shared" ca="1" si="306"/>
        <v>0</v>
      </c>
      <c r="CX239">
        <f t="shared" ca="1" si="361"/>
        <v>0</v>
      </c>
      <c r="CY239" s="7">
        <f t="shared" ca="1" si="329"/>
        <v>0</v>
      </c>
      <c r="CZ239" s="7">
        <f t="shared" ca="1" si="330"/>
        <v>0</v>
      </c>
      <c r="DA239" s="17">
        <f t="shared" ca="1" si="362"/>
        <v>0</v>
      </c>
      <c r="DB239" s="17">
        <f t="shared" ca="1" si="331"/>
        <v>0</v>
      </c>
      <c r="EB239">
        <v>237</v>
      </c>
      <c r="EC239" s="7">
        <f t="shared" si="363"/>
        <v>0</v>
      </c>
      <c r="ED239" s="28">
        <f t="shared" si="364"/>
        <v>0</v>
      </c>
      <c r="EE239" s="16">
        <f t="shared" si="365"/>
        <v>0</v>
      </c>
      <c r="EF239" s="9">
        <f t="shared" si="307"/>
        <v>0</v>
      </c>
      <c r="EG239" s="26">
        <f t="shared" si="308"/>
        <v>0</v>
      </c>
      <c r="EH239" s="19">
        <f t="shared" si="309"/>
        <v>0</v>
      </c>
      <c r="EI239" s="26">
        <f t="shared" si="310"/>
        <v>0</v>
      </c>
      <c r="EJ239" s="26">
        <f t="shared" si="311"/>
        <v>0</v>
      </c>
      <c r="EK239" s="16">
        <f t="shared" si="366"/>
        <v>0</v>
      </c>
      <c r="EL239" s="25">
        <v>0</v>
      </c>
      <c r="EM239" s="25">
        <f t="shared" si="367"/>
        <v>0</v>
      </c>
      <c r="EN239" s="25">
        <f t="shared" si="368"/>
        <v>0</v>
      </c>
      <c r="EO239" s="25">
        <f t="shared" si="369"/>
        <v>0</v>
      </c>
      <c r="EP239" s="25">
        <f t="shared" si="370"/>
        <v>0</v>
      </c>
      <c r="EQ239" s="16">
        <f t="shared" si="371"/>
        <v>0</v>
      </c>
      <c r="ER239" s="25">
        <f t="shared" si="372"/>
        <v>0</v>
      </c>
      <c r="ES239" s="9">
        <f t="shared" si="312"/>
        <v>0</v>
      </c>
      <c r="ET239" s="26">
        <f t="shared" si="313"/>
        <v>0</v>
      </c>
      <c r="EU239" s="19">
        <f t="shared" si="314"/>
        <v>0</v>
      </c>
      <c r="EV239" s="26">
        <f t="shared" si="315"/>
        <v>0</v>
      </c>
      <c r="EW239" s="26">
        <f t="shared" si="316"/>
        <v>0</v>
      </c>
      <c r="EX239">
        <f t="shared" si="373"/>
        <v>0</v>
      </c>
      <c r="EY239" s="7">
        <f t="shared" si="332"/>
        <v>0</v>
      </c>
      <c r="EZ239" s="7">
        <f t="shared" si="333"/>
        <v>0</v>
      </c>
      <c r="FA239" s="17">
        <f t="shared" si="374"/>
        <v>0</v>
      </c>
      <c r="FB239" s="17">
        <f t="shared" si="334"/>
        <v>0</v>
      </c>
      <c r="GB239">
        <v>237</v>
      </c>
      <c r="GC239" s="7">
        <f t="shared" si="375"/>
        <v>0</v>
      </c>
      <c r="GD239" s="28">
        <f t="shared" si="376"/>
        <v>0</v>
      </c>
      <c r="GE239" s="16">
        <f t="shared" si="377"/>
        <v>0</v>
      </c>
      <c r="GF239" s="9">
        <f t="shared" si="317"/>
        <v>0</v>
      </c>
      <c r="GG239" s="26">
        <f t="shared" si="318"/>
        <v>0</v>
      </c>
      <c r="GH239" s="19">
        <f t="shared" si="319"/>
        <v>0</v>
      </c>
      <c r="GI239" s="26">
        <f t="shared" si="320"/>
        <v>0</v>
      </c>
      <c r="GJ239" s="26">
        <f t="shared" si="321"/>
        <v>0</v>
      </c>
      <c r="GK239" s="16">
        <f t="shared" si="378"/>
        <v>0</v>
      </c>
      <c r="GL239" s="25">
        <v>0</v>
      </c>
      <c r="GM239" s="25">
        <f t="shared" si="379"/>
        <v>0</v>
      </c>
      <c r="GN239" s="25">
        <f t="shared" si="380"/>
        <v>0</v>
      </c>
      <c r="GO239" s="25">
        <f t="shared" si="381"/>
        <v>0</v>
      </c>
      <c r="GP239" s="25">
        <f t="shared" si="382"/>
        <v>0</v>
      </c>
      <c r="GQ239" s="16">
        <f t="shared" si="383"/>
        <v>0</v>
      </c>
      <c r="GR239" s="25">
        <f t="shared" si="384"/>
        <v>0</v>
      </c>
      <c r="GS239" s="9">
        <f t="shared" si="322"/>
        <v>0</v>
      </c>
      <c r="GT239" s="26">
        <f t="shared" si="323"/>
        <v>0</v>
      </c>
      <c r="GU239" s="19">
        <f t="shared" si="324"/>
        <v>0</v>
      </c>
      <c r="GV239" s="26">
        <f t="shared" si="325"/>
        <v>0</v>
      </c>
      <c r="GW239" s="26">
        <f t="shared" si="326"/>
        <v>0</v>
      </c>
      <c r="GX239">
        <f t="shared" si="385"/>
        <v>0</v>
      </c>
      <c r="GY239" s="7">
        <f t="shared" si="335"/>
        <v>0</v>
      </c>
      <c r="GZ239" s="7">
        <f t="shared" si="336"/>
        <v>0</v>
      </c>
      <c r="HA239" s="17">
        <f t="shared" si="386"/>
        <v>0</v>
      </c>
      <c r="HB239" s="17">
        <f t="shared" si="337"/>
        <v>0</v>
      </c>
    </row>
    <row r="240" spans="27:210" x14ac:dyDescent="0.3">
      <c r="AA240" t="s">
        <v>26</v>
      </c>
      <c r="AB240" t="str">
        <f>$C$57</f>
        <v>Net Income</v>
      </c>
      <c r="AC240" s="76">
        <f>$I$69</f>
        <v>0</v>
      </c>
      <c r="AD240" s="76">
        <f>$I$69</f>
        <v>0</v>
      </c>
      <c r="AE240" s="77"/>
      <c r="AF240" s="77"/>
      <c r="AG240" s="102"/>
      <c r="AH240" s="80"/>
      <c r="AI240" s="80"/>
      <c r="AJ240" s="80"/>
      <c r="AK240" s="80"/>
      <c r="AL240" s="77"/>
      <c r="AM240" s="80"/>
      <c r="AO240" s="76"/>
      <c r="AP240"/>
      <c r="AQ240" s="17"/>
      <c r="AR240" s="17"/>
      <c r="BB240">
        <v>238</v>
      </c>
      <c r="BC240" s="7">
        <f t="shared" si="338"/>
        <v>0</v>
      </c>
      <c r="BD240" s="28">
        <f t="shared" si="339"/>
        <v>0</v>
      </c>
      <c r="BE240" s="16">
        <f t="shared" si="340"/>
        <v>0</v>
      </c>
      <c r="BF240" s="16">
        <f t="shared" si="341"/>
        <v>0</v>
      </c>
      <c r="BG240" s="25">
        <v>0</v>
      </c>
      <c r="BH240" s="25">
        <f t="shared" si="342"/>
        <v>0</v>
      </c>
      <c r="BI240" s="25">
        <f t="shared" si="343"/>
        <v>0</v>
      </c>
      <c r="BJ240" s="25">
        <f t="shared" si="344"/>
        <v>0</v>
      </c>
      <c r="BK240" s="25">
        <f t="shared" si="345"/>
        <v>0</v>
      </c>
      <c r="BL240" s="16">
        <f t="shared" si="346"/>
        <v>0</v>
      </c>
      <c r="BM240" s="25">
        <f t="shared" si="347"/>
        <v>0</v>
      </c>
      <c r="BN240" s="9">
        <f t="shared" si="292"/>
        <v>0</v>
      </c>
      <c r="BO240" s="26">
        <f t="shared" si="293"/>
        <v>0</v>
      </c>
      <c r="BP240" s="19">
        <f t="shared" si="294"/>
        <v>0</v>
      </c>
      <c r="BQ240" s="26">
        <f t="shared" si="295"/>
        <v>0</v>
      </c>
      <c r="BR240" s="26">
        <f t="shared" si="296"/>
        <v>0</v>
      </c>
      <c r="BS240">
        <f t="shared" si="348"/>
        <v>0</v>
      </c>
      <c r="BT240" s="7">
        <f t="shared" si="349"/>
        <v>0</v>
      </c>
      <c r="BU240" s="7">
        <f t="shared" si="327"/>
        <v>0</v>
      </c>
      <c r="BV240" s="17">
        <f t="shared" si="350"/>
        <v>0</v>
      </c>
      <c r="BW240" s="17">
        <f t="shared" si="328"/>
        <v>0</v>
      </c>
      <c r="CB240">
        <v>238</v>
      </c>
      <c r="CC240" s="7">
        <f t="shared" ca="1" si="351"/>
        <v>-19000</v>
      </c>
      <c r="CD240" s="28">
        <f t="shared" ca="1" si="352"/>
        <v>0</v>
      </c>
      <c r="CE240" s="16">
        <f t="shared" ca="1" si="353"/>
        <v>0</v>
      </c>
      <c r="CF240" s="9">
        <f t="shared" ca="1" si="297"/>
        <v>0</v>
      </c>
      <c r="CG240" s="26">
        <f t="shared" ca="1" si="298"/>
        <v>0</v>
      </c>
      <c r="CH240" s="19">
        <f t="shared" ca="1" si="299"/>
        <v>0</v>
      </c>
      <c r="CI240" s="26">
        <f t="shared" ca="1" si="300"/>
        <v>0</v>
      </c>
      <c r="CJ240" s="26">
        <f t="shared" ca="1" si="301"/>
        <v>0</v>
      </c>
      <c r="CK240" s="16">
        <f t="shared" ca="1" si="354"/>
        <v>0</v>
      </c>
      <c r="CL240" s="25">
        <v>0</v>
      </c>
      <c r="CM240" s="25">
        <f t="shared" ca="1" si="355"/>
        <v>0</v>
      </c>
      <c r="CN240" s="25">
        <f t="shared" ca="1" si="356"/>
        <v>0</v>
      </c>
      <c r="CO240" s="25">
        <f t="shared" ca="1" si="357"/>
        <v>0</v>
      </c>
      <c r="CP240" s="25">
        <f t="shared" ca="1" si="358"/>
        <v>0</v>
      </c>
      <c r="CQ240" s="16">
        <f t="shared" ca="1" si="359"/>
        <v>0</v>
      </c>
      <c r="CR240" s="25">
        <f t="shared" ca="1" si="360"/>
        <v>0</v>
      </c>
      <c r="CS240" s="9">
        <f t="shared" ca="1" si="302"/>
        <v>0</v>
      </c>
      <c r="CT240" s="26">
        <f t="shared" ca="1" si="303"/>
        <v>0</v>
      </c>
      <c r="CU240" s="19">
        <f t="shared" ca="1" si="304"/>
        <v>0</v>
      </c>
      <c r="CV240" s="26">
        <f t="shared" ca="1" si="305"/>
        <v>0</v>
      </c>
      <c r="CW240" s="26">
        <f t="shared" ca="1" si="306"/>
        <v>0</v>
      </c>
      <c r="CX240">
        <f t="shared" ca="1" si="361"/>
        <v>0</v>
      </c>
      <c r="CY240" s="7">
        <f t="shared" ca="1" si="329"/>
        <v>0</v>
      </c>
      <c r="CZ240" s="7">
        <f t="shared" ca="1" si="330"/>
        <v>0</v>
      </c>
      <c r="DA240" s="17">
        <f t="shared" ca="1" si="362"/>
        <v>0</v>
      </c>
      <c r="DB240" s="17">
        <f t="shared" ca="1" si="331"/>
        <v>0</v>
      </c>
      <c r="EB240">
        <v>238</v>
      </c>
      <c r="EC240" s="7">
        <f t="shared" si="363"/>
        <v>0</v>
      </c>
      <c r="ED240" s="28">
        <f t="shared" si="364"/>
        <v>0</v>
      </c>
      <c r="EE240" s="16">
        <f t="shared" si="365"/>
        <v>0</v>
      </c>
      <c r="EF240" s="9">
        <f t="shared" si="307"/>
        <v>0</v>
      </c>
      <c r="EG240" s="26">
        <f t="shared" si="308"/>
        <v>0</v>
      </c>
      <c r="EH240" s="19">
        <f t="shared" si="309"/>
        <v>0</v>
      </c>
      <c r="EI240" s="26">
        <f t="shared" si="310"/>
        <v>0</v>
      </c>
      <c r="EJ240" s="26">
        <f t="shared" si="311"/>
        <v>0</v>
      </c>
      <c r="EK240" s="16">
        <f t="shared" si="366"/>
        <v>0</v>
      </c>
      <c r="EL240" s="25">
        <v>0</v>
      </c>
      <c r="EM240" s="25">
        <f t="shared" si="367"/>
        <v>0</v>
      </c>
      <c r="EN240" s="25">
        <f t="shared" si="368"/>
        <v>0</v>
      </c>
      <c r="EO240" s="25">
        <f t="shared" si="369"/>
        <v>0</v>
      </c>
      <c r="EP240" s="25">
        <f t="shared" si="370"/>
        <v>0</v>
      </c>
      <c r="EQ240" s="16">
        <f t="shared" si="371"/>
        <v>0</v>
      </c>
      <c r="ER240" s="25">
        <f t="shared" si="372"/>
        <v>0</v>
      </c>
      <c r="ES240" s="9">
        <f t="shared" si="312"/>
        <v>0</v>
      </c>
      <c r="ET240" s="26">
        <f t="shared" si="313"/>
        <v>0</v>
      </c>
      <c r="EU240" s="19">
        <f t="shared" si="314"/>
        <v>0</v>
      </c>
      <c r="EV240" s="26">
        <f t="shared" si="315"/>
        <v>0</v>
      </c>
      <c r="EW240" s="26">
        <f t="shared" si="316"/>
        <v>0</v>
      </c>
      <c r="EX240">
        <f t="shared" si="373"/>
        <v>0</v>
      </c>
      <c r="EY240" s="7">
        <f t="shared" si="332"/>
        <v>0</v>
      </c>
      <c r="EZ240" s="7">
        <f t="shared" si="333"/>
        <v>0</v>
      </c>
      <c r="FA240" s="17">
        <f t="shared" si="374"/>
        <v>0</v>
      </c>
      <c r="FB240" s="17">
        <f t="shared" si="334"/>
        <v>0</v>
      </c>
      <c r="GB240">
        <v>238</v>
      </c>
      <c r="GC240" s="7">
        <f t="shared" si="375"/>
        <v>0</v>
      </c>
      <c r="GD240" s="28">
        <f t="shared" si="376"/>
        <v>0</v>
      </c>
      <c r="GE240" s="16">
        <f t="shared" si="377"/>
        <v>0</v>
      </c>
      <c r="GF240" s="9">
        <f t="shared" si="317"/>
        <v>0</v>
      </c>
      <c r="GG240" s="26">
        <f t="shared" si="318"/>
        <v>0</v>
      </c>
      <c r="GH240" s="19">
        <f t="shared" si="319"/>
        <v>0</v>
      </c>
      <c r="GI240" s="26">
        <f t="shared" si="320"/>
        <v>0</v>
      </c>
      <c r="GJ240" s="26">
        <f t="shared" si="321"/>
        <v>0</v>
      </c>
      <c r="GK240" s="16">
        <f t="shared" si="378"/>
        <v>0</v>
      </c>
      <c r="GL240" s="25">
        <v>0</v>
      </c>
      <c r="GM240" s="25">
        <f t="shared" si="379"/>
        <v>0</v>
      </c>
      <c r="GN240" s="25">
        <f t="shared" si="380"/>
        <v>0</v>
      </c>
      <c r="GO240" s="25">
        <f t="shared" si="381"/>
        <v>0</v>
      </c>
      <c r="GP240" s="25">
        <f t="shared" si="382"/>
        <v>0</v>
      </c>
      <c r="GQ240" s="16">
        <f t="shared" si="383"/>
        <v>0</v>
      </c>
      <c r="GR240" s="25">
        <f t="shared" si="384"/>
        <v>0</v>
      </c>
      <c r="GS240" s="9">
        <f t="shared" si="322"/>
        <v>0</v>
      </c>
      <c r="GT240" s="26">
        <f t="shared" si="323"/>
        <v>0</v>
      </c>
      <c r="GU240" s="19">
        <f t="shared" si="324"/>
        <v>0</v>
      </c>
      <c r="GV240" s="26">
        <f t="shared" si="325"/>
        <v>0</v>
      </c>
      <c r="GW240" s="26">
        <f t="shared" si="326"/>
        <v>0</v>
      </c>
      <c r="GX240">
        <f t="shared" si="385"/>
        <v>0</v>
      </c>
      <c r="GY240" s="7">
        <f t="shared" si="335"/>
        <v>0</v>
      </c>
      <c r="GZ240" s="7">
        <f t="shared" si="336"/>
        <v>0</v>
      </c>
      <c r="HA240" s="17">
        <f t="shared" si="386"/>
        <v>0</v>
      </c>
      <c r="HB240" s="17">
        <f t="shared" si="337"/>
        <v>0</v>
      </c>
    </row>
    <row r="241" spans="27:210" x14ac:dyDescent="0.3">
      <c r="AA241" t="s">
        <v>14</v>
      </c>
      <c r="AB241" t="str">
        <f>$C$72</f>
        <v/>
      </c>
      <c r="AC241" s="76">
        <f>IFERROR($I$72,0)</f>
        <v>0</v>
      </c>
      <c r="AD241" s="76">
        <f>IFERROR($I$72,0)</f>
        <v>0</v>
      </c>
      <c r="AE241" s="77"/>
      <c r="AF241" s="77"/>
      <c r="AG241" s="102"/>
      <c r="AH241" s="80"/>
      <c r="AI241" s="80"/>
      <c r="AJ241" s="80"/>
      <c r="AK241" s="80"/>
      <c r="AL241" s="77"/>
      <c r="AM241" s="80"/>
      <c r="AO241" s="76"/>
      <c r="AP241"/>
      <c r="AQ241" s="17"/>
      <c r="AR241" s="17"/>
      <c r="BB241">
        <v>239</v>
      </c>
      <c r="BC241" s="7">
        <f t="shared" si="338"/>
        <v>0</v>
      </c>
      <c r="BD241" s="28">
        <f t="shared" si="339"/>
        <v>0</v>
      </c>
      <c r="BE241" s="16">
        <f t="shared" si="340"/>
        <v>0</v>
      </c>
      <c r="BF241" s="16">
        <f t="shared" si="341"/>
        <v>0</v>
      </c>
      <c r="BG241" s="25">
        <v>0</v>
      </c>
      <c r="BH241" s="25">
        <f t="shared" si="342"/>
        <v>0</v>
      </c>
      <c r="BI241" s="25">
        <f t="shared" si="343"/>
        <v>0</v>
      </c>
      <c r="BJ241" s="25">
        <f t="shared" si="344"/>
        <v>0</v>
      </c>
      <c r="BK241" s="25">
        <f t="shared" si="345"/>
        <v>0</v>
      </c>
      <c r="BL241" s="16">
        <f t="shared" si="346"/>
        <v>0</v>
      </c>
      <c r="BM241" s="25">
        <f t="shared" si="347"/>
        <v>0</v>
      </c>
      <c r="BN241" s="9">
        <f t="shared" si="292"/>
        <v>0</v>
      </c>
      <c r="BO241" s="26">
        <f t="shared" si="293"/>
        <v>0</v>
      </c>
      <c r="BP241" s="19">
        <f t="shared" si="294"/>
        <v>0</v>
      </c>
      <c r="BQ241" s="26">
        <f t="shared" si="295"/>
        <v>0</v>
      </c>
      <c r="BR241" s="26">
        <f t="shared" si="296"/>
        <v>0</v>
      </c>
      <c r="BS241">
        <f t="shared" si="348"/>
        <v>0</v>
      </c>
      <c r="BT241" s="7">
        <f t="shared" si="349"/>
        <v>0</v>
      </c>
      <c r="BU241" s="7">
        <f t="shared" si="327"/>
        <v>0</v>
      </c>
      <c r="BV241" s="17">
        <f t="shared" si="350"/>
        <v>0</v>
      </c>
      <c r="BW241" s="17">
        <f t="shared" si="328"/>
        <v>0</v>
      </c>
      <c r="CB241">
        <v>239</v>
      </c>
      <c r="CC241" s="7">
        <f t="shared" ca="1" si="351"/>
        <v>-19000</v>
      </c>
      <c r="CD241" s="28">
        <f t="shared" ca="1" si="352"/>
        <v>0</v>
      </c>
      <c r="CE241" s="16">
        <f t="shared" ca="1" si="353"/>
        <v>0</v>
      </c>
      <c r="CF241" s="9">
        <f t="shared" ca="1" si="297"/>
        <v>0</v>
      </c>
      <c r="CG241" s="26">
        <f t="shared" ca="1" si="298"/>
        <v>0</v>
      </c>
      <c r="CH241" s="19">
        <f t="shared" ca="1" si="299"/>
        <v>0</v>
      </c>
      <c r="CI241" s="26">
        <f t="shared" ca="1" si="300"/>
        <v>0</v>
      </c>
      <c r="CJ241" s="26">
        <f t="shared" ca="1" si="301"/>
        <v>0</v>
      </c>
      <c r="CK241" s="16">
        <f t="shared" ca="1" si="354"/>
        <v>0</v>
      </c>
      <c r="CL241" s="25">
        <v>0</v>
      </c>
      <c r="CM241" s="25">
        <f t="shared" ca="1" si="355"/>
        <v>0</v>
      </c>
      <c r="CN241" s="25">
        <f t="shared" ca="1" si="356"/>
        <v>0</v>
      </c>
      <c r="CO241" s="25">
        <f t="shared" ca="1" si="357"/>
        <v>0</v>
      </c>
      <c r="CP241" s="25">
        <f t="shared" ca="1" si="358"/>
        <v>0</v>
      </c>
      <c r="CQ241" s="16">
        <f t="shared" ca="1" si="359"/>
        <v>0</v>
      </c>
      <c r="CR241" s="25">
        <f t="shared" ca="1" si="360"/>
        <v>0</v>
      </c>
      <c r="CS241" s="9">
        <f t="shared" ca="1" si="302"/>
        <v>0</v>
      </c>
      <c r="CT241" s="26">
        <f t="shared" ca="1" si="303"/>
        <v>0</v>
      </c>
      <c r="CU241" s="19">
        <f t="shared" ca="1" si="304"/>
        <v>0</v>
      </c>
      <c r="CV241" s="26">
        <f t="shared" ca="1" si="305"/>
        <v>0</v>
      </c>
      <c r="CW241" s="26">
        <f t="shared" ca="1" si="306"/>
        <v>0</v>
      </c>
      <c r="CX241">
        <f t="shared" ca="1" si="361"/>
        <v>0</v>
      </c>
      <c r="CY241" s="7">
        <f t="shared" ca="1" si="329"/>
        <v>0</v>
      </c>
      <c r="CZ241" s="7">
        <f t="shared" ca="1" si="330"/>
        <v>0</v>
      </c>
      <c r="DA241" s="17">
        <f t="shared" ca="1" si="362"/>
        <v>0</v>
      </c>
      <c r="DB241" s="17">
        <f t="shared" ca="1" si="331"/>
        <v>0</v>
      </c>
      <c r="EB241">
        <v>239</v>
      </c>
      <c r="EC241" s="7">
        <f t="shared" si="363"/>
        <v>0</v>
      </c>
      <c r="ED241" s="28">
        <f t="shared" si="364"/>
        <v>0</v>
      </c>
      <c r="EE241" s="16">
        <f t="shared" si="365"/>
        <v>0</v>
      </c>
      <c r="EF241" s="9">
        <f t="shared" si="307"/>
        <v>0</v>
      </c>
      <c r="EG241" s="26">
        <f t="shared" si="308"/>
        <v>0</v>
      </c>
      <c r="EH241" s="19">
        <f t="shared" si="309"/>
        <v>0</v>
      </c>
      <c r="EI241" s="26">
        <f t="shared" si="310"/>
        <v>0</v>
      </c>
      <c r="EJ241" s="26">
        <f t="shared" si="311"/>
        <v>0</v>
      </c>
      <c r="EK241" s="16">
        <f t="shared" si="366"/>
        <v>0</v>
      </c>
      <c r="EL241" s="25">
        <v>0</v>
      </c>
      <c r="EM241" s="25">
        <f t="shared" si="367"/>
        <v>0</v>
      </c>
      <c r="EN241" s="25">
        <f t="shared" si="368"/>
        <v>0</v>
      </c>
      <c r="EO241" s="25">
        <f t="shared" si="369"/>
        <v>0</v>
      </c>
      <c r="EP241" s="25">
        <f t="shared" si="370"/>
        <v>0</v>
      </c>
      <c r="EQ241" s="16">
        <f t="shared" si="371"/>
        <v>0</v>
      </c>
      <c r="ER241" s="25">
        <f t="shared" si="372"/>
        <v>0</v>
      </c>
      <c r="ES241" s="9">
        <f t="shared" si="312"/>
        <v>0</v>
      </c>
      <c r="ET241" s="26">
        <f t="shared" si="313"/>
        <v>0</v>
      </c>
      <c r="EU241" s="19">
        <f t="shared" si="314"/>
        <v>0</v>
      </c>
      <c r="EV241" s="26">
        <f t="shared" si="315"/>
        <v>0</v>
      </c>
      <c r="EW241" s="26">
        <f t="shared" si="316"/>
        <v>0</v>
      </c>
      <c r="EX241">
        <f t="shared" si="373"/>
        <v>0</v>
      </c>
      <c r="EY241" s="7">
        <f t="shared" si="332"/>
        <v>0</v>
      </c>
      <c r="EZ241" s="7">
        <f t="shared" si="333"/>
        <v>0</v>
      </c>
      <c r="FA241" s="17">
        <f t="shared" si="374"/>
        <v>0</v>
      </c>
      <c r="FB241" s="17">
        <f t="shared" si="334"/>
        <v>0</v>
      </c>
      <c r="GB241">
        <v>239</v>
      </c>
      <c r="GC241" s="7">
        <f t="shared" si="375"/>
        <v>0</v>
      </c>
      <c r="GD241" s="28">
        <f t="shared" si="376"/>
        <v>0</v>
      </c>
      <c r="GE241" s="16">
        <f t="shared" si="377"/>
        <v>0</v>
      </c>
      <c r="GF241" s="9">
        <f t="shared" si="317"/>
        <v>0</v>
      </c>
      <c r="GG241" s="26">
        <f t="shared" si="318"/>
        <v>0</v>
      </c>
      <c r="GH241" s="19">
        <f t="shared" si="319"/>
        <v>0</v>
      </c>
      <c r="GI241" s="26">
        <f t="shared" si="320"/>
        <v>0</v>
      </c>
      <c r="GJ241" s="26">
        <f t="shared" si="321"/>
        <v>0</v>
      </c>
      <c r="GK241" s="16">
        <f t="shared" si="378"/>
        <v>0</v>
      </c>
      <c r="GL241" s="25">
        <v>0</v>
      </c>
      <c r="GM241" s="25">
        <f t="shared" si="379"/>
        <v>0</v>
      </c>
      <c r="GN241" s="25">
        <f t="shared" si="380"/>
        <v>0</v>
      </c>
      <c r="GO241" s="25">
        <f t="shared" si="381"/>
        <v>0</v>
      </c>
      <c r="GP241" s="25">
        <f t="shared" si="382"/>
        <v>0</v>
      </c>
      <c r="GQ241" s="16">
        <f t="shared" si="383"/>
        <v>0</v>
      </c>
      <c r="GR241" s="25">
        <f t="shared" si="384"/>
        <v>0</v>
      </c>
      <c r="GS241" s="9">
        <f t="shared" si="322"/>
        <v>0</v>
      </c>
      <c r="GT241" s="26">
        <f t="shared" si="323"/>
        <v>0</v>
      </c>
      <c r="GU241" s="19">
        <f t="shared" si="324"/>
        <v>0</v>
      </c>
      <c r="GV241" s="26">
        <f t="shared" si="325"/>
        <v>0</v>
      </c>
      <c r="GW241" s="26">
        <f t="shared" si="326"/>
        <v>0</v>
      </c>
      <c r="GX241">
        <f t="shared" si="385"/>
        <v>0</v>
      </c>
      <c r="GY241" s="7">
        <f t="shared" si="335"/>
        <v>0</v>
      </c>
      <c r="GZ241" s="7">
        <f t="shared" si="336"/>
        <v>0</v>
      </c>
      <c r="HA241" s="17">
        <f t="shared" si="386"/>
        <v>0</v>
      </c>
      <c r="HB241" s="17">
        <f t="shared" si="337"/>
        <v>0</v>
      </c>
    </row>
    <row r="242" spans="27:210" ht="15" thickBot="1" x14ac:dyDescent="0.35">
      <c r="AB242" t="b">
        <f>IF(AND(AA235=AA240,AA236=AA241),TRUE,FALSE)</f>
        <v>0</v>
      </c>
      <c r="AC242" s="205">
        <f ca="1">IF(AC243=0,SMALL(AC234:AC241,2),AC243)</f>
        <v>750000</v>
      </c>
      <c r="AD242" s="206">
        <f ca="1">IF(AD243=0,SMALL(AD234:AD241,2),AD243)</f>
        <v>750000</v>
      </c>
      <c r="AE242" s="77"/>
      <c r="AF242" s="77"/>
      <c r="AG242" s="102"/>
      <c r="AH242" s="80"/>
      <c r="AI242" s="80"/>
      <c r="AJ242" s="80"/>
      <c r="AK242" s="80"/>
      <c r="AL242" s="77"/>
      <c r="AM242" s="80"/>
      <c r="AO242" s="76"/>
      <c r="AP242"/>
      <c r="AQ242" s="17"/>
      <c r="AR242" s="17"/>
      <c r="BB242">
        <v>240</v>
      </c>
      <c r="BC242" s="7">
        <f t="shared" si="338"/>
        <v>0</v>
      </c>
      <c r="BD242" s="28">
        <f t="shared" si="339"/>
        <v>0</v>
      </c>
      <c r="BE242" s="16">
        <f t="shared" si="340"/>
        <v>0</v>
      </c>
      <c r="BF242" s="16">
        <f t="shared" si="341"/>
        <v>0</v>
      </c>
      <c r="BG242" s="25">
        <v>0</v>
      </c>
      <c r="BH242" s="25">
        <f t="shared" si="342"/>
        <v>0</v>
      </c>
      <c r="BI242" s="25">
        <f t="shared" si="343"/>
        <v>0</v>
      </c>
      <c r="BJ242" s="25">
        <f t="shared" si="344"/>
        <v>0</v>
      </c>
      <c r="BK242" s="25">
        <f t="shared" si="345"/>
        <v>0</v>
      </c>
      <c r="BL242" s="16">
        <f t="shared" si="346"/>
        <v>0</v>
      </c>
      <c r="BM242" s="25">
        <f t="shared" si="347"/>
        <v>0</v>
      </c>
      <c r="BN242" s="9">
        <f t="shared" si="292"/>
        <v>0</v>
      </c>
      <c r="BO242" s="26">
        <f t="shared" si="293"/>
        <v>0</v>
      </c>
      <c r="BP242" s="19">
        <f t="shared" si="294"/>
        <v>0</v>
      </c>
      <c r="BQ242" s="26">
        <f t="shared" si="295"/>
        <v>0</v>
      </c>
      <c r="BR242" s="26">
        <f t="shared" si="296"/>
        <v>0</v>
      </c>
      <c r="BS242">
        <f t="shared" si="348"/>
        <v>0</v>
      </c>
      <c r="BT242" s="7">
        <f t="shared" si="349"/>
        <v>0</v>
      </c>
      <c r="BU242" s="7">
        <f t="shared" si="327"/>
        <v>0</v>
      </c>
      <c r="BV242" s="17">
        <f t="shared" si="350"/>
        <v>0</v>
      </c>
      <c r="BW242" s="17">
        <f t="shared" si="328"/>
        <v>0</v>
      </c>
      <c r="CB242">
        <v>240</v>
      </c>
      <c r="CC242" s="7">
        <f t="shared" ca="1" si="351"/>
        <v>-19000</v>
      </c>
      <c r="CD242" s="28">
        <f t="shared" ca="1" si="352"/>
        <v>0</v>
      </c>
      <c r="CE242" s="16">
        <f t="shared" ca="1" si="353"/>
        <v>0</v>
      </c>
      <c r="CF242" s="9">
        <f t="shared" ca="1" si="297"/>
        <v>0</v>
      </c>
      <c r="CG242" s="26">
        <f t="shared" ca="1" si="298"/>
        <v>0</v>
      </c>
      <c r="CH242" s="19">
        <f t="shared" ca="1" si="299"/>
        <v>0</v>
      </c>
      <c r="CI242" s="26">
        <f t="shared" ca="1" si="300"/>
        <v>0</v>
      </c>
      <c r="CJ242" s="26">
        <f t="shared" ca="1" si="301"/>
        <v>0</v>
      </c>
      <c r="CK242" s="16">
        <f t="shared" ca="1" si="354"/>
        <v>0</v>
      </c>
      <c r="CL242" s="25">
        <v>0</v>
      </c>
      <c r="CM242" s="25">
        <f t="shared" ca="1" si="355"/>
        <v>0</v>
      </c>
      <c r="CN242" s="25">
        <f t="shared" ca="1" si="356"/>
        <v>0</v>
      </c>
      <c r="CO242" s="25">
        <f t="shared" ca="1" si="357"/>
        <v>0</v>
      </c>
      <c r="CP242" s="25">
        <f t="shared" ca="1" si="358"/>
        <v>0</v>
      </c>
      <c r="CQ242" s="16">
        <f t="shared" ca="1" si="359"/>
        <v>0</v>
      </c>
      <c r="CR242" s="25">
        <f t="shared" ca="1" si="360"/>
        <v>0</v>
      </c>
      <c r="CS242" s="9">
        <f t="shared" ca="1" si="302"/>
        <v>0</v>
      </c>
      <c r="CT242" s="26">
        <f t="shared" ca="1" si="303"/>
        <v>0</v>
      </c>
      <c r="CU242" s="19">
        <f t="shared" ca="1" si="304"/>
        <v>0</v>
      </c>
      <c r="CV242" s="26">
        <f t="shared" ca="1" si="305"/>
        <v>0</v>
      </c>
      <c r="CW242" s="26">
        <f t="shared" ca="1" si="306"/>
        <v>0</v>
      </c>
      <c r="CX242">
        <f t="shared" ca="1" si="361"/>
        <v>0</v>
      </c>
      <c r="CY242" s="7">
        <f t="shared" ca="1" si="329"/>
        <v>0</v>
      </c>
      <c r="CZ242" s="7">
        <f t="shared" ca="1" si="330"/>
        <v>0</v>
      </c>
      <c r="DA242" s="17">
        <f t="shared" ca="1" si="362"/>
        <v>0</v>
      </c>
      <c r="DB242" s="17">
        <f t="shared" ca="1" si="331"/>
        <v>0</v>
      </c>
      <c r="EB242">
        <v>240</v>
      </c>
      <c r="EC242" s="7">
        <f t="shared" si="363"/>
        <v>0</v>
      </c>
      <c r="ED242" s="28">
        <f t="shared" si="364"/>
        <v>0</v>
      </c>
      <c r="EE242" s="16">
        <f t="shared" si="365"/>
        <v>0</v>
      </c>
      <c r="EF242" s="9">
        <f t="shared" si="307"/>
        <v>0</v>
      </c>
      <c r="EG242" s="26">
        <f t="shared" si="308"/>
        <v>0</v>
      </c>
      <c r="EH242" s="19">
        <f t="shared" si="309"/>
        <v>0</v>
      </c>
      <c r="EI242" s="26">
        <f t="shared" si="310"/>
        <v>0</v>
      </c>
      <c r="EJ242" s="26">
        <f t="shared" si="311"/>
        <v>0</v>
      </c>
      <c r="EK242" s="16">
        <f t="shared" si="366"/>
        <v>0</v>
      </c>
      <c r="EL242" s="25">
        <v>0</v>
      </c>
      <c r="EM242" s="25">
        <f t="shared" si="367"/>
        <v>0</v>
      </c>
      <c r="EN242" s="25">
        <f t="shared" si="368"/>
        <v>0</v>
      </c>
      <c r="EO242" s="25">
        <f t="shared" si="369"/>
        <v>0</v>
      </c>
      <c r="EP242" s="25">
        <f t="shared" si="370"/>
        <v>0</v>
      </c>
      <c r="EQ242" s="16">
        <f t="shared" si="371"/>
        <v>0</v>
      </c>
      <c r="ER242" s="25">
        <f t="shared" si="372"/>
        <v>0</v>
      </c>
      <c r="ES242" s="9">
        <f t="shared" si="312"/>
        <v>0</v>
      </c>
      <c r="ET242" s="26">
        <f t="shared" si="313"/>
        <v>0</v>
      </c>
      <c r="EU242" s="19">
        <f t="shared" si="314"/>
        <v>0</v>
      </c>
      <c r="EV242" s="26">
        <f t="shared" si="315"/>
        <v>0</v>
      </c>
      <c r="EW242" s="26">
        <f t="shared" si="316"/>
        <v>0</v>
      </c>
      <c r="EX242">
        <f t="shared" si="373"/>
        <v>0</v>
      </c>
      <c r="EY242" s="7">
        <f t="shared" si="332"/>
        <v>0</v>
      </c>
      <c r="EZ242" s="7">
        <f t="shared" si="333"/>
        <v>0</v>
      </c>
      <c r="FA242" s="17">
        <f t="shared" si="374"/>
        <v>0</v>
      </c>
      <c r="FB242" s="17">
        <f t="shared" si="334"/>
        <v>0</v>
      </c>
      <c r="GB242">
        <v>240</v>
      </c>
      <c r="GC242" s="7">
        <f t="shared" si="375"/>
        <v>0</v>
      </c>
      <c r="GD242" s="28">
        <f t="shared" si="376"/>
        <v>0</v>
      </c>
      <c r="GE242" s="16">
        <f t="shared" si="377"/>
        <v>0</v>
      </c>
      <c r="GF242" s="9">
        <f t="shared" si="317"/>
        <v>0</v>
      </c>
      <c r="GG242" s="26">
        <f t="shared" si="318"/>
        <v>0</v>
      </c>
      <c r="GH242" s="19">
        <f t="shared" si="319"/>
        <v>0</v>
      </c>
      <c r="GI242" s="26">
        <f t="shared" si="320"/>
        <v>0</v>
      </c>
      <c r="GJ242" s="26">
        <f t="shared" si="321"/>
        <v>0</v>
      </c>
      <c r="GK242" s="16">
        <f t="shared" si="378"/>
        <v>0</v>
      </c>
      <c r="GL242" s="25">
        <v>0</v>
      </c>
      <c r="GM242" s="25">
        <f t="shared" si="379"/>
        <v>0</v>
      </c>
      <c r="GN242" s="25">
        <f t="shared" si="380"/>
        <v>0</v>
      </c>
      <c r="GO242" s="25">
        <f t="shared" si="381"/>
        <v>0</v>
      </c>
      <c r="GP242" s="25">
        <f t="shared" si="382"/>
        <v>0</v>
      </c>
      <c r="GQ242" s="16">
        <f t="shared" si="383"/>
        <v>0</v>
      </c>
      <c r="GR242" s="25">
        <f t="shared" si="384"/>
        <v>0</v>
      </c>
      <c r="GS242" s="9">
        <f t="shared" si="322"/>
        <v>0</v>
      </c>
      <c r="GT242" s="26">
        <f t="shared" si="323"/>
        <v>0</v>
      </c>
      <c r="GU242" s="19">
        <f t="shared" si="324"/>
        <v>0</v>
      </c>
      <c r="GV242" s="26">
        <f t="shared" si="325"/>
        <v>0</v>
      </c>
      <c r="GW242" s="26">
        <f t="shared" si="326"/>
        <v>0</v>
      </c>
      <c r="GX242">
        <f t="shared" si="385"/>
        <v>0</v>
      </c>
      <c r="GY242" s="7">
        <f t="shared" si="335"/>
        <v>0</v>
      </c>
      <c r="GZ242" s="7">
        <f t="shared" si="336"/>
        <v>0</v>
      </c>
      <c r="HA242" s="17">
        <f t="shared" si="386"/>
        <v>0</v>
      </c>
      <c r="HB242" s="17">
        <f t="shared" si="337"/>
        <v>0</v>
      </c>
    </row>
    <row r="243" spans="27:210" ht="15" thickTop="1" x14ac:dyDescent="0.3">
      <c r="AC243">
        <f ca="1">IF(AND(F14="SOCIALIZED",F13="BP 220"),IF(AND($AA$235=$AA$240,$AA$236=$AA$241),MIN(AC234:AC241),MIN(AC234:AC239)),IF(AND($AA$235=$AA$240,$AA$236=$AA$241),MIN(AC235:AC241),MIN(AC235:AC239)))</f>
        <v>750000</v>
      </c>
      <c r="AD243">
        <f ca="1">IF(AND(F14="SOCIALIZED",F13="BP 220"),IF(AND($AA$235=$AA$240,$AA$236=$AA$241),MIN(AD234:AD241),MIN(AD234:AD239)),IF(AND($AA$235=$AA$240,$AA$236=$AA$241),MIN(AD235:AD241),MIN(AD235:AD239)))</f>
        <v>750000</v>
      </c>
      <c r="AE243" s="77"/>
      <c r="AF243" s="77"/>
      <c r="AG243" s="102"/>
      <c r="AH243" s="80"/>
      <c r="AI243" s="80"/>
      <c r="AJ243" s="80"/>
      <c r="AK243" s="80"/>
      <c r="AL243" s="77"/>
      <c r="AM243" s="80"/>
      <c r="AO243" s="76"/>
      <c r="AP243"/>
      <c r="AQ243" s="17"/>
      <c r="AR243" s="17"/>
      <c r="BB243">
        <v>241</v>
      </c>
      <c r="BC243" s="7">
        <f t="shared" si="338"/>
        <v>0</v>
      </c>
      <c r="BD243" s="28">
        <f t="shared" si="339"/>
        <v>0</v>
      </c>
      <c r="BE243" s="16">
        <f t="shared" si="340"/>
        <v>0</v>
      </c>
      <c r="BF243" s="16">
        <f t="shared" si="341"/>
        <v>0</v>
      </c>
      <c r="BG243" s="25">
        <v>0</v>
      </c>
      <c r="BH243" s="25">
        <f t="shared" si="342"/>
        <v>0</v>
      </c>
      <c r="BI243" s="25">
        <f t="shared" si="343"/>
        <v>0</v>
      </c>
      <c r="BJ243" s="25">
        <f t="shared" si="344"/>
        <v>0</v>
      </c>
      <c r="BK243" s="25">
        <f t="shared" si="345"/>
        <v>0</v>
      </c>
      <c r="BL243" s="16">
        <f t="shared" si="346"/>
        <v>0</v>
      </c>
      <c r="BM243" s="25">
        <f t="shared" si="347"/>
        <v>0</v>
      </c>
      <c r="BN243" s="9">
        <f t="shared" si="292"/>
        <v>0</v>
      </c>
      <c r="BO243" s="26">
        <f t="shared" si="293"/>
        <v>0</v>
      </c>
      <c r="BP243" s="19">
        <f t="shared" si="294"/>
        <v>0</v>
      </c>
      <c r="BQ243" s="26">
        <f t="shared" si="295"/>
        <v>0</v>
      </c>
      <c r="BR243" s="26">
        <f t="shared" si="296"/>
        <v>0</v>
      </c>
      <c r="BS243">
        <f t="shared" si="348"/>
        <v>0</v>
      </c>
      <c r="BT243" s="7">
        <f t="shared" si="349"/>
        <v>0</v>
      </c>
      <c r="BU243" s="7">
        <f t="shared" si="327"/>
        <v>0</v>
      </c>
      <c r="BV243" s="17">
        <f t="shared" si="350"/>
        <v>0</v>
      </c>
      <c r="BW243" s="17">
        <f t="shared" si="328"/>
        <v>0</v>
      </c>
      <c r="CB243">
        <v>241</v>
      </c>
      <c r="CC243" s="7">
        <f t="shared" ca="1" si="351"/>
        <v>-19000</v>
      </c>
      <c r="CD243" s="28">
        <f t="shared" ca="1" si="352"/>
        <v>0</v>
      </c>
      <c r="CE243" s="16">
        <f t="shared" ca="1" si="353"/>
        <v>0</v>
      </c>
      <c r="CF243" s="9">
        <f t="shared" ca="1" si="297"/>
        <v>0</v>
      </c>
      <c r="CG243" s="26">
        <f t="shared" ca="1" si="298"/>
        <v>0</v>
      </c>
      <c r="CH243" s="19">
        <f t="shared" ca="1" si="299"/>
        <v>0</v>
      </c>
      <c r="CI243" s="26">
        <f t="shared" ca="1" si="300"/>
        <v>0</v>
      </c>
      <c r="CJ243" s="26">
        <f t="shared" ca="1" si="301"/>
        <v>0</v>
      </c>
      <c r="CK243" s="16">
        <f t="shared" ca="1" si="354"/>
        <v>0</v>
      </c>
      <c r="CL243" s="25">
        <v>0</v>
      </c>
      <c r="CM243" s="25">
        <f t="shared" ca="1" si="355"/>
        <v>0</v>
      </c>
      <c r="CN243" s="25">
        <f t="shared" ca="1" si="356"/>
        <v>0</v>
      </c>
      <c r="CO243" s="25">
        <f t="shared" ca="1" si="357"/>
        <v>0</v>
      </c>
      <c r="CP243" s="25">
        <f t="shared" ca="1" si="358"/>
        <v>0</v>
      </c>
      <c r="CQ243" s="16">
        <f t="shared" ca="1" si="359"/>
        <v>0</v>
      </c>
      <c r="CR243" s="25">
        <f t="shared" ca="1" si="360"/>
        <v>0</v>
      </c>
      <c r="CS243" s="9">
        <f t="shared" ca="1" si="302"/>
        <v>0</v>
      </c>
      <c r="CT243" s="26">
        <f t="shared" ca="1" si="303"/>
        <v>0</v>
      </c>
      <c r="CU243" s="19">
        <f t="shared" ca="1" si="304"/>
        <v>0</v>
      </c>
      <c r="CV243" s="26">
        <f t="shared" ca="1" si="305"/>
        <v>0</v>
      </c>
      <c r="CW243" s="26">
        <f t="shared" ca="1" si="306"/>
        <v>0</v>
      </c>
      <c r="CX243">
        <f t="shared" ca="1" si="361"/>
        <v>0</v>
      </c>
      <c r="CY243" s="7">
        <f t="shared" ca="1" si="329"/>
        <v>0</v>
      </c>
      <c r="CZ243" s="7">
        <f t="shared" ca="1" si="330"/>
        <v>0</v>
      </c>
      <c r="DA243" s="17">
        <f t="shared" ca="1" si="362"/>
        <v>0</v>
      </c>
      <c r="DB243" s="17">
        <f t="shared" ca="1" si="331"/>
        <v>0</v>
      </c>
      <c r="EB243">
        <v>241</v>
      </c>
      <c r="EC243" s="7">
        <f t="shared" si="363"/>
        <v>0</v>
      </c>
      <c r="ED243" s="28">
        <f t="shared" si="364"/>
        <v>0</v>
      </c>
      <c r="EE243" s="16">
        <f t="shared" si="365"/>
        <v>0</v>
      </c>
      <c r="EF243" s="9">
        <f t="shared" si="307"/>
        <v>0</v>
      </c>
      <c r="EG243" s="26">
        <f t="shared" si="308"/>
        <v>0</v>
      </c>
      <c r="EH243" s="19">
        <f t="shared" si="309"/>
        <v>0</v>
      </c>
      <c r="EI243" s="26">
        <f t="shared" si="310"/>
        <v>0</v>
      </c>
      <c r="EJ243" s="26">
        <f t="shared" si="311"/>
        <v>0</v>
      </c>
      <c r="EK243" s="16">
        <f t="shared" si="366"/>
        <v>0</v>
      </c>
      <c r="EL243" s="25">
        <v>0</v>
      </c>
      <c r="EM243" s="25">
        <f t="shared" si="367"/>
        <v>0</v>
      </c>
      <c r="EN243" s="25">
        <f t="shared" si="368"/>
        <v>0</v>
      </c>
      <c r="EO243" s="25">
        <f t="shared" si="369"/>
        <v>0</v>
      </c>
      <c r="EP243" s="25">
        <f t="shared" si="370"/>
        <v>0</v>
      </c>
      <c r="EQ243" s="16">
        <f t="shared" si="371"/>
        <v>0</v>
      </c>
      <c r="ER243" s="25">
        <f t="shared" si="372"/>
        <v>0</v>
      </c>
      <c r="ES243" s="9">
        <f t="shared" si="312"/>
        <v>0</v>
      </c>
      <c r="ET243" s="26">
        <f t="shared" si="313"/>
        <v>0</v>
      </c>
      <c r="EU243" s="19">
        <f t="shared" si="314"/>
        <v>0</v>
      </c>
      <c r="EV243" s="26">
        <f t="shared" si="315"/>
        <v>0</v>
      </c>
      <c r="EW243" s="26">
        <f t="shared" si="316"/>
        <v>0</v>
      </c>
      <c r="EX243">
        <f t="shared" si="373"/>
        <v>0</v>
      </c>
      <c r="EY243" s="7">
        <f t="shared" si="332"/>
        <v>0</v>
      </c>
      <c r="EZ243" s="7">
        <f t="shared" si="333"/>
        <v>0</v>
      </c>
      <c r="FA243" s="17">
        <f t="shared" si="374"/>
        <v>0</v>
      </c>
      <c r="FB243" s="17">
        <f t="shared" si="334"/>
        <v>0</v>
      </c>
      <c r="GB243">
        <v>241</v>
      </c>
      <c r="GC243" s="7">
        <f t="shared" si="375"/>
        <v>0</v>
      </c>
      <c r="GD243" s="28">
        <f t="shared" si="376"/>
        <v>0</v>
      </c>
      <c r="GE243" s="16">
        <f t="shared" si="377"/>
        <v>0</v>
      </c>
      <c r="GF243" s="9">
        <f t="shared" si="317"/>
        <v>0</v>
      </c>
      <c r="GG243" s="26">
        <f t="shared" si="318"/>
        <v>0</v>
      </c>
      <c r="GH243" s="19">
        <f t="shared" si="319"/>
        <v>0</v>
      </c>
      <c r="GI243" s="26">
        <f t="shared" si="320"/>
        <v>0</v>
      </c>
      <c r="GJ243" s="26">
        <f t="shared" si="321"/>
        <v>0</v>
      </c>
      <c r="GK243" s="16">
        <f t="shared" si="378"/>
        <v>0</v>
      </c>
      <c r="GL243" s="25">
        <v>0</v>
      </c>
      <c r="GM243" s="25">
        <f t="shared" si="379"/>
        <v>0</v>
      </c>
      <c r="GN243" s="25">
        <f t="shared" si="380"/>
        <v>0</v>
      </c>
      <c r="GO243" s="25">
        <f t="shared" si="381"/>
        <v>0</v>
      </c>
      <c r="GP243" s="25">
        <f t="shared" si="382"/>
        <v>0</v>
      </c>
      <c r="GQ243" s="16">
        <f t="shared" si="383"/>
        <v>0</v>
      </c>
      <c r="GR243" s="25">
        <f t="shared" si="384"/>
        <v>0</v>
      </c>
      <c r="GS243" s="9">
        <f t="shared" si="322"/>
        <v>0</v>
      </c>
      <c r="GT243" s="26">
        <f t="shared" si="323"/>
        <v>0</v>
      </c>
      <c r="GU243" s="19">
        <f t="shared" si="324"/>
        <v>0</v>
      </c>
      <c r="GV243" s="26">
        <f t="shared" si="325"/>
        <v>0</v>
      </c>
      <c r="GW243" s="26">
        <f t="shared" si="326"/>
        <v>0</v>
      </c>
      <c r="GX243">
        <f t="shared" si="385"/>
        <v>0</v>
      </c>
      <c r="GY243" s="7">
        <f t="shared" si="335"/>
        <v>0</v>
      </c>
      <c r="GZ243" s="7">
        <f t="shared" si="336"/>
        <v>0</v>
      </c>
      <c r="HA243" s="17">
        <f t="shared" si="386"/>
        <v>0</v>
      </c>
      <c r="HB243" s="17">
        <f t="shared" si="337"/>
        <v>0</v>
      </c>
    </row>
    <row r="244" spans="27:210" x14ac:dyDescent="0.3">
      <c r="AO244"/>
      <c r="AP244"/>
      <c r="AQ244"/>
      <c r="AR244"/>
      <c r="BB244">
        <v>242</v>
      </c>
      <c r="BC244" s="7">
        <f t="shared" si="338"/>
        <v>0</v>
      </c>
      <c r="BD244" s="28">
        <f t="shared" si="339"/>
        <v>0</v>
      </c>
      <c r="BE244" s="16">
        <f t="shared" si="340"/>
        <v>0</v>
      </c>
      <c r="BF244" s="16">
        <f t="shared" si="341"/>
        <v>0</v>
      </c>
      <c r="BG244" s="25">
        <v>0</v>
      </c>
      <c r="BH244" s="25">
        <f t="shared" si="342"/>
        <v>0</v>
      </c>
      <c r="BI244" s="25">
        <f t="shared" si="343"/>
        <v>0</v>
      </c>
      <c r="BJ244" s="25">
        <f t="shared" si="344"/>
        <v>0</v>
      </c>
      <c r="BK244" s="25">
        <f t="shared" si="345"/>
        <v>0</v>
      </c>
      <c r="BL244" s="16">
        <f t="shared" si="346"/>
        <v>0</v>
      </c>
      <c r="BM244" s="25">
        <f t="shared" si="347"/>
        <v>0</v>
      </c>
      <c r="BN244" s="9">
        <f t="shared" si="292"/>
        <v>0</v>
      </c>
      <c r="BO244" s="26">
        <f t="shared" si="293"/>
        <v>0</v>
      </c>
      <c r="BP244" s="19">
        <f t="shared" si="294"/>
        <v>0</v>
      </c>
      <c r="BQ244" s="26">
        <f t="shared" si="295"/>
        <v>0</v>
      </c>
      <c r="BR244" s="26">
        <f t="shared" si="296"/>
        <v>0</v>
      </c>
      <c r="BS244">
        <f t="shared" si="348"/>
        <v>0</v>
      </c>
      <c r="BT244" s="7">
        <f t="shared" si="349"/>
        <v>0</v>
      </c>
      <c r="BU244" s="7">
        <f t="shared" si="327"/>
        <v>0</v>
      </c>
      <c r="BV244" s="17">
        <f t="shared" si="350"/>
        <v>0</v>
      </c>
      <c r="BW244" s="17">
        <f t="shared" si="328"/>
        <v>0</v>
      </c>
      <c r="CB244">
        <v>242</v>
      </c>
      <c r="CC244" s="7">
        <f t="shared" ca="1" si="351"/>
        <v>-19000</v>
      </c>
      <c r="CD244" s="28">
        <f t="shared" ca="1" si="352"/>
        <v>0</v>
      </c>
      <c r="CE244" s="16">
        <f t="shared" ca="1" si="353"/>
        <v>0</v>
      </c>
      <c r="CF244" s="9">
        <f t="shared" ca="1" si="297"/>
        <v>0</v>
      </c>
      <c r="CG244" s="26">
        <f t="shared" ca="1" si="298"/>
        <v>0</v>
      </c>
      <c r="CH244" s="19">
        <f t="shared" ca="1" si="299"/>
        <v>0</v>
      </c>
      <c r="CI244" s="26">
        <f t="shared" ca="1" si="300"/>
        <v>0</v>
      </c>
      <c r="CJ244" s="26">
        <f t="shared" ca="1" si="301"/>
        <v>0</v>
      </c>
      <c r="CK244" s="16">
        <f t="shared" ca="1" si="354"/>
        <v>0</v>
      </c>
      <c r="CL244" s="25">
        <v>0</v>
      </c>
      <c r="CM244" s="25">
        <f t="shared" ca="1" si="355"/>
        <v>0</v>
      </c>
      <c r="CN244" s="25">
        <f t="shared" ca="1" si="356"/>
        <v>0</v>
      </c>
      <c r="CO244" s="25">
        <f t="shared" ca="1" si="357"/>
        <v>0</v>
      </c>
      <c r="CP244" s="25">
        <f t="shared" ca="1" si="358"/>
        <v>0</v>
      </c>
      <c r="CQ244" s="16">
        <f t="shared" ca="1" si="359"/>
        <v>0</v>
      </c>
      <c r="CR244" s="25">
        <f t="shared" ca="1" si="360"/>
        <v>0</v>
      </c>
      <c r="CS244" s="9">
        <f t="shared" ca="1" si="302"/>
        <v>0</v>
      </c>
      <c r="CT244" s="26">
        <f t="shared" ca="1" si="303"/>
        <v>0</v>
      </c>
      <c r="CU244" s="19">
        <f t="shared" ca="1" si="304"/>
        <v>0</v>
      </c>
      <c r="CV244" s="26">
        <f t="shared" ca="1" si="305"/>
        <v>0</v>
      </c>
      <c r="CW244" s="26">
        <f t="shared" ca="1" si="306"/>
        <v>0</v>
      </c>
      <c r="CX244">
        <f t="shared" ca="1" si="361"/>
        <v>0</v>
      </c>
      <c r="CY244" s="7">
        <f t="shared" ca="1" si="329"/>
        <v>0</v>
      </c>
      <c r="CZ244" s="7">
        <f t="shared" ca="1" si="330"/>
        <v>0</v>
      </c>
      <c r="DA244" s="17">
        <f t="shared" ca="1" si="362"/>
        <v>0</v>
      </c>
      <c r="DB244" s="17">
        <f t="shared" ca="1" si="331"/>
        <v>0</v>
      </c>
      <c r="EB244">
        <v>242</v>
      </c>
      <c r="EC244" s="7">
        <f t="shared" si="363"/>
        <v>0</v>
      </c>
      <c r="ED244" s="28">
        <f t="shared" si="364"/>
        <v>0</v>
      </c>
      <c r="EE244" s="16">
        <f t="shared" si="365"/>
        <v>0</v>
      </c>
      <c r="EF244" s="9">
        <f t="shared" si="307"/>
        <v>0</v>
      </c>
      <c r="EG244" s="26">
        <f t="shared" si="308"/>
        <v>0</v>
      </c>
      <c r="EH244" s="19">
        <f t="shared" si="309"/>
        <v>0</v>
      </c>
      <c r="EI244" s="26">
        <f t="shared" si="310"/>
        <v>0</v>
      </c>
      <c r="EJ244" s="26">
        <f t="shared" si="311"/>
        <v>0</v>
      </c>
      <c r="EK244" s="16">
        <f t="shared" si="366"/>
        <v>0</v>
      </c>
      <c r="EL244" s="25">
        <v>0</v>
      </c>
      <c r="EM244" s="25">
        <f t="shared" si="367"/>
        <v>0</v>
      </c>
      <c r="EN244" s="25">
        <f t="shared" si="368"/>
        <v>0</v>
      </c>
      <c r="EO244" s="25">
        <f t="shared" si="369"/>
        <v>0</v>
      </c>
      <c r="EP244" s="25">
        <f t="shared" si="370"/>
        <v>0</v>
      </c>
      <c r="EQ244" s="16">
        <f t="shared" si="371"/>
        <v>0</v>
      </c>
      <c r="ER244" s="25">
        <f t="shared" si="372"/>
        <v>0</v>
      </c>
      <c r="ES244" s="9">
        <f t="shared" si="312"/>
        <v>0</v>
      </c>
      <c r="ET244" s="26">
        <f t="shared" si="313"/>
        <v>0</v>
      </c>
      <c r="EU244" s="19">
        <f t="shared" si="314"/>
        <v>0</v>
      </c>
      <c r="EV244" s="26">
        <f t="shared" si="315"/>
        <v>0</v>
      </c>
      <c r="EW244" s="26">
        <f t="shared" si="316"/>
        <v>0</v>
      </c>
      <c r="EX244">
        <f t="shared" si="373"/>
        <v>0</v>
      </c>
      <c r="EY244" s="7">
        <f t="shared" si="332"/>
        <v>0</v>
      </c>
      <c r="EZ244" s="7">
        <f t="shared" si="333"/>
        <v>0</v>
      </c>
      <c r="FA244" s="17">
        <f t="shared" si="374"/>
        <v>0</v>
      </c>
      <c r="FB244" s="17">
        <f t="shared" si="334"/>
        <v>0</v>
      </c>
      <c r="GB244">
        <v>242</v>
      </c>
      <c r="GC244" s="7">
        <f t="shared" si="375"/>
        <v>0</v>
      </c>
      <c r="GD244" s="28">
        <f t="shared" si="376"/>
        <v>0</v>
      </c>
      <c r="GE244" s="16">
        <f t="shared" si="377"/>
        <v>0</v>
      </c>
      <c r="GF244" s="9">
        <f t="shared" si="317"/>
        <v>0</v>
      </c>
      <c r="GG244" s="26">
        <f t="shared" si="318"/>
        <v>0</v>
      </c>
      <c r="GH244" s="19">
        <f t="shared" si="319"/>
        <v>0</v>
      </c>
      <c r="GI244" s="26">
        <f t="shared" si="320"/>
        <v>0</v>
      </c>
      <c r="GJ244" s="26">
        <f t="shared" si="321"/>
        <v>0</v>
      </c>
      <c r="GK244" s="16">
        <f t="shared" si="378"/>
        <v>0</v>
      </c>
      <c r="GL244" s="25">
        <v>0</v>
      </c>
      <c r="GM244" s="25">
        <f t="shared" si="379"/>
        <v>0</v>
      </c>
      <c r="GN244" s="25">
        <f t="shared" si="380"/>
        <v>0</v>
      </c>
      <c r="GO244" s="25">
        <f t="shared" si="381"/>
        <v>0</v>
      </c>
      <c r="GP244" s="25">
        <f t="shared" si="382"/>
        <v>0</v>
      </c>
      <c r="GQ244" s="16">
        <f t="shared" si="383"/>
        <v>0</v>
      </c>
      <c r="GR244" s="25">
        <f t="shared" si="384"/>
        <v>0</v>
      </c>
      <c r="GS244" s="9">
        <f t="shared" si="322"/>
        <v>0</v>
      </c>
      <c r="GT244" s="26">
        <f t="shared" si="323"/>
        <v>0</v>
      </c>
      <c r="GU244" s="19">
        <f t="shared" si="324"/>
        <v>0</v>
      </c>
      <c r="GV244" s="26">
        <f t="shared" si="325"/>
        <v>0</v>
      </c>
      <c r="GW244" s="26">
        <f t="shared" si="326"/>
        <v>0</v>
      </c>
      <c r="GX244">
        <f t="shared" si="385"/>
        <v>0</v>
      </c>
      <c r="GY244" s="7">
        <f t="shared" si="335"/>
        <v>0</v>
      </c>
      <c r="GZ244" s="7">
        <f t="shared" si="336"/>
        <v>0</v>
      </c>
      <c r="HA244" s="17">
        <f t="shared" si="386"/>
        <v>0</v>
      </c>
      <c r="HB244" s="17">
        <f t="shared" si="337"/>
        <v>0</v>
      </c>
    </row>
    <row r="245" spans="27:210" x14ac:dyDescent="0.3">
      <c r="AO245"/>
      <c r="AP245"/>
      <c r="AQ245"/>
      <c r="AR245"/>
      <c r="BB245">
        <v>243</v>
      </c>
      <c r="BC245" s="7">
        <f t="shared" si="338"/>
        <v>0</v>
      </c>
      <c r="BD245" s="28">
        <f t="shared" si="339"/>
        <v>0</v>
      </c>
      <c r="BE245" s="16">
        <f t="shared" si="340"/>
        <v>0</v>
      </c>
      <c r="BF245" s="16">
        <f t="shared" si="341"/>
        <v>0</v>
      </c>
      <c r="BG245" s="25">
        <v>0</v>
      </c>
      <c r="BH245" s="25">
        <f t="shared" si="342"/>
        <v>0</v>
      </c>
      <c r="BI245" s="25">
        <f t="shared" si="343"/>
        <v>0</v>
      </c>
      <c r="BJ245" s="25">
        <f t="shared" si="344"/>
        <v>0</v>
      </c>
      <c r="BK245" s="25">
        <f t="shared" si="345"/>
        <v>0</v>
      </c>
      <c r="BL245" s="16">
        <f t="shared" si="346"/>
        <v>0</v>
      </c>
      <c r="BM245" s="25">
        <f t="shared" si="347"/>
        <v>0</v>
      </c>
      <c r="BN245" s="9">
        <f t="shared" si="292"/>
        <v>0</v>
      </c>
      <c r="BO245" s="26">
        <f t="shared" si="293"/>
        <v>0</v>
      </c>
      <c r="BP245" s="19">
        <f t="shared" si="294"/>
        <v>0</v>
      </c>
      <c r="BQ245" s="26">
        <f t="shared" si="295"/>
        <v>0</v>
      </c>
      <c r="BR245" s="26">
        <f t="shared" si="296"/>
        <v>0</v>
      </c>
      <c r="BS245">
        <f t="shared" si="348"/>
        <v>0</v>
      </c>
      <c r="BT245" s="7">
        <f t="shared" si="349"/>
        <v>0</v>
      </c>
      <c r="BU245" s="7">
        <f t="shared" si="327"/>
        <v>0</v>
      </c>
      <c r="BV245" s="17">
        <f t="shared" si="350"/>
        <v>0</v>
      </c>
      <c r="BW245" s="17">
        <f t="shared" si="328"/>
        <v>0</v>
      </c>
      <c r="CB245">
        <v>243</v>
      </c>
      <c r="CC245" s="7">
        <f t="shared" ca="1" si="351"/>
        <v>-19000</v>
      </c>
      <c r="CD245" s="28">
        <f t="shared" ca="1" si="352"/>
        <v>0</v>
      </c>
      <c r="CE245" s="16">
        <f t="shared" ca="1" si="353"/>
        <v>0</v>
      </c>
      <c r="CF245" s="9">
        <f t="shared" ca="1" si="297"/>
        <v>0</v>
      </c>
      <c r="CG245" s="26">
        <f t="shared" ca="1" si="298"/>
        <v>0</v>
      </c>
      <c r="CH245" s="19">
        <f t="shared" ca="1" si="299"/>
        <v>0</v>
      </c>
      <c r="CI245" s="26">
        <f t="shared" ca="1" si="300"/>
        <v>0</v>
      </c>
      <c r="CJ245" s="26">
        <f t="shared" ca="1" si="301"/>
        <v>0</v>
      </c>
      <c r="CK245" s="16">
        <f t="shared" ca="1" si="354"/>
        <v>0</v>
      </c>
      <c r="CL245" s="25">
        <v>0</v>
      </c>
      <c r="CM245" s="25">
        <f t="shared" ca="1" si="355"/>
        <v>0</v>
      </c>
      <c r="CN245" s="25">
        <f t="shared" ca="1" si="356"/>
        <v>0</v>
      </c>
      <c r="CO245" s="25">
        <f t="shared" ca="1" si="357"/>
        <v>0</v>
      </c>
      <c r="CP245" s="25">
        <f t="shared" ca="1" si="358"/>
        <v>0</v>
      </c>
      <c r="CQ245" s="16">
        <f t="shared" ca="1" si="359"/>
        <v>0</v>
      </c>
      <c r="CR245" s="25">
        <f t="shared" ca="1" si="360"/>
        <v>0</v>
      </c>
      <c r="CS245" s="9">
        <f t="shared" ca="1" si="302"/>
        <v>0</v>
      </c>
      <c r="CT245" s="26">
        <f t="shared" ca="1" si="303"/>
        <v>0</v>
      </c>
      <c r="CU245" s="19">
        <f t="shared" ca="1" si="304"/>
        <v>0</v>
      </c>
      <c r="CV245" s="26">
        <f t="shared" ca="1" si="305"/>
        <v>0</v>
      </c>
      <c r="CW245" s="26">
        <f t="shared" ca="1" si="306"/>
        <v>0</v>
      </c>
      <c r="CX245">
        <f t="shared" ca="1" si="361"/>
        <v>0</v>
      </c>
      <c r="CY245" s="7">
        <f t="shared" ca="1" si="329"/>
        <v>0</v>
      </c>
      <c r="CZ245" s="7">
        <f t="shared" ca="1" si="330"/>
        <v>0</v>
      </c>
      <c r="DA245" s="17">
        <f t="shared" ca="1" si="362"/>
        <v>0</v>
      </c>
      <c r="DB245" s="17">
        <f t="shared" ca="1" si="331"/>
        <v>0</v>
      </c>
      <c r="EB245">
        <v>243</v>
      </c>
      <c r="EC245" s="7">
        <f t="shared" si="363"/>
        <v>0</v>
      </c>
      <c r="ED245" s="28">
        <f t="shared" si="364"/>
        <v>0</v>
      </c>
      <c r="EE245" s="16">
        <f t="shared" si="365"/>
        <v>0</v>
      </c>
      <c r="EF245" s="9">
        <f t="shared" si="307"/>
        <v>0</v>
      </c>
      <c r="EG245" s="26">
        <f t="shared" si="308"/>
        <v>0</v>
      </c>
      <c r="EH245" s="19">
        <f t="shared" si="309"/>
        <v>0</v>
      </c>
      <c r="EI245" s="26">
        <f t="shared" si="310"/>
        <v>0</v>
      </c>
      <c r="EJ245" s="26">
        <f t="shared" si="311"/>
        <v>0</v>
      </c>
      <c r="EK245" s="16">
        <f t="shared" si="366"/>
        <v>0</v>
      </c>
      <c r="EL245" s="25">
        <v>0</v>
      </c>
      <c r="EM245" s="25">
        <f t="shared" si="367"/>
        <v>0</v>
      </c>
      <c r="EN245" s="25">
        <f t="shared" si="368"/>
        <v>0</v>
      </c>
      <c r="EO245" s="25">
        <f t="shared" si="369"/>
        <v>0</v>
      </c>
      <c r="EP245" s="25">
        <f t="shared" si="370"/>
        <v>0</v>
      </c>
      <c r="EQ245" s="16">
        <f t="shared" si="371"/>
        <v>0</v>
      </c>
      <c r="ER245" s="25">
        <f t="shared" si="372"/>
        <v>0</v>
      </c>
      <c r="ES245" s="9">
        <f t="shared" si="312"/>
        <v>0</v>
      </c>
      <c r="ET245" s="26">
        <f t="shared" si="313"/>
        <v>0</v>
      </c>
      <c r="EU245" s="19">
        <f t="shared" si="314"/>
        <v>0</v>
      </c>
      <c r="EV245" s="26">
        <f t="shared" si="315"/>
        <v>0</v>
      </c>
      <c r="EW245" s="26">
        <f t="shared" si="316"/>
        <v>0</v>
      </c>
      <c r="EX245">
        <f t="shared" si="373"/>
        <v>0</v>
      </c>
      <c r="EY245" s="7">
        <f t="shared" si="332"/>
        <v>0</v>
      </c>
      <c r="EZ245" s="7">
        <f t="shared" si="333"/>
        <v>0</v>
      </c>
      <c r="FA245" s="17">
        <f t="shared" si="374"/>
        <v>0</v>
      </c>
      <c r="FB245" s="17">
        <f t="shared" si="334"/>
        <v>0</v>
      </c>
      <c r="GB245">
        <v>243</v>
      </c>
      <c r="GC245" s="7">
        <f t="shared" si="375"/>
        <v>0</v>
      </c>
      <c r="GD245" s="28">
        <f t="shared" si="376"/>
        <v>0</v>
      </c>
      <c r="GE245" s="16">
        <f t="shared" si="377"/>
        <v>0</v>
      </c>
      <c r="GF245" s="9">
        <f t="shared" si="317"/>
        <v>0</v>
      </c>
      <c r="GG245" s="26">
        <f t="shared" si="318"/>
        <v>0</v>
      </c>
      <c r="GH245" s="19">
        <f t="shared" si="319"/>
        <v>0</v>
      </c>
      <c r="GI245" s="26">
        <f t="shared" si="320"/>
        <v>0</v>
      </c>
      <c r="GJ245" s="26">
        <f t="shared" si="321"/>
        <v>0</v>
      </c>
      <c r="GK245" s="16">
        <f t="shared" si="378"/>
        <v>0</v>
      </c>
      <c r="GL245" s="25">
        <v>0</v>
      </c>
      <c r="GM245" s="25">
        <f t="shared" si="379"/>
        <v>0</v>
      </c>
      <c r="GN245" s="25">
        <f t="shared" si="380"/>
        <v>0</v>
      </c>
      <c r="GO245" s="25">
        <f t="shared" si="381"/>
        <v>0</v>
      </c>
      <c r="GP245" s="25">
        <f t="shared" si="382"/>
        <v>0</v>
      </c>
      <c r="GQ245" s="16">
        <f t="shared" si="383"/>
        <v>0</v>
      </c>
      <c r="GR245" s="25">
        <f t="shared" si="384"/>
        <v>0</v>
      </c>
      <c r="GS245" s="9">
        <f t="shared" si="322"/>
        <v>0</v>
      </c>
      <c r="GT245" s="26">
        <f t="shared" si="323"/>
        <v>0</v>
      </c>
      <c r="GU245" s="19">
        <f t="shared" si="324"/>
        <v>0</v>
      </c>
      <c r="GV245" s="26">
        <f t="shared" si="325"/>
        <v>0</v>
      </c>
      <c r="GW245" s="26">
        <f t="shared" si="326"/>
        <v>0</v>
      </c>
      <c r="GX245">
        <f t="shared" si="385"/>
        <v>0</v>
      </c>
      <c r="GY245" s="7">
        <f t="shared" si="335"/>
        <v>0</v>
      </c>
      <c r="GZ245" s="7">
        <f t="shared" si="336"/>
        <v>0</v>
      </c>
      <c r="HA245" s="17">
        <f t="shared" si="386"/>
        <v>0</v>
      </c>
      <c r="HB245" s="17">
        <f t="shared" si="337"/>
        <v>0</v>
      </c>
    </row>
    <row r="246" spans="27:210" x14ac:dyDescent="0.3">
      <c r="AO246"/>
      <c r="AP246"/>
      <c r="AQ246"/>
      <c r="AR246"/>
      <c r="BB246">
        <v>244</v>
      </c>
      <c r="BC246" s="7">
        <f t="shared" si="338"/>
        <v>0</v>
      </c>
      <c r="BD246" s="28">
        <f t="shared" si="339"/>
        <v>0</v>
      </c>
      <c r="BE246" s="16">
        <f t="shared" si="340"/>
        <v>0</v>
      </c>
      <c r="BF246" s="16">
        <f t="shared" si="341"/>
        <v>0</v>
      </c>
      <c r="BG246" s="25">
        <v>0</v>
      </c>
      <c r="BH246" s="25">
        <f t="shared" si="342"/>
        <v>0</v>
      </c>
      <c r="BI246" s="25">
        <f t="shared" si="343"/>
        <v>0</v>
      </c>
      <c r="BJ246" s="25">
        <f t="shared" si="344"/>
        <v>0</v>
      </c>
      <c r="BK246" s="25">
        <f t="shared" si="345"/>
        <v>0</v>
      </c>
      <c r="BL246" s="16">
        <f t="shared" si="346"/>
        <v>0</v>
      </c>
      <c r="BM246" s="25">
        <f t="shared" si="347"/>
        <v>0</v>
      </c>
      <c r="BN246" s="9">
        <f t="shared" si="292"/>
        <v>0</v>
      </c>
      <c r="BO246" s="26">
        <f t="shared" si="293"/>
        <v>0</v>
      </c>
      <c r="BP246" s="19">
        <f t="shared" si="294"/>
        <v>0</v>
      </c>
      <c r="BQ246" s="26">
        <f t="shared" si="295"/>
        <v>0</v>
      </c>
      <c r="BR246" s="26">
        <f t="shared" si="296"/>
        <v>0</v>
      </c>
      <c r="BS246">
        <f t="shared" si="348"/>
        <v>0</v>
      </c>
      <c r="BT246" s="7">
        <f t="shared" si="349"/>
        <v>0</v>
      </c>
      <c r="BU246" s="7">
        <f t="shared" si="327"/>
        <v>0</v>
      </c>
      <c r="BV246" s="17">
        <f t="shared" si="350"/>
        <v>0</v>
      </c>
      <c r="BW246" s="17">
        <f t="shared" si="328"/>
        <v>0</v>
      </c>
      <c r="CB246">
        <v>244</v>
      </c>
      <c r="CC246" s="7">
        <f t="shared" ca="1" si="351"/>
        <v>-19000</v>
      </c>
      <c r="CD246" s="28">
        <f t="shared" ca="1" si="352"/>
        <v>0</v>
      </c>
      <c r="CE246" s="16">
        <f t="shared" ca="1" si="353"/>
        <v>0</v>
      </c>
      <c r="CF246" s="9">
        <f t="shared" ca="1" si="297"/>
        <v>0</v>
      </c>
      <c r="CG246" s="26">
        <f t="shared" ca="1" si="298"/>
        <v>0</v>
      </c>
      <c r="CH246" s="19">
        <f t="shared" ca="1" si="299"/>
        <v>0</v>
      </c>
      <c r="CI246" s="26">
        <f t="shared" ca="1" si="300"/>
        <v>0</v>
      </c>
      <c r="CJ246" s="26">
        <f t="shared" ca="1" si="301"/>
        <v>0</v>
      </c>
      <c r="CK246" s="16">
        <f t="shared" ca="1" si="354"/>
        <v>0</v>
      </c>
      <c r="CL246" s="25">
        <v>0</v>
      </c>
      <c r="CM246" s="25">
        <f t="shared" ca="1" si="355"/>
        <v>0</v>
      </c>
      <c r="CN246" s="25">
        <f t="shared" ca="1" si="356"/>
        <v>0</v>
      </c>
      <c r="CO246" s="25">
        <f t="shared" ca="1" si="357"/>
        <v>0</v>
      </c>
      <c r="CP246" s="25">
        <f t="shared" ca="1" si="358"/>
        <v>0</v>
      </c>
      <c r="CQ246" s="16">
        <f t="shared" ca="1" si="359"/>
        <v>0</v>
      </c>
      <c r="CR246" s="25">
        <f t="shared" ca="1" si="360"/>
        <v>0</v>
      </c>
      <c r="CS246" s="9">
        <f t="shared" ca="1" si="302"/>
        <v>0</v>
      </c>
      <c r="CT246" s="26">
        <f t="shared" ca="1" si="303"/>
        <v>0</v>
      </c>
      <c r="CU246" s="19">
        <f t="shared" ca="1" si="304"/>
        <v>0</v>
      </c>
      <c r="CV246" s="26">
        <f t="shared" ca="1" si="305"/>
        <v>0</v>
      </c>
      <c r="CW246" s="26">
        <f t="shared" ca="1" si="306"/>
        <v>0</v>
      </c>
      <c r="CX246">
        <f t="shared" ca="1" si="361"/>
        <v>0</v>
      </c>
      <c r="CY246" s="7">
        <f t="shared" ca="1" si="329"/>
        <v>0</v>
      </c>
      <c r="CZ246" s="7">
        <f t="shared" ca="1" si="330"/>
        <v>0</v>
      </c>
      <c r="DA246" s="17">
        <f t="shared" ca="1" si="362"/>
        <v>0</v>
      </c>
      <c r="DB246" s="17">
        <f t="shared" ca="1" si="331"/>
        <v>0</v>
      </c>
      <c r="EB246">
        <v>244</v>
      </c>
      <c r="EC246" s="7">
        <f t="shared" si="363"/>
        <v>0</v>
      </c>
      <c r="ED246" s="28">
        <f t="shared" si="364"/>
        <v>0</v>
      </c>
      <c r="EE246" s="16">
        <f t="shared" si="365"/>
        <v>0</v>
      </c>
      <c r="EF246" s="9">
        <f t="shared" si="307"/>
        <v>0</v>
      </c>
      <c r="EG246" s="26">
        <f t="shared" si="308"/>
        <v>0</v>
      </c>
      <c r="EH246" s="19">
        <f t="shared" si="309"/>
        <v>0</v>
      </c>
      <c r="EI246" s="26">
        <f t="shared" si="310"/>
        <v>0</v>
      </c>
      <c r="EJ246" s="26">
        <f t="shared" si="311"/>
        <v>0</v>
      </c>
      <c r="EK246" s="16">
        <f t="shared" si="366"/>
        <v>0</v>
      </c>
      <c r="EL246" s="25">
        <v>0</v>
      </c>
      <c r="EM246" s="25">
        <f t="shared" si="367"/>
        <v>0</v>
      </c>
      <c r="EN246" s="25">
        <f t="shared" si="368"/>
        <v>0</v>
      </c>
      <c r="EO246" s="25">
        <f t="shared" si="369"/>
        <v>0</v>
      </c>
      <c r="EP246" s="25">
        <f t="shared" si="370"/>
        <v>0</v>
      </c>
      <c r="EQ246" s="16">
        <f t="shared" si="371"/>
        <v>0</v>
      </c>
      <c r="ER246" s="25">
        <f t="shared" si="372"/>
        <v>0</v>
      </c>
      <c r="ES246" s="9">
        <f t="shared" si="312"/>
        <v>0</v>
      </c>
      <c r="ET246" s="26">
        <f t="shared" si="313"/>
        <v>0</v>
      </c>
      <c r="EU246" s="19">
        <f t="shared" si="314"/>
        <v>0</v>
      </c>
      <c r="EV246" s="26">
        <f t="shared" si="315"/>
        <v>0</v>
      </c>
      <c r="EW246" s="26">
        <f t="shared" si="316"/>
        <v>0</v>
      </c>
      <c r="EX246">
        <f t="shared" si="373"/>
        <v>0</v>
      </c>
      <c r="EY246" s="7">
        <f t="shared" si="332"/>
        <v>0</v>
      </c>
      <c r="EZ246" s="7">
        <f t="shared" si="333"/>
        <v>0</v>
      </c>
      <c r="FA246" s="17">
        <f t="shared" si="374"/>
        <v>0</v>
      </c>
      <c r="FB246" s="17">
        <f t="shared" si="334"/>
        <v>0</v>
      </c>
      <c r="GB246">
        <v>244</v>
      </c>
      <c r="GC246" s="7">
        <f t="shared" si="375"/>
        <v>0</v>
      </c>
      <c r="GD246" s="28">
        <f t="shared" si="376"/>
        <v>0</v>
      </c>
      <c r="GE246" s="16">
        <f t="shared" si="377"/>
        <v>0</v>
      </c>
      <c r="GF246" s="9">
        <f t="shared" si="317"/>
        <v>0</v>
      </c>
      <c r="GG246" s="26">
        <f t="shared" si="318"/>
        <v>0</v>
      </c>
      <c r="GH246" s="19">
        <f t="shared" si="319"/>
        <v>0</v>
      </c>
      <c r="GI246" s="26">
        <f t="shared" si="320"/>
        <v>0</v>
      </c>
      <c r="GJ246" s="26">
        <f t="shared" si="321"/>
        <v>0</v>
      </c>
      <c r="GK246" s="16">
        <f t="shared" si="378"/>
        <v>0</v>
      </c>
      <c r="GL246" s="25">
        <v>0</v>
      </c>
      <c r="GM246" s="25">
        <f t="shared" si="379"/>
        <v>0</v>
      </c>
      <c r="GN246" s="25">
        <f t="shared" si="380"/>
        <v>0</v>
      </c>
      <c r="GO246" s="25">
        <f t="shared" si="381"/>
        <v>0</v>
      </c>
      <c r="GP246" s="25">
        <f t="shared" si="382"/>
        <v>0</v>
      </c>
      <c r="GQ246" s="16">
        <f t="shared" si="383"/>
        <v>0</v>
      </c>
      <c r="GR246" s="25">
        <f t="shared" si="384"/>
        <v>0</v>
      </c>
      <c r="GS246" s="9">
        <f t="shared" si="322"/>
        <v>0</v>
      </c>
      <c r="GT246" s="26">
        <f t="shared" si="323"/>
        <v>0</v>
      </c>
      <c r="GU246" s="19">
        <f t="shared" si="324"/>
        <v>0</v>
      </c>
      <c r="GV246" s="26">
        <f t="shared" si="325"/>
        <v>0</v>
      </c>
      <c r="GW246" s="26">
        <f t="shared" si="326"/>
        <v>0</v>
      </c>
      <c r="GX246">
        <f t="shared" si="385"/>
        <v>0</v>
      </c>
      <c r="GY246" s="7">
        <f t="shared" si="335"/>
        <v>0</v>
      </c>
      <c r="GZ246" s="7">
        <f t="shared" si="336"/>
        <v>0</v>
      </c>
      <c r="HA246" s="17">
        <f t="shared" si="386"/>
        <v>0</v>
      </c>
      <c r="HB246" s="17">
        <f t="shared" si="337"/>
        <v>0</v>
      </c>
    </row>
    <row r="247" spans="27:210" x14ac:dyDescent="0.3">
      <c r="AO247"/>
      <c r="AP247"/>
      <c r="AQ247"/>
      <c r="AR247"/>
      <c r="BB247">
        <v>245</v>
      </c>
      <c r="BC247" s="7">
        <f t="shared" si="338"/>
        <v>0</v>
      </c>
      <c r="BD247" s="28">
        <f t="shared" si="339"/>
        <v>0</v>
      </c>
      <c r="BE247" s="16">
        <f t="shared" si="340"/>
        <v>0</v>
      </c>
      <c r="BF247" s="16">
        <f t="shared" si="341"/>
        <v>0</v>
      </c>
      <c r="BG247" s="25">
        <v>0</v>
      </c>
      <c r="BH247" s="25">
        <f t="shared" si="342"/>
        <v>0</v>
      </c>
      <c r="BI247" s="25">
        <f t="shared" si="343"/>
        <v>0</v>
      </c>
      <c r="BJ247" s="25">
        <f t="shared" si="344"/>
        <v>0</v>
      </c>
      <c r="BK247" s="25">
        <f t="shared" si="345"/>
        <v>0</v>
      </c>
      <c r="BL247" s="16">
        <f t="shared" si="346"/>
        <v>0</v>
      </c>
      <c r="BM247" s="25">
        <f t="shared" si="347"/>
        <v>0</v>
      </c>
      <c r="BN247" s="9">
        <f t="shared" si="292"/>
        <v>0</v>
      </c>
      <c r="BO247" s="26">
        <f t="shared" si="293"/>
        <v>0</v>
      </c>
      <c r="BP247" s="19">
        <f t="shared" si="294"/>
        <v>0</v>
      </c>
      <c r="BQ247" s="26">
        <f t="shared" si="295"/>
        <v>0</v>
      </c>
      <c r="BR247" s="26">
        <f t="shared" si="296"/>
        <v>0</v>
      </c>
      <c r="BS247">
        <f t="shared" si="348"/>
        <v>0</v>
      </c>
      <c r="BT247" s="7">
        <f t="shared" si="349"/>
        <v>0</v>
      </c>
      <c r="BU247" s="7">
        <f t="shared" si="327"/>
        <v>0</v>
      </c>
      <c r="BV247" s="17">
        <f t="shared" si="350"/>
        <v>0</v>
      </c>
      <c r="BW247" s="17">
        <f t="shared" si="328"/>
        <v>0</v>
      </c>
      <c r="CB247">
        <v>245</v>
      </c>
      <c r="CC247" s="7">
        <f t="shared" ca="1" si="351"/>
        <v>-19000</v>
      </c>
      <c r="CD247" s="28">
        <f t="shared" ca="1" si="352"/>
        <v>0</v>
      </c>
      <c r="CE247" s="16">
        <f t="shared" ca="1" si="353"/>
        <v>0</v>
      </c>
      <c r="CF247" s="9">
        <f t="shared" ca="1" si="297"/>
        <v>0</v>
      </c>
      <c r="CG247" s="26">
        <f t="shared" ca="1" si="298"/>
        <v>0</v>
      </c>
      <c r="CH247" s="19">
        <f t="shared" ca="1" si="299"/>
        <v>0</v>
      </c>
      <c r="CI247" s="26">
        <f t="shared" ca="1" si="300"/>
        <v>0</v>
      </c>
      <c r="CJ247" s="26">
        <f t="shared" ca="1" si="301"/>
        <v>0</v>
      </c>
      <c r="CK247" s="16">
        <f t="shared" ca="1" si="354"/>
        <v>0</v>
      </c>
      <c r="CL247" s="25">
        <v>0</v>
      </c>
      <c r="CM247" s="25">
        <f t="shared" ca="1" si="355"/>
        <v>0</v>
      </c>
      <c r="CN247" s="25">
        <f t="shared" ca="1" si="356"/>
        <v>0</v>
      </c>
      <c r="CO247" s="25">
        <f t="shared" ca="1" si="357"/>
        <v>0</v>
      </c>
      <c r="CP247" s="25">
        <f t="shared" ca="1" si="358"/>
        <v>0</v>
      </c>
      <c r="CQ247" s="16">
        <f t="shared" ca="1" si="359"/>
        <v>0</v>
      </c>
      <c r="CR247" s="25">
        <f t="shared" ca="1" si="360"/>
        <v>0</v>
      </c>
      <c r="CS247" s="9">
        <f t="shared" ca="1" si="302"/>
        <v>0</v>
      </c>
      <c r="CT247" s="26">
        <f t="shared" ca="1" si="303"/>
        <v>0</v>
      </c>
      <c r="CU247" s="19">
        <f t="shared" ca="1" si="304"/>
        <v>0</v>
      </c>
      <c r="CV247" s="26">
        <f t="shared" ca="1" si="305"/>
        <v>0</v>
      </c>
      <c r="CW247" s="26">
        <f t="shared" ca="1" si="306"/>
        <v>0</v>
      </c>
      <c r="CX247">
        <f t="shared" ca="1" si="361"/>
        <v>0</v>
      </c>
      <c r="CY247" s="7">
        <f t="shared" ca="1" si="329"/>
        <v>0</v>
      </c>
      <c r="CZ247" s="7">
        <f t="shared" ca="1" si="330"/>
        <v>0</v>
      </c>
      <c r="DA247" s="17">
        <f t="shared" ca="1" si="362"/>
        <v>0</v>
      </c>
      <c r="DB247" s="17">
        <f t="shared" ca="1" si="331"/>
        <v>0</v>
      </c>
      <c r="EB247">
        <v>245</v>
      </c>
      <c r="EC247" s="7">
        <f t="shared" si="363"/>
        <v>0</v>
      </c>
      <c r="ED247" s="28">
        <f t="shared" si="364"/>
        <v>0</v>
      </c>
      <c r="EE247" s="16">
        <f t="shared" si="365"/>
        <v>0</v>
      </c>
      <c r="EF247" s="9">
        <f t="shared" si="307"/>
        <v>0</v>
      </c>
      <c r="EG247" s="26">
        <f t="shared" si="308"/>
        <v>0</v>
      </c>
      <c r="EH247" s="19">
        <f t="shared" si="309"/>
        <v>0</v>
      </c>
      <c r="EI247" s="26">
        <f t="shared" si="310"/>
        <v>0</v>
      </c>
      <c r="EJ247" s="26">
        <f t="shared" si="311"/>
        <v>0</v>
      </c>
      <c r="EK247" s="16">
        <f t="shared" si="366"/>
        <v>0</v>
      </c>
      <c r="EL247" s="25">
        <v>0</v>
      </c>
      <c r="EM247" s="25">
        <f t="shared" si="367"/>
        <v>0</v>
      </c>
      <c r="EN247" s="25">
        <f t="shared" si="368"/>
        <v>0</v>
      </c>
      <c r="EO247" s="25">
        <f t="shared" si="369"/>
        <v>0</v>
      </c>
      <c r="EP247" s="25">
        <f t="shared" si="370"/>
        <v>0</v>
      </c>
      <c r="EQ247" s="16">
        <f t="shared" si="371"/>
        <v>0</v>
      </c>
      <c r="ER247" s="25">
        <f t="shared" si="372"/>
        <v>0</v>
      </c>
      <c r="ES247" s="9">
        <f t="shared" si="312"/>
        <v>0</v>
      </c>
      <c r="ET247" s="26">
        <f t="shared" si="313"/>
        <v>0</v>
      </c>
      <c r="EU247" s="19">
        <f t="shared" si="314"/>
        <v>0</v>
      </c>
      <c r="EV247" s="26">
        <f t="shared" si="315"/>
        <v>0</v>
      </c>
      <c r="EW247" s="26">
        <f t="shared" si="316"/>
        <v>0</v>
      </c>
      <c r="EX247">
        <f t="shared" si="373"/>
        <v>0</v>
      </c>
      <c r="EY247" s="7">
        <f t="shared" si="332"/>
        <v>0</v>
      </c>
      <c r="EZ247" s="7">
        <f t="shared" si="333"/>
        <v>0</v>
      </c>
      <c r="FA247" s="17">
        <f t="shared" si="374"/>
        <v>0</v>
      </c>
      <c r="FB247" s="17">
        <f t="shared" si="334"/>
        <v>0</v>
      </c>
      <c r="GB247">
        <v>245</v>
      </c>
      <c r="GC247" s="7">
        <f t="shared" si="375"/>
        <v>0</v>
      </c>
      <c r="GD247" s="28">
        <f t="shared" si="376"/>
        <v>0</v>
      </c>
      <c r="GE247" s="16">
        <f t="shared" si="377"/>
        <v>0</v>
      </c>
      <c r="GF247" s="9">
        <f t="shared" si="317"/>
        <v>0</v>
      </c>
      <c r="GG247" s="26">
        <f t="shared" si="318"/>
        <v>0</v>
      </c>
      <c r="GH247" s="19">
        <f t="shared" si="319"/>
        <v>0</v>
      </c>
      <c r="GI247" s="26">
        <f t="shared" si="320"/>
        <v>0</v>
      </c>
      <c r="GJ247" s="26">
        <f t="shared" si="321"/>
        <v>0</v>
      </c>
      <c r="GK247" s="16">
        <f t="shared" si="378"/>
        <v>0</v>
      </c>
      <c r="GL247" s="25">
        <v>0</v>
      </c>
      <c r="GM247" s="25">
        <f t="shared" si="379"/>
        <v>0</v>
      </c>
      <c r="GN247" s="25">
        <f t="shared" si="380"/>
        <v>0</v>
      </c>
      <c r="GO247" s="25">
        <f t="shared" si="381"/>
        <v>0</v>
      </c>
      <c r="GP247" s="25">
        <f t="shared" si="382"/>
        <v>0</v>
      </c>
      <c r="GQ247" s="16">
        <f t="shared" si="383"/>
        <v>0</v>
      </c>
      <c r="GR247" s="25">
        <f t="shared" si="384"/>
        <v>0</v>
      </c>
      <c r="GS247" s="9">
        <f t="shared" si="322"/>
        <v>0</v>
      </c>
      <c r="GT247" s="26">
        <f t="shared" si="323"/>
        <v>0</v>
      </c>
      <c r="GU247" s="19">
        <f t="shared" si="324"/>
        <v>0</v>
      </c>
      <c r="GV247" s="26">
        <f t="shared" si="325"/>
        <v>0</v>
      </c>
      <c r="GW247" s="26">
        <f t="shared" si="326"/>
        <v>0</v>
      </c>
      <c r="GX247">
        <f t="shared" si="385"/>
        <v>0</v>
      </c>
      <c r="GY247" s="7">
        <f t="shared" si="335"/>
        <v>0</v>
      </c>
      <c r="GZ247" s="7">
        <f t="shared" si="336"/>
        <v>0</v>
      </c>
      <c r="HA247" s="17">
        <f t="shared" si="386"/>
        <v>0</v>
      </c>
      <c r="HB247" s="17">
        <f t="shared" si="337"/>
        <v>0</v>
      </c>
    </row>
    <row r="248" spans="27:210" x14ac:dyDescent="0.3">
      <c r="AO248"/>
      <c r="AP248"/>
      <c r="AQ248"/>
      <c r="AR248"/>
      <c r="BB248">
        <v>246</v>
      </c>
      <c r="BC248" s="7">
        <f t="shared" si="338"/>
        <v>0</v>
      </c>
      <c r="BD248" s="28">
        <f t="shared" si="339"/>
        <v>0</v>
      </c>
      <c r="BE248" s="16">
        <f t="shared" si="340"/>
        <v>0</v>
      </c>
      <c r="BF248" s="16">
        <f t="shared" si="341"/>
        <v>0</v>
      </c>
      <c r="BG248" s="25">
        <v>0</v>
      </c>
      <c r="BH248" s="25">
        <f t="shared" si="342"/>
        <v>0</v>
      </c>
      <c r="BI248" s="25">
        <f t="shared" si="343"/>
        <v>0</v>
      </c>
      <c r="BJ248" s="25">
        <f t="shared" si="344"/>
        <v>0</v>
      </c>
      <c r="BK248" s="25">
        <f t="shared" si="345"/>
        <v>0</v>
      </c>
      <c r="BL248" s="16">
        <f t="shared" si="346"/>
        <v>0</v>
      </c>
      <c r="BM248" s="25">
        <f t="shared" si="347"/>
        <v>0</v>
      </c>
      <c r="BN248" s="9">
        <f t="shared" si="292"/>
        <v>0</v>
      </c>
      <c r="BO248" s="26">
        <f t="shared" si="293"/>
        <v>0</v>
      </c>
      <c r="BP248" s="19">
        <f t="shared" si="294"/>
        <v>0</v>
      </c>
      <c r="BQ248" s="26">
        <f t="shared" si="295"/>
        <v>0</v>
      </c>
      <c r="BR248" s="26">
        <f t="shared" si="296"/>
        <v>0</v>
      </c>
      <c r="BS248">
        <f t="shared" si="348"/>
        <v>0</v>
      </c>
      <c r="BT248" s="7">
        <f t="shared" si="349"/>
        <v>0</v>
      </c>
      <c r="BU248" s="7">
        <f t="shared" si="327"/>
        <v>0</v>
      </c>
      <c r="BV248" s="17">
        <f t="shared" si="350"/>
        <v>0</v>
      </c>
      <c r="BW248" s="17">
        <f t="shared" si="328"/>
        <v>0</v>
      </c>
      <c r="CB248">
        <v>246</v>
      </c>
      <c r="CC248" s="7">
        <f t="shared" ca="1" si="351"/>
        <v>-19000</v>
      </c>
      <c r="CD248" s="28">
        <f t="shared" ca="1" si="352"/>
        <v>0</v>
      </c>
      <c r="CE248" s="16">
        <f t="shared" ca="1" si="353"/>
        <v>0</v>
      </c>
      <c r="CF248" s="9">
        <f t="shared" ca="1" si="297"/>
        <v>0</v>
      </c>
      <c r="CG248" s="26">
        <f t="shared" ca="1" si="298"/>
        <v>0</v>
      </c>
      <c r="CH248" s="19">
        <f t="shared" ca="1" si="299"/>
        <v>0</v>
      </c>
      <c r="CI248" s="26">
        <f t="shared" ca="1" si="300"/>
        <v>0</v>
      </c>
      <c r="CJ248" s="26">
        <f t="shared" ca="1" si="301"/>
        <v>0</v>
      </c>
      <c r="CK248" s="16">
        <f t="shared" ca="1" si="354"/>
        <v>0</v>
      </c>
      <c r="CL248" s="25">
        <v>0</v>
      </c>
      <c r="CM248" s="25">
        <f t="shared" ca="1" si="355"/>
        <v>0</v>
      </c>
      <c r="CN248" s="25">
        <f t="shared" ca="1" si="356"/>
        <v>0</v>
      </c>
      <c r="CO248" s="25">
        <f t="shared" ca="1" si="357"/>
        <v>0</v>
      </c>
      <c r="CP248" s="25">
        <f t="shared" ca="1" si="358"/>
        <v>0</v>
      </c>
      <c r="CQ248" s="16">
        <f t="shared" ca="1" si="359"/>
        <v>0</v>
      </c>
      <c r="CR248" s="25">
        <f t="shared" ca="1" si="360"/>
        <v>0</v>
      </c>
      <c r="CS248" s="9">
        <f t="shared" ca="1" si="302"/>
        <v>0</v>
      </c>
      <c r="CT248" s="26">
        <f t="shared" ca="1" si="303"/>
        <v>0</v>
      </c>
      <c r="CU248" s="19">
        <f t="shared" ca="1" si="304"/>
        <v>0</v>
      </c>
      <c r="CV248" s="26">
        <f t="shared" ca="1" si="305"/>
        <v>0</v>
      </c>
      <c r="CW248" s="26">
        <f t="shared" ca="1" si="306"/>
        <v>0</v>
      </c>
      <c r="CX248">
        <f t="shared" ca="1" si="361"/>
        <v>0</v>
      </c>
      <c r="CY248" s="7">
        <f t="shared" ca="1" si="329"/>
        <v>0</v>
      </c>
      <c r="CZ248" s="7">
        <f t="shared" ca="1" si="330"/>
        <v>0</v>
      </c>
      <c r="DA248" s="17">
        <f t="shared" ca="1" si="362"/>
        <v>0</v>
      </c>
      <c r="DB248" s="17">
        <f t="shared" ca="1" si="331"/>
        <v>0</v>
      </c>
      <c r="EB248">
        <v>246</v>
      </c>
      <c r="EC248" s="7">
        <f t="shared" si="363"/>
        <v>0</v>
      </c>
      <c r="ED248" s="28">
        <f t="shared" si="364"/>
        <v>0</v>
      </c>
      <c r="EE248" s="16">
        <f t="shared" si="365"/>
        <v>0</v>
      </c>
      <c r="EF248" s="9">
        <f t="shared" si="307"/>
        <v>0</v>
      </c>
      <c r="EG248" s="26">
        <f t="shared" si="308"/>
        <v>0</v>
      </c>
      <c r="EH248" s="19">
        <f t="shared" si="309"/>
        <v>0</v>
      </c>
      <c r="EI248" s="26">
        <f t="shared" si="310"/>
        <v>0</v>
      </c>
      <c r="EJ248" s="26">
        <f t="shared" si="311"/>
        <v>0</v>
      </c>
      <c r="EK248" s="16">
        <f t="shared" si="366"/>
        <v>0</v>
      </c>
      <c r="EL248" s="25">
        <v>0</v>
      </c>
      <c r="EM248" s="25">
        <f t="shared" si="367"/>
        <v>0</v>
      </c>
      <c r="EN248" s="25">
        <f t="shared" si="368"/>
        <v>0</v>
      </c>
      <c r="EO248" s="25">
        <f t="shared" si="369"/>
        <v>0</v>
      </c>
      <c r="EP248" s="25">
        <f t="shared" si="370"/>
        <v>0</v>
      </c>
      <c r="EQ248" s="16">
        <f t="shared" si="371"/>
        <v>0</v>
      </c>
      <c r="ER248" s="25">
        <f t="shared" si="372"/>
        <v>0</v>
      </c>
      <c r="ES248" s="9">
        <f t="shared" si="312"/>
        <v>0</v>
      </c>
      <c r="ET248" s="26">
        <f t="shared" si="313"/>
        <v>0</v>
      </c>
      <c r="EU248" s="19">
        <f t="shared" si="314"/>
        <v>0</v>
      </c>
      <c r="EV248" s="26">
        <f t="shared" si="315"/>
        <v>0</v>
      </c>
      <c r="EW248" s="26">
        <f t="shared" si="316"/>
        <v>0</v>
      </c>
      <c r="EX248">
        <f t="shared" si="373"/>
        <v>0</v>
      </c>
      <c r="EY248" s="7">
        <f t="shared" si="332"/>
        <v>0</v>
      </c>
      <c r="EZ248" s="7">
        <f t="shared" si="333"/>
        <v>0</v>
      </c>
      <c r="FA248" s="17">
        <f t="shared" si="374"/>
        <v>0</v>
      </c>
      <c r="FB248" s="17">
        <f t="shared" si="334"/>
        <v>0</v>
      </c>
      <c r="GB248">
        <v>246</v>
      </c>
      <c r="GC248" s="7">
        <f t="shared" si="375"/>
        <v>0</v>
      </c>
      <c r="GD248" s="28">
        <f t="shared" si="376"/>
        <v>0</v>
      </c>
      <c r="GE248" s="16">
        <f t="shared" si="377"/>
        <v>0</v>
      </c>
      <c r="GF248" s="9">
        <f t="shared" si="317"/>
        <v>0</v>
      </c>
      <c r="GG248" s="26">
        <f t="shared" si="318"/>
        <v>0</v>
      </c>
      <c r="GH248" s="19">
        <f t="shared" si="319"/>
        <v>0</v>
      </c>
      <c r="GI248" s="26">
        <f t="shared" si="320"/>
        <v>0</v>
      </c>
      <c r="GJ248" s="26">
        <f t="shared" si="321"/>
        <v>0</v>
      </c>
      <c r="GK248" s="16">
        <f t="shared" si="378"/>
        <v>0</v>
      </c>
      <c r="GL248" s="25">
        <v>0</v>
      </c>
      <c r="GM248" s="25">
        <f t="shared" si="379"/>
        <v>0</v>
      </c>
      <c r="GN248" s="25">
        <f t="shared" si="380"/>
        <v>0</v>
      </c>
      <c r="GO248" s="25">
        <f t="shared" si="381"/>
        <v>0</v>
      </c>
      <c r="GP248" s="25">
        <f t="shared" si="382"/>
        <v>0</v>
      </c>
      <c r="GQ248" s="16">
        <f t="shared" si="383"/>
        <v>0</v>
      </c>
      <c r="GR248" s="25">
        <f t="shared" si="384"/>
        <v>0</v>
      </c>
      <c r="GS248" s="9">
        <f t="shared" si="322"/>
        <v>0</v>
      </c>
      <c r="GT248" s="26">
        <f t="shared" si="323"/>
        <v>0</v>
      </c>
      <c r="GU248" s="19">
        <f t="shared" si="324"/>
        <v>0</v>
      </c>
      <c r="GV248" s="26">
        <f t="shared" si="325"/>
        <v>0</v>
      </c>
      <c r="GW248" s="26">
        <f t="shared" si="326"/>
        <v>0</v>
      </c>
      <c r="GX248">
        <f t="shared" si="385"/>
        <v>0</v>
      </c>
      <c r="GY248" s="7">
        <f t="shared" si="335"/>
        <v>0</v>
      </c>
      <c r="GZ248" s="7">
        <f t="shared" si="336"/>
        <v>0</v>
      </c>
      <c r="HA248" s="17">
        <f t="shared" si="386"/>
        <v>0</v>
      </c>
      <c r="HB248" s="17">
        <f t="shared" si="337"/>
        <v>0</v>
      </c>
    </row>
    <row r="249" spans="27:210" x14ac:dyDescent="0.3">
      <c r="AO249"/>
      <c r="AP249"/>
      <c r="AQ249"/>
      <c r="AR249"/>
      <c r="BB249">
        <v>247</v>
      </c>
      <c r="BC249" s="7">
        <f t="shared" si="338"/>
        <v>0</v>
      </c>
      <c r="BD249" s="28">
        <f t="shared" si="339"/>
        <v>0</v>
      </c>
      <c r="BE249" s="16">
        <f t="shared" si="340"/>
        <v>0</v>
      </c>
      <c r="BF249" s="16">
        <f t="shared" si="341"/>
        <v>0</v>
      </c>
      <c r="BG249" s="25">
        <v>0</v>
      </c>
      <c r="BH249" s="25">
        <f t="shared" si="342"/>
        <v>0</v>
      </c>
      <c r="BI249" s="25">
        <f t="shared" si="343"/>
        <v>0</v>
      </c>
      <c r="BJ249" s="25">
        <f t="shared" si="344"/>
        <v>0</v>
      </c>
      <c r="BK249" s="25">
        <f t="shared" si="345"/>
        <v>0</v>
      </c>
      <c r="BL249" s="16">
        <f t="shared" si="346"/>
        <v>0</v>
      </c>
      <c r="BM249" s="25">
        <f t="shared" si="347"/>
        <v>0</v>
      </c>
      <c r="BN249" s="9">
        <f t="shared" si="292"/>
        <v>0</v>
      </c>
      <c r="BO249" s="26">
        <f t="shared" si="293"/>
        <v>0</v>
      </c>
      <c r="BP249" s="19">
        <f t="shared" si="294"/>
        <v>0</v>
      </c>
      <c r="BQ249" s="26">
        <f t="shared" si="295"/>
        <v>0</v>
      </c>
      <c r="BR249" s="26">
        <f t="shared" si="296"/>
        <v>0</v>
      </c>
      <c r="BS249">
        <f t="shared" si="348"/>
        <v>0</v>
      </c>
      <c r="BT249" s="7">
        <f t="shared" si="349"/>
        <v>0</v>
      </c>
      <c r="BU249" s="7">
        <f t="shared" si="327"/>
        <v>0</v>
      </c>
      <c r="BV249" s="17">
        <f t="shared" si="350"/>
        <v>0</v>
      </c>
      <c r="BW249" s="17">
        <f t="shared" si="328"/>
        <v>0</v>
      </c>
      <c r="CB249">
        <v>247</v>
      </c>
      <c r="CC249" s="7">
        <f t="shared" ca="1" si="351"/>
        <v>-19000</v>
      </c>
      <c r="CD249" s="28">
        <f t="shared" ca="1" si="352"/>
        <v>0</v>
      </c>
      <c r="CE249" s="16">
        <f t="shared" ca="1" si="353"/>
        <v>0</v>
      </c>
      <c r="CF249" s="9">
        <f t="shared" ca="1" si="297"/>
        <v>0</v>
      </c>
      <c r="CG249" s="26">
        <f t="shared" ca="1" si="298"/>
        <v>0</v>
      </c>
      <c r="CH249" s="19">
        <f t="shared" ca="1" si="299"/>
        <v>0</v>
      </c>
      <c r="CI249" s="26">
        <f t="shared" ca="1" si="300"/>
        <v>0</v>
      </c>
      <c r="CJ249" s="26">
        <f t="shared" ca="1" si="301"/>
        <v>0</v>
      </c>
      <c r="CK249" s="16">
        <f t="shared" ca="1" si="354"/>
        <v>0</v>
      </c>
      <c r="CL249" s="25">
        <v>0</v>
      </c>
      <c r="CM249" s="25">
        <f t="shared" ca="1" si="355"/>
        <v>0</v>
      </c>
      <c r="CN249" s="25">
        <f t="shared" ca="1" si="356"/>
        <v>0</v>
      </c>
      <c r="CO249" s="25">
        <f t="shared" ca="1" si="357"/>
        <v>0</v>
      </c>
      <c r="CP249" s="25">
        <f t="shared" ca="1" si="358"/>
        <v>0</v>
      </c>
      <c r="CQ249" s="16">
        <f t="shared" ca="1" si="359"/>
        <v>0</v>
      </c>
      <c r="CR249" s="25">
        <f t="shared" ca="1" si="360"/>
        <v>0</v>
      </c>
      <c r="CS249" s="9">
        <f t="shared" ca="1" si="302"/>
        <v>0</v>
      </c>
      <c r="CT249" s="26">
        <f t="shared" ca="1" si="303"/>
        <v>0</v>
      </c>
      <c r="CU249" s="19">
        <f t="shared" ca="1" si="304"/>
        <v>0</v>
      </c>
      <c r="CV249" s="26">
        <f t="shared" ca="1" si="305"/>
        <v>0</v>
      </c>
      <c r="CW249" s="26">
        <f t="shared" ca="1" si="306"/>
        <v>0</v>
      </c>
      <c r="CX249">
        <f t="shared" ca="1" si="361"/>
        <v>0</v>
      </c>
      <c r="CY249" s="7">
        <f t="shared" ca="1" si="329"/>
        <v>0</v>
      </c>
      <c r="CZ249" s="7">
        <f t="shared" ca="1" si="330"/>
        <v>0</v>
      </c>
      <c r="DA249" s="17">
        <f t="shared" ca="1" si="362"/>
        <v>0</v>
      </c>
      <c r="DB249" s="17">
        <f t="shared" ca="1" si="331"/>
        <v>0</v>
      </c>
      <c r="EB249">
        <v>247</v>
      </c>
      <c r="EC249" s="7">
        <f t="shared" si="363"/>
        <v>0</v>
      </c>
      <c r="ED249" s="28">
        <f t="shared" si="364"/>
        <v>0</v>
      </c>
      <c r="EE249" s="16">
        <f t="shared" si="365"/>
        <v>0</v>
      </c>
      <c r="EF249" s="9">
        <f t="shared" si="307"/>
        <v>0</v>
      </c>
      <c r="EG249" s="26">
        <f t="shared" si="308"/>
        <v>0</v>
      </c>
      <c r="EH249" s="19">
        <f t="shared" si="309"/>
        <v>0</v>
      </c>
      <c r="EI249" s="26">
        <f t="shared" si="310"/>
        <v>0</v>
      </c>
      <c r="EJ249" s="26">
        <f t="shared" si="311"/>
        <v>0</v>
      </c>
      <c r="EK249" s="16">
        <f t="shared" si="366"/>
        <v>0</v>
      </c>
      <c r="EL249" s="25">
        <v>0</v>
      </c>
      <c r="EM249" s="25">
        <f t="shared" si="367"/>
        <v>0</v>
      </c>
      <c r="EN249" s="25">
        <f t="shared" si="368"/>
        <v>0</v>
      </c>
      <c r="EO249" s="25">
        <f t="shared" si="369"/>
        <v>0</v>
      </c>
      <c r="EP249" s="25">
        <f t="shared" si="370"/>
        <v>0</v>
      </c>
      <c r="EQ249" s="16">
        <f t="shared" si="371"/>
        <v>0</v>
      </c>
      <c r="ER249" s="25">
        <f t="shared" si="372"/>
        <v>0</v>
      </c>
      <c r="ES249" s="9">
        <f t="shared" si="312"/>
        <v>0</v>
      </c>
      <c r="ET249" s="26">
        <f t="shared" si="313"/>
        <v>0</v>
      </c>
      <c r="EU249" s="19">
        <f t="shared" si="314"/>
        <v>0</v>
      </c>
      <c r="EV249" s="26">
        <f t="shared" si="315"/>
        <v>0</v>
      </c>
      <c r="EW249" s="26">
        <f t="shared" si="316"/>
        <v>0</v>
      </c>
      <c r="EX249">
        <f t="shared" si="373"/>
        <v>0</v>
      </c>
      <c r="EY249" s="7">
        <f t="shared" si="332"/>
        <v>0</v>
      </c>
      <c r="EZ249" s="7">
        <f t="shared" si="333"/>
        <v>0</v>
      </c>
      <c r="FA249" s="17">
        <f t="shared" si="374"/>
        <v>0</v>
      </c>
      <c r="FB249" s="17">
        <f t="shared" si="334"/>
        <v>0</v>
      </c>
      <c r="GB249">
        <v>247</v>
      </c>
      <c r="GC249" s="7">
        <f t="shared" si="375"/>
        <v>0</v>
      </c>
      <c r="GD249" s="28">
        <f t="shared" si="376"/>
        <v>0</v>
      </c>
      <c r="GE249" s="16">
        <f t="shared" si="377"/>
        <v>0</v>
      </c>
      <c r="GF249" s="9">
        <f t="shared" si="317"/>
        <v>0</v>
      </c>
      <c r="GG249" s="26">
        <f t="shared" si="318"/>
        <v>0</v>
      </c>
      <c r="GH249" s="19">
        <f t="shared" si="319"/>
        <v>0</v>
      </c>
      <c r="GI249" s="26">
        <f t="shared" si="320"/>
        <v>0</v>
      </c>
      <c r="GJ249" s="26">
        <f t="shared" si="321"/>
        <v>0</v>
      </c>
      <c r="GK249" s="16">
        <f t="shared" si="378"/>
        <v>0</v>
      </c>
      <c r="GL249" s="25">
        <v>0</v>
      </c>
      <c r="GM249" s="25">
        <f t="shared" si="379"/>
        <v>0</v>
      </c>
      <c r="GN249" s="25">
        <f t="shared" si="380"/>
        <v>0</v>
      </c>
      <c r="GO249" s="25">
        <f t="shared" si="381"/>
        <v>0</v>
      </c>
      <c r="GP249" s="25">
        <f t="shared" si="382"/>
        <v>0</v>
      </c>
      <c r="GQ249" s="16">
        <f t="shared" si="383"/>
        <v>0</v>
      </c>
      <c r="GR249" s="25">
        <f t="shared" si="384"/>
        <v>0</v>
      </c>
      <c r="GS249" s="9">
        <f t="shared" si="322"/>
        <v>0</v>
      </c>
      <c r="GT249" s="26">
        <f t="shared" si="323"/>
        <v>0</v>
      </c>
      <c r="GU249" s="19">
        <f t="shared" si="324"/>
        <v>0</v>
      </c>
      <c r="GV249" s="26">
        <f t="shared" si="325"/>
        <v>0</v>
      </c>
      <c r="GW249" s="26">
        <f t="shared" si="326"/>
        <v>0</v>
      </c>
      <c r="GX249">
        <f t="shared" si="385"/>
        <v>0</v>
      </c>
      <c r="GY249" s="7">
        <f t="shared" si="335"/>
        <v>0</v>
      </c>
      <c r="GZ249" s="7">
        <f t="shared" si="336"/>
        <v>0</v>
      </c>
      <c r="HA249" s="17">
        <f t="shared" si="386"/>
        <v>0</v>
      </c>
      <c r="HB249" s="17">
        <f t="shared" si="337"/>
        <v>0</v>
      </c>
    </row>
    <row r="250" spans="27:210" x14ac:dyDescent="0.3">
      <c r="AO250"/>
      <c r="AP250"/>
      <c r="AQ250"/>
      <c r="AR250"/>
      <c r="BB250">
        <v>248</v>
      </c>
      <c r="BC250" s="7">
        <f t="shared" si="338"/>
        <v>0</v>
      </c>
      <c r="BD250" s="28">
        <f t="shared" si="339"/>
        <v>0</v>
      </c>
      <c r="BE250" s="16">
        <f t="shared" si="340"/>
        <v>0</v>
      </c>
      <c r="BF250" s="16">
        <f t="shared" si="341"/>
        <v>0</v>
      </c>
      <c r="BG250" s="25">
        <v>0</v>
      </c>
      <c r="BH250" s="25">
        <f t="shared" si="342"/>
        <v>0</v>
      </c>
      <c r="BI250" s="25">
        <f t="shared" si="343"/>
        <v>0</v>
      </c>
      <c r="BJ250" s="25">
        <f t="shared" si="344"/>
        <v>0</v>
      </c>
      <c r="BK250" s="25">
        <f t="shared" si="345"/>
        <v>0</v>
      </c>
      <c r="BL250" s="16">
        <f t="shared" si="346"/>
        <v>0</v>
      </c>
      <c r="BM250" s="25">
        <f t="shared" si="347"/>
        <v>0</v>
      </c>
      <c r="BN250" s="9">
        <f t="shared" si="292"/>
        <v>0</v>
      </c>
      <c r="BO250" s="26">
        <f t="shared" si="293"/>
        <v>0</v>
      </c>
      <c r="BP250" s="19">
        <f t="shared" si="294"/>
        <v>0</v>
      </c>
      <c r="BQ250" s="26">
        <f t="shared" si="295"/>
        <v>0</v>
      </c>
      <c r="BR250" s="26">
        <f t="shared" si="296"/>
        <v>0</v>
      </c>
      <c r="BS250">
        <f t="shared" si="348"/>
        <v>0</v>
      </c>
      <c r="BT250" s="7">
        <f t="shared" si="349"/>
        <v>0</v>
      </c>
      <c r="BU250" s="7">
        <f t="shared" si="327"/>
        <v>0</v>
      </c>
      <c r="BV250" s="17">
        <f t="shared" si="350"/>
        <v>0</v>
      </c>
      <c r="BW250" s="17">
        <f t="shared" si="328"/>
        <v>0</v>
      </c>
      <c r="CB250">
        <v>248</v>
      </c>
      <c r="CC250" s="7">
        <f t="shared" ca="1" si="351"/>
        <v>-19000</v>
      </c>
      <c r="CD250" s="28">
        <f t="shared" ca="1" si="352"/>
        <v>0</v>
      </c>
      <c r="CE250" s="16">
        <f t="shared" ca="1" si="353"/>
        <v>0</v>
      </c>
      <c r="CF250" s="9">
        <f t="shared" ca="1" si="297"/>
        <v>0</v>
      </c>
      <c r="CG250" s="26">
        <f t="shared" ca="1" si="298"/>
        <v>0</v>
      </c>
      <c r="CH250" s="19">
        <f t="shared" ca="1" si="299"/>
        <v>0</v>
      </c>
      <c r="CI250" s="26">
        <f t="shared" ca="1" si="300"/>
        <v>0</v>
      </c>
      <c r="CJ250" s="26">
        <f t="shared" ca="1" si="301"/>
        <v>0</v>
      </c>
      <c r="CK250" s="16">
        <f t="shared" ca="1" si="354"/>
        <v>0</v>
      </c>
      <c r="CL250" s="25">
        <v>0</v>
      </c>
      <c r="CM250" s="25">
        <f t="shared" ca="1" si="355"/>
        <v>0</v>
      </c>
      <c r="CN250" s="25">
        <f t="shared" ca="1" si="356"/>
        <v>0</v>
      </c>
      <c r="CO250" s="25">
        <f t="shared" ca="1" si="357"/>
        <v>0</v>
      </c>
      <c r="CP250" s="25">
        <f t="shared" ca="1" si="358"/>
        <v>0</v>
      </c>
      <c r="CQ250" s="16">
        <f t="shared" ca="1" si="359"/>
        <v>0</v>
      </c>
      <c r="CR250" s="25">
        <f t="shared" ca="1" si="360"/>
        <v>0</v>
      </c>
      <c r="CS250" s="9">
        <f t="shared" ca="1" si="302"/>
        <v>0</v>
      </c>
      <c r="CT250" s="26">
        <f t="shared" ca="1" si="303"/>
        <v>0</v>
      </c>
      <c r="CU250" s="19">
        <f t="shared" ca="1" si="304"/>
        <v>0</v>
      </c>
      <c r="CV250" s="26">
        <f t="shared" ca="1" si="305"/>
        <v>0</v>
      </c>
      <c r="CW250" s="26">
        <f t="shared" ca="1" si="306"/>
        <v>0</v>
      </c>
      <c r="CX250">
        <f t="shared" ca="1" si="361"/>
        <v>0</v>
      </c>
      <c r="CY250" s="7">
        <f t="shared" ca="1" si="329"/>
        <v>0</v>
      </c>
      <c r="CZ250" s="7">
        <f t="shared" ca="1" si="330"/>
        <v>0</v>
      </c>
      <c r="DA250" s="17">
        <f t="shared" ca="1" si="362"/>
        <v>0</v>
      </c>
      <c r="DB250" s="17">
        <f t="shared" ca="1" si="331"/>
        <v>0</v>
      </c>
      <c r="EB250">
        <v>248</v>
      </c>
      <c r="EC250" s="7">
        <f t="shared" si="363"/>
        <v>0</v>
      </c>
      <c r="ED250" s="28">
        <f t="shared" si="364"/>
        <v>0</v>
      </c>
      <c r="EE250" s="16">
        <f t="shared" si="365"/>
        <v>0</v>
      </c>
      <c r="EF250" s="9">
        <f t="shared" si="307"/>
        <v>0</v>
      </c>
      <c r="EG250" s="26">
        <f t="shared" si="308"/>
        <v>0</v>
      </c>
      <c r="EH250" s="19">
        <f t="shared" si="309"/>
        <v>0</v>
      </c>
      <c r="EI250" s="26">
        <f t="shared" si="310"/>
        <v>0</v>
      </c>
      <c r="EJ250" s="26">
        <f t="shared" si="311"/>
        <v>0</v>
      </c>
      <c r="EK250" s="16">
        <f t="shared" si="366"/>
        <v>0</v>
      </c>
      <c r="EL250" s="25">
        <v>0</v>
      </c>
      <c r="EM250" s="25">
        <f t="shared" si="367"/>
        <v>0</v>
      </c>
      <c r="EN250" s="25">
        <f t="shared" si="368"/>
        <v>0</v>
      </c>
      <c r="EO250" s="25">
        <f t="shared" si="369"/>
        <v>0</v>
      </c>
      <c r="EP250" s="25">
        <f t="shared" si="370"/>
        <v>0</v>
      </c>
      <c r="EQ250" s="16">
        <f t="shared" si="371"/>
        <v>0</v>
      </c>
      <c r="ER250" s="25">
        <f t="shared" si="372"/>
        <v>0</v>
      </c>
      <c r="ES250" s="9">
        <f t="shared" si="312"/>
        <v>0</v>
      </c>
      <c r="ET250" s="26">
        <f t="shared" si="313"/>
        <v>0</v>
      </c>
      <c r="EU250" s="19">
        <f t="shared" si="314"/>
        <v>0</v>
      </c>
      <c r="EV250" s="26">
        <f t="shared" si="315"/>
        <v>0</v>
      </c>
      <c r="EW250" s="26">
        <f t="shared" si="316"/>
        <v>0</v>
      </c>
      <c r="EX250">
        <f t="shared" si="373"/>
        <v>0</v>
      </c>
      <c r="EY250" s="7">
        <f t="shared" si="332"/>
        <v>0</v>
      </c>
      <c r="EZ250" s="7">
        <f t="shared" si="333"/>
        <v>0</v>
      </c>
      <c r="FA250" s="17">
        <f t="shared" si="374"/>
        <v>0</v>
      </c>
      <c r="FB250" s="17">
        <f t="shared" si="334"/>
        <v>0</v>
      </c>
      <c r="GB250">
        <v>248</v>
      </c>
      <c r="GC250" s="7">
        <f t="shared" si="375"/>
        <v>0</v>
      </c>
      <c r="GD250" s="28">
        <f t="shared" si="376"/>
        <v>0</v>
      </c>
      <c r="GE250" s="16">
        <f t="shared" si="377"/>
        <v>0</v>
      </c>
      <c r="GF250" s="9">
        <f t="shared" si="317"/>
        <v>0</v>
      </c>
      <c r="GG250" s="26">
        <f t="shared" si="318"/>
        <v>0</v>
      </c>
      <c r="GH250" s="19">
        <f t="shared" si="319"/>
        <v>0</v>
      </c>
      <c r="GI250" s="26">
        <f t="shared" si="320"/>
        <v>0</v>
      </c>
      <c r="GJ250" s="26">
        <f t="shared" si="321"/>
        <v>0</v>
      </c>
      <c r="GK250" s="16">
        <f t="shared" si="378"/>
        <v>0</v>
      </c>
      <c r="GL250" s="25">
        <v>0</v>
      </c>
      <c r="GM250" s="25">
        <f t="shared" si="379"/>
        <v>0</v>
      </c>
      <c r="GN250" s="25">
        <f t="shared" si="380"/>
        <v>0</v>
      </c>
      <c r="GO250" s="25">
        <f t="shared" si="381"/>
        <v>0</v>
      </c>
      <c r="GP250" s="25">
        <f t="shared" si="382"/>
        <v>0</v>
      </c>
      <c r="GQ250" s="16">
        <f t="shared" si="383"/>
        <v>0</v>
      </c>
      <c r="GR250" s="25">
        <f t="shared" si="384"/>
        <v>0</v>
      </c>
      <c r="GS250" s="9">
        <f t="shared" si="322"/>
        <v>0</v>
      </c>
      <c r="GT250" s="26">
        <f t="shared" si="323"/>
        <v>0</v>
      </c>
      <c r="GU250" s="19">
        <f t="shared" si="324"/>
        <v>0</v>
      </c>
      <c r="GV250" s="26">
        <f t="shared" si="325"/>
        <v>0</v>
      </c>
      <c r="GW250" s="26">
        <f t="shared" si="326"/>
        <v>0</v>
      </c>
      <c r="GX250">
        <f t="shared" si="385"/>
        <v>0</v>
      </c>
      <c r="GY250" s="7">
        <f t="shared" si="335"/>
        <v>0</v>
      </c>
      <c r="GZ250" s="7">
        <f t="shared" si="336"/>
        <v>0</v>
      </c>
      <c r="HA250" s="17">
        <f t="shared" si="386"/>
        <v>0</v>
      </c>
      <c r="HB250" s="17">
        <f t="shared" si="337"/>
        <v>0</v>
      </c>
    </row>
    <row r="251" spans="27:210" x14ac:dyDescent="0.3">
      <c r="AO251"/>
      <c r="AP251"/>
      <c r="AQ251"/>
      <c r="AR251"/>
      <c r="BB251">
        <v>249</v>
      </c>
      <c r="BC251" s="7">
        <f t="shared" si="338"/>
        <v>0</v>
      </c>
      <c r="BD251" s="28">
        <f t="shared" si="339"/>
        <v>0</v>
      </c>
      <c r="BE251" s="16">
        <f t="shared" si="340"/>
        <v>0</v>
      </c>
      <c r="BF251" s="16">
        <f t="shared" si="341"/>
        <v>0</v>
      </c>
      <c r="BG251" s="25">
        <v>0</v>
      </c>
      <c r="BH251" s="25">
        <f t="shared" si="342"/>
        <v>0</v>
      </c>
      <c r="BI251" s="25">
        <f t="shared" si="343"/>
        <v>0</v>
      </c>
      <c r="BJ251" s="25">
        <f t="shared" si="344"/>
        <v>0</v>
      </c>
      <c r="BK251" s="25">
        <f t="shared" si="345"/>
        <v>0</v>
      </c>
      <c r="BL251" s="16">
        <f t="shared" si="346"/>
        <v>0</v>
      </c>
      <c r="BM251" s="25">
        <f t="shared" si="347"/>
        <v>0</v>
      </c>
      <c r="BN251" s="9">
        <f t="shared" si="292"/>
        <v>0</v>
      </c>
      <c r="BO251" s="26">
        <f t="shared" si="293"/>
        <v>0</v>
      </c>
      <c r="BP251" s="19">
        <f t="shared" si="294"/>
        <v>0</v>
      </c>
      <c r="BQ251" s="26">
        <f t="shared" si="295"/>
        <v>0</v>
      </c>
      <c r="BR251" s="26">
        <f t="shared" si="296"/>
        <v>0</v>
      </c>
      <c r="BS251">
        <f t="shared" si="348"/>
        <v>0</v>
      </c>
      <c r="BT251" s="7">
        <f t="shared" si="349"/>
        <v>0</v>
      </c>
      <c r="BU251" s="7">
        <f t="shared" si="327"/>
        <v>0</v>
      </c>
      <c r="BV251" s="17">
        <f t="shared" si="350"/>
        <v>0</v>
      </c>
      <c r="BW251" s="17">
        <f t="shared" si="328"/>
        <v>0</v>
      </c>
      <c r="CB251">
        <v>249</v>
      </c>
      <c r="CC251" s="7">
        <f t="shared" ca="1" si="351"/>
        <v>-19000</v>
      </c>
      <c r="CD251" s="28">
        <f t="shared" ca="1" si="352"/>
        <v>0</v>
      </c>
      <c r="CE251" s="16">
        <f t="shared" ca="1" si="353"/>
        <v>0</v>
      </c>
      <c r="CF251" s="9">
        <f t="shared" ca="1" si="297"/>
        <v>0</v>
      </c>
      <c r="CG251" s="26">
        <f t="shared" ca="1" si="298"/>
        <v>0</v>
      </c>
      <c r="CH251" s="19">
        <f t="shared" ca="1" si="299"/>
        <v>0</v>
      </c>
      <c r="CI251" s="26">
        <f t="shared" ca="1" si="300"/>
        <v>0</v>
      </c>
      <c r="CJ251" s="26">
        <f t="shared" ca="1" si="301"/>
        <v>0</v>
      </c>
      <c r="CK251" s="16">
        <f t="shared" ca="1" si="354"/>
        <v>0</v>
      </c>
      <c r="CL251" s="25">
        <v>0</v>
      </c>
      <c r="CM251" s="25">
        <f t="shared" ca="1" si="355"/>
        <v>0</v>
      </c>
      <c r="CN251" s="25">
        <f t="shared" ca="1" si="356"/>
        <v>0</v>
      </c>
      <c r="CO251" s="25">
        <f t="shared" ca="1" si="357"/>
        <v>0</v>
      </c>
      <c r="CP251" s="25">
        <f t="shared" ca="1" si="358"/>
        <v>0</v>
      </c>
      <c r="CQ251" s="16">
        <f t="shared" ca="1" si="359"/>
        <v>0</v>
      </c>
      <c r="CR251" s="25">
        <f t="shared" ca="1" si="360"/>
        <v>0</v>
      </c>
      <c r="CS251" s="9">
        <f t="shared" ca="1" si="302"/>
        <v>0</v>
      </c>
      <c r="CT251" s="26">
        <f t="shared" ca="1" si="303"/>
        <v>0</v>
      </c>
      <c r="CU251" s="19">
        <f t="shared" ca="1" si="304"/>
        <v>0</v>
      </c>
      <c r="CV251" s="26">
        <f t="shared" ca="1" si="305"/>
        <v>0</v>
      </c>
      <c r="CW251" s="26">
        <f t="shared" ca="1" si="306"/>
        <v>0</v>
      </c>
      <c r="CX251">
        <f t="shared" ca="1" si="361"/>
        <v>0</v>
      </c>
      <c r="CY251" s="7">
        <f t="shared" ca="1" si="329"/>
        <v>0</v>
      </c>
      <c r="CZ251" s="7">
        <f t="shared" ca="1" si="330"/>
        <v>0</v>
      </c>
      <c r="DA251" s="17">
        <f t="shared" ca="1" si="362"/>
        <v>0</v>
      </c>
      <c r="DB251" s="17">
        <f t="shared" ca="1" si="331"/>
        <v>0</v>
      </c>
      <c r="EB251">
        <v>249</v>
      </c>
      <c r="EC251" s="7">
        <f t="shared" si="363"/>
        <v>0</v>
      </c>
      <c r="ED251" s="28">
        <f t="shared" si="364"/>
        <v>0</v>
      </c>
      <c r="EE251" s="16">
        <f t="shared" si="365"/>
        <v>0</v>
      </c>
      <c r="EF251" s="9">
        <f t="shared" si="307"/>
        <v>0</v>
      </c>
      <c r="EG251" s="26">
        <f t="shared" si="308"/>
        <v>0</v>
      </c>
      <c r="EH251" s="19">
        <f t="shared" si="309"/>
        <v>0</v>
      </c>
      <c r="EI251" s="26">
        <f t="shared" si="310"/>
        <v>0</v>
      </c>
      <c r="EJ251" s="26">
        <f t="shared" si="311"/>
        <v>0</v>
      </c>
      <c r="EK251" s="16">
        <f t="shared" si="366"/>
        <v>0</v>
      </c>
      <c r="EL251" s="25">
        <v>0</v>
      </c>
      <c r="EM251" s="25">
        <f t="shared" si="367"/>
        <v>0</v>
      </c>
      <c r="EN251" s="25">
        <f t="shared" si="368"/>
        <v>0</v>
      </c>
      <c r="EO251" s="25">
        <f t="shared" si="369"/>
        <v>0</v>
      </c>
      <c r="EP251" s="25">
        <f t="shared" si="370"/>
        <v>0</v>
      </c>
      <c r="EQ251" s="16">
        <f t="shared" si="371"/>
        <v>0</v>
      </c>
      <c r="ER251" s="25">
        <f t="shared" si="372"/>
        <v>0</v>
      </c>
      <c r="ES251" s="9">
        <f t="shared" si="312"/>
        <v>0</v>
      </c>
      <c r="ET251" s="26">
        <f t="shared" si="313"/>
        <v>0</v>
      </c>
      <c r="EU251" s="19">
        <f t="shared" si="314"/>
        <v>0</v>
      </c>
      <c r="EV251" s="26">
        <f t="shared" si="315"/>
        <v>0</v>
      </c>
      <c r="EW251" s="26">
        <f t="shared" si="316"/>
        <v>0</v>
      </c>
      <c r="EX251">
        <f t="shared" si="373"/>
        <v>0</v>
      </c>
      <c r="EY251" s="7">
        <f t="shared" si="332"/>
        <v>0</v>
      </c>
      <c r="EZ251" s="7">
        <f t="shared" si="333"/>
        <v>0</v>
      </c>
      <c r="FA251" s="17">
        <f t="shared" si="374"/>
        <v>0</v>
      </c>
      <c r="FB251" s="17">
        <f t="shared" si="334"/>
        <v>0</v>
      </c>
      <c r="GB251">
        <v>249</v>
      </c>
      <c r="GC251" s="7">
        <f t="shared" si="375"/>
        <v>0</v>
      </c>
      <c r="GD251" s="28">
        <f t="shared" si="376"/>
        <v>0</v>
      </c>
      <c r="GE251" s="16">
        <f t="shared" si="377"/>
        <v>0</v>
      </c>
      <c r="GF251" s="9">
        <f t="shared" si="317"/>
        <v>0</v>
      </c>
      <c r="GG251" s="26">
        <f t="shared" si="318"/>
        <v>0</v>
      </c>
      <c r="GH251" s="19">
        <f t="shared" si="319"/>
        <v>0</v>
      </c>
      <c r="GI251" s="26">
        <f t="shared" si="320"/>
        <v>0</v>
      </c>
      <c r="GJ251" s="26">
        <f t="shared" si="321"/>
        <v>0</v>
      </c>
      <c r="GK251" s="16">
        <f t="shared" si="378"/>
        <v>0</v>
      </c>
      <c r="GL251" s="25">
        <v>0</v>
      </c>
      <c r="GM251" s="25">
        <f t="shared" si="379"/>
        <v>0</v>
      </c>
      <c r="GN251" s="25">
        <f t="shared" si="380"/>
        <v>0</v>
      </c>
      <c r="GO251" s="25">
        <f t="shared" si="381"/>
        <v>0</v>
      </c>
      <c r="GP251" s="25">
        <f t="shared" si="382"/>
        <v>0</v>
      </c>
      <c r="GQ251" s="16">
        <f t="shared" si="383"/>
        <v>0</v>
      </c>
      <c r="GR251" s="25">
        <f t="shared" si="384"/>
        <v>0</v>
      </c>
      <c r="GS251" s="9">
        <f t="shared" si="322"/>
        <v>0</v>
      </c>
      <c r="GT251" s="26">
        <f t="shared" si="323"/>
        <v>0</v>
      </c>
      <c r="GU251" s="19">
        <f t="shared" si="324"/>
        <v>0</v>
      </c>
      <c r="GV251" s="26">
        <f t="shared" si="325"/>
        <v>0</v>
      </c>
      <c r="GW251" s="26">
        <f t="shared" si="326"/>
        <v>0</v>
      </c>
      <c r="GX251">
        <f t="shared" si="385"/>
        <v>0</v>
      </c>
      <c r="GY251" s="7">
        <f t="shared" si="335"/>
        <v>0</v>
      </c>
      <c r="GZ251" s="7">
        <f t="shared" si="336"/>
        <v>0</v>
      </c>
      <c r="HA251" s="17">
        <f t="shared" si="386"/>
        <v>0</v>
      </c>
      <c r="HB251" s="17">
        <f t="shared" si="337"/>
        <v>0</v>
      </c>
    </row>
    <row r="252" spans="27:210" x14ac:dyDescent="0.3">
      <c r="AA252" t="s">
        <v>95</v>
      </c>
      <c r="AC252" s="76"/>
      <c r="AD252" s="28"/>
      <c r="AE252" s="77"/>
      <c r="AF252" s="77"/>
      <c r="AG252" s="102"/>
      <c r="AH252" s="80"/>
      <c r="AI252" s="80"/>
      <c r="AJ252" s="80"/>
      <c r="AK252" s="80"/>
      <c r="AL252" s="77"/>
      <c r="AM252" s="80"/>
      <c r="AO252" s="76"/>
      <c r="AP252"/>
      <c r="AQ252" s="17"/>
      <c r="AR252" s="17"/>
      <c r="BB252">
        <v>250</v>
      </c>
      <c r="BC252" s="7">
        <f t="shared" si="338"/>
        <v>0</v>
      </c>
      <c r="BD252" s="28">
        <f t="shared" si="339"/>
        <v>0</v>
      </c>
      <c r="BE252" s="16">
        <f t="shared" si="340"/>
        <v>0</v>
      </c>
      <c r="BF252" s="16">
        <f t="shared" si="341"/>
        <v>0</v>
      </c>
      <c r="BG252" s="25">
        <v>0</v>
      </c>
      <c r="BH252" s="25">
        <f t="shared" si="342"/>
        <v>0</v>
      </c>
      <c r="BI252" s="25">
        <f t="shared" si="343"/>
        <v>0</v>
      </c>
      <c r="BJ252" s="25">
        <f t="shared" si="344"/>
        <v>0</v>
      </c>
      <c r="BK252" s="25">
        <f t="shared" si="345"/>
        <v>0</v>
      </c>
      <c r="BL252" s="16">
        <f t="shared" si="346"/>
        <v>0</v>
      </c>
      <c r="BM252" s="25">
        <f t="shared" si="347"/>
        <v>0</v>
      </c>
      <c r="BN252" s="9">
        <f t="shared" si="292"/>
        <v>0</v>
      </c>
      <c r="BO252" s="26">
        <f t="shared" si="293"/>
        <v>0</v>
      </c>
      <c r="BP252" s="19">
        <f t="shared" si="294"/>
        <v>0</v>
      </c>
      <c r="BQ252" s="26">
        <f t="shared" si="295"/>
        <v>0</v>
      </c>
      <c r="BR252" s="26">
        <f t="shared" si="296"/>
        <v>0</v>
      </c>
      <c r="BS252">
        <f t="shared" si="348"/>
        <v>0</v>
      </c>
      <c r="BT252" s="7">
        <f t="shared" si="349"/>
        <v>0</v>
      </c>
      <c r="BU252" s="7">
        <f t="shared" si="327"/>
        <v>0</v>
      </c>
      <c r="BV252" s="17">
        <f t="shared" si="350"/>
        <v>0</v>
      </c>
      <c r="BW252" s="17">
        <f t="shared" si="328"/>
        <v>0</v>
      </c>
      <c r="CB252">
        <v>250</v>
      </c>
      <c r="CC252" s="7">
        <f t="shared" ca="1" si="351"/>
        <v>-19000</v>
      </c>
      <c r="CD252" s="28">
        <f t="shared" ca="1" si="352"/>
        <v>0</v>
      </c>
      <c r="CE252" s="16">
        <f t="shared" ca="1" si="353"/>
        <v>0</v>
      </c>
      <c r="CF252" s="9">
        <f t="shared" ca="1" si="297"/>
        <v>0</v>
      </c>
      <c r="CG252" s="26">
        <f t="shared" ca="1" si="298"/>
        <v>0</v>
      </c>
      <c r="CH252" s="19">
        <f t="shared" ca="1" si="299"/>
        <v>0</v>
      </c>
      <c r="CI252" s="26">
        <f t="shared" ca="1" si="300"/>
        <v>0</v>
      </c>
      <c r="CJ252" s="26">
        <f t="shared" ca="1" si="301"/>
        <v>0</v>
      </c>
      <c r="CK252" s="16">
        <f t="shared" ca="1" si="354"/>
        <v>0</v>
      </c>
      <c r="CL252" s="25">
        <v>0</v>
      </c>
      <c r="CM252" s="25">
        <f t="shared" ca="1" si="355"/>
        <v>0</v>
      </c>
      <c r="CN252" s="25">
        <f t="shared" ca="1" si="356"/>
        <v>0</v>
      </c>
      <c r="CO252" s="25">
        <f t="shared" ca="1" si="357"/>
        <v>0</v>
      </c>
      <c r="CP252" s="25">
        <f t="shared" ca="1" si="358"/>
        <v>0</v>
      </c>
      <c r="CQ252" s="16">
        <f t="shared" ca="1" si="359"/>
        <v>0</v>
      </c>
      <c r="CR252" s="25">
        <f t="shared" ca="1" si="360"/>
        <v>0</v>
      </c>
      <c r="CS252" s="9">
        <f t="shared" ca="1" si="302"/>
        <v>0</v>
      </c>
      <c r="CT252" s="26">
        <f t="shared" ca="1" si="303"/>
        <v>0</v>
      </c>
      <c r="CU252" s="19">
        <f t="shared" ca="1" si="304"/>
        <v>0</v>
      </c>
      <c r="CV252" s="26">
        <f t="shared" ca="1" si="305"/>
        <v>0</v>
      </c>
      <c r="CW252" s="26">
        <f t="shared" ca="1" si="306"/>
        <v>0</v>
      </c>
      <c r="CX252">
        <f t="shared" ca="1" si="361"/>
        <v>0</v>
      </c>
      <c r="CY252" s="7">
        <f t="shared" ca="1" si="329"/>
        <v>0</v>
      </c>
      <c r="CZ252" s="7">
        <f t="shared" ca="1" si="330"/>
        <v>0</v>
      </c>
      <c r="DA252" s="17">
        <f t="shared" ca="1" si="362"/>
        <v>0</v>
      </c>
      <c r="DB252" s="17">
        <f t="shared" ca="1" si="331"/>
        <v>0</v>
      </c>
      <c r="EB252">
        <v>250</v>
      </c>
      <c r="EC252" s="7">
        <f t="shared" si="363"/>
        <v>0</v>
      </c>
      <c r="ED252" s="28">
        <f t="shared" si="364"/>
        <v>0</v>
      </c>
      <c r="EE252" s="16">
        <f t="shared" si="365"/>
        <v>0</v>
      </c>
      <c r="EF252" s="9">
        <f t="shared" si="307"/>
        <v>0</v>
      </c>
      <c r="EG252" s="26">
        <f t="shared" si="308"/>
        <v>0</v>
      </c>
      <c r="EH252" s="19">
        <f t="shared" si="309"/>
        <v>0</v>
      </c>
      <c r="EI252" s="26">
        <f t="shared" si="310"/>
        <v>0</v>
      </c>
      <c r="EJ252" s="26">
        <f t="shared" si="311"/>
        <v>0</v>
      </c>
      <c r="EK252" s="16">
        <f t="shared" si="366"/>
        <v>0</v>
      </c>
      <c r="EL252" s="25">
        <v>0</v>
      </c>
      <c r="EM252" s="25">
        <f t="shared" si="367"/>
        <v>0</v>
      </c>
      <c r="EN252" s="25">
        <f t="shared" si="368"/>
        <v>0</v>
      </c>
      <c r="EO252" s="25">
        <f t="shared" si="369"/>
        <v>0</v>
      </c>
      <c r="EP252" s="25">
        <f t="shared" si="370"/>
        <v>0</v>
      </c>
      <c r="EQ252" s="16">
        <f t="shared" si="371"/>
        <v>0</v>
      </c>
      <c r="ER252" s="25">
        <f t="shared" si="372"/>
        <v>0</v>
      </c>
      <c r="ES252" s="9">
        <f t="shared" si="312"/>
        <v>0</v>
      </c>
      <c r="ET252" s="26">
        <f t="shared" si="313"/>
        <v>0</v>
      </c>
      <c r="EU252" s="19">
        <f t="shared" si="314"/>
        <v>0</v>
      </c>
      <c r="EV252" s="26">
        <f t="shared" si="315"/>
        <v>0</v>
      </c>
      <c r="EW252" s="26">
        <f t="shared" si="316"/>
        <v>0</v>
      </c>
      <c r="EX252">
        <f t="shared" si="373"/>
        <v>0</v>
      </c>
      <c r="EY252" s="7">
        <f t="shared" si="332"/>
        <v>0</v>
      </c>
      <c r="EZ252" s="7">
        <f t="shared" si="333"/>
        <v>0</v>
      </c>
      <c r="FA252" s="17">
        <f t="shared" si="374"/>
        <v>0</v>
      </c>
      <c r="FB252" s="17">
        <f t="shared" si="334"/>
        <v>0</v>
      </c>
      <c r="GB252">
        <v>250</v>
      </c>
      <c r="GC252" s="7">
        <f t="shared" si="375"/>
        <v>0</v>
      </c>
      <c r="GD252" s="28">
        <f t="shared" si="376"/>
        <v>0</v>
      </c>
      <c r="GE252" s="16">
        <f t="shared" si="377"/>
        <v>0</v>
      </c>
      <c r="GF252" s="9">
        <f t="shared" si="317"/>
        <v>0</v>
      </c>
      <c r="GG252" s="26">
        <f t="shared" si="318"/>
        <v>0</v>
      </c>
      <c r="GH252" s="19">
        <f t="shared" si="319"/>
        <v>0</v>
      </c>
      <c r="GI252" s="26">
        <f t="shared" si="320"/>
        <v>0</v>
      </c>
      <c r="GJ252" s="26">
        <f t="shared" si="321"/>
        <v>0</v>
      </c>
      <c r="GK252" s="16">
        <f t="shared" si="378"/>
        <v>0</v>
      </c>
      <c r="GL252" s="25">
        <v>0</v>
      </c>
      <c r="GM252" s="25">
        <f t="shared" si="379"/>
        <v>0</v>
      </c>
      <c r="GN252" s="25">
        <f t="shared" si="380"/>
        <v>0</v>
      </c>
      <c r="GO252" s="25">
        <f t="shared" si="381"/>
        <v>0</v>
      </c>
      <c r="GP252" s="25">
        <f t="shared" si="382"/>
        <v>0</v>
      </c>
      <c r="GQ252" s="16">
        <f t="shared" si="383"/>
        <v>0</v>
      </c>
      <c r="GR252" s="25">
        <f t="shared" si="384"/>
        <v>0</v>
      </c>
      <c r="GS252" s="9">
        <f t="shared" si="322"/>
        <v>0</v>
      </c>
      <c r="GT252" s="26">
        <f t="shared" si="323"/>
        <v>0</v>
      </c>
      <c r="GU252" s="19">
        <f t="shared" si="324"/>
        <v>0</v>
      </c>
      <c r="GV252" s="26">
        <f t="shared" si="325"/>
        <v>0</v>
      </c>
      <c r="GW252" s="26">
        <f t="shared" si="326"/>
        <v>0</v>
      </c>
      <c r="GX252">
        <f t="shared" si="385"/>
        <v>0</v>
      </c>
      <c r="GY252" s="7">
        <f t="shared" si="335"/>
        <v>0</v>
      </c>
      <c r="GZ252" s="7">
        <f t="shared" si="336"/>
        <v>0</v>
      </c>
      <c r="HA252" s="17">
        <f t="shared" si="386"/>
        <v>0</v>
      </c>
      <c r="HB252" s="17">
        <f t="shared" si="337"/>
        <v>0</v>
      </c>
    </row>
    <row r="253" spans="27:210" x14ac:dyDescent="0.3">
      <c r="AA253" s="109" t="str">
        <f>$F$28</f>
        <v>Good</v>
      </c>
      <c r="AB253" s="169">
        <f>AC257</f>
        <v>0</v>
      </c>
      <c r="AC253" s="207">
        <f ca="1">AF122-AB253</f>
        <v>1</v>
      </c>
      <c r="AD253" s="28"/>
      <c r="AE253" s="77"/>
      <c r="AF253" s="77"/>
      <c r="AG253" s="102"/>
      <c r="AH253" s="80"/>
      <c r="AI253" s="80"/>
      <c r="AJ253" s="80"/>
      <c r="AK253" s="80"/>
      <c r="AL253" s="77"/>
      <c r="AM253" s="80"/>
      <c r="AO253" s="76"/>
      <c r="AP253"/>
      <c r="AQ253" s="17"/>
      <c r="AR253" s="17"/>
      <c r="BB253">
        <v>251</v>
      </c>
      <c r="BC253" s="7">
        <f t="shared" si="338"/>
        <v>0</v>
      </c>
      <c r="BD253" s="28">
        <f t="shared" si="339"/>
        <v>0</v>
      </c>
      <c r="BE253" s="16">
        <f t="shared" si="340"/>
        <v>0</v>
      </c>
      <c r="BF253" s="16">
        <f t="shared" si="341"/>
        <v>0</v>
      </c>
      <c r="BG253" s="25">
        <v>0</v>
      </c>
      <c r="BH253" s="25">
        <f t="shared" si="342"/>
        <v>0</v>
      </c>
      <c r="BI253" s="25">
        <f t="shared" si="343"/>
        <v>0</v>
      </c>
      <c r="BJ253" s="25">
        <f t="shared" si="344"/>
        <v>0</v>
      </c>
      <c r="BK253" s="25">
        <f t="shared" si="345"/>
        <v>0</v>
      </c>
      <c r="BL253" s="16">
        <f t="shared" si="346"/>
        <v>0</v>
      </c>
      <c r="BM253" s="25">
        <f t="shared" si="347"/>
        <v>0</v>
      </c>
      <c r="BN253" s="9">
        <f t="shared" si="292"/>
        <v>0</v>
      </c>
      <c r="BO253" s="26">
        <f t="shared" si="293"/>
        <v>0</v>
      </c>
      <c r="BP253" s="19">
        <f t="shared" si="294"/>
        <v>0</v>
      </c>
      <c r="BQ253" s="26">
        <f t="shared" si="295"/>
        <v>0</v>
      </c>
      <c r="BR253" s="26">
        <f t="shared" si="296"/>
        <v>0</v>
      </c>
      <c r="BS253">
        <f t="shared" si="348"/>
        <v>0</v>
      </c>
      <c r="BT253" s="7">
        <f t="shared" si="349"/>
        <v>0</v>
      </c>
      <c r="BU253" s="7">
        <f t="shared" si="327"/>
        <v>0</v>
      </c>
      <c r="BV253" s="17">
        <f t="shared" si="350"/>
        <v>0</v>
      </c>
      <c r="BW253" s="17">
        <f t="shared" si="328"/>
        <v>0</v>
      </c>
      <c r="CB253">
        <v>251</v>
      </c>
      <c r="CC253" s="7">
        <f t="shared" ca="1" si="351"/>
        <v>-19000</v>
      </c>
      <c r="CD253" s="28">
        <f t="shared" ca="1" si="352"/>
        <v>0</v>
      </c>
      <c r="CE253" s="16">
        <f t="shared" ca="1" si="353"/>
        <v>0</v>
      </c>
      <c r="CF253" s="9">
        <f t="shared" ca="1" si="297"/>
        <v>0</v>
      </c>
      <c r="CG253" s="26">
        <f t="shared" ca="1" si="298"/>
        <v>0</v>
      </c>
      <c r="CH253" s="19">
        <f t="shared" ca="1" si="299"/>
        <v>0</v>
      </c>
      <c r="CI253" s="26">
        <f t="shared" ca="1" si="300"/>
        <v>0</v>
      </c>
      <c r="CJ253" s="26">
        <f t="shared" ca="1" si="301"/>
        <v>0</v>
      </c>
      <c r="CK253" s="16">
        <f t="shared" ca="1" si="354"/>
        <v>0</v>
      </c>
      <c r="CL253" s="25">
        <v>0</v>
      </c>
      <c r="CM253" s="25">
        <f t="shared" ca="1" si="355"/>
        <v>0</v>
      </c>
      <c r="CN253" s="25">
        <f t="shared" ca="1" si="356"/>
        <v>0</v>
      </c>
      <c r="CO253" s="25">
        <f t="shared" ca="1" si="357"/>
        <v>0</v>
      </c>
      <c r="CP253" s="25">
        <f t="shared" ca="1" si="358"/>
        <v>0</v>
      </c>
      <c r="CQ253" s="16">
        <f t="shared" ca="1" si="359"/>
        <v>0</v>
      </c>
      <c r="CR253" s="25">
        <f t="shared" ca="1" si="360"/>
        <v>0</v>
      </c>
      <c r="CS253" s="9">
        <f t="shared" ca="1" si="302"/>
        <v>0</v>
      </c>
      <c r="CT253" s="26">
        <f t="shared" ca="1" si="303"/>
        <v>0</v>
      </c>
      <c r="CU253" s="19">
        <f t="shared" ca="1" si="304"/>
        <v>0</v>
      </c>
      <c r="CV253" s="26">
        <f t="shared" ca="1" si="305"/>
        <v>0</v>
      </c>
      <c r="CW253" s="26">
        <f t="shared" ca="1" si="306"/>
        <v>0</v>
      </c>
      <c r="CX253">
        <f t="shared" ca="1" si="361"/>
        <v>0</v>
      </c>
      <c r="CY253" s="7">
        <f t="shared" ca="1" si="329"/>
        <v>0</v>
      </c>
      <c r="CZ253" s="7">
        <f t="shared" ca="1" si="330"/>
        <v>0</v>
      </c>
      <c r="DA253" s="17">
        <f t="shared" ca="1" si="362"/>
        <v>0</v>
      </c>
      <c r="DB253" s="17">
        <f t="shared" ca="1" si="331"/>
        <v>0</v>
      </c>
      <c r="EB253">
        <v>251</v>
      </c>
      <c r="EC253" s="7">
        <f t="shared" si="363"/>
        <v>0</v>
      </c>
      <c r="ED253" s="28">
        <f t="shared" si="364"/>
        <v>0</v>
      </c>
      <c r="EE253" s="16">
        <f t="shared" si="365"/>
        <v>0</v>
      </c>
      <c r="EF253" s="9">
        <f t="shared" si="307"/>
        <v>0</v>
      </c>
      <c r="EG253" s="26">
        <f t="shared" si="308"/>
        <v>0</v>
      </c>
      <c r="EH253" s="19">
        <f t="shared" si="309"/>
        <v>0</v>
      </c>
      <c r="EI253" s="26">
        <f t="shared" si="310"/>
        <v>0</v>
      </c>
      <c r="EJ253" s="26">
        <f t="shared" si="311"/>
        <v>0</v>
      </c>
      <c r="EK253" s="16">
        <f t="shared" si="366"/>
        <v>0</v>
      </c>
      <c r="EL253" s="25">
        <v>0</v>
      </c>
      <c r="EM253" s="25">
        <f t="shared" si="367"/>
        <v>0</v>
      </c>
      <c r="EN253" s="25">
        <f t="shared" si="368"/>
        <v>0</v>
      </c>
      <c r="EO253" s="25">
        <f t="shared" si="369"/>
        <v>0</v>
      </c>
      <c r="EP253" s="25">
        <f t="shared" si="370"/>
        <v>0</v>
      </c>
      <c r="EQ253" s="16">
        <f t="shared" si="371"/>
        <v>0</v>
      </c>
      <c r="ER253" s="25">
        <f t="shared" si="372"/>
        <v>0</v>
      </c>
      <c r="ES253" s="9">
        <f t="shared" si="312"/>
        <v>0</v>
      </c>
      <c r="ET253" s="26">
        <f t="shared" si="313"/>
        <v>0</v>
      </c>
      <c r="EU253" s="19">
        <f t="shared" si="314"/>
        <v>0</v>
      </c>
      <c r="EV253" s="26">
        <f t="shared" si="315"/>
        <v>0</v>
      </c>
      <c r="EW253" s="26">
        <f t="shared" si="316"/>
        <v>0</v>
      </c>
      <c r="EX253">
        <f t="shared" si="373"/>
        <v>0</v>
      </c>
      <c r="EY253" s="7">
        <f t="shared" si="332"/>
        <v>0</v>
      </c>
      <c r="EZ253" s="7">
        <f t="shared" si="333"/>
        <v>0</v>
      </c>
      <c r="FA253" s="17">
        <f t="shared" si="374"/>
        <v>0</v>
      </c>
      <c r="FB253" s="17">
        <f t="shared" si="334"/>
        <v>0</v>
      </c>
      <c r="GB253">
        <v>251</v>
      </c>
      <c r="GC253" s="7">
        <f t="shared" si="375"/>
        <v>0</v>
      </c>
      <c r="GD253" s="28">
        <f t="shared" si="376"/>
        <v>0</v>
      </c>
      <c r="GE253" s="16">
        <f t="shared" si="377"/>
        <v>0</v>
      </c>
      <c r="GF253" s="9">
        <f t="shared" si="317"/>
        <v>0</v>
      </c>
      <c r="GG253" s="26">
        <f t="shared" si="318"/>
        <v>0</v>
      </c>
      <c r="GH253" s="19">
        <f t="shared" si="319"/>
        <v>0</v>
      </c>
      <c r="GI253" s="26">
        <f t="shared" si="320"/>
        <v>0</v>
      </c>
      <c r="GJ253" s="26">
        <f t="shared" si="321"/>
        <v>0</v>
      </c>
      <c r="GK253" s="16">
        <f t="shared" si="378"/>
        <v>0</v>
      </c>
      <c r="GL253" s="25">
        <v>0</v>
      </c>
      <c r="GM253" s="25">
        <f t="shared" si="379"/>
        <v>0</v>
      </c>
      <c r="GN253" s="25">
        <f t="shared" si="380"/>
        <v>0</v>
      </c>
      <c r="GO253" s="25">
        <f t="shared" si="381"/>
        <v>0</v>
      </c>
      <c r="GP253" s="25">
        <f t="shared" si="382"/>
        <v>0</v>
      </c>
      <c r="GQ253" s="16">
        <f t="shared" si="383"/>
        <v>0</v>
      </c>
      <c r="GR253" s="25">
        <f t="shared" si="384"/>
        <v>0</v>
      </c>
      <c r="GS253" s="9">
        <f t="shared" si="322"/>
        <v>0</v>
      </c>
      <c r="GT253" s="26">
        <f t="shared" si="323"/>
        <v>0</v>
      </c>
      <c r="GU253" s="19">
        <f t="shared" si="324"/>
        <v>0</v>
      </c>
      <c r="GV253" s="26">
        <f t="shared" si="325"/>
        <v>0</v>
      </c>
      <c r="GW253" s="26">
        <f t="shared" si="326"/>
        <v>0</v>
      </c>
      <c r="GX253">
        <f t="shared" si="385"/>
        <v>0</v>
      </c>
      <c r="GY253" s="7">
        <f t="shared" si="335"/>
        <v>0</v>
      </c>
      <c r="GZ253" s="7">
        <f t="shared" si="336"/>
        <v>0</v>
      </c>
      <c r="HA253" s="17">
        <f t="shared" si="386"/>
        <v>0</v>
      </c>
      <c r="HB253" s="17">
        <f t="shared" si="337"/>
        <v>0</v>
      </c>
    </row>
    <row r="254" spans="27:210" x14ac:dyDescent="0.3">
      <c r="AA254" s="9" t="s">
        <v>96</v>
      </c>
      <c r="AB254" s="169">
        <v>0</v>
      </c>
      <c r="AC254" s="208">
        <f>IF($AA$253=AA254,AB254,0)</f>
        <v>0</v>
      </c>
      <c r="AD254" s="28"/>
      <c r="AE254" s="77"/>
      <c r="AF254" s="77"/>
      <c r="AG254" s="102"/>
      <c r="AH254" s="80"/>
      <c r="AI254" s="80"/>
      <c r="AJ254" s="80"/>
      <c r="AK254" s="80"/>
      <c r="AL254" s="77"/>
      <c r="AM254" s="80"/>
      <c r="AO254" s="76"/>
      <c r="AP254"/>
      <c r="AQ254" s="17"/>
      <c r="AR254" s="17"/>
      <c r="BB254">
        <v>252</v>
      </c>
      <c r="BC254" s="7">
        <f t="shared" si="338"/>
        <v>0</v>
      </c>
      <c r="BD254" s="28">
        <f t="shared" si="339"/>
        <v>0</v>
      </c>
      <c r="BE254" s="16">
        <f t="shared" si="340"/>
        <v>0</v>
      </c>
      <c r="BF254" s="16">
        <f t="shared" si="341"/>
        <v>0</v>
      </c>
      <c r="BG254" s="25">
        <v>0</v>
      </c>
      <c r="BH254" s="25">
        <f t="shared" si="342"/>
        <v>0</v>
      </c>
      <c r="BI254" s="25">
        <f t="shared" si="343"/>
        <v>0</v>
      </c>
      <c r="BJ254" s="25">
        <f t="shared" si="344"/>
        <v>0</v>
      </c>
      <c r="BK254" s="25">
        <f t="shared" si="345"/>
        <v>0</v>
      </c>
      <c r="BL254" s="16">
        <f t="shared" si="346"/>
        <v>0</v>
      </c>
      <c r="BM254" s="25">
        <f t="shared" si="347"/>
        <v>0</v>
      </c>
      <c r="BN254" s="9">
        <f t="shared" si="292"/>
        <v>0</v>
      </c>
      <c r="BO254" s="26">
        <f t="shared" si="293"/>
        <v>0</v>
      </c>
      <c r="BP254" s="19">
        <f t="shared" si="294"/>
        <v>0</v>
      </c>
      <c r="BQ254" s="26">
        <f t="shared" si="295"/>
        <v>0</v>
      </c>
      <c r="BR254" s="26">
        <f t="shared" si="296"/>
        <v>0</v>
      </c>
      <c r="BS254">
        <f t="shared" si="348"/>
        <v>0</v>
      </c>
      <c r="BT254" s="7">
        <f t="shared" si="349"/>
        <v>0</v>
      </c>
      <c r="BU254" s="7">
        <f t="shared" si="327"/>
        <v>0</v>
      </c>
      <c r="BV254" s="17">
        <f t="shared" si="350"/>
        <v>0</v>
      </c>
      <c r="BW254" s="17">
        <f t="shared" si="328"/>
        <v>0</v>
      </c>
      <c r="CB254">
        <v>252</v>
      </c>
      <c r="CC254" s="7">
        <f t="shared" ca="1" si="351"/>
        <v>-19000</v>
      </c>
      <c r="CD254" s="28">
        <f t="shared" ca="1" si="352"/>
        <v>0</v>
      </c>
      <c r="CE254" s="16">
        <f t="shared" ca="1" si="353"/>
        <v>0</v>
      </c>
      <c r="CF254" s="9">
        <f t="shared" ca="1" si="297"/>
        <v>0</v>
      </c>
      <c r="CG254" s="26">
        <f t="shared" ca="1" si="298"/>
        <v>0</v>
      </c>
      <c r="CH254" s="19">
        <f t="shared" ca="1" si="299"/>
        <v>0</v>
      </c>
      <c r="CI254" s="26">
        <f t="shared" ca="1" si="300"/>
        <v>0</v>
      </c>
      <c r="CJ254" s="26">
        <f t="shared" ca="1" si="301"/>
        <v>0</v>
      </c>
      <c r="CK254" s="16">
        <f t="shared" ca="1" si="354"/>
        <v>0</v>
      </c>
      <c r="CL254" s="25">
        <v>0</v>
      </c>
      <c r="CM254" s="25">
        <f t="shared" ca="1" si="355"/>
        <v>0</v>
      </c>
      <c r="CN254" s="25">
        <f t="shared" ca="1" si="356"/>
        <v>0</v>
      </c>
      <c r="CO254" s="25">
        <f t="shared" ca="1" si="357"/>
        <v>0</v>
      </c>
      <c r="CP254" s="25">
        <f t="shared" ca="1" si="358"/>
        <v>0</v>
      </c>
      <c r="CQ254" s="16">
        <f t="shared" ca="1" si="359"/>
        <v>0</v>
      </c>
      <c r="CR254" s="25">
        <f t="shared" ca="1" si="360"/>
        <v>0</v>
      </c>
      <c r="CS254" s="9">
        <f t="shared" ca="1" si="302"/>
        <v>0</v>
      </c>
      <c r="CT254" s="26">
        <f t="shared" ca="1" si="303"/>
        <v>0</v>
      </c>
      <c r="CU254" s="19">
        <f t="shared" ca="1" si="304"/>
        <v>0</v>
      </c>
      <c r="CV254" s="26">
        <f t="shared" ca="1" si="305"/>
        <v>0</v>
      </c>
      <c r="CW254" s="26">
        <f t="shared" ca="1" si="306"/>
        <v>0</v>
      </c>
      <c r="CX254">
        <f t="shared" ca="1" si="361"/>
        <v>0</v>
      </c>
      <c r="CY254" s="7">
        <f t="shared" ca="1" si="329"/>
        <v>0</v>
      </c>
      <c r="CZ254" s="7">
        <f t="shared" ca="1" si="330"/>
        <v>0</v>
      </c>
      <c r="DA254" s="17">
        <f t="shared" ca="1" si="362"/>
        <v>0</v>
      </c>
      <c r="DB254" s="17">
        <f t="shared" ca="1" si="331"/>
        <v>0</v>
      </c>
      <c r="EB254">
        <v>252</v>
      </c>
      <c r="EC254" s="7">
        <f t="shared" si="363"/>
        <v>0</v>
      </c>
      <c r="ED254" s="28">
        <f t="shared" si="364"/>
        <v>0</v>
      </c>
      <c r="EE254" s="16">
        <f t="shared" si="365"/>
        <v>0</v>
      </c>
      <c r="EF254" s="9">
        <f t="shared" si="307"/>
        <v>0</v>
      </c>
      <c r="EG254" s="26">
        <f t="shared" si="308"/>
        <v>0</v>
      </c>
      <c r="EH254" s="19">
        <f t="shared" si="309"/>
        <v>0</v>
      </c>
      <c r="EI254" s="26">
        <f t="shared" si="310"/>
        <v>0</v>
      </c>
      <c r="EJ254" s="26">
        <f t="shared" si="311"/>
        <v>0</v>
      </c>
      <c r="EK254" s="16">
        <f t="shared" si="366"/>
        <v>0</v>
      </c>
      <c r="EL254" s="25">
        <v>0</v>
      </c>
      <c r="EM254" s="25">
        <f t="shared" si="367"/>
        <v>0</v>
      </c>
      <c r="EN254" s="25">
        <f t="shared" si="368"/>
        <v>0</v>
      </c>
      <c r="EO254" s="25">
        <f t="shared" si="369"/>
        <v>0</v>
      </c>
      <c r="EP254" s="25">
        <f t="shared" si="370"/>
        <v>0</v>
      </c>
      <c r="EQ254" s="16">
        <f t="shared" si="371"/>
        <v>0</v>
      </c>
      <c r="ER254" s="25">
        <f t="shared" si="372"/>
        <v>0</v>
      </c>
      <c r="ES254" s="9">
        <f t="shared" si="312"/>
        <v>0</v>
      </c>
      <c r="ET254" s="26">
        <f t="shared" si="313"/>
        <v>0</v>
      </c>
      <c r="EU254" s="19">
        <f t="shared" si="314"/>
        <v>0</v>
      </c>
      <c r="EV254" s="26">
        <f t="shared" si="315"/>
        <v>0</v>
      </c>
      <c r="EW254" s="26">
        <f t="shared" si="316"/>
        <v>0</v>
      </c>
      <c r="EX254">
        <f t="shared" si="373"/>
        <v>0</v>
      </c>
      <c r="EY254" s="7">
        <f t="shared" si="332"/>
        <v>0</v>
      </c>
      <c r="EZ254" s="7">
        <f t="shared" si="333"/>
        <v>0</v>
      </c>
      <c r="FA254" s="17">
        <f t="shared" si="374"/>
        <v>0</v>
      </c>
      <c r="FB254" s="17">
        <f t="shared" si="334"/>
        <v>0</v>
      </c>
      <c r="GB254">
        <v>252</v>
      </c>
      <c r="GC254" s="7">
        <f t="shared" si="375"/>
        <v>0</v>
      </c>
      <c r="GD254" s="28">
        <f t="shared" si="376"/>
        <v>0</v>
      </c>
      <c r="GE254" s="16">
        <f t="shared" si="377"/>
        <v>0</v>
      </c>
      <c r="GF254" s="9">
        <f t="shared" si="317"/>
        <v>0</v>
      </c>
      <c r="GG254" s="26">
        <f t="shared" si="318"/>
        <v>0</v>
      </c>
      <c r="GH254" s="19">
        <f t="shared" si="319"/>
        <v>0</v>
      </c>
      <c r="GI254" s="26">
        <f t="shared" si="320"/>
        <v>0</v>
      </c>
      <c r="GJ254" s="26">
        <f t="shared" si="321"/>
        <v>0</v>
      </c>
      <c r="GK254" s="16">
        <f t="shared" si="378"/>
        <v>0</v>
      </c>
      <c r="GL254" s="25">
        <v>0</v>
      </c>
      <c r="GM254" s="25">
        <f t="shared" si="379"/>
        <v>0</v>
      </c>
      <c r="GN254" s="25">
        <f t="shared" si="380"/>
        <v>0</v>
      </c>
      <c r="GO254" s="25">
        <f t="shared" si="381"/>
        <v>0</v>
      </c>
      <c r="GP254" s="25">
        <f t="shared" si="382"/>
        <v>0</v>
      </c>
      <c r="GQ254" s="16">
        <f t="shared" si="383"/>
        <v>0</v>
      </c>
      <c r="GR254" s="25">
        <f t="shared" si="384"/>
        <v>0</v>
      </c>
      <c r="GS254" s="9">
        <f t="shared" si="322"/>
        <v>0</v>
      </c>
      <c r="GT254" s="26">
        <f t="shared" si="323"/>
        <v>0</v>
      </c>
      <c r="GU254" s="19">
        <f t="shared" si="324"/>
        <v>0</v>
      </c>
      <c r="GV254" s="26">
        <f t="shared" si="325"/>
        <v>0</v>
      </c>
      <c r="GW254" s="26">
        <f t="shared" si="326"/>
        <v>0</v>
      </c>
      <c r="GX254">
        <f t="shared" si="385"/>
        <v>0</v>
      </c>
      <c r="GY254" s="7">
        <f t="shared" si="335"/>
        <v>0</v>
      </c>
      <c r="GZ254" s="7">
        <f t="shared" si="336"/>
        <v>0</v>
      </c>
      <c r="HA254" s="17">
        <f t="shared" si="386"/>
        <v>0</v>
      </c>
      <c r="HB254" s="17">
        <f t="shared" si="337"/>
        <v>0</v>
      </c>
    </row>
    <row r="255" spans="27:210" x14ac:dyDescent="0.3">
      <c r="AA255" s="9" t="s">
        <v>233</v>
      </c>
      <c r="AB255" s="169">
        <v>0.05</v>
      </c>
      <c r="AC255" s="208">
        <f>IF($AA$253=AA255,AB255,0)</f>
        <v>0</v>
      </c>
      <c r="AD255" s="28"/>
      <c r="AE255" s="77"/>
      <c r="AF255" s="77"/>
      <c r="AG255" s="102"/>
      <c r="AH255" s="80"/>
      <c r="AI255" s="80"/>
      <c r="AJ255" s="80"/>
      <c r="AK255" s="80"/>
      <c r="AL255" s="77"/>
      <c r="AM255" s="80"/>
      <c r="AO255" s="76"/>
      <c r="AP255"/>
      <c r="AQ255" s="17"/>
      <c r="AR255" s="17"/>
      <c r="BB255">
        <v>253</v>
      </c>
      <c r="BC255" s="7">
        <f t="shared" si="338"/>
        <v>0</v>
      </c>
      <c r="BD255" s="28">
        <f t="shared" si="339"/>
        <v>0</v>
      </c>
      <c r="BE255" s="16">
        <f t="shared" si="340"/>
        <v>0</v>
      </c>
      <c r="BF255" s="16">
        <f t="shared" si="341"/>
        <v>0</v>
      </c>
      <c r="BG255" s="25">
        <v>0</v>
      </c>
      <c r="BH255" s="25">
        <f t="shared" si="342"/>
        <v>0</v>
      </c>
      <c r="BI255" s="25">
        <f t="shared" si="343"/>
        <v>0</v>
      </c>
      <c r="BJ255" s="25">
        <f t="shared" si="344"/>
        <v>0</v>
      </c>
      <c r="BK255" s="25">
        <f t="shared" si="345"/>
        <v>0</v>
      </c>
      <c r="BL255" s="16">
        <f t="shared" si="346"/>
        <v>0</v>
      </c>
      <c r="BM255" s="25">
        <f t="shared" si="347"/>
        <v>0</v>
      </c>
      <c r="BN255" s="9">
        <f t="shared" si="292"/>
        <v>0</v>
      </c>
      <c r="BO255" s="26">
        <f t="shared" si="293"/>
        <v>0</v>
      </c>
      <c r="BP255" s="19">
        <f t="shared" si="294"/>
        <v>0</v>
      </c>
      <c r="BQ255" s="26">
        <f t="shared" si="295"/>
        <v>0</v>
      </c>
      <c r="BR255" s="26">
        <f t="shared" si="296"/>
        <v>0</v>
      </c>
      <c r="BS255">
        <f t="shared" si="348"/>
        <v>0</v>
      </c>
      <c r="BT255" s="7">
        <f t="shared" si="349"/>
        <v>0</v>
      </c>
      <c r="BU255" s="7">
        <f t="shared" si="327"/>
        <v>0</v>
      </c>
      <c r="BV255" s="17">
        <f t="shared" si="350"/>
        <v>0</v>
      </c>
      <c r="BW255" s="17">
        <f t="shared" si="328"/>
        <v>0</v>
      </c>
      <c r="CB255">
        <v>253</v>
      </c>
      <c r="CC255" s="7">
        <f t="shared" ca="1" si="351"/>
        <v>-19000</v>
      </c>
      <c r="CD255" s="28">
        <f t="shared" ca="1" si="352"/>
        <v>0</v>
      </c>
      <c r="CE255" s="16">
        <f t="shared" ca="1" si="353"/>
        <v>0</v>
      </c>
      <c r="CF255" s="9">
        <f t="shared" ca="1" si="297"/>
        <v>0</v>
      </c>
      <c r="CG255" s="26">
        <f t="shared" ca="1" si="298"/>
        <v>0</v>
      </c>
      <c r="CH255" s="19">
        <f t="shared" ca="1" si="299"/>
        <v>0</v>
      </c>
      <c r="CI255" s="26">
        <f t="shared" ca="1" si="300"/>
        <v>0</v>
      </c>
      <c r="CJ255" s="26">
        <f t="shared" ca="1" si="301"/>
        <v>0</v>
      </c>
      <c r="CK255" s="16">
        <f t="shared" ca="1" si="354"/>
        <v>0</v>
      </c>
      <c r="CL255" s="25">
        <v>0</v>
      </c>
      <c r="CM255" s="25">
        <f t="shared" ca="1" si="355"/>
        <v>0</v>
      </c>
      <c r="CN255" s="25">
        <f t="shared" ca="1" si="356"/>
        <v>0</v>
      </c>
      <c r="CO255" s="25">
        <f t="shared" ca="1" si="357"/>
        <v>0</v>
      </c>
      <c r="CP255" s="25">
        <f t="shared" ca="1" si="358"/>
        <v>0</v>
      </c>
      <c r="CQ255" s="16">
        <f t="shared" ca="1" si="359"/>
        <v>0</v>
      </c>
      <c r="CR255" s="25">
        <f t="shared" ca="1" si="360"/>
        <v>0</v>
      </c>
      <c r="CS255" s="9">
        <f t="shared" ca="1" si="302"/>
        <v>0</v>
      </c>
      <c r="CT255" s="26">
        <f t="shared" ca="1" si="303"/>
        <v>0</v>
      </c>
      <c r="CU255" s="19">
        <f t="shared" ca="1" si="304"/>
        <v>0</v>
      </c>
      <c r="CV255" s="26">
        <f t="shared" ca="1" si="305"/>
        <v>0</v>
      </c>
      <c r="CW255" s="26">
        <f t="shared" ca="1" si="306"/>
        <v>0</v>
      </c>
      <c r="CX255">
        <f t="shared" ca="1" si="361"/>
        <v>0</v>
      </c>
      <c r="CY255" s="7">
        <f t="shared" ca="1" si="329"/>
        <v>0</v>
      </c>
      <c r="CZ255" s="7">
        <f t="shared" ca="1" si="330"/>
        <v>0</v>
      </c>
      <c r="DA255" s="17">
        <f t="shared" ca="1" si="362"/>
        <v>0</v>
      </c>
      <c r="DB255" s="17">
        <f t="shared" ca="1" si="331"/>
        <v>0</v>
      </c>
      <c r="EB255">
        <v>253</v>
      </c>
      <c r="EC255" s="7">
        <f t="shared" si="363"/>
        <v>0</v>
      </c>
      <c r="ED255" s="28">
        <f t="shared" si="364"/>
        <v>0</v>
      </c>
      <c r="EE255" s="16">
        <f t="shared" si="365"/>
        <v>0</v>
      </c>
      <c r="EF255" s="9">
        <f t="shared" si="307"/>
        <v>0</v>
      </c>
      <c r="EG255" s="26">
        <f t="shared" si="308"/>
        <v>0</v>
      </c>
      <c r="EH255" s="19">
        <f t="shared" si="309"/>
        <v>0</v>
      </c>
      <c r="EI255" s="26">
        <f t="shared" si="310"/>
        <v>0</v>
      </c>
      <c r="EJ255" s="26">
        <f t="shared" si="311"/>
        <v>0</v>
      </c>
      <c r="EK255" s="16">
        <f t="shared" si="366"/>
        <v>0</v>
      </c>
      <c r="EL255" s="25">
        <v>0</v>
      </c>
      <c r="EM255" s="25">
        <f t="shared" si="367"/>
        <v>0</v>
      </c>
      <c r="EN255" s="25">
        <f t="shared" si="368"/>
        <v>0</v>
      </c>
      <c r="EO255" s="25">
        <f t="shared" si="369"/>
        <v>0</v>
      </c>
      <c r="EP255" s="25">
        <f t="shared" si="370"/>
        <v>0</v>
      </c>
      <c r="EQ255" s="16">
        <f t="shared" si="371"/>
        <v>0</v>
      </c>
      <c r="ER255" s="25">
        <f t="shared" si="372"/>
        <v>0</v>
      </c>
      <c r="ES255" s="9">
        <f t="shared" si="312"/>
        <v>0</v>
      </c>
      <c r="ET255" s="26">
        <f t="shared" si="313"/>
        <v>0</v>
      </c>
      <c r="EU255" s="19">
        <f t="shared" si="314"/>
        <v>0</v>
      </c>
      <c r="EV255" s="26">
        <f t="shared" si="315"/>
        <v>0</v>
      </c>
      <c r="EW255" s="26">
        <f t="shared" si="316"/>
        <v>0</v>
      </c>
      <c r="EX255">
        <f t="shared" si="373"/>
        <v>0</v>
      </c>
      <c r="EY255" s="7">
        <f t="shared" si="332"/>
        <v>0</v>
      </c>
      <c r="EZ255" s="7">
        <f t="shared" si="333"/>
        <v>0</v>
      </c>
      <c r="FA255" s="17">
        <f t="shared" si="374"/>
        <v>0</v>
      </c>
      <c r="FB255" s="17">
        <f t="shared" si="334"/>
        <v>0</v>
      </c>
      <c r="GB255">
        <v>253</v>
      </c>
      <c r="GC255" s="7">
        <f t="shared" si="375"/>
        <v>0</v>
      </c>
      <c r="GD255" s="28">
        <f t="shared" si="376"/>
        <v>0</v>
      </c>
      <c r="GE255" s="16">
        <f t="shared" si="377"/>
        <v>0</v>
      </c>
      <c r="GF255" s="9">
        <f t="shared" si="317"/>
        <v>0</v>
      </c>
      <c r="GG255" s="26">
        <f t="shared" si="318"/>
        <v>0</v>
      </c>
      <c r="GH255" s="19">
        <f t="shared" si="319"/>
        <v>0</v>
      </c>
      <c r="GI255" s="26">
        <f t="shared" si="320"/>
        <v>0</v>
      </c>
      <c r="GJ255" s="26">
        <f t="shared" si="321"/>
        <v>0</v>
      </c>
      <c r="GK255" s="16">
        <f t="shared" si="378"/>
        <v>0</v>
      </c>
      <c r="GL255" s="25">
        <v>0</v>
      </c>
      <c r="GM255" s="25">
        <f t="shared" si="379"/>
        <v>0</v>
      </c>
      <c r="GN255" s="25">
        <f t="shared" si="380"/>
        <v>0</v>
      </c>
      <c r="GO255" s="25">
        <f t="shared" si="381"/>
        <v>0</v>
      </c>
      <c r="GP255" s="25">
        <f t="shared" si="382"/>
        <v>0</v>
      </c>
      <c r="GQ255" s="16">
        <f t="shared" si="383"/>
        <v>0</v>
      </c>
      <c r="GR255" s="25">
        <f t="shared" si="384"/>
        <v>0</v>
      </c>
      <c r="GS255" s="9">
        <f t="shared" si="322"/>
        <v>0</v>
      </c>
      <c r="GT255" s="26">
        <f t="shared" si="323"/>
        <v>0</v>
      </c>
      <c r="GU255" s="19">
        <f t="shared" si="324"/>
        <v>0</v>
      </c>
      <c r="GV255" s="26">
        <f t="shared" si="325"/>
        <v>0</v>
      </c>
      <c r="GW255" s="26">
        <f t="shared" si="326"/>
        <v>0</v>
      </c>
      <c r="GX255">
        <f t="shared" si="385"/>
        <v>0</v>
      </c>
      <c r="GY255" s="7">
        <f t="shared" si="335"/>
        <v>0</v>
      </c>
      <c r="GZ255" s="7">
        <f t="shared" si="336"/>
        <v>0</v>
      </c>
      <c r="HA255" s="17">
        <f t="shared" si="386"/>
        <v>0</v>
      </c>
      <c r="HB255" s="17">
        <f t="shared" si="337"/>
        <v>0</v>
      </c>
    </row>
    <row r="256" spans="27:210" x14ac:dyDescent="0.3">
      <c r="AA256" s="9" t="s">
        <v>234</v>
      </c>
      <c r="AB256" s="169">
        <v>0.1</v>
      </c>
      <c r="AC256" s="208">
        <f>IF($AA$253=AA256,AB256,0)</f>
        <v>0</v>
      </c>
      <c r="AD256" s="28"/>
      <c r="AE256" s="77"/>
      <c r="AF256" s="77"/>
      <c r="AG256" s="102"/>
      <c r="AH256" s="80"/>
      <c r="AI256" s="80"/>
      <c r="AJ256" s="80"/>
      <c r="AK256" s="80"/>
      <c r="AL256" s="77"/>
      <c r="AM256" s="80"/>
      <c r="AO256" s="76"/>
      <c r="AP256"/>
      <c r="AQ256" s="17"/>
      <c r="AR256" s="17"/>
      <c r="BB256">
        <v>254</v>
      </c>
      <c r="BC256" s="7">
        <f t="shared" si="338"/>
        <v>0</v>
      </c>
      <c r="BD256" s="28">
        <f t="shared" si="339"/>
        <v>0</v>
      </c>
      <c r="BE256" s="16">
        <f t="shared" si="340"/>
        <v>0</v>
      </c>
      <c r="BF256" s="16">
        <f t="shared" si="341"/>
        <v>0</v>
      </c>
      <c r="BG256" s="25">
        <v>0</v>
      </c>
      <c r="BH256" s="25">
        <f t="shared" si="342"/>
        <v>0</v>
      </c>
      <c r="BI256" s="25">
        <f t="shared" si="343"/>
        <v>0</v>
      </c>
      <c r="BJ256" s="25">
        <f t="shared" si="344"/>
        <v>0</v>
      </c>
      <c r="BK256" s="25">
        <f t="shared" si="345"/>
        <v>0</v>
      </c>
      <c r="BL256" s="16">
        <f t="shared" si="346"/>
        <v>0</v>
      </c>
      <c r="BM256" s="25">
        <f t="shared" si="347"/>
        <v>0</v>
      </c>
      <c r="BN256" s="9">
        <f t="shared" si="292"/>
        <v>0</v>
      </c>
      <c r="BO256" s="26">
        <f t="shared" si="293"/>
        <v>0</v>
      </c>
      <c r="BP256" s="19">
        <f t="shared" si="294"/>
        <v>0</v>
      </c>
      <c r="BQ256" s="26">
        <f t="shared" si="295"/>
        <v>0</v>
      </c>
      <c r="BR256" s="26">
        <f t="shared" si="296"/>
        <v>0</v>
      </c>
      <c r="BS256">
        <f t="shared" si="348"/>
        <v>0</v>
      </c>
      <c r="BT256" s="7">
        <f t="shared" si="349"/>
        <v>0</v>
      </c>
      <c r="BU256" s="7">
        <f t="shared" si="327"/>
        <v>0</v>
      </c>
      <c r="BV256" s="17">
        <f t="shared" si="350"/>
        <v>0</v>
      </c>
      <c r="BW256" s="17">
        <f t="shared" si="328"/>
        <v>0</v>
      </c>
      <c r="CB256">
        <v>254</v>
      </c>
      <c r="CC256" s="7">
        <f t="shared" ca="1" si="351"/>
        <v>-19000</v>
      </c>
      <c r="CD256" s="28">
        <f t="shared" ca="1" si="352"/>
        <v>0</v>
      </c>
      <c r="CE256" s="16">
        <f t="shared" ca="1" si="353"/>
        <v>0</v>
      </c>
      <c r="CF256" s="9">
        <f t="shared" ca="1" si="297"/>
        <v>0</v>
      </c>
      <c r="CG256" s="26">
        <f t="shared" ca="1" si="298"/>
        <v>0</v>
      </c>
      <c r="CH256" s="19">
        <f t="shared" ca="1" si="299"/>
        <v>0</v>
      </c>
      <c r="CI256" s="26">
        <f t="shared" ca="1" si="300"/>
        <v>0</v>
      </c>
      <c r="CJ256" s="26">
        <f t="shared" ca="1" si="301"/>
        <v>0</v>
      </c>
      <c r="CK256" s="16">
        <f t="shared" ca="1" si="354"/>
        <v>0</v>
      </c>
      <c r="CL256" s="25">
        <v>0</v>
      </c>
      <c r="CM256" s="25">
        <f t="shared" ca="1" si="355"/>
        <v>0</v>
      </c>
      <c r="CN256" s="25">
        <f t="shared" ca="1" si="356"/>
        <v>0</v>
      </c>
      <c r="CO256" s="25">
        <f t="shared" ca="1" si="357"/>
        <v>0</v>
      </c>
      <c r="CP256" s="25">
        <f t="shared" ca="1" si="358"/>
        <v>0</v>
      </c>
      <c r="CQ256" s="16">
        <f t="shared" ca="1" si="359"/>
        <v>0</v>
      </c>
      <c r="CR256" s="25">
        <f t="shared" ca="1" si="360"/>
        <v>0</v>
      </c>
      <c r="CS256" s="9">
        <f t="shared" ca="1" si="302"/>
        <v>0</v>
      </c>
      <c r="CT256" s="26">
        <f t="shared" ca="1" si="303"/>
        <v>0</v>
      </c>
      <c r="CU256" s="19">
        <f t="shared" ca="1" si="304"/>
        <v>0</v>
      </c>
      <c r="CV256" s="26">
        <f t="shared" ca="1" si="305"/>
        <v>0</v>
      </c>
      <c r="CW256" s="26">
        <f t="shared" ca="1" si="306"/>
        <v>0</v>
      </c>
      <c r="CX256">
        <f t="shared" ca="1" si="361"/>
        <v>0</v>
      </c>
      <c r="CY256" s="7">
        <f t="shared" ca="1" si="329"/>
        <v>0</v>
      </c>
      <c r="CZ256" s="7">
        <f t="shared" ca="1" si="330"/>
        <v>0</v>
      </c>
      <c r="DA256" s="17">
        <f t="shared" ca="1" si="362"/>
        <v>0</v>
      </c>
      <c r="DB256" s="17">
        <f t="shared" ca="1" si="331"/>
        <v>0</v>
      </c>
      <c r="EB256">
        <v>254</v>
      </c>
      <c r="EC256" s="7">
        <f t="shared" si="363"/>
        <v>0</v>
      </c>
      <c r="ED256" s="28">
        <f t="shared" si="364"/>
        <v>0</v>
      </c>
      <c r="EE256" s="16">
        <f t="shared" si="365"/>
        <v>0</v>
      </c>
      <c r="EF256" s="9">
        <f t="shared" si="307"/>
        <v>0</v>
      </c>
      <c r="EG256" s="26">
        <f t="shared" si="308"/>
        <v>0</v>
      </c>
      <c r="EH256" s="19">
        <f t="shared" si="309"/>
        <v>0</v>
      </c>
      <c r="EI256" s="26">
        <f t="shared" si="310"/>
        <v>0</v>
      </c>
      <c r="EJ256" s="26">
        <f t="shared" si="311"/>
        <v>0</v>
      </c>
      <c r="EK256" s="16">
        <f t="shared" si="366"/>
        <v>0</v>
      </c>
      <c r="EL256" s="25">
        <v>0</v>
      </c>
      <c r="EM256" s="25">
        <f t="shared" si="367"/>
        <v>0</v>
      </c>
      <c r="EN256" s="25">
        <f t="shared" si="368"/>
        <v>0</v>
      </c>
      <c r="EO256" s="25">
        <f t="shared" si="369"/>
        <v>0</v>
      </c>
      <c r="EP256" s="25">
        <f t="shared" si="370"/>
        <v>0</v>
      </c>
      <c r="EQ256" s="16">
        <f t="shared" si="371"/>
        <v>0</v>
      </c>
      <c r="ER256" s="25">
        <f t="shared" si="372"/>
        <v>0</v>
      </c>
      <c r="ES256" s="9">
        <f t="shared" si="312"/>
        <v>0</v>
      </c>
      <c r="ET256" s="26">
        <f t="shared" si="313"/>
        <v>0</v>
      </c>
      <c r="EU256" s="19">
        <f t="shared" si="314"/>
        <v>0</v>
      </c>
      <c r="EV256" s="26">
        <f t="shared" si="315"/>
        <v>0</v>
      </c>
      <c r="EW256" s="26">
        <f t="shared" si="316"/>
        <v>0</v>
      </c>
      <c r="EX256">
        <f t="shared" si="373"/>
        <v>0</v>
      </c>
      <c r="EY256" s="7">
        <f t="shared" si="332"/>
        <v>0</v>
      </c>
      <c r="EZ256" s="7">
        <f t="shared" si="333"/>
        <v>0</v>
      </c>
      <c r="FA256" s="17">
        <f t="shared" si="374"/>
        <v>0</v>
      </c>
      <c r="FB256" s="17">
        <f t="shared" si="334"/>
        <v>0</v>
      </c>
      <c r="GB256">
        <v>254</v>
      </c>
      <c r="GC256" s="7">
        <f t="shared" si="375"/>
        <v>0</v>
      </c>
      <c r="GD256" s="28">
        <f t="shared" si="376"/>
        <v>0</v>
      </c>
      <c r="GE256" s="16">
        <f t="shared" si="377"/>
        <v>0</v>
      </c>
      <c r="GF256" s="9">
        <f t="shared" si="317"/>
        <v>0</v>
      </c>
      <c r="GG256" s="26">
        <f t="shared" si="318"/>
        <v>0</v>
      </c>
      <c r="GH256" s="19">
        <f t="shared" si="319"/>
        <v>0</v>
      </c>
      <c r="GI256" s="26">
        <f t="shared" si="320"/>
        <v>0</v>
      </c>
      <c r="GJ256" s="26">
        <f t="shared" si="321"/>
        <v>0</v>
      </c>
      <c r="GK256" s="16">
        <f t="shared" si="378"/>
        <v>0</v>
      </c>
      <c r="GL256" s="25">
        <v>0</v>
      </c>
      <c r="GM256" s="25">
        <f t="shared" si="379"/>
        <v>0</v>
      </c>
      <c r="GN256" s="25">
        <f t="shared" si="380"/>
        <v>0</v>
      </c>
      <c r="GO256" s="25">
        <f t="shared" si="381"/>
        <v>0</v>
      </c>
      <c r="GP256" s="25">
        <f t="shared" si="382"/>
        <v>0</v>
      </c>
      <c r="GQ256" s="16">
        <f t="shared" si="383"/>
        <v>0</v>
      </c>
      <c r="GR256" s="25">
        <f t="shared" si="384"/>
        <v>0</v>
      </c>
      <c r="GS256" s="9">
        <f t="shared" si="322"/>
        <v>0</v>
      </c>
      <c r="GT256" s="26">
        <f t="shared" si="323"/>
        <v>0</v>
      </c>
      <c r="GU256" s="19">
        <f t="shared" si="324"/>
        <v>0</v>
      </c>
      <c r="GV256" s="26">
        <f t="shared" si="325"/>
        <v>0</v>
      </c>
      <c r="GW256" s="26">
        <f t="shared" si="326"/>
        <v>0</v>
      </c>
      <c r="GX256">
        <f t="shared" si="385"/>
        <v>0</v>
      </c>
      <c r="GY256" s="7">
        <f t="shared" si="335"/>
        <v>0</v>
      </c>
      <c r="GZ256" s="7">
        <f t="shared" si="336"/>
        <v>0</v>
      </c>
      <c r="HA256" s="17">
        <f t="shared" si="386"/>
        <v>0</v>
      </c>
      <c r="HB256" s="17">
        <f t="shared" si="337"/>
        <v>0</v>
      </c>
    </row>
    <row r="257" spans="27:210" x14ac:dyDescent="0.3">
      <c r="AC257" s="208">
        <f>SUM(AC254:AC256)</f>
        <v>0</v>
      </c>
      <c r="AD257" s="28"/>
      <c r="AE257" s="77"/>
      <c r="AF257" s="77"/>
      <c r="AG257" s="102"/>
      <c r="AH257" s="80"/>
      <c r="AI257" s="80"/>
      <c r="AJ257" s="80"/>
      <c r="AK257" s="80"/>
      <c r="AL257" s="77"/>
      <c r="AM257" s="80"/>
      <c r="AO257" s="76"/>
      <c r="AP257"/>
      <c r="AQ257" s="17"/>
      <c r="AR257" s="17"/>
      <c r="BB257">
        <v>255</v>
      </c>
      <c r="BC257" s="7">
        <f t="shared" si="338"/>
        <v>0</v>
      </c>
      <c r="BD257" s="28">
        <f t="shared" si="339"/>
        <v>0</v>
      </c>
      <c r="BE257" s="16">
        <f t="shared" si="340"/>
        <v>0</v>
      </c>
      <c r="BF257" s="16">
        <f t="shared" si="341"/>
        <v>0</v>
      </c>
      <c r="BG257" s="25">
        <v>0</v>
      </c>
      <c r="BH257" s="25">
        <f t="shared" si="342"/>
        <v>0</v>
      </c>
      <c r="BI257" s="25">
        <f t="shared" si="343"/>
        <v>0</v>
      </c>
      <c r="BJ257" s="25">
        <f t="shared" si="344"/>
        <v>0</v>
      </c>
      <c r="BK257" s="25">
        <f t="shared" si="345"/>
        <v>0</v>
      </c>
      <c r="BL257" s="16">
        <f t="shared" si="346"/>
        <v>0</v>
      </c>
      <c r="BM257" s="25">
        <f t="shared" si="347"/>
        <v>0</v>
      </c>
      <c r="BN257" s="9">
        <f t="shared" si="292"/>
        <v>0</v>
      </c>
      <c r="BO257" s="26">
        <f t="shared" si="293"/>
        <v>0</v>
      </c>
      <c r="BP257" s="19">
        <f t="shared" si="294"/>
        <v>0</v>
      </c>
      <c r="BQ257" s="26">
        <f t="shared" si="295"/>
        <v>0</v>
      </c>
      <c r="BR257" s="26">
        <f t="shared" si="296"/>
        <v>0</v>
      </c>
      <c r="BS257">
        <f t="shared" si="348"/>
        <v>0</v>
      </c>
      <c r="BT257" s="7">
        <f t="shared" si="349"/>
        <v>0</v>
      </c>
      <c r="BU257" s="7">
        <f t="shared" si="327"/>
        <v>0</v>
      </c>
      <c r="BV257" s="17">
        <f t="shared" si="350"/>
        <v>0</v>
      </c>
      <c r="BW257" s="17">
        <f t="shared" si="328"/>
        <v>0</v>
      </c>
      <c r="CB257">
        <v>255</v>
      </c>
      <c r="CC257" s="7">
        <f t="shared" ca="1" si="351"/>
        <v>-19000</v>
      </c>
      <c r="CD257" s="28">
        <f t="shared" ca="1" si="352"/>
        <v>0</v>
      </c>
      <c r="CE257" s="16">
        <f t="shared" ca="1" si="353"/>
        <v>0</v>
      </c>
      <c r="CF257" s="9">
        <f t="shared" ca="1" si="297"/>
        <v>0</v>
      </c>
      <c r="CG257" s="26">
        <f t="shared" ca="1" si="298"/>
        <v>0</v>
      </c>
      <c r="CH257" s="19">
        <f t="shared" ca="1" si="299"/>
        <v>0</v>
      </c>
      <c r="CI257" s="26">
        <f t="shared" ca="1" si="300"/>
        <v>0</v>
      </c>
      <c r="CJ257" s="26">
        <f t="shared" ca="1" si="301"/>
        <v>0</v>
      </c>
      <c r="CK257" s="16">
        <f t="shared" ca="1" si="354"/>
        <v>0</v>
      </c>
      <c r="CL257" s="25">
        <v>0</v>
      </c>
      <c r="CM257" s="25">
        <f t="shared" ca="1" si="355"/>
        <v>0</v>
      </c>
      <c r="CN257" s="25">
        <f t="shared" ca="1" si="356"/>
        <v>0</v>
      </c>
      <c r="CO257" s="25">
        <f t="shared" ca="1" si="357"/>
        <v>0</v>
      </c>
      <c r="CP257" s="25">
        <f t="shared" ca="1" si="358"/>
        <v>0</v>
      </c>
      <c r="CQ257" s="16">
        <f t="shared" ca="1" si="359"/>
        <v>0</v>
      </c>
      <c r="CR257" s="25">
        <f t="shared" ca="1" si="360"/>
        <v>0</v>
      </c>
      <c r="CS257" s="9">
        <f t="shared" ca="1" si="302"/>
        <v>0</v>
      </c>
      <c r="CT257" s="26">
        <f t="shared" ca="1" si="303"/>
        <v>0</v>
      </c>
      <c r="CU257" s="19">
        <f t="shared" ca="1" si="304"/>
        <v>0</v>
      </c>
      <c r="CV257" s="26">
        <f t="shared" ca="1" si="305"/>
        <v>0</v>
      </c>
      <c r="CW257" s="26">
        <f t="shared" ca="1" si="306"/>
        <v>0</v>
      </c>
      <c r="CX257">
        <f t="shared" ca="1" si="361"/>
        <v>0</v>
      </c>
      <c r="CY257" s="7">
        <f t="shared" ca="1" si="329"/>
        <v>0</v>
      </c>
      <c r="CZ257" s="7">
        <f t="shared" ca="1" si="330"/>
        <v>0</v>
      </c>
      <c r="DA257" s="17">
        <f t="shared" ca="1" si="362"/>
        <v>0</v>
      </c>
      <c r="DB257" s="17">
        <f t="shared" ca="1" si="331"/>
        <v>0</v>
      </c>
      <c r="EB257">
        <v>255</v>
      </c>
      <c r="EC257" s="7">
        <f t="shared" si="363"/>
        <v>0</v>
      </c>
      <c r="ED257" s="28">
        <f t="shared" si="364"/>
        <v>0</v>
      </c>
      <c r="EE257" s="16">
        <f t="shared" si="365"/>
        <v>0</v>
      </c>
      <c r="EF257" s="9">
        <f t="shared" si="307"/>
        <v>0</v>
      </c>
      <c r="EG257" s="26">
        <f t="shared" si="308"/>
        <v>0</v>
      </c>
      <c r="EH257" s="19">
        <f t="shared" si="309"/>
        <v>0</v>
      </c>
      <c r="EI257" s="26">
        <f t="shared" si="310"/>
        <v>0</v>
      </c>
      <c r="EJ257" s="26">
        <f t="shared" si="311"/>
        <v>0</v>
      </c>
      <c r="EK257" s="16">
        <f t="shared" si="366"/>
        <v>0</v>
      </c>
      <c r="EL257" s="25">
        <v>0</v>
      </c>
      <c r="EM257" s="25">
        <f t="shared" si="367"/>
        <v>0</v>
      </c>
      <c r="EN257" s="25">
        <f t="shared" si="368"/>
        <v>0</v>
      </c>
      <c r="EO257" s="25">
        <f t="shared" si="369"/>
        <v>0</v>
      </c>
      <c r="EP257" s="25">
        <f t="shared" si="370"/>
        <v>0</v>
      </c>
      <c r="EQ257" s="16">
        <f t="shared" si="371"/>
        <v>0</v>
      </c>
      <c r="ER257" s="25">
        <f t="shared" si="372"/>
        <v>0</v>
      </c>
      <c r="ES257" s="9">
        <f t="shared" si="312"/>
        <v>0</v>
      </c>
      <c r="ET257" s="26">
        <f t="shared" si="313"/>
        <v>0</v>
      </c>
      <c r="EU257" s="19">
        <f t="shared" si="314"/>
        <v>0</v>
      </c>
      <c r="EV257" s="26">
        <f t="shared" si="315"/>
        <v>0</v>
      </c>
      <c r="EW257" s="26">
        <f t="shared" si="316"/>
        <v>0</v>
      </c>
      <c r="EX257">
        <f t="shared" si="373"/>
        <v>0</v>
      </c>
      <c r="EY257" s="7">
        <f t="shared" si="332"/>
        <v>0</v>
      </c>
      <c r="EZ257" s="7">
        <f t="shared" si="333"/>
        <v>0</v>
      </c>
      <c r="FA257" s="17">
        <f t="shared" si="374"/>
        <v>0</v>
      </c>
      <c r="FB257" s="17">
        <f t="shared" si="334"/>
        <v>0</v>
      </c>
      <c r="GB257">
        <v>255</v>
      </c>
      <c r="GC257" s="7">
        <f t="shared" si="375"/>
        <v>0</v>
      </c>
      <c r="GD257" s="28">
        <f t="shared" si="376"/>
        <v>0</v>
      </c>
      <c r="GE257" s="16">
        <f t="shared" si="377"/>
        <v>0</v>
      </c>
      <c r="GF257" s="9">
        <f t="shared" si="317"/>
        <v>0</v>
      </c>
      <c r="GG257" s="26">
        <f t="shared" si="318"/>
        <v>0</v>
      </c>
      <c r="GH257" s="19">
        <f t="shared" si="319"/>
        <v>0</v>
      </c>
      <c r="GI257" s="26">
        <f t="shared" si="320"/>
        <v>0</v>
      </c>
      <c r="GJ257" s="26">
        <f t="shared" si="321"/>
        <v>0</v>
      </c>
      <c r="GK257" s="16">
        <f t="shared" si="378"/>
        <v>0</v>
      </c>
      <c r="GL257" s="25">
        <v>0</v>
      </c>
      <c r="GM257" s="25">
        <f t="shared" si="379"/>
        <v>0</v>
      </c>
      <c r="GN257" s="25">
        <f t="shared" si="380"/>
        <v>0</v>
      </c>
      <c r="GO257" s="25">
        <f t="shared" si="381"/>
        <v>0</v>
      </c>
      <c r="GP257" s="25">
        <f t="shared" si="382"/>
        <v>0</v>
      </c>
      <c r="GQ257" s="16">
        <f t="shared" si="383"/>
        <v>0</v>
      </c>
      <c r="GR257" s="25">
        <f t="shared" si="384"/>
        <v>0</v>
      </c>
      <c r="GS257" s="9">
        <f t="shared" si="322"/>
        <v>0</v>
      </c>
      <c r="GT257" s="26">
        <f t="shared" si="323"/>
        <v>0</v>
      </c>
      <c r="GU257" s="19">
        <f t="shared" si="324"/>
        <v>0</v>
      </c>
      <c r="GV257" s="26">
        <f t="shared" si="325"/>
        <v>0</v>
      </c>
      <c r="GW257" s="26">
        <f t="shared" si="326"/>
        <v>0</v>
      </c>
      <c r="GX257">
        <f t="shared" si="385"/>
        <v>0</v>
      </c>
      <c r="GY257" s="7">
        <f t="shared" si="335"/>
        <v>0</v>
      </c>
      <c r="GZ257" s="7">
        <f t="shared" si="336"/>
        <v>0</v>
      </c>
      <c r="HA257" s="17">
        <f t="shared" si="386"/>
        <v>0</v>
      </c>
      <c r="HB257" s="17">
        <f t="shared" si="337"/>
        <v>0</v>
      </c>
    </row>
    <row r="258" spans="27:210" x14ac:dyDescent="0.3">
      <c r="AC258" s="76"/>
      <c r="AD258" s="28"/>
      <c r="AE258" s="77"/>
      <c r="AF258" s="77"/>
      <c r="AG258" s="102"/>
      <c r="AH258" s="80"/>
      <c r="AI258" s="80"/>
      <c r="AJ258" s="80"/>
      <c r="AK258" s="80"/>
      <c r="AL258" s="77"/>
      <c r="AM258" s="80"/>
      <c r="AO258" s="76"/>
      <c r="AP258"/>
      <c r="AQ258" s="17"/>
      <c r="AR258" s="17"/>
      <c r="BB258">
        <v>256</v>
      </c>
      <c r="BC258" s="7">
        <f t="shared" si="338"/>
        <v>0</v>
      </c>
      <c r="BD258" s="28">
        <f t="shared" si="339"/>
        <v>0</v>
      </c>
      <c r="BE258" s="16">
        <f t="shared" si="340"/>
        <v>0</v>
      </c>
      <c r="BF258" s="16">
        <f t="shared" si="341"/>
        <v>0</v>
      </c>
      <c r="BG258" s="25">
        <v>0</v>
      </c>
      <c r="BH258" s="25">
        <f t="shared" si="342"/>
        <v>0</v>
      </c>
      <c r="BI258" s="25">
        <f t="shared" si="343"/>
        <v>0</v>
      </c>
      <c r="BJ258" s="25">
        <f t="shared" si="344"/>
        <v>0</v>
      </c>
      <c r="BK258" s="25">
        <f t="shared" si="345"/>
        <v>0</v>
      </c>
      <c r="BL258" s="16">
        <f t="shared" si="346"/>
        <v>0</v>
      </c>
      <c r="BM258" s="25">
        <f t="shared" si="347"/>
        <v>0</v>
      </c>
      <c r="BN258" s="9">
        <f t="shared" si="292"/>
        <v>0</v>
      </c>
      <c r="BO258" s="26">
        <f t="shared" si="293"/>
        <v>0</v>
      </c>
      <c r="BP258" s="19">
        <f t="shared" si="294"/>
        <v>0</v>
      </c>
      <c r="BQ258" s="26">
        <f t="shared" si="295"/>
        <v>0</v>
      </c>
      <c r="BR258" s="26">
        <f t="shared" si="296"/>
        <v>0</v>
      </c>
      <c r="BS258">
        <f t="shared" si="348"/>
        <v>0</v>
      </c>
      <c r="BT258" s="7">
        <f t="shared" si="349"/>
        <v>0</v>
      </c>
      <c r="BU258" s="7">
        <f t="shared" si="327"/>
        <v>0</v>
      </c>
      <c r="BV258" s="17">
        <f t="shared" si="350"/>
        <v>0</v>
      </c>
      <c r="BW258" s="17">
        <f t="shared" si="328"/>
        <v>0</v>
      </c>
      <c r="CB258">
        <v>256</v>
      </c>
      <c r="CC258" s="7">
        <f t="shared" ca="1" si="351"/>
        <v>-19000</v>
      </c>
      <c r="CD258" s="28">
        <f t="shared" ca="1" si="352"/>
        <v>0</v>
      </c>
      <c r="CE258" s="16">
        <f t="shared" ca="1" si="353"/>
        <v>0</v>
      </c>
      <c r="CF258" s="9">
        <f t="shared" ca="1" si="297"/>
        <v>0</v>
      </c>
      <c r="CG258" s="26">
        <f t="shared" ca="1" si="298"/>
        <v>0</v>
      </c>
      <c r="CH258" s="19">
        <f t="shared" ca="1" si="299"/>
        <v>0</v>
      </c>
      <c r="CI258" s="26">
        <f t="shared" ca="1" si="300"/>
        <v>0</v>
      </c>
      <c r="CJ258" s="26">
        <f t="shared" ca="1" si="301"/>
        <v>0</v>
      </c>
      <c r="CK258" s="16">
        <f t="shared" ca="1" si="354"/>
        <v>0</v>
      </c>
      <c r="CL258" s="25">
        <v>0</v>
      </c>
      <c r="CM258" s="25">
        <f t="shared" ca="1" si="355"/>
        <v>0</v>
      </c>
      <c r="CN258" s="25">
        <f t="shared" ca="1" si="356"/>
        <v>0</v>
      </c>
      <c r="CO258" s="25">
        <f t="shared" ca="1" si="357"/>
        <v>0</v>
      </c>
      <c r="CP258" s="25">
        <f t="shared" ca="1" si="358"/>
        <v>0</v>
      </c>
      <c r="CQ258" s="16">
        <f t="shared" ca="1" si="359"/>
        <v>0</v>
      </c>
      <c r="CR258" s="25">
        <f t="shared" ca="1" si="360"/>
        <v>0</v>
      </c>
      <c r="CS258" s="9">
        <f t="shared" ca="1" si="302"/>
        <v>0</v>
      </c>
      <c r="CT258" s="26">
        <f t="shared" ca="1" si="303"/>
        <v>0</v>
      </c>
      <c r="CU258" s="19">
        <f t="shared" ca="1" si="304"/>
        <v>0</v>
      </c>
      <c r="CV258" s="26">
        <f t="shared" ca="1" si="305"/>
        <v>0</v>
      </c>
      <c r="CW258" s="26">
        <f t="shared" ca="1" si="306"/>
        <v>0</v>
      </c>
      <c r="CX258">
        <f t="shared" ca="1" si="361"/>
        <v>0</v>
      </c>
      <c r="CY258" s="7">
        <f t="shared" ca="1" si="329"/>
        <v>0</v>
      </c>
      <c r="CZ258" s="7">
        <f t="shared" ca="1" si="330"/>
        <v>0</v>
      </c>
      <c r="DA258" s="17">
        <f t="shared" ca="1" si="362"/>
        <v>0</v>
      </c>
      <c r="DB258" s="17">
        <f t="shared" ca="1" si="331"/>
        <v>0</v>
      </c>
      <c r="EB258">
        <v>256</v>
      </c>
      <c r="EC258" s="7">
        <f t="shared" si="363"/>
        <v>0</v>
      </c>
      <c r="ED258" s="28">
        <f t="shared" si="364"/>
        <v>0</v>
      </c>
      <c r="EE258" s="16">
        <f t="shared" si="365"/>
        <v>0</v>
      </c>
      <c r="EF258" s="9">
        <f t="shared" si="307"/>
        <v>0</v>
      </c>
      <c r="EG258" s="26">
        <f t="shared" si="308"/>
        <v>0</v>
      </c>
      <c r="EH258" s="19">
        <f t="shared" si="309"/>
        <v>0</v>
      </c>
      <c r="EI258" s="26">
        <f t="shared" si="310"/>
        <v>0</v>
      </c>
      <c r="EJ258" s="26">
        <f t="shared" si="311"/>
        <v>0</v>
      </c>
      <c r="EK258" s="16">
        <f t="shared" si="366"/>
        <v>0</v>
      </c>
      <c r="EL258" s="25">
        <v>0</v>
      </c>
      <c r="EM258" s="25">
        <f t="shared" si="367"/>
        <v>0</v>
      </c>
      <c r="EN258" s="25">
        <f t="shared" si="368"/>
        <v>0</v>
      </c>
      <c r="EO258" s="25">
        <f t="shared" si="369"/>
        <v>0</v>
      </c>
      <c r="EP258" s="25">
        <f t="shared" si="370"/>
        <v>0</v>
      </c>
      <c r="EQ258" s="16">
        <f t="shared" si="371"/>
        <v>0</v>
      </c>
      <c r="ER258" s="25">
        <f t="shared" si="372"/>
        <v>0</v>
      </c>
      <c r="ES258" s="9">
        <f t="shared" si="312"/>
        <v>0</v>
      </c>
      <c r="ET258" s="26">
        <f t="shared" si="313"/>
        <v>0</v>
      </c>
      <c r="EU258" s="19">
        <f t="shared" si="314"/>
        <v>0</v>
      </c>
      <c r="EV258" s="26">
        <f t="shared" si="315"/>
        <v>0</v>
      </c>
      <c r="EW258" s="26">
        <f t="shared" si="316"/>
        <v>0</v>
      </c>
      <c r="EX258">
        <f t="shared" si="373"/>
        <v>0</v>
      </c>
      <c r="EY258" s="7">
        <f t="shared" si="332"/>
        <v>0</v>
      </c>
      <c r="EZ258" s="7">
        <f t="shared" si="333"/>
        <v>0</v>
      </c>
      <c r="FA258" s="17">
        <f t="shared" si="374"/>
        <v>0</v>
      </c>
      <c r="FB258" s="17">
        <f t="shared" si="334"/>
        <v>0</v>
      </c>
      <c r="GB258">
        <v>256</v>
      </c>
      <c r="GC258" s="7">
        <f t="shared" si="375"/>
        <v>0</v>
      </c>
      <c r="GD258" s="28">
        <f t="shared" si="376"/>
        <v>0</v>
      </c>
      <c r="GE258" s="16">
        <f t="shared" si="377"/>
        <v>0</v>
      </c>
      <c r="GF258" s="9">
        <f t="shared" si="317"/>
        <v>0</v>
      </c>
      <c r="GG258" s="26">
        <f t="shared" si="318"/>
        <v>0</v>
      </c>
      <c r="GH258" s="19">
        <f t="shared" si="319"/>
        <v>0</v>
      </c>
      <c r="GI258" s="26">
        <f t="shared" si="320"/>
        <v>0</v>
      </c>
      <c r="GJ258" s="26">
        <f t="shared" si="321"/>
        <v>0</v>
      </c>
      <c r="GK258" s="16">
        <f t="shared" si="378"/>
        <v>0</v>
      </c>
      <c r="GL258" s="25">
        <v>0</v>
      </c>
      <c r="GM258" s="25">
        <f t="shared" si="379"/>
        <v>0</v>
      </c>
      <c r="GN258" s="25">
        <f t="shared" si="380"/>
        <v>0</v>
      </c>
      <c r="GO258" s="25">
        <f t="shared" si="381"/>
        <v>0</v>
      </c>
      <c r="GP258" s="25">
        <f t="shared" si="382"/>
        <v>0</v>
      </c>
      <c r="GQ258" s="16">
        <f t="shared" si="383"/>
        <v>0</v>
      </c>
      <c r="GR258" s="25">
        <f t="shared" si="384"/>
        <v>0</v>
      </c>
      <c r="GS258" s="9">
        <f t="shared" si="322"/>
        <v>0</v>
      </c>
      <c r="GT258" s="26">
        <f t="shared" si="323"/>
        <v>0</v>
      </c>
      <c r="GU258" s="19">
        <f t="shared" si="324"/>
        <v>0</v>
      </c>
      <c r="GV258" s="26">
        <f t="shared" si="325"/>
        <v>0</v>
      </c>
      <c r="GW258" s="26">
        <f t="shared" si="326"/>
        <v>0</v>
      </c>
      <c r="GX258">
        <f t="shared" si="385"/>
        <v>0</v>
      </c>
      <c r="GY258" s="7">
        <f t="shared" si="335"/>
        <v>0</v>
      </c>
      <c r="GZ258" s="7">
        <f t="shared" si="336"/>
        <v>0</v>
      </c>
      <c r="HA258" s="17">
        <f t="shared" si="386"/>
        <v>0</v>
      </c>
      <c r="HB258" s="17">
        <f t="shared" si="337"/>
        <v>0</v>
      </c>
    </row>
    <row r="259" spans="27:210" x14ac:dyDescent="0.3">
      <c r="AA259" s="4" t="s">
        <v>60</v>
      </c>
      <c r="AC259" s="76"/>
      <c r="AD259" s="28"/>
      <c r="AE259" s="77"/>
      <c r="AF259" s="77"/>
      <c r="AG259" s="102"/>
      <c r="AH259" s="80"/>
      <c r="AI259" s="80"/>
      <c r="AJ259" s="80"/>
      <c r="AK259" s="80"/>
      <c r="AL259" s="77"/>
      <c r="AM259" s="80"/>
      <c r="AO259" s="76"/>
      <c r="AP259"/>
      <c r="AQ259" s="17"/>
      <c r="AR259" s="17"/>
      <c r="BB259">
        <v>257</v>
      </c>
      <c r="BC259" s="7">
        <f t="shared" si="338"/>
        <v>0</v>
      </c>
      <c r="BD259" s="28">
        <f t="shared" si="339"/>
        <v>0</v>
      </c>
      <c r="BE259" s="16">
        <f t="shared" si="340"/>
        <v>0</v>
      </c>
      <c r="BF259" s="16">
        <f t="shared" si="341"/>
        <v>0</v>
      </c>
      <c r="BG259" s="25">
        <v>0</v>
      </c>
      <c r="BH259" s="25">
        <f t="shared" si="342"/>
        <v>0</v>
      </c>
      <c r="BI259" s="25">
        <f t="shared" si="343"/>
        <v>0</v>
      </c>
      <c r="BJ259" s="25">
        <f t="shared" si="344"/>
        <v>0</v>
      </c>
      <c r="BK259" s="25">
        <f t="shared" si="345"/>
        <v>0</v>
      </c>
      <c r="BL259" s="16">
        <f t="shared" si="346"/>
        <v>0</v>
      </c>
      <c r="BM259" s="25">
        <f t="shared" si="347"/>
        <v>0</v>
      </c>
      <c r="BN259" s="9">
        <f t="shared" ref="BN259:BN322" si="390">INT(BM259)</f>
        <v>0</v>
      </c>
      <c r="BO259" s="26">
        <f t="shared" ref="BO259:BO322" si="391">INT((BM259-BN259)*10)/10</f>
        <v>0</v>
      </c>
      <c r="BP259" s="19">
        <f t="shared" ref="BP259:BP322" si="392">BM259-BN259-BO259</f>
        <v>0</v>
      </c>
      <c r="BQ259" s="26">
        <f t="shared" ref="BQ259:BQ322" si="393">IF(OR(BP259=0.05,BP259=0),BP259,IF(AND(BP259&gt;0.051,BP259&lt;0.1),0.1,IF(AND(BP259&gt;0.001,BP259&lt;0.05),0.05,BP259)))</f>
        <v>0</v>
      </c>
      <c r="BR259" s="26">
        <f t="shared" ref="BR259:BR322" si="394">BN259+BO259+BQ259</f>
        <v>0</v>
      </c>
      <c r="BS259">
        <f t="shared" si="348"/>
        <v>0</v>
      </c>
      <c r="BT259" s="7">
        <f t="shared" si="349"/>
        <v>0</v>
      </c>
      <c r="BU259" s="7">
        <f t="shared" si="327"/>
        <v>0</v>
      </c>
      <c r="BV259" s="17">
        <f t="shared" si="350"/>
        <v>0</v>
      </c>
      <c r="BW259" s="17">
        <f t="shared" si="328"/>
        <v>0</v>
      </c>
      <c r="CB259">
        <v>257</v>
      </c>
      <c r="CC259" s="7">
        <f t="shared" ca="1" si="351"/>
        <v>-19000</v>
      </c>
      <c r="CD259" s="28">
        <f t="shared" ca="1" si="352"/>
        <v>0</v>
      </c>
      <c r="CE259" s="16">
        <f t="shared" ca="1" si="353"/>
        <v>0</v>
      </c>
      <c r="CF259" s="9">
        <f t="shared" ref="CF259:CF322" ca="1" si="395">INT(CE259)</f>
        <v>0</v>
      </c>
      <c r="CG259" s="26">
        <f t="shared" ref="CG259:CG322" ca="1" si="396">INT((CE259-CF259)*10)/10</f>
        <v>0</v>
      </c>
      <c r="CH259" s="19">
        <f t="shared" ref="CH259:CH322" ca="1" si="397">CE259-CF259-CG259</f>
        <v>0</v>
      </c>
      <c r="CI259" s="26">
        <f t="shared" ref="CI259:CI322" ca="1" si="398">IF(OR(CH259=0.05,CH259=0),CH259,IF(AND(CH259&gt;0.051,CH259&lt;0.1),0.1,IF(AND(CH259&gt;0.001,CH259&lt;0.05),0.05,CH259)))</f>
        <v>0</v>
      </c>
      <c r="CJ259" s="26">
        <f t="shared" ref="CJ259:CJ322" ca="1" si="399">CF259+CG259+CI259</f>
        <v>0</v>
      </c>
      <c r="CK259" s="16">
        <f t="shared" ca="1" si="354"/>
        <v>0</v>
      </c>
      <c r="CL259" s="25">
        <v>0</v>
      </c>
      <c r="CM259" s="25">
        <f t="shared" ca="1" si="355"/>
        <v>0</v>
      </c>
      <c r="CN259" s="25">
        <f t="shared" ca="1" si="356"/>
        <v>0</v>
      </c>
      <c r="CO259" s="25">
        <f t="shared" ca="1" si="357"/>
        <v>0</v>
      </c>
      <c r="CP259" s="25">
        <f t="shared" ca="1" si="358"/>
        <v>0</v>
      </c>
      <c r="CQ259" s="16">
        <f t="shared" ca="1" si="359"/>
        <v>0</v>
      </c>
      <c r="CR259" s="25">
        <f t="shared" ca="1" si="360"/>
        <v>0</v>
      </c>
      <c r="CS259" s="9">
        <f t="shared" ref="CS259:CS322" ca="1" si="400">INT(CR259)</f>
        <v>0</v>
      </c>
      <c r="CT259" s="26">
        <f t="shared" ref="CT259:CT322" ca="1" si="401">INT((CR259-CS259)*10)/10</f>
        <v>0</v>
      </c>
      <c r="CU259" s="19">
        <f t="shared" ref="CU259:CU322" ca="1" si="402">CR259-CS259-CT259</f>
        <v>0</v>
      </c>
      <c r="CV259" s="26">
        <f t="shared" ref="CV259:CV322" ca="1" si="403">IF(OR(CU259=0.05,CU259=0),CU259,IF(AND(CU259&gt;0.051,CU259&lt;0.1),0.1,IF(AND(CU259&gt;0.001,CU259&lt;0.05),0.05,CU259)))</f>
        <v>0</v>
      </c>
      <c r="CW259" s="26">
        <f t="shared" ref="CW259:CW322" ca="1" si="404">CS259+CT259+CV259</f>
        <v>0</v>
      </c>
      <c r="CX259">
        <f t="shared" ca="1" si="361"/>
        <v>0</v>
      </c>
      <c r="CY259" s="7">
        <f t="shared" ca="1" si="329"/>
        <v>0</v>
      </c>
      <c r="CZ259" s="7">
        <f t="shared" ca="1" si="330"/>
        <v>0</v>
      </c>
      <c r="DA259" s="17">
        <f t="shared" ca="1" si="362"/>
        <v>0</v>
      </c>
      <c r="DB259" s="17">
        <f t="shared" ca="1" si="331"/>
        <v>0</v>
      </c>
      <c r="EB259">
        <v>257</v>
      </c>
      <c r="EC259" s="7">
        <f t="shared" si="363"/>
        <v>0</v>
      </c>
      <c r="ED259" s="28">
        <f t="shared" si="364"/>
        <v>0</v>
      </c>
      <c r="EE259" s="16">
        <f t="shared" si="365"/>
        <v>0</v>
      </c>
      <c r="EF259" s="9">
        <f t="shared" ref="EF259:EF322" si="405">INT(EE259)</f>
        <v>0</v>
      </c>
      <c r="EG259" s="26">
        <f t="shared" ref="EG259:EG322" si="406">INT((EE259-EF259)*10)/10</f>
        <v>0</v>
      </c>
      <c r="EH259" s="19">
        <f t="shared" ref="EH259:EH322" si="407">EE259-EF259-EG259</f>
        <v>0</v>
      </c>
      <c r="EI259" s="26">
        <f t="shared" ref="EI259:EI322" si="408">IF(OR(EH259=0.05,EH259=0),EH259,IF(AND(EH259&gt;0.051,EH259&lt;0.1),0.1,IF(AND(EH259&gt;0.001,EH259&lt;0.05),0.05,EH259)))</f>
        <v>0</v>
      </c>
      <c r="EJ259" s="26">
        <f t="shared" ref="EJ259:EJ322" si="409">EF259+EG259+EI259</f>
        <v>0</v>
      </c>
      <c r="EK259" s="16">
        <f t="shared" si="366"/>
        <v>0</v>
      </c>
      <c r="EL259" s="25">
        <v>0</v>
      </c>
      <c r="EM259" s="25">
        <f t="shared" si="367"/>
        <v>0</v>
      </c>
      <c r="EN259" s="25">
        <f t="shared" si="368"/>
        <v>0</v>
      </c>
      <c r="EO259" s="25">
        <f t="shared" si="369"/>
        <v>0</v>
      </c>
      <c r="EP259" s="25">
        <f t="shared" si="370"/>
        <v>0</v>
      </c>
      <c r="EQ259" s="16">
        <f t="shared" si="371"/>
        <v>0</v>
      </c>
      <c r="ER259" s="25">
        <f t="shared" si="372"/>
        <v>0</v>
      </c>
      <c r="ES259" s="9">
        <f t="shared" ref="ES259:ES322" si="410">INT(ER259)</f>
        <v>0</v>
      </c>
      <c r="ET259" s="26">
        <f t="shared" ref="ET259:ET322" si="411">INT((ER259-ES259)*10)/10</f>
        <v>0</v>
      </c>
      <c r="EU259" s="19">
        <f t="shared" ref="EU259:EU322" si="412">ER259-ES259-ET259</f>
        <v>0</v>
      </c>
      <c r="EV259" s="26">
        <f t="shared" ref="EV259:EV322" si="413">IF(OR(EU259=0.05,EU259=0),EU259,IF(AND(EU259&gt;0.051,EU259&lt;0.1),0.1,IF(AND(EU259&gt;0.001,EU259&lt;0.05),0.05,EU259)))</f>
        <v>0</v>
      </c>
      <c r="EW259" s="26">
        <f t="shared" ref="EW259:EW322" si="414">ES259+ET259+EV259</f>
        <v>0</v>
      </c>
      <c r="EX259">
        <f t="shared" si="373"/>
        <v>0</v>
      </c>
      <c r="EY259" s="7">
        <f t="shared" si="332"/>
        <v>0</v>
      </c>
      <c r="EZ259" s="7">
        <f t="shared" si="333"/>
        <v>0</v>
      </c>
      <c r="FA259" s="17">
        <f t="shared" si="374"/>
        <v>0</v>
      </c>
      <c r="FB259" s="17">
        <f t="shared" si="334"/>
        <v>0</v>
      </c>
      <c r="GB259">
        <v>257</v>
      </c>
      <c r="GC259" s="7">
        <f t="shared" si="375"/>
        <v>0</v>
      </c>
      <c r="GD259" s="28">
        <f t="shared" si="376"/>
        <v>0</v>
      </c>
      <c r="GE259" s="16">
        <f t="shared" si="377"/>
        <v>0</v>
      </c>
      <c r="GF259" s="9">
        <f t="shared" ref="GF259:GF322" si="415">INT(GE259)</f>
        <v>0</v>
      </c>
      <c r="GG259" s="26">
        <f t="shared" ref="GG259:GG322" si="416">INT((GE259-GF259)*10)/10</f>
        <v>0</v>
      </c>
      <c r="GH259" s="19">
        <f t="shared" ref="GH259:GH322" si="417">GE259-GF259-GG259</f>
        <v>0</v>
      </c>
      <c r="GI259" s="26">
        <f t="shared" ref="GI259:GI322" si="418">IF(OR(GH259=0.05,GH259=0),GH259,IF(AND(GH259&gt;0.051,GH259&lt;0.1),0.1,IF(AND(GH259&gt;0.001,GH259&lt;0.05),0.05,GH259)))</f>
        <v>0</v>
      </c>
      <c r="GJ259" s="26">
        <f t="shared" ref="GJ259:GJ322" si="419">GF259+GG259+GI259</f>
        <v>0</v>
      </c>
      <c r="GK259" s="16">
        <f t="shared" si="378"/>
        <v>0</v>
      </c>
      <c r="GL259" s="25">
        <v>0</v>
      </c>
      <c r="GM259" s="25">
        <f t="shared" si="379"/>
        <v>0</v>
      </c>
      <c r="GN259" s="25">
        <f t="shared" si="380"/>
        <v>0</v>
      </c>
      <c r="GO259" s="25">
        <f t="shared" si="381"/>
        <v>0</v>
      </c>
      <c r="GP259" s="25">
        <f t="shared" si="382"/>
        <v>0</v>
      </c>
      <c r="GQ259" s="16">
        <f t="shared" si="383"/>
        <v>0</v>
      </c>
      <c r="GR259" s="25">
        <f t="shared" si="384"/>
        <v>0</v>
      </c>
      <c r="GS259" s="9">
        <f t="shared" ref="GS259:GS322" si="420">INT(GR259)</f>
        <v>0</v>
      </c>
      <c r="GT259" s="26">
        <f t="shared" ref="GT259:GT322" si="421">INT((GR259-GS259)*10)/10</f>
        <v>0</v>
      </c>
      <c r="GU259" s="19">
        <f t="shared" ref="GU259:GU322" si="422">GR259-GS259-GT259</f>
        <v>0</v>
      </c>
      <c r="GV259" s="26">
        <f t="shared" ref="GV259:GV322" si="423">IF(OR(GU259=0.05,GU259=0),GU259,IF(AND(GU259&gt;0.051,GU259&lt;0.1),0.1,IF(AND(GU259&gt;0.001,GU259&lt;0.05),0.05,GU259)))</f>
        <v>0</v>
      </c>
      <c r="GW259" s="26">
        <f t="shared" ref="GW259:GW322" si="424">GS259+GT259+GV259</f>
        <v>0</v>
      </c>
      <c r="GX259">
        <f t="shared" si="385"/>
        <v>0</v>
      </c>
      <c r="GY259" s="7">
        <f t="shared" si="335"/>
        <v>0</v>
      </c>
      <c r="GZ259" s="7">
        <f t="shared" si="336"/>
        <v>0</v>
      </c>
      <c r="HA259" s="17">
        <f t="shared" si="386"/>
        <v>0</v>
      </c>
      <c r="HB259" s="17">
        <f t="shared" si="337"/>
        <v>0</v>
      </c>
    </row>
    <row r="260" spans="27:210" x14ac:dyDescent="0.3">
      <c r="AA260" t="s">
        <v>86</v>
      </c>
      <c r="AB260" s="81">
        <v>750000</v>
      </c>
      <c r="AC260" s="81">
        <f>IF($AA$266=AA260,AB260,0)</f>
        <v>750000</v>
      </c>
      <c r="AE260" s="77"/>
      <c r="AF260" s="77"/>
      <c r="AG260" s="102"/>
      <c r="AH260" s="80"/>
      <c r="AI260" s="80"/>
      <c r="AJ260" s="80"/>
      <c r="AK260" s="80"/>
      <c r="AL260" s="77"/>
      <c r="AM260" s="80"/>
      <c r="AO260" s="76"/>
      <c r="AP260"/>
      <c r="AQ260" s="17"/>
      <c r="AR260" s="17"/>
      <c r="BB260">
        <v>258</v>
      </c>
      <c r="BC260" s="7">
        <f t="shared" si="338"/>
        <v>0</v>
      </c>
      <c r="BD260" s="28">
        <f t="shared" si="339"/>
        <v>0</v>
      </c>
      <c r="BE260" s="16">
        <f t="shared" si="340"/>
        <v>0</v>
      </c>
      <c r="BF260" s="16">
        <f t="shared" si="341"/>
        <v>0</v>
      </c>
      <c r="BG260" s="25">
        <v>0</v>
      </c>
      <c r="BH260" s="25">
        <f t="shared" si="342"/>
        <v>0</v>
      </c>
      <c r="BI260" s="25">
        <f t="shared" si="343"/>
        <v>0</v>
      </c>
      <c r="BJ260" s="25">
        <f t="shared" si="344"/>
        <v>0</v>
      </c>
      <c r="BK260" s="25">
        <f t="shared" si="345"/>
        <v>0</v>
      </c>
      <c r="BL260" s="16">
        <f t="shared" si="346"/>
        <v>0</v>
      </c>
      <c r="BM260" s="25">
        <f t="shared" si="347"/>
        <v>0</v>
      </c>
      <c r="BN260" s="9">
        <f t="shared" si="390"/>
        <v>0</v>
      </c>
      <c r="BO260" s="26">
        <f t="shared" si="391"/>
        <v>0</v>
      </c>
      <c r="BP260" s="19">
        <f t="shared" si="392"/>
        <v>0</v>
      </c>
      <c r="BQ260" s="26">
        <f t="shared" si="393"/>
        <v>0</v>
      </c>
      <c r="BR260" s="26">
        <f t="shared" si="394"/>
        <v>0</v>
      </c>
      <c r="BS260">
        <f t="shared" si="348"/>
        <v>0</v>
      </c>
      <c r="BT260" s="7">
        <f t="shared" si="349"/>
        <v>0</v>
      </c>
      <c r="BU260" s="7">
        <f t="shared" ref="BU260:BU323" si="425">IF(AND(BT260&gt;0,BT261=0),BT260,0)</f>
        <v>0</v>
      </c>
      <c r="BV260" s="17">
        <f t="shared" si="350"/>
        <v>0</v>
      </c>
      <c r="BW260" s="17">
        <f t="shared" ref="BW260:BW323" si="426">IF(ROUND(BT260-BV260,2)&gt;0,ROUND(BT260-BV260,2),0)</f>
        <v>0</v>
      </c>
      <c r="CB260">
        <v>258</v>
      </c>
      <c r="CC260" s="7">
        <f t="shared" ca="1" si="351"/>
        <v>-19000</v>
      </c>
      <c r="CD260" s="28">
        <f t="shared" ca="1" si="352"/>
        <v>0</v>
      </c>
      <c r="CE260" s="16">
        <f t="shared" ca="1" si="353"/>
        <v>0</v>
      </c>
      <c r="CF260" s="9">
        <f t="shared" ca="1" si="395"/>
        <v>0</v>
      </c>
      <c r="CG260" s="26">
        <f t="shared" ca="1" si="396"/>
        <v>0</v>
      </c>
      <c r="CH260" s="19">
        <f t="shared" ca="1" si="397"/>
        <v>0</v>
      </c>
      <c r="CI260" s="26">
        <f t="shared" ca="1" si="398"/>
        <v>0</v>
      </c>
      <c r="CJ260" s="26">
        <f t="shared" ca="1" si="399"/>
        <v>0</v>
      </c>
      <c r="CK260" s="16">
        <f t="shared" ca="1" si="354"/>
        <v>0</v>
      </c>
      <c r="CL260" s="25">
        <v>0</v>
      </c>
      <c r="CM260" s="25">
        <f t="shared" ca="1" si="355"/>
        <v>0</v>
      </c>
      <c r="CN260" s="25">
        <f t="shared" ca="1" si="356"/>
        <v>0</v>
      </c>
      <c r="CO260" s="25">
        <f t="shared" ca="1" si="357"/>
        <v>0</v>
      </c>
      <c r="CP260" s="25">
        <f t="shared" ca="1" si="358"/>
        <v>0</v>
      </c>
      <c r="CQ260" s="16">
        <f t="shared" ca="1" si="359"/>
        <v>0</v>
      </c>
      <c r="CR260" s="25">
        <f t="shared" ca="1" si="360"/>
        <v>0</v>
      </c>
      <c r="CS260" s="9">
        <f t="shared" ca="1" si="400"/>
        <v>0</v>
      </c>
      <c r="CT260" s="26">
        <f t="shared" ca="1" si="401"/>
        <v>0</v>
      </c>
      <c r="CU260" s="19">
        <f t="shared" ca="1" si="402"/>
        <v>0</v>
      </c>
      <c r="CV260" s="26">
        <f t="shared" ca="1" si="403"/>
        <v>0</v>
      </c>
      <c r="CW260" s="26">
        <f t="shared" ca="1" si="404"/>
        <v>0</v>
      </c>
      <c r="CX260">
        <f t="shared" ca="1" si="361"/>
        <v>0</v>
      </c>
      <c r="CY260" s="7">
        <f t="shared" ref="CY260:CY323" ca="1" si="427">ROUND(CD260+CJ260+CW260+CX260,2)</f>
        <v>0</v>
      </c>
      <c r="CZ260" s="7">
        <f t="shared" ref="CZ260:CZ323" ca="1" si="428">IF(AND(CY260&gt;0,CY261=0),CY260,0)</f>
        <v>0</v>
      </c>
      <c r="DA260" s="17">
        <f t="shared" ca="1" si="362"/>
        <v>0</v>
      </c>
      <c r="DB260" s="17">
        <f t="shared" ref="DB260:DB323" ca="1" si="429">IF(ROUND(CY260-DA260,2)&gt;0,ROUND(CY260-DA260,2),0)</f>
        <v>0</v>
      </c>
      <c r="EB260">
        <v>258</v>
      </c>
      <c r="EC260" s="7">
        <f t="shared" si="363"/>
        <v>0</v>
      </c>
      <c r="ED260" s="28">
        <f t="shared" si="364"/>
        <v>0</v>
      </c>
      <c r="EE260" s="16">
        <f t="shared" si="365"/>
        <v>0</v>
      </c>
      <c r="EF260" s="9">
        <f t="shared" si="405"/>
        <v>0</v>
      </c>
      <c r="EG260" s="26">
        <f t="shared" si="406"/>
        <v>0</v>
      </c>
      <c r="EH260" s="19">
        <f t="shared" si="407"/>
        <v>0</v>
      </c>
      <c r="EI260" s="26">
        <f t="shared" si="408"/>
        <v>0</v>
      </c>
      <c r="EJ260" s="26">
        <f t="shared" si="409"/>
        <v>0</v>
      </c>
      <c r="EK260" s="16">
        <f t="shared" si="366"/>
        <v>0</v>
      </c>
      <c r="EL260" s="25">
        <v>0</v>
      </c>
      <c r="EM260" s="25">
        <f t="shared" si="367"/>
        <v>0</v>
      </c>
      <c r="EN260" s="25">
        <f t="shared" si="368"/>
        <v>0</v>
      </c>
      <c r="EO260" s="25">
        <f t="shared" si="369"/>
        <v>0</v>
      </c>
      <c r="EP260" s="25">
        <f t="shared" si="370"/>
        <v>0</v>
      </c>
      <c r="EQ260" s="16">
        <f t="shared" si="371"/>
        <v>0</v>
      </c>
      <c r="ER260" s="25">
        <f t="shared" si="372"/>
        <v>0</v>
      </c>
      <c r="ES260" s="9">
        <f t="shared" si="410"/>
        <v>0</v>
      </c>
      <c r="ET260" s="26">
        <f t="shared" si="411"/>
        <v>0</v>
      </c>
      <c r="EU260" s="19">
        <f t="shared" si="412"/>
        <v>0</v>
      </c>
      <c r="EV260" s="26">
        <f t="shared" si="413"/>
        <v>0</v>
      </c>
      <c r="EW260" s="26">
        <f t="shared" si="414"/>
        <v>0</v>
      </c>
      <c r="EX260">
        <f t="shared" si="373"/>
        <v>0</v>
      </c>
      <c r="EY260" s="7">
        <f t="shared" ref="EY260:EY323" si="430">ROUND(ED260+EJ260+EW260+EX260,2)</f>
        <v>0</v>
      </c>
      <c r="EZ260" s="7">
        <f t="shared" ref="EZ260:EZ323" si="431">IF(AND(EY260&gt;0,EY261=0),EY260,0)</f>
        <v>0</v>
      </c>
      <c r="FA260" s="17">
        <f t="shared" si="374"/>
        <v>0</v>
      </c>
      <c r="FB260" s="17">
        <f t="shared" ref="FB260:FB323" si="432">IF(ROUND(EY260-FA260,2)&gt;0,ROUND(EY260-FA260,2),0)</f>
        <v>0</v>
      </c>
      <c r="GB260">
        <v>258</v>
      </c>
      <c r="GC260" s="7">
        <f t="shared" si="375"/>
        <v>0</v>
      </c>
      <c r="GD260" s="28">
        <f t="shared" si="376"/>
        <v>0</v>
      </c>
      <c r="GE260" s="16">
        <f t="shared" si="377"/>
        <v>0</v>
      </c>
      <c r="GF260" s="9">
        <f t="shared" si="415"/>
        <v>0</v>
      </c>
      <c r="GG260" s="26">
        <f t="shared" si="416"/>
        <v>0</v>
      </c>
      <c r="GH260" s="19">
        <f t="shared" si="417"/>
        <v>0</v>
      </c>
      <c r="GI260" s="26">
        <f t="shared" si="418"/>
        <v>0</v>
      </c>
      <c r="GJ260" s="26">
        <f t="shared" si="419"/>
        <v>0</v>
      </c>
      <c r="GK260" s="16">
        <f t="shared" si="378"/>
        <v>0</v>
      </c>
      <c r="GL260" s="25">
        <v>0</v>
      </c>
      <c r="GM260" s="25">
        <f t="shared" si="379"/>
        <v>0</v>
      </c>
      <c r="GN260" s="25">
        <f t="shared" si="380"/>
        <v>0</v>
      </c>
      <c r="GO260" s="25">
        <f t="shared" si="381"/>
        <v>0</v>
      </c>
      <c r="GP260" s="25">
        <f t="shared" si="382"/>
        <v>0</v>
      </c>
      <c r="GQ260" s="16">
        <f t="shared" si="383"/>
        <v>0</v>
      </c>
      <c r="GR260" s="25">
        <f t="shared" si="384"/>
        <v>0</v>
      </c>
      <c r="GS260" s="9">
        <f t="shared" si="420"/>
        <v>0</v>
      </c>
      <c r="GT260" s="26">
        <f t="shared" si="421"/>
        <v>0</v>
      </c>
      <c r="GU260" s="19">
        <f t="shared" si="422"/>
        <v>0</v>
      </c>
      <c r="GV260" s="26">
        <f t="shared" si="423"/>
        <v>0</v>
      </c>
      <c r="GW260" s="26">
        <f t="shared" si="424"/>
        <v>0</v>
      </c>
      <c r="GX260">
        <f t="shared" si="385"/>
        <v>0</v>
      </c>
      <c r="GY260" s="7">
        <f t="shared" ref="GY260:GY323" si="433">ROUND(GD260+GJ260+GW260+GX260,2)</f>
        <v>0</v>
      </c>
      <c r="GZ260" s="7">
        <f t="shared" ref="GZ260:GZ323" si="434">IF(AND(GY260&gt;0,GY261=0),GY260,0)</f>
        <v>0</v>
      </c>
      <c r="HA260" s="17">
        <f t="shared" si="386"/>
        <v>0</v>
      </c>
      <c r="HB260" s="17">
        <f t="shared" ref="HB260:HB323" si="435">IF(ROUND(GY260-HA260,2)&gt;0,ROUND(GY260-HA260,2),0)</f>
        <v>0</v>
      </c>
    </row>
    <row r="261" spans="27:210" x14ac:dyDescent="0.3">
      <c r="AA261" t="s">
        <v>90</v>
      </c>
      <c r="AB261" s="81">
        <v>580000</v>
      </c>
      <c r="AC261" s="81">
        <f>IF($AA$266=AA261,AB261,0)</f>
        <v>0</v>
      </c>
      <c r="AE261" s="77"/>
      <c r="AF261" s="77"/>
      <c r="AG261" s="102"/>
      <c r="AH261" s="80"/>
      <c r="AI261" s="80"/>
      <c r="AJ261" s="80"/>
      <c r="AK261" s="80"/>
      <c r="AL261" s="77"/>
      <c r="AM261" s="80"/>
      <c r="AO261" s="76"/>
      <c r="AP261"/>
      <c r="AQ261" s="17"/>
      <c r="AR261" s="17"/>
      <c r="BB261">
        <v>259</v>
      </c>
      <c r="BC261" s="7">
        <f t="shared" ref="BC261:BC324" si="436">IF(BW260&gt;0,BC260-1000,BC260)</f>
        <v>0</v>
      </c>
      <c r="BD261" s="28">
        <f t="shared" ref="BD261:BD324" si="437">IF(BW260&gt;0,ROUND(PMT($F$92/12,$F$96*12,-BC261),5),0)</f>
        <v>0</v>
      </c>
      <c r="BE261" s="16">
        <f t="shared" ref="BE261:BE324" si="438">IF(BW260&gt;0,ROUND(BC261*$E$1/1000,2),0)</f>
        <v>0</v>
      </c>
      <c r="BF261" s="16">
        <f t="shared" ref="BF261:BF324" si="439">IF(BW260&gt;0,ROUND(MIN(BC261,$F$168)*$BF$1,2),0)</f>
        <v>0</v>
      </c>
      <c r="BG261" s="25">
        <v>0</v>
      </c>
      <c r="BH261" s="25">
        <f t="shared" ref="BH261:BH324" si="440">IF(BW260&gt;0,ROUND(MIN(BC261,$F$168)*$BH$1,0),0)</f>
        <v>0</v>
      </c>
      <c r="BI261" s="25">
        <f t="shared" ref="BI261:BI324" si="441">IF(BW260&gt;0,ROUND(MIN(BC261,$F$168)*$BI$1,2),0)</f>
        <v>0</v>
      </c>
      <c r="BJ261" s="25">
        <f t="shared" ref="BJ261:BJ324" si="442">IF(BW260&gt;0,ROUND(MIN(BC261,$F$168)*$BJ$1,2),0)</f>
        <v>0</v>
      </c>
      <c r="BK261" s="25">
        <f t="shared" ref="BK261:BK324" si="443">IF(BW260&gt;0,ROUND(MIN(BC261,$F$168)*$BK$1,2),0)</f>
        <v>0</v>
      </c>
      <c r="BL261" s="16">
        <f t="shared" ref="BL261:BL324" si="444">IF(BW260&gt;0,BF261+SUM(BH261:BK261),0)</f>
        <v>0</v>
      </c>
      <c r="BM261" s="25">
        <f t="shared" ref="BM261:BM324" si="445">IF(BW260&gt;0,ROUND(BL261/12,2),0)</f>
        <v>0</v>
      </c>
      <c r="BN261" s="9">
        <f t="shared" si="390"/>
        <v>0</v>
      </c>
      <c r="BO261" s="26">
        <f t="shared" si="391"/>
        <v>0</v>
      </c>
      <c r="BP261" s="19">
        <f t="shared" si="392"/>
        <v>0</v>
      </c>
      <c r="BQ261" s="26">
        <f t="shared" si="393"/>
        <v>0</v>
      </c>
      <c r="BR261" s="26">
        <f t="shared" si="394"/>
        <v>0</v>
      </c>
      <c r="BS261">
        <f t="shared" ref="BS261:BS324" si="446">IF(BW260&gt;0,BS260,0)</f>
        <v>0</v>
      </c>
      <c r="BT261" s="7">
        <f t="shared" ref="BT261:BT324" si="447">SUM(BD261:BE261)+BR261+BS261</f>
        <v>0</v>
      </c>
      <c r="BU261" s="7">
        <f t="shared" si="425"/>
        <v>0</v>
      </c>
      <c r="BV261" s="17">
        <f t="shared" ref="BV261:BV324" si="448">IF(BW260&gt;0,BV260,0)</f>
        <v>0</v>
      </c>
      <c r="BW261" s="17">
        <f t="shared" si="426"/>
        <v>0</v>
      </c>
      <c r="CB261">
        <v>259</v>
      </c>
      <c r="CC261" s="7">
        <f t="shared" ref="CC261:CC324" ca="1" si="449">IF(DB260&gt;0,CC260-1000,CC260)</f>
        <v>-19000</v>
      </c>
      <c r="CD261" s="28">
        <f t="shared" ref="CD261:CD324" ca="1" si="450">IF(DB260&gt;0,ROUND(PMT($F$92/12,$F$96*12,-CC261),5),0)</f>
        <v>0</v>
      </c>
      <c r="CE261" s="16">
        <f t="shared" ref="CE261:CE324" ca="1" si="451">IF(DB260&gt;0,ROUND(CC261*$CE$1/1000,2),0)</f>
        <v>0</v>
      </c>
      <c r="CF261" s="9">
        <f t="shared" ca="1" si="395"/>
        <v>0</v>
      </c>
      <c r="CG261" s="26">
        <f t="shared" ca="1" si="396"/>
        <v>0</v>
      </c>
      <c r="CH261" s="19">
        <f t="shared" ca="1" si="397"/>
        <v>0</v>
      </c>
      <c r="CI261" s="26">
        <f t="shared" ca="1" si="398"/>
        <v>0</v>
      </c>
      <c r="CJ261" s="26">
        <f t="shared" ca="1" si="399"/>
        <v>0</v>
      </c>
      <c r="CK261" s="16">
        <f t="shared" ref="CK261:CK324" ca="1" si="452">IF(DB260&gt;0,ROUND($CD$1*$CK$1,2),0)</f>
        <v>0</v>
      </c>
      <c r="CL261" s="25">
        <v>0</v>
      </c>
      <c r="CM261" s="25">
        <f t="shared" ref="CM261:CM324" ca="1" si="453">IF(DB260&gt;0,ROUND($CD$1*$CM$1,2),0)</f>
        <v>0</v>
      </c>
      <c r="CN261" s="25">
        <f t="shared" ref="CN261:CN324" ca="1" si="454">IF(DB260&gt;0,ROUND($CD$1*$CN$1,2),0)</f>
        <v>0</v>
      </c>
      <c r="CO261" s="25">
        <f t="shared" ref="CO261:CO324" ca="1" si="455">IF(DB260&gt;0,ROUND($CD$1*$CO$1,2),0)</f>
        <v>0</v>
      </c>
      <c r="CP261" s="25">
        <f t="shared" ref="CP261:CP324" ca="1" si="456">IF(DB260&gt;0,ROUND($CD$1*$CP$1,2),0)</f>
        <v>0</v>
      </c>
      <c r="CQ261" s="16">
        <f t="shared" ref="CQ261:CQ324" ca="1" si="457">IF(DB260&gt;0,CK261+SUM(CM261:CP261),0)</f>
        <v>0</v>
      </c>
      <c r="CR261" s="25">
        <f t="shared" ref="CR261:CR324" ca="1" si="458">IF(DB260&gt;0,ROUND(CQ261/12,2),0)</f>
        <v>0</v>
      </c>
      <c r="CS261" s="9">
        <f t="shared" ca="1" si="400"/>
        <v>0</v>
      </c>
      <c r="CT261" s="26">
        <f t="shared" ca="1" si="401"/>
        <v>0</v>
      </c>
      <c r="CU261" s="19">
        <f t="shared" ca="1" si="402"/>
        <v>0</v>
      </c>
      <c r="CV261" s="26">
        <f t="shared" ca="1" si="403"/>
        <v>0</v>
      </c>
      <c r="CW261" s="26">
        <f t="shared" ca="1" si="404"/>
        <v>0</v>
      </c>
      <c r="CX261">
        <f t="shared" ref="CX261:CX324" ca="1" si="459">IF(DB260&gt;0,CX260,0)</f>
        <v>0</v>
      </c>
      <c r="CY261" s="7">
        <f t="shared" ca="1" si="427"/>
        <v>0</v>
      </c>
      <c r="CZ261" s="7">
        <f t="shared" ca="1" si="428"/>
        <v>0</v>
      </c>
      <c r="DA261" s="17">
        <f t="shared" ref="DA261:DA324" ca="1" si="460">IF(DB260&gt;0,DA260,0)</f>
        <v>0</v>
      </c>
      <c r="DB261" s="17">
        <f t="shared" ca="1" si="429"/>
        <v>0</v>
      </c>
      <c r="EB261">
        <v>259</v>
      </c>
      <c r="EC261" s="7">
        <f t="shared" ref="EC261:EC324" si="461">IF(FB260&gt;0,EC260-1000,EC260)</f>
        <v>0</v>
      </c>
      <c r="ED261" s="28">
        <f t="shared" ref="ED261:ED324" si="462">IF(FB260&gt;0,ROUND(PMT($F$92/12,$F$96*12,-EC261),5),0)</f>
        <v>0</v>
      </c>
      <c r="EE261" s="16">
        <f t="shared" ref="EE261:EE324" si="463">IF(FB260&gt;0,ROUND(EC261*$EE$1/1000,2),0)</f>
        <v>0</v>
      </c>
      <c r="EF261" s="9">
        <f t="shared" si="405"/>
        <v>0</v>
      </c>
      <c r="EG261" s="26">
        <f t="shared" si="406"/>
        <v>0</v>
      </c>
      <c r="EH261" s="19">
        <f t="shared" si="407"/>
        <v>0</v>
      </c>
      <c r="EI261" s="26">
        <f t="shared" si="408"/>
        <v>0</v>
      </c>
      <c r="EJ261" s="26">
        <f t="shared" si="409"/>
        <v>0</v>
      </c>
      <c r="EK261" s="16">
        <f t="shared" ref="EK261:EK324" si="464">IF(FB260&gt;0,ROUND($ED$1*$EK$1,2),0)</f>
        <v>0</v>
      </c>
      <c r="EL261" s="25">
        <v>0</v>
      </c>
      <c r="EM261" s="25">
        <f t="shared" ref="EM261:EM324" si="465">IF(FB260&gt;0,ROUND($ED$1*$EM$1,0),0)</f>
        <v>0</v>
      </c>
      <c r="EN261" s="25">
        <f t="shared" ref="EN261:EN324" si="466">IF(FB260&gt;0,ROUND($ED$1*$EN$1,2),0)</f>
        <v>0</v>
      </c>
      <c r="EO261" s="25">
        <f t="shared" ref="EO261:EO324" si="467">IF(FB260&gt;0,ROUND($ED$1*$EO$1,2),0)</f>
        <v>0</v>
      </c>
      <c r="EP261" s="25">
        <f t="shared" ref="EP261:EP324" si="468">IF(FB260&gt;0,ROUND($ED$1*$EP$1,2),0)</f>
        <v>0</v>
      </c>
      <c r="EQ261" s="16">
        <f t="shared" ref="EQ261:EQ324" si="469">IF(FB260&gt;0,EK261+SUM(EM261:EP261),0)</f>
        <v>0</v>
      </c>
      <c r="ER261" s="25">
        <f t="shared" ref="ER261:ER324" si="470">IF(FB260&gt;0,ROUND(EQ261/12,2),0)</f>
        <v>0</v>
      </c>
      <c r="ES261" s="9">
        <f t="shared" si="410"/>
        <v>0</v>
      </c>
      <c r="ET261" s="26">
        <f t="shared" si="411"/>
        <v>0</v>
      </c>
      <c r="EU261" s="19">
        <f t="shared" si="412"/>
        <v>0</v>
      </c>
      <c r="EV261" s="26">
        <f t="shared" si="413"/>
        <v>0</v>
      </c>
      <c r="EW261" s="26">
        <f t="shared" si="414"/>
        <v>0</v>
      </c>
      <c r="EX261">
        <f t="shared" ref="EX261:EX324" si="471">IF(FB260&gt;0,EX260,0)</f>
        <v>0</v>
      </c>
      <c r="EY261" s="7">
        <f t="shared" si="430"/>
        <v>0</v>
      </c>
      <c r="EZ261" s="7">
        <f t="shared" si="431"/>
        <v>0</v>
      </c>
      <c r="FA261" s="17">
        <f t="shared" ref="FA261:FA324" si="472">IF(FB260&gt;0,FA260,0)</f>
        <v>0</v>
      </c>
      <c r="FB261" s="17">
        <f t="shared" si="432"/>
        <v>0</v>
      </c>
      <c r="GB261">
        <v>259</v>
      </c>
      <c r="GC261" s="7">
        <f t="shared" ref="GC261:GC324" si="473">IF(HB260&gt;0,GC260-1000,GC260)</f>
        <v>0</v>
      </c>
      <c r="GD261" s="28">
        <f t="shared" ref="GD261:GD324" si="474">IF(HB260&gt;0,ROUND(PMT($F$92/12,$F$96*12,-GC261),5),0)</f>
        <v>0</v>
      </c>
      <c r="GE261" s="16">
        <f t="shared" ref="GE261:GE324" si="475">IF(HB260&gt;0,ROUND(GC261*$GE$1/1000,2),0)</f>
        <v>0</v>
      </c>
      <c r="GF261" s="9">
        <f t="shared" si="415"/>
        <v>0</v>
      </c>
      <c r="GG261" s="26">
        <f t="shared" si="416"/>
        <v>0</v>
      </c>
      <c r="GH261" s="19">
        <f t="shared" si="417"/>
        <v>0</v>
      </c>
      <c r="GI261" s="26">
        <f t="shared" si="418"/>
        <v>0</v>
      </c>
      <c r="GJ261" s="26">
        <f t="shared" si="419"/>
        <v>0</v>
      </c>
      <c r="GK261" s="16">
        <f t="shared" ref="GK261:GK324" si="476">IF(HB260&gt;0,ROUND($GD$1*$GK$1,2),0)</f>
        <v>0</v>
      </c>
      <c r="GL261" s="25">
        <v>0</v>
      </c>
      <c r="GM261" s="25">
        <f t="shared" ref="GM261:GM324" si="477">IF(HB260&gt;0,ROUND($GD$1*$GM$1,0),0)</f>
        <v>0</v>
      </c>
      <c r="GN261" s="25">
        <f t="shared" ref="GN261:GN324" si="478">IF(HB260&gt;0,ROUND($GD$1*$GN$1,2),0)</f>
        <v>0</v>
      </c>
      <c r="GO261" s="25">
        <f t="shared" ref="GO261:GO324" si="479">IF(HB260&gt;0,ROUND($GD$1*$GO$1,2),0)</f>
        <v>0</v>
      </c>
      <c r="GP261" s="25">
        <f t="shared" ref="GP261:GP324" si="480">IF(HB260&gt;0,ROUND($GD$1*$GP$1,2),0)</f>
        <v>0</v>
      </c>
      <c r="GQ261" s="16">
        <f t="shared" ref="GQ261:GQ324" si="481">IF(HB260&gt;0,GK261+SUM(GM261:GP261),0)</f>
        <v>0</v>
      </c>
      <c r="GR261" s="25">
        <f t="shared" ref="GR261:GR324" si="482">IF(HB260&gt;0,ROUND(GQ261/12,2),0)</f>
        <v>0</v>
      </c>
      <c r="GS261" s="9">
        <f t="shared" si="420"/>
        <v>0</v>
      </c>
      <c r="GT261" s="26">
        <f t="shared" si="421"/>
        <v>0</v>
      </c>
      <c r="GU261" s="19">
        <f t="shared" si="422"/>
        <v>0</v>
      </c>
      <c r="GV261" s="26">
        <f t="shared" si="423"/>
        <v>0</v>
      </c>
      <c r="GW261" s="26">
        <f t="shared" si="424"/>
        <v>0</v>
      </c>
      <c r="GX261">
        <f t="shared" ref="GX261:GX324" si="483">IF(HB260&gt;0,GX260,0)</f>
        <v>0</v>
      </c>
      <c r="GY261" s="7">
        <f t="shared" si="433"/>
        <v>0</v>
      </c>
      <c r="GZ261" s="7">
        <f t="shared" si="434"/>
        <v>0</v>
      </c>
      <c r="HA261" s="17">
        <f t="shared" ref="HA261:HA324" si="484">IF(HB260&gt;0,HA260,0)</f>
        <v>0</v>
      </c>
      <c r="HB261" s="17">
        <f t="shared" si="435"/>
        <v>0</v>
      </c>
    </row>
    <row r="262" spans="27:210" x14ac:dyDescent="0.3">
      <c r="AA262" t="s">
        <v>61</v>
      </c>
      <c r="AB262" s="81">
        <v>580000</v>
      </c>
      <c r="AC262" s="81">
        <f>IF($AA$266=AA262,AB262,0)</f>
        <v>0</v>
      </c>
      <c r="AE262" s="77"/>
      <c r="AF262" s="77"/>
      <c r="AG262" s="102"/>
      <c r="AH262" s="80"/>
      <c r="AI262" s="80"/>
      <c r="AJ262" s="80"/>
      <c r="AK262" s="80"/>
      <c r="AL262" s="77"/>
      <c r="AM262" s="80"/>
      <c r="AO262" s="76"/>
      <c r="AP262"/>
      <c r="AQ262" s="17"/>
      <c r="AR262" s="17"/>
      <c r="BB262">
        <v>260</v>
      </c>
      <c r="BC262" s="7">
        <f t="shared" si="436"/>
        <v>0</v>
      </c>
      <c r="BD262" s="28">
        <f t="shared" si="437"/>
        <v>0</v>
      </c>
      <c r="BE262" s="16">
        <f t="shared" si="438"/>
        <v>0</v>
      </c>
      <c r="BF262" s="16">
        <f t="shared" si="439"/>
        <v>0</v>
      </c>
      <c r="BG262" s="25">
        <v>0</v>
      </c>
      <c r="BH262" s="25">
        <f t="shared" si="440"/>
        <v>0</v>
      </c>
      <c r="BI262" s="25">
        <f t="shared" si="441"/>
        <v>0</v>
      </c>
      <c r="BJ262" s="25">
        <f t="shared" si="442"/>
        <v>0</v>
      </c>
      <c r="BK262" s="25">
        <f t="shared" si="443"/>
        <v>0</v>
      </c>
      <c r="BL262" s="16">
        <f t="shared" si="444"/>
        <v>0</v>
      </c>
      <c r="BM262" s="25">
        <f t="shared" si="445"/>
        <v>0</v>
      </c>
      <c r="BN262" s="9">
        <f t="shared" si="390"/>
        <v>0</v>
      </c>
      <c r="BO262" s="26">
        <f t="shared" si="391"/>
        <v>0</v>
      </c>
      <c r="BP262" s="19">
        <f t="shared" si="392"/>
        <v>0</v>
      </c>
      <c r="BQ262" s="26">
        <f t="shared" si="393"/>
        <v>0</v>
      </c>
      <c r="BR262" s="26">
        <f t="shared" si="394"/>
        <v>0</v>
      </c>
      <c r="BS262">
        <f t="shared" si="446"/>
        <v>0</v>
      </c>
      <c r="BT262" s="7">
        <f t="shared" si="447"/>
        <v>0</v>
      </c>
      <c r="BU262" s="7">
        <f t="shared" si="425"/>
        <v>0</v>
      </c>
      <c r="BV262" s="17">
        <f t="shared" si="448"/>
        <v>0</v>
      </c>
      <c r="BW262" s="17">
        <f t="shared" si="426"/>
        <v>0</v>
      </c>
      <c r="CB262">
        <v>260</v>
      </c>
      <c r="CC262" s="7">
        <f t="shared" ca="1" si="449"/>
        <v>-19000</v>
      </c>
      <c r="CD262" s="28">
        <f t="shared" ca="1" si="450"/>
        <v>0</v>
      </c>
      <c r="CE262" s="16">
        <f t="shared" ca="1" si="451"/>
        <v>0</v>
      </c>
      <c r="CF262" s="9">
        <f t="shared" ca="1" si="395"/>
        <v>0</v>
      </c>
      <c r="CG262" s="26">
        <f t="shared" ca="1" si="396"/>
        <v>0</v>
      </c>
      <c r="CH262" s="19">
        <f t="shared" ca="1" si="397"/>
        <v>0</v>
      </c>
      <c r="CI262" s="26">
        <f t="shared" ca="1" si="398"/>
        <v>0</v>
      </c>
      <c r="CJ262" s="26">
        <f t="shared" ca="1" si="399"/>
        <v>0</v>
      </c>
      <c r="CK262" s="16">
        <f t="shared" ca="1" si="452"/>
        <v>0</v>
      </c>
      <c r="CL262" s="25">
        <v>0</v>
      </c>
      <c r="CM262" s="25">
        <f t="shared" ca="1" si="453"/>
        <v>0</v>
      </c>
      <c r="CN262" s="25">
        <f t="shared" ca="1" si="454"/>
        <v>0</v>
      </c>
      <c r="CO262" s="25">
        <f t="shared" ca="1" si="455"/>
        <v>0</v>
      </c>
      <c r="CP262" s="25">
        <f t="shared" ca="1" si="456"/>
        <v>0</v>
      </c>
      <c r="CQ262" s="16">
        <f t="shared" ca="1" si="457"/>
        <v>0</v>
      </c>
      <c r="CR262" s="25">
        <f t="shared" ca="1" si="458"/>
        <v>0</v>
      </c>
      <c r="CS262" s="9">
        <f t="shared" ca="1" si="400"/>
        <v>0</v>
      </c>
      <c r="CT262" s="26">
        <f t="shared" ca="1" si="401"/>
        <v>0</v>
      </c>
      <c r="CU262" s="19">
        <f t="shared" ca="1" si="402"/>
        <v>0</v>
      </c>
      <c r="CV262" s="26">
        <f t="shared" ca="1" si="403"/>
        <v>0</v>
      </c>
      <c r="CW262" s="26">
        <f t="shared" ca="1" si="404"/>
        <v>0</v>
      </c>
      <c r="CX262">
        <f t="shared" ca="1" si="459"/>
        <v>0</v>
      </c>
      <c r="CY262" s="7">
        <f t="shared" ca="1" si="427"/>
        <v>0</v>
      </c>
      <c r="CZ262" s="7">
        <f t="shared" ca="1" si="428"/>
        <v>0</v>
      </c>
      <c r="DA262" s="17">
        <f t="shared" ca="1" si="460"/>
        <v>0</v>
      </c>
      <c r="DB262" s="17">
        <f t="shared" ca="1" si="429"/>
        <v>0</v>
      </c>
      <c r="EB262">
        <v>260</v>
      </c>
      <c r="EC262" s="7">
        <f t="shared" si="461"/>
        <v>0</v>
      </c>
      <c r="ED262" s="28">
        <f t="shared" si="462"/>
        <v>0</v>
      </c>
      <c r="EE262" s="16">
        <f t="shared" si="463"/>
        <v>0</v>
      </c>
      <c r="EF262" s="9">
        <f t="shared" si="405"/>
        <v>0</v>
      </c>
      <c r="EG262" s="26">
        <f t="shared" si="406"/>
        <v>0</v>
      </c>
      <c r="EH262" s="19">
        <f t="shared" si="407"/>
        <v>0</v>
      </c>
      <c r="EI262" s="26">
        <f t="shared" si="408"/>
        <v>0</v>
      </c>
      <c r="EJ262" s="26">
        <f t="shared" si="409"/>
        <v>0</v>
      </c>
      <c r="EK262" s="16">
        <f t="shared" si="464"/>
        <v>0</v>
      </c>
      <c r="EL262" s="25">
        <v>0</v>
      </c>
      <c r="EM262" s="25">
        <f t="shared" si="465"/>
        <v>0</v>
      </c>
      <c r="EN262" s="25">
        <f t="shared" si="466"/>
        <v>0</v>
      </c>
      <c r="EO262" s="25">
        <f t="shared" si="467"/>
        <v>0</v>
      </c>
      <c r="EP262" s="25">
        <f t="shared" si="468"/>
        <v>0</v>
      </c>
      <c r="EQ262" s="16">
        <f t="shared" si="469"/>
        <v>0</v>
      </c>
      <c r="ER262" s="25">
        <f t="shared" si="470"/>
        <v>0</v>
      </c>
      <c r="ES262" s="9">
        <f t="shared" si="410"/>
        <v>0</v>
      </c>
      <c r="ET262" s="26">
        <f t="shared" si="411"/>
        <v>0</v>
      </c>
      <c r="EU262" s="19">
        <f t="shared" si="412"/>
        <v>0</v>
      </c>
      <c r="EV262" s="26">
        <f t="shared" si="413"/>
        <v>0</v>
      </c>
      <c r="EW262" s="26">
        <f t="shared" si="414"/>
        <v>0</v>
      </c>
      <c r="EX262">
        <f t="shared" si="471"/>
        <v>0</v>
      </c>
      <c r="EY262" s="7">
        <f t="shared" si="430"/>
        <v>0</v>
      </c>
      <c r="EZ262" s="7">
        <f t="shared" si="431"/>
        <v>0</v>
      </c>
      <c r="FA262" s="17">
        <f t="shared" si="472"/>
        <v>0</v>
      </c>
      <c r="FB262" s="17">
        <f t="shared" si="432"/>
        <v>0</v>
      </c>
      <c r="GB262">
        <v>260</v>
      </c>
      <c r="GC262" s="7">
        <f t="shared" si="473"/>
        <v>0</v>
      </c>
      <c r="GD262" s="28">
        <f t="shared" si="474"/>
        <v>0</v>
      </c>
      <c r="GE262" s="16">
        <f t="shared" si="475"/>
        <v>0</v>
      </c>
      <c r="GF262" s="9">
        <f t="shared" si="415"/>
        <v>0</v>
      </c>
      <c r="GG262" s="26">
        <f t="shared" si="416"/>
        <v>0</v>
      </c>
      <c r="GH262" s="19">
        <f t="shared" si="417"/>
        <v>0</v>
      </c>
      <c r="GI262" s="26">
        <f t="shared" si="418"/>
        <v>0</v>
      </c>
      <c r="GJ262" s="26">
        <f t="shared" si="419"/>
        <v>0</v>
      </c>
      <c r="GK262" s="16">
        <f t="shared" si="476"/>
        <v>0</v>
      </c>
      <c r="GL262" s="25">
        <v>0</v>
      </c>
      <c r="GM262" s="25">
        <f t="shared" si="477"/>
        <v>0</v>
      </c>
      <c r="GN262" s="25">
        <f t="shared" si="478"/>
        <v>0</v>
      </c>
      <c r="GO262" s="25">
        <f t="shared" si="479"/>
        <v>0</v>
      </c>
      <c r="GP262" s="25">
        <f t="shared" si="480"/>
        <v>0</v>
      </c>
      <c r="GQ262" s="16">
        <f t="shared" si="481"/>
        <v>0</v>
      </c>
      <c r="GR262" s="25">
        <f t="shared" si="482"/>
        <v>0</v>
      </c>
      <c r="GS262" s="9">
        <f t="shared" si="420"/>
        <v>0</v>
      </c>
      <c r="GT262" s="26">
        <f t="shared" si="421"/>
        <v>0</v>
      </c>
      <c r="GU262" s="19">
        <f t="shared" si="422"/>
        <v>0</v>
      </c>
      <c r="GV262" s="26">
        <f t="shared" si="423"/>
        <v>0</v>
      </c>
      <c r="GW262" s="26">
        <f t="shared" si="424"/>
        <v>0</v>
      </c>
      <c r="GX262">
        <f t="shared" si="483"/>
        <v>0</v>
      </c>
      <c r="GY262" s="7">
        <f t="shared" si="433"/>
        <v>0</v>
      </c>
      <c r="GZ262" s="7">
        <f t="shared" si="434"/>
        <v>0</v>
      </c>
      <c r="HA262" s="17">
        <f t="shared" si="484"/>
        <v>0</v>
      </c>
      <c r="HB262" s="17">
        <f t="shared" si="435"/>
        <v>0</v>
      </c>
    </row>
    <row r="263" spans="27:210" x14ac:dyDescent="0.3">
      <c r="AA263" t="s">
        <v>94</v>
      </c>
      <c r="AB263" s="81">
        <v>580000</v>
      </c>
      <c r="AC263" s="81">
        <f>IF($AA$266=AA263,AB263,0)</f>
        <v>0</v>
      </c>
      <c r="AE263" s="77"/>
      <c r="AF263" s="77"/>
      <c r="AG263" s="102"/>
      <c r="AH263" s="80"/>
      <c r="AI263" s="80"/>
      <c r="AJ263" s="80"/>
      <c r="AK263" s="80"/>
      <c r="AL263" s="77"/>
      <c r="AM263" s="80"/>
      <c r="AO263" s="76"/>
      <c r="AP263"/>
      <c r="AQ263" s="17"/>
      <c r="AR263" s="17"/>
      <c r="BB263">
        <v>261</v>
      </c>
      <c r="BC263" s="7">
        <f t="shared" si="436"/>
        <v>0</v>
      </c>
      <c r="BD263" s="28">
        <f t="shared" si="437"/>
        <v>0</v>
      </c>
      <c r="BE263" s="16">
        <f t="shared" si="438"/>
        <v>0</v>
      </c>
      <c r="BF263" s="16">
        <f t="shared" si="439"/>
        <v>0</v>
      </c>
      <c r="BG263" s="25">
        <v>0</v>
      </c>
      <c r="BH263" s="25">
        <f t="shared" si="440"/>
        <v>0</v>
      </c>
      <c r="BI263" s="25">
        <f t="shared" si="441"/>
        <v>0</v>
      </c>
      <c r="BJ263" s="25">
        <f t="shared" si="442"/>
        <v>0</v>
      </c>
      <c r="BK263" s="25">
        <f t="shared" si="443"/>
        <v>0</v>
      </c>
      <c r="BL263" s="16">
        <f t="shared" si="444"/>
        <v>0</v>
      </c>
      <c r="BM263" s="25">
        <f t="shared" si="445"/>
        <v>0</v>
      </c>
      <c r="BN263" s="9">
        <f t="shared" si="390"/>
        <v>0</v>
      </c>
      <c r="BO263" s="26">
        <f t="shared" si="391"/>
        <v>0</v>
      </c>
      <c r="BP263" s="19">
        <f t="shared" si="392"/>
        <v>0</v>
      </c>
      <c r="BQ263" s="26">
        <f t="shared" si="393"/>
        <v>0</v>
      </c>
      <c r="BR263" s="26">
        <f t="shared" si="394"/>
        <v>0</v>
      </c>
      <c r="BS263">
        <f t="shared" si="446"/>
        <v>0</v>
      </c>
      <c r="BT263" s="7">
        <f t="shared" si="447"/>
        <v>0</v>
      </c>
      <c r="BU263" s="7">
        <f t="shared" si="425"/>
        <v>0</v>
      </c>
      <c r="BV263" s="17">
        <f t="shared" si="448"/>
        <v>0</v>
      </c>
      <c r="BW263" s="17">
        <f t="shared" si="426"/>
        <v>0</v>
      </c>
      <c r="CB263">
        <v>261</v>
      </c>
      <c r="CC263" s="7">
        <f t="shared" ca="1" si="449"/>
        <v>-19000</v>
      </c>
      <c r="CD263" s="28">
        <f t="shared" ca="1" si="450"/>
        <v>0</v>
      </c>
      <c r="CE263" s="16">
        <f t="shared" ca="1" si="451"/>
        <v>0</v>
      </c>
      <c r="CF263" s="9">
        <f t="shared" ca="1" si="395"/>
        <v>0</v>
      </c>
      <c r="CG263" s="26">
        <f t="shared" ca="1" si="396"/>
        <v>0</v>
      </c>
      <c r="CH263" s="19">
        <f t="shared" ca="1" si="397"/>
        <v>0</v>
      </c>
      <c r="CI263" s="26">
        <f t="shared" ca="1" si="398"/>
        <v>0</v>
      </c>
      <c r="CJ263" s="26">
        <f t="shared" ca="1" si="399"/>
        <v>0</v>
      </c>
      <c r="CK263" s="16">
        <f t="shared" ca="1" si="452"/>
        <v>0</v>
      </c>
      <c r="CL263" s="25">
        <v>0</v>
      </c>
      <c r="CM263" s="25">
        <f t="shared" ca="1" si="453"/>
        <v>0</v>
      </c>
      <c r="CN263" s="25">
        <f t="shared" ca="1" si="454"/>
        <v>0</v>
      </c>
      <c r="CO263" s="25">
        <f t="shared" ca="1" si="455"/>
        <v>0</v>
      </c>
      <c r="CP263" s="25">
        <f t="shared" ca="1" si="456"/>
        <v>0</v>
      </c>
      <c r="CQ263" s="16">
        <f t="shared" ca="1" si="457"/>
        <v>0</v>
      </c>
      <c r="CR263" s="25">
        <f t="shared" ca="1" si="458"/>
        <v>0</v>
      </c>
      <c r="CS263" s="9">
        <f t="shared" ca="1" si="400"/>
        <v>0</v>
      </c>
      <c r="CT263" s="26">
        <f t="shared" ca="1" si="401"/>
        <v>0</v>
      </c>
      <c r="CU263" s="19">
        <f t="shared" ca="1" si="402"/>
        <v>0</v>
      </c>
      <c r="CV263" s="26">
        <f t="shared" ca="1" si="403"/>
        <v>0</v>
      </c>
      <c r="CW263" s="26">
        <f t="shared" ca="1" si="404"/>
        <v>0</v>
      </c>
      <c r="CX263">
        <f t="shared" ca="1" si="459"/>
        <v>0</v>
      </c>
      <c r="CY263" s="7">
        <f t="shared" ca="1" si="427"/>
        <v>0</v>
      </c>
      <c r="CZ263" s="7">
        <f t="shared" ca="1" si="428"/>
        <v>0</v>
      </c>
      <c r="DA263" s="17">
        <f t="shared" ca="1" si="460"/>
        <v>0</v>
      </c>
      <c r="DB263" s="17">
        <f t="shared" ca="1" si="429"/>
        <v>0</v>
      </c>
      <c r="EB263">
        <v>261</v>
      </c>
      <c r="EC263" s="7">
        <f t="shared" si="461"/>
        <v>0</v>
      </c>
      <c r="ED263" s="28">
        <f t="shared" si="462"/>
        <v>0</v>
      </c>
      <c r="EE263" s="16">
        <f t="shared" si="463"/>
        <v>0</v>
      </c>
      <c r="EF263" s="9">
        <f t="shared" si="405"/>
        <v>0</v>
      </c>
      <c r="EG263" s="26">
        <f t="shared" si="406"/>
        <v>0</v>
      </c>
      <c r="EH263" s="19">
        <f t="shared" si="407"/>
        <v>0</v>
      </c>
      <c r="EI263" s="26">
        <f t="shared" si="408"/>
        <v>0</v>
      </c>
      <c r="EJ263" s="26">
        <f t="shared" si="409"/>
        <v>0</v>
      </c>
      <c r="EK263" s="16">
        <f t="shared" si="464"/>
        <v>0</v>
      </c>
      <c r="EL263" s="25">
        <v>0</v>
      </c>
      <c r="EM263" s="25">
        <f t="shared" si="465"/>
        <v>0</v>
      </c>
      <c r="EN263" s="25">
        <f t="shared" si="466"/>
        <v>0</v>
      </c>
      <c r="EO263" s="25">
        <f t="shared" si="467"/>
        <v>0</v>
      </c>
      <c r="EP263" s="25">
        <f t="shared" si="468"/>
        <v>0</v>
      </c>
      <c r="EQ263" s="16">
        <f t="shared" si="469"/>
        <v>0</v>
      </c>
      <c r="ER263" s="25">
        <f t="shared" si="470"/>
        <v>0</v>
      </c>
      <c r="ES263" s="9">
        <f t="shared" si="410"/>
        <v>0</v>
      </c>
      <c r="ET263" s="26">
        <f t="shared" si="411"/>
        <v>0</v>
      </c>
      <c r="EU263" s="19">
        <f t="shared" si="412"/>
        <v>0</v>
      </c>
      <c r="EV263" s="26">
        <f t="shared" si="413"/>
        <v>0</v>
      </c>
      <c r="EW263" s="26">
        <f t="shared" si="414"/>
        <v>0</v>
      </c>
      <c r="EX263">
        <f t="shared" si="471"/>
        <v>0</v>
      </c>
      <c r="EY263" s="7">
        <f t="shared" si="430"/>
        <v>0</v>
      </c>
      <c r="EZ263" s="7">
        <f t="shared" si="431"/>
        <v>0</v>
      </c>
      <c r="FA263" s="17">
        <f t="shared" si="472"/>
        <v>0</v>
      </c>
      <c r="FB263" s="17">
        <f t="shared" si="432"/>
        <v>0</v>
      </c>
      <c r="GB263">
        <v>261</v>
      </c>
      <c r="GC263" s="7">
        <f t="shared" si="473"/>
        <v>0</v>
      </c>
      <c r="GD263" s="28">
        <f t="shared" si="474"/>
        <v>0</v>
      </c>
      <c r="GE263" s="16">
        <f t="shared" si="475"/>
        <v>0</v>
      </c>
      <c r="GF263" s="9">
        <f t="shared" si="415"/>
        <v>0</v>
      </c>
      <c r="GG263" s="26">
        <f t="shared" si="416"/>
        <v>0</v>
      </c>
      <c r="GH263" s="19">
        <f t="shared" si="417"/>
        <v>0</v>
      </c>
      <c r="GI263" s="26">
        <f t="shared" si="418"/>
        <v>0</v>
      </c>
      <c r="GJ263" s="26">
        <f t="shared" si="419"/>
        <v>0</v>
      </c>
      <c r="GK263" s="16">
        <f t="shared" si="476"/>
        <v>0</v>
      </c>
      <c r="GL263" s="25">
        <v>0</v>
      </c>
      <c r="GM263" s="25">
        <f t="shared" si="477"/>
        <v>0</v>
      </c>
      <c r="GN263" s="25">
        <f t="shared" si="478"/>
        <v>0</v>
      </c>
      <c r="GO263" s="25">
        <f t="shared" si="479"/>
        <v>0</v>
      </c>
      <c r="GP263" s="25">
        <f t="shared" si="480"/>
        <v>0</v>
      </c>
      <c r="GQ263" s="16">
        <f t="shared" si="481"/>
        <v>0</v>
      </c>
      <c r="GR263" s="25">
        <f t="shared" si="482"/>
        <v>0</v>
      </c>
      <c r="GS263" s="9">
        <f t="shared" si="420"/>
        <v>0</v>
      </c>
      <c r="GT263" s="26">
        <f t="shared" si="421"/>
        <v>0</v>
      </c>
      <c r="GU263" s="19">
        <f t="shared" si="422"/>
        <v>0</v>
      </c>
      <c r="GV263" s="26">
        <f t="shared" si="423"/>
        <v>0</v>
      </c>
      <c r="GW263" s="26">
        <f t="shared" si="424"/>
        <v>0</v>
      </c>
      <c r="GX263">
        <f t="shared" si="483"/>
        <v>0</v>
      </c>
      <c r="GY263" s="7">
        <f t="shared" si="433"/>
        <v>0</v>
      </c>
      <c r="GZ263" s="7">
        <f t="shared" si="434"/>
        <v>0</v>
      </c>
      <c r="HA263" s="17">
        <f t="shared" si="484"/>
        <v>0</v>
      </c>
      <c r="HB263" s="17">
        <f t="shared" si="435"/>
        <v>0</v>
      </c>
    </row>
    <row r="264" spans="27:210" x14ac:dyDescent="0.3">
      <c r="AA264" t="s">
        <v>97</v>
      </c>
      <c r="AB264" s="81">
        <v>580000</v>
      </c>
      <c r="AC264" s="81">
        <f>IF($AA$266=AA264,AB264,0)</f>
        <v>0</v>
      </c>
      <c r="AD264" s="28"/>
      <c r="AE264" s="77"/>
      <c r="AF264" s="77"/>
      <c r="AG264" s="102"/>
      <c r="AH264" s="80"/>
      <c r="AI264" s="80"/>
      <c r="AJ264" s="80"/>
      <c r="AK264" s="80"/>
      <c r="AL264" s="77"/>
      <c r="AM264" s="80"/>
      <c r="AO264" s="76"/>
      <c r="AP264"/>
      <c r="AQ264" s="17"/>
      <c r="AR264" s="17"/>
      <c r="BB264">
        <v>262</v>
      </c>
      <c r="BC264" s="7">
        <f t="shared" si="436"/>
        <v>0</v>
      </c>
      <c r="BD264" s="28">
        <f t="shared" si="437"/>
        <v>0</v>
      </c>
      <c r="BE264" s="16">
        <f t="shared" si="438"/>
        <v>0</v>
      </c>
      <c r="BF264" s="16">
        <f t="shared" si="439"/>
        <v>0</v>
      </c>
      <c r="BG264" s="25">
        <v>0</v>
      </c>
      <c r="BH264" s="25">
        <f t="shared" si="440"/>
        <v>0</v>
      </c>
      <c r="BI264" s="25">
        <f t="shared" si="441"/>
        <v>0</v>
      </c>
      <c r="BJ264" s="25">
        <f t="shared" si="442"/>
        <v>0</v>
      </c>
      <c r="BK264" s="25">
        <f t="shared" si="443"/>
        <v>0</v>
      </c>
      <c r="BL264" s="16">
        <f t="shared" si="444"/>
        <v>0</v>
      </c>
      <c r="BM264" s="25">
        <f t="shared" si="445"/>
        <v>0</v>
      </c>
      <c r="BN264" s="9">
        <f t="shared" si="390"/>
        <v>0</v>
      </c>
      <c r="BO264" s="26">
        <f t="shared" si="391"/>
        <v>0</v>
      </c>
      <c r="BP264" s="19">
        <f t="shared" si="392"/>
        <v>0</v>
      </c>
      <c r="BQ264" s="26">
        <f t="shared" si="393"/>
        <v>0</v>
      </c>
      <c r="BR264" s="26">
        <f t="shared" si="394"/>
        <v>0</v>
      </c>
      <c r="BS264">
        <f t="shared" si="446"/>
        <v>0</v>
      </c>
      <c r="BT264" s="7">
        <f t="shared" si="447"/>
        <v>0</v>
      </c>
      <c r="BU264" s="7">
        <f t="shared" si="425"/>
        <v>0</v>
      </c>
      <c r="BV264" s="17">
        <f t="shared" si="448"/>
        <v>0</v>
      </c>
      <c r="BW264" s="17">
        <f t="shared" si="426"/>
        <v>0</v>
      </c>
      <c r="CB264">
        <v>262</v>
      </c>
      <c r="CC264" s="7">
        <f t="shared" ca="1" si="449"/>
        <v>-19000</v>
      </c>
      <c r="CD264" s="28">
        <f t="shared" ca="1" si="450"/>
        <v>0</v>
      </c>
      <c r="CE264" s="16">
        <f t="shared" ca="1" si="451"/>
        <v>0</v>
      </c>
      <c r="CF264" s="9">
        <f t="shared" ca="1" si="395"/>
        <v>0</v>
      </c>
      <c r="CG264" s="26">
        <f t="shared" ca="1" si="396"/>
        <v>0</v>
      </c>
      <c r="CH264" s="19">
        <f t="shared" ca="1" si="397"/>
        <v>0</v>
      </c>
      <c r="CI264" s="26">
        <f t="shared" ca="1" si="398"/>
        <v>0</v>
      </c>
      <c r="CJ264" s="26">
        <f t="shared" ca="1" si="399"/>
        <v>0</v>
      </c>
      <c r="CK264" s="16">
        <f t="shared" ca="1" si="452"/>
        <v>0</v>
      </c>
      <c r="CL264" s="25">
        <v>0</v>
      </c>
      <c r="CM264" s="25">
        <f t="shared" ca="1" si="453"/>
        <v>0</v>
      </c>
      <c r="CN264" s="25">
        <f t="shared" ca="1" si="454"/>
        <v>0</v>
      </c>
      <c r="CO264" s="25">
        <f t="shared" ca="1" si="455"/>
        <v>0</v>
      </c>
      <c r="CP264" s="25">
        <f t="shared" ca="1" si="456"/>
        <v>0</v>
      </c>
      <c r="CQ264" s="16">
        <f t="shared" ca="1" si="457"/>
        <v>0</v>
      </c>
      <c r="CR264" s="25">
        <f t="shared" ca="1" si="458"/>
        <v>0</v>
      </c>
      <c r="CS264" s="9">
        <f t="shared" ca="1" si="400"/>
        <v>0</v>
      </c>
      <c r="CT264" s="26">
        <f t="shared" ca="1" si="401"/>
        <v>0</v>
      </c>
      <c r="CU264" s="19">
        <f t="shared" ca="1" si="402"/>
        <v>0</v>
      </c>
      <c r="CV264" s="26">
        <f t="shared" ca="1" si="403"/>
        <v>0</v>
      </c>
      <c r="CW264" s="26">
        <f t="shared" ca="1" si="404"/>
        <v>0</v>
      </c>
      <c r="CX264">
        <f t="shared" ca="1" si="459"/>
        <v>0</v>
      </c>
      <c r="CY264" s="7">
        <f t="shared" ca="1" si="427"/>
        <v>0</v>
      </c>
      <c r="CZ264" s="7">
        <f t="shared" ca="1" si="428"/>
        <v>0</v>
      </c>
      <c r="DA264" s="17">
        <f t="shared" ca="1" si="460"/>
        <v>0</v>
      </c>
      <c r="DB264" s="17">
        <f t="shared" ca="1" si="429"/>
        <v>0</v>
      </c>
      <c r="EB264">
        <v>262</v>
      </c>
      <c r="EC264" s="7">
        <f t="shared" si="461"/>
        <v>0</v>
      </c>
      <c r="ED264" s="28">
        <f t="shared" si="462"/>
        <v>0</v>
      </c>
      <c r="EE264" s="16">
        <f t="shared" si="463"/>
        <v>0</v>
      </c>
      <c r="EF264" s="9">
        <f t="shared" si="405"/>
        <v>0</v>
      </c>
      <c r="EG264" s="26">
        <f t="shared" si="406"/>
        <v>0</v>
      </c>
      <c r="EH264" s="19">
        <f t="shared" si="407"/>
        <v>0</v>
      </c>
      <c r="EI264" s="26">
        <f t="shared" si="408"/>
        <v>0</v>
      </c>
      <c r="EJ264" s="26">
        <f t="shared" si="409"/>
        <v>0</v>
      </c>
      <c r="EK264" s="16">
        <f t="shared" si="464"/>
        <v>0</v>
      </c>
      <c r="EL264" s="25">
        <v>0</v>
      </c>
      <c r="EM264" s="25">
        <f t="shared" si="465"/>
        <v>0</v>
      </c>
      <c r="EN264" s="25">
        <f t="shared" si="466"/>
        <v>0</v>
      </c>
      <c r="EO264" s="25">
        <f t="shared" si="467"/>
        <v>0</v>
      </c>
      <c r="EP264" s="25">
        <f t="shared" si="468"/>
        <v>0</v>
      </c>
      <c r="EQ264" s="16">
        <f t="shared" si="469"/>
        <v>0</v>
      </c>
      <c r="ER264" s="25">
        <f t="shared" si="470"/>
        <v>0</v>
      </c>
      <c r="ES264" s="9">
        <f t="shared" si="410"/>
        <v>0</v>
      </c>
      <c r="ET264" s="26">
        <f t="shared" si="411"/>
        <v>0</v>
      </c>
      <c r="EU264" s="19">
        <f t="shared" si="412"/>
        <v>0</v>
      </c>
      <c r="EV264" s="26">
        <f t="shared" si="413"/>
        <v>0</v>
      </c>
      <c r="EW264" s="26">
        <f t="shared" si="414"/>
        <v>0</v>
      </c>
      <c r="EX264">
        <f t="shared" si="471"/>
        <v>0</v>
      </c>
      <c r="EY264" s="7">
        <f t="shared" si="430"/>
        <v>0</v>
      </c>
      <c r="EZ264" s="7">
        <f t="shared" si="431"/>
        <v>0</v>
      </c>
      <c r="FA264" s="17">
        <f t="shared" si="472"/>
        <v>0</v>
      </c>
      <c r="FB264" s="17">
        <f t="shared" si="432"/>
        <v>0</v>
      </c>
      <c r="GB264">
        <v>262</v>
      </c>
      <c r="GC264" s="7">
        <f t="shared" si="473"/>
        <v>0</v>
      </c>
      <c r="GD264" s="28">
        <f t="shared" si="474"/>
        <v>0</v>
      </c>
      <c r="GE264" s="16">
        <f t="shared" si="475"/>
        <v>0</v>
      </c>
      <c r="GF264" s="9">
        <f t="shared" si="415"/>
        <v>0</v>
      </c>
      <c r="GG264" s="26">
        <f t="shared" si="416"/>
        <v>0</v>
      </c>
      <c r="GH264" s="19">
        <f t="shared" si="417"/>
        <v>0</v>
      </c>
      <c r="GI264" s="26">
        <f t="shared" si="418"/>
        <v>0</v>
      </c>
      <c r="GJ264" s="26">
        <f t="shared" si="419"/>
        <v>0</v>
      </c>
      <c r="GK264" s="16">
        <f t="shared" si="476"/>
        <v>0</v>
      </c>
      <c r="GL264" s="25">
        <v>0</v>
      </c>
      <c r="GM264" s="25">
        <f t="shared" si="477"/>
        <v>0</v>
      </c>
      <c r="GN264" s="25">
        <f t="shared" si="478"/>
        <v>0</v>
      </c>
      <c r="GO264" s="25">
        <f t="shared" si="479"/>
        <v>0</v>
      </c>
      <c r="GP264" s="25">
        <f t="shared" si="480"/>
        <v>0</v>
      </c>
      <c r="GQ264" s="16">
        <f t="shared" si="481"/>
        <v>0</v>
      </c>
      <c r="GR264" s="25">
        <f t="shared" si="482"/>
        <v>0</v>
      </c>
      <c r="GS264" s="9">
        <f t="shared" si="420"/>
        <v>0</v>
      </c>
      <c r="GT264" s="26">
        <f t="shared" si="421"/>
        <v>0</v>
      </c>
      <c r="GU264" s="19">
        <f t="shared" si="422"/>
        <v>0</v>
      </c>
      <c r="GV264" s="26">
        <f t="shared" si="423"/>
        <v>0</v>
      </c>
      <c r="GW264" s="26">
        <f t="shared" si="424"/>
        <v>0</v>
      </c>
      <c r="GX264">
        <f t="shared" si="483"/>
        <v>0</v>
      </c>
      <c r="GY264" s="7">
        <f t="shared" si="433"/>
        <v>0</v>
      </c>
      <c r="GZ264" s="7">
        <f t="shared" si="434"/>
        <v>0</v>
      </c>
      <c r="HA264" s="17">
        <f t="shared" si="484"/>
        <v>0</v>
      </c>
      <c r="HB264" s="17">
        <f t="shared" si="435"/>
        <v>0</v>
      </c>
    </row>
    <row r="265" spans="27:210" x14ac:dyDescent="0.3">
      <c r="AD265" s="28"/>
      <c r="AE265" s="77"/>
      <c r="AF265" s="77"/>
      <c r="AG265" s="102"/>
      <c r="AH265" s="80"/>
      <c r="AI265" s="80"/>
      <c r="AJ265" s="80"/>
      <c r="AK265" s="80"/>
      <c r="AL265" s="77"/>
      <c r="AM265" s="80"/>
      <c r="AO265" s="76"/>
      <c r="AP265"/>
      <c r="AQ265" s="17"/>
      <c r="AR265" s="17"/>
      <c r="BB265">
        <v>263</v>
      </c>
      <c r="BC265" s="7">
        <f t="shared" si="436"/>
        <v>0</v>
      </c>
      <c r="BD265" s="28">
        <f t="shared" si="437"/>
        <v>0</v>
      </c>
      <c r="BE265" s="16">
        <f t="shared" si="438"/>
        <v>0</v>
      </c>
      <c r="BF265" s="16">
        <f t="shared" si="439"/>
        <v>0</v>
      </c>
      <c r="BG265" s="25">
        <v>0</v>
      </c>
      <c r="BH265" s="25">
        <f t="shared" si="440"/>
        <v>0</v>
      </c>
      <c r="BI265" s="25">
        <f t="shared" si="441"/>
        <v>0</v>
      </c>
      <c r="BJ265" s="25">
        <f t="shared" si="442"/>
        <v>0</v>
      </c>
      <c r="BK265" s="25">
        <f t="shared" si="443"/>
        <v>0</v>
      </c>
      <c r="BL265" s="16">
        <f t="shared" si="444"/>
        <v>0</v>
      </c>
      <c r="BM265" s="25">
        <f t="shared" si="445"/>
        <v>0</v>
      </c>
      <c r="BN265" s="9">
        <f t="shared" si="390"/>
        <v>0</v>
      </c>
      <c r="BO265" s="26">
        <f t="shared" si="391"/>
        <v>0</v>
      </c>
      <c r="BP265" s="19">
        <f t="shared" si="392"/>
        <v>0</v>
      </c>
      <c r="BQ265" s="26">
        <f t="shared" si="393"/>
        <v>0</v>
      </c>
      <c r="BR265" s="26">
        <f t="shared" si="394"/>
        <v>0</v>
      </c>
      <c r="BS265">
        <f t="shared" si="446"/>
        <v>0</v>
      </c>
      <c r="BT265" s="7">
        <f t="shared" si="447"/>
        <v>0</v>
      </c>
      <c r="BU265" s="7">
        <f t="shared" si="425"/>
        <v>0</v>
      </c>
      <c r="BV265" s="17">
        <f t="shared" si="448"/>
        <v>0</v>
      </c>
      <c r="BW265" s="17">
        <f t="shared" si="426"/>
        <v>0</v>
      </c>
      <c r="CB265">
        <v>263</v>
      </c>
      <c r="CC265" s="7">
        <f t="shared" ca="1" si="449"/>
        <v>-19000</v>
      </c>
      <c r="CD265" s="28">
        <f t="shared" ca="1" si="450"/>
        <v>0</v>
      </c>
      <c r="CE265" s="16">
        <f t="shared" ca="1" si="451"/>
        <v>0</v>
      </c>
      <c r="CF265" s="9">
        <f t="shared" ca="1" si="395"/>
        <v>0</v>
      </c>
      <c r="CG265" s="26">
        <f t="shared" ca="1" si="396"/>
        <v>0</v>
      </c>
      <c r="CH265" s="19">
        <f t="shared" ca="1" si="397"/>
        <v>0</v>
      </c>
      <c r="CI265" s="26">
        <f t="shared" ca="1" si="398"/>
        <v>0</v>
      </c>
      <c r="CJ265" s="26">
        <f t="shared" ca="1" si="399"/>
        <v>0</v>
      </c>
      <c r="CK265" s="16">
        <f t="shared" ca="1" si="452"/>
        <v>0</v>
      </c>
      <c r="CL265" s="25">
        <v>0</v>
      </c>
      <c r="CM265" s="25">
        <f t="shared" ca="1" si="453"/>
        <v>0</v>
      </c>
      <c r="CN265" s="25">
        <f t="shared" ca="1" si="454"/>
        <v>0</v>
      </c>
      <c r="CO265" s="25">
        <f t="shared" ca="1" si="455"/>
        <v>0</v>
      </c>
      <c r="CP265" s="25">
        <f t="shared" ca="1" si="456"/>
        <v>0</v>
      </c>
      <c r="CQ265" s="16">
        <f t="shared" ca="1" si="457"/>
        <v>0</v>
      </c>
      <c r="CR265" s="25">
        <f t="shared" ca="1" si="458"/>
        <v>0</v>
      </c>
      <c r="CS265" s="9">
        <f t="shared" ca="1" si="400"/>
        <v>0</v>
      </c>
      <c r="CT265" s="26">
        <f t="shared" ca="1" si="401"/>
        <v>0</v>
      </c>
      <c r="CU265" s="19">
        <f t="shared" ca="1" si="402"/>
        <v>0</v>
      </c>
      <c r="CV265" s="26">
        <f t="shared" ca="1" si="403"/>
        <v>0</v>
      </c>
      <c r="CW265" s="26">
        <f t="shared" ca="1" si="404"/>
        <v>0</v>
      </c>
      <c r="CX265">
        <f t="shared" ca="1" si="459"/>
        <v>0</v>
      </c>
      <c r="CY265" s="7">
        <f t="shared" ca="1" si="427"/>
        <v>0</v>
      </c>
      <c r="CZ265" s="7">
        <f t="shared" ca="1" si="428"/>
        <v>0</v>
      </c>
      <c r="DA265" s="17">
        <f t="shared" ca="1" si="460"/>
        <v>0</v>
      </c>
      <c r="DB265" s="17">
        <f t="shared" ca="1" si="429"/>
        <v>0</v>
      </c>
      <c r="EB265">
        <v>263</v>
      </c>
      <c r="EC265" s="7">
        <f t="shared" si="461"/>
        <v>0</v>
      </c>
      <c r="ED265" s="28">
        <f t="shared" si="462"/>
        <v>0</v>
      </c>
      <c r="EE265" s="16">
        <f t="shared" si="463"/>
        <v>0</v>
      </c>
      <c r="EF265" s="9">
        <f t="shared" si="405"/>
        <v>0</v>
      </c>
      <c r="EG265" s="26">
        <f t="shared" si="406"/>
        <v>0</v>
      </c>
      <c r="EH265" s="19">
        <f t="shared" si="407"/>
        <v>0</v>
      </c>
      <c r="EI265" s="26">
        <f t="shared" si="408"/>
        <v>0</v>
      </c>
      <c r="EJ265" s="26">
        <f t="shared" si="409"/>
        <v>0</v>
      </c>
      <c r="EK265" s="16">
        <f t="shared" si="464"/>
        <v>0</v>
      </c>
      <c r="EL265" s="25">
        <v>0</v>
      </c>
      <c r="EM265" s="25">
        <f t="shared" si="465"/>
        <v>0</v>
      </c>
      <c r="EN265" s="25">
        <f t="shared" si="466"/>
        <v>0</v>
      </c>
      <c r="EO265" s="25">
        <f t="shared" si="467"/>
        <v>0</v>
      </c>
      <c r="EP265" s="25">
        <f t="shared" si="468"/>
        <v>0</v>
      </c>
      <c r="EQ265" s="16">
        <f t="shared" si="469"/>
        <v>0</v>
      </c>
      <c r="ER265" s="25">
        <f t="shared" si="470"/>
        <v>0</v>
      </c>
      <c r="ES265" s="9">
        <f t="shared" si="410"/>
        <v>0</v>
      </c>
      <c r="ET265" s="26">
        <f t="shared" si="411"/>
        <v>0</v>
      </c>
      <c r="EU265" s="19">
        <f t="shared" si="412"/>
        <v>0</v>
      </c>
      <c r="EV265" s="26">
        <f t="shared" si="413"/>
        <v>0</v>
      </c>
      <c r="EW265" s="26">
        <f t="shared" si="414"/>
        <v>0</v>
      </c>
      <c r="EX265">
        <f t="shared" si="471"/>
        <v>0</v>
      </c>
      <c r="EY265" s="7">
        <f t="shared" si="430"/>
        <v>0</v>
      </c>
      <c r="EZ265" s="7">
        <f t="shared" si="431"/>
        <v>0</v>
      </c>
      <c r="FA265" s="17">
        <f t="shared" si="472"/>
        <v>0</v>
      </c>
      <c r="FB265" s="17">
        <f t="shared" si="432"/>
        <v>0</v>
      </c>
      <c r="GB265">
        <v>263</v>
      </c>
      <c r="GC265" s="7">
        <f t="shared" si="473"/>
        <v>0</v>
      </c>
      <c r="GD265" s="28">
        <f t="shared" si="474"/>
        <v>0</v>
      </c>
      <c r="GE265" s="16">
        <f t="shared" si="475"/>
        <v>0</v>
      </c>
      <c r="GF265" s="9">
        <f t="shared" si="415"/>
        <v>0</v>
      </c>
      <c r="GG265" s="26">
        <f t="shared" si="416"/>
        <v>0</v>
      </c>
      <c r="GH265" s="19">
        <f t="shared" si="417"/>
        <v>0</v>
      </c>
      <c r="GI265" s="26">
        <f t="shared" si="418"/>
        <v>0</v>
      </c>
      <c r="GJ265" s="26">
        <f t="shared" si="419"/>
        <v>0</v>
      </c>
      <c r="GK265" s="16">
        <f t="shared" si="476"/>
        <v>0</v>
      </c>
      <c r="GL265" s="25">
        <v>0</v>
      </c>
      <c r="GM265" s="25">
        <f t="shared" si="477"/>
        <v>0</v>
      </c>
      <c r="GN265" s="25">
        <f t="shared" si="478"/>
        <v>0</v>
      </c>
      <c r="GO265" s="25">
        <f t="shared" si="479"/>
        <v>0</v>
      </c>
      <c r="GP265" s="25">
        <f t="shared" si="480"/>
        <v>0</v>
      </c>
      <c r="GQ265" s="16">
        <f t="shared" si="481"/>
        <v>0</v>
      </c>
      <c r="GR265" s="25">
        <f t="shared" si="482"/>
        <v>0</v>
      </c>
      <c r="GS265" s="9">
        <f t="shared" si="420"/>
        <v>0</v>
      </c>
      <c r="GT265" s="26">
        <f t="shared" si="421"/>
        <v>0</v>
      </c>
      <c r="GU265" s="19">
        <f t="shared" si="422"/>
        <v>0</v>
      </c>
      <c r="GV265" s="26">
        <f t="shared" si="423"/>
        <v>0</v>
      </c>
      <c r="GW265" s="26">
        <f t="shared" si="424"/>
        <v>0</v>
      </c>
      <c r="GX265">
        <f t="shared" si="483"/>
        <v>0</v>
      </c>
      <c r="GY265" s="7">
        <f t="shared" si="433"/>
        <v>0</v>
      </c>
      <c r="GZ265" s="7">
        <f t="shared" si="434"/>
        <v>0</v>
      </c>
      <c r="HA265" s="17">
        <f t="shared" si="484"/>
        <v>0</v>
      </c>
      <c r="HB265" s="17">
        <f t="shared" si="435"/>
        <v>0</v>
      </c>
    </row>
    <row r="266" spans="27:210" x14ac:dyDescent="0.3">
      <c r="AA266" t="str">
        <f>$F$15</f>
        <v>CONDOMINIUM</v>
      </c>
      <c r="AC266" s="76">
        <f>SUM(AC260:AC264)</f>
        <v>750000</v>
      </c>
      <c r="AD266" s="28"/>
      <c r="AE266" s="77"/>
      <c r="AF266" s="77"/>
      <c r="AG266" s="102"/>
      <c r="AH266" s="80"/>
      <c r="AI266" s="80"/>
      <c r="AJ266" s="80"/>
      <c r="AK266" s="80"/>
      <c r="AL266" s="77"/>
      <c r="AM266" s="80"/>
      <c r="AO266" s="76"/>
      <c r="AP266"/>
      <c r="AQ266" s="17"/>
      <c r="AR266" s="17"/>
      <c r="BB266">
        <v>264</v>
      </c>
      <c r="BC266" s="7">
        <f t="shared" si="436"/>
        <v>0</v>
      </c>
      <c r="BD266" s="28">
        <f t="shared" si="437"/>
        <v>0</v>
      </c>
      <c r="BE266" s="16">
        <f t="shared" si="438"/>
        <v>0</v>
      </c>
      <c r="BF266" s="16">
        <f t="shared" si="439"/>
        <v>0</v>
      </c>
      <c r="BG266" s="25">
        <v>0</v>
      </c>
      <c r="BH266" s="25">
        <f t="shared" si="440"/>
        <v>0</v>
      </c>
      <c r="BI266" s="25">
        <f t="shared" si="441"/>
        <v>0</v>
      </c>
      <c r="BJ266" s="25">
        <f t="shared" si="442"/>
        <v>0</v>
      </c>
      <c r="BK266" s="25">
        <f t="shared" si="443"/>
        <v>0</v>
      </c>
      <c r="BL266" s="16">
        <f t="shared" si="444"/>
        <v>0</v>
      </c>
      <c r="BM266" s="25">
        <f t="shared" si="445"/>
        <v>0</v>
      </c>
      <c r="BN266" s="9">
        <f t="shared" si="390"/>
        <v>0</v>
      </c>
      <c r="BO266" s="26">
        <f t="shared" si="391"/>
        <v>0</v>
      </c>
      <c r="BP266" s="19">
        <f t="shared" si="392"/>
        <v>0</v>
      </c>
      <c r="BQ266" s="26">
        <f t="shared" si="393"/>
        <v>0</v>
      </c>
      <c r="BR266" s="26">
        <f t="shared" si="394"/>
        <v>0</v>
      </c>
      <c r="BS266">
        <f t="shared" si="446"/>
        <v>0</v>
      </c>
      <c r="BT266" s="7">
        <f t="shared" si="447"/>
        <v>0</v>
      </c>
      <c r="BU266" s="7">
        <f t="shared" si="425"/>
        <v>0</v>
      </c>
      <c r="BV266" s="17">
        <f t="shared" si="448"/>
        <v>0</v>
      </c>
      <c r="BW266" s="17">
        <f t="shared" si="426"/>
        <v>0</v>
      </c>
      <c r="CB266">
        <v>264</v>
      </c>
      <c r="CC266" s="7">
        <f t="shared" ca="1" si="449"/>
        <v>-19000</v>
      </c>
      <c r="CD266" s="28">
        <f t="shared" ca="1" si="450"/>
        <v>0</v>
      </c>
      <c r="CE266" s="16">
        <f t="shared" ca="1" si="451"/>
        <v>0</v>
      </c>
      <c r="CF266" s="9">
        <f t="shared" ca="1" si="395"/>
        <v>0</v>
      </c>
      <c r="CG266" s="26">
        <f t="shared" ca="1" si="396"/>
        <v>0</v>
      </c>
      <c r="CH266" s="19">
        <f t="shared" ca="1" si="397"/>
        <v>0</v>
      </c>
      <c r="CI266" s="26">
        <f t="shared" ca="1" si="398"/>
        <v>0</v>
      </c>
      <c r="CJ266" s="26">
        <f t="shared" ca="1" si="399"/>
        <v>0</v>
      </c>
      <c r="CK266" s="16">
        <f t="shared" ca="1" si="452"/>
        <v>0</v>
      </c>
      <c r="CL266" s="25">
        <v>0</v>
      </c>
      <c r="CM266" s="25">
        <f t="shared" ca="1" si="453"/>
        <v>0</v>
      </c>
      <c r="CN266" s="25">
        <f t="shared" ca="1" si="454"/>
        <v>0</v>
      </c>
      <c r="CO266" s="25">
        <f t="shared" ca="1" si="455"/>
        <v>0</v>
      </c>
      <c r="CP266" s="25">
        <f t="shared" ca="1" si="456"/>
        <v>0</v>
      </c>
      <c r="CQ266" s="16">
        <f t="shared" ca="1" si="457"/>
        <v>0</v>
      </c>
      <c r="CR266" s="25">
        <f t="shared" ca="1" si="458"/>
        <v>0</v>
      </c>
      <c r="CS266" s="9">
        <f t="shared" ca="1" si="400"/>
        <v>0</v>
      </c>
      <c r="CT266" s="26">
        <f t="shared" ca="1" si="401"/>
        <v>0</v>
      </c>
      <c r="CU266" s="19">
        <f t="shared" ca="1" si="402"/>
        <v>0</v>
      </c>
      <c r="CV266" s="26">
        <f t="shared" ca="1" si="403"/>
        <v>0</v>
      </c>
      <c r="CW266" s="26">
        <f t="shared" ca="1" si="404"/>
        <v>0</v>
      </c>
      <c r="CX266">
        <f t="shared" ca="1" si="459"/>
        <v>0</v>
      </c>
      <c r="CY266" s="7">
        <f t="shared" ca="1" si="427"/>
        <v>0</v>
      </c>
      <c r="CZ266" s="7">
        <f t="shared" ca="1" si="428"/>
        <v>0</v>
      </c>
      <c r="DA266" s="17">
        <f t="shared" ca="1" si="460"/>
        <v>0</v>
      </c>
      <c r="DB266" s="17">
        <f t="shared" ca="1" si="429"/>
        <v>0</v>
      </c>
      <c r="EB266">
        <v>264</v>
      </c>
      <c r="EC266" s="7">
        <f t="shared" si="461"/>
        <v>0</v>
      </c>
      <c r="ED266" s="28">
        <f t="shared" si="462"/>
        <v>0</v>
      </c>
      <c r="EE266" s="16">
        <f t="shared" si="463"/>
        <v>0</v>
      </c>
      <c r="EF266" s="9">
        <f t="shared" si="405"/>
        <v>0</v>
      </c>
      <c r="EG266" s="26">
        <f t="shared" si="406"/>
        <v>0</v>
      </c>
      <c r="EH266" s="19">
        <f t="shared" si="407"/>
        <v>0</v>
      </c>
      <c r="EI266" s="26">
        <f t="shared" si="408"/>
        <v>0</v>
      </c>
      <c r="EJ266" s="26">
        <f t="shared" si="409"/>
        <v>0</v>
      </c>
      <c r="EK266" s="16">
        <f t="shared" si="464"/>
        <v>0</v>
      </c>
      <c r="EL266" s="25">
        <v>0</v>
      </c>
      <c r="EM266" s="25">
        <f t="shared" si="465"/>
        <v>0</v>
      </c>
      <c r="EN266" s="25">
        <f t="shared" si="466"/>
        <v>0</v>
      </c>
      <c r="EO266" s="25">
        <f t="shared" si="467"/>
        <v>0</v>
      </c>
      <c r="EP266" s="25">
        <f t="shared" si="468"/>
        <v>0</v>
      </c>
      <c r="EQ266" s="16">
        <f t="shared" si="469"/>
        <v>0</v>
      </c>
      <c r="ER266" s="25">
        <f t="shared" si="470"/>
        <v>0</v>
      </c>
      <c r="ES266" s="9">
        <f t="shared" si="410"/>
        <v>0</v>
      </c>
      <c r="ET266" s="26">
        <f t="shared" si="411"/>
        <v>0</v>
      </c>
      <c r="EU266" s="19">
        <f t="shared" si="412"/>
        <v>0</v>
      </c>
      <c r="EV266" s="26">
        <f t="shared" si="413"/>
        <v>0</v>
      </c>
      <c r="EW266" s="26">
        <f t="shared" si="414"/>
        <v>0</v>
      </c>
      <c r="EX266">
        <f t="shared" si="471"/>
        <v>0</v>
      </c>
      <c r="EY266" s="7">
        <f t="shared" si="430"/>
        <v>0</v>
      </c>
      <c r="EZ266" s="7">
        <f t="shared" si="431"/>
        <v>0</v>
      </c>
      <c r="FA266" s="17">
        <f t="shared" si="472"/>
        <v>0</v>
      </c>
      <c r="FB266" s="17">
        <f t="shared" si="432"/>
        <v>0</v>
      </c>
      <c r="GB266">
        <v>264</v>
      </c>
      <c r="GC266" s="7">
        <f t="shared" si="473"/>
        <v>0</v>
      </c>
      <c r="GD266" s="28">
        <f t="shared" si="474"/>
        <v>0</v>
      </c>
      <c r="GE266" s="16">
        <f t="shared" si="475"/>
        <v>0</v>
      </c>
      <c r="GF266" s="9">
        <f t="shared" si="415"/>
        <v>0</v>
      </c>
      <c r="GG266" s="26">
        <f t="shared" si="416"/>
        <v>0</v>
      </c>
      <c r="GH266" s="19">
        <f t="shared" si="417"/>
        <v>0</v>
      </c>
      <c r="GI266" s="26">
        <f t="shared" si="418"/>
        <v>0</v>
      </c>
      <c r="GJ266" s="26">
        <f t="shared" si="419"/>
        <v>0</v>
      </c>
      <c r="GK266" s="16">
        <f t="shared" si="476"/>
        <v>0</v>
      </c>
      <c r="GL266" s="25">
        <v>0</v>
      </c>
      <c r="GM266" s="25">
        <f t="shared" si="477"/>
        <v>0</v>
      </c>
      <c r="GN266" s="25">
        <f t="shared" si="478"/>
        <v>0</v>
      </c>
      <c r="GO266" s="25">
        <f t="shared" si="479"/>
        <v>0</v>
      </c>
      <c r="GP266" s="25">
        <f t="shared" si="480"/>
        <v>0</v>
      </c>
      <c r="GQ266" s="16">
        <f t="shared" si="481"/>
        <v>0</v>
      </c>
      <c r="GR266" s="25">
        <f t="shared" si="482"/>
        <v>0</v>
      </c>
      <c r="GS266" s="9">
        <f t="shared" si="420"/>
        <v>0</v>
      </c>
      <c r="GT266" s="26">
        <f t="shared" si="421"/>
        <v>0</v>
      </c>
      <c r="GU266" s="19">
        <f t="shared" si="422"/>
        <v>0</v>
      </c>
      <c r="GV266" s="26">
        <f t="shared" si="423"/>
        <v>0</v>
      </c>
      <c r="GW266" s="26">
        <f t="shared" si="424"/>
        <v>0</v>
      </c>
      <c r="GX266">
        <f t="shared" si="483"/>
        <v>0</v>
      </c>
      <c r="GY266" s="7">
        <f t="shared" si="433"/>
        <v>0</v>
      </c>
      <c r="GZ266" s="7">
        <f t="shared" si="434"/>
        <v>0</v>
      </c>
      <c r="HA266" s="17">
        <f t="shared" si="484"/>
        <v>0</v>
      </c>
      <c r="HB266" s="17">
        <f t="shared" si="435"/>
        <v>0</v>
      </c>
    </row>
    <row r="267" spans="27:210" x14ac:dyDescent="0.3">
      <c r="AC267" s="76"/>
      <c r="AD267" s="28"/>
      <c r="AE267" s="77"/>
      <c r="AF267" s="77"/>
      <c r="AG267" s="102"/>
      <c r="AH267" s="80"/>
      <c r="AI267" s="80"/>
      <c r="AJ267" s="80"/>
      <c r="AK267" s="80"/>
      <c r="AL267" s="77"/>
      <c r="AM267" s="80"/>
      <c r="AO267" s="76"/>
      <c r="AP267"/>
      <c r="AQ267" s="17"/>
      <c r="AR267" s="17"/>
      <c r="BB267">
        <v>265</v>
      </c>
      <c r="BC267" s="7">
        <f t="shared" si="436"/>
        <v>0</v>
      </c>
      <c r="BD267" s="28">
        <f t="shared" si="437"/>
        <v>0</v>
      </c>
      <c r="BE267" s="16">
        <f t="shared" si="438"/>
        <v>0</v>
      </c>
      <c r="BF267" s="16">
        <f t="shared" si="439"/>
        <v>0</v>
      </c>
      <c r="BG267" s="25">
        <v>0</v>
      </c>
      <c r="BH267" s="25">
        <f t="shared" si="440"/>
        <v>0</v>
      </c>
      <c r="BI267" s="25">
        <f t="shared" si="441"/>
        <v>0</v>
      </c>
      <c r="BJ267" s="25">
        <f t="shared" si="442"/>
        <v>0</v>
      </c>
      <c r="BK267" s="25">
        <f t="shared" si="443"/>
        <v>0</v>
      </c>
      <c r="BL267" s="16">
        <f t="shared" si="444"/>
        <v>0</v>
      </c>
      <c r="BM267" s="25">
        <f t="shared" si="445"/>
        <v>0</v>
      </c>
      <c r="BN267" s="9">
        <f t="shared" si="390"/>
        <v>0</v>
      </c>
      <c r="BO267" s="26">
        <f t="shared" si="391"/>
        <v>0</v>
      </c>
      <c r="BP267" s="19">
        <f t="shared" si="392"/>
        <v>0</v>
      </c>
      <c r="BQ267" s="26">
        <f t="shared" si="393"/>
        <v>0</v>
      </c>
      <c r="BR267" s="26">
        <f t="shared" si="394"/>
        <v>0</v>
      </c>
      <c r="BS267">
        <f t="shared" si="446"/>
        <v>0</v>
      </c>
      <c r="BT267" s="7">
        <f t="shared" si="447"/>
        <v>0</v>
      </c>
      <c r="BU267" s="7">
        <f t="shared" si="425"/>
        <v>0</v>
      </c>
      <c r="BV267" s="17">
        <f t="shared" si="448"/>
        <v>0</v>
      </c>
      <c r="BW267" s="17">
        <f t="shared" si="426"/>
        <v>0</v>
      </c>
      <c r="CB267">
        <v>265</v>
      </c>
      <c r="CC267" s="7">
        <f t="shared" ca="1" si="449"/>
        <v>-19000</v>
      </c>
      <c r="CD267" s="28">
        <f t="shared" ca="1" si="450"/>
        <v>0</v>
      </c>
      <c r="CE267" s="16">
        <f t="shared" ca="1" si="451"/>
        <v>0</v>
      </c>
      <c r="CF267" s="9">
        <f t="shared" ca="1" si="395"/>
        <v>0</v>
      </c>
      <c r="CG267" s="26">
        <f t="shared" ca="1" si="396"/>
        <v>0</v>
      </c>
      <c r="CH267" s="19">
        <f t="shared" ca="1" si="397"/>
        <v>0</v>
      </c>
      <c r="CI267" s="26">
        <f t="shared" ca="1" si="398"/>
        <v>0</v>
      </c>
      <c r="CJ267" s="26">
        <f t="shared" ca="1" si="399"/>
        <v>0</v>
      </c>
      <c r="CK267" s="16">
        <f t="shared" ca="1" si="452"/>
        <v>0</v>
      </c>
      <c r="CL267" s="25">
        <v>0</v>
      </c>
      <c r="CM267" s="25">
        <f t="shared" ca="1" si="453"/>
        <v>0</v>
      </c>
      <c r="CN267" s="25">
        <f t="shared" ca="1" si="454"/>
        <v>0</v>
      </c>
      <c r="CO267" s="25">
        <f t="shared" ca="1" si="455"/>
        <v>0</v>
      </c>
      <c r="CP267" s="25">
        <f t="shared" ca="1" si="456"/>
        <v>0</v>
      </c>
      <c r="CQ267" s="16">
        <f t="shared" ca="1" si="457"/>
        <v>0</v>
      </c>
      <c r="CR267" s="25">
        <f t="shared" ca="1" si="458"/>
        <v>0</v>
      </c>
      <c r="CS267" s="9">
        <f t="shared" ca="1" si="400"/>
        <v>0</v>
      </c>
      <c r="CT267" s="26">
        <f t="shared" ca="1" si="401"/>
        <v>0</v>
      </c>
      <c r="CU267" s="19">
        <f t="shared" ca="1" si="402"/>
        <v>0</v>
      </c>
      <c r="CV267" s="26">
        <f t="shared" ca="1" si="403"/>
        <v>0</v>
      </c>
      <c r="CW267" s="26">
        <f t="shared" ca="1" si="404"/>
        <v>0</v>
      </c>
      <c r="CX267">
        <f t="shared" ca="1" si="459"/>
        <v>0</v>
      </c>
      <c r="CY267" s="7">
        <f t="shared" ca="1" si="427"/>
        <v>0</v>
      </c>
      <c r="CZ267" s="7">
        <f t="shared" ca="1" si="428"/>
        <v>0</v>
      </c>
      <c r="DA267" s="17">
        <f t="shared" ca="1" si="460"/>
        <v>0</v>
      </c>
      <c r="DB267" s="17">
        <f t="shared" ca="1" si="429"/>
        <v>0</v>
      </c>
      <c r="EB267">
        <v>265</v>
      </c>
      <c r="EC267" s="7">
        <f t="shared" si="461"/>
        <v>0</v>
      </c>
      <c r="ED267" s="28">
        <f t="shared" si="462"/>
        <v>0</v>
      </c>
      <c r="EE267" s="16">
        <f t="shared" si="463"/>
        <v>0</v>
      </c>
      <c r="EF267" s="9">
        <f t="shared" si="405"/>
        <v>0</v>
      </c>
      <c r="EG267" s="26">
        <f t="shared" si="406"/>
        <v>0</v>
      </c>
      <c r="EH267" s="19">
        <f t="shared" si="407"/>
        <v>0</v>
      </c>
      <c r="EI267" s="26">
        <f t="shared" si="408"/>
        <v>0</v>
      </c>
      <c r="EJ267" s="26">
        <f t="shared" si="409"/>
        <v>0</v>
      </c>
      <c r="EK267" s="16">
        <f t="shared" si="464"/>
        <v>0</v>
      </c>
      <c r="EL267" s="25">
        <v>0</v>
      </c>
      <c r="EM267" s="25">
        <f t="shared" si="465"/>
        <v>0</v>
      </c>
      <c r="EN267" s="25">
        <f t="shared" si="466"/>
        <v>0</v>
      </c>
      <c r="EO267" s="25">
        <f t="shared" si="467"/>
        <v>0</v>
      </c>
      <c r="EP267" s="25">
        <f t="shared" si="468"/>
        <v>0</v>
      </c>
      <c r="EQ267" s="16">
        <f t="shared" si="469"/>
        <v>0</v>
      </c>
      <c r="ER267" s="25">
        <f t="shared" si="470"/>
        <v>0</v>
      </c>
      <c r="ES267" s="9">
        <f t="shared" si="410"/>
        <v>0</v>
      </c>
      <c r="ET267" s="26">
        <f t="shared" si="411"/>
        <v>0</v>
      </c>
      <c r="EU267" s="19">
        <f t="shared" si="412"/>
        <v>0</v>
      </c>
      <c r="EV267" s="26">
        <f t="shared" si="413"/>
        <v>0</v>
      </c>
      <c r="EW267" s="26">
        <f t="shared" si="414"/>
        <v>0</v>
      </c>
      <c r="EX267">
        <f t="shared" si="471"/>
        <v>0</v>
      </c>
      <c r="EY267" s="7">
        <f t="shared" si="430"/>
        <v>0</v>
      </c>
      <c r="EZ267" s="7">
        <f t="shared" si="431"/>
        <v>0</v>
      </c>
      <c r="FA267" s="17">
        <f t="shared" si="472"/>
        <v>0</v>
      </c>
      <c r="FB267" s="17">
        <f t="shared" si="432"/>
        <v>0</v>
      </c>
      <c r="GB267">
        <v>265</v>
      </c>
      <c r="GC267" s="7">
        <f t="shared" si="473"/>
        <v>0</v>
      </c>
      <c r="GD267" s="28">
        <f t="shared" si="474"/>
        <v>0</v>
      </c>
      <c r="GE267" s="16">
        <f t="shared" si="475"/>
        <v>0</v>
      </c>
      <c r="GF267" s="9">
        <f t="shared" si="415"/>
        <v>0</v>
      </c>
      <c r="GG267" s="26">
        <f t="shared" si="416"/>
        <v>0</v>
      </c>
      <c r="GH267" s="19">
        <f t="shared" si="417"/>
        <v>0</v>
      </c>
      <c r="GI267" s="26">
        <f t="shared" si="418"/>
        <v>0</v>
      </c>
      <c r="GJ267" s="26">
        <f t="shared" si="419"/>
        <v>0</v>
      </c>
      <c r="GK267" s="16">
        <f t="shared" si="476"/>
        <v>0</v>
      </c>
      <c r="GL267" s="25">
        <v>0</v>
      </c>
      <c r="GM267" s="25">
        <f t="shared" si="477"/>
        <v>0</v>
      </c>
      <c r="GN267" s="25">
        <f t="shared" si="478"/>
        <v>0</v>
      </c>
      <c r="GO267" s="25">
        <f t="shared" si="479"/>
        <v>0</v>
      </c>
      <c r="GP267" s="25">
        <f t="shared" si="480"/>
        <v>0</v>
      </c>
      <c r="GQ267" s="16">
        <f t="shared" si="481"/>
        <v>0</v>
      </c>
      <c r="GR267" s="25">
        <f t="shared" si="482"/>
        <v>0</v>
      </c>
      <c r="GS267" s="9">
        <f t="shared" si="420"/>
        <v>0</v>
      </c>
      <c r="GT267" s="26">
        <f t="shared" si="421"/>
        <v>0</v>
      </c>
      <c r="GU267" s="19">
        <f t="shared" si="422"/>
        <v>0</v>
      </c>
      <c r="GV267" s="26">
        <f t="shared" si="423"/>
        <v>0</v>
      </c>
      <c r="GW267" s="26">
        <f t="shared" si="424"/>
        <v>0</v>
      </c>
      <c r="GX267">
        <f t="shared" si="483"/>
        <v>0</v>
      </c>
      <c r="GY267" s="7">
        <f t="shared" si="433"/>
        <v>0</v>
      </c>
      <c r="GZ267" s="7">
        <f t="shared" si="434"/>
        <v>0</v>
      </c>
      <c r="HA267" s="17">
        <f t="shared" si="484"/>
        <v>0</v>
      </c>
      <c r="HB267" s="17">
        <f t="shared" si="435"/>
        <v>0</v>
      </c>
    </row>
    <row r="268" spans="27:210" x14ac:dyDescent="0.3">
      <c r="AA268" s="4" t="s">
        <v>235</v>
      </c>
      <c r="AC268" s="76"/>
      <c r="AD268" s="28"/>
      <c r="AE268" s="77"/>
      <c r="AF268" s="77"/>
      <c r="AG268" s="102"/>
      <c r="AH268" s="80"/>
      <c r="AI268" s="80"/>
      <c r="AJ268" s="80"/>
      <c r="AK268" s="80"/>
      <c r="AL268" s="77"/>
      <c r="AM268" s="80"/>
      <c r="AO268" s="76"/>
      <c r="AP268"/>
      <c r="AQ268" s="17"/>
      <c r="AR268" s="17"/>
      <c r="BB268">
        <v>266</v>
      </c>
      <c r="BC268" s="7">
        <f t="shared" si="436"/>
        <v>0</v>
      </c>
      <c r="BD268" s="28">
        <f t="shared" si="437"/>
        <v>0</v>
      </c>
      <c r="BE268" s="16">
        <f t="shared" si="438"/>
        <v>0</v>
      </c>
      <c r="BF268" s="16">
        <f t="shared" si="439"/>
        <v>0</v>
      </c>
      <c r="BG268" s="25">
        <v>0</v>
      </c>
      <c r="BH268" s="25">
        <f t="shared" si="440"/>
        <v>0</v>
      </c>
      <c r="BI268" s="25">
        <f t="shared" si="441"/>
        <v>0</v>
      </c>
      <c r="BJ268" s="25">
        <f t="shared" si="442"/>
        <v>0</v>
      </c>
      <c r="BK268" s="25">
        <f t="shared" si="443"/>
        <v>0</v>
      </c>
      <c r="BL268" s="16">
        <f t="shared" si="444"/>
        <v>0</v>
      </c>
      <c r="BM268" s="25">
        <f t="shared" si="445"/>
        <v>0</v>
      </c>
      <c r="BN268" s="9">
        <f t="shared" si="390"/>
        <v>0</v>
      </c>
      <c r="BO268" s="26">
        <f t="shared" si="391"/>
        <v>0</v>
      </c>
      <c r="BP268" s="19">
        <f t="shared" si="392"/>
        <v>0</v>
      </c>
      <c r="BQ268" s="26">
        <f t="shared" si="393"/>
        <v>0</v>
      </c>
      <c r="BR268" s="26">
        <f t="shared" si="394"/>
        <v>0</v>
      </c>
      <c r="BS268">
        <f t="shared" si="446"/>
        <v>0</v>
      </c>
      <c r="BT268" s="7">
        <f t="shared" si="447"/>
        <v>0</v>
      </c>
      <c r="BU268" s="7">
        <f t="shared" si="425"/>
        <v>0</v>
      </c>
      <c r="BV268" s="17">
        <f t="shared" si="448"/>
        <v>0</v>
      </c>
      <c r="BW268" s="17">
        <f t="shared" si="426"/>
        <v>0</v>
      </c>
      <c r="CB268">
        <v>266</v>
      </c>
      <c r="CC268" s="7">
        <f t="shared" ca="1" si="449"/>
        <v>-19000</v>
      </c>
      <c r="CD268" s="28">
        <f t="shared" ca="1" si="450"/>
        <v>0</v>
      </c>
      <c r="CE268" s="16">
        <f t="shared" ca="1" si="451"/>
        <v>0</v>
      </c>
      <c r="CF268" s="9">
        <f t="shared" ca="1" si="395"/>
        <v>0</v>
      </c>
      <c r="CG268" s="26">
        <f t="shared" ca="1" si="396"/>
        <v>0</v>
      </c>
      <c r="CH268" s="19">
        <f t="shared" ca="1" si="397"/>
        <v>0</v>
      </c>
      <c r="CI268" s="26">
        <f t="shared" ca="1" si="398"/>
        <v>0</v>
      </c>
      <c r="CJ268" s="26">
        <f t="shared" ca="1" si="399"/>
        <v>0</v>
      </c>
      <c r="CK268" s="16">
        <f t="shared" ca="1" si="452"/>
        <v>0</v>
      </c>
      <c r="CL268" s="25">
        <v>0</v>
      </c>
      <c r="CM268" s="25">
        <f t="shared" ca="1" si="453"/>
        <v>0</v>
      </c>
      <c r="CN268" s="25">
        <f t="shared" ca="1" si="454"/>
        <v>0</v>
      </c>
      <c r="CO268" s="25">
        <f t="shared" ca="1" si="455"/>
        <v>0</v>
      </c>
      <c r="CP268" s="25">
        <f t="shared" ca="1" si="456"/>
        <v>0</v>
      </c>
      <c r="CQ268" s="16">
        <f t="shared" ca="1" si="457"/>
        <v>0</v>
      </c>
      <c r="CR268" s="25">
        <f t="shared" ca="1" si="458"/>
        <v>0</v>
      </c>
      <c r="CS268" s="9">
        <f t="shared" ca="1" si="400"/>
        <v>0</v>
      </c>
      <c r="CT268" s="26">
        <f t="shared" ca="1" si="401"/>
        <v>0</v>
      </c>
      <c r="CU268" s="19">
        <f t="shared" ca="1" si="402"/>
        <v>0</v>
      </c>
      <c r="CV268" s="26">
        <f t="shared" ca="1" si="403"/>
        <v>0</v>
      </c>
      <c r="CW268" s="26">
        <f t="shared" ca="1" si="404"/>
        <v>0</v>
      </c>
      <c r="CX268">
        <f t="shared" ca="1" si="459"/>
        <v>0</v>
      </c>
      <c r="CY268" s="7">
        <f t="shared" ca="1" si="427"/>
        <v>0</v>
      </c>
      <c r="CZ268" s="7">
        <f t="shared" ca="1" si="428"/>
        <v>0</v>
      </c>
      <c r="DA268" s="17">
        <f t="shared" ca="1" si="460"/>
        <v>0</v>
      </c>
      <c r="DB268" s="17">
        <f t="shared" ca="1" si="429"/>
        <v>0</v>
      </c>
      <c r="EB268">
        <v>266</v>
      </c>
      <c r="EC268" s="7">
        <f t="shared" si="461"/>
        <v>0</v>
      </c>
      <c r="ED268" s="28">
        <f t="shared" si="462"/>
        <v>0</v>
      </c>
      <c r="EE268" s="16">
        <f t="shared" si="463"/>
        <v>0</v>
      </c>
      <c r="EF268" s="9">
        <f t="shared" si="405"/>
        <v>0</v>
      </c>
      <c r="EG268" s="26">
        <f t="shared" si="406"/>
        <v>0</v>
      </c>
      <c r="EH268" s="19">
        <f t="shared" si="407"/>
        <v>0</v>
      </c>
      <c r="EI268" s="26">
        <f t="shared" si="408"/>
        <v>0</v>
      </c>
      <c r="EJ268" s="26">
        <f t="shared" si="409"/>
        <v>0</v>
      </c>
      <c r="EK268" s="16">
        <f t="shared" si="464"/>
        <v>0</v>
      </c>
      <c r="EL268" s="25">
        <v>0</v>
      </c>
      <c r="EM268" s="25">
        <f t="shared" si="465"/>
        <v>0</v>
      </c>
      <c r="EN268" s="25">
        <f t="shared" si="466"/>
        <v>0</v>
      </c>
      <c r="EO268" s="25">
        <f t="shared" si="467"/>
        <v>0</v>
      </c>
      <c r="EP268" s="25">
        <f t="shared" si="468"/>
        <v>0</v>
      </c>
      <c r="EQ268" s="16">
        <f t="shared" si="469"/>
        <v>0</v>
      </c>
      <c r="ER268" s="25">
        <f t="shared" si="470"/>
        <v>0</v>
      </c>
      <c r="ES268" s="9">
        <f t="shared" si="410"/>
        <v>0</v>
      </c>
      <c r="ET268" s="26">
        <f t="shared" si="411"/>
        <v>0</v>
      </c>
      <c r="EU268" s="19">
        <f t="shared" si="412"/>
        <v>0</v>
      </c>
      <c r="EV268" s="26">
        <f t="shared" si="413"/>
        <v>0</v>
      </c>
      <c r="EW268" s="26">
        <f t="shared" si="414"/>
        <v>0</v>
      </c>
      <c r="EX268">
        <f t="shared" si="471"/>
        <v>0</v>
      </c>
      <c r="EY268" s="7">
        <f t="shared" si="430"/>
        <v>0</v>
      </c>
      <c r="EZ268" s="7">
        <f t="shared" si="431"/>
        <v>0</v>
      </c>
      <c r="FA268" s="17">
        <f t="shared" si="472"/>
        <v>0</v>
      </c>
      <c r="FB268" s="17">
        <f t="shared" si="432"/>
        <v>0</v>
      </c>
      <c r="GB268">
        <v>266</v>
      </c>
      <c r="GC268" s="7">
        <f t="shared" si="473"/>
        <v>0</v>
      </c>
      <c r="GD268" s="28">
        <f t="shared" si="474"/>
        <v>0</v>
      </c>
      <c r="GE268" s="16">
        <f t="shared" si="475"/>
        <v>0</v>
      </c>
      <c r="GF268" s="9">
        <f t="shared" si="415"/>
        <v>0</v>
      </c>
      <c r="GG268" s="26">
        <f t="shared" si="416"/>
        <v>0</v>
      </c>
      <c r="GH268" s="19">
        <f t="shared" si="417"/>
        <v>0</v>
      </c>
      <c r="GI268" s="26">
        <f t="shared" si="418"/>
        <v>0</v>
      </c>
      <c r="GJ268" s="26">
        <f t="shared" si="419"/>
        <v>0</v>
      </c>
      <c r="GK268" s="16">
        <f t="shared" si="476"/>
        <v>0</v>
      </c>
      <c r="GL268" s="25">
        <v>0</v>
      </c>
      <c r="GM268" s="25">
        <f t="shared" si="477"/>
        <v>0</v>
      </c>
      <c r="GN268" s="25">
        <f t="shared" si="478"/>
        <v>0</v>
      </c>
      <c r="GO268" s="25">
        <f t="shared" si="479"/>
        <v>0</v>
      </c>
      <c r="GP268" s="25">
        <f t="shared" si="480"/>
        <v>0</v>
      </c>
      <c r="GQ268" s="16">
        <f t="shared" si="481"/>
        <v>0</v>
      </c>
      <c r="GR268" s="25">
        <f t="shared" si="482"/>
        <v>0</v>
      </c>
      <c r="GS268" s="9">
        <f t="shared" si="420"/>
        <v>0</v>
      </c>
      <c r="GT268" s="26">
        <f t="shared" si="421"/>
        <v>0</v>
      </c>
      <c r="GU268" s="19">
        <f t="shared" si="422"/>
        <v>0</v>
      </c>
      <c r="GV268" s="26">
        <f t="shared" si="423"/>
        <v>0</v>
      </c>
      <c r="GW268" s="26">
        <f t="shared" si="424"/>
        <v>0</v>
      </c>
      <c r="GX268">
        <f t="shared" si="483"/>
        <v>0</v>
      </c>
      <c r="GY268" s="7">
        <f t="shared" si="433"/>
        <v>0</v>
      </c>
      <c r="GZ268" s="7">
        <f t="shared" si="434"/>
        <v>0</v>
      </c>
      <c r="HA268" s="17">
        <f t="shared" si="484"/>
        <v>0</v>
      </c>
      <c r="HB268" s="17">
        <f t="shared" si="435"/>
        <v>0</v>
      </c>
    </row>
    <row r="269" spans="27:210" x14ac:dyDescent="0.3">
      <c r="AA269" t="s">
        <v>42</v>
      </c>
      <c r="AB269" s="81">
        <v>1700000</v>
      </c>
      <c r="AC269" s="76">
        <f>IF($AA$272=AA269,AB269,0)</f>
        <v>0</v>
      </c>
      <c r="AD269" s="28"/>
      <c r="AE269" s="77"/>
      <c r="AF269" s="77"/>
      <c r="AG269" s="102"/>
      <c r="AH269" s="80"/>
      <c r="AI269" s="80"/>
      <c r="AJ269" s="80"/>
      <c r="AK269" s="80"/>
      <c r="AL269" s="77"/>
      <c r="AM269" s="80"/>
      <c r="AO269" s="76"/>
      <c r="AP269"/>
      <c r="AQ269" s="17"/>
      <c r="AR269" s="17"/>
      <c r="BB269">
        <v>267</v>
      </c>
      <c r="BC269" s="7">
        <f t="shared" si="436"/>
        <v>0</v>
      </c>
      <c r="BD269" s="28">
        <f t="shared" si="437"/>
        <v>0</v>
      </c>
      <c r="BE269" s="16">
        <f t="shared" si="438"/>
        <v>0</v>
      </c>
      <c r="BF269" s="16">
        <f t="shared" si="439"/>
        <v>0</v>
      </c>
      <c r="BG269" s="25">
        <v>0</v>
      </c>
      <c r="BH269" s="25">
        <f t="shared" si="440"/>
        <v>0</v>
      </c>
      <c r="BI269" s="25">
        <f t="shared" si="441"/>
        <v>0</v>
      </c>
      <c r="BJ269" s="25">
        <f t="shared" si="442"/>
        <v>0</v>
      </c>
      <c r="BK269" s="25">
        <f t="shared" si="443"/>
        <v>0</v>
      </c>
      <c r="BL269" s="16">
        <f t="shared" si="444"/>
        <v>0</v>
      </c>
      <c r="BM269" s="25">
        <f t="shared" si="445"/>
        <v>0</v>
      </c>
      <c r="BN269" s="9">
        <f t="shared" si="390"/>
        <v>0</v>
      </c>
      <c r="BO269" s="26">
        <f t="shared" si="391"/>
        <v>0</v>
      </c>
      <c r="BP269" s="19">
        <f t="shared" si="392"/>
        <v>0</v>
      </c>
      <c r="BQ269" s="26">
        <f t="shared" si="393"/>
        <v>0</v>
      </c>
      <c r="BR269" s="26">
        <f t="shared" si="394"/>
        <v>0</v>
      </c>
      <c r="BS269">
        <f t="shared" si="446"/>
        <v>0</v>
      </c>
      <c r="BT269" s="7">
        <f t="shared" si="447"/>
        <v>0</v>
      </c>
      <c r="BU269" s="7">
        <f t="shared" si="425"/>
        <v>0</v>
      </c>
      <c r="BV269" s="17">
        <f t="shared" si="448"/>
        <v>0</v>
      </c>
      <c r="BW269" s="17">
        <f t="shared" si="426"/>
        <v>0</v>
      </c>
      <c r="CB269">
        <v>267</v>
      </c>
      <c r="CC269" s="7">
        <f t="shared" ca="1" si="449"/>
        <v>-19000</v>
      </c>
      <c r="CD269" s="28">
        <f t="shared" ca="1" si="450"/>
        <v>0</v>
      </c>
      <c r="CE269" s="16">
        <f t="shared" ca="1" si="451"/>
        <v>0</v>
      </c>
      <c r="CF269" s="9">
        <f t="shared" ca="1" si="395"/>
        <v>0</v>
      </c>
      <c r="CG269" s="26">
        <f t="shared" ca="1" si="396"/>
        <v>0</v>
      </c>
      <c r="CH269" s="19">
        <f t="shared" ca="1" si="397"/>
        <v>0</v>
      </c>
      <c r="CI269" s="26">
        <f t="shared" ca="1" si="398"/>
        <v>0</v>
      </c>
      <c r="CJ269" s="26">
        <f t="shared" ca="1" si="399"/>
        <v>0</v>
      </c>
      <c r="CK269" s="16">
        <f t="shared" ca="1" si="452"/>
        <v>0</v>
      </c>
      <c r="CL269" s="25">
        <v>0</v>
      </c>
      <c r="CM269" s="25">
        <f t="shared" ca="1" si="453"/>
        <v>0</v>
      </c>
      <c r="CN269" s="25">
        <f t="shared" ca="1" si="454"/>
        <v>0</v>
      </c>
      <c r="CO269" s="25">
        <f t="shared" ca="1" si="455"/>
        <v>0</v>
      </c>
      <c r="CP269" s="25">
        <f t="shared" ca="1" si="456"/>
        <v>0</v>
      </c>
      <c r="CQ269" s="16">
        <f t="shared" ca="1" si="457"/>
        <v>0</v>
      </c>
      <c r="CR269" s="25">
        <f t="shared" ca="1" si="458"/>
        <v>0</v>
      </c>
      <c r="CS269" s="9">
        <f t="shared" ca="1" si="400"/>
        <v>0</v>
      </c>
      <c r="CT269" s="26">
        <f t="shared" ca="1" si="401"/>
        <v>0</v>
      </c>
      <c r="CU269" s="19">
        <f t="shared" ca="1" si="402"/>
        <v>0</v>
      </c>
      <c r="CV269" s="26">
        <f t="shared" ca="1" si="403"/>
        <v>0</v>
      </c>
      <c r="CW269" s="26">
        <f t="shared" ca="1" si="404"/>
        <v>0</v>
      </c>
      <c r="CX269">
        <f t="shared" ca="1" si="459"/>
        <v>0</v>
      </c>
      <c r="CY269" s="7">
        <f t="shared" ca="1" si="427"/>
        <v>0</v>
      </c>
      <c r="CZ269" s="7">
        <f t="shared" ca="1" si="428"/>
        <v>0</v>
      </c>
      <c r="DA269" s="17">
        <f t="shared" ca="1" si="460"/>
        <v>0</v>
      </c>
      <c r="DB269" s="17">
        <f t="shared" ca="1" si="429"/>
        <v>0</v>
      </c>
      <c r="EB269">
        <v>267</v>
      </c>
      <c r="EC269" s="7">
        <f t="shared" si="461"/>
        <v>0</v>
      </c>
      <c r="ED269" s="28">
        <f t="shared" si="462"/>
        <v>0</v>
      </c>
      <c r="EE269" s="16">
        <f t="shared" si="463"/>
        <v>0</v>
      </c>
      <c r="EF269" s="9">
        <f t="shared" si="405"/>
        <v>0</v>
      </c>
      <c r="EG269" s="26">
        <f t="shared" si="406"/>
        <v>0</v>
      </c>
      <c r="EH269" s="19">
        <f t="shared" si="407"/>
        <v>0</v>
      </c>
      <c r="EI269" s="26">
        <f t="shared" si="408"/>
        <v>0</v>
      </c>
      <c r="EJ269" s="26">
        <f t="shared" si="409"/>
        <v>0</v>
      </c>
      <c r="EK269" s="16">
        <f t="shared" si="464"/>
        <v>0</v>
      </c>
      <c r="EL269" s="25">
        <v>0</v>
      </c>
      <c r="EM269" s="25">
        <f t="shared" si="465"/>
        <v>0</v>
      </c>
      <c r="EN269" s="25">
        <f t="shared" si="466"/>
        <v>0</v>
      </c>
      <c r="EO269" s="25">
        <f t="shared" si="467"/>
        <v>0</v>
      </c>
      <c r="EP269" s="25">
        <f t="shared" si="468"/>
        <v>0</v>
      </c>
      <c r="EQ269" s="16">
        <f t="shared" si="469"/>
        <v>0</v>
      </c>
      <c r="ER269" s="25">
        <f t="shared" si="470"/>
        <v>0</v>
      </c>
      <c r="ES269" s="9">
        <f t="shared" si="410"/>
        <v>0</v>
      </c>
      <c r="ET269" s="26">
        <f t="shared" si="411"/>
        <v>0</v>
      </c>
      <c r="EU269" s="19">
        <f t="shared" si="412"/>
        <v>0</v>
      </c>
      <c r="EV269" s="26">
        <f t="shared" si="413"/>
        <v>0</v>
      </c>
      <c r="EW269" s="26">
        <f t="shared" si="414"/>
        <v>0</v>
      </c>
      <c r="EX269">
        <f t="shared" si="471"/>
        <v>0</v>
      </c>
      <c r="EY269" s="7">
        <f t="shared" si="430"/>
        <v>0</v>
      </c>
      <c r="EZ269" s="7">
        <f t="shared" si="431"/>
        <v>0</v>
      </c>
      <c r="FA269" s="17">
        <f t="shared" si="472"/>
        <v>0</v>
      </c>
      <c r="FB269" s="17">
        <f t="shared" si="432"/>
        <v>0</v>
      </c>
      <c r="GB269">
        <v>267</v>
      </c>
      <c r="GC269" s="7">
        <f t="shared" si="473"/>
        <v>0</v>
      </c>
      <c r="GD269" s="28">
        <f t="shared" si="474"/>
        <v>0</v>
      </c>
      <c r="GE269" s="16">
        <f t="shared" si="475"/>
        <v>0</v>
      </c>
      <c r="GF269" s="9">
        <f t="shared" si="415"/>
        <v>0</v>
      </c>
      <c r="GG269" s="26">
        <f t="shared" si="416"/>
        <v>0</v>
      </c>
      <c r="GH269" s="19">
        <f t="shared" si="417"/>
        <v>0</v>
      </c>
      <c r="GI269" s="26">
        <f t="shared" si="418"/>
        <v>0</v>
      </c>
      <c r="GJ269" s="26">
        <f t="shared" si="419"/>
        <v>0</v>
      </c>
      <c r="GK269" s="16">
        <f t="shared" si="476"/>
        <v>0</v>
      </c>
      <c r="GL269" s="25">
        <v>0</v>
      </c>
      <c r="GM269" s="25">
        <f t="shared" si="477"/>
        <v>0</v>
      </c>
      <c r="GN269" s="25">
        <f t="shared" si="478"/>
        <v>0</v>
      </c>
      <c r="GO269" s="25">
        <f t="shared" si="479"/>
        <v>0</v>
      </c>
      <c r="GP269" s="25">
        <f t="shared" si="480"/>
        <v>0</v>
      </c>
      <c r="GQ269" s="16">
        <f t="shared" si="481"/>
        <v>0</v>
      </c>
      <c r="GR269" s="25">
        <f t="shared" si="482"/>
        <v>0</v>
      </c>
      <c r="GS269" s="9">
        <f t="shared" si="420"/>
        <v>0</v>
      </c>
      <c r="GT269" s="26">
        <f t="shared" si="421"/>
        <v>0</v>
      </c>
      <c r="GU269" s="19">
        <f t="shared" si="422"/>
        <v>0</v>
      </c>
      <c r="GV269" s="26">
        <f t="shared" si="423"/>
        <v>0</v>
      </c>
      <c r="GW269" s="26">
        <f t="shared" si="424"/>
        <v>0</v>
      </c>
      <c r="GX269">
        <f t="shared" si="483"/>
        <v>0</v>
      </c>
      <c r="GY269" s="7">
        <f t="shared" si="433"/>
        <v>0</v>
      </c>
      <c r="GZ269" s="7">
        <f t="shared" si="434"/>
        <v>0</v>
      </c>
      <c r="HA269" s="17">
        <f t="shared" si="484"/>
        <v>0</v>
      </c>
      <c r="HB269" s="17">
        <f t="shared" si="435"/>
        <v>0</v>
      </c>
    </row>
    <row r="270" spans="27:210" x14ac:dyDescent="0.3">
      <c r="AA270" t="s">
        <v>38</v>
      </c>
      <c r="AB270" s="81">
        <f>AC266</f>
        <v>750000</v>
      </c>
      <c r="AC270" s="76">
        <f>IF($AA$272=AA270,AB270,0)</f>
        <v>750000</v>
      </c>
      <c r="AD270" s="28"/>
      <c r="AE270" s="77"/>
      <c r="AF270" s="77"/>
      <c r="AG270" s="102"/>
      <c r="AH270" s="80"/>
      <c r="AI270" s="80"/>
      <c r="AJ270" s="80"/>
      <c r="AK270" s="80"/>
      <c r="AL270" s="77"/>
      <c r="AM270" s="80"/>
      <c r="AO270" s="76"/>
      <c r="AP270"/>
      <c r="AQ270" s="17"/>
      <c r="AR270" s="17"/>
      <c r="BB270">
        <v>268</v>
      </c>
      <c r="BC270" s="7">
        <f t="shared" si="436"/>
        <v>0</v>
      </c>
      <c r="BD270" s="28">
        <f t="shared" si="437"/>
        <v>0</v>
      </c>
      <c r="BE270" s="16">
        <f t="shared" si="438"/>
        <v>0</v>
      </c>
      <c r="BF270" s="16">
        <f t="shared" si="439"/>
        <v>0</v>
      </c>
      <c r="BG270" s="25">
        <v>0</v>
      </c>
      <c r="BH270" s="25">
        <f t="shared" si="440"/>
        <v>0</v>
      </c>
      <c r="BI270" s="25">
        <f t="shared" si="441"/>
        <v>0</v>
      </c>
      <c r="BJ270" s="25">
        <f t="shared" si="442"/>
        <v>0</v>
      </c>
      <c r="BK270" s="25">
        <f t="shared" si="443"/>
        <v>0</v>
      </c>
      <c r="BL270" s="16">
        <f t="shared" si="444"/>
        <v>0</v>
      </c>
      <c r="BM270" s="25">
        <f t="shared" si="445"/>
        <v>0</v>
      </c>
      <c r="BN270" s="9">
        <f t="shared" si="390"/>
        <v>0</v>
      </c>
      <c r="BO270" s="26">
        <f t="shared" si="391"/>
        <v>0</v>
      </c>
      <c r="BP270" s="19">
        <f t="shared" si="392"/>
        <v>0</v>
      </c>
      <c r="BQ270" s="26">
        <f t="shared" si="393"/>
        <v>0</v>
      </c>
      <c r="BR270" s="26">
        <f t="shared" si="394"/>
        <v>0</v>
      </c>
      <c r="BS270">
        <f t="shared" si="446"/>
        <v>0</v>
      </c>
      <c r="BT270" s="7">
        <f t="shared" si="447"/>
        <v>0</v>
      </c>
      <c r="BU270" s="7">
        <f t="shared" si="425"/>
        <v>0</v>
      </c>
      <c r="BV270" s="17">
        <f t="shared" si="448"/>
        <v>0</v>
      </c>
      <c r="BW270" s="17">
        <f t="shared" si="426"/>
        <v>0</v>
      </c>
      <c r="CB270">
        <v>268</v>
      </c>
      <c r="CC270" s="7">
        <f t="shared" ca="1" si="449"/>
        <v>-19000</v>
      </c>
      <c r="CD270" s="28">
        <f t="shared" ca="1" si="450"/>
        <v>0</v>
      </c>
      <c r="CE270" s="16">
        <f t="shared" ca="1" si="451"/>
        <v>0</v>
      </c>
      <c r="CF270" s="9">
        <f t="shared" ca="1" si="395"/>
        <v>0</v>
      </c>
      <c r="CG270" s="26">
        <f t="shared" ca="1" si="396"/>
        <v>0</v>
      </c>
      <c r="CH270" s="19">
        <f t="shared" ca="1" si="397"/>
        <v>0</v>
      </c>
      <c r="CI270" s="26">
        <f t="shared" ca="1" si="398"/>
        <v>0</v>
      </c>
      <c r="CJ270" s="26">
        <f t="shared" ca="1" si="399"/>
        <v>0</v>
      </c>
      <c r="CK270" s="16">
        <f t="shared" ca="1" si="452"/>
        <v>0</v>
      </c>
      <c r="CL270" s="25">
        <v>0</v>
      </c>
      <c r="CM270" s="25">
        <f t="shared" ca="1" si="453"/>
        <v>0</v>
      </c>
      <c r="CN270" s="25">
        <f t="shared" ca="1" si="454"/>
        <v>0</v>
      </c>
      <c r="CO270" s="25">
        <f t="shared" ca="1" si="455"/>
        <v>0</v>
      </c>
      <c r="CP270" s="25">
        <f t="shared" ca="1" si="456"/>
        <v>0</v>
      </c>
      <c r="CQ270" s="16">
        <f t="shared" ca="1" si="457"/>
        <v>0</v>
      </c>
      <c r="CR270" s="25">
        <f t="shared" ca="1" si="458"/>
        <v>0</v>
      </c>
      <c r="CS270" s="9">
        <f t="shared" ca="1" si="400"/>
        <v>0</v>
      </c>
      <c r="CT270" s="26">
        <f t="shared" ca="1" si="401"/>
        <v>0</v>
      </c>
      <c r="CU270" s="19">
        <f t="shared" ca="1" si="402"/>
        <v>0</v>
      </c>
      <c r="CV270" s="26">
        <f t="shared" ca="1" si="403"/>
        <v>0</v>
      </c>
      <c r="CW270" s="26">
        <f t="shared" ca="1" si="404"/>
        <v>0</v>
      </c>
      <c r="CX270">
        <f t="shared" ca="1" si="459"/>
        <v>0</v>
      </c>
      <c r="CY270" s="7">
        <f t="shared" ca="1" si="427"/>
        <v>0</v>
      </c>
      <c r="CZ270" s="7">
        <f t="shared" ca="1" si="428"/>
        <v>0</v>
      </c>
      <c r="DA270" s="17">
        <f t="shared" ca="1" si="460"/>
        <v>0</v>
      </c>
      <c r="DB270" s="17">
        <f t="shared" ca="1" si="429"/>
        <v>0</v>
      </c>
      <c r="EB270">
        <v>268</v>
      </c>
      <c r="EC270" s="7">
        <f t="shared" si="461"/>
        <v>0</v>
      </c>
      <c r="ED270" s="28">
        <f t="shared" si="462"/>
        <v>0</v>
      </c>
      <c r="EE270" s="16">
        <f t="shared" si="463"/>
        <v>0</v>
      </c>
      <c r="EF270" s="9">
        <f t="shared" si="405"/>
        <v>0</v>
      </c>
      <c r="EG270" s="26">
        <f t="shared" si="406"/>
        <v>0</v>
      </c>
      <c r="EH270" s="19">
        <f t="shared" si="407"/>
        <v>0</v>
      </c>
      <c r="EI270" s="26">
        <f t="shared" si="408"/>
        <v>0</v>
      </c>
      <c r="EJ270" s="26">
        <f t="shared" si="409"/>
        <v>0</v>
      </c>
      <c r="EK270" s="16">
        <f t="shared" si="464"/>
        <v>0</v>
      </c>
      <c r="EL270" s="25">
        <v>0</v>
      </c>
      <c r="EM270" s="25">
        <f t="shared" si="465"/>
        <v>0</v>
      </c>
      <c r="EN270" s="25">
        <f t="shared" si="466"/>
        <v>0</v>
      </c>
      <c r="EO270" s="25">
        <f t="shared" si="467"/>
        <v>0</v>
      </c>
      <c r="EP270" s="25">
        <f t="shared" si="468"/>
        <v>0</v>
      </c>
      <c r="EQ270" s="16">
        <f t="shared" si="469"/>
        <v>0</v>
      </c>
      <c r="ER270" s="25">
        <f t="shared" si="470"/>
        <v>0</v>
      </c>
      <c r="ES270" s="9">
        <f t="shared" si="410"/>
        <v>0</v>
      </c>
      <c r="ET270" s="26">
        <f t="shared" si="411"/>
        <v>0</v>
      </c>
      <c r="EU270" s="19">
        <f t="shared" si="412"/>
        <v>0</v>
      </c>
      <c r="EV270" s="26">
        <f t="shared" si="413"/>
        <v>0</v>
      </c>
      <c r="EW270" s="26">
        <f t="shared" si="414"/>
        <v>0</v>
      </c>
      <c r="EX270">
        <f t="shared" si="471"/>
        <v>0</v>
      </c>
      <c r="EY270" s="7">
        <f t="shared" si="430"/>
        <v>0</v>
      </c>
      <c r="EZ270" s="7">
        <f t="shared" si="431"/>
        <v>0</v>
      </c>
      <c r="FA270" s="17">
        <f t="shared" si="472"/>
        <v>0</v>
      </c>
      <c r="FB270" s="17">
        <f t="shared" si="432"/>
        <v>0</v>
      </c>
      <c r="GB270">
        <v>268</v>
      </c>
      <c r="GC270" s="7">
        <f t="shared" si="473"/>
        <v>0</v>
      </c>
      <c r="GD270" s="28">
        <f t="shared" si="474"/>
        <v>0</v>
      </c>
      <c r="GE270" s="16">
        <f t="shared" si="475"/>
        <v>0</v>
      </c>
      <c r="GF270" s="9">
        <f t="shared" si="415"/>
        <v>0</v>
      </c>
      <c r="GG270" s="26">
        <f t="shared" si="416"/>
        <v>0</v>
      </c>
      <c r="GH270" s="19">
        <f t="shared" si="417"/>
        <v>0</v>
      </c>
      <c r="GI270" s="26">
        <f t="shared" si="418"/>
        <v>0</v>
      </c>
      <c r="GJ270" s="26">
        <f t="shared" si="419"/>
        <v>0</v>
      </c>
      <c r="GK270" s="16">
        <f t="shared" si="476"/>
        <v>0</v>
      </c>
      <c r="GL270" s="25">
        <v>0</v>
      </c>
      <c r="GM270" s="25">
        <f t="shared" si="477"/>
        <v>0</v>
      </c>
      <c r="GN270" s="25">
        <f t="shared" si="478"/>
        <v>0</v>
      </c>
      <c r="GO270" s="25">
        <f t="shared" si="479"/>
        <v>0</v>
      </c>
      <c r="GP270" s="25">
        <f t="shared" si="480"/>
        <v>0</v>
      </c>
      <c r="GQ270" s="16">
        <f t="shared" si="481"/>
        <v>0</v>
      </c>
      <c r="GR270" s="25">
        <f t="shared" si="482"/>
        <v>0</v>
      </c>
      <c r="GS270" s="9">
        <f t="shared" si="420"/>
        <v>0</v>
      </c>
      <c r="GT270" s="26">
        <f t="shared" si="421"/>
        <v>0</v>
      </c>
      <c r="GU270" s="19">
        <f t="shared" si="422"/>
        <v>0</v>
      </c>
      <c r="GV270" s="26">
        <f t="shared" si="423"/>
        <v>0</v>
      </c>
      <c r="GW270" s="26">
        <f t="shared" si="424"/>
        <v>0</v>
      </c>
      <c r="GX270">
        <f t="shared" si="483"/>
        <v>0</v>
      </c>
      <c r="GY270" s="7">
        <f t="shared" si="433"/>
        <v>0</v>
      </c>
      <c r="GZ270" s="7">
        <f t="shared" si="434"/>
        <v>0</v>
      </c>
      <c r="HA270" s="17">
        <f t="shared" si="484"/>
        <v>0</v>
      </c>
      <c r="HB270" s="17">
        <f t="shared" si="435"/>
        <v>0</v>
      </c>
    </row>
    <row r="271" spans="27:210" x14ac:dyDescent="0.3">
      <c r="AC271" s="76"/>
      <c r="AD271" s="28"/>
      <c r="AE271" s="77"/>
      <c r="AF271" s="77"/>
      <c r="AG271" s="102"/>
      <c r="AH271" s="80"/>
      <c r="AI271" s="80"/>
      <c r="AJ271" s="80"/>
      <c r="AK271" s="80"/>
      <c r="AL271" s="77"/>
      <c r="AM271" s="80"/>
      <c r="AO271" s="76"/>
      <c r="AP271"/>
      <c r="AQ271" s="17"/>
      <c r="AR271" s="17"/>
      <c r="BB271">
        <v>269</v>
      </c>
      <c r="BC271" s="7">
        <f t="shared" si="436"/>
        <v>0</v>
      </c>
      <c r="BD271" s="28">
        <f t="shared" si="437"/>
        <v>0</v>
      </c>
      <c r="BE271" s="16">
        <f t="shared" si="438"/>
        <v>0</v>
      </c>
      <c r="BF271" s="16">
        <f t="shared" si="439"/>
        <v>0</v>
      </c>
      <c r="BG271" s="25">
        <v>0</v>
      </c>
      <c r="BH271" s="25">
        <f t="shared" si="440"/>
        <v>0</v>
      </c>
      <c r="BI271" s="25">
        <f t="shared" si="441"/>
        <v>0</v>
      </c>
      <c r="BJ271" s="25">
        <f t="shared" si="442"/>
        <v>0</v>
      </c>
      <c r="BK271" s="25">
        <f t="shared" si="443"/>
        <v>0</v>
      </c>
      <c r="BL271" s="16">
        <f t="shared" si="444"/>
        <v>0</v>
      </c>
      <c r="BM271" s="25">
        <f t="shared" si="445"/>
        <v>0</v>
      </c>
      <c r="BN271" s="9">
        <f t="shared" si="390"/>
        <v>0</v>
      </c>
      <c r="BO271" s="26">
        <f t="shared" si="391"/>
        <v>0</v>
      </c>
      <c r="BP271" s="19">
        <f t="shared" si="392"/>
        <v>0</v>
      </c>
      <c r="BQ271" s="26">
        <f t="shared" si="393"/>
        <v>0</v>
      </c>
      <c r="BR271" s="26">
        <f t="shared" si="394"/>
        <v>0</v>
      </c>
      <c r="BS271">
        <f t="shared" si="446"/>
        <v>0</v>
      </c>
      <c r="BT271" s="7">
        <f t="shared" si="447"/>
        <v>0</v>
      </c>
      <c r="BU271" s="7">
        <f t="shared" si="425"/>
        <v>0</v>
      </c>
      <c r="BV271" s="17">
        <f t="shared" si="448"/>
        <v>0</v>
      </c>
      <c r="BW271" s="17">
        <f t="shared" si="426"/>
        <v>0</v>
      </c>
      <c r="CB271">
        <v>269</v>
      </c>
      <c r="CC271" s="7">
        <f t="shared" ca="1" si="449"/>
        <v>-19000</v>
      </c>
      <c r="CD271" s="28">
        <f t="shared" ca="1" si="450"/>
        <v>0</v>
      </c>
      <c r="CE271" s="16">
        <f t="shared" ca="1" si="451"/>
        <v>0</v>
      </c>
      <c r="CF271" s="9">
        <f t="shared" ca="1" si="395"/>
        <v>0</v>
      </c>
      <c r="CG271" s="26">
        <f t="shared" ca="1" si="396"/>
        <v>0</v>
      </c>
      <c r="CH271" s="19">
        <f t="shared" ca="1" si="397"/>
        <v>0</v>
      </c>
      <c r="CI271" s="26">
        <f t="shared" ca="1" si="398"/>
        <v>0</v>
      </c>
      <c r="CJ271" s="26">
        <f t="shared" ca="1" si="399"/>
        <v>0</v>
      </c>
      <c r="CK271" s="16">
        <f t="shared" ca="1" si="452"/>
        <v>0</v>
      </c>
      <c r="CL271" s="25">
        <v>0</v>
      </c>
      <c r="CM271" s="25">
        <f t="shared" ca="1" si="453"/>
        <v>0</v>
      </c>
      <c r="CN271" s="25">
        <f t="shared" ca="1" si="454"/>
        <v>0</v>
      </c>
      <c r="CO271" s="25">
        <f t="shared" ca="1" si="455"/>
        <v>0</v>
      </c>
      <c r="CP271" s="25">
        <f t="shared" ca="1" si="456"/>
        <v>0</v>
      </c>
      <c r="CQ271" s="16">
        <f t="shared" ca="1" si="457"/>
        <v>0</v>
      </c>
      <c r="CR271" s="25">
        <f t="shared" ca="1" si="458"/>
        <v>0</v>
      </c>
      <c r="CS271" s="9">
        <f t="shared" ca="1" si="400"/>
        <v>0</v>
      </c>
      <c r="CT271" s="26">
        <f t="shared" ca="1" si="401"/>
        <v>0</v>
      </c>
      <c r="CU271" s="19">
        <f t="shared" ca="1" si="402"/>
        <v>0</v>
      </c>
      <c r="CV271" s="26">
        <f t="shared" ca="1" si="403"/>
        <v>0</v>
      </c>
      <c r="CW271" s="26">
        <f t="shared" ca="1" si="404"/>
        <v>0</v>
      </c>
      <c r="CX271">
        <f t="shared" ca="1" si="459"/>
        <v>0</v>
      </c>
      <c r="CY271" s="7">
        <f t="shared" ca="1" si="427"/>
        <v>0</v>
      </c>
      <c r="CZ271" s="7">
        <f t="shared" ca="1" si="428"/>
        <v>0</v>
      </c>
      <c r="DA271" s="17">
        <f t="shared" ca="1" si="460"/>
        <v>0</v>
      </c>
      <c r="DB271" s="17">
        <f t="shared" ca="1" si="429"/>
        <v>0</v>
      </c>
      <c r="EB271">
        <v>269</v>
      </c>
      <c r="EC271" s="7">
        <f t="shared" si="461"/>
        <v>0</v>
      </c>
      <c r="ED271" s="28">
        <f t="shared" si="462"/>
        <v>0</v>
      </c>
      <c r="EE271" s="16">
        <f t="shared" si="463"/>
        <v>0</v>
      </c>
      <c r="EF271" s="9">
        <f t="shared" si="405"/>
        <v>0</v>
      </c>
      <c r="EG271" s="26">
        <f t="shared" si="406"/>
        <v>0</v>
      </c>
      <c r="EH271" s="19">
        <f t="shared" si="407"/>
        <v>0</v>
      </c>
      <c r="EI271" s="26">
        <f t="shared" si="408"/>
        <v>0</v>
      </c>
      <c r="EJ271" s="26">
        <f t="shared" si="409"/>
        <v>0</v>
      </c>
      <c r="EK271" s="16">
        <f t="shared" si="464"/>
        <v>0</v>
      </c>
      <c r="EL271" s="25">
        <v>0</v>
      </c>
      <c r="EM271" s="25">
        <f t="shared" si="465"/>
        <v>0</v>
      </c>
      <c r="EN271" s="25">
        <f t="shared" si="466"/>
        <v>0</v>
      </c>
      <c r="EO271" s="25">
        <f t="shared" si="467"/>
        <v>0</v>
      </c>
      <c r="EP271" s="25">
        <f t="shared" si="468"/>
        <v>0</v>
      </c>
      <c r="EQ271" s="16">
        <f t="shared" si="469"/>
        <v>0</v>
      </c>
      <c r="ER271" s="25">
        <f t="shared" si="470"/>
        <v>0</v>
      </c>
      <c r="ES271" s="9">
        <f t="shared" si="410"/>
        <v>0</v>
      </c>
      <c r="ET271" s="26">
        <f t="shared" si="411"/>
        <v>0</v>
      </c>
      <c r="EU271" s="19">
        <f t="shared" si="412"/>
        <v>0</v>
      </c>
      <c r="EV271" s="26">
        <f t="shared" si="413"/>
        <v>0</v>
      </c>
      <c r="EW271" s="26">
        <f t="shared" si="414"/>
        <v>0</v>
      </c>
      <c r="EX271">
        <f t="shared" si="471"/>
        <v>0</v>
      </c>
      <c r="EY271" s="7">
        <f t="shared" si="430"/>
        <v>0</v>
      </c>
      <c r="EZ271" s="7">
        <f t="shared" si="431"/>
        <v>0</v>
      </c>
      <c r="FA271" s="17">
        <f t="shared" si="472"/>
        <v>0</v>
      </c>
      <c r="FB271" s="17">
        <f t="shared" si="432"/>
        <v>0</v>
      </c>
      <c r="GB271">
        <v>269</v>
      </c>
      <c r="GC271" s="7">
        <f t="shared" si="473"/>
        <v>0</v>
      </c>
      <c r="GD271" s="28">
        <f t="shared" si="474"/>
        <v>0</v>
      </c>
      <c r="GE271" s="16">
        <f t="shared" si="475"/>
        <v>0</v>
      </c>
      <c r="GF271" s="9">
        <f t="shared" si="415"/>
        <v>0</v>
      </c>
      <c r="GG271" s="26">
        <f t="shared" si="416"/>
        <v>0</v>
      </c>
      <c r="GH271" s="19">
        <f t="shared" si="417"/>
        <v>0</v>
      </c>
      <c r="GI271" s="26">
        <f t="shared" si="418"/>
        <v>0</v>
      </c>
      <c r="GJ271" s="26">
        <f t="shared" si="419"/>
        <v>0</v>
      </c>
      <c r="GK271" s="16">
        <f t="shared" si="476"/>
        <v>0</v>
      </c>
      <c r="GL271" s="25">
        <v>0</v>
      </c>
      <c r="GM271" s="25">
        <f t="shared" si="477"/>
        <v>0</v>
      </c>
      <c r="GN271" s="25">
        <f t="shared" si="478"/>
        <v>0</v>
      </c>
      <c r="GO271" s="25">
        <f t="shared" si="479"/>
        <v>0</v>
      </c>
      <c r="GP271" s="25">
        <f t="shared" si="480"/>
        <v>0</v>
      </c>
      <c r="GQ271" s="16">
        <f t="shared" si="481"/>
        <v>0</v>
      </c>
      <c r="GR271" s="25">
        <f t="shared" si="482"/>
        <v>0</v>
      </c>
      <c r="GS271" s="9">
        <f t="shared" si="420"/>
        <v>0</v>
      </c>
      <c r="GT271" s="26">
        <f t="shared" si="421"/>
        <v>0</v>
      </c>
      <c r="GU271" s="19">
        <f t="shared" si="422"/>
        <v>0</v>
      </c>
      <c r="GV271" s="26">
        <f t="shared" si="423"/>
        <v>0</v>
      </c>
      <c r="GW271" s="26">
        <f t="shared" si="424"/>
        <v>0</v>
      </c>
      <c r="GX271">
        <f t="shared" si="483"/>
        <v>0</v>
      </c>
      <c r="GY271" s="7">
        <f t="shared" si="433"/>
        <v>0</v>
      </c>
      <c r="GZ271" s="7">
        <f t="shared" si="434"/>
        <v>0</v>
      </c>
      <c r="HA271" s="17">
        <f t="shared" si="484"/>
        <v>0</v>
      </c>
      <c r="HB271" s="17">
        <f t="shared" si="435"/>
        <v>0</v>
      </c>
    </row>
    <row r="272" spans="27:210" x14ac:dyDescent="0.3">
      <c r="AA272" t="str">
        <f>F14</f>
        <v>SOCIALIZED</v>
      </c>
      <c r="AC272" s="76">
        <f>SUM(AC269:AC270)</f>
        <v>750000</v>
      </c>
      <c r="AD272" s="28"/>
      <c r="AE272" s="77"/>
      <c r="AF272" s="77"/>
      <c r="AG272" s="102"/>
      <c r="AH272" s="80"/>
      <c r="AI272" s="80"/>
      <c r="AJ272" s="80"/>
      <c r="AK272" s="80"/>
      <c r="AL272" s="77"/>
      <c r="AM272" s="80"/>
      <c r="AO272" s="76"/>
      <c r="AP272"/>
      <c r="AQ272" s="17"/>
      <c r="AR272" s="17"/>
      <c r="BB272">
        <v>270</v>
      </c>
      <c r="BC272" s="7">
        <f t="shared" si="436"/>
        <v>0</v>
      </c>
      <c r="BD272" s="28">
        <f t="shared" si="437"/>
        <v>0</v>
      </c>
      <c r="BE272" s="16">
        <f t="shared" si="438"/>
        <v>0</v>
      </c>
      <c r="BF272" s="16">
        <f t="shared" si="439"/>
        <v>0</v>
      </c>
      <c r="BG272" s="25">
        <v>0</v>
      </c>
      <c r="BH272" s="25">
        <f t="shared" si="440"/>
        <v>0</v>
      </c>
      <c r="BI272" s="25">
        <f t="shared" si="441"/>
        <v>0</v>
      </c>
      <c r="BJ272" s="25">
        <f t="shared" si="442"/>
        <v>0</v>
      </c>
      <c r="BK272" s="25">
        <f t="shared" si="443"/>
        <v>0</v>
      </c>
      <c r="BL272" s="16">
        <f t="shared" si="444"/>
        <v>0</v>
      </c>
      <c r="BM272" s="25">
        <f t="shared" si="445"/>
        <v>0</v>
      </c>
      <c r="BN272" s="9">
        <f t="shared" si="390"/>
        <v>0</v>
      </c>
      <c r="BO272" s="26">
        <f t="shared" si="391"/>
        <v>0</v>
      </c>
      <c r="BP272" s="19">
        <f t="shared" si="392"/>
        <v>0</v>
      </c>
      <c r="BQ272" s="26">
        <f t="shared" si="393"/>
        <v>0</v>
      </c>
      <c r="BR272" s="26">
        <f t="shared" si="394"/>
        <v>0</v>
      </c>
      <c r="BS272">
        <f t="shared" si="446"/>
        <v>0</v>
      </c>
      <c r="BT272" s="7">
        <f t="shared" si="447"/>
        <v>0</v>
      </c>
      <c r="BU272" s="7">
        <f t="shared" si="425"/>
        <v>0</v>
      </c>
      <c r="BV272" s="17">
        <f t="shared" si="448"/>
        <v>0</v>
      </c>
      <c r="BW272" s="17">
        <f t="shared" si="426"/>
        <v>0</v>
      </c>
      <c r="CB272">
        <v>270</v>
      </c>
      <c r="CC272" s="7">
        <f t="shared" ca="1" si="449"/>
        <v>-19000</v>
      </c>
      <c r="CD272" s="28">
        <f t="shared" ca="1" si="450"/>
        <v>0</v>
      </c>
      <c r="CE272" s="16">
        <f t="shared" ca="1" si="451"/>
        <v>0</v>
      </c>
      <c r="CF272" s="9">
        <f t="shared" ca="1" si="395"/>
        <v>0</v>
      </c>
      <c r="CG272" s="26">
        <f t="shared" ca="1" si="396"/>
        <v>0</v>
      </c>
      <c r="CH272" s="19">
        <f t="shared" ca="1" si="397"/>
        <v>0</v>
      </c>
      <c r="CI272" s="26">
        <f t="shared" ca="1" si="398"/>
        <v>0</v>
      </c>
      <c r="CJ272" s="26">
        <f t="shared" ca="1" si="399"/>
        <v>0</v>
      </c>
      <c r="CK272" s="16">
        <f t="shared" ca="1" si="452"/>
        <v>0</v>
      </c>
      <c r="CL272" s="25">
        <v>0</v>
      </c>
      <c r="CM272" s="25">
        <f t="shared" ca="1" si="453"/>
        <v>0</v>
      </c>
      <c r="CN272" s="25">
        <f t="shared" ca="1" si="454"/>
        <v>0</v>
      </c>
      <c r="CO272" s="25">
        <f t="shared" ca="1" si="455"/>
        <v>0</v>
      </c>
      <c r="CP272" s="25">
        <f t="shared" ca="1" si="456"/>
        <v>0</v>
      </c>
      <c r="CQ272" s="16">
        <f t="shared" ca="1" si="457"/>
        <v>0</v>
      </c>
      <c r="CR272" s="25">
        <f t="shared" ca="1" si="458"/>
        <v>0</v>
      </c>
      <c r="CS272" s="9">
        <f t="shared" ca="1" si="400"/>
        <v>0</v>
      </c>
      <c r="CT272" s="26">
        <f t="shared" ca="1" si="401"/>
        <v>0</v>
      </c>
      <c r="CU272" s="19">
        <f t="shared" ca="1" si="402"/>
        <v>0</v>
      </c>
      <c r="CV272" s="26">
        <f t="shared" ca="1" si="403"/>
        <v>0</v>
      </c>
      <c r="CW272" s="26">
        <f t="shared" ca="1" si="404"/>
        <v>0</v>
      </c>
      <c r="CX272">
        <f t="shared" ca="1" si="459"/>
        <v>0</v>
      </c>
      <c r="CY272" s="7">
        <f t="shared" ca="1" si="427"/>
        <v>0</v>
      </c>
      <c r="CZ272" s="7">
        <f t="shared" ca="1" si="428"/>
        <v>0</v>
      </c>
      <c r="DA272" s="17">
        <f t="shared" ca="1" si="460"/>
        <v>0</v>
      </c>
      <c r="DB272" s="17">
        <f t="shared" ca="1" si="429"/>
        <v>0</v>
      </c>
      <c r="EB272">
        <v>270</v>
      </c>
      <c r="EC272" s="7">
        <f t="shared" si="461"/>
        <v>0</v>
      </c>
      <c r="ED272" s="28">
        <f t="shared" si="462"/>
        <v>0</v>
      </c>
      <c r="EE272" s="16">
        <f t="shared" si="463"/>
        <v>0</v>
      </c>
      <c r="EF272" s="9">
        <f t="shared" si="405"/>
        <v>0</v>
      </c>
      <c r="EG272" s="26">
        <f t="shared" si="406"/>
        <v>0</v>
      </c>
      <c r="EH272" s="19">
        <f t="shared" si="407"/>
        <v>0</v>
      </c>
      <c r="EI272" s="26">
        <f t="shared" si="408"/>
        <v>0</v>
      </c>
      <c r="EJ272" s="26">
        <f t="shared" si="409"/>
        <v>0</v>
      </c>
      <c r="EK272" s="16">
        <f t="shared" si="464"/>
        <v>0</v>
      </c>
      <c r="EL272" s="25">
        <v>0</v>
      </c>
      <c r="EM272" s="25">
        <f t="shared" si="465"/>
        <v>0</v>
      </c>
      <c r="EN272" s="25">
        <f t="shared" si="466"/>
        <v>0</v>
      </c>
      <c r="EO272" s="25">
        <f t="shared" si="467"/>
        <v>0</v>
      </c>
      <c r="EP272" s="25">
        <f t="shared" si="468"/>
        <v>0</v>
      </c>
      <c r="EQ272" s="16">
        <f t="shared" si="469"/>
        <v>0</v>
      </c>
      <c r="ER272" s="25">
        <f t="shared" si="470"/>
        <v>0</v>
      </c>
      <c r="ES272" s="9">
        <f t="shared" si="410"/>
        <v>0</v>
      </c>
      <c r="ET272" s="26">
        <f t="shared" si="411"/>
        <v>0</v>
      </c>
      <c r="EU272" s="19">
        <f t="shared" si="412"/>
        <v>0</v>
      </c>
      <c r="EV272" s="26">
        <f t="shared" si="413"/>
        <v>0</v>
      </c>
      <c r="EW272" s="26">
        <f t="shared" si="414"/>
        <v>0</v>
      </c>
      <c r="EX272">
        <f t="shared" si="471"/>
        <v>0</v>
      </c>
      <c r="EY272" s="7">
        <f t="shared" si="430"/>
        <v>0</v>
      </c>
      <c r="EZ272" s="7">
        <f t="shared" si="431"/>
        <v>0</v>
      </c>
      <c r="FA272" s="17">
        <f t="shared" si="472"/>
        <v>0</v>
      </c>
      <c r="FB272" s="17">
        <f t="shared" si="432"/>
        <v>0</v>
      </c>
      <c r="GB272">
        <v>270</v>
      </c>
      <c r="GC272" s="7">
        <f t="shared" si="473"/>
        <v>0</v>
      </c>
      <c r="GD272" s="28">
        <f t="shared" si="474"/>
        <v>0</v>
      </c>
      <c r="GE272" s="16">
        <f t="shared" si="475"/>
        <v>0</v>
      </c>
      <c r="GF272" s="9">
        <f t="shared" si="415"/>
        <v>0</v>
      </c>
      <c r="GG272" s="26">
        <f t="shared" si="416"/>
        <v>0</v>
      </c>
      <c r="GH272" s="19">
        <f t="shared" si="417"/>
        <v>0</v>
      </c>
      <c r="GI272" s="26">
        <f t="shared" si="418"/>
        <v>0</v>
      </c>
      <c r="GJ272" s="26">
        <f t="shared" si="419"/>
        <v>0</v>
      </c>
      <c r="GK272" s="16">
        <f t="shared" si="476"/>
        <v>0</v>
      </c>
      <c r="GL272" s="25">
        <v>0</v>
      </c>
      <c r="GM272" s="25">
        <f t="shared" si="477"/>
        <v>0</v>
      </c>
      <c r="GN272" s="25">
        <f t="shared" si="478"/>
        <v>0</v>
      </c>
      <c r="GO272" s="25">
        <f t="shared" si="479"/>
        <v>0</v>
      </c>
      <c r="GP272" s="25">
        <f t="shared" si="480"/>
        <v>0</v>
      </c>
      <c r="GQ272" s="16">
        <f t="shared" si="481"/>
        <v>0</v>
      </c>
      <c r="GR272" s="25">
        <f t="shared" si="482"/>
        <v>0</v>
      </c>
      <c r="GS272" s="9">
        <f t="shared" si="420"/>
        <v>0</v>
      </c>
      <c r="GT272" s="26">
        <f t="shared" si="421"/>
        <v>0</v>
      </c>
      <c r="GU272" s="19">
        <f t="shared" si="422"/>
        <v>0</v>
      </c>
      <c r="GV272" s="26">
        <f t="shared" si="423"/>
        <v>0</v>
      </c>
      <c r="GW272" s="26">
        <f t="shared" si="424"/>
        <v>0</v>
      </c>
      <c r="GX272">
        <f t="shared" si="483"/>
        <v>0</v>
      </c>
      <c r="GY272" s="7">
        <f t="shared" si="433"/>
        <v>0</v>
      </c>
      <c r="GZ272" s="7">
        <f t="shared" si="434"/>
        <v>0</v>
      </c>
      <c r="HA272" s="17">
        <f t="shared" si="484"/>
        <v>0</v>
      </c>
      <c r="HB272" s="17">
        <f t="shared" si="435"/>
        <v>0</v>
      </c>
    </row>
    <row r="273" spans="28:210" x14ac:dyDescent="0.3">
      <c r="AE273" s="77"/>
      <c r="AF273" s="77"/>
      <c r="AG273" s="102"/>
      <c r="AH273" s="80"/>
      <c r="AI273" s="80"/>
      <c r="AJ273" s="80"/>
      <c r="AK273" s="80"/>
      <c r="AL273" s="77"/>
      <c r="AM273" s="80"/>
      <c r="AO273" s="76"/>
      <c r="AP273"/>
      <c r="AQ273" s="17"/>
      <c r="AR273" s="17"/>
      <c r="BB273">
        <v>271</v>
      </c>
      <c r="BC273" s="7">
        <f t="shared" si="436"/>
        <v>0</v>
      </c>
      <c r="BD273" s="28">
        <f t="shared" si="437"/>
        <v>0</v>
      </c>
      <c r="BE273" s="16">
        <f t="shared" si="438"/>
        <v>0</v>
      </c>
      <c r="BF273" s="16">
        <f t="shared" si="439"/>
        <v>0</v>
      </c>
      <c r="BG273" s="25">
        <v>0</v>
      </c>
      <c r="BH273" s="25">
        <f t="shared" si="440"/>
        <v>0</v>
      </c>
      <c r="BI273" s="25">
        <f t="shared" si="441"/>
        <v>0</v>
      </c>
      <c r="BJ273" s="25">
        <f t="shared" si="442"/>
        <v>0</v>
      </c>
      <c r="BK273" s="25">
        <f t="shared" si="443"/>
        <v>0</v>
      </c>
      <c r="BL273" s="16">
        <f t="shared" si="444"/>
        <v>0</v>
      </c>
      <c r="BM273" s="25">
        <f t="shared" si="445"/>
        <v>0</v>
      </c>
      <c r="BN273" s="9">
        <f t="shared" si="390"/>
        <v>0</v>
      </c>
      <c r="BO273" s="26">
        <f t="shared" si="391"/>
        <v>0</v>
      </c>
      <c r="BP273" s="19">
        <f t="shared" si="392"/>
        <v>0</v>
      </c>
      <c r="BQ273" s="26">
        <f t="shared" si="393"/>
        <v>0</v>
      </c>
      <c r="BR273" s="26">
        <f t="shared" si="394"/>
        <v>0</v>
      </c>
      <c r="BS273">
        <f t="shared" si="446"/>
        <v>0</v>
      </c>
      <c r="BT273" s="7">
        <f t="shared" si="447"/>
        <v>0</v>
      </c>
      <c r="BU273" s="7">
        <f t="shared" si="425"/>
        <v>0</v>
      </c>
      <c r="BV273" s="17">
        <f t="shared" si="448"/>
        <v>0</v>
      </c>
      <c r="BW273" s="17">
        <f t="shared" si="426"/>
        <v>0</v>
      </c>
      <c r="CB273">
        <v>271</v>
      </c>
      <c r="CC273" s="7">
        <f t="shared" ca="1" si="449"/>
        <v>-19000</v>
      </c>
      <c r="CD273" s="28">
        <f t="shared" ca="1" si="450"/>
        <v>0</v>
      </c>
      <c r="CE273" s="16">
        <f t="shared" ca="1" si="451"/>
        <v>0</v>
      </c>
      <c r="CF273" s="9">
        <f t="shared" ca="1" si="395"/>
        <v>0</v>
      </c>
      <c r="CG273" s="26">
        <f t="shared" ca="1" si="396"/>
        <v>0</v>
      </c>
      <c r="CH273" s="19">
        <f t="shared" ca="1" si="397"/>
        <v>0</v>
      </c>
      <c r="CI273" s="26">
        <f t="shared" ca="1" si="398"/>
        <v>0</v>
      </c>
      <c r="CJ273" s="26">
        <f t="shared" ca="1" si="399"/>
        <v>0</v>
      </c>
      <c r="CK273" s="16">
        <f t="shared" ca="1" si="452"/>
        <v>0</v>
      </c>
      <c r="CL273" s="25">
        <v>0</v>
      </c>
      <c r="CM273" s="25">
        <f t="shared" ca="1" si="453"/>
        <v>0</v>
      </c>
      <c r="CN273" s="25">
        <f t="shared" ca="1" si="454"/>
        <v>0</v>
      </c>
      <c r="CO273" s="25">
        <f t="shared" ca="1" si="455"/>
        <v>0</v>
      </c>
      <c r="CP273" s="25">
        <f t="shared" ca="1" si="456"/>
        <v>0</v>
      </c>
      <c r="CQ273" s="16">
        <f t="shared" ca="1" si="457"/>
        <v>0</v>
      </c>
      <c r="CR273" s="25">
        <f t="shared" ca="1" si="458"/>
        <v>0</v>
      </c>
      <c r="CS273" s="9">
        <f t="shared" ca="1" si="400"/>
        <v>0</v>
      </c>
      <c r="CT273" s="26">
        <f t="shared" ca="1" si="401"/>
        <v>0</v>
      </c>
      <c r="CU273" s="19">
        <f t="shared" ca="1" si="402"/>
        <v>0</v>
      </c>
      <c r="CV273" s="26">
        <f t="shared" ca="1" si="403"/>
        <v>0</v>
      </c>
      <c r="CW273" s="26">
        <f t="shared" ca="1" si="404"/>
        <v>0</v>
      </c>
      <c r="CX273">
        <f t="shared" ca="1" si="459"/>
        <v>0</v>
      </c>
      <c r="CY273" s="7">
        <f t="shared" ca="1" si="427"/>
        <v>0</v>
      </c>
      <c r="CZ273" s="7">
        <f t="shared" ca="1" si="428"/>
        <v>0</v>
      </c>
      <c r="DA273" s="17">
        <f t="shared" ca="1" si="460"/>
        <v>0</v>
      </c>
      <c r="DB273" s="17">
        <f t="shared" ca="1" si="429"/>
        <v>0</v>
      </c>
      <c r="EB273">
        <v>271</v>
      </c>
      <c r="EC273" s="7">
        <f t="shared" si="461"/>
        <v>0</v>
      </c>
      <c r="ED273" s="28">
        <f t="shared" si="462"/>
        <v>0</v>
      </c>
      <c r="EE273" s="16">
        <f t="shared" si="463"/>
        <v>0</v>
      </c>
      <c r="EF273" s="9">
        <f t="shared" si="405"/>
        <v>0</v>
      </c>
      <c r="EG273" s="26">
        <f t="shared" si="406"/>
        <v>0</v>
      </c>
      <c r="EH273" s="19">
        <f t="shared" si="407"/>
        <v>0</v>
      </c>
      <c r="EI273" s="26">
        <f t="shared" si="408"/>
        <v>0</v>
      </c>
      <c r="EJ273" s="26">
        <f t="shared" si="409"/>
        <v>0</v>
      </c>
      <c r="EK273" s="16">
        <f t="shared" si="464"/>
        <v>0</v>
      </c>
      <c r="EL273" s="25">
        <v>0</v>
      </c>
      <c r="EM273" s="25">
        <f t="shared" si="465"/>
        <v>0</v>
      </c>
      <c r="EN273" s="25">
        <f t="shared" si="466"/>
        <v>0</v>
      </c>
      <c r="EO273" s="25">
        <f t="shared" si="467"/>
        <v>0</v>
      </c>
      <c r="EP273" s="25">
        <f t="shared" si="468"/>
        <v>0</v>
      </c>
      <c r="EQ273" s="16">
        <f t="shared" si="469"/>
        <v>0</v>
      </c>
      <c r="ER273" s="25">
        <f t="shared" si="470"/>
        <v>0</v>
      </c>
      <c r="ES273" s="9">
        <f t="shared" si="410"/>
        <v>0</v>
      </c>
      <c r="ET273" s="26">
        <f t="shared" si="411"/>
        <v>0</v>
      </c>
      <c r="EU273" s="19">
        <f t="shared" si="412"/>
        <v>0</v>
      </c>
      <c r="EV273" s="26">
        <f t="shared" si="413"/>
        <v>0</v>
      </c>
      <c r="EW273" s="26">
        <f t="shared" si="414"/>
        <v>0</v>
      </c>
      <c r="EX273">
        <f t="shared" si="471"/>
        <v>0</v>
      </c>
      <c r="EY273" s="7">
        <f t="shared" si="430"/>
        <v>0</v>
      </c>
      <c r="EZ273" s="7">
        <f t="shared" si="431"/>
        <v>0</v>
      </c>
      <c r="FA273" s="17">
        <f t="shared" si="472"/>
        <v>0</v>
      </c>
      <c r="FB273" s="17">
        <f t="shared" si="432"/>
        <v>0</v>
      </c>
      <c r="GB273">
        <v>271</v>
      </c>
      <c r="GC273" s="7">
        <f t="shared" si="473"/>
        <v>0</v>
      </c>
      <c r="GD273" s="28">
        <f t="shared" si="474"/>
        <v>0</v>
      </c>
      <c r="GE273" s="16">
        <f t="shared" si="475"/>
        <v>0</v>
      </c>
      <c r="GF273" s="9">
        <f t="shared" si="415"/>
        <v>0</v>
      </c>
      <c r="GG273" s="26">
        <f t="shared" si="416"/>
        <v>0</v>
      </c>
      <c r="GH273" s="19">
        <f t="shared" si="417"/>
        <v>0</v>
      </c>
      <c r="GI273" s="26">
        <f t="shared" si="418"/>
        <v>0</v>
      </c>
      <c r="GJ273" s="26">
        <f t="shared" si="419"/>
        <v>0</v>
      </c>
      <c r="GK273" s="16">
        <f t="shared" si="476"/>
        <v>0</v>
      </c>
      <c r="GL273" s="25">
        <v>0</v>
      </c>
      <c r="GM273" s="25">
        <f t="shared" si="477"/>
        <v>0</v>
      </c>
      <c r="GN273" s="25">
        <f t="shared" si="478"/>
        <v>0</v>
      </c>
      <c r="GO273" s="25">
        <f t="shared" si="479"/>
        <v>0</v>
      </c>
      <c r="GP273" s="25">
        <f t="shared" si="480"/>
        <v>0</v>
      </c>
      <c r="GQ273" s="16">
        <f t="shared" si="481"/>
        <v>0</v>
      </c>
      <c r="GR273" s="25">
        <f t="shared" si="482"/>
        <v>0</v>
      </c>
      <c r="GS273" s="9">
        <f t="shared" si="420"/>
        <v>0</v>
      </c>
      <c r="GT273" s="26">
        <f t="shared" si="421"/>
        <v>0</v>
      </c>
      <c r="GU273" s="19">
        <f t="shared" si="422"/>
        <v>0</v>
      </c>
      <c r="GV273" s="26">
        <f t="shared" si="423"/>
        <v>0</v>
      </c>
      <c r="GW273" s="26">
        <f t="shared" si="424"/>
        <v>0</v>
      </c>
      <c r="GX273">
        <f t="shared" si="483"/>
        <v>0</v>
      </c>
      <c r="GY273" s="7">
        <f t="shared" si="433"/>
        <v>0</v>
      </c>
      <c r="GZ273" s="7">
        <f t="shared" si="434"/>
        <v>0</v>
      </c>
      <c r="HA273" s="17">
        <f t="shared" si="484"/>
        <v>0</v>
      </c>
      <c r="HB273" s="17">
        <f t="shared" si="435"/>
        <v>0</v>
      </c>
    </row>
    <row r="274" spans="28:210" x14ac:dyDescent="0.3">
      <c r="AB274" s="17" t="e">
        <f>#REF!-AD274</f>
        <v>#REF!</v>
      </c>
      <c r="AC274" s="76"/>
      <c r="AD274" s="28"/>
      <c r="AE274" s="77"/>
      <c r="AF274" s="77"/>
      <c r="AG274" s="102"/>
      <c r="AH274" s="80"/>
      <c r="AI274" s="80"/>
      <c r="AJ274" s="80"/>
      <c r="AK274" s="80"/>
      <c r="AL274" s="77"/>
      <c r="AM274" s="80"/>
      <c r="AO274" s="76"/>
      <c r="AP274"/>
      <c r="AQ274" s="17"/>
      <c r="AR274" s="17"/>
      <c r="BB274">
        <v>272</v>
      </c>
      <c r="BC274" s="7">
        <f t="shared" si="436"/>
        <v>0</v>
      </c>
      <c r="BD274" s="28">
        <f t="shared" si="437"/>
        <v>0</v>
      </c>
      <c r="BE274" s="16">
        <f t="shared" si="438"/>
        <v>0</v>
      </c>
      <c r="BF274" s="16">
        <f t="shared" si="439"/>
        <v>0</v>
      </c>
      <c r="BG274" s="25">
        <v>0</v>
      </c>
      <c r="BH274" s="25">
        <f t="shared" si="440"/>
        <v>0</v>
      </c>
      <c r="BI274" s="25">
        <f t="shared" si="441"/>
        <v>0</v>
      </c>
      <c r="BJ274" s="25">
        <f t="shared" si="442"/>
        <v>0</v>
      </c>
      <c r="BK274" s="25">
        <f t="shared" si="443"/>
        <v>0</v>
      </c>
      <c r="BL274" s="16">
        <f t="shared" si="444"/>
        <v>0</v>
      </c>
      <c r="BM274" s="25">
        <f t="shared" si="445"/>
        <v>0</v>
      </c>
      <c r="BN274" s="9">
        <f t="shared" si="390"/>
        <v>0</v>
      </c>
      <c r="BO274" s="26">
        <f t="shared" si="391"/>
        <v>0</v>
      </c>
      <c r="BP274" s="19">
        <f t="shared" si="392"/>
        <v>0</v>
      </c>
      <c r="BQ274" s="26">
        <f t="shared" si="393"/>
        <v>0</v>
      </c>
      <c r="BR274" s="26">
        <f t="shared" si="394"/>
        <v>0</v>
      </c>
      <c r="BS274">
        <f t="shared" si="446"/>
        <v>0</v>
      </c>
      <c r="BT274" s="7">
        <f t="shared" si="447"/>
        <v>0</v>
      </c>
      <c r="BU274" s="7">
        <f t="shared" si="425"/>
        <v>0</v>
      </c>
      <c r="BV274" s="17">
        <f t="shared" si="448"/>
        <v>0</v>
      </c>
      <c r="BW274" s="17">
        <f t="shared" si="426"/>
        <v>0</v>
      </c>
      <c r="CB274">
        <v>272</v>
      </c>
      <c r="CC274" s="7">
        <f t="shared" ca="1" si="449"/>
        <v>-19000</v>
      </c>
      <c r="CD274" s="28">
        <f t="shared" ca="1" si="450"/>
        <v>0</v>
      </c>
      <c r="CE274" s="16">
        <f t="shared" ca="1" si="451"/>
        <v>0</v>
      </c>
      <c r="CF274" s="9">
        <f t="shared" ca="1" si="395"/>
        <v>0</v>
      </c>
      <c r="CG274" s="26">
        <f t="shared" ca="1" si="396"/>
        <v>0</v>
      </c>
      <c r="CH274" s="19">
        <f t="shared" ca="1" si="397"/>
        <v>0</v>
      </c>
      <c r="CI274" s="26">
        <f t="shared" ca="1" si="398"/>
        <v>0</v>
      </c>
      <c r="CJ274" s="26">
        <f t="shared" ca="1" si="399"/>
        <v>0</v>
      </c>
      <c r="CK274" s="16">
        <f t="shared" ca="1" si="452"/>
        <v>0</v>
      </c>
      <c r="CL274" s="25">
        <v>0</v>
      </c>
      <c r="CM274" s="25">
        <f t="shared" ca="1" si="453"/>
        <v>0</v>
      </c>
      <c r="CN274" s="25">
        <f t="shared" ca="1" si="454"/>
        <v>0</v>
      </c>
      <c r="CO274" s="25">
        <f t="shared" ca="1" si="455"/>
        <v>0</v>
      </c>
      <c r="CP274" s="25">
        <f t="shared" ca="1" si="456"/>
        <v>0</v>
      </c>
      <c r="CQ274" s="16">
        <f t="shared" ca="1" si="457"/>
        <v>0</v>
      </c>
      <c r="CR274" s="25">
        <f t="shared" ca="1" si="458"/>
        <v>0</v>
      </c>
      <c r="CS274" s="9">
        <f t="shared" ca="1" si="400"/>
        <v>0</v>
      </c>
      <c r="CT274" s="26">
        <f t="shared" ca="1" si="401"/>
        <v>0</v>
      </c>
      <c r="CU274" s="19">
        <f t="shared" ca="1" si="402"/>
        <v>0</v>
      </c>
      <c r="CV274" s="26">
        <f t="shared" ca="1" si="403"/>
        <v>0</v>
      </c>
      <c r="CW274" s="26">
        <f t="shared" ca="1" si="404"/>
        <v>0</v>
      </c>
      <c r="CX274">
        <f t="shared" ca="1" si="459"/>
        <v>0</v>
      </c>
      <c r="CY274" s="7">
        <f t="shared" ca="1" si="427"/>
        <v>0</v>
      </c>
      <c r="CZ274" s="7">
        <f t="shared" ca="1" si="428"/>
        <v>0</v>
      </c>
      <c r="DA274" s="17">
        <f t="shared" ca="1" si="460"/>
        <v>0</v>
      </c>
      <c r="DB274" s="17">
        <f t="shared" ca="1" si="429"/>
        <v>0</v>
      </c>
      <c r="EB274">
        <v>272</v>
      </c>
      <c r="EC274" s="7">
        <f t="shared" si="461"/>
        <v>0</v>
      </c>
      <c r="ED274" s="28">
        <f t="shared" si="462"/>
        <v>0</v>
      </c>
      <c r="EE274" s="16">
        <f t="shared" si="463"/>
        <v>0</v>
      </c>
      <c r="EF274" s="9">
        <f t="shared" si="405"/>
        <v>0</v>
      </c>
      <c r="EG274" s="26">
        <f t="shared" si="406"/>
        <v>0</v>
      </c>
      <c r="EH274" s="19">
        <f t="shared" si="407"/>
        <v>0</v>
      </c>
      <c r="EI274" s="26">
        <f t="shared" si="408"/>
        <v>0</v>
      </c>
      <c r="EJ274" s="26">
        <f t="shared" si="409"/>
        <v>0</v>
      </c>
      <c r="EK274" s="16">
        <f t="shared" si="464"/>
        <v>0</v>
      </c>
      <c r="EL274" s="25">
        <v>0</v>
      </c>
      <c r="EM274" s="25">
        <f t="shared" si="465"/>
        <v>0</v>
      </c>
      <c r="EN274" s="25">
        <f t="shared" si="466"/>
        <v>0</v>
      </c>
      <c r="EO274" s="25">
        <f t="shared" si="467"/>
        <v>0</v>
      </c>
      <c r="EP274" s="25">
        <f t="shared" si="468"/>
        <v>0</v>
      </c>
      <c r="EQ274" s="16">
        <f t="shared" si="469"/>
        <v>0</v>
      </c>
      <c r="ER274" s="25">
        <f t="shared" si="470"/>
        <v>0</v>
      </c>
      <c r="ES274" s="9">
        <f t="shared" si="410"/>
        <v>0</v>
      </c>
      <c r="ET274" s="26">
        <f t="shared" si="411"/>
        <v>0</v>
      </c>
      <c r="EU274" s="19">
        <f t="shared" si="412"/>
        <v>0</v>
      </c>
      <c r="EV274" s="26">
        <f t="shared" si="413"/>
        <v>0</v>
      </c>
      <c r="EW274" s="26">
        <f t="shared" si="414"/>
        <v>0</v>
      </c>
      <c r="EX274">
        <f t="shared" si="471"/>
        <v>0</v>
      </c>
      <c r="EY274" s="7">
        <f t="shared" si="430"/>
        <v>0</v>
      </c>
      <c r="EZ274" s="7">
        <f t="shared" si="431"/>
        <v>0</v>
      </c>
      <c r="FA274" s="17">
        <f t="shared" si="472"/>
        <v>0</v>
      </c>
      <c r="FB274" s="17">
        <f t="shared" si="432"/>
        <v>0</v>
      </c>
      <c r="GB274">
        <v>272</v>
      </c>
      <c r="GC274" s="7">
        <f t="shared" si="473"/>
        <v>0</v>
      </c>
      <c r="GD274" s="28">
        <f t="shared" si="474"/>
        <v>0</v>
      </c>
      <c r="GE274" s="16">
        <f t="shared" si="475"/>
        <v>0</v>
      </c>
      <c r="GF274" s="9">
        <f t="shared" si="415"/>
        <v>0</v>
      </c>
      <c r="GG274" s="26">
        <f t="shared" si="416"/>
        <v>0</v>
      </c>
      <c r="GH274" s="19">
        <f t="shared" si="417"/>
        <v>0</v>
      </c>
      <c r="GI274" s="26">
        <f t="shared" si="418"/>
        <v>0</v>
      </c>
      <c r="GJ274" s="26">
        <f t="shared" si="419"/>
        <v>0</v>
      </c>
      <c r="GK274" s="16">
        <f t="shared" si="476"/>
        <v>0</v>
      </c>
      <c r="GL274" s="25">
        <v>0</v>
      </c>
      <c r="GM274" s="25">
        <f t="shared" si="477"/>
        <v>0</v>
      </c>
      <c r="GN274" s="25">
        <f t="shared" si="478"/>
        <v>0</v>
      </c>
      <c r="GO274" s="25">
        <f t="shared" si="479"/>
        <v>0</v>
      </c>
      <c r="GP274" s="25">
        <f t="shared" si="480"/>
        <v>0</v>
      </c>
      <c r="GQ274" s="16">
        <f t="shared" si="481"/>
        <v>0</v>
      </c>
      <c r="GR274" s="25">
        <f t="shared" si="482"/>
        <v>0</v>
      </c>
      <c r="GS274" s="9">
        <f t="shared" si="420"/>
        <v>0</v>
      </c>
      <c r="GT274" s="26">
        <f t="shared" si="421"/>
        <v>0</v>
      </c>
      <c r="GU274" s="19">
        <f t="shared" si="422"/>
        <v>0</v>
      </c>
      <c r="GV274" s="26">
        <f t="shared" si="423"/>
        <v>0</v>
      </c>
      <c r="GW274" s="26">
        <f t="shared" si="424"/>
        <v>0</v>
      </c>
      <c r="GX274">
        <f t="shared" si="483"/>
        <v>0</v>
      </c>
      <c r="GY274" s="7">
        <f t="shared" si="433"/>
        <v>0</v>
      </c>
      <c r="GZ274" s="7">
        <f t="shared" si="434"/>
        <v>0</v>
      </c>
      <c r="HA274" s="17">
        <f t="shared" si="484"/>
        <v>0</v>
      </c>
      <c r="HB274" s="17">
        <f t="shared" si="435"/>
        <v>0</v>
      </c>
    </row>
    <row r="275" spans="28:210" x14ac:dyDescent="0.3">
      <c r="AB275" s="17"/>
      <c r="AC275" s="76"/>
      <c r="AD275" s="28"/>
      <c r="AE275" s="77"/>
      <c r="AF275" s="77"/>
      <c r="AG275" s="102"/>
      <c r="AH275" s="80"/>
      <c r="AI275" s="80"/>
      <c r="AJ275" s="80"/>
      <c r="AK275" s="80"/>
      <c r="AL275" s="77"/>
      <c r="AM275" s="80"/>
      <c r="AO275" s="76"/>
      <c r="AP275"/>
      <c r="AQ275" s="17"/>
      <c r="AR275" s="17"/>
      <c r="BB275">
        <v>273</v>
      </c>
      <c r="BC275" s="7">
        <f t="shared" si="436"/>
        <v>0</v>
      </c>
      <c r="BD275" s="28">
        <f t="shared" si="437"/>
        <v>0</v>
      </c>
      <c r="BE275" s="16">
        <f t="shared" si="438"/>
        <v>0</v>
      </c>
      <c r="BF275" s="16">
        <f t="shared" si="439"/>
        <v>0</v>
      </c>
      <c r="BG275" s="25">
        <v>0</v>
      </c>
      <c r="BH275" s="25">
        <f t="shared" si="440"/>
        <v>0</v>
      </c>
      <c r="BI275" s="25">
        <f t="shared" si="441"/>
        <v>0</v>
      </c>
      <c r="BJ275" s="25">
        <f t="shared" si="442"/>
        <v>0</v>
      </c>
      <c r="BK275" s="25">
        <f t="shared" si="443"/>
        <v>0</v>
      </c>
      <c r="BL275" s="16">
        <f t="shared" si="444"/>
        <v>0</v>
      </c>
      <c r="BM275" s="25">
        <f t="shared" si="445"/>
        <v>0</v>
      </c>
      <c r="BN275" s="9">
        <f t="shared" si="390"/>
        <v>0</v>
      </c>
      <c r="BO275" s="26">
        <f t="shared" si="391"/>
        <v>0</v>
      </c>
      <c r="BP275" s="19">
        <f t="shared" si="392"/>
        <v>0</v>
      </c>
      <c r="BQ275" s="26">
        <f t="shared" si="393"/>
        <v>0</v>
      </c>
      <c r="BR275" s="26">
        <f t="shared" si="394"/>
        <v>0</v>
      </c>
      <c r="BS275">
        <f t="shared" si="446"/>
        <v>0</v>
      </c>
      <c r="BT275" s="7">
        <f t="shared" si="447"/>
        <v>0</v>
      </c>
      <c r="BU275" s="7">
        <f t="shared" si="425"/>
        <v>0</v>
      </c>
      <c r="BV275" s="17">
        <f t="shared" si="448"/>
        <v>0</v>
      </c>
      <c r="BW275" s="17">
        <f t="shared" si="426"/>
        <v>0</v>
      </c>
      <c r="CB275">
        <v>273</v>
      </c>
      <c r="CC275" s="7">
        <f t="shared" ca="1" si="449"/>
        <v>-19000</v>
      </c>
      <c r="CD275" s="28">
        <f t="shared" ca="1" si="450"/>
        <v>0</v>
      </c>
      <c r="CE275" s="16">
        <f t="shared" ca="1" si="451"/>
        <v>0</v>
      </c>
      <c r="CF275" s="9">
        <f t="shared" ca="1" si="395"/>
        <v>0</v>
      </c>
      <c r="CG275" s="26">
        <f t="shared" ca="1" si="396"/>
        <v>0</v>
      </c>
      <c r="CH275" s="19">
        <f t="shared" ca="1" si="397"/>
        <v>0</v>
      </c>
      <c r="CI275" s="26">
        <f t="shared" ca="1" si="398"/>
        <v>0</v>
      </c>
      <c r="CJ275" s="26">
        <f t="shared" ca="1" si="399"/>
        <v>0</v>
      </c>
      <c r="CK275" s="16">
        <f t="shared" ca="1" si="452"/>
        <v>0</v>
      </c>
      <c r="CL275" s="25">
        <v>0</v>
      </c>
      <c r="CM275" s="25">
        <f t="shared" ca="1" si="453"/>
        <v>0</v>
      </c>
      <c r="CN275" s="25">
        <f t="shared" ca="1" si="454"/>
        <v>0</v>
      </c>
      <c r="CO275" s="25">
        <f t="shared" ca="1" si="455"/>
        <v>0</v>
      </c>
      <c r="CP275" s="25">
        <f t="shared" ca="1" si="456"/>
        <v>0</v>
      </c>
      <c r="CQ275" s="16">
        <f t="shared" ca="1" si="457"/>
        <v>0</v>
      </c>
      <c r="CR275" s="25">
        <f t="shared" ca="1" si="458"/>
        <v>0</v>
      </c>
      <c r="CS275" s="9">
        <f t="shared" ca="1" si="400"/>
        <v>0</v>
      </c>
      <c r="CT275" s="26">
        <f t="shared" ca="1" si="401"/>
        <v>0</v>
      </c>
      <c r="CU275" s="19">
        <f t="shared" ca="1" si="402"/>
        <v>0</v>
      </c>
      <c r="CV275" s="26">
        <f t="shared" ca="1" si="403"/>
        <v>0</v>
      </c>
      <c r="CW275" s="26">
        <f t="shared" ca="1" si="404"/>
        <v>0</v>
      </c>
      <c r="CX275">
        <f t="shared" ca="1" si="459"/>
        <v>0</v>
      </c>
      <c r="CY275" s="7">
        <f t="shared" ca="1" si="427"/>
        <v>0</v>
      </c>
      <c r="CZ275" s="7">
        <f t="shared" ca="1" si="428"/>
        <v>0</v>
      </c>
      <c r="DA275" s="17">
        <f t="shared" ca="1" si="460"/>
        <v>0</v>
      </c>
      <c r="DB275" s="17">
        <f t="shared" ca="1" si="429"/>
        <v>0</v>
      </c>
      <c r="EB275">
        <v>273</v>
      </c>
      <c r="EC275" s="7">
        <f t="shared" si="461"/>
        <v>0</v>
      </c>
      <c r="ED275" s="28">
        <f t="shared" si="462"/>
        <v>0</v>
      </c>
      <c r="EE275" s="16">
        <f t="shared" si="463"/>
        <v>0</v>
      </c>
      <c r="EF275" s="9">
        <f t="shared" si="405"/>
        <v>0</v>
      </c>
      <c r="EG275" s="26">
        <f t="shared" si="406"/>
        <v>0</v>
      </c>
      <c r="EH275" s="19">
        <f t="shared" si="407"/>
        <v>0</v>
      </c>
      <c r="EI275" s="26">
        <f t="shared" si="408"/>
        <v>0</v>
      </c>
      <c r="EJ275" s="26">
        <f t="shared" si="409"/>
        <v>0</v>
      </c>
      <c r="EK275" s="16">
        <f t="shared" si="464"/>
        <v>0</v>
      </c>
      <c r="EL275" s="25">
        <v>0</v>
      </c>
      <c r="EM275" s="25">
        <f t="shared" si="465"/>
        <v>0</v>
      </c>
      <c r="EN275" s="25">
        <f t="shared" si="466"/>
        <v>0</v>
      </c>
      <c r="EO275" s="25">
        <f t="shared" si="467"/>
        <v>0</v>
      </c>
      <c r="EP275" s="25">
        <f t="shared" si="468"/>
        <v>0</v>
      </c>
      <c r="EQ275" s="16">
        <f t="shared" si="469"/>
        <v>0</v>
      </c>
      <c r="ER275" s="25">
        <f t="shared" si="470"/>
        <v>0</v>
      </c>
      <c r="ES275" s="9">
        <f t="shared" si="410"/>
        <v>0</v>
      </c>
      <c r="ET275" s="26">
        <f t="shared" si="411"/>
        <v>0</v>
      </c>
      <c r="EU275" s="19">
        <f t="shared" si="412"/>
        <v>0</v>
      </c>
      <c r="EV275" s="26">
        <f t="shared" si="413"/>
        <v>0</v>
      </c>
      <c r="EW275" s="26">
        <f t="shared" si="414"/>
        <v>0</v>
      </c>
      <c r="EX275">
        <f t="shared" si="471"/>
        <v>0</v>
      </c>
      <c r="EY275" s="7">
        <f t="shared" si="430"/>
        <v>0</v>
      </c>
      <c r="EZ275" s="7">
        <f t="shared" si="431"/>
        <v>0</v>
      </c>
      <c r="FA275" s="17">
        <f t="shared" si="472"/>
        <v>0</v>
      </c>
      <c r="FB275" s="17">
        <f t="shared" si="432"/>
        <v>0</v>
      </c>
      <c r="GB275">
        <v>273</v>
      </c>
      <c r="GC275" s="7">
        <f t="shared" si="473"/>
        <v>0</v>
      </c>
      <c r="GD275" s="28">
        <f t="shared" si="474"/>
        <v>0</v>
      </c>
      <c r="GE275" s="16">
        <f t="shared" si="475"/>
        <v>0</v>
      </c>
      <c r="GF275" s="9">
        <f t="shared" si="415"/>
        <v>0</v>
      </c>
      <c r="GG275" s="26">
        <f t="shared" si="416"/>
        <v>0</v>
      </c>
      <c r="GH275" s="19">
        <f t="shared" si="417"/>
        <v>0</v>
      </c>
      <c r="GI275" s="26">
        <f t="shared" si="418"/>
        <v>0</v>
      </c>
      <c r="GJ275" s="26">
        <f t="shared" si="419"/>
        <v>0</v>
      </c>
      <c r="GK275" s="16">
        <f t="shared" si="476"/>
        <v>0</v>
      </c>
      <c r="GL275" s="25">
        <v>0</v>
      </c>
      <c r="GM275" s="25">
        <f t="shared" si="477"/>
        <v>0</v>
      </c>
      <c r="GN275" s="25">
        <f t="shared" si="478"/>
        <v>0</v>
      </c>
      <c r="GO275" s="25">
        <f t="shared" si="479"/>
        <v>0</v>
      </c>
      <c r="GP275" s="25">
        <f t="shared" si="480"/>
        <v>0</v>
      </c>
      <c r="GQ275" s="16">
        <f t="shared" si="481"/>
        <v>0</v>
      </c>
      <c r="GR275" s="25">
        <f t="shared" si="482"/>
        <v>0</v>
      </c>
      <c r="GS275" s="9">
        <f t="shared" si="420"/>
        <v>0</v>
      </c>
      <c r="GT275" s="26">
        <f t="shared" si="421"/>
        <v>0</v>
      </c>
      <c r="GU275" s="19">
        <f t="shared" si="422"/>
        <v>0</v>
      </c>
      <c r="GV275" s="26">
        <f t="shared" si="423"/>
        <v>0</v>
      </c>
      <c r="GW275" s="26">
        <f t="shared" si="424"/>
        <v>0</v>
      </c>
      <c r="GX275">
        <f t="shared" si="483"/>
        <v>0</v>
      </c>
      <c r="GY275" s="7">
        <f t="shared" si="433"/>
        <v>0</v>
      </c>
      <c r="GZ275" s="7">
        <f t="shared" si="434"/>
        <v>0</v>
      </c>
      <c r="HA275" s="17">
        <f t="shared" si="484"/>
        <v>0</v>
      </c>
      <c r="HB275" s="17">
        <f t="shared" si="435"/>
        <v>0</v>
      </c>
    </row>
    <row r="276" spans="28:210" x14ac:dyDescent="0.3">
      <c r="AB276" s="17"/>
      <c r="AC276" s="76"/>
      <c r="AD276" s="28"/>
      <c r="AE276" s="77"/>
      <c r="AF276" s="77"/>
      <c r="AG276" s="102"/>
      <c r="AH276" s="80"/>
      <c r="AI276" s="80"/>
      <c r="AJ276" s="80"/>
      <c r="AK276" s="80"/>
      <c r="AL276" s="77"/>
      <c r="AM276" s="80"/>
      <c r="AO276" s="76"/>
      <c r="AP276"/>
      <c r="AQ276" s="17"/>
      <c r="AR276" s="17"/>
      <c r="BB276">
        <v>274</v>
      </c>
      <c r="BC276" s="7">
        <f t="shared" si="436"/>
        <v>0</v>
      </c>
      <c r="BD276" s="28">
        <f t="shared" si="437"/>
        <v>0</v>
      </c>
      <c r="BE276" s="16">
        <f t="shared" si="438"/>
        <v>0</v>
      </c>
      <c r="BF276" s="16">
        <f t="shared" si="439"/>
        <v>0</v>
      </c>
      <c r="BG276" s="25">
        <v>0</v>
      </c>
      <c r="BH276" s="25">
        <f t="shared" si="440"/>
        <v>0</v>
      </c>
      <c r="BI276" s="25">
        <f t="shared" si="441"/>
        <v>0</v>
      </c>
      <c r="BJ276" s="25">
        <f t="shared" si="442"/>
        <v>0</v>
      </c>
      <c r="BK276" s="25">
        <f t="shared" si="443"/>
        <v>0</v>
      </c>
      <c r="BL276" s="16">
        <f t="shared" si="444"/>
        <v>0</v>
      </c>
      <c r="BM276" s="25">
        <f t="shared" si="445"/>
        <v>0</v>
      </c>
      <c r="BN276" s="9">
        <f t="shared" si="390"/>
        <v>0</v>
      </c>
      <c r="BO276" s="26">
        <f t="shared" si="391"/>
        <v>0</v>
      </c>
      <c r="BP276" s="19">
        <f t="shared" si="392"/>
        <v>0</v>
      </c>
      <c r="BQ276" s="26">
        <f t="shared" si="393"/>
        <v>0</v>
      </c>
      <c r="BR276" s="26">
        <f t="shared" si="394"/>
        <v>0</v>
      </c>
      <c r="BS276">
        <f t="shared" si="446"/>
        <v>0</v>
      </c>
      <c r="BT276" s="7">
        <f t="shared" si="447"/>
        <v>0</v>
      </c>
      <c r="BU276" s="7">
        <f t="shared" si="425"/>
        <v>0</v>
      </c>
      <c r="BV276" s="17">
        <f t="shared" si="448"/>
        <v>0</v>
      </c>
      <c r="BW276" s="17">
        <f t="shared" si="426"/>
        <v>0</v>
      </c>
      <c r="CB276">
        <v>274</v>
      </c>
      <c r="CC276" s="7">
        <f t="shared" ca="1" si="449"/>
        <v>-19000</v>
      </c>
      <c r="CD276" s="28">
        <f t="shared" ca="1" si="450"/>
        <v>0</v>
      </c>
      <c r="CE276" s="16">
        <f t="shared" ca="1" si="451"/>
        <v>0</v>
      </c>
      <c r="CF276" s="9">
        <f t="shared" ca="1" si="395"/>
        <v>0</v>
      </c>
      <c r="CG276" s="26">
        <f t="shared" ca="1" si="396"/>
        <v>0</v>
      </c>
      <c r="CH276" s="19">
        <f t="shared" ca="1" si="397"/>
        <v>0</v>
      </c>
      <c r="CI276" s="26">
        <f t="shared" ca="1" si="398"/>
        <v>0</v>
      </c>
      <c r="CJ276" s="26">
        <f t="shared" ca="1" si="399"/>
        <v>0</v>
      </c>
      <c r="CK276" s="16">
        <f t="shared" ca="1" si="452"/>
        <v>0</v>
      </c>
      <c r="CL276" s="25">
        <v>0</v>
      </c>
      <c r="CM276" s="25">
        <f t="shared" ca="1" si="453"/>
        <v>0</v>
      </c>
      <c r="CN276" s="25">
        <f t="shared" ca="1" si="454"/>
        <v>0</v>
      </c>
      <c r="CO276" s="25">
        <f t="shared" ca="1" si="455"/>
        <v>0</v>
      </c>
      <c r="CP276" s="25">
        <f t="shared" ca="1" si="456"/>
        <v>0</v>
      </c>
      <c r="CQ276" s="16">
        <f t="shared" ca="1" si="457"/>
        <v>0</v>
      </c>
      <c r="CR276" s="25">
        <f t="shared" ca="1" si="458"/>
        <v>0</v>
      </c>
      <c r="CS276" s="9">
        <f t="shared" ca="1" si="400"/>
        <v>0</v>
      </c>
      <c r="CT276" s="26">
        <f t="shared" ca="1" si="401"/>
        <v>0</v>
      </c>
      <c r="CU276" s="19">
        <f t="shared" ca="1" si="402"/>
        <v>0</v>
      </c>
      <c r="CV276" s="26">
        <f t="shared" ca="1" si="403"/>
        <v>0</v>
      </c>
      <c r="CW276" s="26">
        <f t="shared" ca="1" si="404"/>
        <v>0</v>
      </c>
      <c r="CX276">
        <f t="shared" ca="1" si="459"/>
        <v>0</v>
      </c>
      <c r="CY276" s="7">
        <f t="shared" ca="1" si="427"/>
        <v>0</v>
      </c>
      <c r="CZ276" s="7">
        <f t="shared" ca="1" si="428"/>
        <v>0</v>
      </c>
      <c r="DA276" s="17">
        <f t="shared" ca="1" si="460"/>
        <v>0</v>
      </c>
      <c r="DB276" s="17">
        <f t="shared" ca="1" si="429"/>
        <v>0</v>
      </c>
      <c r="EB276">
        <v>274</v>
      </c>
      <c r="EC276" s="7">
        <f t="shared" si="461"/>
        <v>0</v>
      </c>
      <c r="ED276" s="28">
        <f t="shared" si="462"/>
        <v>0</v>
      </c>
      <c r="EE276" s="16">
        <f t="shared" si="463"/>
        <v>0</v>
      </c>
      <c r="EF276" s="9">
        <f t="shared" si="405"/>
        <v>0</v>
      </c>
      <c r="EG276" s="26">
        <f t="shared" si="406"/>
        <v>0</v>
      </c>
      <c r="EH276" s="19">
        <f t="shared" si="407"/>
        <v>0</v>
      </c>
      <c r="EI276" s="26">
        <f t="shared" si="408"/>
        <v>0</v>
      </c>
      <c r="EJ276" s="26">
        <f t="shared" si="409"/>
        <v>0</v>
      </c>
      <c r="EK276" s="16">
        <f t="shared" si="464"/>
        <v>0</v>
      </c>
      <c r="EL276" s="25">
        <v>0</v>
      </c>
      <c r="EM276" s="25">
        <f t="shared" si="465"/>
        <v>0</v>
      </c>
      <c r="EN276" s="25">
        <f t="shared" si="466"/>
        <v>0</v>
      </c>
      <c r="EO276" s="25">
        <f t="shared" si="467"/>
        <v>0</v>
      </c>
      <c r="EP276" s="25">
        <f t="shared" si="468"/>
        <v>0</v>
      </c>
      <c r="EQ276" s="16">
        <f t="shared" si="469"/>
        <v>0</v>
      </c>
      <c r="ER276" s="25">
        <f t="shared" si="470"/>
        <v>0</v>
      </c>
      <c r="ES276" s="9">
        <f t="shared" si="410"/>
        <v>0</v>
      </c>
      <c r="ET276" s="26">
        <f t="shared" si="411"/>
        <v>0</v>
      </c>
      <c r="EU276" s="19">
        <f t="shared" si="412"/>
        <v>0</v>
      </c>
      <c r="EV276" s="26">
        <f t="shared" si="413"/>
        <v>0</v>
      </c>
      <c r="EW276" s="26">
        <f t="shared" si="414"/>
        <v>0</v>
      </c>
      <c r="EX276">
        <f t="shared" si="471"/>
        <v>0</v>
      </c>
      <c r="EY276" s="7">
        <f t="shared" si="430"/>
        <v>0</v>
      </c>
      <c r="EZ276" s="7">
        <f t="shared" si="431"/>
        <v>0</v>
      </c>
      <c r="FA276" s="17">
        <f t="shared" si="472"/>
        <v>0</v>
      </c>
      <c r="FB276" s="17">
        <f t="shared" si="432"/>
        <v>0</v>
      </c>
      <c r="GB276">
        <v>274</v>
      </c>
      <c r="GC276" s="7">
        <f t="shared" si="473"/>
        <v>0</v>
      </c>
      <c r="GD276" s="28">
        <f t="shared" si="474"/>
        <v>0</v>
      </c>
      <c r="GE276" s="16">
        <f t="shared" si="475"/>
        <v>0</v>
      </c>
      <c r="GF276" s="9">
        <f t="shared" si="415"/>
        <v>0</v>
      </c>
      <c r="GG276" s="26">
        <f t="shared" si="416"/>
        <v>0</v>
      </c>
      <c r="GH276" s="19">
        <f t="shared" si="417"/>
        <v>0</v>
      </c>
      <c r="GI276" s="26">
        <f t="shared" si="418"/>
        <v>0</v>
      </c>
      <c r="GJ276" s="26">
        <f t="shared" si="419"/>
        <v>0</v>
      </c>
      <c r="GK276" s="16">
        <f t="shared" si="476"/>
        <v>0</v>
      </c>
      <c r="GL276" s="25">
        <v>0</v>
      </c>
      <c r="GM276" s="25">
        <f t="shared" si="477"/>
        <v>0</v>
      </c>
      <c r="GN276" s="25">
        <f t="shared" si="478"/>
        <v>0</v>
      </c>
      <c r="GO276" s="25">
        <f t="shared" si="479"/>
        <v>0</v>
      </c>
      <c r="GP276" s="25">
        <f t="shared" si="480"/>
        <v>0</v>
      </c>
      <c r="GQ276" s="16">
        <f t="shared" si="481"/>
        <v>0</v>
      </c>
      <c r="GR276" s="25">
        <f t="shared" si="482"/>
        <v>0</v>
      </c>
      <c r="GS276" s="9">
        <f t="shared" si="420"/>
        <v>0</v>
      </c>
      <c r="GT276" s="26">
        <f t="shared" si="421"/>
        <v>0</v>
      </c>
      <c r="GU276" s="19">
        <f t="shared" si="422"/>
        <v>0</v>
      </c>
      <c r="GV276" s="26">
        <f t="shared" si="423"/>
        <v>0</v>
      </c>
      <c r="GW276" s="26">
        <f t="shared" si="424"/>
        <v>0</v>
      </c>
      <c r="GX276">
        <f t="shared" si="483"/>
        <v>0</v>
      </c>
      <c r="GY276" s="7">
        <f t="shared" si="433"/>
        <v>0</v>
      </c>
      <c r="GZ276" s="7">
        <f t="shared" si="434"/>
        <v>0</v>
      </c>
      <c r="HA276" s="17">
        <f t="shared" si="484"/>
        <v>0</v>
      </c>
      <c r="HB276" s="17">
        <f t="shared" si="435"/>
        <v>0</v>
      </c>
    </row>
    <row r="277" spans="28:210" x14ac:dyDescent="0.3">
      <c r="AB277" s="17"/>
      <c r="AC277" s="76"/>
      <c r="AD277" s="28"/>
      <c r="AE277" s="77"/>
      <c r="AF277" s="77"/>
      <c r="AG277" s="102"/>
      <c r="AH277" s="80"/>
      <c r="AI277" s="80"/>
      <c r="AJ277" s="80"/>
      <c r="AK277" s="80"/>
      <c r="AL277" s="77"/>
      <c r="AM277" s="80"/>
      <c r="AO277" s="76"/>
      <c r="AP277"/>
      <c r="AQ277" s="17"/>
      <c r="AR277" s="17"/>
      <c r="BB277">
        <v>275</v>
      </c>
      <c r="BC277" s="7">
        <f t="shared" si="436"/>
        <v>0</v>
      </c>
      <c r="BD277" s="28">
        <f t="shared" si="437"/>
        <v>0</v>
      </c>
      <c r="BE277" s="16">
        <f t="shared" si="438"/>
        <v>0</v>
      </c>
      <c r="BF277" s="16">
        <f t="shared" si="439"/>
        <v>0</v>
      </c>
      <c r="BG277" s="25">
        <v>0</v>
      </c>
      <c r="BH277" s="25">
        <f t="shared" si="440"/>
        <v>0</v>
      </c>
      <c r="BI277" s="25">
        <f t="shared" si="441"/>
        <v>0</v>
      </c>
      <c r="BJ277" s="25">
        <f t="shared" si="442"/>
        <v>0</v>
      </c>
      <c r="BK277" s="25">
        <f t="shared" si="443"/>
        <v>0</v>
      </c>
      <c r="BL277" s="16">
        <f t="shared" si="444"/>
        <v>0</v>
      </c>
      <c r="BM277" s="25">
        <f t="shared" si="445"/>
        <v>0</v>
      </c>
      <c r="BN277" s="9">
        <f t="shared" si="390"/>
        <v>0</v>
      </c>
      <c r="BO277" s="26">
        <f t="shared" si="391"/>
        <v>0</v>
      </c>
      <c r="BP277" s="19">
        <f t="shared" si="392"/>
        <v>0</v>
      </c>
      <c r="BQ277" s="26">
        <f t="shared" si="393"/>
        <v>0</v>
      </c>
      <c r="BR277" s="26">
        <f t="shared" si="394"/>
        <v>0</v>
      </c>
      <c r="BS277">
        <f t="shared" si="446"/>
        <v>0</v>
      </c>
      <c r="BT277" s="7">
        <f t="shared" si="447"/>
        <v>0</v>
      </c>
      <c r="BU277" s="7">
        <f t="shared" si="425"/>
        <v>0</v>
      </c>
      <c r="BV277" s="17">
        <f t="shared" si="448"/>
        <v>0</v>
      </c>
      <c r="BW277" s="17">
        <f t="shared" si="426"/>
        <v>0</v>
      </c>
      <c r="CB277">
        <v>275</v>
      </c>
      <c r="CC277" s="7">
        <f t="shared" ca="1" si="449"/>
        <v>-19000</v>
      </c>
      <c r="CD277" s="28">
        <f t="shared" ca="1" si="450"/>
        <v>0</v>
      </c>
      <c r="CE277" s="16">
        <f t="shared" ca="1" si="451"/>
        <v>0</v>
      </c>
      <c r="CF277" s="9">
        <f t="shared" ca="1" si="395"/>
        <v>0</v>
      </c>
      <c r="CG277" s="26">
        <f t="shared" ca="1" si="396"/>
        <v>0</v>
      </c>
      <c r="CH277" s="19">
        <f t="shared" ca="1" si="397"/>
        <v>0</v>
      </c>
      <c r="CI277" s="26">
        <f t="shared" ca="1" si="398"/>
        <v>0</v>
      </c>
      <c r="CJ277" s="26">
        <f t="shared" ca="1" si="399"/>
        <v>0</v>
      </c>
      <c r="CK277" s="16">
        <f t="shared" ca="1" si="452"/>
        <v>0</v>
      </c>
      <c r="CL277" s="25">
        <v>0</v>
      </c>
      <c r="CM277" s="25">
        <f t="shared" ca="1" si="453"/>
        <v>0</v>
      </c>
      <c r="CN277" s="25">
        <f t="shared" ca="1" si="454"/>
        <v>0</v>
      </c>
      <c r="CO277" s="25">
        <f t="shared" ca="1" si="455"/>
        <v>0</v>
      </c>
      <c r="CP277" s="25">
        <f t="shared" ca="1" si="456"/>
        <v>0</v>
      </c>
      <c r="CQ277" s="16">
        <f t="shared" ca="1" si="457"/>
        <v>0</v>
      </c>
      <c r="CR277" s="25">
        <f t="shared" ca="1" si="458"/>
        <v>0</v>
      </c>
      <c r="CS277" s="9">
        <f t="shared" ca="1" si="400"/>
        <v>0</v>
      </c>
      <c r="CT277" s="26">
        <f t="shared" ca="1" si="401"/>
        <v>0</v>
      </c>
      <c r="CU277" s="19">
        <f t="shared" ca="1" si="402"/>
        <v>0</v>
      </c>
      <c r="CV277" s="26">
        <f t="shared" ca="1" si="403"/>
        <v>0</v>
      </c>
      <c r="CW277" s="26">
        <f t="shared" ca="1" si="404"/>
        <v>0</v>
      </c>
      <c r="CX277">
        <f t="shared" ca="1" si="459"/>
        <v>0</v>
      </c>
      <c r="CY277" s="7">
        <f t="shared" ca="1" si="427"/>
        <v>0</v>
      </c>
      <c r="CZ277" s="7">
        <f t="shared" ca="1" si="428"/>
        <v>0</v>
      </c>
      <c r="DA277" s="17">
        <f t="shared" ca="1" si="460"/>
        <v>0</v>
      </c>
      <c r="DB277" s="17">
        <f t="shared" ca="1" si="429"/>
        <v>0</v>
      </c>
      <c r="EB277">
        <v>275</v>
      </c>
      <c r="EC277" s="7">
        <f t="shared" si="461"/>
        <v>0</v>
      </c>
      <c r="ED277" s="28">
        <f t="shared" si="462"/>
        <v>0</v>
      </c>
      <c r="EE277" s="16">
        <f t="shared" si="463"/>
        <v>0</v>
      </c>
      <c r="EF277" s="9">
        <f t="shared" si="405"/>
        <v>0</v>
      </c>
      <c r="EG277" s="26">
        <f t="shared" si="406"/>
        <v>0</v>
      </c>
      <c r="EH277" s="19">
        <f t="shared" si="407"/>
        <v>0</v>
      </c>
      <c r="EI277" s="26">
        <f t="shared" si="408"/>
        <v>0</v>
      </c>
      <c r="EJ277" s="26">
        <f t="shared" si="409"/>
        <v>0</v>
      </c>
      <c r="EK277" s="16">
        <f t="shared" si="464"/>
        <v>0</v>
      </c>
      <c r="EL277" s="25">
        <v>0</v>
      </c>
      <c r="EM277" s="25">
        <f t="shared" si="465"/>
        <v>0</v>
      </c>
      <c r="EN277" s="25">
        <f t="shared" si="466"/>
        <v>0</v>
      </c>
      <c r="EO277" s="25">
        <f t="shared" si="467"/>
        <v>0</v>
      </c>
      <c r="EP277" s="25">
        <f t="shared" si="468"/>
        <v>0</v>
      </c>
      <c r="EQ277" s="16">
        <f t="shared" si="469"/>
        <v>0</v>
      </c>
      <c r="ER277" s="25">
        <f t="shared" si="470"/>
        <v>0</v>
      </c>
      <c r="ES277" s="9">
        <f t="shared" si="410"/>
        <v>0</v>
      </c>
      <c r="ET277" s="26">
        <f t="shared" si="411"/>
        <v>0</v>
      </c>
      <c r="EU277" s="19">
        <f t="shared" si="412"/>
        <v>0</v>
      </c>
      <c r="EV277" s="26">
        <f t="shared" si="413"/>
        <v>0</v>
      </c>
      <c r="EW277" s="26">
        <f t="shared" si="414"/>
        <v>0</v>
      </c>
      <c r="EX277">
        <f t="shared" si="471"/>
        <v>0</v>
      </c>
      <c r="EY277" s="7">
        <f t="shared" si="430"/>
        <v>0</v>
      </c>
      <c r="EZ277" s="7">
        <f t="shared" si="431"/>
        <v>0</v>
      </c>
      <c r="FA277" s="17">
        <f t="shared" si="472"/>
        <v>0</v>
      </c>
      <c r="FB277" s="17">
        <f t="shared" si="432"/>
        <v>0</v>
      </c>
      <c r="GB277">
        <v>275</v>
      </c>
      <c r="GC277" s="7">
        <f t="shared" si="473"/>
        <v>0</v>
      </c>
      <c r="GD277" s="28">
        <f t="shared" si="474"/>
        <v>0</v>
      </c>
      <c r="GE277" s="16">
        <f t="shared" si="475"/>
        <v>0</v>
      </c>
      <c r="GF277" s="9">
        <f t="shared" si="415"/>
        <v>0</v>
      </c>
      <c r="GG277" s="26">
        <f t="shared" si="416"/>
        <v>0</v>
      </c>
      <c r="GH277" s="19">
        <f t="shared" si="417"/>
        <v>0</v>
      </c>
      <c r="GI277" s="26">
        <f t="shared" si="418"/>
        <v>0</v>
      </c>
      <c r="GJ277" s="26">
        <f t="shared" si="419"/>
        <v>0</v>
      </c>
      <c r="GK277" s="16">
        <f t="shared" si="476"/>
        <v>0</v>
      </c>
      <c r="GL277" s="25">
        <v>0</v>
      </c>
      <c r="GM277" s="25">
        <f t="shared" si="477"/>
        <v>0</v>
      </c>
      <c r="GN277" s="25">
        <f t="shared" si="478"/>
        <v>0</v>
      </c>
      <c r="GO277" s="25">
        <f t="shared" si="479"/>
        <v>0</v>
      </c>
      <c r="GP277" s="25">
        <f t="shared" si="480"/>
        <v>0</v>
      </c>
      <c r="GQ277" s="16">
        <f t="shared" si="481"/>
        <v>0</v>
      </c>
      <c r="GR277" s="25">
        <f t="shared" si="482"/>
        <v>0</v>
      </c>
      <c r="GS277" s="9">
        <f t="shared" si="420"/>
        <v>0</v>
      </c>
      <c r="GT277" s="26">
        <f t="shared" si="421"/>
        <v>0</v>
      </c>
      <c r="GU277" s="19">
        <f t="shared" si="422"/>
        <v>0</v>
      </c>
      <c r="GV277" s="26">
        <f t="shared" si="423"/>
        <v>0</v>
      </c>
      <c r="GW277" s="26">
        <f t="shared" si="424"/>
        <v>0</v>
      </c>
      <c r="GX277">
        <f t="shared" si="483"/>
        <v>0</v>
      </c>
      <c r="GY277" s="7">
        <f t="shared" si="433"/>
        <v>0</v>
      </c>
      <c r="GZ277" s="7">
        <f t="shared" si="434"/>
        <v>0</v>
      </c>
      <c r="HA277" s="17">
        <f t="shared" si="484"/>
        <v>0</v>
      </c>
      <c r="HB277" s="17">
        <f t="shared" si="435"/>
        <v>0</v>
      </c>
    </row>
    <row r="278" spans="28:210" x14ac:dyDescent="0.3">
      <c r="AB278" s="17"/>
      <c r="AC278" s="76"/>
      <c r="AD278" s="28"/>
      <c r="AE278" s="77"/>
      <c r="AF278" s="77"/>
      <c r="AG278" s="102"/>
      <c r="AH278" s="80"/>
      <c r="AI278" s="80"/>
      <c r="AJ278" s="80"/>
      <c r="AK278" s="80"/>
      <c r="AL278" s="77"/>
      <c r="AM278" s="80"/>
      <c r="AO278" s="76"/>
      <c r="AP278"/>
      <c r="AQ278" s="17"/>
      <c r="AR278" s="17"/>
      <c r="BB278">
        <v>276</v>
      </c>
      <c r="BC278" s="7">
        <f t="shared" si="436"/>
        <v>0</v>
      </c>
      <c r="BD278" s="28">
        <f t="shared" si="437"/>
        <v>0</v>
      </c>
      <c r="BE278" s="16">
        <f t="shared" si="438"/>
        <v>0</v>
      </c>
      <c r="BF278" s="16">
        <f t="shared" si="439"/>
        <v>0</v>
      </c>
      <c r="BG278" s="25">
        <v>0</v>
      </c>
      <c r="BH278" s="25">
        <f t="shared" si="440"/>
        <v>0</v>
      </c>
      <c r="BI278" s="25">
        <f t="shared" si="441"/>
        <v>0</v>
      </c>
      <c r="BJ278" s="25">
        <f t="shared" si="442"/>
        <v>0</v>
      </c>
      <c r="BK278" s="25">
        <f t="shared" si="443"/>
        <v>0</v>
      </c>
      <c r="BL278" s="16">
        <f t="shared" si="444"/>
        <v>0</v>
      </c>
      <c r="BM278" s="25">
        <f t="shared" si="445"/>
        <v>0</v>
      </c>
      <c r="BN278" s="9">
        <f t="shared" si="390"/>
        <v>0</v>
      </c>
      <c r="BO278" s="26">
        <f t="shared" si="391"/>
        <v>0</v>
      </c>
      <c r="BP278" s="19">
        <f t="shared" si="392"/>
        <v>0</v>
      </c>
      <c r="BQ278" s="26">
        <f t="shared" si="393"/>
        <v>0</v>
      </c>
      <c r="BR278" s="26">
        <f t="shared" si="394"/>
        <v>0</v>
      </c>
      <c r="BS278">
        <f t="shared" si="446"/>
        <v>0</v>
      </c>
      <c r="BT278" s="7">
        <f t="shared" si="447"/>
        <v>0</v>
      </c>
      <c r="BU278" s="7">
        <f t="shared" si="425"/>
        <v>0</v>
      </c>
      <c r="BV278" s="17">
        <f t="shared" si="448"/>
        <v>0</v>
      </c>
      <c r="BW278" s="17">
        <f t="shared" si="426"/>
        <v>0</v>
      </c>
      <c r="CB278">
        <v>276</v>
      </c>
      <c r="CC278" s="7">
        <f t="shared" ca="1" si="449"/>
        <v>-19000</v>
      </c>
      <c r="CD278" s="28">
        <f t="shared" ca="1" si="450"/>
        <v>0</v>
      </c>
      <c r="CE278" s="16">
        <f t="shared" ca="1" si="451"/>
        <v>0</v>
      </c>
      <c r="CF278" s="9">
        <f t="shared" ca="1" si="395"/>
        <v>0</v>
      </c>
      <c r="CG278" s="26">
        <f t="shared" ca="1" si="396"/>
        <v>0</v>
      </c>
      <c r="CH278" s="19">
        <f t="shared" ca="1" si="397"/>
        <v>0</v>
      </c>
      <c r="CI278" s="26">
        <f t="shared" ca="1" si="398"/>
        <v>0</v>
      </c>
      <c r="CJ278" s="26">
        <f t="shared" ca="1" si="399"/>
        <v>0</v>
      </c>
      <c r="CK278" s="16">
        <f t="shared" ca="1" si="452"/>
        <v>0</v>
      </c>
      <c r="CL278" s="25">
        <v>0</v>
      </c>
      <c r="CM278" s="25">
        <f t="shared" ca="1" si="453"/>
        <v>0</v>
      </c>
      <c r="CN278" s="25">
        <f t="shared" ca="1" si="454"/>
        <v>0</v>
      </c>
      <c r="CO278" s="25">
        <f t="shared" ca="1" si="455"/>
        <v>0</v>
      </c>
      <c r="CP278" s="25">
        <f t="shared" ca="1" si="456"/>
        <v>0</v>
      </c>
      <c r="CQ278" s="16">
        <f t="shared" ca="1" si="457"/>
        <v>0</v>
      </c>
      <c r="CR278" s="25">
        <f t="shared" ca="1" si="458"/>
        <v>0</v>
      </c>
      <c r="CS278" s="9">
        <f t="shared" ca="1" si="400"/>
        <v>0</v>
      </c>
      <c r="CT278" s="26">
        <f t="shared" ca="1" si="401"/>
        <v>0</v>
      </c>
      <c r="CU278" s="19">
        <f t="shared" ca="1" si="402"/>
        <v>0</v>
      </c>
      <c r="CV278" s="26">
        <f t="shared" ca="1" si="403"/>
        <v>0</v>
      </c>
      <c r="CW278" s="26">
        <f t="shared" ca="1" si="404"/>
        <v>0</v>
      </c>
      <c r="CX278">
        <f t="shared" ca="1" si="459"/>
        <v>0</v>
      </c>
      <c r="CY278" s="7">
        <f t="shared" ca="1" si="427"/>
        <v>0</v>
      </c>
      <c r="CZ278" s="7">
        <f t="shared" ca="1" si="428"/>
        <v>0</v>
      </c>
      <c r="DA278" s="17">
        <f t="shared" ca="1" si="460"/>
        <v>0</v>
      </c>
      <c r="DB278" s="17">
        <f t="shared" ca="1" si="429"/>
        <v>0</v>
      </c>
      <c r="EB278">
        <v>276</v>
      </c>
      <c r="EC278" s="7">
        <f t="shared" si="461"/>
        <v>0</v>
      </c>
      <c r="ED278" s="28">
        <f t="shared" si="462"/>
        <v>0</v>
      </c>
      <c r="EE278" s="16">
        <f t="shared" si="463"/>
        <v>0</v>
      </c>
      <c r="EF278" s="9">
        <f t="shared" si="405"/>
        <v>0</v>
      </c>
      <c r="EG278" s="26">
        <f t="shared" si="406"/>
        <v>0</v>
      </c>
      <c r="EH278" s="19">
        <f t="shared" si="407"/>
        <v>0</v>
      </c>
      <c r="EI278" s="26">
        <f t="shared" si="408"/>
        <v>0</v>
      </c>
      <c r="EJ278" s="26">
        <f t="shared" si="409"/>
        <v>0</v>
      </c>
      <c r="EK278" s="16">
        <f t="shared" si="464"/>
        <v>0</v>
      </c>
      <c r="EL278" s="25">
        <v>0</v>
      </c>
      <c r="EM278" s="25">
        <f t="shared" si="465"/>
        <v>0</v>
      </c>
      <c r="EN278" s="25">
        <f t="shared" si="466"/>
        <v>0</v>
      </c>
      <c r="EO278" s="25">
        <f t="shared" si="467"/>
        <v>0</v>
      </c>
      <c r="EP278" s="25">
        <f t="shared" si="468"/>
        <v>0</v>
      </c>
      <c r="EQ278" s="16">
        <f t="shared" si="469"/>
        <v>0</v>
      </c>
      <c r="ER278" s="25">
        <f t="shared" si="470"/>
        <v>0</v>
      </c>
      <c r="ES278" s="9">
        <f t="shared" si="410"/>
        <v>0</v>
      </c>
      <c r="ET278" s="26">
        <f t="shared" si="411"/>
        <v>0</v>
      </c>
      <c r="EU278" s="19">
        <f t="shared" si="412"/>
        <v>0</v>
      </c>
      <c r="EV278" s="26">
        <f t="shared" si="413"/>
        <v>0</v>
      </c>
      <c r="EW278" s="26">
        <f t="shared" si="414"/>
        <v>0</v>
      </c>
      <c r="EX278">
        <f t="shared" si="471"/>
        <v>0</v>
      </c>
      <c r="EY278" s="7">
        <f t="shared" si="430"/>
        <v>0</v>
      </c>
      <c r="EZ278" s="7">
        <f t="shared" si="431"/>
        <v>0</v>
      </c>
      <c r="FA278" s="17">
        <f t="shared" si="472"/>
        <v>0</v>
      </c>
      <c r="FB278" s="17">
        <f t="shared" si="432"/>
        <v>0</v>
      </c>
      <c r="GB278">
        <v>276</v>
      </c>
      <c r="GC278" s="7">
        <f t="shared" si="473"/>
        <v>0</v>
      </c>
      <c r="GD278" s="28">
        <f t="shared" si="474"/>
        <v>0</v>
      </c>
      <c r="GE278" s="16">
        <f t="shared" si="475"/>
        <v>0</v>
      </c>
      <c r="GF278" s="9">
        <f t="shared" si="415"/>
        <v>0</v>
      </c>
      <c r="GG278" s="26">
        <f t="shared" si="416"/>
        <v>0</v>
      </c>
      <c r="GH278" s="19">
        <f t="shared" si="417"/>
        <v>0</v>
      </c>
      <c r="GI278" s="26">
        <f t="shared" si="418"/>
        <v>0</v>
      </c>
      <c r="GJ278" s="26">
        <f t="shared" si="419"/>
        <v>0</v>
      </c>
      <c r="GK278" s="16">
        <f t="shared" si="476"/>
        <v>0</v>
      </c>
      <c r="GL278" s="25">
        <v>0</v>
      </c>
      <c r="GM278" s="25">
        <f t="shared" si="477"/>
        <v>0</v>
      </c>
      <c r="GN278" s="25">
        <f t="shared" si="478"/>
        <v>0</v>
      </c>
      <c r="GO278" s="25">
        <f t="shared" si="479"/>
        <v>0</v>
      </c>
      <c r="GP278" s="25">
        <f t="shared" si="480"/>
        <v>0</v>
      </c>
      <c r="GQ278" s="16">
        <f t="shared" si="481"/>
        <v>0</v>
      </c>
      <c r="GR278" s="25">
        <f t="shared" si="482"/>
        <v>0</v>
      </c>
      <c r="GS278" s="9">
        <f t="shared" si="420"/>
        <v>0</v>
      </c>
      <c r="GT278" s="26">
        <f t="shared" si="421"/>
        <v>0</v>
      </c>
      <c r="GU278" s="19">
        <f t="shared" si="422"/>
        <v>0</v>
      </c>
      <c r="GV278" s="26">
        <f t="shared" si="423"/>
        <v>0</v>
      </c>
      <c r="GW278" s="26">
        <f t="shared" si="424"/>
        <v>0</v>
      </c>
      <c r="GX278">
        <f t="shared" si="483"/>
        <v>0</v>
      </c>
      <c r="GY278" s="7">
        <f t="shared" si="433"/>
        <v>0</v>
      </c>
      <c r="GZ278" s="7">
        <f t="shared" si="434"/>
        <v>0</v>
      </c>
      <c r="HA278" s="17">
        <f t="shared" si="484"/>
        <v>0</v>
      </c>
      <c r="HB278" s="17">
        <f t="shared" si="435"/>
        <v>0</v>
      </c>
    </row>
    <row r="279" spans="28:210" x14ac:dyDescent="0.3">
      <c r="AB279" s="17"/>
      <c r="AC279" s="76"/>
      <c r="AD279" s="28"/>
      <c r="AE279" s="77"/>
      <c r="AF279" s="77"/>
      <c r="AG279" s="102"/>
      <c r="AH279" s="80"/>
      <c r="AI279" s="80"/>
      <c r="AJ279" s="80"/>
      <c r="AK279" s="80"/>
      <c r="AL279" s="77"/>
      <c r="AM279" s="80"/>
      <c r="AO279" s="76"/>
      <c r="AP279"/>
      <c r="AQ279" s="17"/>
      <c r="AR279" s="17"/>
      <c r="BB279">
        <v>277</v>
      </c>
      <c r="BC279" s="7">
        <f t="shared" si="436"/>
        <v>0</v>
      </c>
      <c r="BD279" s="28">
        <f t="shared" si="437"/>
        <v>0</v>
      </c>
      <c r="BE279" s="16">
        <f t="shared" si="438"/>
        <v>0</v>
      </c>
      <c r="BF279" s="16">
        <f t="shared" si="439"/>
        <v>0</v>
      </c>
      <c r="BG279" s="25">
        <v>0</v>
      </c>
      <c r="BH279" s="25">
        <f t="shared" si="440"/>
        <v>0</v>
      </c>
      <c r="BI279" s="25">
        <f t="shared" si="441"/>
        <v>0</v>
      </c>
      <c r="BJ279" s="25">
        <f t="shared" si="442"/>
        <v>0</v>
      </c>
      <c r="BK279" s="25">
        <f t="shared" si="443"/>
        <v>0</v>
      </c>
      <c r="BL279" s="16">
        <f t="shared" si="444"/>
        <v>0</v>
      </c>
      <c r="BM279" s="25">
        <f t="shared" si="445"/>
        <v>0</v>
      </c>
      <c r="BN279" s="9">
        <f t="shared" si="390"/>
        <v>0</v>
      </c>
      <c r="BO279" s="26">
        <f t="shared" si="391"/>
        <v>0</v>
      </c>
      <c r="BP279" s="19">
        <f t="shared" si="392"/>
        <v>0</v>
      </c>
      <c r="BQ279" s="26">
        <f t="shared" si="393"/>
        <v>0</v>
      </c>
      <c r="BR279" s="26">
        <f t="shared" si="394"/>
        <v>0</v>
      </c>
      <c r="BS279">
        <f t="shared" si="446"/>
        <v>0</v>
      </c>
      <c r="BT279" s="7">
        <f t="shared" si="447"/>
        <v>0</v>
      </c>
      <c r="BU279" s="7">
        <f t="shared" si="425"/>
        <v>0</v>
      </c>
      <c r="BV279" s="17">
        <f t="shared" si="448"/>
        <v>0</v>
      </c>
      <c r="BW279" s="17">
        <f t="shared" si="426"/>
        <v>0</v>
      </c>
      <c r="CB279">
        <v>277</v>
      </c>
      <c r="CC279" s="7">
        <f t="shared" ca="1" si="449"/>
        <v>-19000</v>
      </c>
      <c r="CD279" s="28">
        <f t="shared" ca="1" si="450"/>
        <v>0</v>
      </c>
      <c r="CE279" s="16">
        <f t="shared" ca="1" si="451"/>
        <v>0</v>
      </c>
      <c r="CF279" s="9">
        <f t="shared" ca="1" si="395"/>
        <v>0</v>
      </c>
      <c r="CG279" s="26">
        <f t="shared" ca="1" si="396"/>
        <v>0</v>
      </c>
      <c r="CH279" s="19">
        <f t="shared" ca="1" si="397"/>
        <v>0</v>
      </c>
      <c r="CI279" s="26">
        <f t="shared" ca="1" si="398"/>
        <v>0</v>
      </c>
      <c r="CJ279" s="26">
        <f t="shared" ca="1" si="399"/>
        <v>0</v>
      </c>
      <c r="CK279" s="16">
        <f t="shared" ca="1" si="452"/>
        <v>0</v>
      </c>
      <c r="CL279" s="25">
        <v>0</v>
      </c>
      <c r="CM279" s="25">
        <f t="shared" ca="1" si="453"/>
        <v>0</v>
      </c>
      <c r="CN279" s="25">
        <f t="shared" ca="1" si="454"/>
        <v>0</v>
      </c>
      <c r="CO279" s="25">
        <f t="shared" ca="1" si="455"/>
        <v>0</v>
      </c>
      <c r="CP279" s="25">
        <f t="shared" ca="1" si="456"/>
        <v>0</v>
      </c>
      <c r="CQ279" s="16">
        <f t="shared" ca="1" si="457"/>
        <v>0</v>
      </c>
      <c r="CR279" s="25">
        <f t="shared" ca="1" si="458"/>
        <v>0</v>
      </c>
      <c r="CS279" s="9">
        <f t="shared" ca="1" si="400"/>
        <v>0</v>
      </c>
      <c r="CT279" s="26">
        <f t="shared" ca="1" si="401"/>
        <v>0</v>
      </c>
      <c r="CU279" s="19">
        <f t="shared" ca="1" si="402"/>
        <v>0</v>
      </c>
      <c r="CV279" s="26">
        <f t="shared" ca="1" si="403"/>
        <v>0</v>
      </c>
      <c r="CW279" s="26">
        <f t="shared" ca="1" si="404"/>
        <v>0</v>
      </c>
      <c r="CX279">
        <f t="shared" ca="1" si="459"/>
        <v>0</v>
      </c>
      <c r="CY279" s="7">
        <f t="shared" ca="1" si="427"/>
        <v>0</v>
      </c>
      <c r="CZ279" s="7">
        <f t="shared" ca="1" si="428"/>
        <v>0</v>
      </c>
      <c r="DA279" s="17">
        <f t="shared" ca="1" si="460"/>
        <v>0</v>
      </c>
      <c r="DB279" s="17">
        <f t="shared" ca="1" si="429"/>
        <v>0</v>
      </c>
      <c r="EB279">
        <v>277</v>
      </c>
      <c r="EC279" s="7">
        <f t="shared" si="461"/>
        <v>0</v>
      </c>
      <c r="ED279" s="28">
        <f t="shared" si="462"/>
        <v>0</v>
      </c>
      <c r="EE279" s="16">
        <f t="shared" si="463"/>
        <v>0</v>
      </c>
      <c r="EF279" s="9">
        <f t="shared" si="405"/>
        <v>0</v>
      </c>
      <c r="EG279" s="26">
        <f t="shared" si="406"/>
        <v>0</v>
      </c>
      <c r="EH279" s="19">
        <f t="shared" si="407"/>
        <v>0</v>
      </c>
      <c r="EI279" s="26">
        <f t="shared" si="408"/>
        <v>0</v>
      </c>
      <c r="EJ279" s="26">
        <f t="shared" si="409"/>
        <v>0</v>
      </c>
      <c r="EK279" s="16">
        <f t="shared" si="464"/>
        <v>0</v>
      </c>
      <c r="EL279" s="25">
        <v>0</v>
      </c>
      <c r="EM279" s="25">
        <f t="shared" si="465"/>
        <v>0</v>
      </c>
      <c r="EN279" s="25">
        <f t="shared" si="466"/>
        <v>0</v>
      </c>
      <c r="EO279" s="25">
        <f t="shared" si="467"/>
        <v>0</v>
      </c>
      <c r="EP279" s="25">
        <f t="shared" si="468"/>
        <v>0</v>
      </c>
      <c r="EQ279" s="16">
        <f t="shared" si="469"/>
        <v>0</v>
      </c>
      <c r="ER279" s="25">
        <f t="shared" si="470"/>
        <v>0</v>
      </c>
      <c r="ES279" s="9">
        <f t="shared" si="410"/>
        <v>0</v>
      </c>
      <c r="ET279" s="26">
        <f t="shared" si="411"/>
        <v>0</v>
      </c>
      <c r="EU279" s="19">
        <f t="shared" si="412"/>
        <v>0</v>
      </c>
      <c r="EV279" s="26">
        <f t="shared" si="413"/>
        <v>0</v>
      </c>
      <c r="EW279" s="26">
        <f t="shared" si="414"/>
        <v>0</v>
      </c>
      <c r="EX279">
        <f t="shared" si="471"/>
        <v>0</v>
      </c>
      <c r="EY279" s="7">
        <f t="shared" si="430"/>
        <v>0</v>
      </c>
      <c r="EZ279" s="7">
        <f t="shared" si="431"/>
        <v>0</v>
      </c>
      <c r="FA279" s="17">
        <f t="shared" si="472"/>
        <v>0</v>
      </c>
      <c r="FB279" s="17">
        <f t="shared" si="432"/>
        <v>0</v>
      </c>
      <c r="GB279">
        <v>277</v>
      </c>
      <c r="GC279" s="7">
        <f t="shared" si="473"/>
        <v>0</v>
      </c>
      <c r="GD279" s="28">
        <f t="shared" si="474"/>
        <v>0</v>
      </c>
      <c r="GE279" s="16">
        <f t="shared" si="475"/>
        <v>0</v>
      </c>
      <c r="GF279" s="9">
        <f t="shared" si="415"/>
        <v>0</v>
      </c>
      <c r="GG279" s="26">
        <f t="shared" si="416"/>
        <v>0</v>
      </c>
      <c r="GH279" s="19">
        <f t="shared" si="417"/>
        <v>0</v>
      </c>
      <c r="GI279" s="26">
        <f t="shared" si="418"/>
        <v>0</v>
      </c>
      <c r="GJ279" s="26">
        <f t="shared" si="419"/>
        <v>0</v>
      </c>
      <c r="GK279" s="16">
        <f t="shared" si="476"/>
        <v>0</v>
      </c>
      <c r="GL279" s="25">
        <v>0</v>
      </c>
      <c r="GM279" s="25">
        <f t="shared" si="477"/>
        <v>0</v>
      </c>
      <c r="GN279" s="25">
        <f t="shared" si="478"/>
        <v>0</v>
      </c>
      <c r="GO279" s="25">
        <f t="shared" si="479"/>
        <v>0</v>
      </c>
      <c r="GP279" s="25">
        <f t="shared" si="480"/>
        <v>0</v>
      </c>
      <c r="GQ279" s="16">
        <f t="shared" si="481"/>
        <v>0</v>
      </c>
      <c r="GR279" s="25">
        <f t="shared" si="482"/>
        <v>0</v>
      </c>
      <c r="GS279" s="9">
        <f t="shared" si="420"/>
        <v>0</v>
      </c>
      <c r="GT279" s="26">
        <f t="shared" si="421"/>
        <v>0</v>
      </c>
      <c r="GU279" s="19">
        <f t="shared" si="422"/>
        <v>0</v>
      </c>
      <c r="GV279" s="26">
        <f t="shared" si="423"/>
        <v>0</v>
      </c>
      <c r="GW279" s="26">
        <f t="shared" si="424"/>
        <v>0</v>
      </c>
      <c r="GX279">
        <f t="shared" si="483"/>
        <v>0</v>
      </c>
      <c r="GY279" s="7">
        <f t="shared" si="433"/>
        <v>0</v>
      </c>
      <c r="GZ279" s="7">
        <f t="shared" si="434"/>
        <v>0</v>
      </c>
      <c r="HA279" s="17">
        <f t="shared" si="484"/>
        <v>0</v>
      </c>
      <c r="HB279" s="17">
        <f t="shared" si="435"/>
        <v>0</v>
      </c>
    </row>
    <row r="280" spans="28:210" x14ac:dyDescent="0.3">
      <c r="AB280" s="17"/>
      <c r="AC280" s="76"/>
      <c r="AD280" s="28"/>
      <c r="AE280" s="77"/>
      <c r="AF280" s="77"/>
      <c r="AG280" s="102"/>
      <c r="AH280" s="80"/>
      <c r="AI280" s="80"/>
      <c r="AJ280" s="80"/>
      <c r="AK280" s="80"/>
      <c r="AL280" s="77"/>
      <c r="AM280" s="80"/>
      <c r="AO280" s="76"/>
      <c r="AP280"/>
      <c r="AQ280" s="17"/>
      <c r="AR280" s="17"/>
      <c r="BB280">
        <v>278</v>
      </c>
      <c r="BC280" s="7">
        <f t="shared" si="436"/>
        <v>0</v>
      </c>
      <c r="BD280" s="28">
        <f t="shared" si="437"/>
        <v>0</v>
      </c>
      <c r="BE280" s="16">
        <f t="shared" si="438"/>
        <v>0</v>
      </c>
      <c r="BF280" s="16">
        <f t="shared" si="439"/>
        <v>0</v>
      </c>
      <c r="BG280" s="25">
        <v>0</v>
      </c>
      <c r="BH280" s="25">
        <f t="shared" si="440"/>
        <v>0</v>
      </c>
      <c r="BI280" s="25">
        <f t="shared" si="441"/>
        <v>0</v>
      </c>
      <c r="BJ280" s="25">
        <f t="shared" si="442"/>
        <v>0</v>
      </c>
      <c r="BK280" s="25">
        <f t="shared" si="443"/>
        <v>0</v>
      </c>
      <c r="BL280" s="16">
        <f t="shared" si="444"/>
        <v>0</v>
      </c>
      <c r="BM280" s="25">
        <f t="shared" si="445"/>
        <v>0</v>
      </c>
      <c r="BN280" s="9">
        <f t="shared" si="390"/>
        <v>0</v>
      </c>
      <c r="BO280" s="26">
        <f t="shared" si="391"/>
        <v>0</v>
      </c>
      <c r="BP280" s="19">
        <f t="shared" si="392"/>
        <v>0</v>
      </c>
      <c r="BQ280" s="26">
        <f t="shared" si="393"/>
        <v>0</v>
      </c>
      <c r="BR280" s="26">
        <f t="shared" si="394"/>
        <v>0</v>
      </c>
      <c r="BS280">
        <f t="shared" si="446"/>
        <v>0</v>
      </c>
      <c r="BT280" s="7">
        <f t="shared" si="447"/>
        <v>0</v>
      </c>
      <c r="BU280" s="7">
        <f t="shared" si="425"/>
        <v>0</v>
      </c>
      <c r="BV280" s="17">
        <f t="shared" si="448"/>
        <v>0</v>
      </c>
      <c r="BW280" s="17">
        <f t="shared" si="426"/>
        <v>0</v>
      </c>
      <c r="CB280">
        <v>278</v>
      </c>
      <c r="CC280" s="7">
        <f t="shared" ca="1" si="449"/>
        <v>-19000</v>
      </c>
      <c r="CD280" s="28">
        <f t="shared" ca="1" si="450"/>
        <v>0</v>
      </c>
      <c r="CE280" s="16">
        <f t="shared" ca="1" si="451"/>
        <v>0</v>
      </c>
      <c r="CF280" s="9">
        <f t="shared" ca="1" si="395"/>
        <v>0</v>
      </c>
      <c r="CG280" s="26">
        <f t="shared" ca="1" si="396"/>
        <v>0</v>
      </c>
      <c r="CH280" s="19">
        <f t="shared" ca="1" si="397"/>
        <v>0</v>
      </c>
      <c r="CI280" s="26">
        <f t="shared" ca="1" si="398"/>
        <v>0</v>
      </c>
      <c r="CJ280" s="26">
        <f t="shared" ca="1" si="399"/>
        <v>0</v>
      </c>
      <c r="CK280" s="16">
        <f t="shared" ca="1" si="452"/>
        <v>0</v>
      </c>
      <c r="CL280" s="25">
        <v>0</v>
      </c>
      <c r="CM280" s="25">
        <f t="shared" ca="1" si="453"/>
        <v>0</v>
      </c>
      <c r="CN280" s="25">
        <f t="shared" ca="1" si="454"/>
        <v>0</v>
      </c>
      <c r="CO280" s="25">
        <f t="shared" ca="1" si="455"/>
        <v>0</v>
      </c>
      <c r="CP280" s="25">
        <f t="shared" ca="1" si="456"/>
        <v>0</v>
      </c>
      <c r="CQ280" s="16">
        <f t="shared" ca="1" si="457"/>
        <v>0</v>
      </c>
      <c r="CR280" s="25">
        <f t="shared" ca="1" si="458"/>
        <v>0</v>
      </c>
      <c r="CS280" s="9">
        <f t="shared" ca="1" si="400"/>
        <v>0</v>
      </c>
      <c r="CT280" s="26">
        <f t="shared" ca="1" si="401"/>
        <v>0</v>
      </c>
      <c r="CU280" s="19">
        <f t="shared" ca="1" si="402"/>
        <v>0</v>
      </c>
      <c r="CV280" s="26">
        <f t="shared" ca="1" si="403"/>
        <v>0</v>
      </c>
      <c r="CW280" s="26">
        <f t="shared" ca="1" si="404"/>
        <v>0</v>
      </c>
      <c r="CX280">
        <f t="shared" ca="1" si="459"/>
        <v>0</v>
      </c>
      <c r="CY280" s="7">
        <f t="shared" ca="1" si="427"/>
        <v>0</v>
      </c>
      <c r="CZ280" s="7">
        <f t="shared" ca="1" si="428"/>
        <v>0</v>
      </c>
      <c r="DA280" s="17">
        <f t="shared" ca="1" si="460"/>
        <v>0</v>
      </c>
      <c r="DB280" s="17">
        <f t="shared" ca="1" si="429"/>
        <v>0</v>
      </c>
      <c r="EB280">
        <v>278</v>
      </c>
      <c r="EC280" s="7">
        <f t="shared" si="461"/>
        <v>0</v>
      </c>
      <c r="ED280" s="28">
        <f t="shared" si="462"/>
        <v>0</v>
      </c>
      <c r="EE280" s="16">
        <f t="shared" si="463"/>
        <v>0</v>
      </c>
      <c r="EF280" s="9">
        <f t="shared" si="405"/>
        <v>0</v>
      </c>
      <c r="EG280" s="26">
        <f t="shared" si="406"/>
        <v>0</v>
      </c>
      <c r="EH280" s="19">
        <f t="shared" si="407"/>
        <v>0</v>
      </c>
      <c r="EI280" s="26">
        <f t="shared" si="408"/>
        <v>0</v>
      </c>
      <c r="EJ280" s="26">
        <f t="shared" si="409"/>
        <v>0</v>
      </c>
      <c r="EK280" s="16">
        <f t="shared" si="464"/>
        <v>0</v>
      </c>
      <c r="EL280" s="25">
        <v>0</v>
      </c>
      <c r="EM280" s="25">
        <f t="shared" si="465"/>
        <v>0</v>
      </c>
      <c r="EN280" s="25">
        <f t="shared" si="466"/>
        <v>0</v>
      </c>
      <c r="EO280" s="25">
        <f t="shared" si="467"/>
        <v>0</v>
      </c>
      <c r="EP280" s="25">
        <f t="shared" si="468"/>
        <v>0</v>
      </c>
      <c r="EQ280" s="16">
        <f t="shared" si="469"/>
        <v>0</v>
      </c>
      <c r="ER280" s="25">
        <f t="shared" si="470"/>
        <v>0</v>
      </c>
      <c r="ES280" s="9">
        <f t="shared" si="410"/>
        <v>0</v>
      </c>
      <c r="ET280" s="26">
        <f t="shared" si="411"/>
        <v>0</v>
      </c>
      <c r="EU280" s="19">
        <f t="shared" si="412"/>
        <v>0</v>
      </c>
      <c r="EV280" s="26">
        <f t="shared" si="413"/>
        <v>0</v>
      </c>
      <c r="EW280" s="26">
        <f t="shared" si="414"/>
        <v>0</v>
      </c>
      <c r="EX280">
        <f t="shared" si="471"/>
        <v>0</v>
      </c>
      <c r="EY280" s="7">
        <f t="shared" si="430"/>
        <v>0</v>
      </c>
      <c r="EZ280" s="7">
        <f t="shared" si="431"/>
        <v>0</v>
      </c>
      <c r="FA280" s="17">
        <f t="shared" si="472"/>
        <v>0</v>
      </c>
      <c r="FB280" s="17">
        <f t="shared" si="432"/>
        <v>0</v>
      </c>
      <c r="GB280">
        <v>278</v>
      </c>
      <c r="GC280" s="7">
        <f t="shared" si="473"/>
        <v>0</v>
      </c>
      <c r="GD280" s="28">
        <f t="shared" si="474"/>
        <v>0</v>
      </c>
      <c r="GE280" s="16">
        <f t="shared" si="475"/>
        <v>0</v>
      </c>
      <c r="GF280" s="9">
        <f t="shared" si="415"/>
        <v>0</v>
      </c>
      <c r="GG280" s="26">
        <f t="shared" si="416"/>
        <v>0</v>
      </c>
      <c r="GH280" s="19">
        <f t="shared" si="417"/>
        <v>0</v>
      </c>
      <c r="GI280" s="26">
        <f t="shared" si="418"/>
        <v>0</v>
      </c>
      <c r="GJ280" s="26">
        <f t="shared" si="419"/>
        <v>0</v>
      </c>
      <c r="GK280" s="16">
        <f t="shared" si="476"/>
        <v>0</v>
      </c>
      <c r="GL280" s="25">
        <v>0</v>
      </c>
      <c r="GM280" s="25">
        <f t="shared" si="477"/>
        <v>0</v>
      </c>
      <c r="GN280" s="25">
        <f t="shared" si="478"/>
        <v>0</v>
      </c>
      <c r="GO280" s="25">
        <f t="shared" si="479"/>
        <v>0</v>
      </c>
      <c r="GP280" s="25">
        <f t="shared" si="480"/>
        <v>0</v>
      </c>
      <c r="GQ280" s="16">
        <f t="shared" si="481"/>
        <v>0</v>
      </c>
      <c r="GR280" s="25">
        <f t="shared" si="482"/>
        <v>0</v>
      </c>
      <c r="GS280" s="9">
        <f t="shared" si="420"/>
        <v>0</v>
      </c>
      <c r="GT280" s="26">
        <f t="shared" si="421"/>
        <v>0</v>
      </c>
      <c r="GU280" s="19">
        <f t="shared" si="422"/>
        <v>0</v>
      </c>
      <c r="GV280" s="26">
        <f t="shared" si="423"/>
        <v>0</v>
      </c>
      <c r="GW280" s="26">
        <f t="shared" si="424"/>
        <v>0</v>
      </c>
      <c r="GX280">
        <f t="shared" si="483"/>
        <v>0</v>
      </c>
      <c r="GY280" s="7">
        <f t="shared" si="433"/>
        <v>0</v>
      </c>
      <c r="GZ280" s="7">
        <f t="shared" si="434"/>
        <v>0</v>
      </c>
      <c r="HA280" s="17">
        <f t="shared" si="484"/>
        <v>0</v>
      </c>
      <c r="HB280" s="17">
        <f t="shared" si="435"/>
        <v>0</v>
      </c>
    </row>
    <row r="281" spans="28:210" x14ac:dyDescent="0.3">
      <c r="BB281">
        <v>279</v>
      </c>
      <c r="BC281" s="7">
        <f t="shared" si="436"/>
        <v>0</v>
      </c>
      <c r="BD281" s="28">
        <f t="shared" si="437"/>
        <v>0</v>
      </c>
      <c r="BE281" s="16">
        <f t="shared" si="438"/>
        <v>0</v>
      </c>
      <c r="BF281" s="16">
        <f t="shared" si="439"/>
        <v>0</v>
      </c>
      <c r="BG281" s="25">
        <v>0</v>
      </c>
      <c r="BH281" s="25">
        <f t="shared" si="440"/>
        <v>0</v>
      </c>
      <c r="BI281" s="25">
        <f t="shared" si="441"/>
        <v>0</v>
      </c>
      <c r="BJ281" s="25">
        <f t="shared" si="442"/>
        <v>0</v>
      </c>
      <c r="BK281" s="25">
        <f t="shared" si="443"/>
        <v>0</v>
      </c>
      <c r="BL281" s="16">
        <f t="shared" si="444"/>
        <v>0</v>
      </c>
      <c r="BM281" s="25">
        <f t="shared" si="445"/>
        <v>0</v>
      </c>
      <c r="BN281" s="9">
        <f t="shared" si="390"/>
        <v>0</v>
      </c>
      <c r="BO281" s="26">
        <f t="shared" si="391"/>
        <v>0</v>
      </c>
      <c r="BP281" s="19">
        <f t="shared" si="392"/>
        <v>0</v>
      </c>
      <c r="BQ281" s="26">
        <f t="shared" si="393"/>
        <v>0</v>
      </c>
      <c r="BR281" s="26">
        <f t="shared" si="394"/>
        <v>0</v>
      </c>
      <c r="BS281">
        <f t="shared" si="446"/>
        <v>0</v>
      </c>
      <c r="BT281" s="7">
        <f t="shared" si="447"/>
        <v>0</v>
      </c>
      <c r="BU281" s="7">
        <f t="shared" si="425"/>
        <v>0</v>
      </c>
      <c r="BV281" s="17">
        <f t="shared" si="448"/>
        <v>0</v>
      </c>
      <c r="BW281" s="17">
        <f t="shared" si="426"/>
        <v>0</v>
      </c>
      <c r="CB281">
        <v>279</v>
      </c>
      <c r="CC281" s="7">
        <f t="shared" ca="1" si="449"/>
        <v>-19000</v>
      </c>
      <c r="CD281" s="28">
        <f t="shared" ca="1" si="450"/>
        <v>0</v>
      </c>
      <c r="CE281" s="16">
        <f t="shared" ca="1" si="451"/>
        <v>0</v>
      </c>
      <c r="CF281" s="9">
        <f t="shared" ca="1" si="395"/>
        <v>0</v>
      </c>
      <c r="CG281" s="26">
        <f t="shared" ca="1" si="396"/>
        <v>0</v>
      </c>
      <c r="CH281" s="19">
        <f t="shared" ca="1" si="397"/>
        <v>0</v>
      </c>
      <c r="CI281" s="26">
        <f t="shared" ca="1" si="398"/>
        <v>0</v>
      </c>
      <c r="CJ281" s="26">
        <f t="shared" ca="1" si="399"/>
        <v>0</v>
      </c>
      <c r="CK281" s="16">
        <f t="shared" ca="1" si="452"/>
        <v>0</v>
      </c>
      <c r="CL281" s="25">
        <v>0</v>
      </c>
      <c r="CM281" s="25">
        <f t="shared" ca="1" si="453"/>
        <v>0</v>
      </c>
      <c r="CN281" s="25">
        <f t="shared" ca="1" si="454"/>
        <v>0</v>
      </c>
      <c r="CO281" s="25">
        <f t="shared" ca="1" si="455"/>
        <v>0</v>
      </c>
      <c r="CP281" s="25">
        <f t="shared" ca="1" si="456"/>
        <v>0</v>
      </c>
      <c r="CQ281" s="16">
        <f t="shared" ca="1" si="457"/>
        <v>0</v>
      </c>
      <c r="CR281" s="25">
        <f t="shared" ca="1" si="458"/>
        <v>0</v>
      </c>
      <c r="CS281" s="9">
        <f t="shared" ca="1" si="400"/>
        <v>0</v>
      </c>
      <c r="CT281" s="26">
        <f t="shared" ca="1" si="401"/>
        <v>0</v>
      </c>
      <c r="CU281" s="19">
        <f t="shared" ca="1" si="402"/>
        <v>0</v>
      </c>
      <c r="CV281" s="26">
        <f t="shared" ca="1" si="403"/>
        <v>0</v>
      </c>
      <c r="CW281" s="26">
        <f t="shared" ca="1" si="404"/>
        <v>0</v>
      </c>
      <c r="CX281">
        <f t="shared" ca="1" si="459"/>
        <v>0</v>
      </c>
      <c r="CY281" s="7">
        <f t="shared" ca="1" si="427"/>
        <v>0</v>
      </c>
      <c r="CZ281" s="7">
        <f t="shared" ca="1" si="428"/>
        <v>0</v>
      </c>
      <c r="DA281" s="17">
        <f t="shared" ca="1" si="460"/>
        <v>0</v>
      </c>
      <c r="DB281" s="17">
        <f t="shared" ca="1" si="429"/>
        <v>0</v>
      </c>
      <c r="EB281">
        <v>279</v>
      </c>
      <c r="EC281" s="7">
        <f t="shared" si="461"/>
        <v>0</v>
      </c>
      <c r="ED281" s="28">
        <f t="shared" si="462"/>
        <v>0</v>
      </c>
      <c r="EE281" s="16">
        <f t="shared" si="463"/>
        <v>0</v>
      </c>
      <c r="EF281" s="9">
        <f t="shared" si="405"/>
        <v>0</v>
      </c>
      <c r="EG281" s="26">
        <f t="shared" si="406"/>
        <v>0</v>
      </c>
      <c r="EH281" s="19">
        <f t="shared" si="407"/>
        <v>0</v>
      </c>
      <c r="EI281" s="26">
        <f t="shared" si="408"/>
        <v>0</v>
      </c>
      <c r="EJ281" s="26">
        <f t="shared" si="409"/>
        <v>0</v>
      </c>
      <c r="EK281" s="16">
        <f t="shared" si="464"/>
        <v>0</v>
      </c>
      <c r="EL281" s="25">
        <v>0</v>
      </c>
      <c r="EM281" s="25">
        <f t="shared" si="465"/>
        <v>0</v>
      </c>
      <c r="EN281" s="25">
        <f t="shared" si="466"/>
        <v>0</v>
      </c>
      <c r="EO281" s="25">
        <f t="shared" si="467"/>
        <v>0</v>
      </c>
      <c r="EP281" s="25">
        <f t="shared" si="468"/>
        <v>0</v>
      </c>
      <c r="EQ281" s="16">
        <f t="shared" si="469"/>
        <v>0</v>
      </c>
      <c r="ER281" s="25">
        <f t="shared" si="470"/>
        <v>0</v>
      </c>
      <c r="ES281" s="9">
        <f t="shared" si="410"/>
        <v>0</v>
      </c>
      <c r="ET281" s="26">
        <f t="shared" si="411"/>
        <v>0</v>
      </c>
      <c r="EU281" s="19">
        <f t="shared" si="412"/>
        <v>0</v>
      </c>
      <c r="EV281" s="26">
        <f t="shared" si="413"/>
        <v>0</v>
      </c>
      <c r="EW281" s="26">
        <f t="shared" si="414"/>
        <v>0</v>
      </c>
      <c r="EX281">
        <f t="shared" si="471"/>
        <v>0</v>
      </c>
      <c r="EY281" s="7">
        <f t="shared" si="430"/>
        <v>0</v>
      </c>
      <c r="EZ281" s="7">
        <f t="shared" si="431"/>
        <v>0</v>
      </c>
      <c r="FA281" s="17">
        <f t="shared" si="472"/>
        <v>0</v>
      </c>
      <c r="FB281" s="17">
        <f t="shared" si="432"/>
        <v>0</v>
      </c>
      <c r="GB281">
        <v>279</v>
      </c>
      <c r="GC281" s="7">
        <f t="shared" si="473"/>
        <v>0</v>
      </c>
      <c r="GD281" s="28">
        <f t="shared" si="474"/>
        <v>0</v>
      </c>
      <c r="GE281" s="16">
        <f t="shared" si="475"/>
        <v>0</v>
      </c>
      <c r="GF281" s="9">
        <f t="shared" si="415"/>
        <v>0</v>
      </c>
      <c r="GG281" s="26">
        <f t="shared" si="416"/>
        <v>0</v>
      </c>
      <c r="GH281" s="19">
        <f t="shared" si="417"/>
        <v>0</v>
      </c>
      <c r="GI281" s="26">
        <f t="shared" si="418"/>
        <v>0</v>
      </c>
      <c r="GJ281" s="26">
        <f t="shared" si="419"/>
        <v>0</v>
      </c>
      <c r="GK281" s="16">
        <f t="shared" si="476"/>
        <v>0</v>
      </c>
      <c r="GL281" s="25">
        <v>0</v>
      </c>
      <c r="GM281" s="25">
        <f t="shared" si="477"/>
        <v>0</v>
      </c>
      <c r="GN281" s="25">
        <f t="shared" si="478"/>
        <v>0</v>
      </c>
      <c r="GO281" s="25">
        <f t="shared" si="479"/>
        <v>0</v>
      </c>
      <c r="GP281" s="25">
        <f t="shared" si="480"/>
        <v>0</v>
      </c>
      <c r="GQ281" s="16">
        <f t="shared" si="481"/>
        <v>0</v>
      </c>
      <c r="GR281" s="25">
        <f t="shared" si="482"/>
        <v>0</v>
      </c>
      <c r="GS281" s="9">
        <f t="shared" si="420"/>
        <v>0</v>
      </c>
      <c r="GT281" s="26">
        <f t="shared" si="421"/>
        <v>0</v>
      </c>
      <c r="GU281" s="19">
        <f t="shared" si="422"/>
        <v>0</v>
      </c>
      <c r="GV281" s="26">
        <f t="shared" si="423"/>
        <v>0</v>
      </c>
      <c r="GW281" s="26">
        <f t="shared" si="424"/>
        <v>0</v>
      </c>
      <c r="GX281">
        <f t="shared" si="483"/>
        <v>0</v>
      </c>
      <c r="GY281" s="7">
        <f t="shared" si="433"/>
        <v>0</v>
      </c>
      <c r="GZ281" s="7">
        <f t="shared" si="434"/>
        <v>0</v>
      </c>
      <c r="HA281" s="17">
        <f t="shared" si="484"/>
        <v>0</v>
      </c>
      <c r="HB281" s="17">
        <f t="shared" si="435"/>
        <v>0</v>
      </c>
    </row>
    <row r="282" spans="28:210" x14ac:dyDescent="0.3">
      <c r="BB282">
        <v>280</v>
      </c>
      <c r="BC282" s="7">
        <f t="shared" si="436"/>
        <v>0</v>
      </c>
      <c r="BD282" s="28">
        <f t="shared" si="437"/>
        <v>0</v>
      </c>
      <c r="BE282" s="16">
        <f t="shared" si="438"/>
        <v>0</v>
      </c>
      <c r="BF282" s="16">
        <f t="shared" si="439"/>
        <v>0</v>
      </c>
      <c r="BG282" s="25">
        <v>0</v>
      </c>
      <c r="BH282" s="25">
        <f t="shared" si="440"/>
        <v>0</v>
      </c>
      <c r="BI282" s="25">
        <f t="shared" si="441"/>
        <v>0</v>
      </c>
      <c r="BJ282" s="25">
        <f t="shared" si="442"/>
        <v>0</v>
      </c>
      <c r="BK282" s="25">
        <f t="shared" si="443"/>
        <v>0</v>
      </c>
      <c r="BL282" s="16">
        <f t="shared" si="444"/>
        <v>0</v>
      </c>
      <c r="BM282" s="25">
        <f t="shared" si="445"/>
        <v>0</v>
      </c>
      <c r="BN282" s="9">
        <f t="shared" si="390"/>
        <v>0</v>
      </c>
      <c r="BO282" s="26">
        <f t="shared" si="391"/>
        <v>0</v>
      </c>
      <c r="BP282" s="19">
        <f t="shared" si="392"/>
        <v>0</v>
      </c>
      <c r="BQ282" s="26">
        <f t="shared" si="393"/>
        <v>0</v>
      </c>
      <c r="BR282" s="26">
        <f t="shared" si="394"/>
        <v>0</v>
      </c>
      <c r="BS282">
        <f t="shared" si="446"/>
        <v>0</v>
      </c>
      <c r="BT282" s="7">
        <f t="shared" si="447"/>
        <v>0</v>
      </c>
      <c r="BU282" s="7">
        <f t="shared" si="425"/>
        <v>0</v>
      </c>
      <c r="BV282" s="17">
        <f t="shared" si="448"/>
        <v>0</v>
      </c>
      <c r="BW282" s="17">
        <f t="shared" si="426"/>
        <v>0</v>
      </c>
      <c r="CB282">
        <v>280</v>
      </c>
      <c r="CC282" s="7">
        <f t="shared" ca="1" si="449"/>
        <v>-19000</v>
      </c>
      <c r="CD282" s="28">
        <f t="shared" ca="1" si="450"/>
        <v>0</v>
      </c>
      <c r="CE282" s="16">
        <f t="shared" ca="1" si="451"/>
        <v>0</v>
      </c>
      <c r="CF282" s="9">
        <f t="shared" ca="1" si="395"/>
        <v>0</v>
      </c>
      <c r="CG282" s="26">
        <f t="shared" ca="1" si="396"/>
        <v>0</v>
      </c>
      <c r="CH282" s="19">
        <f t="shared" ca="1" si="397"/>
        <v>0</v>
      </c>
      <c r="CI282" s="26">
        <f t="shared" ca="1" si="398"/>
        <v>0</v>
      </c>
      <c r="CJ282" s="26">
        <f t="shared" ca="1" si="399"/>
        <v>0</v>
      </c>
      <c r="CK282" s="16">
        <f t="shared" ca="1" si="452"/>
        <v>0</v>
      </c>
      <c r="CL282" s="25">
        <v>0</v>
      </c>
      <c r="CM282" s="25">
        <f t="shared" ca="1" si="453"/>
        <v>0</v>
      </c>
      <c r="CN282" s="25">
        <f t="shared" ca="1" si="454"/>
        <v>0</v>
      </c>
      <c r="CO282" s="25">
        <f t="shared" ca="1" si="455"/>
        <v>0</v>
      </c>
      <c r="CP282" s="25">
        <f t="shared" ca="1" si="456"/>
        <v>0</v>
      </c>
      <c r="CQ282" s="16">
        <f t="shared" ca="1" si="457"/>
        <v>0</v>
      </c>
      <c r="CR282" s="25">
        <f t="shared" ca="1" si="458"/>
        <v>0</v>
      </c>
      <c r="CS282" s="9">
        <f t="shared" ca="1" si="400"/>
        <v>0</v>
      </c>
      <c r="CT282" s="26">
        <f t="shared" ca="1" si="401"/>
        <v>0</v>
      </c>
      <c r="CU282" s="19">
        <f t="shared" ca="1" si="402"/>
        <v>0</v>
      </c>
      <c r="CV282" s="26">
        <f t="shared" ca="1" si="403"/>
        <v>0</v>
      </c>
      <c r="CW282" s="26">
        <f t="shared" ca="1" si="404"/>
        <v>0</v>
      </c>
      <c r="CX282">
        <f t="shared" ca="1" si="459"/>
        <v>0</v>
      </c>
      <c r="CY282" s="7">
        <f t="shared" ca="1" si="427"/>
        <v>0</v>
      </c>
      <c r="CZ282" s="7">
        <f t="shared" ca="1" si="428"/>
        <v>0</v>
      </c>
      <c r="DA282" s="17">
        <f t="shared" ca="1" si="460"/>
        <v>0</v>
      </c>
      <c r="DB282" s="17">
        <f t="shared" ca="1" si="429"/>
        <v>0</v>
      </c>
      <c r="EB282">
        <v>280</v>
      </c>
      <c r="EC282" s="7">
        <f t="shared" si="461"/>
        <v>0</v>
      </c>
      <c r="ED282" s="28">
        <f t="shared" si="462"/>
        <v>0</v>
      </c>
      <c r="EE282" s="16">
        <f t="shared" si="463"/>
        <v>0</v>
      </c>
      <c r="EF282" s="9">
        <f t="shared" si="405"/>
        <v>0</v>
      </c>
      <c r="EG282" s="26">
        <f t="shared" si="406"/>
        <v>0</v>
      </c>
      <c r="EH282" s="19">
        <f t="shared" si="407"/>
        <v>0</v>
      </c>
      <c r="EI282" s="26">
        <f t="shared" si="408"/>
        <v>0</v>
      </c>
      <c r="EJ282" s="26">
        <f t="shared" si="409"/>
        <v>0</v>
      </c>
      <c r="EK282" s="16">
        <f t="shared" si="464"/>
        <v>0</v>
      </c>
      <c r="EL282" s="25">
        <v>0</v>
      </c>
      <c r="EM282" s="25">
        <f t="shared" si="465"/>
        <v>0</v>
      </c>
      <c r="EN282" s="25">
        <f t="shared" si="466"/>
        <v>0</v>
      </c>
      <c r="EO282" s="25">
        <f t="shared" si="467"/>
        <v>0</v>
      </c>
      <c r="EP282" s="25">
        <f t="shared" si="468"/>
        <v>0</v>
      </c>
      <c r="EQ282" s="16">
        <f t="shared" si="469"/>
        <v>0</v>
      </c>
      <c r="ER282" s="25">
        <f t="shared" si="470"/>
        <v>0</v>
      </c>
      <c r="ES282" s="9">
        <f t="shared" si="410"/>
        <v>0</v>
      </c>
      <c r="ET282" s="26">
        <f t="shared" si="411"/>
        <v>0</v>
      </c>
      <c r="EU282" s="19">
        <f t="shared" si="412"/>
        <v>0</v>
      </c>
      <c r="EV282" s="26">
        <f t="shared" si="413"/>
        <v>0</v>
      </c>
      <c r="EW282" s="26">
        <f t="shared" si="414"/>
        <v>0</v>
      </c>
      <c r="EX282">
        <f t="shared" si="471"/>
        <v>0</v>
      </c>
      <c r="EY282" s="7">
        <f t="shared" si="430"/>
        <v>0</v>
      </c>
      <c r="EZ282" s="7">
        <f t="shared" si="431"/>
        <v>0</v>
      </c>
      <c r="FA282" s="17">
        <f t="shared" si="472"/>
        <v>0</v>
      </c>
      <c r="FB282" s="17">
        <f t="shared" si="432"/>
        <v>0</v>
      </c>
      <c r="GB282">
        <v>280</v>
      </c>
      <c r="GC282" s="7">
        <f t="shared" si="473"/>
        <v>0</v>
      </c>
      <c r="GD282" s="28">
        <f t="shared" si="474"/>
        <v>0</v>
      </c>
      <c r="GE282" s="16">
        <f t="shared" si="475"/>
        <v>0</v>
      </c>
      <c r="GF282" s="9">
        <f t="shared" si="415"/>
        <v>0</v>
      </c>
      <c r="GG282" s="26">
        <f t="shared" si="416"/>
        <v>0</v>
      </c>
      <c r="GH282" s="19">
        <f t="shared" si="417"/>
        <v>0</v>
      </c>
      <c r="GI282" s="26">
        <f t="shared" si="418"/>
        <v>0</v>
      </c>
      <c r="GJ282" s="26">
        <f t="shared" si="419"/>
        <v>0</v>
      </c>
      <c r="GK282" s="16">
        <f t="shared" si="476"/>
        <v>0</v>
      </c>
      <c r="GL282" s="25">
        <v>0</v>
      </c>
      <c r="GM282" s="25">
        <f t="shared" si="477"/>
        <v>0</v>
      </c>
      <c r="GN282" s="25">
        <f t="shared" si="478"/>
        <v>0</v>
      </c>
      <c r="GO282" s="25">
        <f t="shared" si="479"/>
        <v>0</v>
      </c>
      <c r="GP282" s="25">
        <f t="shared" si="480"/>
        <v>0</v>
      </c>
      <c r="GQ282" s="16">
        <f t="shared" si="481"/>
        <v>0</v>
      </c>
      <c r="GR282" s="25">
        <f t="shared" si="482"/>
        <v>0</v>
      </c>
      <c r="GS282" s="9">
        <f t="shared" si="420"/>
        <v>0</v>
      </c>
      <c r="GT282" s="26">
        <f t="shared" si="421"/>
        <v>0</v>
      </c>
      <c r="GU282" s="19">
        <f t="shared" si="422"/>
        <v>0</v>
      </c>
      <c r="GV282" s="26">
        <f t="shared" si="423"/>
        <v>0</v>
      </c>
      <c r="GW282" s="26">
        <f t="shared" si="424"/>
        <v>0</v>
      </c>
      <c r="GX282">
        <f t="shared" si="483"/>
        <v>0</v>
      </c>
      <c r="GY282" s="7">
        <f t="shared" si="433"/>
        <v>0</v>
      </c>
      <c r="GZ282" s="7">
        <f t="shared" si="434"/>
        <v>0</v>
      </c>
      <c r="HA282" s="17">
        <f t="shared" si="484"/>
        <v>0</v>
      </c>
      <c r="HB282" s="17">
        <f t="shared" si="435"/>
        <v>0</v>
      </c>
    </row>
    <row r="283" spans="28:210" x14ac:dyDescent="0.3">
      <c r="BB283">
        <v>281</v>
      </c>
      <c r="BC283" s="7">
        <f t="shared" si="436"/>
        <v>0</v>
      </c>
      <c r="BD283" s="28">
        <f t="shared" si="437"/>
        <v>0</v>
      </c>
      <c r="BE283" s="16">
        <f t="shared" si="438"/>
        <v>0</v>
      </c>
      <c r="BF283" s="16">
        <f t="shared" si="439"/>
        <v>0</v>
      </c>
      <c r="BG283" s="25">
        <v>0</v>
      </c>
      <c r="BH283" s="25">
        <f t="shared" si="440"/>
        <v>0</v>
      </c>
      <c r="BI283" s="25">
        <f t="shared" si="441"/>
        <v>0</v>
      </c>
      <c r="BJ283" s="25">
        <f t="shared" si="442"/>
        <v>0</v>
      </c>
      <c r="BK283" s="25">
        <f t="shared" si="443"/>
        <v>0</v>
      </c>
      <c r="BL283" s="16">
        <f t="shared" si="444"/>
        <v>0</v>
      </c>
      <c r="BM283" s="25">
        <f t="shared" si="445"/>
        <v>0</v>
      </c>
      <c r="BN283" s="9">
        <f t="shared" si="390"/>
        <v>0</v>
      </c>
      <c r="BO283" s="26">
        <f t="shared" si="391"/>
        <v>0</v>
      </c>
      <c r="BP283" s="19">
        <f t="shared" si="392"/>
        <v>0</v>
      </c>
      <c r="BQ283" s="26">
        <f t="shared" si="393"/>
        <v>0</v>
      </c>
      <c r="BR283" s="26">
        <f t="shared" si="394"/>
        <v>0</v>
      </c>
      <c r="BS283">
        <f t="shared" si="446"/>
        <v>0</v>
      </c>
      <c r="BT283" s="7">
        <f t="shared" si="447"/>
        <v>0</v>
      </c>
      <c r="BU283" s="7">
        <f t="shared" si="425"/>
        <v>0</v>
      </c>
      <c r="BV283" s="17">
        <f t="shared" si="448"/>
        <v>0</v>
      </c>
      <c r="BW283" s="17">
        <f t="shared" si="426"/>
        <v>0</v>
      </c>
      <c r="CB283">
        <v>281</v>
      </c>
      <c r="CC283" s="7">
        <f t="shared" ca="1" si="449"/>
        <v>-19000</v>
      </c>
      <c r="CD283" s="28">
        <f t="shared" ca="1" si="450"/>
        <v>0</v>
      </c>
      <c r="CE283" s="16">
        <f t="shared" ca="1" si="451"/>
        <v>0</v>
      </c>
      <c r="CF283" s="9">
        <f t="shared" ca="1" si="395"/>
        <v>0</v>
      </c>
      <c r="CG283" s="26">
        <f t="shared" ca="1" si="396"/>
        <v>0</v>
      </c>
      <c r="CH283" s="19">
        <f t="shared" ca="1" si="397"/>
        <v>0</v>
      </c>
      <c r="CI283" s="26">
        <f t="shared" ca="1" si="398"/>
        <v>0</v>
      </c>
      <c r="CJ283" s="26">
        <f t="shared" ca="1" si="399"/>
        <v>0</v>
      </c>
      <c r="CK283" s="16">
        <f t="shared" ca="1" si="452"/>
        <v>0</v>
      </c>
      <c r="CL283" s="25">
        <v>0</v>
      </c>
      <c r="CM283" s="25">
        <f t="shared" ca="1" si="453"/>
        <v>0</v>
      </c>
      <c r="CN283" s="25">
        <f t="shared" ca="1" si="454"/>
        <v>0</v>
      </c>
      <c r="CO283" s="25">
        <f t="shared" ca="1" si="455"/>
        <v>0</v>
      </c>
      <c r="CP283" s="25">
        <f t="shared" ca="1" si="456"/>
        <v>0</v>
      </c>
      <c r="CQ283" s="16">
        <f t="shared" ca="1" si="457"/>
        <v>0</v>
      </c>
      <c r="CR283" s="25">
        <f t="shared" ca="1" si="458"/>
        <v>0</v>
      </c>
      <c r="CS283" s="9">
        <f t="shared" ca="1" si="400"/>
        <v>0</v>
      </c>
      <c r="CT283" s="26">
        <f t="shared" ca="1" si="401"/>
        <v>0</v>
      </c>
      <c r="CU283" s="19">
        <f t="shared" ca="1" si="402"/>
        <v>0</v>
      </c>
      <c r="CV283" s="26">
        <f t="shared" ca="1" si="403"/>
        <v>0</v>
      </c>
      <c r="CW283" s="26">
        <f t="shared" ca="1" si="404"/>
        <v>0</v>
      </c>
      <c r="CX283">
        <f t="shared" ca="1" si="459"/>
        <v>0</v>
      </c>
      <c r="CY283" s="7">
        <f t="shared" ca="1" si="427"/>
        <v>0</v>
      </c>
      <c r="CZ283" s="7">
        <f t="shared" ca="1" si="428"/>
        <v>0</v>
      </c>
      <c r="DA283" s="17">
        <f t="shared" ca="1" si="460"/>
        <v>0</v>
      </c>
      <c r="DB283" s="17">
        <f t="shared" ca="1" si="429"/>
        <v>0</v>
      </c>
      <c r="EB283">
        <v>281</v>
      </c>
      <c r="EC283" s="7">
        <f t="shared" si="461"/>
        <v>0</v>
      </c>
      <c r="ED283" s="28">
        <f t="shared" si="462"/>
        <v>0</v>
      </c>
      <c r="EE283" s="16">
        <f t="shared" si="463"/>
        <v>0</v>
      </c>
      <c r="EF283" s="9">
        <f t="shared" si="405"/>
        <v>0</v>
      </c>
      <c r="EG283" s="26">
        <f t="shared" si="406"/>
        <v>0</v>
      </c>
      <c r="EH283" s="19">
        <f t="shared" si="407"/>
        <v>0</v>
      </c>
      <c r="EI283" s="26">
        <f t="shared" si="408"/>
        <v>0</v>
      </c>
      <c r="EJ283" s="26">
        <f t="shared" si="409"/>
        <v>0</v>
      </c>
      <c r="EK283" s="16">
        <f t="shared" si="464"/>
        <v>0</v>
      </c>
      <c r="EL283" s="25">
        <v>0</v>
      </c>
      <c r="EM283" s="25">
        <f t="shared" si="465"/>
        <v>0</v>
      </c>
      <c r="EN283" s="25">
        <f t="shared" si="466"/>
        <v>0</v>
      </c>
      <c r="EO283" s="25">
        <f t="shared" si="467"/>
        <v>0</v>
      </c>
      <c r="EP283" s="25">
        <f t="shared" si="468"/>
        <v>0</v>
      </c>
      <c r="EQ283" s="16">
        <f t="shared" si="469"/>
        <v>0</v>
      </c>
      <c r="ER283" s="25">
        <f t="shared" si="470"/>
        <v>0</v>
      </c>
      <c r="ES283" s="9">
        <f t="shared" si="410"/>
        <v>0</v>
      </c>
      <c r="ET283" s="26">
        <f t="shared" si="411"/>
        <v>0</v>
      </c>
      <c r="EU283" s="19">
        <f t="shared" si="412"/>
        <v>0</v>
      </c>
      <c r="EV283" s="26">
        <f t="shared" si="413"/>
        <v>0</v>
      </c>
      <c r="EW283" s="26">
        <f t="shared" si="414"/>
        <v>0</v>
      </c>
      <c r="EX283">
        <f t="shared" si="471"/>
        <v>0</v>
      </c>
      <c r="EY283" s="7">
        <f t="shared" si="430"/>
        <v>0</v>
      </c>
      <c r="EZ283" s="7">
        <f t="shared" si="431"/>
        <v>0</v>
      </c>
      <c r="FA283" s="17">
        <f t="shared" si="472"/>
        <v>0</v>
      </c>
      <c r="FB283" s="17">
        <f t="shared" si="432"/>
        <v>0</v>
      </c>
      <c r="GB283">
        <v>281</v>
      </c>
      <c r="GC283" s="7">
        <f t="shared" si="473"/>
        <v>0</v>
      </c>
      <c r="GD283" s="28">
        <f t="shared" si="474"/>
        <v>0</v>
      </c>
      <c r="GE283" s="16">
        <f t="shared" si="475"/>
        <v>0</v>
      </c>
      <c r="GF283" s="9">
        <f t="shared" si="415"/>
        <v>0</v>
      </c>
      <c r="GG283" s="26">
        <f t="shared" si="416"/>
        <v>0</v>
      </c>
      <c r="GH283" s="19">
        <f t="shared" si="417"/>
        <v>0</v>
      </c>
      <c r="GI283" s="26">
        <f t="shared" si="418"/>
        <v>0</v>
      </c>
      <c r="GJ283" s="26">
        <f t="shared" si="419"/>
        <v>0</v>
      </c>
      <c r="GK283" s="16">
        <f t="shared" si="476"/>
        <v>0</v>
      </c>
      <c r="GL283" s="25">
        <v>0</v>
      </c>
      <c r="GM283" s="25">
        <f t="shared" si="477"/>
        <v>0</v>
      </c>
      <c r="GN283" s="25">
        <f t="shared" si="478"/>
        <v>0</v>
      </c>
      <c r="GO283" s="25">
        <f t="shared" si="479"/>
        <v>0</v>
      </c>
      <c r="GP283" s="25">
        <f t="shared" si="480"/>
        <v>0</v>
      </c>
      <c r="GQ283" s="16">
        <f t="shared" si="481"/>
        <v>0</v>
      </c>
      <c r="GR283" s="25">
        <f t="shared" si="482"/>
        <v>0</v>
      </c>
      <c r="GS283" s="9">
        <f t="shared" si="420"/>
        <v>0</v>
      </c>
      <c r="GT283" s="26">
        <f t="shared" si="421"/>
        <v>0</v>
      </c>
      <c r="GU283" s="19">
        <f t="shared" si="422"/>
        <v>0</v>
      </c>
      <c r="GV283" s="26">
        <f t="shared" si="423"/>
        <v>0</v>
      </c>
      <c r="GW283" s="26">
        <f t="shared" si="424"/>
        <v>0</v>
      </c>
      <c r="GX283">
        <f t="shared" si="483"/>
        <v>0</v>
      </c>
      <c r="GY283" s="7">
        <f t="shared" si="433"/>
        <v>0</v>
      </c>
      <c r="GZ283" s="7">
        <f t="shared" si="434"/>
        <v>0</v>
      </c>
      <c r="HA283" s="17">
        <f t="shared" si="484"/>
        <v>0</v>
      </c>
      <c r="HB283" s="17">
        <f t="shared" si="435"/>
        <v>0</v>
      </c>
    </row>
    <row r="284" spans="28:210" x14ac:dyDescent="0.3">
      <c r="BB284">
        <v>282</v>
      </c>
      <c r="BC284" s="7">
        <f t="shared" si="436"/>
        <v>0</v>
      </c>
      <c r="BD284" s="28">
        <f t="shared" si="437"/>
        <v>0</v>
      </c>
      <c r="BE284" s="16">
        <f t="shared" si="438"/>
        <v>0</v>
      </c>
      <c r="BF284" s="16">
        <f t="shared" si="439"/>
        <v>0</v>
      </c>
      <c r="BG284" s="25">
        <v>0</v>
      </c>
      <c r="BH284" s="25">
        <f t="shared" si="440"/>
        <v>0</v>
      </c>
      <c r="BI284" s="25">
        <f t="shared" si="441"/>
        <v>0</v>
      </c>
      <c r="BJ284" s="25">
        <f t="shared" si="442"/>
        <v>0</v>
      </c>
      <c r="BK284" s="25">
        <f t="shared" si="443"/>
        <v>0</v>
      </c>
      <c r="BL284" s="16">
        <f t="shared" si="444"/>
        <v>0</v>
      </c>
      <c r="BM284" s="25">
        <f t="shared" si="445"/>
        <v>0</v>
      </c>
      <c r="BN284" s="9">
        <f t="shared" si="390"/>
        <v>0</v>
      </c>
      <c r="BO284" s="26">
        <f t="shared" si="391"/>
        <v>0</v>
      </c>
      <c r="BP284" s="19">
        <f t="shared" si="392"/>
        <v>0</v>
      </c>
      <c r="BQ284" s="26">
        <f t="shared" si="393"/>
        <v>0</v>
      </c>
      <c r="BR284" s="26">
        <f t="shared" si="394"/>
        <v>0</v>
      </c>
      <c r="BS284">
        <f t="shared" si="446"/>
        <v>0</v>
      </c>
      <c r="BT284" s="7">
        <f t="shared" si="447"/>
        <v>0</v>
      </c>
      <c r="BU284" s="7">
        <f t="shared" si="425"/>
        <v>0</v>
      </c>
      <c r="BV284" s="17">
        <f t="shared" si="448"/>
        <v>0</v>
      </c>
      <c r="BW284" s="17">
        <f t="shared" si="426"/>
        <v>0</v>
      </c>
      <c r="CB284">
        <v>282</v>
      </c>
      <c r="CC284" s="7">
        <f t="shared" ca="1" si="449"/>
        <v>-19000</v>
      </c>
      <c r="CD284" s="28">
        <f t="shared" ca="1" si="450"/>
        <v>0</v>
      </c>
      <c r="CE284" s="16">
        <f t="shared" ca="1" si="451"/>
        <v>0</v>
      </c>
      <c r="CF284" s="9">
        <f t="shared" ca="1" si="395"/>
        <v>0</v>
      </c>
      <c r="CG284" s="26">
        <f t="shared" ca="1" si="396"/>
        <v>0</v>
      </c>
      <c r="CH284" s="19">
        <f t="shared" ca="1" si="397"/>
        <v>0</v>
      </c>
      <c r="CI284" s="26">
        <f t="shared" ca="1" si="398"/>
        <v>0</v>
      </c>
      <c r="CJ284" s="26">
        <f t="shared" ca="1" si="399"/>
        <v>0</v>
      </c>
      <c r="CK284" s="16">
        <f t="shared" ca="1" si="452"/>
        <v>0</v>
      </c>
      <c r="CL284" s="25">
        <v>0</v>
      </c>
      <c r="CM284" s="25">
        <f t="shared" ca="1" si="453"/>
        <v>0</v>
      </c>
      <c r="CN284" s="25">
        <f t="shared" ca="1" si="454"/>
        <v>0</v>
      </c>
      <c r="CO284" s="25">
        <f t="shared" ca="1" si="455"/>
        <v>0</v>
      </c>
      <c r="CP284" s="25">
        <f t="shared" ca="1" si="456"/>
        <v>0</v>
      </c>
      <c r="CQ284" s="16">
        <f t="shared" ca="1" si="457"/>
        <v>0</v>
      </c>
      <c r="CR284" s="25">
        <f t="shared" ca="1" si="458"/>
        <v>0</v>
      </c>
      <c r="CS284" s="9">
        <f t="shared" ca="1" si="400"/>
        <v>0</v>
      </c>
      <c r="CT284" s="26">
        <f t="shared" ca="1" si="401"/>
        <v>0</v>
      </c>
      <c r="CU284" s="19">
        <f t="shared" ca="1" si="402"/>
        <v>0</v>
      </c>
      <c r="CV284" s="26">
        <f t="shared" ca="1" si="403"/>
        <v>0</v>
      </c>
      <c r="CW284" s="26">
        <f t="shared" ca="1" si="404"/>
        <v>0</v>
      </c>
      <c r="CX284">
        <f t="shared" ca="1" si="459"/>
        <v>0</v>
      </c>
      <c r="CY284" s="7">
        <f t="shared" ca="1" si="427"/>
        <v>0</v>
      </c>
      <c r="CZ284" s="7">
        <f t="shared" ca="1" si="428"/>
        <v>0</v>
      </c>
      <c r="DA284" s="17">
        <f t="shared" ca="1" si="460"/>
        <v>0</v>
      </c>
      <c r="DB284" s="17">
        <f t="shared" ca="1" si="429"/>
        <v>0</v>
      </c>
      <c r="EB284">
        <v>282</v>
      </c>
      <c r="EC284" s="7">
        <f t="shared" si="461"/>
        <v>0</v>
      </c>
      <c r="ED284" s="28">
        <f t="shared" si="462"/>
        <v>0</v>
      </c>
      <c r="EE284" s="16">
        <f t="shared" si="463"/>
        <v>0</v>
      </c>
      <c r="EF284" s="9">
        <f t="shared" si="405"/>
        <v>0</v>
      </c>
      <c r="EG284" s="26">
        <f t="shared" si="406"/>
        <v>0</v>
      </c>
      <c r="EH284" s="19">
        <f t="shared" si="407"/>
        <v>0</v>
      </c>
      <c r="EI284" s="26">
        <f t="shared" si="408"/>
        <v>0</v>
      </c>
      <c r="EJ284" s="26">
        <f t="shared" si="409"/>
        <v>0</v>
      </c>
      <c r="EK284" s="16">
        <f t="shared" si="464"/>
        <v>0</v>
      </c>
      <c r="EL284" s="25">
        <v>0</v>
      </c>
      <c r="EM284" s="25">
        <f t="shared" si="465"/>
        <v>0</v>
      </c>
      <c r="EN284" s="25">
        <f t="shared" si="466"/>
        <v>0</v>
      </c>
      <c r="EO284" s="25">
        <f t="shared" si="467"/>
        <v>0</v>
      </c>
      <c r="EP284" s="25">
        <f t="shared" si="468"/>
        <v>0</v>
      </c>
      <c r="EQ284" s="16">
        <f t="shared" si="469"/>
        <v>0</v>
      </c>
      <c r="ER284" s="25">
        <f t="shared" si="470"/>
        <v>0</v>
      </c>
      <c r="ES284" s="9">
        <f t="shared" si="410"/>
        <v>0</v>
      </c>
      <c r="ET284" s="26">
        <f t="shared" si="411"/>
        <v>0</v>
      </c>
      <c r="EU284" s="19">
        <f t="shared" si="412"/>
        <v>0</v>
      </c>
      <c r="EV284" s="26">
        <f t="shared" si="413"/>
        <v>0</v>
      </c>
      <c r="EW284" s="26">
        <f t="shared" si="414"/>
        <v>0</v>
      </c>
      <c r="EX284">
        <f t="shared" si="471"/>
        <v>0</v>
      </c>
      <c r="EY284" s="7">
        <f t="shared" si="430"/>
        <v>0</v>
      </c>
      <c r="EZ284" s="7">
        <f t="shared" si="431"/>
        <v>0</v>
      </c>
      <c r="FA284" s="17">
        <f t="shared" si="472"/>
        <v>0</v>
      </c>
      <c r="FB284" s="17">
        <f t="shared" si="432"/>
        <v>0</v>
      </c>
      <c r="GB284">
        <v>282</v>
      </c>
      <c r="GC284" s="7">
        <f t="shared" si="473"/>
        <v>0</v>
      </c>
      <c r="GD284" s="28">
        <f t="shared" si="474"/>
        <v>0</v>
      </c>
      <c r="GE284" s="16">
        <f t="shared" si="475"/>
        <v>0</v>
      </c>
      <c r="GF284" s="9">
        <f t="shared" si="415"/>
        <v>0</v>
      </c>
      <c r="GG284" s="26">
        <f t="shared" si="416"/>
        <v>0</v>
      </c>
      <c r="GH284" s="19">
        <f t="shared" si="417"/>
        <v>0</v>
      </c>
      <c r="GI284" s="26">
        <f t="shared" si="418"/>
        <v>0</v>
      </c>
      <c r="GJ284" s="26">
        <f t="shared" si="419"/>
        <v>0</v>
      </c>
      <c r="GK284" s="16">
        <f t="shared" si="476"/>
        <v>0</v>
      </c>
      <c r="GL284" s="25">
        <v>0</v>
      </c>
      <c r="GM284" s="25">
        <f t="shared" si="477"/>
        <v>0</v>
      </c>
      <c r="GN284" s="25">
        <f t="shared" si="478"/>
        <v>0</v>
      </c>
      <c r="GO284" s="25">
        <f t="shared" si="479"/>
        <v>0</v>
      </c>
      <c r="GP284" s="25">
        <f t="shared" si="480"/>
        <v>0</v>
      </c>
      <c r="GQ284" s="16">
        <f t="shared" si="481"/>
        <v>0</v>
      </c>
      <c r="GR284" s="25">
        <f t="shared" si="482"/>
        <v>0</v>
      </c>
      <c r="GS284" s="9">
        <f t="shared" si="420"/>
        <v>0</v>
      </c>
      <c r="GT284" s="26">
        <f t="shared" si="421"/>
        <v>0</v>
      </c>
      <c r="GU284" s="19">
        <f t="shared" si="422"/>
        <v>0</v>
      </c>
      <c r="GV284" s="26">
        <f t="shared" si="423"/>
        <v>0</v>
      </c>
      <c r="GW284" s="26">
        <f t="shared" si="424"/>
        <v>0</v>
      </c>
      <c r="GX284">
        <f t="shared" si="483"/>
        <v>0</v>
      </c>
      <c r="GY284" s="7">
        <f t="shared" si="433"/>
        <v>0</v>
      </c>
      <c r="GZ284" s="7">
        <f t="shared" si="434"/>
        <v>0</v>
      </c>
      <c r="HA284" s="17">
        <f t="shared" si="484"/>
        <v>0</v>
      </c>
      <c r="HB284" s="17">
        <f t="shared" si="435"/>
        <v>0</v>
      </c>
    </row>
    <row r="285" spans="28:210" x14ac:dyDescent="0.3">
      <c r="BB285">
        <v>283</v>
      </c>
      <c r="BC285" s="7">
        <f t="shared" si="436"/>
        <v>0</v>
      </c>
      <c r="BD285" s="28">
        <f t="shared" si="437"/>
        <v>0</v>
      </c>
      <c r="BE285" s="16">
        <f t="shared" si="438"/>
        <v>0</v>
      </c>
      <c r="BF285" s="16">
        <f t="shared" si="439"/>
        <v>0</v>
      </c>
      <c r="BG285" s="25">
        <v>0</v>
      </c>
      <c r="BH285" s="25">
        <f t="shared" si="440"/>
        <v>0</v>
      </c>
      <c r="BI285" s="25">
        <f t="shared" si="441"/>
        <v>0</v>
      </c>
      <c r="BJ285" s="25">
        <f t="shared" si="442"/>
        <v>0</v>
      </c>
      <c r="BK285" s="25">
        <f t="shared" si="443"/>
        <v>0</v>
      </c>
      <c r="BL285" s="16">
        <f t="shared" si="444"/>
        <v>0</v>
      </c>
      <c r="BM285" s="25">
        <f t="shared" si="445"/>
        <v>0</v>
      </c>
      <c r="BN285" s="9">
        <f t="shared" si="390"/>
        <v>0</v>
      </c>
      <c r="BO285" s="26">
        <f t="shared" si="391"/>
        <v>0</v>
      </c>
      <c r="BP285" s="19">
        <f t="shared" si="392"/>
        <v>0</v>
      </c>
      <c r="BQ285" s="26">
        <f t="shared" si="393"/>
        <v>0</v>
      </c>
      <c r="BR285" s="26">
        <f t="shared" si="394"/>
        <v>0</v>
      </c>
      <c r="BS285">
        <f t="shared" si="446"/>
        <v>0</v>
      </c>
      <c r="BT285" s="7">
        <f t="shared" si="447"/>
        <v>0</v>
      </c>
      <c r="BU285" s="7">
        <f t="shared" si="425"/>
        <v>0</v>
      </c>
      <c r="BV285" s="17">
        <f t="shared" si="448"/>
        <v>0</v>
      </c>
      <c r="BW285" s="17">
        <f t="shared" si="426"/>
        <v>0</v>
      </c>
      <c r="CB285">
        <v>283</v>
      </c>
      <c r="CC285" s="7">
        <f t="shared" ca="1" si="449"/>
        <v>-19000</v>
      </c>
      <c r="CD285" s="28">
        <f t="shared" ca="1" si="450"/>
        <v>0</v>
      </c>
      <c r="CE285" s="16">
        <f t="shared" ca="1" si="451"/>
        <v>0</v>
      </c>
      <c r="CF285" s="9">
        <f t="shared" ca="1" si="395"/>
        <v>0</v>
      </c>
      <c r="CG285" s="26">
        <f t="shared" ca="1" si="396"/>
        <v>0</v>
      </c>
      <c r="CH285" s="19">
        <f t="shared" ca="1" si="397"/>
        <v>0</v>
      </c>
      <c r="CI285" s="26">
        <f t="shared" ca="1" si="398"/>
        <v>0</v>
      </c>
      <c r="CJ285" s="26">
        <f t="shared" ca="1" si="399"/>
        <v>0</v>
      </c>
      <c r="CK285" s="16">
        <f t="shared" ca="1" si="452"/>
        <v>0</v>
      </c>
      <c r="CL285" s="25">
        <v>0</v>
      </c>
      <c r="CM285" s="25">
        <f t="shared" ca="1" si="453"/>
        <v>0</v>
      </c>
      <c r="CN285" s="25">
        <f t="shared" ca="1" si="454"/>
        <v>0</v>
      </c>
      <c r="CO285" s="25">
        <f t="shared" ca="1" si="455"/>
        <v>0</v>
      </c>
      <c r="CP285" s="25">
        <f t="shared" ca="1" si="456"/>
        <v>0</v>
      </c>
      <c r="CQ285" s="16">
        <f t="shared" ca="1" si="457"/>
        <v>0</v>
      </c>
      <c r="CR285" s="25">
        <f t="shared" ca="1" si="458"/>
        <v>0</v>
      </c>
      <c r="CS285" s="9">
        <f t="shared" ca="1" si="400"/>
        <v>0</v>
      </c>
      <c r="CT285" s="26">
        <f t="shared" ca="1" si="401"/>
        <v>0</v>
      </c>
      <c r="CU285" s="19">
        <f t="shared" ca="1" si="402"/>
        <v>0</v>
      </c>
      <c r="CV285" s="26">
        <f t="shared" ca="1" si="403"/>
        <v>0</v>
      </c>
      <c r="CW285" s="26">
        <f t="shared" ca="1" si="404"/>
        <v>0</v>
      </c>
      <c r="CX285">
        <f t="shared" ca="1" si="459"/>
        <v>0</v>
      </c>
      <c r="CY285" s="7">
        <f t="shared" ca="1" si="427"/>
        <v>0</v>
      </c>
      <c r="CZ285" s="7">
        <f t="shared" ca="1" si="428"/>
        <v>0</v>
      </c>
      <c r="DA285" s="17">
        <f t="shared" ca="1" si="460"/>
        <v>0</v>
      </c>
      <c r="DB285" s="17">
        <f t="shared" ca="1" si="429"/>
        <v>0</v>
      </c>
      <c r="EB285">
        <v>283</v>
      </c>
      <c r="EC285" s="7">
        <f t="shared" si="461"/>
        <v>0</v>
      </c>
      <c r="ED285" s="28">
        <f t="shared" si="462"/>
        <v>0</v>
      </c>
      <c r="EE285" s="16">
        <f t="shared" si="463"/>
        <v>0</v>
      </c>
      <c r="EF285" s="9">
        <f t="shared" si="405"/>
        <v>0</v>
      </c>
      <c r="EG285" s="26">
        <f t="shared" si="406"/>
        <v>0</v>
      </c>
      <c r="EH285" s="19">
        <f t="shared" si="407"/>
        <v>0</v>
      </c>
      <c r="EI285" s="26">
        <f t="shared" si="408"/>
        <v>0</v>
      </c>
      <c r="EJ285" s="26">
        <f t="shared" si="409"/>
        <v>0</v>
      </c>
      <c r="EK285" s="16">
        <f t="shared" si="464"/>
        <v>0</v>
      </c>
      <c r="EL285" s="25">
        <v>0</v>
      </c>
      <c r="EM285" s="25">
        <f t="shared" si="465"/>
        <v>0</v>
      </c>
      <c r="EN285" s="25">
        <f t="shared" si="466"/>
        <v>0</v>
      </c>
      <c r="EO285" s="25">
        <f t="shared" si="467"/>
        <v>0</v>
      </c>
      <c r="EP285" s="25">
        <f t="shared" si="468"/>
        <v>0</v>
      </c>
      <c r="EQ285" s="16">
        <f t="shared" si="469"/>
        <v>0</v>
      </c>
      <c r="ER285" s="25">
        <f t="shared" si="470"/>
        <v>0</v>
      </c>
      <c r="ES285" s="9">
        <f t="shared" si="410"/>
        <v>0</v>
      </c>
      <c r="ET285" s="26">
        <f t="shared" si="411"/>
        <v>0</v>
      </c>
      <c r="EU285" s="19">
        <f t="shared" si="412"/>
        <v>0</v>
      </c>
      <c r="EV285" s="26">
        <f t="shared" si="413"/>
        <v>0</v>
      </c>
      <c r="EW285" s="26">
        <f t="shared" si="414"/>
        <v>0</v>
      </c>
      <c r="EX285">
        <f t="shared" si="471"/>
        <v>0</v>
      </c>
      <c r="EY285" s="7">
        <f t="shared" si="430"/>
        <v>0</v>
      </c>
      <c r="EZ285" s="7">
        <f t="shared" si="431"/>
        <v>0</v>
      </c>
      <c r="FA285" s="17">
        <f t="shared" si="472"/>
        <v>0</v>
      </c>
      <c r="FB285" s="17">
        <f t="shared" si="432"/>
        <v>0</v>
      </c>
      <c r="GB285">
        <v>283</v>
      </c>
      <c r="GC285" s="7">
        <f t="shared" si="473"/>
        <v>0</v>
      </c>
      <c r="GD285" s="28">
        <f t="shared" si="474"/>
        <v>0</v>
      </c>
      <c r="GE285" s="16">
        <f t="shared" si="475"/>
        <v>0</v>
      </c>
      <c r="GF285" s="9">
        <f t="shared" si="415"/>
        <v>0</v>
      </c>
      <c r="GG285" s="26">
        <f t="shared" si="416"/>
        <v>0</v>
      </c>
      <c r="GH285" s="19">
        <f t="shared" si="417"/>
        <v>0</v>
      </c>
      <c r="GI285" s="26">
        <f t="shared" si="418"/>
        <v>0</v>
      </c>
      <c r="GJ285" s="26">
        <f t="shared" si="419"/>
        <v>0</v>
      </c>
      <c r="GK285" s="16">
        <f t="shared" si="476"/>
        <v>0</v>
      </c>
      <c r="GL285" s="25">
        <v>0</v>
      </c>
      <c r="GM285" s="25">
        <f t="shared" si="477"/>
        <v>0</v>
      </c>
      <c r="GN285" s="25">
        <f t="shared" si="478"/>
        <v>0</v>
      </c>
      <c r="GO285" s="25">
        <f t="shared" si="479"/>
        <v>0</v>
      </c>
      <c r="GP285" s="25">
        <f t="shared" si="480"/>
        <v>0</v>
      </c>
      <c r="GQ285" s="16">
        <f t="shared" si="481"/>
        <v>0</v>
      </c>
      <c r="GR285" s="25">
        <f t="shared" si="482"/>
        <v>0</v>
      </c>
      <c r="GS285" s="9">
        <f t="shared" si="420"/>
        <v>0</v>
      </c>
      <c r="GT285" s="26">
        <f t="shared" si="421"/>
        <v>0</v>
      </c>
      <c r="GU285" s="19">
        <f t="shared" si="422"/>
        <v>0</v>
      </c>
      <c r="GV285" s="26">
        <f t="shared" si="423"/>
        <v>0</v>
      </c>
      <c r="GW285" s="26">
        <f t="shared" si="424"/>
        <v>0</v>
      </c>
      <c r="GX285">
        <f t="shared" si="483"/>
        <v>0</v>
      </c>
      <c r="GY285" s="7">
        <f t="shared" si="433"/>
        <v>0</v>
      </c>
      <c r="GZ285" s="7">
        <f t="shared" si="434"/>
        <v>0</v>
      </c>
      <c r="HA285" s="17">
        <f t="shared" si="484"/>
        <v>0</v>
      </c>
      <c r="HB285" s="17">
        <f t="shared" si="435"/>
        <v>0</v>
      </c>
    </row>
    <row r="286" spans="28:210" x14ac:dyDescent="0.3">
      <c r="BB286">
        <v>284</v>
      </c>
      <c r="BC286" s="7">
        <f t="shared" si="436"/>
        <v>0</v>
      </c>
      <c r="BD286" s="28">
        <f t="shared" si="437"/>
        <v>0</v>
      </c>
      <c r="BE286" s="16">
        <f t="shared" si="438"/>
        <v>0</v>
      </c>
      <c r="BF286" s="16">
        <f t="shared" si="439"/>
        <v>0</v>
      </c>
      <c r="BG286" s="25">
        <v>0</v>
      </c>
      <c r="BH286" s="25">
        <f t="shared" si="440"/>
        <v>0</v>
      </c>
      <c r="BI286" s="25">
        <f t="shared" si="441"/>
        <v>0</v>
      </c>
      <c r="BJ286" s="25">
        <f t="shared" si="442"/>
        <v>0</v>
      </c>
      <c r="BK286" s="25">
        <f t="shared" si="443"/>
        <v>0</v>
      </c>
      <c r="BL286" s="16">
        <f t="shared" si="444"/>
        <v>0</v>
      </c>
      <c r="BM286" s="25">
        <f t="shared" si="445"/>
        <v>0</v>
      </c>
      <c r="BN286" s="9">
        <f t="shared" si="390"/>
        <v>0</v>
      </c>
      <c r="BO286" s="26">
        <f t="shared" si="391"/>
        <v>0</v>
      </c>
      <c r="BP286" s="19">
        <f t="shared" si="392"/>
        <v>0</v>
      </c>
      <c r="BQ286" s="26">
        <f t="shared" si="393"/>
        <v>0</v>
      </c>
      <c r="BR286" s="26">
        <f t="shared" si="394"/>
        <v>0</v>
      </c>
      <c r="BS286">
        <f t="shared" si="446"/>
        <v>0</v>
      </c>
      <c r="BT286" s="7">
        <f t="shared" si="447"/>
        <v>0</v>
      </c>
      <c r="BU286" s="7">
        <f t="shared" si="425"/>
        <v>0</v>
      </c>
      <c r="BV286" s="17">
        <f t="shared" si="448"/>
        <v>0</v>
      </c>
      <c r="BW286" s="17">
        <f t="shared" si="426"/>
        <v>0</v>
      </c>
      <c r="CB286">
        <v>284</v>
      </c>
      <c r="CC286" s="7">
        <f t="shared" ca="1" si="449"/>
        <v>-19000</v>
      </c>
      <c r="CD286" s="28">
        <f t="shared" ca="1" si="450"/>
        <v>0</v>
      </c>
      <c r="CE286" s="16">
        <f t="shared" ca="1" si="451"/>
        <v>0</v>
      </c>
      <c r="CF286" s="9">
        <f t="shared" ca="1" si="395"/>
        <v>0</v>
      </c>
      <c r="CG286" s="26">
        <f t="shared" ca="1" si="396"/>
        <v>0</v>
      </c>
      <c r="CH286" s="19">
        <f t="shared" ca="1" si="397"/>
        <v>0</v>
      </c>
      <c r="CI286" s="26">
        <f t="shared" ca="1" si="398"/>
        <v>0</v>
      </c>
      <c r="CJ286" s="26">
        <f t="shared" ca="1" si="399"/>
        <v>0</v>
      </c>
      <c r="CK286" s="16">
        <f t="shared" ca="1" si="452"/>
        <v>0</v>
      </c>
      <c r="CL286" s="25">
        <v>0</v>
      </c>
      <c r="CM286" s="25">
        <f t="shared" ca="1" si="453"/>
        <v>0</v>
      </c>
      <c r="CN286" s="25">
        <f t="shared" ca="1" si="454"/>
        <v>0</v>
      </c>
      <c r="CO286" s="25">
        <f t="shared" ca="1" si="455"/>
        <v>0</v>
      </c>
      <c r="CP286" s="25">
        <f t="shared" ca="1" si="456"/>
        <v>0</v>
      </c>
      <c r="CQ286" s="16">
        <f t="shared" ca="1" si="457"/>
        <v>0</v>
      </c>
      <c r="CR286" s="25">
        <f t="shared" ca="1" si="458"/>
        <v>0</v>
      </c>
      <c r="CS286" s="9">
        <f t="shared" ca="1" si="400"/>
        <v>0</v>
      </c>
      <c r="CT286" s="26">
        <f t="shared" ca="1" si="401"/>
        <v>0</v>
      </c>
      <c r="CU286" s="19">
        <f t="shared" ca="1" si="402"/>
        <v>0</v>
      </c>
      <c r="CV286" s="26">
        <f t="shared" ca="1" si="403"/>
        <v>0</v>
      </c>
      <c r="CW286" s="26">
        <f t="shared" ca="1" si="404"/>
        <v>0</v>
      </c>
      <c r="CX286">
        <f t="shared" ca="1" si="459"/>
        <v>0</v>
      </c>
      <c r="CY286" s="7">
        <f t="shared" ca="1" si="427"/>
        <v>0</v>
      </c>
      <c r="CZ286" s="7">
        <f t="shared" ca="1" si="428"/>
        <v>0</v>
      </c>
      <c r="DA286" s="17">
        <f t="shared" ca="1" si="460"/>
        <v>0</v>
      </c>
      <c r="DB286" s="17">
        <f t="shared" ca="1" si="429"/>
        <v>0</v>
      </c>
      <c r="EB286">
        <v>284</v>
      </c>
      <c r="EC286" s="7">
        <f t="shared" si="461"/>
        <v>0</v>
      </c>
      <c r="ED286" s="28">
        <f t="shared" si="462"/>
        <v>0</v>
      </c>
      <c r="EE286" s="16">
        <f t="shared" si="463"/>
        <v>0</v>
      </c>
      <c r="EF286" s="9">
        <f t="shared" si="405"/>
        <v>0</v>
      </c>
      <c r="EG286" s="26">
        <f t="shared" si="406"/>
        <v>0</v>
      </c>
      <c r="EH286" s="19">
        <f t="shared" si="407"/>
        <v>0</v>
      </c>
      <c r="EI286" s="26">
        <f t="shared" si="408"/>
        <v>0</v>
      </c>
      <c r="EJ286" s="26">
        <f t="shared" si="409"/>
        <v>0</v>
      </c>
      <c r="EK286" s="16">
        <f t="shared" si="464"/>
        <v>0</v>
      </c>
      <c r="EL286" s="25">
        <v>0</v>
      </c>
      <c r="EM286" s="25">
        <f t="shared" si="465"/>
        <v>0</v>
      </c>
      <c r="EN286" s="25">
        <f t="shared" si="466"/>
        <v>0</v>
      </c>
      <c r="EO286" s="25">
        <f t="shared" si="467"/>
        <v>0</v>
      </c>
      <c r="EP286" s="25">
        <f t="shared" si="468"/>
        <v>0</v>
      </c>
      <c r="EQ286" s="16">
        <f t="shared" si="469"/>
        <v>0</v>
      </c>
      <c r="ER286" s="25">
        <f t="shared" si="470"/>
        <v>0</v>
      </c>
      <c r="ES286" s="9">
        <f t="shared" si="410"/>
        <v>0</v>
      </c>
      <c r="ET286" s="26">
        <f t="shared" si="411"/>
        <v>0</v>
      </c>
      <c r="EU286" s="19">
        <f t="shared" si="412"/>
        <v>0</v>
      </c>
      <c r="EV286" s="26">
        <f t="shared" si="413"/>
        <v>0</v>
      </c>
      <c r="EW286" s="26">
        <f t="shared" si="414"/>
        <v>0</v>
      </c>
      <c r="EX286">
        <f t="shared" si="471"/>
        <v>0</v>
      </c>
      <c r="EY286" s="7">
        <f t="shared" si="430"/>
        <v>0</v>
      </c>
      <c r="EZ286" s="7">
        <f t="shared" si="431"/>
        <v>0</v>
      </c>
      <c r="FA286" s="17">
        <f t="shared" si="472"/>
        <v>0</v>
      </c>
      <c r="FB286" s="17">
        <f t="shared" si="432"/>
        <v>0</v>
      </c>
      <c r="GB286">
        <v>284</v>
      </c>
      <c r="GC286" s="7">
        <f t="shared" si="473"/>
        <v>0</v>
      </c>
      <c r="GD286" s="28">
        <f t="shared" si="474"/>
        <v>0</v>
      </c>
      <c r="GE286" s="16">
        <f t="shared" si="475"/>
        <v>0</v>
      </c>
      <c r="GF286" s="9">
        <f t="shared" si="415"/>
        <v>0</v>
      </c>
      <c r="GG286" s="26">
        <f t="shared" si="416"/>
        <v>0</v>
      </c>
      <c r="GH286" s="19">
        <f t="shared" si="417"/>
        <v>0</v>
      </c>
      <c r="GI286" s="26">
        <f t="shared" si="418"/>
        <v>0</v>
      </c>
      <c r="GJ286" s="26">
        <f t="shared" si="419"/>
        <v>0</v>
      </c>
      <c r="GK286" s="16">
        <f t="shared" si="476"/>
        <v>0</v>
      </c>
      <c r="GL286" s="25">
        <v>0</v>
      </c>
      <c r="GM286" s="25">
        <f t="shared" si="477"/>
        <v>0</v>
      </c>
      <c r="GN286" s="25">
        <f t="shared" si="478"/>
        <v>0</v>
      </c>
      <c r="GO286" s="25">
        <f t="shared" si="479"/>
        <v>0</v>
      </c>
      <c r="GP286" s="25">
        <f t="shared" si="480"/>
        <v>0</v>
      </c>
      <c r="GQ286" s="16">
        <f t="shared" si="481"/>
        <v>0</v>
      </c>
      <c r="GR286" s="25">
        <f t="shared" si="482"/>
        <v>0</v>
      </c>
      <c r="GS286" s="9">
        <f t="shared" si="420"/>
        <v>0</v>
      </c>
      <c r="GT286" s="26">
        <f t="shared" si="421"/>
        <v>0</v>
      </c>
      <c r="GU286" s="19">
        <f t="shared" si="422"/>
        <v>0</v>
      </c>
      <c r="GV286" s="26">
        <f t="shared" si="423"/>
        <v>0</v>
      </c>
      <c r="GW286" s="26">
        <f t="shared" si="424"/>
        <v>0</v>
      </c>
      <c r="GX286">
        <f t="shared" si="483"/>
        <v>0</v>
      </c>
      <c r="GY286" s="7">
        <f t="shared" si="433"/>
        <v>0</v>
      </c>
      <c r="GZ286" s="7">
        <f t="shared" si="434"/>
        <v>0</v>
      </c>
      <c r="HA286" s="17">
        <f t="shared" si="484"/>
        <v>0</v>
      </c>
      <c r="HB286" s="17">
        <f t="shared" si="435"/>
        <v>0</v>
      </c>
    </row>
    <row r="287" spans="28:210" x14ac:dyDescent="0.3">
      <c r="BB287">
        <v>285</v>
      </c>
      <c r="BC287" s="7">
        <f t="shared" si="436"/>
        <v>0</v>
      </c>
      <c r="BD287" s="28">
        <f t="shared" si="437"/>
        <v>0</v>
      </c>
      <c r="BE287" s="16">
        <f t="shared" si="438"/>
        <v>0</v>
      </c>
      <c r="BF287" s="16">
        <f t="shared" si="439"/>
        <v>0</v>
      </c>
      <c r="BG287" s="25">
        <v>0</v>
      </c>
      <c r="BH287" s="25">
        <f t="shared" si="440"/>
        <v>0</v>
      </c>
      <c r="BI287" s="25">
        <f t="shared" si="441"/>
        <v>0</v>
      </c>
      <c r="BJ287" s="25">
        <f t="shared" si="442"/>
        <v>0</v>
      </c>
      <c r="BK287" s="25">
        <f t="shared" si="443"/>
        <v>0</v>
      </c>
      <c r="BL287" s="16">
        <f t="shared" si="444"/>
        <v>0</v>
      </c>
      <c r="BM287" s="25">
        <f t="shared" si="445"/>
        <v>0</v>
      </c>
      <c r="BN287" s="9">
        <f t="shared" si="390"/>
        <v>0</v>
      </c>
      <c r="BO287" s="26">
        <f t="shared" si="391"/>
        <v>0</v>
      </c>
      <c r="BP287" s="19">
        <f t="shared" si="392"/>
        <v>0</v>
      </c>
      <c r="BQ287" s="26">
        <f t="shared" si="393"/>
        <v>0</v>
      </c>
      <c r="BR287" s="26">
        <f t="shared" si="394"/>
        <v>0</v>
      </c>
      <c r="BS287">
        <f t="shared" si="446"/>
        <v>0</v>
      </c>
      <c r="BT287" s="7">
        <f t="shared" si="447"/>
        <v>0</v>
      </c>
      <c r="BU287" s="7">
        <f t="shared" si="425"/>
        <v>0</v>
      </c>
      <c r="BV287" s="17">
        <f t="shared" si="448"/>
        <v>0</v>
      </c>
      <c r="BW287" s="17">
        <f t="shared" si="426"/>
        <v>0</v>
      </c>
      <c r="CB287">
        <v>285</v>
      </c>
      <c r="CC287" s="7">
        <f t="shared" ca="1" si="449"/>
        <v>-19000</v>
      </c>
      <c r="CD287" s="28">
        <f t="shared" ca="1" si="450"/>
        <v>0</v>
      </c>
      <c r="CE287" s="16">
        <f t="shared" ca="1" si="451"/>
        <v>0</v>
      </c>
      <c r="CF287" s="9">
        <f t="shared" ca="1" si="395"/>
        <v>0</v>
      </c>
      <c r="CG287" s="26">
        <f t="shared" ca="1" si="396"/>
        <v>0</v>
      </c>
      <c r="CH287" s="19">
        <f t="shared" ca="1" si="397"/>
        <v>0</v>
      </c>
      <c r="CI287" s="26">
        <f t="shared" ca="1" si="398"/>
        <v>0</v>
      </c>
      <c r="CJ287" s="26">
        <f t="shared" ca="1" si="399"/>
        <v>0</v>
      </c>
      <c r="CK287" s="16">
        <f t="shared" ca="1" si="452"/>
        <v>0</v>
      </c>
      <c r="CL287" s="25">
        <v>0</v>
      </c>
      <c r="CM287" s="25">
        <f t="shared" ca="1" si="453"/>
        <v>0</v>
      </c>
      <c r="CN287" s="25">
        <f t="shared" ca="1" si="454"/>
        <v>0</v>
      </c>
      <c r="CO287" s="25">
        <f t="shared" ca="1" si="455"/>
        <v>0</v>
      </c>
      <c r="CP287" s="25">
        <f t="shared" ca="1" si="456"/>
        <v>0</v>
      </c>
      <c r="CQ287" s="16">
        <f t="shared" ca="1" si="457"/>
        <v>0</v>
      </c>
      <c r="CR287" s="25">
        <f t="shared" ca="1" si="458"/>
        <v>0</v>
      </c>
      <c r="CS287" s="9">
        <f t="shared" ca="1" si="400"/>
        <v>0</v>
      </c>
      <c r="CT287" s="26">
        <f t="shared" ca="1" si="401"/>
        <v>0</v>
      </c>
      <c r="CU287" s="19">
        <f t="shared" ca="1" si="402"/>
        <v>0</v>
      </c>
      <c r="CV287" s="26">
        <f t="shared" ca="1" si="403"/>
        <v>0</v>
      </c>
      <c r="CW287" s="26">
        <f t="shared" ca="1" si="404"/>
        <v>0</v>
      </c>
      <c r="CX287">
        <f t="shared" ca="1" si="459"/>
        <v>0</v>
      </c>
      <c r="CY287" s="7">
        <f t="shared" ca="1" si="427"/>
        <v>0</v>
      </c>
      <c r="CZ287" s="7">
        <f t="shared" ca="1" si="428"/>
        <v>0</v>
      </c>
      <c r="DA287" s="17">
        <f t="shared" ca="1" si="460"/>
        <v>0</v>
      </c>
      <c r="DB287" s="17">
        <f t="shared" ca="1" si="429"/>
        <v>0</v>
      </c>
      <c r="EB287">
        <v>285</v>
      </c>
      <c r="EC287" s="7">
        <f t="shared" si="461"/>
        <v>0</v>
      </c>
      <c r="ED287" s="28">
        <f t="shared" si="462"/>
        <v>0</v>
      </c>
      <c r="EE287" s="16">
        <f t="shared" si="463"/>
        <v>0</v>
      </c>
      <c r="EF287" s="9">
        <f t="shared" si="405"/>
        <v>0</v>
      </c>
      <c r="EG287" s="26">
        <f t="shared" si="406"/>
        <v>0</v>
      </c>
      <c r="EH287" s="19">
        <f t="shared" si="407"/>
        <v>0</v>
      </c>
      <c r="EI287" s="26">
        <f t="shared" si="408"/>
        <v>0</v>
      </c>
      <c r="EJ287" s="26">
        <f t="shared" si="409"/>
        <v>0</v>
      </c>
      <c r="EK287" s="16">
        <f t="shared" si="464"/>
        <v>0</v>
      </c>
      <c r="EL287" s="25">
        <v>0</v>
      </c>
      <c r="EM287" s="25">
        <f t="shared" si="465"/>
        <v>0</v>
      </c>
      <c r="EN287" s="25">
        <f t="shared" si="466"/>
        <v>0</v>
      </c>
      <c r="EO287" s="25">
        <f t="shared" si="467"/>
        <v>0</v>
      </c>
      <c r="EP287" s="25">
        <f t="shared" si="468"/>
        <v>0</v>
      </c>
      <c r="EQ287" s="16">
        <f t="shared" si="469"/>
        <v>0</v>
      </c>
      <c r="ER287" s="25">
        <f t="shared" si="470"/>
        <v>0</v>
      </c>
      <c r="ES287" s="9">
        <f t="shared" si="410"/>
        <v>0</v>
      </c>
      <c r="ET287" s="26">
        <f t="shared" si="411"/>
        <v>0</v>
      </c>
      <c r="EU287" s="19">
        <f t="shared" si="412"/>
        <v>0</v>
      </c>
      <c r="EV287" s="26">
        <f t="shared" si="413"/>
        <v>0</v>
      </c>
      <c r="EW287" s="26">
        <f t="shared" si="414"/>
        <v>0</v>
      </c>
      <c r="EX287">
        <f t="shared" si="471"/>
        <v>0</v>
      </c>
      <c r="EY287" s="7">
        <f t="shared" si="430"/>
        <v>0</v>
      </c>
      <c r="EZ287" s="7">
        <f t="shared" si="431"/>
        <v>0</v>
      </c>
      <c r="FA287" s="17">
        <f t="shared" si="472"/>
        <v>0</v>
      </c>
      <c r="FB287" s="17">
        <f t="shared" si="432"/>
        <v>0</v>
      </c>
      <c r="GB287">
        <v>285</v>
      </c>
      <c r="GC287" s="7">
        <f t="shared" si="473"/>
        <v>0</v>
      </c>
      <c r="GD287" s="28">
        <f t="shared" si="474"/>
        <v>0</v>
      </c>
      <c r="GE287" s="16">
        <f t="shared" si="475"/>
        <v>0</v>
      </c>
      <c r="GF287" s="9">
        <f t="shared" si="415"/>
        <v>0</v>
      </c>
      <c r="GG287" s="26">
        <f t="shared" si="416"/>
        <v>0</v>
      </c>
      <c r="GH287" s="19">
        <f t="shared" si="417"/>
        <v>0</v>
      </c>
      <c r="GI287" s="26">
        <f t="shared" si="418"/>
        <v>0</v>
      </c>
      <c r="GJ287" s="26">
        <f t="shared" si="419"/>
        <v>0</v>
      </c>
      <c r="GK287" s="16">
        <f t="shared" si="476"/>
        <v>0</v>
      </c>
      <c r="GL287" s="25">
        <v>0</v>
      </c>
      <c r="GM287" s="25">
        <f t="shared" si="477"/>
        <v>0</v>
      </c>
      <c r="GN287" s="25">
        <f t="shared" si="478"/>
        <v>0</v>
      </c>
      <c r="GO287" s="25">
        <f t="shared" si="479"/>
        <v>0</v>
      </c>
      <c r="GP287" s="25">
        <f t="shared" si="480"/>
        <v>0</v>
      </c>
      <c r="GQ287" s="16">
        <f t="shared" si="481"/>
        <v>0</v>
      </c>
      <c r="GR287" s="25">
        <f t="shared" si="482"/>
        <v>0</v>
      </c>
      <c r="GS287" s="9">
        <f t="shared" si="420"/>
        <v>0</v>
      </c>
      <c r="GT287" s="26">
        <f t="shared" si="421"/>
        <v>0</v>
      </c>
      <c r="GU287" s="19">
        <f t="shared" si="422"/>
        <v>0</v>
      </c>
      <c r="GV287" s="26">
        <f t="shared" si="423"/>
        <v>0</v>
      </c>
      <c r="GW287" s="26">
        <f t="shared" si="424"/>
        <v>0</v>
      </c>
      <c r="GX287">
        <f t="shared" si="483"/>
        <v>0</v>
      </c>
      <c r="GY287" s="7">
        <f t="shared" si="433"/>
        <v>0</v>
      </c>
      <c r="GZ287" s="7">
        <f t="shared" si="434"/>
        <v>0</v>
      </c>
      <c r="HA287" s="17">
        <f t="shared" si="484"/>
        <v>0</v>
      </c>
      <c r="HB287" s="17">
        <f t="shared" si="435"/>
        <v>0</v>
      </c>
    </row>
    <row r="288" spans="28:210" x14ac:dyDescent="0.3">
      <c r="BB288">
        <v>286</v>
      </c>
      <c r="BC288" s="7">
        <f t="shared" si="436"/>
        <v>0</v>
      </c>
      <c r="BD288" s="28">
        <f t="shared" si="437"/>
        <v>0</v>
      </c>
      <c r="BE288" s="16">
        <f t="shared" si="438"/>
        <v>0</v>
      </c>
      <c r="BF288" s="16">
        <f t="shared" si="439"/>
        <v>0</v>
      </c>
      <c r="BG288" s="25">
        <v>0</v>
      </c>
      <c r="BH288" s="25">
        <f t="shared" si="440"/>
        <v>0</v>
      </c>
      <c r="BI288" s="25">
        <f t="shared" si="441"/>
        <v>0</v>
      </c>
      <c r="BJ288" s="25">
        <f t="shared" si="442"/>
        <v>0</v>
      </c>
      <c r="BK288" s="25">
        <f t="shared" si="443"/>
        <v>0</v>
      </c>
      <c r="BL288" s="16">
        <f t="shared" si="444"/>
        <v>0</v>
      </c>
      <c r="BM288" s="25">
        <f t="shared" si="445"/>
        <v>0</v>
      </c>
      <c r="BN288" s="9">
        <f t="shared" si="390"/>
        <v>0</v>
      </c>
      <c r="BO288" s="26">
        <f t="shared" si="391"/>
        <v>0</v>
      </c>
      <c r="BP288" s="19">
        <f t="shared" si="392"/>
        <v>0</v>
      </c>
      <c r="BQ288" s="26">
        <f t="shared" si="393"/>
        <v>0</v>
      </c>
      <c r="BR288" s="26">
        <f t="shared" si="394"/>
        <v>0</v>
      </c>
      <c r="BS288">
        <f t="shared" si="446"/>
        <v>0</v>
      </c>
      <c r="BT288" s="7">
        <f t="shared" si="447"/>
        <v>0</v>
      </c>
      <c r="BU288" s="7">
        <f t="shared" si="425"/>
        <v>0</v>
      </c>
      <c r="BV288" s="17">
        <f t="shared" si="448"/>
        <v>0</v>
      </c>
      <c r="BW288" s="17">
        <f t="shared" si="426"/>
        <v>0</v>
      </c>
      <c r="CB288">
        <v>286</v>
      </c>
      <c r="CC288" s="7">
        <f t="shared" ca="1" si="449"/>
        <v>-19000</v>
      </c>
      <c r="CD288" s="28">
        <f t="shared" ca="1" si="450"/>
        <v>0</v>
      </c>
      <c r="CE288" s="16">
        <f t="shared" ca="1" si="451"/>
        <v>0</v>
      </c>
      <c r="CF288" s="9">
        <f t="shared" ca="1" si="395"/>
        <v>0</v>
      </c>
      <c r="CG288" s="26">
        <f t="shared" ca="1" si="396"/>
        <v>0</v>
      </c>
      <c r="CH288" s="19">
        <f t="shared" ca="1" si="397"/>
        <v>0</v>
      </c>
      <c r="CI288" s="26">
        <f t="shared" ca="1" si="398"/>
        <v>0</v>
      </c>
      <c r="CJ288" s="26">
        <f t="shared" ca="1" si="399"/>
        <v>0</v>
      </c>
      <c r="CK288" s="16">
        <f t="shared" ca="1" si="452"/>
        <v>0</v>
      </c>
      <c r="CL288" s="25">
        <v>0</v>
      </c>
      <c r="CM288" s="25">
        <f t="shared" ca="1" si="453"/>
        <v>0</v>
      </c>
      <c r="CN288" s="25">
        <f t="shared" ca="1" si="454"/>
        <v>0</v>
      </c>
      <c r="CO288" s="25">
        <f t="shared" ca="1" si="455"/>
        <v>0</v>
      </c>
      <c r="CP288" s="25">
        <f t="shared" ca="1" si="456"/>
        <v>0</v>
      </c>
      <c r="CQ288" s="16">
        <f t="shared" ca="1" si="457"/>
        <v>0</v>
      </c>
      <c r="CR288" s="25">
        <f t="shared" ca="1" si="458"/>
        <v>0</v>
      </c>
      <c r="CS288" s="9">
        <f t="shared" ca="1" si="400"/>
        <v>0</v>
      </c>
      <c r="CT288" s="26">
        <f t="shared" ca="1" si="401"/>
        <v>0</v>
      </c>
      <c r="CU288" s="19">
        <f t="shared" ca="1" si="402"/>
        <v>0</v>
      </c>
      <c r="CV288" s="26">
        <f t="shared" ca="1" si="403"/>
        <v>0</v>
      </c>
      <c r="CW288" s="26">
        <f t="shared" ca="1" si="404"/>
        <v>0</v>
      </c>
      <c r="CX288">
        <f t="shared" ca="1" si="459"/>
        <v>0</v>
      </c>
      <c r="CY288" s="7">
        <f t="shared" ca="1" si="427"/>
        <v>0</v>
      </c>
      <c r="CZ288" s="7">
        <f t="shared" ca="1" si="428"/>
        <v>0</v>
      </c>
      <c r="DA288" s="17">
        <f t="shared" ca="1" si="460"/>
        <v>0</v>
      </c>
      <c r="DB288" s="17">
        <f t="shared" ca="1" si="429"/>
        <v>0</v>
      </c>
      <c r="EB288">
        <v>286</v>
      </c>
      <c r="EC288" s="7">
        <f t="shared" si="461"/>
        <v>0</v>
      </c>
      <c r="ED288" s="28">
        <f t="shared" si="462"/>
        <v>0</v>
      </c>
      <c r="EE288" s="16">
        <f t="shared" si="463"/>
        <v>0</v>
      </c>
      <c r="EF288" s="9">
        <f t="shared" si="405"/>
        <v>0</v>
      </c>
      <c r="EG288" s="26">
        <f t="shared" si="406"/>
        <v>0</v>
      </c>
      <c r="EH288" s="19">
        <f t="shared" si="407"/>
        <v>0</v>
      </c>
      <c r="EI288" s="26">
        <f t="shared" si="408"/>
        <v>0</v>
      </c>
      <c r="EJ288" s="26">
        <f t="shared" si="409"/>
        <v>0</v>
      </c>
      <c r="EK288" s="16">
        <f t="shared" si="464"/>
        <v>0</v>
      </c>
      <c r="EL288" s="25">
        <v>0</v>
      </c>
      <c r="EM288" s="25">
        <f t="shared" si="465"/>
        <v>0</v>
      </c>
      <c r="EN288" s="25">
        <f t="shared" si="466"/>
        <v>0</v>
      </c>
      <c r="EO288" s="25">
        <f t="shared" si="467"/>
        <v>0</v>
      </c>
      <c r="EP288" s="25">
        <f t="shared" si="468"/>
        <v>0</v>
      </c>
      <c r="EQ288" s="16">
        <f t="shared" si="469"/>
        <v>0</v>
      </c>
      <c r="ER288" s="25">
        <f t="shared" si="470"/>
        <v>0</v>
      </c>
      <c r="ES288" s="9">
        <f t="shared" si="410"/>
        <v>0</v>
      </c>
      <c r="ET288" s="26">
        <f t="shared" si="411"/>
        <v>0</v>
      </c>
      <c r="EU288" s="19">
        <f t="shared" si="412"/>
        <v>0</v>
      </c>
      <c r="EV288" s="26">
        <f t="shared" si="413"/>
        <v>0</v>
      </c>
      <c r="EW288" s="26">
        <f t="shared" si="414"/>
        <v>0</v>
      </c>
      <c r="EX288">
        <f t="shared" si="471"/>
        <v>0</v>
      </c>
      <c r="EY288" s="7">
        <f t="shared" si="430"/>
        <v>0</v>
      </c>
      <c r="EZ288" s="7">
        <f t="shared" si="431"/>
        <v>0</v>
      </c>
      <c r="FA288" s="17">
        <f t="shared" si="472"/>
        <v>0</v>
      </c>
      <c r="FB288" s="17">
        <f t="shared" si="432"/>
        <v>0</v>
      </c>
      <c r="GB288">
        <v>286</v>
      </c>
      <c r="GC288" s="7">
        <f t="shared" si="473"/>
        <v>0</v>
      </c>
      <c r="GD288" s="28">
        <f t="shared" si="474"/>
        <v>0</v>
      </c>
      <c r="GE288" s="16">
        <f t="shared" si="475"/>
        <v>0</v>
      </c>
      <c r="GF288" s="9">
        <f t="shared" si="415"/>
        <v>0</v>
      </c>
      <c r="GG288" s="26">
        <f t="shared" si="416"/>
        <v>0</v>
      </c>
      <c r="GH288" s="19">
        <f t="shared" si="417"/>
        <v>0</v>
      </c>
      <c r="GI288" s="26">
        <f t="shared" si="418"/>
        <v>0</v>
      </c>
      <c r="GJ288" s="26">
        <f t="shared" si="419"/>
        <v>0</v>
      </c>
      <c r="GK288" s="16">
        <f t="shared" si="476"/>
        <v>0</v>
      </c>
      <c r="GL288" s="25">
        <v>0</v>
      </c>
      <c r="GM288" s="25">
        <f t="shared" si="477"/>
        <v>0</v>
      </c>
      <c r="GN288" s="25">
        <f t="shared" si="478"/>
        <v>0</v>
      </c>
      <c r="GO288" s="25">
        <f t="shared" si="479"/>
        <v>0</v>
      </c>
      <c r="GP288" s="25">
        <f t="shared" si="480"/>
        <v>0</v>
      </c>
      <c r="GQ288" s="16">
        <f t="shared" si="481"/>
        <v>0</v>
      </c>
      <c r="GR288" s="25">
        <f t="shared" si="482"/>
        <v>0</v>
      </c>
      <c r="GS288" s="9">
        <f t="shared" si="420"/>
        <v>0</v>
      </c>
      <c r="GT288" s="26">
        <f t="shared" si="421"/>
        <v>0</v>
      </c>
      <c r="GU288" s="19">
        <f t="shared" si="422"/>
        <v>0</v>
      </c>
      <c r="GV288" s="26">
        <f t="shared" si="423"/>
        <v>0</v>
      </c>
      <c r="GW288" s="26">
        <f t="shared" si="424"/>
        <v>0</v>
      </c>
      <c r="GX288">
        <f t="shared" si="483"/>
        <v>0</v>
      </c>
      <c r="GY288" s="7">
        <f t="shared" si="433"/>
        <v>0</v>
      </c>
      <c r="GZ288" s="7">
        <f t="shared" si="434"/>
        <v>0</v>
      </c>
      <c r="HA288" s="17">
        <f t="shared" si="484"/>
        <v>0</v>
      </c>
      <c r="HB288" s="17">
        <f t="shared" si="435"/>
        <v>0</v>
      </c>
    </row>
    <row r="289" spans="54:210" x14ac:dyDescent="0.3">
      <c r="BB289">
        <v>287</v>
      </c>
      <c r="BC289" s="7">
        <f t="shared" si="436"/>
        <v>0</v>
      </c>
      <c r="BD289" s="28">
        <f t="shared" si="437"/>
        <v>0</v>
      </c>
      <c r="BE289" s="16">
        <f t="shared" si="438"/>
        <v>0</v>
      </c>
      <c r="BF289" s="16">
        <f t="shared" si="439"/>
        <v>0</v>
      </c>
      <c r="BG289" s="25">
        <v>0</v>
      </c>
      <c r="BH289" s="25">
        <f t="shared" si="440"/>
        <v>0</v>
      </c>
      <c r="BI289" s="25">
        <f t="shared" si="441"/>
        <v>0</v>
      </c>
      <c r="BJ289" s="25">
        <f t="shared" si="442"/>
        <v>0</v>
      </c>
      <c r="BK289" s="25">
        <f t="shared" si="443"/>
        <v>0</v>
      </c>
      <c r="BL289" s="16">
        <f t="shared" si="444"/>
        <v>0</v>
      </c>
      <c r="BM289" s="25">
        <f t="shared" si="445"/>
        <v>0</v>
      </c>
      <c r="BN289" s="9">
        <f t="shared" si="390"/>
        <v>0</v>
      </c>
      <c r="BO289" s="26">
        <f t="shared" si="391"/>
        <v>0</v>
      </c>
      <c r="BP289" s="19">
        <f t="shared" si="392"/>
        <v>0</v>
      </c>
      <c r="BQ289" s="26">
        <f t="shared" si="393"/>
        <v>0</v>
      </c>
      <c r="BR289" s="26">
        <f t="shared" si="394"/>
        <v>0</v>
      </c>
      <c r="BS289">
        <f t="shared" si="446"/>
        <v>0</v>
      </c>
      <c r="BT289" s="7">
        <f t="shared" si="447"/>
        <v>0</v>
      </c>
      <c r="BU289" s="7">
        <f t="shared" si="425"/>
        <v>0</v>
      </c>
      <c r="BV289" s="17">
        <f t="shared" si="448"/>
        <v>0</v>
      </c>
      <c r="BW289" s="17">
        <f t="shared" si="426"/>
        <v>0</v>
      </c>
      <c r="CB289">
        <v>287</v>
      </c>
      <c r="CC289" s="7">
        <f t="shared" ca="1" si="449"/>
        <v>-19000</v>
      </c>
      <c r="CD289" s="28">
        <f t="shared" ca="1" si="450"/>
        <v>0</v>
      </c>
      <c r="CE289" s="16">
        <f t="shared" ca="1" si="451"/>
        <v>0</v>
      </c>
      <c r="CF289" s="9">
        <f t="shared" ca="1" si="395"/>
        <v>0</v>
      </c>
      <c r="CG289" s="26">
        <f t="shared" ca="1" si="396"/>
        <v>0</v>
      </c>
      <c r="CH289" s="19">
        <f t="shared" ca="1" si="397"/>
        <v>0</v>
      </c>
      <c r="CI289" s="26">
        <f t="shared" ca="1" si="398"/>
        <v>0</v>
      </c>
      <c r="CJ289" s="26">
        <f t="shared" ca="1" si="399"/>
        <v>0</v>
      </c>
      <c r="CK289" s="16">
        <f t="shared" ca="1" si="452"/>
        <v>0</v>
      </c>
      <c r="CL289" s="25">
        <v>0</v>
      </c>
      <c r="CM289" s="25">
        <f t="shared" ca="1" si="453"/>
        <v>0</v>
      </c>
      <c r="CN289" s="25">
        <f t="shared" ca="1" si="454"/>
        <v>0</v>
      </c>
      <c r="CO289" s="25">
        <f t="shared" ca="1" si="455"/>
        <v>0</v>
      </c>
      <c r="CP289" s="25">
        <f t="shared" ca="1" si="456"/>
        <v>0</v>
      </c>
      <c r="CQ289" s="16">
        <f t="shared" ca="1" si="457"/>
        <v>0</v>
      </c>
      <c r="CR289" s="25">
        <f t="shared" ca="1" si="458"/>
        <v>0</v>
      </c>
      <c r="CS289" s="9">
        <f t="shared" ca="1" si="400"/>
        <v>0</v>
      </c>
      <c r="CT289" s="26">
        <f t="shared" ca="1" si="401"/>
        <v>0</v>
      </c>
      <c r="CU289" s="19">
        <f t="shared" ca="1" si="402"/>
        <v>0</v>
      </c>
      <c r="CV289" s="26">
        <f t="shared" ca="1" si="403"/>
        <v>0</v>
      </c>
      <c r="CW289" s="26">
        <f t="shared" ca="1" si="404"/>
        <v>0</v>
      </c>
      <c r="CX289">
        <f t="shared" ca="1" si="459"/>
        <v>0</v>
      </c>
      <c r="CY289" s="7">
        <f t="shared" ca="1" si="427"/>
        <v>0</v>
      </c>
      <c r="CZ289" s="7">
        <f t="shared" ca="1" si="428"/>
        <v>0</v>
      </c>
      <c r="DA289" s="17">
        <f t="shared" ca="1" si="460"/>
        <v>0</v>
      </c>
      <c r="DB289" s="17">
        <f t="shared" ca="1" si="429"/>
        <v>0</v>
      </c>
      <c r="EB289">
        <v>287</v>
      </c>
      <c r="EC289" s="7">
        <f t="shared" si="461"/>
        <v>0</v>
      </c>
      <c r="ED289" s="28">
        <f t="shared" si="462"/>
        <v>0</v>
      </c>
      <c r="EE289" s="16">
        <f t="shared" si="463"/>
        <v>0</v>
      </c>
      <c r="EF289" s="9">
        <f t="shared" si="405"/>
        <v>0</v>
      </c>
      <c r="EG289" s="26">
        <f t="shared" si="406"/>
        <v>0</v>
      </c>
      <c r="EH289" s="19">
        <f t="shared" si="407"/>
        <v>0</v>
      </c>
      <c r="EI289" s="26">
        <f t="shared" si="408"/>
        <v>0</v>
      </c>
      <c r="EJ289" s="26">
        <f t="shared" si="409"/>
        <v>0</v>
      </c>
      <c r="EK289" s="16">
        <f t="shared" si="464"/>
        <v>0</v>
      </c>
      <c r="EL289" s="25">
        <v>0</v>
      </c>
      <c r="EM289" s="25">
        <f t="shared" si="465"/>
        <v>0</v>
      </c>
      <c r="EN289" s="25">
        <f t="shared" si="466"/>
        <v>0</v>
      </c>
      <c r="EO289" s="25">
        <f t="shared" si="467"/>
        <v>0</v>
      </c>
      <c r="EP289" s="25">
        <f t="shared" si="468"/>
        <v>0</v>
      </c>
      <c r="EQ289" s="16">
        <f t="shared" si="469"/>
        <v>0</v>
      </c>
      <c r="ER289" s="25">
        <f t="shared" si="470"/>
        <v>0</v>
      </c>
      <c r="ES289" s="9">
        <f t="shared" si="410"/>
        <v>0</v>
      </c>
      <c r="ET289" s="26">
        <f t="shared" si="411"/>
        <v>0</v>
      </c>
      <c r="EU289" s="19">
        <f t="shared" si="412"/>
        <v>0</v>
      </c>
      <c r="EV289" s="26">
        <f t="shared" si="413"/>
        <v>0</v>
      </c>
      <c r="EW289" s="26">
        <f t="shared" si="414"/>
        <v>0</v>
      </c>
      <c r="EX289">
        <f t="shared" si="471"/>
        <v>0</v>
      </c>
      <c r="EY289" s="7">
        <f t="shared" si="430"/>
        <v>0</v>
      </c>
      <c r="EZ289" s="7">
        <f t="shared" si="431"/>
        <v>0</v>
      </c>
      <c r="FA289" s="17">
        <f t="shared" si="472"/>
        <v>0</v>
      </c>
      <c r="FB289" s="17">
        <f t="shared" si="432"/>
        <v>0</v>
      </c>
      <c r="GB289">
        <v>287</v>
      </c>
      <c r="GC289" s="7">
        <f t="shared" si="473"/>
        <v>0</v>
      </c>
      <c r="GD289" s="28">
        <f t="shared" si="474"/>
        <v>0</v>
      </c>
      <c r="GE289" s="16">
        <f t="shared" si="475"/>
        <v>0</v>
      </c>
      <c r="GF289" s="9">
        <f t="shared" si="415"/>
        <v>0</v>
      </c>
      <c r="GG289" s="26">
        <f t="shared" si="416"/>
        <v>0</v>
      </c>
      <c r="GH289" s="19">
        <f t="shared" si="417"/>
        <v>0</v>
      </c>
      <c r="GI289" s="26">
        <f t="shared" si="418"/>
        <v>0</v>
      </c>
      <c r="GJ289" s="26">
        <f t="shared" si="419"/>
        <v>0</v>
      </c>
      <c r="GK289" s="16">
        <f t="shared" si="476"/>
        <v>0</v>
      </c>
      <c r="GL289" s="25">
        <v>0</v>
      </c>
      <c r="GM289" s="25">
        <f t="shared" si="477"/>
        <v>0</v>
      </c>
      <c r="GN289" s="25">
        <f t="shared" si="478"/>
        <v>0</v>
      </c>
      <c r="GO289" s="25">
        <f t="shared" si="479"/>
        <v>0</v>
      </c>
      <c r="GP289" s="25">
        <f t="shared" si="480"/>
        <v>0</v>
      </c>
      <c r="GQ289" s="16">
        <f t="shared" si="481"/>
        <v>0</v>
      </c>
      <c r="GR289" s="25">
        <f t="shared" si="482"/>
        <v>0</v>
      </c>
      <c r="GS289" s="9">
        <f t="shared" si="420"/>
        <v>0</v>
      </c>
      <c r="GT289" s="26">
        <f t="shared" si="421"/>
        <v>0</v>
      </c>
      <c r="GU289" s="19">
        <f t="shared" si="422"/>
        <v>0</v>
      </c>
      <c r="GV289" s="26">
        <f t="shared" si="423"/>
        <v>0</v>
      </c>
      <c r="GW289" s="26">
        <f t="shared" si="424"/>
        <v>0</v>
      </c>
      <c r="GX289">
        <f t="shared" si="483"/>
        <v>0</v>
      </c>
      <c r="GY289" s="7">
        <f t="shared" si="433"/>
        <v>0</v>
      </c>
      <c r="GZ289" s="7">
        <f t="shared" si="434"/>
        <v>0</v>
      </c>
      <c r="HA289" s="17">
        <f t="shared" si="484"/>
        <v>0</v>
      </c>
      <c r="HB289" s="17">
        <f t="shared" si="435"/>
        <v>0</v>
      </c>
    </row>
    <row r="290" spans="54:210" x14ac:dyDescent="0.3">
      <c r="BB290">
        <v>288</v>
      </c>
      <c r="BC290" s="7">
        <f t="shared" si="436"/>
        <v>0</v>
      </c>
      <c r="BD290" s="28">
        <f t="shared" si="437"/>
        <v>0</v>
      </c>
      <c r="BE290" s="16">
        <f t="shared" si="438"/>
        <v>0</v>
      </c>
      <c r="BF290" s="16">
        <f t="shared" si="439"/>
        <v>0</v>
      </c>
      <c r="BG290" s="25">
        <v>0</v>
      </c>
      <c r="BH290" s="25">
        <f t="shared" si="440"/>
        <v>0</v>
      </c>
      <c r="BI290" s="25">
        <f t="shared" si="441"/>
        <v>0</v>
      </c>
      <c r="BJ290" s="25">
        <f t="shared" si="442"/>
        <v>0</v>
      </c>
      <c r="BK290" s="25">
        <f t="shared" si="443"/>
        <v>0</v>
      </c>
      <c r="BL290" s="16">
        <f t="shared" si="444"/>
        <v>0</v>
      </c>
      <c r="BM290" s="25">
        <f t="shared" si="445"/>
        <v>0</v>
      </c>
      <c r="BN290" s="9">
        <f t="shared" si="390"/>
        <v>0</v>
      </c>
      <c r="BO290" s="26">
        <f t="shared" si="391"/>
        <v>0</v>
      </c>
      <c r="BP290" s="19">
        <f t="shared" si="392"/>
        <v>0</v>
      </c>
      <c r="BQ290" s="26">
        <f t="shared" si="393"/>
        <v>0</v>
      </c>
      <c r="BR290" s="26">
        <f t="shared" si="394"/>
        <v>0</v>
      </c>
      <c r="BS290">
        <f t="shared" si="446"/>
        <v>0</v>
      </c>
      <c r="BT290" s="7">
        <f t="shared" si="447"/>
        <v>0</v>
      </c>
      <c r="BU290" s="7">
        <f t="shared" si="425"/>
        <v>0</v>
      </c>
      <c r="BV290" s="17">
        <f t="shared" si="448"/>
        <v>0</v>
      </c>
      <c r="BW290" s="17">
        <f t="shared" si="426"/>
        <v>0</v>
      </c>
      <c r="CB290">
        <v>288</v>
      </c>
      <c r="CC290" s="7">
        <f t="shared" ca="1" si="449"/>
        <v>-19000</v>
      </c>
      <c r="CD290" s="28">
        <f t="shared" ca="1" si="450"/>
        <v>0</v>
      </c>
      <c r="CE290" s="16">
        <f t="shared" ca="1" si="451"/>
        <v>0</v>
      </c>
      <c r="CF290" s="9">
        <f t="shared" ca="1" si="395"/>
        <v>0</v>
      </c>
      <c r="CG290" s="26">
        <f t="shared" ca="1" si="396"/>
        <v>0</v>
      </c>
      <c r="CH290" s="19">
        <f t="shared" ca="1" si="397"/>
        <v>0</v>
      </c>
      <c r="CI290" s="26">
        <f t="shared" ca="1" si="398"/>
        <v>0</v>
      </c>
      <c r="CJ290" s="26">
        <f t="shared" ca="1" si="399"/>
        <v>0</v>
      </c>
      <c r="CK290" s="16">
        <f t="shared" ca="1" si="452"/>
        <v>0</v>
      </c>
      <c r="CL290" s="25">
        <v>0</v>
      </c>
      <c r="CM290" s="25">
        <f t="shared" ca="1" si="453"/>
        <v>0</v>
      </c>
      <c r="CN290" s="25">
        <f t="shared" ca="1" si="454"/>
        <v>0</v>
      </c>
      <c r="CO290" s="25">
        <f t="shared" ca="1" si="455"/>
        <v>0</v>
      </c>
      <c r="CP290" s="25">
        <f t="shared" ca="1" si="456"/>
        <v>0</v>
      </c>
      <c r="CQ290" s="16">
        <f t="shared" ca="1" si="457"/>
        <v>0</v>
      </c>
      <c r="CR290" s="25">
        <f t="shared" ca="1" si="458"/>
        <v>0</v>
      </c>
      <c r="CS290" s="9">
        <f t="shared" ca="1" si="400"/>
        <v>0</v>
      </c>
      <c r="CT290" s="26">
        <f t="shared" ca="1" si="401"/>
        <v>0</v>
      </c>
      <c r="CU290" s="19">
        <f t="shared" ca="1" si="402"/>
        <v>0</v>
      </c>
      <c r="CV290" s="26">
        <f t="shared" ca="1" si="403"/>
        <v>0</v>
      </c>
      <c r="CW290" s="26">
        <f t="shared" ca="1" si="404"/>
        <v>0</v>
      </c>
      <c r="CX290">
        <f t="shared" ca="1" si="459"/>
        <v>0</v>
      </c>
      <c r="CY290" s="7">
        <f t="shared" ca="1" si="427"/>
        <v>0</v>
      </c>
      <c r="CZ290" s="7">
        <f t="shared" ca="1" si="428"/>
        <v>0</v>
      </c>
      <c r="DA290" s="17">
        <f t="shared" ca="1" si="460"/>
        <v>0</v>
      </c>
      <c r="DB290" s="17">
        <f t="shared" ca="1" si="429"/>
        <v>0</v>
      </c>
      <c r="EB290">
        <v>288</v>
      </c>
      <c r="EC290" s="7">
        <f t="shared" si="461"/>
        <v>0</v>
      </c>
      <c r="ED290" s="28">
        <f t="shared" si="462"/>
        <v>0</v>
      </c>
      <c r="EE290" s="16">
        <f t="shared" si="463"/>
        <v>0</v>
      </c>
      <c r="EF290" s="9">
        <f t="shared" si="405"/>
        <v>0</v>
      </c>
      <c r="EG290" s="26">
        <f t="shared" si="406"/>
        <v>0</v>
      </c>
      <c r="EH290" s="19">
        <f t="shared" si="407"/>
        <v>0</v>
      </c>
      <c r="EI290" s="26">
        <f t="shared" si="408"/>
        <v>0</v>
      </c>
      <c r="EJ290" s="26">
        <f t="shared" si="409"/>
        <v>0</v>
      </c>
      <c r="EK290" s="16">
        <f t="shared" si="464"/>
        <v>0</v>
      </c>
      <c r="EL290" s="25">
        <v>0</v>
      </c>
      <c r="EM290" s="25">
        <f t="shared" si="465"/>
        <v>0</v>
      </c>
      <c r="EN290" s="25">
        <f t="shared" si="466"/>
        <v>0</v>
      </c>
      <c r="EO290" s="25">
        <f t="shared" si="467"/>
        <v>0</v>
      </c>
      <c r="EP290" s="25">
        <f t="shared" si="468"/>
        <v>0</v>
      </c>
      <c r="EQ290" s="16">
        <f t="shared" si="469"/>
        <v>0</v>
      </c>
      <c r="ER290" s="25">
        <f t="shared" si="470"/>
        <v>0</v>
      </c>
      <c r="ES290" s="9">
        <f t="shared" si="410"/>
        <v>0</v>
      </c>
      <c r="ET290" s="26">
        <f t="shared" si="411"/>
        <v>0</v>
      </c>
      <c r="EU290" s="19">
        <f t="shared" si="412"/>
        <v>0</v>
      </c>
      <c r="EV290" s="26">
        <f t="shared" si="413"/>
        <v>0</v>
      </c>
      <c r="EW290" s="26">
        <f t="shared" si="414"/>
        <v>0</v>
      </c>
      <c r="EX290">
        <f t="shared" si="471"/>
        <v>0</v>
      </c>
      <c r="EY290" s="7">
        <f t="shared" si="430"/>
        <v>0</v>
      </c>
      <c r="EZ290" s="7">
        <f t="shared" si="431"/>
        <v>0</v>
      </c>
      <c r="FA290" s="17">
        <f t="shared" si="472"/>
        <v>0</v>
      </c>
      <c r="FB290" s="17">
        <f t="shared" si="432"/>
        <v>0</v>
      </c>
      <c r="GB290">
        <v>288</v>
      </c>
      <c r="GC290" s="7">
        <f t="shared" si="473"/>
        <v>0</v>
      </c>
      <c r="GD290" s="28">
        <f t="shared" si="474"/>
        <v>0</v>
      </c>
      <c r="GE290" s="16">
        <f t="shared" si="475"/>
        <v>0</v>
      </c>
      <c r="GF290" s="9">
        <f t="shared" si="415"/>
        <v>0</v>
      </c>
      <c r="GG290" s="26">
        <f t="shared" si="416"/>
        <v>0</v>
      </c>
      <c r="GH290" s="19">
        <f t="shared" si="417"/>
        <v>0</v>
      </c>
      <c r="GI290" s="26">
        <f t="shared" si="418"/>
        <v>0</v>
      </c>
      <c r="GJ290" s="26">
        <f t="shared" si="419"/>
        <v>0</v>
      </c>
      <c r="GK290" s="16">
        <f t="shared" si="476"/>
        <v>0</v>
      </c>
      <c r="GL290" s="25">
        <v>0</v>
      </c>
      <c r="GM290" s="25">
        <f t="shared" si="477"/>
        <v>0</v>
      </c>
      <c r="GN290" s="25">
        <f t="shared" si="478"/>
        <v>0</v>
      </c>
      <c r="GO290" s="25">
        <f t="shared" si="479"/>
        <v>0</v>
      </c>
      <c r="GP290" s="25">
        <f t="shared" si="480"/>
        <v>0</v>
      </c>
      <c r="GQ290" s="16">
        <f t="shared" si="481"/>
        <v>0</v>
      </c>
      <c r="GR290" s="25">
        <f t="shared" si="482"/>
        <v>0</v>
      </c>
      <c r="GS290" s="9">
        <f t="shared" si="420"/>
        <v>0</v>
      </c>
      <c r="GT290" s="26">
        <f t="shared" si="421"/>
        <v>0</v>
      </c>
      <c r="GU290" s="19">
        <f t="shared" si="422"/>
        <v>0</v>
      </c>
      <c r="GV290" s="26">
        <f t="shared" si="423"/>
        <v>0</v>
      </c>
      <c r="GW290" s="26">
        <f t="shared" si="424"/>
        <v>0</v>
      </c>
      <c r="GX290">
        <f t="shared" si="483"/>
        <v>0</v>
      </c>
      <c r="GY290" s="7">
        <f t="shared" si="433"/>
        <v>0</v>
      </c>
      <c r="GZ290" s="7">
        <f t="shared" si="434"/>
        <v>0</v>
      </c>
      <c r="HA290" s="17">
        <f t="shared" si="484"/>
        <v>0</v>
      </c>
      <c r="HB290" s="17">
        <f t="shared" si="435"/>
        <v>0</v>
      </c>
    </row>
    <row r="291" spans="54:210" x14ac:dyDescent="0.3">
      <c r="BB291">
        <v>289</v>
      </c>
      <c r="BC291" s="7">
        <f t="shared" si="436"/>
        <v>0</v>
      </c>
      <c r="BD291" s="28">
        <f t="shared" si="437"/>
        <v>0</v>
      </c>
      <c r="BE291" s="16">
        <f t="shared" si="438"/>
        <v>0</v>
      </c>
      <c r="BF291" s="16">
        <f t="shared" si="439"/>
        <v>0</v>
      </c>
      <c r="BG291" s="25">
        <v>0</v>
      </c>
      <c r="BH291" s="25">
        <f t="shared" si="440"/>
        <v>0</v>
      </c>
      <c r="BI291" s="25">
        <f t="shared" si="441"/>
        <v>0</v>
      </c>
      <c r="BJ291" s="25">
        <f t="shared" si="442"/>
        <v>0</v>
      </c>
      <c r="BK291" s="25">
        <f t="shared" si="443"/>
        <v>0</v>
      </c>
      <c r="BL291" s="16">
        <f t="shared" si="444"/>
        <v>0</v>
      </c>
      <c r="BM291" s="25">
        <f t="shared" si="445"/>
        <v>0</v>
      </c>
      <c r="BN291" s="9">
        <f t="shared" si="390"/>
        <v>0</v>
      </c>
      <c r="BO291" s="26">
        <f t="shared" si="391"/>
        <v>0</v>
      </c>
      <c r="BP291" s="19">
        <f t="shared" si="392"/>
        <v>0</v>
      </c>
      <c r="BQ291" s="26">
        <f t="shared" si="393"/>
        <v>0</v>
      </c>
      <c r="BR291" s="26">
        <f t="shared" si="394"/>
        <v>0</v>
      </c>
      <c r="BS291">
        <f t="shared" si="446"/>
        <v>0</v>
      </c>
      <c r="BT291" s="7">
        <f t="shared" si="447"/>
        <v>0</v>
      </c>
      <c r="BU291" s="7">
        <f t="shared" si="425"/>
        <v>0</v>
      </c>
      <c r="BV291" s="17">
        <f t="shared" si="448"/>
        <v>0</v>
      </c>
      <c r="BW291" s="17">
        <f t="shared" si="426"/>
        <v>0</v>
      </c>
      <c r="CB291">
        <v>289</v>
      </c>
      <c r="CC291" s="7">
        <f t="shared" ca="1" si="449"/>
        <v>-19000</v>
      </c>
      <c r="CD291" s="28">
        <f t="shared" ca="1" si="450"/>
        <v>0</v>
      </c>
      <c r="CE291" s="16">
        <f t="shared" ca="1" si="451"/>
        <v>0</v>
      </c>
      <c r="CF291" s="9">
        <f t="shared" ca="1" si="395"/>
        <v>0</v>
      </c>
      <c r="CG291" s="26">
        <f t="shared" ca="1" si="396"/>
        <v>0</v>
      </c>
      <c r="CH291" s="19">
        <f t="shared" ca="1" si="397"/>
        <v>0</v>
      </c>
      <c r="CI291" s="26">
        <f t="shared" ca="1" si="398"/>
        <v>0</v>
      </c>
      <c r="CJ291" s="26">
        <f t="shared" ca="1" si="399"/>
        <v>0</v>
      </c>
      <c r="CK291" s="16">
        <f t="shared" ca="1" si="452"/>
        <v>0</v>
      </c>
      <c r="CL291" s="25">
        <v>0</v>
      </c>
      <c r="CM291" s="25">
        <f t="shared" ca="1" si="453"/>
        <v>0</v>
      </c>
      <c r="CN291" s="25">
        <f t="shared" ca="1" si="454"/>
        <v>0</v>
      </c>
      <c r="CO291" s="25">
        <f t="shared" ca="1" si="455"/>
        <v>0</v>
      </c>
      <c r="CP291" s="25">
        <f t="shared" ca="1" si="456"/>
        <v>0</v>
      </c>
      <c r="CQ291" s="16">
        <f t="shared" ca="1" si="457"/>
        <v>0</v>
      </c>
      <c r="CR291" s="25">
        <f t="shared" ca="1" si="458"/>
        <v>0</v>
      </c>
      <c r="CS291" s="9">
        <f t="shared" ca="1" si="400"/>
        <v>0</v>
      </c>
      <c r="CT291" s="26">
        <f t="shared" ca="1" si="401"/>
        <v>0</v>
      </c>
      <c r="CU291" s="19">
        <f t="shared" ca="1" si="402"/>
        <v>0</v>
      </c>
      <c r="CV291" s="26">
        <f t="shared" ca="1" si="403"/>
        <v>0</v>
      </c>
      <c r="CW291" s="26">
        <f t="shared" ca="1" si="404"/>
        <v>0</v>
      </c>
      <c r="CX291">
        <f t="shared" ca="1" si="459"/>
        <v>0</v>
      </c>
      <c r="CY291" s="7">
        <f t="shared" ca="1" si="427"/>
        <v>0</v>
      </c>
      <c r="CZ291" s="7">
        <f t="shared" ca="1" si="428"/>
        <v>0</v>
      </c>
      <c r="DA291" s="17">
        <f t="shared" ca="1" si="460"/>
        <v>0</v>
      </c>
      <c r="DB291" s="17">
        <f t="shared" ca="1" si="429"/>
        <v>0</v>
      </c>
      <c r="EB291">
        <v>289</v>
      </c>
      <c r="EC291" s="7">
        <f t="shared" si="461"/>
        <v>0</v>
      </c>
      <c r="ED291" s="28">
        <f t="shared" si="462"/>
        <v>0</v>
      </c>
      <c r="EE291" s="16">
        <f t="shared" si="463"/>
        <v>0</v>
      </c>
      <c r="EF291" s="9">
        <f t="shared" si="405"/>
        <v>0</v>
      </c>
      <c r="EG291" s="26">
        <f t="shared" si="406"/>
        <v>0</v>
      </c>
      <c r="EH291" s="19">
        <f t="shared" si="407"/>
        <v>0</v>
      </c>
      <c r="EI291" s="26">
        <f t="shared" si="408"/>
        <v>0</v>
      </c>
      <c r="EJ291" s="26">
        <f t="shared" si="409"/>
        <v>0</v>
      </c>
      <c r="EK291" s="16">
        <f t="shared" si="464"/>
        <v>0</v>
      </c>
      <c r="EL291" s="25">
        <v>0</v>
      </c>
      <c r="EM291" s="25">
        <f t="shared" si="465"/>
        <v>0</v>
      </c>
      <c r="EN291" s="25">
        <f t="shared" si="466"/>
        <v>0</v>
      </c>
      <c r="EO291" s="25">
        <f t="shared" si="467"/>
        <v>0</v>
      </c>
      <c r="EP291" s="25">
        <f t="shared" si="468"/>
        <v>0</v>
      </c>
      <c r="EQ291" s="16">
        <f t="shared" si="469"/>
        <v>0</v>
      </c>
      <c r="ER291" s="25">
        <f t="shared" si="470"/>
        <v>0</v>
      </c>
      <c r="ES291" s="9">
        <f t="shared" si="410"/>
        <v>0</v>
      </c>
      <c r="ET291" s="26">
        <f t="shared" si="411"/>
        <v>0</v>
      </c>
      <c r="EU291" s="19">
        <f t="shared" si="412"/>
        <v>0</v>
      </c>
      <c r="EV291" s="26">
        <f t="shared" si="413"/>
        <v>0</v>
      </c>
      <c r="EW291" s="26">
        <f t="shared" si="414"/>
        <v>0</v>
      </c>
      <c r="EX291">
        <f t="shared" si="471"/>
        <v>0</v>
      </c>
      <c r="EY291" s="7">
        <f t="shared" si="430"/>
        <v>0</v>
      </c>
      <c r="EZ291" s="7">
        <f t="shared" si="431"/>
        <v>0</v>
      </c>
      <c r="FA291" s="17">
        <f t="shared" si="472"/>
        <v>0</v>
      </c>
      <c r="FB291" s="17">
        <f t="shared" si="432"/>
        <v>0</v>
      </c>
      <c r="GB291">
        <v>289</v>
      </c>
      <c r="GC291" s="7">
        <f t="shared" si="473"/>
        <v>0</v>
      </c>
      <c r="GD291" s="28">
        <f t="shared" si="474"/>
        <v>0</v>
      </c>
      <c r="GE291" s="16">
        <f t="shared" si="475"/>
        <v>0</v>
      </c>
      <c r="GF291" s="9">
        <f t="shared" si="415"/>
        <v>0</v>
      </c>
      <c r="GG291" s="26">
        <f t="shared" si="416"/>
        <v>0</v>
      </c>
      <c r="GH291" s="19">
        <f t="shared" si="417"/>
        <v>0</v>
      </c>
      <c r="GI291" s="26">
        <f t="shared" si="418"/>
        <v>0</v>
      </c>
      <c r="GJ291" s="26">
        <f t="shared" si="419"/>
        <v>0</v>
      </c>
      <c r="GK291" s="16">
        <f t="shared" si="476"/>
        <v>0</v>
      </c>
      <c r="GL291" s="25">
        <v>0</v>
      </c>
      <c r="GM291" s="25">
        <f t="shared" si="477"/>
        <v>0</v>
      </c>
      <c r="GN291" s="25">
        <f t="shared" si="478"/>
        <v>0</v>
      </c>
      <c r="GO291" s="25">
        <f t="shared" si="479"/>
        <v>0</v>
      </c>
      <c r="GP291" s="25">
        <f t="shared" si="480"/>
        <v>0</v>
      </c>
      <c r="GQ291" s="16">
        <f t="shared" si="481"/>
        <v>0</v>
      </c>
      <c r="GR291" s="25">
        <f t="shared" si="482"/>
        <v>0</v>
      </c>
      <c r="GS291" s="9">
        <f t="shared" si="420"/>
        <v>0</v>
      </c>
      <c r="GT291" s="26">
        <f t="shared" si="421"/>
        <v>0</v>
      </c>
      <c r="GU291" s="19">
        <f t="shared" si="422"/>
        <v>0</v>
      </c>
      <c r="GV291" s="26">
        <f t="shared" si="423"/>
        <v>0</v>
      </c>
      <c r="GW291" s="26">
        <f t="shared" si="424"/>
        <v>0</v>
      </c>
      <c r="GX291">
        <f t="shared" si="483"/>
        <v>0</v>
      </c>
      <c r="GY291" s="7">
        <f t="shared" si="433"/>
        <v>0</v>
      </c>
      <c r="GZ291" s="7">
        <f t="shared" si="434"/>
        <v>0</v>
      </c>
      <c r="HA291" s="17">
        <f t="shared" si="484"/>
        <v>0</v>
      </c>
      <c r="HB291" s="17">
        <f t="shared" si="435"/>
        <v>0</v>
      </c>
    </row>
    <row r="292" spans="54:210" x14ac:dyDescent="0.3">
      <c r="BB292">
        <v>290</v>
      </c>
      <c r="BC292" s="7">
        <f t="shared" si="436"/>
        <v>0</v>
      </c>
      <c r="BD292" s="28">
        <f t="shared" si="437"/>
        <v>0</v>
      </c>
      <c r="BE292" s="16">
        <f t="shared" si="438"/>
        <v>0</v>
      </c>
      <c r="BF292" s="16">
        <f t="shared" si="439"/>
        <v>0</v>
      </c>
      <c r="BG292" s="25">
        <v>0</v>
      </c>
      <c r="BH292" s="25">
        <f t="shared" si="440"/>
        <v>0</v>
      </c>
      <c r="BI292" s="25">
        <f t="shared" si="441"/>
        <v>0</v>
      </c>
      <c r="BJ292" s="25">
        <f t="shared" si="442"/>
        <v>0</v>
      </c>
      <c r="BK292" s="25">
        <f t="shared" si="443"/>
        <v>0</v>
      </c>
      <c r="BL292" s="16">
        <f t="shared" si="444"/>
        <v>0</v>
      </c>
      <c r="BM292" s="25">
        <f t="shared" si="445"/>
        <v>0</v>
      </c>
      <c r="BN292" s="9">
        <f t="shared" si="390"/>
        <v>0</v>
      </c>
      <c r="BO292" s="26">
        <f t="shared" si="391"/>
        <v>0</v>
      </c>
      <c r="BP292" s="19">
        <f t="shared" si="392"/>
        <v>0</v>
      </c>
      <c r="BQ292" s="26">
        <f t="shared" si="393"/>
        <v>0</v>
      </c>
      <c r="BR292" s="26">
        <f t="shared" si="394"/>
        <v>0</v>
      </c>
      <c r="BS292">
        <f t="shared" si="446"/>
        <v>0</v>
      </c>
      <c r="BT292" s="7">
        <f t="shared" si="447"/>
        <v>0</v>
      </c>
      <c r="BU292" s="7">
        <f t="shared" si="425"/>
        <v>0</v>
      </c>
      <c r="BV292" s="17">
        <f t="shared" si="448"/>
        <v>0</v>
      </c>
      <c r="BW292" s="17">
        <f t="shared" si="426"/>
        <v>0</v>
      </c>
      <c r="CB292">
        <v>290</v>
      </c>
      <c r="CC292" s="7">
        <f t="shared" ca="1" si="449"/>
        <v>-19000</v>
      </c>
      <c r="CD292" s="28">
        <f t="shared" ca="1" si="450"/>
        <v>0</v>
      </c>
      <c r="CE292" s="16">
        <f t="shared" ca="1" si="451"/>
        <v>0</v>
      </c>
      <c r="CF292" s="9">
        <f t="shared" ca="1" si="395"/>
        <v>0</v>
      </c>
      <c r="CG292" s="26">
        <f t="shared" ca="1" si="396"/>
        <v>0</v>
      </c>
      <c r="CH292" s="19">
        <f t="shared" ca="1" si="397"/>
        <v>0</v>
      </c>
      <c r="CI292" s="26">
        <f t="shared" ca="1" si="398"/>
        <v>0</v>
      </c>
      <c r="CJ292" s="26">
        <f t="shared" ca="1" si="399"/>
        <v>0</v>
      </c>
      <c r="CK292" s="16">
        <f t="shared" ca="1" si="452"/>
        <v>0</v>
      </c>
      <c r="CL292" s="25">
        <v>0</v>
      </c>
      <c r="CM292" s="25">
        <f t="shared" ca="1" si="453"/>
        <v>0</v>
      </c>
      <c r="CN292" s="25">
        <f t="shared" ca="1" si="454"/>
        <v>0</v>
      </c>
      <c r="CO292" s="25">
        <f t="shared" ca="1" si="455"/>
        <v>0</v>
      </c>
      <c r="CP292" s="25">
        <f t="shared" ca="1" si="456"/>
        <v>0</v>
      </c>
      <c r="CQ292" s="16">
        <f t="shared" ca="1" si="457"/>
        <v>0</v>
      </c>
      <c r="CR292" s="25">
        <f t="shared" ca="1" si="458"/>
        <v>0</v>
      </c>
      <c r="CS292" s="9">
        <f t="shared" ca="1" si="400"/>
        <v>0</v>
      </c>
      <c r="CT292" s="26">
        <f t="shared" ca="1" si="401"/>
        <v>0</v>
      </c>
      <c r="CU292" s="19">
        <f t="shared" ca="1" si="402"/>
        <v>0</v>
      </c>
      <c r="CV292" s="26">
        <f t="shared" ca="1" si="403"/>
        <v>0</v>
      </c>
      <c r="CW292" s="26">
        <f t="shared" ca="1" si="404"/>
        <v>0</v>
      </c>
      <c r="CX292">
        <f t="shared" ca="1" si="459"/>
        <v>0</v>
      </c>
      <c r="CY292" s="7">
        <f t="shared" ca="1" si="427"/>
        <v>0</v>
      </c>
      <c r="CZ292" s="7">
        <f t="shared" ca="1" si="428"/>
        <v>0</v>
      </c>
      <c r="DA292" s="17">
        <f t="shared" ca="1" si="460"/>
        <v>0</v>
      </c>
      <c r="DB292" s="17">
        <f t="shared" ca="1" si="429"/>
        <v>0</v>
      </c>
      <c r="EB292">
        <v>290</v>
      </c>
      <c r="EC292" s="7">
        <f t="shared" si="461"/>
        <v>0</v>
      </c>
      <c r="ED292" s="28">
        <f t="shared" si="462"/>
        <v>0</v>
      </c>
      <c r="EE292" s="16">
        <f t="shared" si="463"/>
        <v>0</v>
      </c>
      <c r="EF292" s="9">
        <f t="shared" si="405"/>
        <v>0</v>
      </c>
      <c r="EG292" s="26">
        <f t="shared" si="406"/>
        <v>0</v>
      </c>
      <c r="EH292" s="19">
        <f t="shared" si="407"/>
        <v>0</v>
      </c>
      <c r="EI292" s="26">
        <f t="shared" si="408"/>
        <v>0</v>
      </c>
      <c r="EJ292" s="26">
        <f t="shared" si="409"/>
        <v>0</v>
      </c>
      <c r="EK292" s="16">
        <f t="shared" si="464"/>
        <v>0</v>
      </c>
      <c r="EL292" s="25">
        <v>0</v>
      </c>
      <c r="EM292" s="25">
        <f t="shared" si="465"/>
        <v>0</v>
      </c>
      <c r="EN292" s="25">
        <f t="shared" si="466"/>
        <v>0</v>
      </c>
      <c r="EO292" s="25">
        <f t="shared" si="467"/>
        <v>0</v>
      </c>
      <c r="EP292" s="25">
        <f t="shared" si="468"/>
        <v>0</v>
      </c>
      <c r="EQ292" s="16">
        <f t="shared" si="469"/>
        <v>0</v>
      </c>
      <c r="ER292" s="25">
        <f t="shared" si="470"/>
        <v>0</v>
      </c>
      <c r="ES292" s="9">
        <f t="shared" si="410"/>
        <v>0</v>
      </c>
      <c r="ET292" s="26">
        <f t="shared" si="411"/>
        <v>0</v>
      </c>
      <c r="EU292" s="19">
        <f t="shared" si="412"/>
        <v>0</v>
      </c>
      <c r="EV292" s="26">
        <f t="shared" si="413"/>
        <v>0</v>
      </c>
      <c r="EW292" s="26">
        <f t="shared" si="414"/>
        <v>0</v>
      </c>
      <c r="EX292">
        <f t="shared" si="471"/>
        <v>0</v>
      </c>
      <c r="EY292" s="7">
        <f t="shared" si="430"/>
        <v>0</v>
      </c>
      <c r="EZ292" s="7">
        <f t="shared" si="431"/>
        <v>0</v>
      </c>
      <c r="FA292" s="17">
        <f t="shared" si="472"/>
        <v>0</v>
      </c>
      <c r="FB292" s="17">
        <f t="shared" si="432"/>
        <v>0</v>
      </c>
      <c r="GB292">
        <v>290</v>
      </c>
      <c r="GC292" s="7">
        <f t="shared" si="473"/>
        <v>0</v>
      </c>
      <c r="GD292" s="28">
        <f t="shared" si="474"/>
        <v>0</v>
      </c>
      <c r="GE292" s="16">
        <f t="shared" si="475"/>
        <v>0</v>
      </c>
      <c r="GF292" s="9">
        <f t="shared" si="415"/>
        <v>0</v>
      </c>
      <c r="GG292" s="26">
        <f t="shared" si="416"/>
        <v>0</v>
      </c>
      <c r="GH292" s="19">
        <f t="shared" si="417"/>
        <v>0</v>
      </c>
      <c r="GI292" s="26">
        <f t="shared" si="418"/>
        <v>0</v>
      </c>
      <c r="GJ292" s="26">
        <f t="shared" si="419"/>
        <v>0</v>
      </c>
      <c r="GK292" s="16">
        <f t="shared" si="476"/>
        <v>0</v>
      </c>
      <c r="GL292" s="25">
        <v>0</v>
      </c>
      <c r="GM292" s="25">
        <f t="shared" si="477"/>
        <v>0</v>
      </c>
      <c r="GN292" s="25">
        <f t="shared" si="478"/>
        <v>0</v>
      </c>
      <c r="GO292" s="25">
        <f t="shared" si="479"/>
        <v>0</v>
      </c>
      <c r="GP292" s="25">
        <f t="shared" si="480"/>
        <v>0</v>
      </c>
      <c r="GQ292" s="16">
        <f t="shared" si="481"/>
        <v>0</v>
      </c>
      <c r="GR292" s="25">
        <f t="shared" si="482"/>
        <v>0</v>
      </c>
      <c r="GS292" s="9">
        <f t="shared" si="420"/>
        <v>0</v>
      </c>
      <c r="GT292" s="26">
        <f t="shared" si="421"/>
        <v>0</v>
      </c>
      <c r="GU292" s="19">
        <f t="shared" si="422"/>
        <v>0</v>
      </c>
      <c r="GV292" s="26">
        <f t="shared" si="423"/>
        <v>0</v>
      </c>
      <c r="GW292" s="26">
        <f t="shared" si="424"/>
        <v>0</v>
      </c>
      <c r="GX292">
        <f t="shared" si="483"/>
        <v>0</v>
      </c>
      <c r="GY292" s="7">
        <f t="shared" si="433"/>
        <v>0</v>
      </c>
      <c r="GZ292" s="7">
        <f t="shared" si="434"/>
        <v>0</v>
      </c>
      <c r="HA292" s="17">
        <f t="shared" si="484"/>
        <v>0</v>
      </c>
      <c r="HB292" s="17">
        <f t="shared" si="435"/>
        <v>0</v>
      </c>
    </row>
    <row r="293" spans="54:210" x14ac:dyDescent="0.3">
      <c r="BB293">
        <v>291</v>
      </c>
      <c r="BC293" s="7">
        <f t="shared" si="436"/>
        <v>0</v>
      </c>
      <c r="BD293" s="28">
        <f t="shared" si="437"/>
        <v>0</v>
      </c>
      <c r="BE293" s="16">
        <f t="shared" si="438"/>
        <v>0</v>
      </c>
      <c r="BF293" s="16">
        <f t="shared" si="439"/>
        <v>0</v>
      </c>
      <c r="BG293" s="25">
        <v>0</v>
      </c>
      <c r="BH293" s="25">
        <f t="shared" si="440"/>
        <v>0</v>
      </c>
      <c r="BI293" s="25">
        <f t="shared" si="441"/>
        <v>0</v>
      </c>
      <c r="BJ293" s="25">
        <f t="shared" si="442"/>
        <v>0</v>
      </c>
      <c r="BK293" s="25">
        <f t="shared" si="443"/>
        <v>0</v>
      </c>
      <c r="BL293" s="16">
        <f t="shared" si="444"/>
        <v>0</v>
      </c>
      <c r="BM293" s="25">
        <f t="shared" si="445"/>
        <v>0</v>
      </c>
      <c r="BN293" s="9">
        <f t="shared" si="390"/>
        <v>0</v>
      </c>
      <c r="BO293" s="26">
        <f t="shared" si="391"/>
        <v>0</v>
      </c>
      <c r="BP293" s="19">
        <f t="shared" si="392"/>
        <v>0</v>
      </c>
      <c r="BQ293" s="26">
        <f t="shared" si="393"/>
        <v>0</v>
      </c>
      <c r="BR293" s="26">
        <f t="shared" si="394"/>
        <v>0</v>
      </c>
      <c r="BS293">
        <f t="shared" si="446"/>
        <v>0</v>
      </c>
      <c r="BT293" s="7">
        <f t="shared" si="447"/>
        <v>0</v>
      </c>
      <c r="BU293" s="7">
        <f t="shared" si="425"/>
        <v>0</v>
      </c>
      <c r="BV293" s="17">
        <f t="shared" si="448"/>
        <v>0</v>
      </c>
      <c r="BW293" s="17">
        <f t="shared" si="426"/>
        <v>0</v>
      </c>
      <c r="CB293">
        <v>291</v>
      </c>
      <c r="CC293" s="7">
        <f t="shared" ca="1" si="449"/>
        <v>-19000</v>
      </c>
      <c r="CD293" s="28">
        <f t="shared" ca="1" si="450"/>
        <v>0</v>
      </c>
      <c r="CE293" s="16">
        <f t="shared" ca="1" si="451"/>
        <v>0</v>
      </c>
      <c r="CF293" s="9">
        <f t="shared" ca="1" si="395"/>
        <v>0</v>
      </c>
      <c r="CG293" s="26">
        <f t="shared" ca="1" si="396"/>
        <v>0</v>
      </c>
      <c r="CH293" s="19">
        <f t="shared" ca="1" si="397"/>
        <v>0</v>
      </c>
      <c r="CI293" s="26">
        <f t="shared" ca="1" si="398"/>
        <v>0</v>
      </c>
      <c r="CJ293" s="26">
        <f t="shared" ca="1" si="399"/>
        <v>0</v>
      </c>
      <c r="CK293" s="16">
        <f t="shared" ca="1" si="452"/>
        <v>0</v>
      </c>
      <c r="CL293" s="25">
        <v>0</v>
      </c>
      <c r="CM293" s="25">
        <f t="shared" ca="1" si="453"/>
        <v>0</v>
      </c>
      <c r="CN293" s="25">
        <f t="shared" ca="1" si="454"/>
        <v>0</v>
      </c>
      <c r="CO293" s="25">
        <f t="shared" ca="1" si="455"/>
        <v>0</v>
      </c>
      <c r="CP293" s="25">
        <f t="shared" ca="1" si="456"/>
        <v>0</v>
      </c>
      <c r="CQ293" s="16">
        <f t="shared" ca="1" si="457"/>
        <v>0</v>
      </c>
      <c r="CR293" s="25">
        <f t="shared" ca="1" si="458"/>
        <v>0</v>
      </c>
      <c r="CS293" s="9">
        <f t="shared" ca="1" si="400"/>
        <v>0</v>
      </c>
      <c r="CT293" s="26">
        <f t="shared" ca="1" si="401"/>
        <v>0</v>
      </c>
      <c r="CU293" s="19">
        <f t="shared" ca="1" si="402"/>
        <v>0</v>
      </c>
      <c r="CV293" s="26">
        <f t="shared" ca="1" si="403"/>
        <v>0</v>
      </c>
      <c r="CW293" s="26">
        <f t="shared" ca="1" si="404"/>
        <v>0</v>
      </c>
      <c r="CX293">
        <f t="shared" ca="1" si="459"/>
        <v>0</v>
      </c>
      <c r="CY293" s="7">
        <f t="shared" ca="1" si="427"/>
        <v>0</v>
      </c>
      <c r="CZ293" s="7">
        <f t="shared" ca="1" si="428"/>
        <v>0</v>
      </c>
      <c r="DA293" s="17">
        <f t="shared" ca="1" si="460"/>
        <v>0</v>
      </c>
      <c r="DB293" s="17">
        <f t="shared" ca="1" si="429"/>
        <v>0</v>
      </c>
      <c r="EB293">
        <v>291</v>
      </c>
      <c r="EC293" s="7">
        <f t="shared" si="461"/>
        <v>0</v>
      </c>
      <c r="ED293" s="28">
        <f t="shared" si="462"/>
        <v>0</v>
      </c>
      <c r="EE293" s="16">
        <f t="shared" si="463"/>
        <v>0</v>
      </c>
      <c r="EF293" s="9">
        <f t="shared" si="405"/>
        <v>0</v>
      </c>
      <c r="EG293" s="26">
        <f t="shared" si="406"/>
        <v>0</v>
      </c>
      <c r="EH293" s="19">
        <f t="shared" si="407"/>
        <v>0</v>
      </c>
      <c r="EI293" s="26">
        <f t="shared" si="408"/>
        <v>0</v>
      </c>
      <c r="EJ293" s="26">
        <f t="shared" si="409"/>
        <v>0</v>
      </c>
      <c r="EK293" s="16">
        <f t="shared" si="464"/>
        <v>0</v>
      </c>
      <c r="EL293" s="25">
        <v>0</v>
      </c>
      <c r="EM293" s="25">
        <f t="shared" si="465"/>
        <v>0</v>
      </c>
      <c r="EN293" s="25">
        <f t="shared" si="466"/>
        <v>0</v>
      </c>
      <c r="EO293" s="25">
        <f t="shared" si="467"/>
        <v>0</v>
      </c>
      <c r="EP293" s="25">
        <f t="shared" si="468"/>
        <v>0</v>
      </c>
      <c r="EQ293" s="16">
        <f t="shared" si="469"/>
        <v>0</v>
      </c>
      <c r="ER293" s="25">
        <f t="shared" si="470"/>
        <v>0</v>
      </c>
      <c r="ES293" s="9">
        <f t="shared" si="410"/>
        <v>0</v>
      </c>
      <c r="ET293" s="26">
        <f t="shared" si="411"/>
        <v>0</v>
      </c>
      <c r="EU293" s="19">
        <f t="shared" si="412"/>
        <v>0</v>
      </c>
      <c r="EV293" s="26">
        <f t="shared" si="413"/>
        <v>0</v>
      </c>
      <c r="EW293" s="26">
        <f t="shared" si="414"/>
        <v>0</v>
      </c>
      <c r="EX293">
        <f t="shared" si="471"/>
        <v>0</v>
      </c>
      <c r="EY293" s="7">
        <f t="shared" si="430"/>
        <v>0</v>
      </c>
      <c r="EZ293" s="7">
        <f t="shared" si="431"/>
        <v>0</v>
      </c>
      <c r="FA293" s="17">
        <f t="shared" si="472"/>
        <v>0</v>
      </c>
      <c r="FB293" s="17">
        <f t="shared" si="432"/>
        <v>0</v>
      </c>
      <c r="GB293">
        <v>291</v>
      </c>
      <c r="GC293" s="7">
        <f t="shared" si="473"/>
        <v>0</v>
      </c>
      <c r="GD293" s="28">
        <f t="shared" si="474"/>
        <v>0</v>
      </c>
      <c r="GE293" s="16">
        <f t="shared" si="475"/>
        <v>0</v>
      </c>
      <c r="GF293" s="9">
        <f t="shared" si="415"/>
        <v>0</v>
      </c>
      <c r="GG293" s="26">
        <f t="shared" si="416"/>
        <v>0</v>
      </c>
      <c r="GH293" s="19">
        <f t="shared" si="417"/>
        <v>0</v>
      </c>
      <c r="GI293" s="26">
        <f t="shared" si="418"/>
        <v>0</v>
      </c>
      <c r="GJ293" s="26">
        <f t="shared" si="419"/>
        <v>0</v>
      </c>
      <c r="GK293" s="16">
        <f t="shared" si="476"/>
        <v>0</v>
      </c>
      <c r="GL293" s="25">
        <v>0</v>
      </c>
      <c r="GM293" s="25">
        <f t="shared" si="477"/>
        <v>0</v>
      </c>
      <c r="GN293" s="25">
        <f t="shared" si="478"/>
        <v>0</v>
      </c>
      <c r="GO293" s="25">
        <f t="shared" si="479"/>
        <v>0</v>
      </c>
      <c r="GP293" s="25">
        <f t="shared" si="480"/>
        <v>0</v>
      </c>
      <c r="GQ293" s="16">
        <f t="shared" si="481"/>
        <v>0</v>
      </c>
      <c r="GR293" s="25">
        <f t="shared" si="482"/>
        <v>0</v>
      </c>
      <c r="GS293" s="9">
        <f t="shared" si="420"/>
        <v>0</v>
      </c>
      <c r="GT293" s="26">
        <f t="shared" si="421"/>
        <v>0</v>
      </c>
      <c r="GU293" s="19">
        <f t="shared" si="422"/>
        <v>0</v>
      </c>
      <c r="GV293" s="26">
        <f t="shared" si="423"/>
        <v>0</v>
      </c>
      <c r="GW293" s="26">
        <f t="shared" si="424"/>
        <v>0</v>
      </c>
      <c r="GX293">
        <f t="shared" si="483"/>
        <v>0</v>
      </c>
      <c r="GY293" s="7">
        <f t="shared" si="433"/>
        <v>0</v>
      </c>
      <c r="GZ293" s="7">
        <f t="shared" si="434"/>
        <v>0</v>
      </c>
      <c r="HA293" s="17">
        <f t="shared" si="484"/>
        <v>0</v>
      </c>
      <c r="HB293" s="17">
        <f t="shared" si="435"/>
        <v>0</v>
      </c>
    </row>
    <row r="294" spans="54:210" x14ac:dyDescent="0.3">
      <c r="BB294">
        <v>292</v>
      </c>
      <c r="BC294" s="7">
        <f t="shared" si="436"/>
        <v>0</v>
      </c>
      <c r="BD294" s="28">
        <f t="shared" si="437"/>
        <v>0</v>
      </c>
      <c r="BE294" s="16">
        <f t="shared" si="438"/>
        <v>0</v>
      </c>
      <c r="BF294" s="16">
        <f t="shared" si="439"/>
        <v>0</v>
      </c>
      <c r="BG294" s="25">
        <v>0</v>
      </c>
      <c r="BH294" s="25">
        <f t="shared" si="440"/>
        <v>0</v>
      </c>
      <c r="BI294" s="25">
        <f t="shared" si="441"/>
        <v>0</v>
      </c>
      <c r="BJ294" s="25">
        <f t="shared" si="442"/>
        <v>0</v>
      </c>
      <c r="BK294" s="25">
        <f t="shared" si="443"/>
        <v>0</v>
      </c>
      <c r="BL294" s="16">
        <f t="shared" si="444"/>
        <v>0</v>
      </c>
      <c r="BM294" s="25">
        <f t="shared" si="445"/>
        <v>0</v>
      </c>
      <c r="BN294" s="9">
        <f t="shared" si="390"/>
        <v>0</v>
      </c>
      <c r="BO294" s="26">
        <f t="shared" si="391"/>
        <v>0</v>
      </c>
      <c r="BP294" s="19">
        <f t="shared" si="392"/>
        <v>0</v>
      </c>
      <c r="BQ294" s="26">
        <f t="shared" si="393"/>
        <v>0</v>
      </c>
      <c r="BR294" s="26">
        <f t="shared" si="394"/>
        <v>0</v>
      </c>
      <c r="BS294">
        <f t="shared" si="446"/>
        <v>0</v>
      </c>
      <c r="BT294" s="7">
        <f t="shared" si="447"/>
        <v>0</v>
      </c>
      <c r="BU294" s="7">
        <f t="shared" si="425"/>
        <v>0</v>
      </c>
      <c r="BV294" s="17">
        <f t="shared" si="448"/>
        <v>0</v>
      </c>
      <c r="BW294" s="17">
        <f t="shared" si="426"/>
        <v>0</v>
      </c>
      <c r="CB294">
        <v>292</v>
      </c>
      <c r="CC294" s="7">
        <f t="shared" ca="1" si="449"/>
        <v>-19000</v>
      </c>
      <c r="CD294" s="28">
        <f t="shared" ca="1" si="450"/>
        <v>0</v>
      </c>
      <c r="CE294" s="16">
        <f t="shared" ca="1" si="451"/>
        <v>0</v>
      </c>
      <c r="CF294" s="9">
        <f t="shared" ca="1" si="395"/>
        <v>0</v>
      </c>
      <c r="CG294" s="26">
        <f t="shared" ca="1" si="396"/>
        <v>0</v>
      </c>
      <c r="CH294" s="19">
        <f t="shared" ca="1" si="397"/>
        <v>0</v>
      </c>
      <c r="CI294" s="26">
        <f t="shared" ca="1" si="398"/>
        <v>0</v>
      </c>
      <c r="CJ294" s="26">
        <f t="shared" ca="1" si="399"/>
        <v>0</v>
      </c>
      <c r="CK294" s="16">
        <f t="shared" ca="1" si="452"/>
        <v>0</v>
      </c>
      <c r="CL294" s="25">
        <v>0</v>
      </c>
      <c r="CM294" s="25">
        <f t="shared" ca="1" si="453"/>
        <v>0</v>
      </c>
      <c r="CN294" s="25">
        <f t="shared" ca="1" si="454"/>
        <v>0</v>
      </c>
      <c r="CO294" s="25">
        <f t="shared" ca="1" si="455"/>
        <v>0</v>
      </c>
      <c r="CP294" s="25">
        <f t="shared" ca="1" si="456"/>
        <v>0</v>
      </c>
      <c r="CQ294" s="16">
        <f t="shared" ca="1" si="457"/>
        <v>0</v>
      </c>
      <c r="CR294" s="25">
        <f t="shared" ca="1" si="458"/>
        <v>0</v>
      </c>
      <c r="CS294" s="9">
        <f t="shared" ca="1" si="400"/>
        <v>0</v>
      </c>
      <c r="CT294" s="26">
        <f t="shared" ca="1" si="401"/>
        <v>0</v>
      </c>
      <c r="CU294" s="19">
        <f t="shared" ca="1" si="402"/>
        <v>0</v>
      </c>
      <c r="CV294" s="26">
        <f t="shared" ca="1" si="403"/>
        <v>0</v>
      </c>
      <c r="CW294" s="26">
        <f t="shared" ca="1" si="404"/>
        <v>0</v>
      </c>
      <c r="CX294">
        <f t="shared" ca="1" si="459"/>
        <v>0</v>
      </c>
      <c r="CY294" s="7">
        <f t="shared" ca="1" si="427"/>
        <v>0</v>
      </c>
      <c r="CZ294" s="7">
        <f t="shared" ca="1" si="428"/>
        <v>0</v>
      </c>
      <c r="DA294" s="17">
        <f t="shared" ca="1" si="460"/>
        <v>0</v>
      </c>
      <c r="DB294" s="17">
        <f t="shared" ca="1" si="429"/>
        <v>0</v>
      </c>
      <c r="EB294">
        <v>292</v>
      </c>
      <c r="EC294" s="7">
        <f t="shared" si="461"/>
        <v>0</v>
      </c>
      <c r="ED294" s="28">
        <f t="shared" si="462"/>
        <v>0</v>
      </c>
      <c r="EE294" s="16">
        <f t="shared" si="463"/>
        <v>0</v>
      </c>
      <c r="EF294" s="9">
        <f t="shared" si="405"/>
        <v>0</v>
      </c>
      <c r="EG294" s="26">
        <f t="shared" si="406"/>
        <v>0</v>
      </c>
      <c r="EH294" s="19">
        <f t="shared" si="407"/>
        <v>0</v>
      </c>
      <c r="EI294" s="26">
        <f t="shared" si="408"/>
        <v>0</v>
      </c>
      <c r="EJ294" s="26">
        <f t="shared" si="409"/>
        <v>0</v>
      </c>
      <c r="EK294" s="16">
        <f t="shared" si="464"/>
        <v>0</v>
      </c>
      <c r="EL294" s="25">
        <v>0</v>
      </c>
      <c r="EM294" s="25">
        <f t="shared" si="465"/>
        <v>0</v>
      </c>
      <c r="EN294" s="25">
        <f t="shared" si="466"/>
        <v>0</v>
      </c>
      <c r="EO294" s="25">
        <f t="shared" si="467"/>
        <v>0</v>
      </c>
      <c r="EP294" s="25">
        <f t="shared" si="468"/>
        <v>0</v>
      </c>
      <c r="EQ294" s="16">
        <f t="shared" si="469"/>
        <v>0</v>
      </c>
      <c r="ER294" s="25">
        <f t="shared" si="470"/>
        <v>0</v>
      </c>
      <c r="ES294" s="9">
        <f t="shared" si="410"/>
        <v>0</v>
      </c>
      <c r="ET294" s="26">
        <f t="shared" si="411"/>
        <v>0</v>
      </c>
      <c r="EU294" s="19">
        <f t="shared" si="412"/>
        <v>0</v>
      </c>
      <c r="EV294" s="26">
        <f t="shared" si="413"/>
        <v>0</v>
      </c>
      <c r="EW294" s="26">
        <f t="shared" si="414"/>
        <v>0</v>
      </c>
      <c r="EX294">
        <f t="shared" si="471"/>
        <v>0</v>
      </c>
      <c r="EY294" s="7">
        <f t="shared" si="430"/>
        <v>0</v>
      </c>
      <c r="EZ294" s="7">
        <f t="shared" si="431"/>
        <v>0</v>
      </c>
      <c r="FA294" s="17">
        <f t="shared" si="472"/>
        <v>0</v>
      </c>
      <c r="FB294" s="17">
        <f t="shared" si="432"/>
        <v>0</v>
      </c>
      <c r="GB294">
        <v>292</v>
      </c>
      <c r="GC294" s="7">
        <f t="shared" si="473"/>
        <v>0</v>
      </c>
      <c r="GD294" s="28">
        <f t="shared" si="474"/>
        <v>0</v>
      </c>
      <c r="GE294" s="16">
        <f t="shared" si="475"/>
        <v>0</v>
      </c>
      <c r="GF294" s="9">
        <f t="shared" si="415"/>
        <v>0</v>
      </c>
      <c r="GG294" s="26">
        <f t="shared" si="416"/>
        <v>0</v>
      </c>
      <c r="GH294" s="19">
        <f t="shared" si="417"/>
        <v>0</v>
      </c>
      <c r="GI294" s="26">
        <f t="shared" si="418"/>
        <v>0</v>
      </c>
      <c r="GJ294" s="26">
        <f t="shared" si="419"/>
        <v>0</v>
      </c>
      <c r="GK294" s="16">
        <f t="shared" si="476"/>
        <v>0</v>
      </c>
      <c r="GL294" s="25">
        <v>0</v>
      </c>
      <c r="GM294" s="25">
        <f t="shared" si="477"/>
        <v>0</v>
      </c>
      <c r="GN294" s="25">
        <f t="shared" si="478"/>
        <v>0</v>
      </c>
      <c r="GO294" s="25">
        <f t="shared" si="479"/>
        <v>0</v>
      </c>
      <c r="GP294" s="25">
        <f t="shared" si="480"/>
        <v>0</v>
      </c>
      <c r="GQ294" s="16">
        <f t="shared" si="481"/>
        <v>0</v>
      </c>
      <c r="GR294" s="25">
        <f t="shared" si="482"/>
        <v>0</v>
      </c>
      <c r="GS294" s="9">
        <f t="shared" si="420"/>
        <v>0</v>
      </c>
      <c r="GT294" s="26">
        <f t="shared" si="421"/>
        <v>0</v>
      </c>
      <c r="GU294" s="19">
        <f t="shared" si="422"/>
        <v>0</v>
      </c>
      <c r="GV294" s="26">
        <f t="shared" si="423"/>
        <v>0</v>
      </c>
      <c r="GW294" s="26">
        <f t="shared" si="424"/>
        <v>0</v>
      </c>
      <c r="GX294">
        <f t="shared" si="483"/>
        <v>0</v>
      </c>
      <c r="GY294" s="7">
        <f t="shared" si="433"/>
        <v>0</v>
      </c>
      <c r="GZ294" s="7">
        <f t="shared" si="434"/>
        <v>0</v>
      </c>
      <c r="HA294" s="17">
        <f t="shared" si="484"/>
        <v>0</v>
      </c>
      <c r="HB294" s="17">
        <f t="shared" si="435"/>
        <v>0</v>
      </c>
    </row>
    <row r="295" spans="54:210" x14ac:dyDescent="0.3">
      <c r="BB295">
        <v>293</v>
      </c>
      <c r="BC295" s="7">
        <f t="shared" si="436"/>
        <v>0</v>
      </c>
      <c r="BD295" s="28">
        <f t="shared" si="437"/>
        <v>0</v>
      </c>
      <c r="BE295" s="16">
        <f t="shared" si="438"/>
        <v>0</v>
      </c>
      <c r="BF295" s="16">
        <f t="shared" si="439"/>
        <v>0</v>
      </c>
      <c r="BG295" s="25">
        <v>0</v>
      </c>
      <c r="BH295" s="25">
        <f t="shared" si="440"/>
        <v>0</v>
      </c>
      <c r="BI295" s="25">
        <f t="shared" si="441"/>
        <v>0</v>
      </c>
      <c r="BJ295" s="25">
        <f t="shared" si="442"/>
        <v>0</v>
      </c>
      <c r="BK295" s="25">
        <f t="shared" si="443"/>
        <v>0</v>
      </c>
      <c r="BL295" s="16">
        <f t="shared" si="444"/>
        <v>0</v>
      </c>
      <c r="BM295" s="25">
        <f t="shared" si="445"/>
        <v>0</v>
      </c>
      <c r="BN295" s="9">
        <f t="shared" si="390"/>
        <v>0</v>
      </c>
      <c r="BO295" s="26">
        <f t="shared" si="391"/>
        <v>0</v>
      </c>
      <c r="BP295" s="19">
        <f t="shared" si="392"/>
        <v>0</v>
      </c>
      <c r="BQ295" s="26">
        <f t="shared" si="393"/>
        <v>0</v>
      </c>
      <c r="BR295" s="26">
        <f t="shared" si="394"/>
        <v>0</v>
      </c>
      <c r="BS295">
        <f t="shared" si="446"/>
        <v>0</v>
      </c>
      <c r="BT295" s="7">
        <f t="shared" si="447"/>
        <v>0</v>
      </c>
      <c r="BU295" s="7">
        <f t="shared" si="425"/>
        <v>0</v>
      </c>
      <c r="BV295" s="17">
        <f t="shared" si="448"/>
        <v>0</v>
      </c>
      <c r="BW295" s="17">
        <f t="shared" si="426"/>
        <v>0</v>
      </c>
      <c r="CB295">
        <v>293</v>
      </c>
      <c r="CC295" s="7">
        <f t="shared" ca="1" si="449"/>
        <v>-19000</v>
      </c>
      <c r="CD295" s="28">
        <f t="shared" ca="1" si="450"/>
        <v>0</v>
      </c>
      <c r="CE295" s="16">
        <f t="shared" ca="1" si="451"/>
        <v>0</v>
      </c>
      <c r="CF295" s="9">
        <f t="shared" ca="1" si="395"/>
        <v>0</v>
      </c>
      <c r="CG295" s="26">
        <f t="shared" ca="1" si="396"/>
        <v>0</v>
      </c>
      <c r="CH295" s="19">
        <f t="shared" ca="1" si="397"/>
        <v>0</v>
      </c>
      <c r="CI295" s="26">
        <f t="shared" ca="1" si="398"/>
        <v>0</v>
      </c>
      <c r="CJ295" s="26">
        <f t="shared" ca="1" si="399"/>
        <v>0</v>
      </c>
      <c r="CK295" s="16">
        <f t="shared" ca="1" si="452"/>
        <v>0</v>
      </c>
      <c r="CL295" s="25">
        <v>0</v>
      </c>
      <c r="CM295" s="25">
        <f t="shared" ca="1" si="453"/>
        <v>0</v>
      </c>
      <c r="CN295" s="25">
        <f t="shared" ca="1" si="454"/>
        <v>0</v>
      </c>
      <c r="CO295" s="25">
        <f t="shared" ca="1" si="455"/>
        <v>0</v>
      </c>
      <c r="CP295" s="25">
        <f t="shared" ca="1" si="456"/>
        <v>0</v>
      </c>
      <c r="CQ295" s="16">
        <f t="shared" ca="1" si="457"/>
        <v>0</v>
      </c>
      <c r="CR295" s="25">
        <f t="shared" ca="1" si="458"/>
        <v>0</v>
      </c>
      <c r="CS295" s="9">
        <f t="shared" ca="1" si="400"/>
        <v>0</v>
      </c>
      <c r="CT295" s="26">
        <f t="shared" ca="1" si="401"/>
        <v>0</v>
      </c>
      <c r="CU295" s="19">
        <f t="shared" ca="1" si="402"/>
        <v>0</v>
      </c>
      <c r="CV295" s="26">
        <f t="shared" ca="1" si="403"/>
        <v>0</v>
      </c>
      <c r="CW295" s="26">
        <f t="shared" ca="1" si="404"/>
        <v>0</v>
      </c>
      <c r="CX295">
        <f t="shared" ca="1" si="459"/>
        <v>0</v>
      </c>
      <c r="CY295" s="7">
        <f t="shared" ca="1" si="427"/>
        <v>0</v>
      </c>
      <c r="CZ295" s="7">
        <f t="shared" ca="1" si="428"/>
        <v>0</v>
      </c>
      <c r="DA295" s="17">
        <f t="shared" ca="1" si="460"/>
        <v>0</v>
      </c>
      <c r="DB295" s="17">
        <f t="shared" ca="1" si="429"/>
        <v>0</v>
      </c>
      <c r="EB295">
        <v>293</v>
      </c>
      <c r="EC295" s="7">
        <f t="shared" si="461"/>
        <v>0</v>
      </c>
      <c r="ED295" s="28">
        <f t="shared" si="462"/>
        <v>0</v>
      </c>
      <c r="EE295" s="16">
        <f t="shared" si="463"/>
        <v>0</v>
      </c>
      <c r="EF295" s="9">
        <f t="shared" si="405"/>
        <v>0</v>
      </c>
      <c r="EG295" s="26">
        <f t="shared" si="406"/>
        <v>0</v>
      </c>
      <c r="EH295" s="19">
        <f t="shared" si="407"/>
        <v>0</v>
      </c>
      <c r="EI295" s="26">
        <f t="shared" si="408"/>
        <v>0</v>
      </c>
      <c r="EJ295" s="26">
        <f t="shared" si="409"/>
        <v>0</v>
      </c>
      <c r="EK295" s="16">
        <f t="shared" si="464"/>
        <v>0</v>
      </c>
      <c r="EL295" s="25">
        <v>0</v>
      </c>
      <c r="EM295" s="25">
        <f t="shared" si="465"/>
        <v>0</v>
      </c>
      <c r="EN295" s="25">
        <f t="shared" si="466"/>
        <v>0</v>
      </c>
      <c r="EO295" s="25">
        <f t="shared" si="467"/>
        <v>0</v>
      </c>
      <c r="EP295" s="25">
        <f t="shared" si="468"/>
        <v>0</v>
      </c>
      <c r="EQ295" s="16">
        <f t="shared" si="469"/>
        <v>0</v>
      </c>
      <c r="ER295" s="25">
        <f t="shared" si="470"/>
        <v>0</v>
      </c>
      <c r="ES295" s="9">
        <f t="shared" si="410"/>
        <v>0</v>
      </c>
      <c r="ET295" s="26">
        <f t="shared" si="411"/>
        <v>0</v>
      </c>
      <c r="EU295" s="19">
        <f t="shared" si="412"/>
        <v>0</v>
      </c>
      <c r="EV295" s="26">
        <f t="shared" si="413"/>
        <v>0</v>
      </c>
      <c r="EW295" s="26">
        <f t="shared" si="414"/>
        <v>0</v>
      </c>
      <c r="EX295">
        <f t="shared" si="471"/>
        <v>0</v>
      </c>
      <c r="EY295" s="7">
        <f t="shared" si="430"/>
        <v>0</v>
      </c>
      <c r="EZ295" s="7">
        <f t="shared" si="431"/>
        <v>0</v>
      </c>
      <c r="FA295" s="17">
        <f t="shared" si="472"/>
        <v>0</v>
      </c>
      <c r="FB295" s="17">
        <f t="shared" si="432"/>
        <v>0</v>
      </c>
      <c r="GB295">
        <v>293</v>
      </c>
      <c r="GC295" s="7">
        <f t="shared" si="473"/>
        <v>0</v>
      </c>
      <c r="GD295" s="28">
        <f t="shared" si="474"/>
        <v>0</v>
      </c>
      <c r="GE295" s="16">
        <f t="shared" si="475"/>
        <v>0</v>
      </c>
      <c r="GF295" s="9">
        <f t="shared" si="415"/>
        <v>0</v>
      </c>
      <c r="GG295" s="26">
        <f t="shared" si="416"/>
        <v>0</v>
      </c>
      <c r="GH295" s="19">
        <f t="shared" si="417"/>
        <v>0</v>
      </c>
      <c r="GI295" s="26">
        <f t="shared" si="418"/>
        <v>0</v>
      </c>
      <c r="GJ295" s="26">
        <f t="shared" si="419"/>
        <v>0</v>
      </c>
      <c r="GK295" s="16">
        <f t="shared" si="476"/>
        <v>0</v>
      </c>
      <c r="GL295" s="25">
        <v>0</v>
      </c>
      <c r="GM295" s="25">
        <f t="shared" si="477"/>
        <v>0</v>
      </c>
      <c r="GN295" s="25">
        <f t="shared" si="478"/>
        <v>0</v>
      </c>
      <c r="GO295" s="25">
        <f t="shared" si="479"/>
        <v>0</v>
      </c>
      <c r="GP295" s="25">
        <f t="shared" si="480"/>
        <v>0</v>
      </c>
      <c r="GQ295" s="16">
        <f t="shared" si="481"/>
        <v>0</v>
      </c>
      <c r="GR295" s="25">
        <f t="shared" si="482"/>
        <v>0</v>
      </c>
      <c r="GS295" s="9">
        <f t="shared" si="420"/>
        <v>0</v>
      </c>
      <c r="GT295" s="26">
        <f t="shared" si="421"/>
        <v>0</v>
      </c>
      <c r="GU295" s="19">
        <f t="shared" si="422"/>
        <v>0</v>
      </c>
      <c r="GV295" s="26">
        <f t="shared" si="423"/>
        <v>0</v>
      </c>
      <c r="GW295" s="26">
        <f t="shared" si="424"/>
        <v>0</v>
      </c>
      <c r="GX295">
        <f t="shared" si="483"/>
        <v>0</v>
      </c>
      <c r="GY295" s="7">
        <f t="shared" si="433"/>
        <v>0</v>
      </c>
      <c r="GZ295" s="7">
        <f t="shared" si="434"/>
        <v>0</v>
      </c>
      <c r="HA295" s="17">
        <f t="shared" si="484"/>
        <v>0</v>
      </c>
      <c r="HB295" s="17">
        <f t="shared" si="435"/>
        <v>0</v>
      </c>
    </row>
    <row r="296" spans="54:210" x14ac:dyDescent="0.3">
      <c r="BB296">
        <v>294</v>
      </c>
      <c r="BC296" s="7">
        <f t="shared" si="436"/>
        <v>0</v>
      </c>
      <c r="BD296" s="28">
        <f t="shared" si="437"/>
        <v>0</v>
      </c>
      <c r="BE296" s="16">
        <f t="shared" si="438"/>
        <v>0</v>
      </c>
      <c r="BF296" s="16">
        <f t="shared" si="439"/>
        <v>0</v>
      </c>
      <c r="BG296" s="25">
        <v>0</v>
      </c>
      <c r="BH296" s="25">
        <f t="shared" si="440"/>
        <v>0</v>
      </c>
      <c r="BI296" s="25">
        <f t="shared" si="441"/>
        <v>0</v>
      </c>
      <c r="BJ296" s="25">
        <f t="shared" si="442"/>
        <v>0</v>
      </c>
      <c r="BK296" s="25">
        <f t="shared" si="443"/>
        <v>0</v>
      </c>
      <c r="BL296" s="16">
        <f t="shared" si="444"/>
        <v>0</v>
      </c>
      <c r="BM296" s="25">
        <f t="shared" si="445"/>
        <v>0</v>
      </c>
      <c r="BN296" s="9">
        <f t="shared" si="390"/>
        <v>0</v>
      </c>
      <c r="BO296" s="26">
        <f t="shared" si="391"/>
        <v>0</v>
      </c>
      <c r="BP296" s="19">
        <f t="shared" si="392"/>
        <v>0</v>
      </c>
      <c r="BQ296" s="26">
        <f t="shared" si="393"/>
        <v>0</v>
      </c>
      <c r="BR296" s="26">
        <f t="shared" si="394"/>
        <v>0</v>
      </c>
      <c r="BS296">
        <f t="shared" si="446"/>
        <v>0</v>
      </c>
      <c r="BT296" s="7">
        <f t="shared" si="447"/>
        <v>0</v>
      </c>
      <c r="BU296" s="7">
        <f t="shared" si="425"/>
        <v>0</v>
      </c>
      <c r="BV296" s="17">
        <f t="shared" si="448"/>
        <v>0</v>
      </c>
      <c r="BW296" s="17">
        <f t="shared" si="426"/>
        <v>0</v>
      </c>
      <c r="CB296">
        <v>294</v>
      </c>
      <c r="CC296" s="7">
        <f t="shared" ca="1" si="449"/>
        <v>-19000</v>
      </c>
      <c r="CD296" s="28">
        <f t="shared" ca="1" si="450"/>
        <v>0</v>
      </c>
      <c r="CE296" s="16">
        <f t="shared" ca="1" si="451"/>
        <v>0</v>
      </c>
      <c r="CF296" s="9">
        <f t="shared" ca="1" si="395"/>
        <v>0</v>
      </c>
      <c r="CG296" s="26">
        <f t="shared" ca="1" si="396"/>
        <v>0</v>
      </c>
      <c r="CH296" s="19">
        <f t="shared" ca="1" si="397"/>
        <v>0</v>
      </c>
      <c r="CI296" s="26">
        <f t="shared" ca="1" si="398"/>
        <v>0</v>
      </c>
      <c r="CJ296" s="26">
        <f t="shared" ca="1" si="399"/>
        <v>0</v>
      </c>
      <c r="CK296" s="16">
        <f t="shared" ca="1" si="452"/>
        <v>0</v>
      </c>
      <c r="CL296" s="25">
        <v>0</v>
      </c>
      <c r="CM296" s="25">
        <f t="shared" ca="1" si="453"/>
        <v>0</v>
      </c>
      <c r="CN296" s="25">
        <f t="shared" ca="1" si="454"/>
        <v>0</v>
      </c>
      <c r="CO296" s="25">
        <f t="shared" ca="1" si="455"/>
        <v>0</v>
      </c>
      <c r="CP296" s="25">
        <f t="shared" ca="1" si="456"/>
        <v>0</v>
      </c>
      <c r="CQ296" s="16">
        <f t="shared" ca="1" si="457"/>
        <v>0</v>
      </c>
      <c r="CR296" s="25">
        <f t="shared" ca="1" si="458"/>
        <v>0</v>
      </c>
      <c r="CS296" s="9">
        <f t="shared" ca="1" si="400"/>
        <v>0</v>
      </c>
      <c r="CT296" s="26">
        <f t="shared" ca="1" si="401"/>
        <v>0</v>
      </c>
      <c r="CU296" s="19">
        <f t="shared" ca="1" si="402"/>
        <v>0</v>
      </c>
      <c r="CV296" s="26">
        <f t="shared" ca="1" si="403"/>
        <v>0</v>
      </c>
      <c r="CW296" s="26">
        <f t="shared" ca="1" si="404"/>
        <v>0</v>
      </c>
      <c r="CX296">
        <f t="shared" ca="1" si="459"/>
        <v>0</v>
      </c>
      <c r="CY296" s="7">
        <f t="shared" ca="1" si="427"/>
        <v>0</v>
      </c>
      <c r="CZ296" s="7">
        <f t="shared" ca="1" si="428"/>
        <v>0</v>
      </c>
      <c r="DA296" s="17">
        <f t="shared" ca="1" si="460"/>
        <v>0</v>
      </c>
      <c r="DB296" s="17">
        <f t="shared" ca="1" si="429"/>
        <v>0</v>
      </c>
      <c r="EB296">
        <v>294</v>
      </c>
      <c r="EC296" s="7">
        <f t="shared" si="461"/>
        <v>0</v>
      </c>
      <c r="ED296" s="28">
        <f t="shared" si="462"/>
        <v>0</v>
      </c>
      <c r="EE296" s="16">
        <f t="shared" si="463"/>
        <v>0</v>
      </c>
      <c r="EF296" s="9">
        <f t="shared" si="405"/>
        <v>0</v>
      </c>
      <c r="EG296" s="26">
        <f t="shared" si="406"/>
        <v>0</v>
      </c>
      <c r="EH296" s="19">
        <f t="shared" si="407"/>
        <v>0</v>
      </c>
      <c r="EI296" s="26">
        <f t="shared" si="408"/>
        <v>0</v>
      </c>
      <c r="EJ296" s="26">
        <f t="shared" si="409"/>
        <v>0</v>
      </c>
      <c r="EK296" s="16">
        <f t="shared" si="464"/>
        <v>0</v>
      </c>
      <c r="EL296" s="25">
        <v>0</v>
      </c>
      <c r="EM296" s="25">
        <f t="shared" si="465"/>
        <v>0</v>
      </c>
      <c r="EN296" s="25">
        <f t="shared" si="466"/>
        <v>0</v>
      </c>
      <c r="EO296" s="25">
        <f t="shared" si="467"/>
        <v>0</v>
      </c>
      <c r="EP296" s="25">
        <f t="shared" si="468"/>
        <v>0</v>
      </c>
      <c r="EQ296" s="16">
        <f t="shared" si="469"/>
        <v>0</v>
      </c>
      <c r="ER296" s="25">
        <f t="shared" si="470"/>
        <v>0</v>
      </c>
      <c r="ES296" s="9">
        <f t="shared" si="410"/>
        <v>0</v>
      </c>
      <c r="ET296" s="26">
        <f t="shared" si="411"/>
        <v>0</v>
      </c>
      <c r="EU296" s="19">
        <f t="shared" si="412"/>
        <v>0</v>
      </c>
      <c r="EV296" s="26">
        <f t="shared" si="413"/>
        <v>0</v>
      </c>
      <c r="EW296" s="26">
        <f t="shared" si="414"/>
        <v>0</v>
      </c>
      <c r="EX296">
        <f t="shared" si="471"/>
        <v>0</v>
      </c>
      <c r="EY296" s="7">
        <f t="shared" si="430"/>
        <v>0</v>
      </c>
      <c r="EZ296" s="7">
        <f t="shared" si="431"/>
        <v>0</v>
      </c>
      <c r="FA296" s="17">
        <f t="shared" si="472"/>
        <v>0</v>
      </c>
      <c r="FB296" s="17">
        <f t="shared" si="432"/>
        <v>0</v>
      </c>
      <c r="GB296">
        <v>294</v>
      </c>
      <c r="GC296" s="7">
        <f t="shared" si="473"/>
        <v>0</v>
      </c>
      <c r="GD296" s="28">
        <f t="shared" si="474"/>
        <v>0</v>
      </c>
      <c r="GE296" s="16">
        <f t="shared" si="475"/>
        <v>0</v>
      </c>
      <c r="GF296" s="9">
        <f t="shared" si="415"/>
        <v>0</v>
      </c>
      <c r="GG296" s="26">
        <f t="shared" si="416"/>
        <v>0</v>
      </c>
      <c r="GH296" s="19">
        <f t="shared" si="417"/>
        <v>0</v>
      </c>
      <c r="GI296" s="26">
        <f t="shared" si="418"/>
        <v>0</v>
      </c>
      <c r="GJ296" s="26">
        <f t="shared" si="419"/>
        <v>0</v>
      </c>
      <c r="GK296" s="16">
        <f t="shared" si="476"/>
        <v>0</v>
      </c>
      <c r="GL296" s="25">
        <v>0</v>
      </c>
      <c r="GM296" s="25">
        <f t="shared" si="477"/>
        <v>0</v>
      </c>
      <c r="GN296" s="25">
        <f t="shared" si="478"/>
        <v>0</v>
      </c>
      <c r="GO296" s="25">
        <f t="shared" si="479"/>
        <v>0</v>
      </c>
      <c r="GP296" s="25">
        <f t="shared" si="480"/>
        <v>0</v>
      </c>
      <c r="GQ296" s="16">
        <f t="shared" si="481"/>
        <v>0</v>
      </c>
      <c r="GR296" s="25">
        <f t="shared" si="482"/>
        <v>0</v>
      </c>
      <c r="GS296" s="9">
        <f t="shared" si="420"/>
        <v>0</v>
      </c>
      <c r="GT296" s="26">
        <f t="shared" si="421"/>
        <v>0</v>
      </c>
      <c r="GU296" s="19">
        <f t="shared" si="422"/>
        <v>0</v>
      </c>
      <c r="GV296" s="26">
        <f t="shared" si="423"/>
        <v>0</v>
      </c>
      <c r="GW296" s="26">
        <f t="shared" si="424"/>
        <v>0</v>
      </c>
      <c r="GX296">
        <f t="shared" si="483"/>
        <v>0</v>
      </c>
      <c r="GY296" s="7">
        <f t="shared" si="433"/>
        <v>0</v>
      </c>
      <c r="GZ296" s="7">
        <f t="shared" si="434"/>
        <v>0</v>
      </c>
      <c r="HA296" s="17">
        <f t="shared" si="484"/>
        <v>0</v>
      </c>
      <c r="HB296" s="17">
        <f t="shared" si="435"/>
        <v>0</v>
      </c>
    </row>
    <row r="297" spans="54:210" x14ac:dyDescent="0.3">
      <c r="BB297">
        <v>295</v>
      </c>
      <c r="BC297" s="7">
        <f t="shared" si="436"/>
        <v>0</v>
      </c>
      <c r="BD297" s="28">
        <f t="shared" si="437"/>
        <v>0</v>
      </c>
      <c r="BE297" s="16">
        <f t="shared" si="438"/>
        <v>0</v>
      </c>
      <c r="BF297" s="16">
        <f t="shared" si="439"/>
        <v>0</v>
      </c>
      <c r="BG297" s="25">
        <v>0</v>
      </c>
      <c r="BH297" s="25">
        <f t="shared" si="440"/>
        <v>0</v>
      </c>
      <c r="BI297" s="25">
        <f t="shared" si="441"/>
        <v>0</v>
      </c>
      <c r="BJ297" s="25">
        <f t="shared" si="442"/>
        <v>0</v>
      </c>
      <c r="BK297" s="25">
        <f t="shared" si="443"/>
        <v>0</v>
      </c>
      <c r="BL297" s="16">
        <f t="shared" si="444"/>
        <v>0</v>
      </c>
      <c r="BM297" s="25">
        <f t="shared" si="445"/>
        <v>0</v>
      </c>
      <c r="BN297" s="9">
        <f t="shared" si="390"/>
        <v>0</v>
      </c>
      <c r="BO297" s="26">
        <f t="shared" si="391"/>
        <v>0</v>
      </c>
      <c r="BP297" s="19">
        <f t="shared" si="392"/>
        <v>0</v>
      </c>
      <c r="BQ297" s="26">
        <f t="shared" si="393"/>
        <v>0</v>
      </c>
      <c r="BR297" s="26">
        <f t="shared" si="394"/>
        <v>0</v>
      </c>
      <c r="BS297">
        <f t="shared" si="446"/>
        <v>0</v>
      </c>
      <c r="BT297" s="7">
        <f t="shared" si="447"/>
        <v>0</v>
      </c>
      <c r="BU297" s="7">
        <f t="shared" si="425"/>
        <v>0</v>
      </c>
      <c r="BV297" s="17">
        <f t="shared" si="448"/>
        <v>0</v>
      </c>
      <c r="BW297" s="17">
        <f t="shared" si="426"/>
        <v>0</v>
      </c>
      <c r="CB297">
        <v>295</v>
      </c>
      <c r="CC297" s="7">
        <f t="shared" ca="1" si="449"/>
        <v>-19000</v>
      </c>
      <c r="CD297" s="28">
        <f t="shared" ca="1" si="450"/>
        <v>0</v>
      </c>
      <c r="CE297" s="16">
        <f t="shared" ca="1" si="451"/>
        <v>0</v>
      </c>
      <c r="CF297" s="9">
        <f t="shared" ca="1" si="395"/>
        <v>0</v>
      </c>
      <c r="CG297" s="26">
        <f t="shared" ca="1" si="396"/>
        <v>0</v>
      </c>
      <c r="CH297" s="19">
        <f t="shared" ca="1" si="397"/>
        <v>0</v>
      </c>
      <c r="CI297" s="26">
        <f t="shared" ca="1" si="398"/>
        <v>0</v>
      </c>
      <c r="CJ297" s="26">
        <f t="shared" ca="1" si="399"/>
        <v>0</v>
      </c>
      <c r="CK297" s="16">
        <f t="shared" ca="1" si="452"/>
        <v>0</v>
      </c>
      <c r="CL297" s="25">
        <v>0</v>
      </c>
      <c r="CM297" s="25">
        <f t="shared" ca="1" si="453"/>
        <v>0</v>
      </c>
      <c r="CN297" s="25">
        <f t="shared" ca="1" si="454"/>
        <v>0</v>
      </c>
      <c r="CO297" s="25">
        <f t="shared" ca="1" si="455"/>
        <v>0</v>
      </c>
      <c r="CP297" s="25">
        <f t="shared" ca="1" si="456"/>
        <v>0</v>
      </c>
      <c r="CQ297" s="16">
        <f t="shared" ca="1" si="457"/>
        <v>0</v>
      </c>
      <c r="CR297" s="25">
        <f t="shared" ca="1" si="458"/>
        <v>0</v>
      </c>
      <c r="CS297" s="9">
        <f t="shared" ca="1" si="400"/>
        <v>0</v>
      </c>
      <c r="CT297" s="26">
        <f t="shared" ca="1" si="401"/>
        <v>0</v>
      </c>
      <c r="CU297" s="19">
        <f t="shared" ca="1" si="402"/>
        <v>0</v>
      </c>
      <c r="CV297" s="26">
        <f t="shared" ca="1" si="403"/>
        <v>0</v>
      </c>
      <c r="CW297" s="26">
        <f t="shared" ca="1" si="404"/>
        <v>0</v>
      </c>
      <c r="CX297">
        <f t="shared" ca="1" si="459"/>
        <v>0</v>
      </c>
      <c r="CY297" s="7">
        <f t="shared" ca="1" si="427"/>
        <v>0</v>
      </c>
      <c r="CZ297" s="7">
        <f t="shared" ca="1" si="428"/>
        <v>0</v>
      </c>
      <c r="DA297" s="17">
        <f t="shared" ca="1" si="460"/>
        <v>0</v>
      </c>
      <c r="DB297" s="17">
        <f t="shared" ca="1" si="429"/>
        <v>0</v>
      </c>
      <c r="EB297">
        <v>295</v>
      </c>
      <c r="EC297" s="7">
        <f t="shared" si="461"/>
        <v>0</v>
      </c>
      <c r="ED297" s="28">
        <f t="shared" si="462"/>
        <v>0</v>
      </c>
      <c r="EE297" s="16">
        <f t="shared" si="463"/>
        <v>0</v>
      </c>
      <c r="EF297" s="9">
        <f t="shared" si="405"/>
        <v>0</v>
      </c>
      <c r="EG297" s="26">
        <f t="shared" si="406"/>
        <v>0</v>
      </c>
      <c r="EH297" s="19">
        <f t="shared" si="407"/>
        <v>0</v>
      </c>
      <c r="EI297" s="26">
        <f t="shared" si="408"/>
        <v>0</v>
      </c>
      <c r="EJ297" s="26">
        <f t="shared" si="409"/>
        <v>0</v>
      </c>
      <c r="EK297" s="16">
        <f t="shared" si="464"/>
        <v>0</v>
      </c>
      <c r="EL297" s="25">
        <v>0</v>
      </c>
      <c r="EM297" s="25">
        <f t="shared" si="465"/>
        <v>0</v>
      </c>
      <c r="EN297" s="25">
        <f t="shared" si="466"/>
        <v>0</v>
      </c>
      <c r="EO297" s="25">
        <f t="shared" si="467"/>
        <v>0</v>
      </c>
      <c r="EP297" s="25">
        <f t="shared" si="468"/>
        <v>0</v>
      </c>
      <c r="EQ297" s="16">
        <f t="shared" si="469"/>
        <v>0</v>
      </c>
      <c r="ER297" s="25">
        <f t="shared" si="470"/>
        <v>0</v>
      </c>
      <c r="ES297" s="9">
        <f t="shared" si="410"/>
        <v>0</v>
      </c>
      <c r="ET297" s="26">
        <f t="shared" si="411"/>
        <v>0</v>
      </c>
      <c r="EU297" s="19">
        <f t="shared" si="412"/>
        <v>0</v>
      </c>
      <c r="EV297" s="26">
        <f t="shared" si="413"/>
        <v>0</v>
      </c>
      <c r="EW297" s="26">
        <f t="shared" si="414"/>
        <v>0</v>
      </c>
      <c r="EX297">
        <f t="shared" si="471"/>
        <v>0</v>
      </c>
      <c r="EY297" s="7">
        <f t="shared" si="430"/>
        <v>0</v>
      </c>
      <c r="EZ297" s="7">
        <f t="shared" si="431"/>
        <v>0</v>
      </c>
      <c r="FA297" s="17">
        <f t="shared" si="472"/>
        <v>0</v>
      </c>
      <c r="FB297" s="17">
        <f t="shared" si="432"/>
        <v>0</v>
      </c>
      <c r="GB297">
        <v>295</v>
      </c>
      <c r="GC297" s="7">
        <f t="shared" si="473"/>
        <v>0</v>
      </c>
      <c r="GD297" s="28">
        <f t="shared" si="474"/>
        <v>0</v>
      </c>
      <c r="GE297" s="16">
        <f t="shared" si="475"/>
        <v>0</v>
      </c>
      <c r="GF297" s="9">
        <f t="shared" si="415"/>
        <v>0</v>
      </c>
      <c r="GG297" s="26">
        <f t="shared" si="416"/>
        <v>0</v>
      </c>
      <c r="GH297" s="19">
        <f t="shared" si="417"/>
        <v>0</v>
      </c>
      <c r="GI297" s="26">
        <f t="shared" si="418"/>
        <v>0</v>
      </c>
      <c r="GJ297" s="26">
        <f t="shared" si="419"/>
        <v>0</v>
      </c>
      <c r="GK297" s="16">
        <f t="shared" si="476"/>
        <v>0</v>
      </c>
      <c r="GL297" s="25">
        <v>0</v>
      </c>
      <c r="GM297" s="25">
        <f t="shared" si="477"/>
        <v>0</v>
      </c>
      <c r="GN297" s="25">
        <f t="shared" si="478"/>
        <v>0</v>
      </c>
      <c r="GO297" s="25">
        <f t="shared" si="479"/>
        <v>0</v>
      </c>
      <c r="GP297" s="25">
        <f t="shared" si="480"/>
        <v>0</v>
      </c>
      <c r="GQ297" s="16">
        <f t="shared" si="481"/>
        <v>0</v>
      </c>
      <c r="GR297" s="25">
        <f t="shared" si="482"/>
        <v>0</v>
      </c>
      <c r="GS297" s="9">
        <f t="shared" si="420"/>
        <v>0</v>
      </c>
      <c r="GT297" s="26">
        <f t="shared" si="421"/>
        <v>0</v>
      </c>
      <c r="GU297" s="19">
        <f t="shared" si="422"/>
        <v>0</v>
      </c>
      <c r="GV297" s="26">
        <f t="shared" si="423"/>
        <v>0</v>
      </c>
      <c r="GW297" s="26">
        <f t="shared" si="424"/>
        <v>0</v>
      </c>
      <c r="GX297">
        <f t="shared" si="483"/>
        <v>0</v>
      </c>
      <c r="GY297" s="7">
        <f t="shared" si="433"/>
        <v>0</v>
      </c>
      <c r="GZ297" s="7">
        <f t="shared" si="434"/>
        <v>0</v>
      </c>
      <c r="HA297" s="17">
        <f t="shared" si="484"/>
        <v>0</v>
      </c>
      <c r="HB297" s="17">
        <f t="shared" si="435"/>
        <v>0</v>
      </c>
    </row>
    <row r="298" spans="54:210" x14ac:dyDescent="0.3">
      <c r="BB298">
        <v>296</v>
      </c>
      <c r="BC298" s="7">
        <f t="shared" si="436"/>
        <v>0</v>
      </c>
      <c r="BD298" s="28">
        <f t="shared" si="437"/>
        <v>0</v>
      </c>
      <c r="BE298" s="16">
        <f t="shared" si="438"/>
        <v>0</v>
      </c>
      <c r="BF298" s="16">
        <f t="shared" si="439"/>
        <v>0</v>
      </c>
      <c r="BG298" s="25">
        <v>0</v>
      </c>
      <c r="BH298" s="25">
        <f t="shared" si="440"/>
        <v>0</v>
      </c>
      <c r="BI298" s="25">
        <f t="shared" si="441"/>
        <v>0</v>
      </c>
      <c r="BJ298" s="25">
        <f t="shared" si="442"/>
        <v>0</v>
      </c>
      <c r="BK298" s="25">
        <f t="shared" si="443"/>
        <v>0</v>
      </c>
      <c r="BL298" s="16">
        <f t="shared" si="444"/>
        <v>0</v>
      </c>
      <c r="BM298" s="25">
        <f t="shared" si="445"/>
        <v>0</v>
      </c>
      <c r="BN298" s="9">
        <f t="shared" si="390"/>
        <v>0</v>
      </c>
      <c r="BO298" s="26">
        <f t="shared" si="391"/>
        <v>0</v>
      </c>
      <c r="BP298" s="19">
        <f t="shared" si="392"/>
        <v>0</v>
      </c>
      <c r="BQ298" s="26">
        <f t="shared" si="393"/>
        <v>0</v>
      </c>
      <c r="BR298" s="26">
        <f t="shared" si="394"/>
        <v>0</v>
      </c>
      <c r="BS298">
        <f t="shared" si="446"/>
        <v>0</v>
      </c>
      <c r="BT298" s="7">
        <f t="shared" si="447"/>
        <v>0</v>
      </c>
      <c r="BU298" s="7">
        <f t="shared" si="425"/>
        <v>0</v>
      </c>
      <c r="BV298" s="17">
        <f t="shared" si="448"/>
        <v>0</v>
      </c>
      <c r="BW298" s="17">
        <f t="shared" si="426"/>
        <v>0</v>
      </c>
      <c r="CB298">
        <v>296</v>
      </c>
      <c r="CC298" s="7">
        <f t="shared" ca="1" si="449"/>
        <v>-19000</v>
      </c>
      <c r="CD298" s="28">
        <f t="shared" ca="1" si="450"/>
        <v>0</v>
      </c>
      <c r="CE298" s="16">
        <f t="shared" ca="1" si="451"/>
        <v>0</v>
      </c>
      <c r="CF298" s="9">
        <f t="shared" ca="1" si="395"/>
        <v>0</v>
      </c>
      <c r="CG298" s="26">
        <f t="shared" ca="1" si="396"/>
        <v>0</v>
      </c>
      <c r="CH298" s="19">
        <f t="shared" ca="1" si="397"/>
        <v>0</v>
      </c>
      <c r="CI298" s="26">
        <f t="shared" ca="1" si="398"/>
        <v>0</v>
      </c>
      <c r="CJ298" s="26">
        <f t="shared" ca="1" si="399"/>
        <v>0</v>
      </c>
      <c r="CK298" s="16">
        <f t="shared" ca="1" si="452"/>
        <v>0</v>
      </c>
      <c r="CL298" s="25">
        <v>0</v>
      </c>
      <c r="CM298" s="25">
        <f t="shared" ca="1" si="453"/>
        <v>0</v>
      </c>
      <c r="CN298" s="25">
        <f t="shared" ca="1" si="454"/>
        <v>0</v>
      </c>
      <c r="CO298" s="25">
        <f t="shared" ca="1" si="455"/>
        <v>0</v>
      </c>
      <c r="CP298" s="25">
        <f t="shared" ca="1" si="456"/>
        <v>0</v>
      </c>
      <c r="CQ298" s="16">
        <f t="shared" ca="1" si="457"/>
        <v>0</v>
      </c>
      <c r="CR298" s="25">
        <f t="shared" ca="1" si="458"/>
        <v>0</v>
      </c>
      <c r="CS298" s="9">
        <f t="shared" ca="1" si="400"/>
        <v>0</v>
      </c>
      <c r="CT298" s="26">
        <f t="shared" ca="1" si="401"/>
        <v>0</v>
      </c>
      <c r="CU298" s="19">
        <f t="shared" ca="1" si="402"/>
        <v>0</v>
      </c>
      <c r="CV298" s="26">
        <f t="shared" ca="1" si="403"/>
        <v>0</v>
      </c>
      <c r="CW298" s="26">
        <f t="shared" ca="1" si="404"/>
        <v>0</v>
      </c>
      <c r="CX298">
        <f t="shared" ca="1" si="459"/>
        <v>0</v>
      </c>
      <c r="CY298" s="7">
        <f t="shared" ca="1" si="427"/>
        <v>0</v>
      </c>
      <c r="CZ298" s="7">
        <f t="shared" ca="1" si="428"/>
        <v>0</v>
      </c>
      <c r="DA298" s="17">
        <f t="shared" ca="1" si="460"/>
        <v>0</v>
      </c>
      <c r="DB298" s="17">
        <f t="shared" ca="1" si="429"/>
        <v>0</v>
      </c>
      <c r="EB298">
        <v>296</v>
      </c>
      <c r="EC298" s="7">
        <f t="shared" si="461"/>
        <v>0</v>
      </c>
      <c r="ED298" s="28">
        <f t="shared" si="462"/>
        <v>0</v>
      </c>
      <c r="EE298" s="16">
        <f t="shared" si="463"/>
        <v>0</v>
      </c>
      <c r="EF298" s="9">
        <f t="shared" si="405"/>
        <v>0</v>
      </c>
      <c r="EG298" s="26">
        <f t="shared" si="406"/>
        <v>0</v>
      </c>
      <c r="EH298" s="19">
        <f t="shared" si="407"/>
        <v>0</v>
      </c>
      <c r="EI298" s="26">
        <f t="shared" si="408"/>
        <v>0</v>
      </c>
      <c r="EJ298" s="26">
        <f t="shared" si="409"/>
        <v>0</v>
      </c>
      <c r="EK298" s="16">
        <f t="shared" si="464"/>
        <v>0</v>
      </c>
      <c r="EL298" s="25">
        <v>0</v>
      </c>
      <c r="EM298" s="25">
        <f t="shared" si="465"/>
        <v>0</v>
      </c>
      <c r="EN298" s="25">
        <f t="shared" si="466"/>
        <v>0</v>
      </c>
      <c r="EO298" s="25">
        <f t="shared" si="467"/>
        <v>0</v>
      </c>
      <c r="EP298" s="25">
        <f t="shared" si="468"/>
        <v>0</v>
      </c>
      <c r="EQ298" s="16">
        <f t="shared" si="469"/>
        <v>0</v>
      </c>
      <c r="ER298" s="25">
        <f t="shared" si="470"/>
        <v>0</v>
      </c>
      <c r="ES298" s="9">
        <f t="shared" si="410"/>
        <v>0</v>
      </c>
      <c r="ET298" s="26">
        <f t="shared" si="411"/>
        <v>0</v>
      </c>
      <c r="EU298" s="19">
        <f t="shared" si="412"/>
        <v>0</v>
      </c>
      <c r="EV298" s="26">
        <f t="shared" si="413"/>
        <v>0</v>
      </c>
      <c r="EW298" s="26">
        <f t="shared" si="414"/>
        <v>0</v>
      </c>
      <c r="EX298">
        <f t="shared" si="471"/>
        <v>0</v>
      </c>
      <c r="EY298" s="7">
        <f t="shared" si="430"/>
        <v>0</v>
      </c>
      <c r="EZ298" s="7">
        <f t="shared" si="431"/>
        <v>0</v>
      </c>
      <c r="FA298" s="17">
        <f t="shared" si="472"/>
        <v>0</v>
      </c>
      <c r="FB298" s="17">
        <f t="shared" si="432"/>
        <v>0</v>
      </c>
      <c r="GB298">
        <v>296</v>
      </c>
      <c r="GC298" s="7">
        <f t="shared" si="473"/>
        <v>0</v>
      </c>
      <c r="GD298" s="28">
        <f t="shared" si="474"/>
        <v>0</v>
      </c>
      <c r="GE298" s="16">
        <f t="shared" si="475"/>
        <v>0</v>
      </c>
      <c r="GF298" s="9">
        <f t="shared" si="415"/>
        <v>0</v>
      </c>
      <c r="GG298" s="26">
        <f t="shared" si="416"/>
        <v>0</v>
      </c>
      <c r="GH298" s="19">
        <f t="shared" si="417"/>
        <v>0</v>
      </c>
      <c r="GI298" s="26">
        <f t="shared" si="418"/>
        <v>0</v>
      </c>
      <c r="GJ298" s="26">
        <f t="shared" si="419"/>
        <v>0</v>
      </c>
      <c r="GK298" s="16">
        <f t="shared" si="476"/>
        <v>0</v>
      </c>
      <c r="GL298" s="25">
        <v>0</v>
      </c>
      <c r="GM298" s="25">
        <f t="shared" si="477"/>
        <v>0</v>
      </c>
      <c r="GN298" s="25">
        <f t="shared" si="478"/>
        <v>0</v>
      </c>
      <c r="GO298" s="25">
        <f t="shared" si="479"/>
        <v>0</v>
      </c>
      <c r="GP298" s="25">
        <f t="shared" si="480"/>
        <v>0</v>
      </c>
      <c r="GQ298" s="16">
        <f t="shared" si="481"/>
        <v>0</v>
      </c>
      <c r="GR298" s="25">
        <f t="shared" si="482"/>
        <v>0</v>
      </c>
      <c r="GS298" s="9">
        <f t="shared" si="420"/>
        <v>0</v>
      </c>
      <c r="GT298" s="26">
        <f t="shared" si="421"/>
        <v>0</v>
      </c>
      <c r="GU298" s="19">
        <f t="shared" si="422"/>
        <v>0</v>
      </c>
      <c r="GV298" s="26">
        <f t="shared" si="423"/>
        <v>0</v>
      </c>
      <c r="GW298" s="26">
        <f t="shared" si="424"/>
        <v>0</v>
      </c>
      <c r="GX298">
        <f t="shared" si="483"/>
        <v>0</v>
      </c>
      <c r="GY298" s="7">
        <f t="shared" si="433"/>
        <v>0</v>
      </c>
      <c r="GZ298" s="7">
        <f t="shared" si="434"/>
        <v>0</v>
      </c>
      <c r="HA298" s="17">
        <f t="shared" si="484"/>
        <v>0</v>
      </c>
      <c r="HB298" s="17">
        <f t="shared" si="435"/>
        <v>0</v>
      </c>
    </row>
    <row r="299" spans="54:210" x14ac:dyDescent="0.3">
      <c r="BB299">
        <v>297</v>
      </c>
      <c r="BC299" s="7">
        <f t="shared" si="436"/>
        <v>0</v>
      </c>
      <c r="BD299" s="28">
        <f t="shared" si="437"/>
        <v>0</v>
      </c>
      <c r="BE299" s="16">
        <f t="shared" si="438"/>
        <v>0</v>
      </c>
      <c r="BF299" s="16">
        <f t="shared" si="439"/>
        <v>0</v>
      </c>
      <c r="BG299" s="25">
        <v>0</v>
      </c>
      <c r="BH299" s="25">
        <f t="shared" si="440"/>
        <v>0</v>
      </c>
      <c r="BI299" s="25">
        <f t="shared" si="441"/>
        <v>0</v>
      </c>
      <c r="BJ299" s="25">
        <f t="shared" si="442"/>
        <v>0</v>
      </c>
      <c r="BK299" s="25">
        <f t="shared" si="443"/>
        <v>0</v>
      </c>
      <c r="BL299" s="16">
        <f t="shared" si="444"/>
        <v>0</v>
      </c>
      <c r="BM299" s="25">
        <f t="shared" si="445"/>
        <v>0</v>
      </c>
      <c r="BN299" s="9">
        <f t="shared" si="390"/>
        <v>0</v>
      </c>
      <c r="BO299" s="26">
        <f t="shared" si="391"/>
        <v>0</v>
      </c>
      <c r="BP299" s="19">
        <f t="shared" si="392"/>
        <v>0</v>
      </c>
      <c r="BQ299" s="26">
        <f t="shared" si="393"/>
        <v>0</v>
      </c>
      <c r="BR299" s="26">
        <f t="shared" si="394"/>
        <v>0</v>
      </c>
      <c r="BS299">
        <f t="shared" si="446"/>
        <v>0</v>
      </c>
      <c r="BT299" s="7">
        <f t="shared" si="447"/>
        <v>0</v>
      </c>
      <c r="BU299" s="7">
        <f t="shared" si="425"/>
        <v>0</v>
      </c>
      <c r="BV299" s="17">
        <f t="shared" si="448"/>
        <v>0</v>
      </c>
      <c r="BW299" s="17">
        <f t="shared" si="426"/>
        <v>0</v>
      </c>
      <c r="CB299">
        <v>297</v>
      </c>
      <c r="CC299" s="7">
        <f t="shared" ca="1" si="449"/>
        <v>-19000</v>
      </c>
      <c r="CD299" s="28">
        <f t="shared" ca="1" si="450"/>
        <v>0</v>
      </c>
      <c r="CE299" s="16">
        <f t="shared" ca="1" si="451"/>
        <v>0</v>
      </c>
      <c r="CF299" s="9">
        <f t="shared" ca="1" si="395"/>
        <v>0</v>
      </c>
      <c r="CG299" s="26">
        <f t="shared" ca="1" si="396"/>
        <v>0</v>
      </c>
      <c r="CH299" s="19">
        <f t="shared" ca="1" si="397"/>
        <v>0</v>
      </c>
      <c r="CI299" s="26">
        <f t="shared" ca="1" si="398"/>
        <v>0</v>
      </c>
      <c r="CJ299" s="26">
        <f t="shared" ca="1" si="399"/>
        <v>0</v>
      </c>
      <c r="CK299" s="16">
        <f t="shared" ca="1" si="452"/>
        <v>0</v>
      </c>
      <c r="CL299" s="25">
        <v>0</v>
      </c>
      <c r="CM299" s="25">
        <f t="shared" ca="1" si="453"/>
        <v>0</v>
      </c>
      <c r="CN299" s="25">
        <f t="shared" ca="1" si="454"/>
        <v>0</v>
      </c>
      <c r="CO299" s="25">
        <f t="shared" ca="1" si="455"/>
        <v>0</v>
      </c>
      <c r="CP299" s="25">
        <f t="shared" ca="1" si="456"/>
        <v>0</v>
      </c>
      <c r="CQ299" s="16">
        <f t="shared" ca="1" si="457"/>
        <v>0</v>
      </c>
      <c r="CR299" s="25">
        <f t="shared" ca="1" si="458"/>
        <v>0</v>
      </c>
      <c r="CS299" s="9">
        <f t="shared" ca="1" si="400"/>
        <v>0</v>
      </c>
      <c r="CT299" s="26">
        <f t="shared" ca="1" si="401"/>
        <v>0</v>
      </c>
      <c r="CU299" s="19">
        <f t="shared" ca="1" si="402"/>
        <v>0</v>
      </c>
      <c r="CV299" s="26">
        <f t="shared" ca="1" si="403"/>
        <v>0</v>
      </c>
      <c r="CW299" s="26">
        <f t="shared" ca="1" si="404"/>
        <v>0</v>
      </c>
      <c r="CX299">
        <f t="shared" ca="1" si="459"/>
        <v>0</v>
      </c>
      <c r="CY299" s="7">
        <f t="shared" ca="1" si="427"/>
        <v>0</v>
      </c>
      <c r="CZ299" s="7">
        <f t="shared" ca="1" si="428"/>
        <v>0</v>
      </c>
      <c r="DA299" s="17">
        <f t="shared" ca="1" si="460"/>
        <v>0</v>
      </c>
      <c r="DB299" s="17">
        <f t="shared" ca="1" si="429"/>
        <v>0</v>
      </c>
      <c r="EB299">
        <v>297</v>
      </c>
      <c r="EC299" s="7">
        <f t="shared" si="461"/>
        <v>0</v>
      </c>
      <c r="ED299" s="28">
        <f t="shared" si="462"/>
        <v>0</v>
      </c>
      <c r="EE299" s="16">
        <f t="shared" si="463"/>
        <v>0</v>
      </c>
      <c r="EF299" s="9">
        <f t="shared" si="405"/>
        <v>0</v>
      </c>
      <c r="EG299" s="26">
        <f t="shared" si="406"/>
        <v>0</v>
      </c>
      <c r="EH299" s="19">
        <f t="shared" si="407"/>
        <v>0</v>
      </c>
      <c r="EI299" s="26">
        <f t="shared" si="408"/>
        <v>0</v>
      </c>
      <c r="EJ299" s="26">
        <f t="shared" si="409"/>
        <v>0</v>
      </c>
      <c r="EK299" s="16">
        <f t="shared" si="464"/>
        <v>0</v>
      </c>
      <c r="EL299" s="25">
        <v>0</v>
      </c>
      <c r="EM299" s="25">
        <f t="shared" si="465"/>
        <v>0</v>
      </c>
      <c r="EN299" s="25">
        <f t="shared" si="466"/>
        <v>0</v>
      </c>
      <c r="EO299" s="25">
        <f t="shared" si="467"/>
        <v>0</v>
      </c>
      <c r="EP299" s="25">
        <f t="shared" si="468"/>
        <v>0</v>
      </c>
      <c r="EQ299" s="16">
        <f t="shared" si="469"/>
        <v>0</v>
      </c>
      <c r="ER299" s="25">
        <f t="shared" si="470"/>
        <v>0</v>
      </c>
      <c r="ES299" s="9">
        <f t="shared" si="410"/>
        <v>0</v>
      </c>
      <c r="ET299" s="26">
        <f t="shared" si="411"/>
        <v>0</v>
      </c>
      <c r="EU299" s="19">
        <f t="shared" si="412"/>
        <v>0</v>
      </c>
      <c r="EV299" s="26">
        <f t="shared" si="413"/>
        <v>0</v>
      </c>
      <c r="EW299" s="26">
        <f t="shared" si="414"/>
        <v>0</v>
      </c>
      <c r="EX299">
        <f t="shared" si="471"/>
        <v>0</v>
      </c>
      <c r="EY299" s="7">
        <f t="shared" si="430"/>
        <v>0</v>
      </c>
      <c r="EZ299" s="7">
        <f t="shared" si="431"/>
        <v>0</v>
      </c>
      <c r="FA299" s="17">
        <f t="shared" si="472"/>
        <v>0</v>
      </c>
      <c r="FB299" s="17">
        <f t="shared" si="432"/>
        <v>0</v>
      </c>
      <c r="GB299">
        <v>297</v>
      </c>
      <c r="GC299" s="7">
        <f t="shared" si="473"/>
        <v>0</v>
      </c>
      <c r="GD299" s="28">
        <f t="shared" si="474"/>
        <v>0</v>
      </c>
      <c r="GE299" s="16">
        <f t="shared" si="475"/>
        <v>0</v>
      </c>
      <c r="GF299" s="9">
        <f t="shared" si="415"/>
        <v>0</v>
      </c>
      <c r="GG299" s="26">
        <f t="shared" si="416"/>
        <v>0</v>
      </c>
      <c r="GH299" s="19">
        <f t="shared" si="417"/>
        <v>0</v>
      </c>
      <c r="GI299" s="26">
        <f t="shared" si="418"/>
        <v>0</v>
      </c>
      <c r="GJ299" s="26">
        <f t="shared" si="419"/>
        <v>0</v>
      </c>
      <c r="GK299" s="16">
        <f t="shared" si="476"/>
        <v>0</v>
      </c>
      <c r="GL299" s="25">
        <v>0</v>
      </c>
      <c r="GM299" s="25">
        <f t="shared" si="477"/>
        <v>0</v>
      </c>
      <c r="GN299" s="25">
        <f t="shared" si="478"/>
        <v>0</v>
      </c>
      <c r="GO299" s="25">
        <f t="shared" si="479"/>
        <v>0</v>
      </c>
      <c r="GP299" s="25">
        <f t="shared" si="480"/>
        <v>0</v>
      </c>
      <c r="GQ299" s="16">
        <f t="shared" si="481"/>
        <v>0</v>
      </c>
      <c r="GR299" s="25">
        <f t="shared" si="482"/>
        <v>0</v>
      </c>
      <c r="GS299" s="9">
        <f t="shared" si="420"/>
        <v>0</v>
      </c>
      <c r="GT299" s="26">
        <f t="shared" si="421"/>
        <v>0</v>
      </c>
      <c r="GU299" s="19">
        <f t="shared" si="422"/>
        <v>0</v>
      </c>
      <c r="GV299" s="26">
        <f t="shared" si="423"/>
        <v>0</v>
      </c>
      <c r="GW299" s="26">
        <f t="shared" si="424"/>
        <v>0</v>
      </c>
      <c r="GX299">
        <f t="shared" si="483"/>
        <v>0</v>
      </c>
      <c r="GY299" s="7">
        <f t="shared" si="433"/>
        <v>0</v>
      </c>
      <c r="GZ299" s="7">
        <f t="shared" si="434"/>
        <v>0</v>
      </c>
      <c r="HA299" s="17">
        <f t="shared" si="484"/>
        <v>0</v>
      </c>
      <c r="HB299" s="17">
        <f t="shared" si="435"/>
        <v>0</v>
      </c>
    </row>
    <row r="300" spans="54:210" x14ac:dyDescent="0.3">
      <c r="BB300">
        <v>298</v>
      </c>
      <c r="BC300" s="7">
        <f t="shared" si="436"/>
        <v>0</v>
      </c>
      <c r="BD300" s="28">
        <f t="shared" si="437"/>
        <v>0</v>
      </c>
      <c r="BE300" s="16">
        <f t="shared" si="438"/>
        <v>0</v>
      </c>
      <c r="BF300" s="16">
        <f t="shared" si="439"/>
        <v>0</v>
      </c>
      <c r="BG300" s="25">
        <v>0</v>
      </c>
      <c r="BH300" s="25">
        <f t="shared" si="440"/>
        <v>0</v>
      </c>
      <c r="BI300" s="25">
        <f t="shared" si="441"/>
        <v>0</v>
      </c>
      <c r="BJ300" s="25">
        <f t="shared" si="442"/>
        <v>0</v>
      </c>
      <c r="BK300" s="25">
        <f t="shared" si="443"/>
        <v>0</v>
      </c>
      <c r="BL300" s="16">
        <f t="shared" si="444"/>
        <v>0</v>
      </c>
      <c r="BM300" s="25">
        <f t="shared" si="445"/>
        <v>0</v>
      </c>
      <c r="BN300" s="9">
        <f t="shared" si="390"/>
        <v>0</v>
      </c>
      <c r="BO300" s="26">
        <f t="shared" si="391"/>
        <v>0</v>
      </c>
      <c r="BP300" s="19">
        <f t="shared" si="392"/>
        <v>0</v>
      </c>
      <c r="BQ300" s="26">
        <f t="shared" si="393"/>
        <v>0</v>
      </c>
      <c r="BR300" s="26">
        <f t="shared" si="394"/>
        <v>0</v>
      </c>
      <c r="BS300">
        <f t="shared" si="446"/>
        <v>0</v>
      </c>
      <c r="BT300" s="7">
        <f t="shared" si="447"/>
        <v>0</v>
      </c>
      <c r="BU300" s="7">
        <f t="shared" si="425"/>
        <v>0</v>
      </c>
      <c r="BV300" s="17">
        <f t="shared" si="448"/>
        <v>0</v>
      </c>
      <c r="BW300" s="17">
        <f t="shared" si="426"/>
        <v>0</v>
      </c>
      <c r="CB300">
        <v>298</v>
      </c>
      <c r="CC300" s="7">
        <f t="shared" ca="1" si="449"/>
        <v>-19000</v>
      </c>
      <c r="CD300" s="28">
        <f t="shared" ca="1" si="450"/>
        <v>0</v>
      </c>
      <c r="CE300" s="16">
        <f t="shared" ca="1" si="451"/>
        <v>0</v>
      </c>
      <c r="CF300" s="9">
        <f t="shared" ca="1" si="395"/>
        <v>0</v>
      </c>
      <c r="CG300" s="26">
        <f t="shared" ca="1" si="396"/>
        <v>0</v>
      </c>
      <c r="CH300" s="19">
        <f t="shared" ca="1" si="397"/>
        <v>0</v>
      </c>
      <c r="CI300" s="26">
        <f t="shared" ca="1" si="398"/>
        <v>0</v>
      </c>
      <c r="CJ300" s="26">
        <f t="shared" ca="1" si="399"/>
        <v>0</v>
      </c>
      <c r="CK300" s="16">
        <f t="shared" ca="1" si="452"/>
        <v>0</v>
      </c>
      <c r="CL300" s="25">
        <v>0</v>
      </c>
      <c r="CM300" s="25">
        <f t="shared" ca="1" si="453"/>
        <v>0</v>
      </c>
      <c r="CN300" s="25">
        <f t="shared" ca="1" si="454"/>
        <v>0</v>
      </c>
      <c r="CO300" s="25">
        <f t="shared" ca="1" si="455"/>
        <v>0</v>
      </c>
      <c r="CP300" s="25">
        <f t="shared" ca="1" si="456"/>
        <v>0</v>
      </c>
      <c r="CQ300" s="16">
        <f t="shared" ca="1" si="457"/>
        <v>0</v>
      </c>
      <c r="CR300" s="25">
        <f t="shared" ca="1" si="458"/>
        <v>0</v>
      </c>
      <c r="CS300" s="9">
        <f t="shared" ca="1" si="400"/>
        <v>0</v>
      </c>
      <c r="CT300" s="26">
        <f t="shared" ca="1" si="401"/>
        <v>0</v>
      </c>
      <c r="CU300" s="19">
        <f t="shared" ca="1" si="402"/>
        <v>0</v>
      </c>
      <c r="CV300" s="26">
        <f t="shared" ca="1" si="403"/>
        <v>0</v>
      </c>
      <c r="CW300" s="26">
        <f t="shared" ca="1" si="404"/>
        <v>0</v>
      </c>
      <c r="CX300">
        <f t="shared" ca="1" si="459"/>
        <v>0</v>
      </c>
      <c r="CY300" s="7">
        <f t="shared" ca="1" si="427"/>
        <v>0</v>
      </c>
      <c r="CZ300" s="7">
        <f t="shared" ca="1" si="428"/>
        <v>0</v>
      </c>
      <c r="DA300" s="17">
        <f t="shared" ca="1" si="460"/>
        <v>0</v>
      </c>
      <c r="DB300" s="17">
        <f t="shared" ca="1" si="429"/>
        <v>0</v>
      </c>
      <c r="EB300">
        <v>298</v>
      </c>
      <c r="EC300" s="7">
        <f t="shared" si="461"/>
        <v>0</v>
      </c>
      <c r="ED300" s="28">
        <f t="shared" si="462"/>
        <v>0</v>
      </c>
      <c r="EE300" s="16">
        <f t="shared" si="463"/>
        <v>0</v>
      </c>
      <c r="EF300" s="9">
        <f t="shared" si="405"/>
        <v>0</v>
      </c>
      <c r="EG300" s="26">
        <f t="shared" si="406"/>
        <v>0</v>
      </c>
      <c r="EH300" s="19">
        <f t="shared" si="407"/>
        <v>0</v>
      </c>
      <c r="EI300" s="26">
        <f t="shared" si="408"/>
        <v>0</v>
      </c>
      <c r="EJ300" s="26">
        <f t="shared" si="409"/>
        <v>0</v>
      </c>
      <c r="EK300" s="16">
        <f t="shared" si="464"/>
        <v>0</v>
      </c>
      <c r="EL300" s="25">
        <v>0</v>
      </c>
      <c r="EM300" s="25">
        <f t="shared" si="465"/>
        <v>0</v>
      </c>
      <c r="EN300" s="25">
        <f t="shared" si="466"/>
        <v>0</v>
      </c>
      <c r="EO300" s="25">
        <f t="shared" si="467"/>
        <v>0</v>
      </c>
      <c r="EP300" s="25">
        <f t="shared" si="468"/>
        <v>0</v>
      </c>
      <c r="EQ300" s="16">
        <f t="shared" si="469"/>
        <v>0</v>
      </c>
      <c r="ER300" s="25">
        <f t="shared" si="470"/>
        <v>0</v>
      </c>
      <c r="ES300" s="9">
        <f t="shared" si="410"/>
        <v>0</v>
      </c>
      <c r="ET300" s="26">
        <f t="shared" si="411"/>
        <v>0</v>
      </c>
      <c r="EU300" s="19">
        <f t="shared" si="412"/>
        <v>0</v>
      </c>
      <c r="EV300" s="26">
        <f t="shared" si="413"/>
        <v>0</v>
      </c>
      <c r="EW300" s="26">
        <f t="shared" si="414"/>
        <v>0</v>
      </c>
      <c r="EX300">
        <f t="shared" si="471"/>
        <v>0</v>
      </c>
      <c r="EY300" s="7">
        <f t="shared" si="430"/>
        <v>0</v>
      </c>
      <c r="EZ300" s="7">
        <f t="shared" si="431"/>
        <v>0</v>
      </c>
      <c r="FA300" s="17">
        <f t="shared" si="472"/>
        <v>0</v>
      </c>
      <c r="FB300" s="17">
        <f t="shared" si="432"/>
        <v>0</v>
      </c>
      <c r="GB300">
        <v>298</v>
      </c>
      <c r="GC300" s="7">
        <f t="shared" si="473"/>
        <v>0</v>
      </c>
      <c r="GD300" s="28">
        <f t="shared" si="474"/>
        <v>0</v>
      </c>
      <c r="GE300" s="16">
        <f t="shared" si="475"/>
        <v>0</v>
      </c>
      <c r="GF300" s="9">
        <f t="shared" si="415"/>
        <v>0</v>
      </c>
      <c r="GG300" s="26">
        <f t="shared" si="416"/>
        <v>0</v>
      </c>
      <c r="GH300" s="19">
        <f t="shared" si="417"/>
        <v>0</v>
      </c>
      <c r="GI300" s="26">
        <f t="shared" si="418"/>
        <v>0</v>
      </c>
      <c r="GJ300" s="26">
        <f t="shared" si="419"/>
        <v>0</v>
      </c>
      <c r="GK300" s="16">
        <f t="shared" si="476"/>
        <v>0</v>
      </c>
      <c r="GL300" s="25">
        <v>0</v>
      </c>
      <c r="GM300" s="25">
        <f t="shared" si="477"/>
        <v>0</v>
      </c>
      <c r="GN300" s="25">
        <f t="shared" si="478"/>
        <v>0</v>
      </c>
      <c r="GO300" s="25">
        <f t="shared" si="479"/>
        <v>0</v>
      </c>
      <c r="GP300" s="25">
        <f t="shared" si="480"/>
        <v>0</v>
      </c>
      <c r="GQ300" s="16">
        <f t="shared" si="481"/>
        <v>0</v>
      </c>
      <c r="GR300" s="25">
        <f t="shared" si="482"/>
        <v>0</v>
      </c>
      <c r="GS300" s="9">
        <f t="shared" si="420"/>
        <v>0</v>
      </c>
      <c r="GT300" s="26">
        <f t="shared" si="421"/>
        <v>0</v>
      </c>
      <c r="GU300" s="19">
        <f t="shared" si="422"/>
        <v>0</v>
      </c>
      <c r="GV300" s="26">
        <f t="shared" si="423"/>
        <v>0</v>
      </c>
      <c r="GW300" s="26">
        <f t="shared" si="424"/>
        <v>0</v>
      </c>
      <c r="GX300">
        <f t="shared" si="483"/>
        <v>0</v>
      </c>
      <c r="GY300" s="7">
        <f t="shared" si="433"/>
        <v>0</v>
      </c>
      <c r="GZ300" s="7">
        <f t="shared" si="434"/>
        <v>0</v>
      </c>
      <c r="HA300" s="17">
        <f t="shared" si="484"/>
        <v>0</v>
      </c>
      <c r="HB300" s="17">
        <f t="shared" si="435"/>
        <v>0</v>
      </c>
    </row>
    <row r="301" spans="54:210" x14ac:dyDescent="0.3">
      <c r="BB301">
        <v>299</v>
      </c>
      <c r="BC301" s="7">
        <f t="shared" si="436"/>
        <v>0</v>
      </c>
      <c r="BD301" s="28">
        <f t="shared" si="437"/>
        <v>0</v>
      </c>
      <c r="BE301" s="16">
        <f t="shared" si="438"/>
        <v>0</v>
      </c>
      <c r="BF301" s="16">
        <f t="shared" si="439"/>
        <v>0</v>
      </c>
      <c r="BG301" s="25">
        <v>0</v>
      </c>
      <c r="BH301" s="25">
        <f t="shared" si="440"/>
        <v>0</v>
      </c>
      <c r="BI301" s="25">
        <f t="shared" si="441"/>
        <v>0</v>
      </c>
      <c r="BJ301" s="25">
        <f t="shared" si="442"/>
        <v>0</v>
      </c>
      <c r="BK301" s="25">
        <f t="shared" si="443"/>
        <v>0</v>
      </c>
      <c r="BL301" s="16">
        <f t="shared" si="444"/>
        <v>0</v>
      </c>
      <c r="BM301" s="25">
        <f t="shared" si="445"/>
        <v>0</v>
      </c>
      <c r="BN301" s="9">
        <f t="shared" si="390"/>
        <v>0</v>
      </c>
      <c r="BO301" s="26">
        <f t="shared" si="391"/>
        <v>0</v>
      </c>
      <c r="BP301" s="19">
        <f t="shared" si="392"/>
        <v>0</v>
      </c>
      <c r="BQ301" s="26">
        <f t="shared" si="393"/>
        <v>0</v>
      </c>
      <c r="BR301" s="26">
        <f t="shared" si="394"/>
        <v>0</v>
      </c>
      <c r="BS301">
        <f t="shared" si="446"/>
        <v>0</v>
      </c>
      <c r="BT301" s="7">
        <f t="shared" si="447"/>
        <v>0</v>
      </c>
      <c r="BU301" s="7">
        <f t="shared" si="425"/>
        <v>0</v>
      </c>
      <c r="BV301" s="17">
        <f t="shared" si="448"/>
        <v>0</v>
      </c>
      <c r="BW301" s="17">
        <f t="shared" si="426"/>
        <v>0</v>
      </c>
      <c r="CB301">
        <v>299</v>
      </c>
      <c r="CC301" s="7">
        <f t="shared" ca="1" si="449"/>
        <v>-19000</v>
      </c>
      <c r="CD301" s="28">
        <f t="shared" ca="1" si="450"/>
        <v>0</v>
      </c>
      <c r="CE301" s="16">
        <f t="shared" ca="1" si="451"/>
        <v>0</v>
      </c>
      <c r="CF301" s="9">
        <f t="shared" ca="1" si="395"/>
        <v>0</v>
      </c>
      <c r="CG301" s="26">
        <f t="shared" ca="1" si="396"/>
        <v>0</v>
      </c>
      <c r="CH301" s="19">
        <f t="shared" ca="1" si="397"/>
        <v>0</v>
      </c>
      <c r="CI301" s="26">
        <f t="shared" ca="1" si="398"/>
        <v>0</v>
      </c>
      <c r="CJ301" s="26">
        <f t="shared" ca="1" si="399"/>
        <v>0</v>
      </c>
      <c r="CK301" s="16">
        <f t="shared" ca="1" si="452"/>
        <v>0</v>
      </c>
      <c r="CL301" s="25">
        <v>0</v>
      </c>
      <c r="CM301" s="25">
        <f t="shared" ca="1" si="453"/>
        <v>0</v>
      </c>
      <c r="CN301" s="25">
        <f t="shared" ca="1" si="454"/>
        <v>0</v>
      </c>
      <c r="CO301" s="25">
        <f t="shared" ca="1" si="455"/>
        <v>0</v>
      </c>
      <c r="CP301" s="25">
        <f t="shared" ca="1" si="456"/>
        <v>0</v>
      </c>
      <c r="CQ301" s="16">
        <f t="shared" ca="1" si="457"/>
        <v>0</v>
      </c>
      <c r="CR301" s="25">
        <f t="shared" ca="1" si="458"/>
        <v>0</v>
      </c>
      <c r="CS301" s="9">
        <f t="shared" ca="1" si="400"/>
        <v>0</v>
      </c>
      <c r="CT301" s="26">
        <f t="shared" ca="1" si="401"/>
        <v>0</v>
      </c>
      <c r="CU301" s="19">
        <f t="shared" ca="1" si="402"/>
        <v>0</v>
      </c>
      <c r="CV301" s="26">
        <f t="shared" ca="1" si="403"/>
        <v>0</v>
      </c>
      <c r="CW301" s="26">
        <f t="shared" ca="1" si="404"/>
        <v>0</v>
      </c>
      <c r="CX301">
        <f t="shared" ca="1" si="459"/>
        <v>0</v>
      </c>
      <c r="CY301" s="7">
        <f t="shared" ca="1" si="427"/>
        <v>0</v>
      </c>
      <c r="CZ301" s="7">
        <f t="shared" ca="1" si="428"/>
        <v>0</v>
      </c>
      <c r="DA301" s="17">
        <f t="shared" ca="1" si="460"/>
        <v>0</v>
      </c>
      <c r="DB301" s="17">
        <f t="shared" ca="1" si="429"/>
        <v>0</v>
      </c>
      <c r="EB301">
        <v>299</v>
      </c>
      <c r="EC301" s="7">
        <f t="shared" si="461"/>
        <v>0</v>
      </c>
      <c r="ED301" s="28">
        <f t="shared" si="462"/>
        <v>0</v>
      </c>
      <c r="EE301" s="16">
        <f t="shared" si="463"/>
        <v>0</v>
      </c>
      <c r="EF301" s="9">
        <f t="shared" si="405"/>
        <v>0</v>
      </c>
      <c r="EG301" s="26">
        <f t="shared" si="406"/>
        <v>0</v>
      </c>
      <c r="EH301" s="19">
        <f t="shared" si="407"/>
        <v>0</v>
      </c>
      <c r="EI301" s="26">
        <f t="shared" si="408"/>
        <v>0</v>
      </c>
      <c r="EJ301" s="26">
        <f t="shared" si="409"/>
        <v>0</v>
      </c>
      <c r="EK301" s="16">
        <f t="shared" si="464"/>
        <v>0</v>
      </c>
      <c r="EL301" s="25">
        <v>0</v>
      </c>
      <c r="EM301" s="25">
        <f t="shared" si="465"/>
        <v>0</v>
      </c>
      <c r="EN301" s="25">
        <f t="shared" si="466"/>
        <v>0</v>
      </c>
      <c r="EO301" s="25">
        <f t="shared" si="467"/>
        <v>0</v>
      </c>
      <c r="EP301" s="25">
        <f t="shared" si="468"/>
        <v>0</v>
      </c>
      <c r="EQ301" s="16">
        <f t="shared" si="469"/>
        <v>0</v>
      </c>
      <c r="ER301" s="25">
        <f t="shared" si="470"/>
        <v>0</v>
      </c>
      <c r="ES301" s="9">
        <f t="shared" si="410"/>
        <v>0</v>
      </c>
      <c r="ET301" s="26">
        <f t="shared" si="411"/>
        <v>0</v>
      </c>
      <c r="EU301" s="19">
        <f t="shared" si="412"/>
        <v>0</v>
      </c>
      <c r="EV301" s="26">
        <f t="shared" si="413"/>
        <v>0</v>
      </c>
      <c r="EW301" s="26">
        <f t="shared" si="414"/>
        <v>0</v>
      </c>
      <c r="EX301">
        <f t="shared" si="471"/>
        <v>0</v>
      </c>
      <c r="EY301" s="7">
        <f t="shared" si="430"/>
        <v>0</v>
      </c>
      <c r="EZ301" s="7">
        <f t="shared" si="431"/>
        <v>0</v>
      </c>
      <c r="FA301" s="17">
        <f t="shared" si="472"/>
        <v>0</v>
      </c>
      <c r="FB301" s="17">
        <f t="shared" si="432"/>
        <v>0</v>
      </c>
      <c r="GB301">
        <v>299</v>
      </c>
      <c r="GC301" s="7">
        <f t="shared" si="473"/>
        <v>0</v>
      </c>
      <c r="GD301" s="28">
        <f t="shared" si="474"/>
        <v>0</v>
      </c>
      <c r="GE301" s="16">
        <f t="shared" si="475"/>
        <v>0</v>
      </c>
      <c r="GF301" s="9">
        <f t="shared" si="415"/>
        <v>0</v>
      </c>
      <c r="GG301" s="26">
        <f t="shared" si="416"/>
        <v>0</v>
      </c>
      <c r="GH301" s="19">
        <f t="shared" si="417"/>
        <v>0</v>
      </c>
      <c r="GI301" s="26">
        <f t="shared" si="418"/>
        <v>0</v>
      </c>
      <c r="GJ301" s="26">
        <f t="shared" si="419"/>
        <v>0</v>
      </c>
      <c r="GK301" s="16">
        <f t="shared" si="476"/>
        <v>0</v>
      </c>
      <c r="GL301" s="25">
        <v>0</v>
      </c>
      <c r="GM301" s="25">
        <f t="shared" si="477"/>
        <v>0</v>
      </c>
      <c r="GN301" s="25">
        <f t="shared" si="478"/>
        <v>0</v>
      </c>
      <c r="GO301" s="25">
        <f t="shared" si="479"/>
        <v>0</v>
      </c>
      <c r="GP301" s="25">
        <f t="shared" si="480"/>
        <v>0</v>
      </c>
      <c r="GQ301" s="16">
        <f t="shared" si="481"/>
        <v>0</v>
      </c>
      <c r="GR301" s="25">
        <f t="shared" si="482"/>
        <v>0</v>
      </c>
      <c r="GS301" s="9">
        <f t="shared" si="420"/>
        <v>0</v>
      </c>
      <c r="GT301" s="26">
        <f t="shared" si="421"/>
        <v>0</v>
      </c>
      <c r="GU301" s="19">
        <f t="shared" si="422"/>
        <v>0</v>
      </c>
      <c r="GV301" s="26">
        <f t="shared" si="423"/>
        <v>0</v>
      </c>
      <c r="GW301" s="26">
        <f t="shared" si="424"/>
        <v>0</v>
      </c>
      <c r="GX301">
        <f t="shared" si="483"/>
        <v>0</v>
      </c>
      <c r="GY301" s="7">
        <f t="shared" si="433"/>
        <v>0</v>
      </c>
      <c r="GZ301" s="7">
        <f t="shared" si="434"/>
        <v>0</v>
      </c>
      <c r="HA301" s="17">
        <f t="shared" si="484"/>
        <v>0</v>
      </c>
      <c r="HB301" s="17">
        <f t="shared" si="435"/>
        <v>0</v>
      </c>
    </row>
    <row r="302" spans="54:210" x14ac:dyDescent="0.3">
      <c r="BB302">
        <v>300</v>
      </c>
      <c r="BC302" s="7">
        <f t="shared" si="436"/>
        <v>0</v>
      </c>
      <c r="BD302" s="28">
        <f t="shared" si="437"/>
        <v>0</v>
      </c>
      <c r="BE302" s="16">
        <f t="shared" si="438"/>
        <v>0</v>
      </c>
      <c r="BF302" s="16">
        <f t="shared" si="439"/>
        <v>0</v>
      </c>
      <c r="BG302" s="25">
        <v>0</v>
      </c>
      <c r="BH302" s="25">
        <f t="shared" si="440"/>
        <v>0</v>
      </c>
      <c r="BI302" s="25">
        <f t="shared" si="441"/>
        <v>0</v>
      </c>
      <c r="BJ302" s="25">
        <f t="shared" si="442"/>
        <v>0</v>
      </c>
      <c r="BK302" s="25">
        <f t="shared" si="443"/>
        <v>0</v>
      </c>
      <c r="BL302" s="16">
        <f t="shared" si="444"/>
        <v>0</v>
      </c>
      <c r="BM302" s="25">
        <f t="shared" si="445"/>
        <v>0</v>
      </c>
      <c r="BN302" s="9">
        <f t="shared" si="390"/>
        <v>0</v>
      </c>
      <c r="BO302" s="26">
        <f t="shared" si="391"/>
        <v>0</v>
      </c>
      <c r="BP302" s="19">
        <f t="shared" si="392"/>
        <v>0</v>
      </c>
      <c r="BQ302" s="26">
        <f t="shared" si="393"/>
        <v>0</v>
      </c>
      <c r="BR302" s="26">
        <f t="shared" si="394"/>
        <v>0</v>
      </c>
      <c r="BS302">
        <f t="shared" si="446"/>
        <v>0</v>
      </c>
      <c r="BT302" s="7">
        <f t="shared" si="447"/>
        <v>0</v>
      </c>
      <c r="BU302" s="7">
        <f t="shared" si="425"/>
        <v>0</v>
      </c>
      <c r="BV302" s="17">
        <f t="shared" si="448"/>
        <v>0</v>
      </c>
      <c r="BW302" s="17">
        <f t="shared" si="426"/>
        <v>0</v>
      </c>
      <c r="CB302">
        <v>300</v>
      </c>
      <c r="CC302" s="7">
        <f t="shared" ca="1" si="449"/>
        <v>-19000</v>
      </c>
      <c r="CD302" s="28">
        <f t="shared" ca="1" si="450"/>
        <v>0</v>
      </c>
      <c r="CE302" s="16">
        <f t="shared" ca="1" si="451"/>
        <v>0</v>
      </c>
      <c r="CF302" s="9">
        <f t="shared" ca="1" si="395"/>
        <v>0</v>
      </c>
      <c r="CG302" s="26">
        <f t="shared" ca="1" si="396"/>
        <v>0</v>
      </c>
      <c r="CH302" s="19">
        <f t="shared" ca="1" si="397"/>
        <v>0</v>
      </c>
      <c r="CI302" s="26">
        <f t="shared" ca="1" si="398"/>
        <v>0</v>
      </c>
      <c r="CJ302" s="26">
        <f t="shared" ca="1" si="399"/>
        <v>0</v>
      </c>
      <c r="CK302" s="16">
        <f t="shared" ca="1" si="452"/>
        <v>0</v>
      </c>
      <c r="CL302" s="25">
        <v>0</v>
      </c>
      <c r="CM302" s="25">
        <f t="shared" ca="1" si="453"/>
        <v>0</v>
      </c>
      <c r="CN302" s="25">
        <f t="shared" ca="1" si="454"/>
        <v>0</v>
      </c>
      <c r="CO302" s="25">
        <f t="shared" ca="1" si="455"/>
        <v>0</v>
      </c>
      <c r="CP302" s="25">
        <f t="shared" ca="1" si="456"/>
        <v>0</v>
      </c>
      <c r="CQ302" s="16">
        <f t="shared" ca="1" si="457"/>
        <v>0</v>
      </c>
      <c r="CR302" s="25">
        <f t="shared" ca="1" si="458"/>
        <v>0</v>
      </c>
      <c r="CS302" s="9">
        <f t="shared" ca="1" si="400"/>
        <v>0</v>
      </c>
      <c r="CT302" s="26">
        <f t="shared" ca="1" si="401"/>
        <v>0</v>
      </c>
      <c r="CU302" s="19">
        <f t="shared" ca="1" si="402"/>
        <v>0</v>
      </c>
      <c r="CV302" s="26">
        <f t="shared" ca="1" si="403"/>
        <v>0</v>
      </c>
      <c r="CW302" s="26">
        <f t="shared" ca="1" si="404"/>
        <v>0</v>
      </c>
      <c r="CX302">
        <f t="shared" ca="1" si="459"/>
        <v>0</v>
      </c>
      <c r="CY302" s="7">
        <f t="shared" ca="1" si="427"/>
        <v>0</v>
      </c>
      <c r="CZ302" s="7">
        <f t="shared" ca="1" si="428"/>
        <v>0</v>
      </c>
      <c r="DA302" s="17">
        <f t="shared" ca="1" si="460"/>
        <v>0</v>
      </c>
      <c r="DB302" s="17">
        <f t="shared" ca="1" si="429"/>
        <v>0</v>
      </c>
      <c r="EB302">
        <v>300</v>
      </c>
      <c r="EC302" s="7">
        <f t="shared" si="461"/>
        <v>0</v>
      </c>
      <c r="ED302" s="28">
        <f t="shared" si="462"/>
        <v>0</v>
      </c>
      <c r="EE302" s="16">
        <f t="shared" si="463"/>
        <v>0</v>
      </c>
      <c r="EF302" s="9">
        <f t="shared" si="405"/>
        <v>0</v>
      </c>
      <c r="EG302" s="26">
        <f t="shared" si="406"/>
        <v>0</v>
      </c>
      <c r="EH302" s="19">
        <f t="shared" si="407"/>
        <v>0</v>
      </c>
      <c r="EI302" s="26">
        <f t="shared" si="408"/>
        <v>0</v>
      </c>
      <c r="EJ302" s="26">
        <f t="shared" si="409"/>
        <v>0</v>
      </c>
      <c r="EK302" s="16">
        <f t="shared" si="464"/>
        <v>0</v>
      </c>
      <c r="EL302" s="25">
        <v>0</v>
      </c>
      <c r="EM302" s="25">
        <f t="shared" si="465"/>
        <v>0</v>
      </c>
      <c r="EN302" s="25">
        <f t="shared" si="466"/>
        <v>0</v>
      </c>
      <c r="EO302" s="25">
        <f t="shared" si="467"/>
        <v>0</v>
      </c>
      <c r="EP302" s="25">
        <f t="shared" si="468"/>
        <v>0</v>
      </c>
      <c r="EQ302" s="16">
        <f t="shared" si="469"/>
        <v>0</v>
      </c>
      <c r="ER302" s="25">
        <f t="shared" si="470"/>
        <v>0</v>
      </c>
      <c r="ES302" s="9">
        <f t="shared" si="410"/>
        <v>0</v>
      </c>
      <c r="ET302" s="26">
        <f t="shared" si="411"/>
        <v>0</v>
      </c>
      <c r="EU302" s="19">
        <f t="shared" si="412"/>
        <v>0</v>
      </c>
      <c r="EV302" s="26">
        <f t="shared" si="413"/>
        <v>0</v>
      </c>
      <c r="EW302" s="26">
        <f t="shared" si="414"/>
        <v>0</v>
      </c>
      <c r="EX302">
        <f t="shared" si="471"/>
        <v>0</v>
      </c>
      <c r="EY302" s="7">
        <f t="shared" si="430"/>
        <v>0</v>
      </c>
      <c r="EZ302" s="7">
        <f t="shared" si="431"/>
        <v>0</v>
      </c>
      <c r="FA302" s="17">
        <f t="shared" si="472"/>
        <v>0</v>
      </c>
      <c r="FB302" s="17">
        <f t="shared" si="432"/>
        <v>0</v>
      </c>
      <c r="GB302">
        <v>300</v>
      </c>
      <c r="GC302" s="7">
        <f t="shared" si="473"/>
        <v>0</v>
      </c>
      <c r="GD302" s="28">
        <f t="shared" si="474"/>
        <v>0</v>
      </c>
      <c r="GE302" s="16">
        <f t="shared" si="475"/>
        <v>0</v>
      </c>
      <c r="GF302" s="9">
        <f t="shared" si="415"/>
        <v>0</v>
      </c>
      <c r="GG302" s="26">
        <f t="shared" si="416"/>
        <v>0</v>
      </c>
      <c r="GH302" s="19">
        <f t="shared" si="417"/>
        <v>0</v>
      </c>
      <c r="GI302" s="26">
        <f t="shared" si="418"/>
        <v>0</v>
      </c>
      <c r="GJ302" s="26">
        <f t="shared" si="419"/>
        <v>0</v>
      </c>
      <c r="GK302" s="16">
        <f t="shared" si="476"/>
        <v>0</v>
      </c>
      <c r="GL302" s="25">
        <v>0</v>
      </c>
      <c r="GM302" s="25">
        <f t="shared" si="477"/>
        <v>0</v>
      </c>
      <c r="GN302" s="25">
        <f t="shared" si="478"/>
        <v>0</v>
      </c>
      <c r="GO302" s="25">
        <f t="shared" si="479"/>
        <v>0</v>
      </c>
      <c r="GP302" s="25">
        <f t="shared" si="480"/>
        <v>0</v>
      </c>
      <c r="GQ302" s="16">
        <f t="shared" si="481"/>
        <v>0</v>
      </c>
      <c r="GR302" s="25">
        <f t="shared" si="482"/>
        <v>0</v>
      </c>
      <c r="GS302" s="9">
        <f t="shared" si="420"/>
        <v>0</v>
      </c>
      <c r="GT302" s="26">
        <f t="shared" si="421"/>
        <v>0</v>
      </c>
      <c r="GU302" s="19">
        <f t="shared" si="422"/>
        <v>0</v>
      </c>
      <c r="GV302" s="26">
        <f t="shared" si="423"/>
        <v>0</v>
      </c>
      <c r="GW302" s="26">
        <f t="shared" si="424"/>
        <v>0</v>
      </c>
      <c r="GX302">
        <f t="shared" si="483"/>
        <v>0</v>
      </c>
      <c r="GY302" s="7">
        <f t="shared" si="433"/>
        <v>0</v>
      </c>
      <c r="GZ302" s="7">
        <f t="shared" si="434"/>
        <v>0</v>
      </c>
      <c r="HA302" s="17">
        <f t="shared" si="484"/>
        <v>0</v>
      </c>
      <c r="HB302" s="17">
        <f t="shared" si="435"/>
        <v>0</v>
      </c>
    </row>
    <row r="303" spans="54:210" x14ac:dyDescent="0.3">
      <c r="BB303">
        <v>301</v>
      </c>
      <c r="BC303" s="7">
        <f t="shared" si="436"/>
        <v>0</v>
      </c>
      <c r="BD303" s="28">
        <f t="shared" si="437"/>
        <v>0</v>
      </c>
      <c r="BE303" s="16">
        <f t="shared" si="438"/>
        <v>0</v>
      </c>
      <c r="BF303" s="16">
        <f t="shared" si="439"/>
        <v>0</v>
      </c>
      <c r="BG303" s="25">
        <v>0</v>
      </c>
      <c r="BH303" s="25">
        <f t="shared" si="440"/>
        <v>0</v>
      </c>
      <c r="BI303" s="25">
        <f t="shared" si="441"/>
        <v>0</v>
      </c>
      <c r="BJ303" s="25">
        <f t="shared" si="442"/>
        <v>0</v>
      </c>
      <c r="BK303" s="25">
        <f t="shared" si="443"/>
        <v>0</v>
      </c>
      <c r="BL303" s="16">
        <f t="shared" si="444"/>
        <v>0</v>
      </c>
      <c r="BM303" s="25">
        <f t="shared" si="445"/>
        <v>0</v>
      </c>
      <c r="BN303" s="9">
        <f t="shared" si="390"/>
        <v>0</v>
      </c>
      <c r="BO303" s="26">
        <f t="shared" si="391"/>
        <v>0</v>
      </c>
      <c r="BP303" s="19">
        <f t="shared" si="392"/>
        <v>0</v>
      </c>
      <c r="BQ303" s="26">
        <f t="shared" si="393"/>
        <v>0</v>
      </c>
      <c r="BR303" s="26">
        <f t="shared" si="394"/>
        <v>0</v>
      </c>
      <c r="BS303">
        <f t="shared" si="446"/>
        <v>0</v>
      </c>
      <c r="BT303" s="7">
        <f t="shared" si="447"/>
        <v>0</v>
      </c>
      <c r="BU303" s="7">
        <f t="shared" si="425"/>
        <v>0</v>
      </c>
      <c r="BV303" s="17">
        <f t="shared" si="448"/>
        <v>0</v>
      </c>
      <c r="BW303" s="17">
        <f t="shared" si="426"/>
        <v>0</v>
      </c>
      <c r="CB303">
        <v>301</v>
      </c>
      <c r="CC303" s="7">
        <f t="shared" ca="1" si="449"/>
        <v>-19000</v>
      </c>
      <c r="CD303" s="28">
        <f t="shared" ca="1" si="450"/>
        <v>0</v>
      </c>
      <c r="CE303" s="16">
        <f t="shared" ca="1" si="451"/>
        <v>0</v>
      </c>
      <c r="CF303" s="9">
        <f t="shared" ca="1" si="395"/>
        <v>0</v>
      </c>
      <c r="CG303" s="26">
        <f t="shared" ca="1" si="396"/>
        <v>0</v>
      </c>
      <c r="CH303" s="19">
        <f t="shared" ca="1" si="397"/>
        <v>0</v>
      </c>
      <c r="CI303" s="26">
        <f t="shared" ca="1" si="398"/>
        <v>0</v>
      </c>
      <c r="CJ303" s="26">
        <f t="shared" ca="1" si="399"/>
        <v>0</v>
      </c>
      <c r="CK303" s="16">
        <f t="shared" ca="1" si="452"/>
        <v>0</v>
      </c>
      <c r="CL303" s="25">
        <v>0</v>
      </c>
      <c r="CM303" s="25">
        <f t="shared" ca="1" si="453"/>
        <v>0</v>
      </c>
      <c r="CN303" s="25">
        <f t="shared" ca="1" si="454"/>
        <v>0</v>
      </c>
      <c r="CO303" s="25">
        <f t="shared" ca="1" si="455"/>
        <v>0</v>
      </c>
      <c r="CP303" s="25">
        <f t="shared" ca="1" si="456"/>
        <v>0</v>
      </c>
      <c r="CQ303" s="16">
        <f t="shared" ca="1" si="457"/>
        <v>0</v>
      </c>
      <c r="CR303" s="25">
        <f t="shared" ca="1" si="458"/>
        <v>0</v>
      </c>
      <c r="CS303" s="9">
        <f t="shared" ca="1" si="400"/>
        <v>0</v>
      </c>
      <c r="CT303" s="26">
        <f t="shared" ca="1" si="401"/>
        <v>0</v>
      </c>
      <c r="CU303" s="19">
        <f t="shared" ca="1" si="402"/>
        <v>0</v>
      </c>
      <c r="CV303" s="26">
        <f t="shared" ca="1" si="403"/>
        <v>0</v>
      </c>
      <c r="CW303" s="26">
        <f t="shared" ca="1" si="404"/>
        <v>0</v>
      </c>
      <c r="CX303">
        <f t="shared" ca="1" si="459"/>
        <v>0</v>
      </c>
      <c r="CY303" s="7">
        <f t="shared" ca="1" si="427"/>
        <v>0</v>
      </c>
      <c r="CZ303" s="7">
        <f t="shared" ca="1" si="428"/>
        <v>0</v>
      </c>
      <c r="DA303" s="17">
        <f t="shared" ca="1" si="460"/>
        <v>0</v>
      </c>
      <c r="DB303" s="17">
        <f t="shared" ca="1" si="429"/>
        <v>0</v>
      </c>
      <c r="EB303">
        <v>301</v>
      </c>
      <c r="EC303" s="7">
        <f t="shared" si="461"/>
        <v>0</v>
      </c>
      <c r="ED303" s="28">
        <f t="shared" si="462"/>
        <v>0</v>
      </c>
      <c r="EE303" s="16">
        <f t="shared" si="463"/>
        <v>0</v>
      </c>
      <c r="EF303" s="9">
        <f t="shared" si="405"/>
        <v>0</v>
      </c>
      <c r="EG303" s="26">
        <f t="shared" si="406"/>
        <v>0</v>
      </c>
      <c r="EH303" s="19">
        <f t="shared" si="407"/>
        <v>0</v>
      </c>
      <c r="EI303" s="26">
        <f t="shared" si="408"/>
        <v>0</v>
      </c>
      <c r="EJ303" s="26">
        <f t="shared" si="409"/>
        <v>0</v>
      </c>
      <c r="EK303" s="16">
        <f t="shared" si="464"/>
        <v>0</v>
      </c>
      <c r="EL303" s="25">
        <v>0</v>
      </c>
      <c r="EM303" s="25">
        <f t="shared" si="465"/>
        <v>0</v>
      </c>
      <c r="EN303" s="25">
        <f t="shared" si="466"/>
        <v>0</v>
      </c>
      <c r="EO303" s="25">
        <f t="shared" si="467"/>
        <v>0</v>
      </c>
      <c r="EP303" s="25">
        <f t="shared" si="468"/>
        <v>0</v>
      </c>
      <c r="EQ303" s="16">
        <f t="shared" si="469"/>
        <v>0</v>
      </c>
      <c r="ER303" s="25">
        <f t="shared" si="470"/>
        <v>0</v>
      </c>
      <c r="ES303" s="9">
        <f t="shared" si="410"/>
        <v>0</v>
      </c>
      <c r="ET303" s="26">
        <f t="shared" si="411"/>
        <v>0</v>
      </c>
      <c r="EU303" s="19">
        <f t="shared" si="412"/>
        <v>0</v>
      </c>
      <c r="EV303" s="26">
        <f t="shared" si="413"/>
        <v>0</v>
      </c>
      <c r="EW303" s="26">
        <f t="shared" si="414"/>
        <v>0</v>
      </c>
      <c r="EX303">
        <f t="shared" si="471"/>
        <v>0</v>
      </c>
      <c r="EY303" s="7">
        <f t="shared" si="430"/>
        <v>0</v>
      </c>
      <c r="EZ303" s="7">
        <f t="shared" si="431"/>
        <v>0</v>
      </c>
      <c r="FA303" s="17">
        <f t="shared" si="472"/>
        <v>0</v>
      </c>
      <c r="FB303" s="17">
        <f t="shared" si="432"/>
        <v>0</v>
      </c>
      <c r="GB303">
        <v>301</v>
      </c>
      <c r="GC303" s="7">
        <f t="shared" si="473"/>
        <v>0</v>
      </c>
      <c r="GD303" s="28">
        <f t="shared" si="474"/>
        <v>0</v>
      </c>
      <c r="GE303" s="16">
        <f t="shared" si="475"/>
        <v>0</v>
      </c>
      <c r="GF303" s="9">
        <f t="shared" si="415"/>
        <v>0</v>
      </c>
      <c r="GG303" s="26">
        <f t="shared" si="416"/>
        <v>0</v>
      </c>
      <c r="GH303" s="19">
        <f t="shared" si="417"/>
        <v>0</v>
      </c>
      <c r="GI303" s="26">
        <f t="shared" si="418"/>
        <v>0</v>
      </c>
      <c r="GJ303" s="26">
        <f t="shared" si="419"/>
        <v>0</v>
      </c>
      <c r="GK303" s="16">
        <f t="shared" si="476"/>
        <v>0</v>
      </c>
      <c r="GL303" s="25">
        <v>0</v>
      </c>
      <c r="GM303" s="25">
        <f t="shared" si="477"/>
        <v>0</v>
      </c>
      <c r="GN303" s="25">
        <f t="shared" si="478"/>
        <v>0</v>
      </c>
      <c r="GO303" s="25">
        <f t="shared" si="479"/>
        <v>0</v>
      </c>
      <c r="GP303" s="25">
        <f t="shared" si="480"/>
        <v>0</v>
      </c>
      <c r="GQ303" s="16">
        <f t="shared" si="481"/>
        <v>0</v>
      </c>
      <c r="GR303" s="25">
        <f t="shared" si="482"/>
        <v>0</v>
      </c>
      <c r="GS303" s="9">
        <f t="shared" si="420"/>
        <v>0</v>
      </c>
      <c r="GT303" s="26">
        <f t="shared" si="421"/>
        <v>0</v>
      </c>
      <c r="GU303" s="19">
        <f t="shared" si="422"/>
        <v>0</v>
      </c>
      <c r="GV303" s="26">
        <f t="shared" si="423"/>
        <v>0</v>
      </c>
      <c r="GW303" s="26">
        <f t="shared" si="424"/>
        <v>0</v>
      </c>
      <c r="GX303">
        <f t="shared" si="483"/>
        <v>0</v>
      </c>
      <c r="GY303" s="7">
        <f t="shared" si="433"/>
        <v>0</v>
      </c>
      <c r="GZ303" s="7">
        <f t="shared" si="434"/>
        <v>0</v>
      </c>
      <c r="HA303" s="17">
        <f t="shared" si="484"/>
        <v>0</v>
      </c>
      <c r="HB303" s="17">
        <f t="shared" si="435"/>
        <v>0</v>
      </c>
    </row>
    <row r="304" spans="54:210" x14ac:dyDescent="0.3">
      <c r="BB304">
        <v>302</v>
      </c>
      <c r="BC304" s="7">
        <f t="shared" si="436"/>
        <v>0</v>
      </c>
      <c r="BD304" s="28">
        <f t="shared" si="437"/>
        <v>0</v>
      </c>
      <c r="BE304" s="16">
        <f t="shared" si="438"/>
        <v>0</v>
      </c>
      <c r="BF304" s="16">
        <f t="shared" si="439"/>
        <v>0</v>
      </c>
      <c r="BG304" s="25">
        <v>0</v>
      </c>
      <c r="BH304" s="25">
        <f t="shared" si="440"/>
        <v>0</v>
      </c>
      <c r="BI304" s="25">
        <f t="shared" si="441"/>
        <v>0</v>
      </c>
      <c r="BJ304" s="25">
        <f t="shared" si="442"/>
        <v>0</v>
      </c>
      <c r="BK304" s="25">
        <f t="shared" si="443"/>
        <v>0</v>
      </c>
      <c r="BL304" s="16">
        <f t="shared" si="444"/>
        <v>0</v>
      </c>
      <c r="BM304" s="25">
        <f t="shared" si="445"/>
        <v>0</v>
      </c>
      <c r="BN304" s="9">
        <f t="shared" si="390"/>
        <v>0</v>
      </c>
      <c r="BO304" s="26">
        <f t="shared" si="391"/>
        <v>0</v>
      </c>
      <c r="BP304" s="19">
        <f t="shared" si="392"/>
        <v>0</v>
      </c>
      <c r="BQ304" s="26">
        <f t="shared" si="393"/>
        <v>0</v>
      </c>
      <c r="BR304" s="26">
        <f t="shared" si="394"/>
        <v>0</v>
      </c>
      <c r="BS304">
        <f t="shared" si="446"/>
        <v>0</v>
      </c>
      <c r="BT304" s="7">
        <f t="shared" si="447"/>
        <v>0</v>
      </c>
      <c r="BU304" s="7">
        <f t="shared" si="425"/>
        <v>0</v>
      </c>
      <c r="BV304" s="17">
        <f t="shared" si="448"/>
        <v>0</v>
      </c>
      <c r="BW304" s="17">
        <f t="shared" si="426"/>
        <v>0</v>
      </c>
      <c r="CB304">
        <v>302</v>
      </c>
      <c r="CC304" s="7">
        <f t="shared" ca="1" si="449"/>
        <v>-19000</v>
      </c>
      <c r="CD304" s="28">
        <f t="shared" ca="1" si="450"/>
        <v>0</v>
      </c>
      <c r="CE304" s="16">
        <f t="shared" ca="1" si="451"/>
        <v>0</v>
      </c>
      <c r="CF304" s="9">
        <f t="shared" ca="1" si="395"/>
        <v>0</v>
      </c>
      <c r="CG304" s="26">
        <f t="shared" ca="1" si="396"/>
        <v>0</v>
      </c>
      <c r="CH304" s="19">
        <f t="shared" ca="1" si="397"/>
        <v>0</v>
      </c>
      <c r="CI304" s="26">
        <f t="shared" ca="1" si="398"/>
        <v>0</v>
      </c>
      <c r="CJ304" s="26">
        <f t="shared" ca="1" si="399"/>
        <v>0</v>
      </c>
      <c r="CK304" s="16">
        <f t="shared" ca="1" si="452"/>
        <v>0</v>
      </c>
      <c r="CL304" s="25">
        <v>0</v>
      </c>
      <c r="CM304" s="25">
        <f t="shared" ca="1" si="453"/>
        <v>0</v>
      </c>
      <c r="CN304" s="25">
        <f t="shared" ca="1" si="454"/>
        <v>0</v>
      </c>
      <c r="CO304" s="25">
        <f t="shared" ca="1" si="455"/>
        <v>0</v>
      </c>
      <c r="CP304" s="25">
        <f t="shared" ca="1" si="456"/>
        <v>0</v>
      </c>
      <c r="CQ304" s="16">
        <f t="shared" ca="1" si="457"/>
        <v>0</v>
      </c>
      <c r="CR304" s="25">
        <f t="shared" ca="1" si="458"/>
        <v>0</v>
      </c>
      <c r="CS304" s="9">
        <f t="shared" ca="1" si="400"/>
        <v>0</v>
      </c>
      <c r="CT304" s="26">
        <f t="shared" ca="1" si="401"/>
        <v>0</v>
      </c>
      <c r="CU304" s="19">
        <f t="shared" ca="1" si="402"/>
        <v>0</v>
      </c>
      <c r="CV304" s="26">
        <f t="shared" ca="1" si="403"/>
        <v>0</v>
      </c>
      <c r="CW304" s="26">
        <f t="shared" ca="1" si="404"/>
        <v>0</v>
      </c>
      <c r="CX304">
        <f t="shared" ca="1" si="459"/>
        <v>0</v>
      </c>
      <c r="CY304" s="7">
        <f t="shared" ca="1" si="427"/>
        <v>0</v>
      </c>
      <c r="CZ304" s="7">
        <f t="shared" ca="1" si="428"/>
        <v>0</v>
      </c>
      <c r="DA304" s="17">
        <f t="shared" ca="1" si="460"/>
        <v>0</v>
      </c>
      <c r="DB304" s="17">
        <f t="shared" ca="1" si="429"/>
        <v>0</v>
      </c>
      <c r="EB304">
        <v>302</v>
      </c>
      <c r="EC304" s="7">
        <f t="shared" si="461"/>
        <v>0</v>
      </c>
      <c r="ED304" s="28">
        <f t="shared" si="462"/>
        <v>0</v>
      </c>
      <c r="EE304" s="16">
        <f t="shared" si="463"/>
        <v>0</v>
      </c>
      <c r="EF304" s="9">
        <f t="shared" si="405"/>
        <v>0</v>
      </c>
      <c r="EG304" s="26">
        <f t="shared" si="406"/>
        <v>0</v>
      </c>
      <c r="EH304" s="19">
        <f t="shared" si="407"/>
        <v>0</v>
      </c>
      <c r="EI304" s="26">
        <f t="shared" si="408"/>
        <v>0</v>
      </c>
      <c r="EJ304" s="26">
        <f t="shared" si="409"/>
        <v>0</v>
      </c>
      <c r="EK304" s="16">
        <f t="shared" si="464"/>
        <v>0</v>
      </c>
      <c r="EL304" s="25">
        <v>0</v>
      </c>
      <c r="EM304" s="25">
        <f t="shared" si="465"/>
        <v>0</v>
      </c>
      <c r="EN304" s="25">
        <f t="shared" si="466"/>
        <v>0</v>
      </c>
      <c r="EO304" s="25">
        <f t="shared" si="467"/>
        <v>0</v>
      </c>
      <c r="EP304" s="25">
        <f t="shared" si="468"/>
        <v>0</v>
      </c>
      <c r="EQ304" s="16">
        <f t="shared" si="469"/>
        <v>0</v>
      </c>
      <c r="ER304" s="25">
        <f t="shared" si="470"/>
        <v>0</v>
      </c>
      <c r="ES304" s="9">
        <f t="shared" si="410"/>
        <v>0</v>
      </c>
      <c r="ET304" s="26">
        <f t="shared" si="411"/>
        <v>0</v>
      </c>
      <c r="EU304" s="19">
        <f t="shared" si="412"/>
        <v>0</v>
      </c>
      <c r="EV304" s="26">
        <f t="shared" si="413"/>
        <v>0</v>
      </c>
      <c r="EW304" s="26">
        <f t="shared" si="414"/>
        <v>0</v>
      </c>
      <c r="EX304">
        <f t="shared" si="471"/>
        <v>0</v>
      </c>
      <c r="EY304" s="7">
        <f t="shared" si="430"/>
        <v>0</v>
      </c>
      <c r="EZ304" s="7">
        <f t="shared" si="431"/>
        <v>0</v>
      </c>
      <c r="FA304" s="17">
        <f t="shared" si="472"/>
        <v>0</v>
      </c>
      <c r="FB304" s="17">
        <f t="shared" si="432"/>
        <v>0</v>
      </c>
      <c r="GB304">
        <v>302</v>
      </c>
      <c r="GC304" s="7">
        <f t="shared" si="473"/>
        <v>0</v>
      </c>
      <c r="GD304" s="28">
        <f t="shared" si="474"/>
        <v>0</v>
      </c>
      <c r="GE304" s="16">
        <f t="shared" si="475"/>
        <v>0</v>
      </c>
      <c r="GF304" s="9">
        <f t="shared" si="415"/>
        <v>0</v>
      </c>
      <c r="GG304" s="26">
        <f t="shared" si="416"/>
        <v>0</v>
      </c>
      <c r="GH304" s="19">
        <f t="shared" si="417"/>
        <v>0</v>
      </c>
      <c r="GI304" s="26">
        <f t="shared" si="418"/>
        <v>0</v>
      </c>
      <c r="GJ304" s="26">
        <f t="shared" si="419"/>
        <v>0</v>
      </c>
      <c r="GK304" s="16">
        <f t="shared" si="476"/>
        <v>0</v>
      </c>
      <c r="GL304" s="25">
        <v>0</v>
      </c>
      <c r="GM304" s="25">
        <f t="shared" si="477"/>
        <v>0</v>
      </c>
      <c r="GN304" s="25">
        <f t="shared" si="478"/>
        <v>0</v>
      </c>
      <c r="GO304" s="25">
        <f t="shared" si="479"/>
        <v>0</v>
      </c>
      <c r="GP304" s="25">
        <f t="shared" si="480"/>
        <v>0</v>
      </c>
      <c r="GQ304" s="16">
        <f t="shared" si="481"/>
        <v>0</v>
      </c>
      <c r="GR304" s="25">
        <f t="shared" si="482"/>
        <v>0</v>
      </c>
      <c r="GS304" s="9">
        <f t="shared" si="420"/>
        <v>0</v>
      </c>
      <c r="GT304" s="26">
        <f t="shared" si="421"/>
        <v>0</v>
      </c>
      <c r="GU304" s="19">
        <f t="shared" si="422"/>
        <v>0</v>
      </c>
      <c r="GV304" s="26">
        <f t="shared" si="423"/>
        <v>0</v>
      </c>
      <c r="GW304" s="26">
        <f t="shared" si="424"/>
        <v>0</v>
      </c>
      <c r="GX304">
        <f t="shared" si="483"/>
        <v>0</v>
      </c>
      <c r="GY304" s="7">
        <f t="shared" si="433"/>
        <v>0</v>
      </c>
      <c r="GZ304" s="7">
        <f t="shared" si="434"/>
        <v>0</v>
      </c>
      <c r="HA304" s="17">
        <f t="shared" si="484"/>
        <v>0</v>
      </c>
      <c r="HB304" s="17">
        <f t="shared" si="435"/>
        <v>0</v>
      </c>
    </row>
    <row r="305" spans="54:210" x14ac:dyDescent="0.3">
      <c r="BB305">
        <v>303</v>
      </c>
      <c r="BC305" s="7">
        <f t="shared" si="436"/>
        <v>0</v>
      </c>
      <c r="BD305" s="28">
        <f t="shared" si="437"/>
        <v>0</v>
      </c>
      <c r="BE305" s="16">
        <f t="shared" si="438"/>
        <v>0</v>
      </c>
      <c r="BF305" s="16">
        <f t="shared" si="439"/>
        <v>0</v>
      </c>
      <c r="BG305" s="25">
        <v>0</v>
      </c>
      <c r="BH305" s="25">
        <f t="shared" si="440"/>
        <v>0</v>
      </c>
      <c r="BI305" s="25">
        <f t="shared" si="441"/>
        <v>0</v>
      </c>
      <c r="BJ305" s="25">
        <f t="shared" si="442"/>
        <v>0</v>
      </c>
      <c r="BK305" s="25">
        <f t="shared" si="443"/>
        <v>0</v>
      </c>
      <c r="BL305" s="16">
        <f t="shared" si="444"/>
        <v>0</v>
      </c>
      <c r="BM305" s="25">
        <f t="shared" si="445"/>
        <v>0</v>
      </c>
      <c r="BN305" s="9">
        <f t="shared" si="390"/>
        <v>0</v>
      </c>
      <c r="BO305" s="26">
        <f t="shared" si="391"/>
        <v>0</v>
      </c>
      <c r="BP305" s="19">
        <f t="shared" si="392"/>
        <v>0</v>
      </c>
      <c r="BQ305" s="26">
        <f t="shared" si="393"/>
        <v>0</v>
      </c>
      <c r="BR305" s="26">
        <f t="shared" si="394"/>
        <v>0</v>
      </c>
      <c r="BS305">
        <f t="shared" si="446"/>
        <v>0</v>
      </c>
      <c r="BT305" s="7">
        <f t="shared" si="447"/>
        <v>0</v>
      </c>
      <c r="BU305" s="7">
        <f t="shared" si="425"/>
        <v>0</v>
      </c>
      <c r="BV305" s="17">
        <f t="shared" si="448"/>
        <v>0</v>
      </c>
      <c r="BW305" s="17">
        <f t="shared" si="426"/>
        <v>0</v>
      </c>
      <c r="CB305">
        <v>303</v>
      </c>
      <c r="CC305" s="7">
        <f t="shared" ca="1" si="449"/>
        <v>-19000</v>
      </c>
      <c r="CD305" s="28">
        <f t="shared" ca="1" si="450"/>
        <v>0</v>
      </c>
      <c r="CE305" s="16">
        <f t="shared" ca="1" si="451"/>
        <v>0</v>
      </c>
      <c r="CF305" s="9">
        <f t="shared" ca="1" si="395"/>
        <v>0</v>
      </c>
      <c r="CG305" s="26">
        <f t="shared" ca="1" si="396"/>
        <v>0</v>
      </c>
      <c r="CH305" s="19">
        <f t="shared" ca="1" si="397"/>
        <v>0</v>
      </c>
      <c r="CI305" s="26">
        <f t="shared" ca="1" si="398"/>
        <v>0</v>
      </c>
      <c r="CJ305" s="26">
        <f t="shared" ca="1" si="399"/>
        <v>0</v>
      </c>
      <c r="CK305" s="16">
        <f t="shared" ca="1" si="452"/>
        <v>0</v>
      </c>
      <c r="CL305" s="25">
        <v>0</v>
      </c>
      <c r="CM305" s="25">
        <f t="shared" ca="1" si="453"/>
        <v>0</v>
      </c>
      <c r="CN305" s="25">
        <f t="shared" ca="1" si="454"/>
        <v>0</v>
      </c>
      <c r="CO305" s="25">
        <f t="shared" ca="1" si="455"/>
        <v>0</v>
      </c>
      <c r="CP305" s="25">
        <f t="shared" ca="1" si="456"/>
        <v>0</v>
      </c>
      <c r="CQ305" s="16">
        <f t="shared" ca="1" si="457"/>
        <v>0</v>
      </c>
      <c r="CR305" s="25">
        <f t="shared" ca="1" si="458"/>
        <v>0</v>
      </c>
      <c r="CS305" s="9">
        <f t="shared" ca="1" si="400"/>
        <v>0</v>
      </c>
      <c r="CT305" s="26">
        <f t="shared" ca="1" si="401"/>
        <v>0</v>
      </c>
      <c r="CU305" s="19">
        <f t="shared" ca="1" si="402"/>
        <v>0</v>
      </c>
      <c r="CV305" s="26">
        <f t="shared" ca="1" si="403"/>
        <v>0</v>
      </c>
      <c r="CW305" s="26">
        <f t="shared" ca="1" si="404"/>
        <v>0</v>
      </c>
      <c r="CX305">
        <f t="shared" ca="1" si="459"/>
        <v>0</v>
      </c>
      <c r="CY305" s="7">
        <f t="shared" ca="1" si="427"/>
        <v>0</v>
      </c>
      <c r="CZ305" s="7">
        <f t="shared" ca="1" si="428"/>
        <v>0</v>
      </c>
      <c r="DA305" s="17">
        <f t="shared" ca="1" si="460"/>
        <v>0</v>
      </c>
      <c r="DB305" s="17">
        <f t="shared" ca="1" si="429"/>
        <v>0</v>
      </c>
      <c r="EB305">
        <v>303</v>
      </c>
      <c r="EC305" s="7">
        <f t="shared" si="461"/>
        <v>0</v>
      </c>
      <c r="ED305" s="28">
        <f t="shared" si="462"/>
        <v>0</v>
      </c>
      <c r="EE305" s="16">
        <f t="shared" si="463"/>
        <v>0</v>
      </c>
      <c r="EF305" s="9">
        <f t="shared" si="405"/>
        <v>0</v>
      </c>
      <c r="EG305" s="26">
        <f t="shared" si="406"/>
        <v>0</v>
      </c>
      <c r="EH305" s="19">
        <f t="shared" si="407"/>
        <v>0</v>
      </c>
      <c r="EI305" s="26">
        <f t="shared" si="408"/>
        <v>0</v>
      </c>
      <c r="EJ305" s="26">
        <f t="shared" si="409"/>
        <v>0</v>
      </c>
      <c r="EK305" s="16">
        <f t="shared" si="464"/>
        <v>0</v>
      </c>
      <c r="EL305" s="25">
        <v>0</v>
      </c>
      <c r="EM305" s="25">
        <f t="shared" si="465"/>
        <v>0</v>
      </c>
      <c r="EN305" s="25">
        <f t="shared" si="466"/>
        <v>0</v>
      </c>
      <c r="EO305" s="25">
        <f t="shared" si="467"/>
        <v>0</v>
      </c>
      <c r="EP305" s="25">
        <f t="shared" si="468"/>
        <v>0</v>
      </c>
      <c r="EQ305" s="16">
        <f t="shared" si="469"/>
        <v>0</v>
      </c>
      <c r="ER305" s="25">
        <f t="shared" si="470"/>
        <v>0</v>
      </c>
      <c r="ES305" s="9">
        <f t="shared" si="410"/>
        <v>0</v>
      </c>
      <c r="ET305" s="26">
        <f t="shared" si="411"/>
        <v>0</v>
      </c>
      <c r="EU305" s="19">
        <f t="shared" si="412"/>
        <v>0</v>
      </c>
      <c r="EV305" s="26">
        <f t="shared" si="413"/>
        <v>0</v>
      </c>
      <c r="EW305" s="26">
        <f t="shared" si="414"/>
        <v>0</v>
      </c>
      <c r="EX305">
        <f t="shared" si="471"/>
        <v>0</v>
      </c>
      <c r="EY305" s="7">
        <f t="shared" si="430"/>
        <v>0</v>
      </c>
      <c r="EZ305" s="7">
        <f t="shared" si="431"/>
        <v>0</v>
      </c>
      <c r="FA305" s="17">
        <f t="shared" si="472"/>
        <v>0</v>
      </c>
      <c r="FB305" s="17">
        <f t="shared" si="432"/>
        <v>0</v>
      </c>
      <c r="GB305">
        <v>303</v>
      </c>
      <c r="GC305" s="7">
        <f t="shared" si="473"/>
        <v>0</v>
      </c>
      <c r="GD305" s="28">
        <f t="shared" si="474"/>
        <v>0</v>
      </c>
      <c r="GE305" s="16">
        <f t="shared" si="475"/>
        <v>0</v>
      </c>
      <c r="GF305" s="9">
        <f t="shared" si="415"/>
        <v>0</v>
      </c>
      <c r="GG305" s="26">
        <f t="shared" si="416"/>
        <v>0</v>
      </c>
      <c r="GH305" s="19">
        <f t="shared" si="417"/>
        <v>0</v>
      </c>
      <c r="GI305" s="26">
        <f t="shared" si="418"/>
        <v>0</v>
      </c>
      <c r="GJ305" s="26">
        <f t="shared" si="419"/>
        <v>0</v>
      </c>
      <c r="GK305" s="16">
        <f t="shared" si="476"/>
        <v>0</v>
      </c>
      <c r="GL305" s="25">
        <v>0</v>
      </c>
      <c r="GM305" s="25">
        <f t="shared" si="477"/>
        <v>0</v>
      </c>
      <c r="GN305" s="25">
        <f t="shared" si="478"/>
        <v>0</v>
      </c>
      <c r="GO305" s="25">
        <f t="shared" si="479"/>
        <v>0</v>
      </c>
      <c r="GP305" s="25">
        <f t="shared" si="480"/>
        <v>0</v>
      </c>
      <c r="GQ305" s="16">
        <f t="shared" si="481"/>
        <v>0</v>
      </c>
      <c r="GR305" s="25">
        <f t="shared" si="482"/>
        <v>0</v>
      </c>
      <c r="GS305" s="9">
        <f t="shared" si="420"/>
        <v>0</v>
      </c>
      <c r="GT305" s="26">
        <f t="shared" si="421"/>
        <v>0</v>
      </c>
      <c r="GU305" s="19">
        <f t="shared" si="422"/>
        <v>0</v>
      </c>
      <c r="GV305" s="26">
        <f t="shared" si="423"/>
        <v>0</v>
      </c>
      <c r="GW305" s="26">
        <f t="shared" si="424"/>
        <v>0</v>
      </c>
      <c r="GX305">
        <f t="shared" si="483"/>
        <v>0</v>
      </c>
      <c r="GY305" s="7">
        <f t="shared" si="433"/>
        <v>0</v>
      </c>
      <c r="GZ305" s="7">
        <f t="shared" si="434"/>
        <v>0</v>
      </c>
      <c r="HA305" s="17">
        <f t="shared" si="484"/>
        <v>0</v>
      </c>
      <c r="HB305" s="17">
        <f t="shared" si="435"/>
        <v>0</v>
      </c>
    </row>
    <row r="306" spans="54:210" x14ac:dyDescent="0.3">
      <c r="BB306">
        <v>304</v>
      </c>
      <c r="BC306" s="7">
        <f t="shared" si="436"/>
        <v>0</v>
      </c>
      <c r="BD306" s="28">
        <f t="shared" si="437"/>
        <v>0</v>
      </c>
      <c r="BE306" s="16">
        <f t="shared" si="438"/>
        <v>0</v>
      </c>
      <c r="BF306" s="16">
        <f t="shared" si="439"/>
        <v>0</v>
      </c>
      <c r="BG306" s="25">
        <v>0</v>
      </c>
      <c r="BH306" s="25">
        <f t="shared" si="440"/>
        <v>0</v>
      </c>
      <c r="BI306" s="25">
        <f t="shared" si="441"/>
        <v>0</v>
      </c>
      <c r="BJ306" s="25">
        <f t="shared" si="442"/>
        <v>0</v>
      </c>
      <c r="BK306" s="25">
        <f t="shared" si="443"/>
        <v>0</v>
      </c>
      <c r="BL306" s="16">
        <f t="shared" si="444"/>
        <v>0</v>
      </c>
      <c r="BM306" s="25">
        <f t="shared" si="445"/>
        <v>0</v>
      </c>
      <c r="BN306" s="9">
        <f t="shared" si="390"/>
        <v>0</v>
      </c>
      <c r="BO306" s="26">
        <f t="shared" si="391"/>
        <v>0</v>
      </c>
      <c r="BP306" s="19">
        <f t="shared" si="392"/>
        <v>0</v>
      </c>
      <c r="BQ306" s="26">
        <f t="shared" si="393"/>
        <v>0</v>
      </c>
      <c r="BR306" s="26">
        <f t="shared" si="394"/>
        <v>0</v>
      </c>
      <c r="BS306">
        <f t="shared" si="446"/>
        <v>0</v>
      </c>
      <c r="BT306" s="7">
        <f t="shared" si="447"/>
        <v>0</v>
      </c>
      <c r="BU306" s="7">
        <f t="shared" si="425"/>
        <v>0</v>
      </c>
      <c r="BV306" s="17">
        <f t="shared" si="448"/>
        <v>0</v>
      </c>
      <c r="BW306" s="17">
        <f t="shared" si="426"/>
        <v>0</v>
      </c>
      <c r="CB306">
        <v>304</v>
      </c>
      <c r="CC306" s="7">
        <f t="shared" ca="1" si="449"/>
        <v>-19000</v>
      </c>
      <c r="CD306" s="28">
        <f t="shared" ca="1" si="450"/>
        <v>0</v>
      </c>
      <c r="CE306" s="16">
        <f t="shared" ca="1" si="451"/>
        <v>0</v>
      </c>
      <c r="CF306" s="9">
        <f t="shared" ca="1" si="395"/>
        <v>0</v>
      </c>
      <c r="CG306" s="26">
        <f t="shared" ca="1" si="396"/>
        <v>0</v>
      </c>
      <c r="CH306" s="19">
        <f t="shared" ca="1" si="397"/>
        <v>0</v>
      </c>
      <c r="CI306" s="26">
        <f t="shared" ca="1" si="398"/>
        <v>0</v>
      </c>
      <c r="CJ306" s="26">
        <f t="shared" ca="1" si="399"/>
        <v>0</v>
      </c>
      <c r="CK306" s="16">
        <f t="shared" ca="1" si="452"/>
        <v>0</v>
      </c>
      <c r="CL306" s="25">
        <v>0</v>
      </c>
      <c r="CM306" s="25">
        <f t="shared" ca="1" si="453"/>
        <v>0</v>
      </c>
      <c r="CN306" s="25">
        <f t="shared" ca="1" si="454"/>
        <v>0</v>
      </c>
      <c r="CO306" s="25">
        <f t="shared" ca="1" si="455"/>
        <v>0</v>
      </c>
      <c r="CP306" s="25">
        <f t="shared" ca="1" si="456"/>
        <v>0</v>
      </c>
      <c r="CQ306" s="16">
        <f t="shared" ca="1" si="457"/>
        <v>0</v>
      </c>
      <c r="CR306" s="25">
        <f t="shared" ca="1" si="458"/>
        <v>0</v>
      </c>
      <c r="CS306" s="9">
        <f t="shared" ca="1" si="400"/>
        <v>0</v>
      </c>
      <c r="CT306" s="26">
        <f t="shared" ca="1" si="401"/>
        <v>0</v>
      </c>
      <c r="CU306" s="19">
        <f t="shared" ca="1" si="402"/>
        <v>0</v>
      </c>
      <c r="CV306" s="26">
        <f t="shared" ca="1" si="403"/>
        <v>0</v>
      </c>
      <c r="CW306" s="26">
        <f t="shared" ca="1" si="404"/>
        <v>0</v>
      </c>
      <c r="CX306">
        <f t="shared" ca="1" si="459"/>
        <v>0</v>
      </c>
      <c r="CY306" s="7">
        <f t="shared" ca="1" si="427"/>
        <v>0</v>
      </c>
      <c r="CZ306" s="7">
        <f t="shared" ca="1" si="428"/>
        <v>0</v>
      </c>
      <c r="DA306" s="17">
        <f t="shared" ca="1" si="460"/>
        <v>0</v>
      </c>
      <c r="DB306" s="17">
        <f t="shared" ca="1" si="429"/>
        <v>0</v>
      </c>
      <c r="EB306">
        <v>304</v>
      </c>
      <c r="EC306" s="7">
        <f t="shared" si="461"/>
        <v>0</v>
      </c>
      <c r="ED306" s="28">
        <f t="shared" si="462"/>
        <v>0</v>
      </c>
      <c r="EE306" s="16">
        <f t="shared" si="463"/>
        <v>0</v>
      </c>
      <c r="EF306" s="9">
        <f t="shared" si="405"/>
        <v>0</v>
      </c>
      <c r="EG306" s="26">
        <f t="shared" si="406"/>
        <v>0</v>
      </c>
      <c r="EH306" s="19">
        <f t="shared" si="407"/>
        <v>0</v>
      </c>
      <c r="EI306" s="26">
        <f t="shared" si="408"/>
        <v>0</v>
      </c>
      <c r="EJ306" s="26">
        <f t="shared" si="409"/>
        <v>0</v>
      </c>
      <c r="EK306" s="16">
        <f t="shared" si="464"/>
        <v>0</v>
      </c>
      <c r="EL306" s="25">
        <v>0</v>
      </c>
      <c r="EM306" s="25">
        <f t="shared" si="465"/>
        <v>0</v>
      </c>
      <c r="EN306" s="25">
        <f t="shared" si="466"/>
        <v>0</v>
      </c>
      <c r="EO306" s="25">
        <f t="shared" si="467"/>
        <v>0</v>
      </c>
      <c r="EP306" s="25">
        <f t="shared" si="468"/>
        <v>0</v>
      </c>
      <c r="EQ306" s="16">
        <f t="shared" si="469"/>
        <v>0</v>
      </c>
      <c r="ER306" s="25">
        <f t="shared" si="470"/>
        <v>0</v>
      </c>
      <c r="ES306" s="9">
        <f t="shared" si="410"/>
        <v>0</v>
      </c>
      <c r="ET306" s="26">
        <f t="shared" si="411"/>
        <v>0</v>
      </c>
      <c r="EU306" s="19">
        <f t="shared" si="412"/>
        <v>0</v>
      </c>
      <c r="EV306" s="26">
        <f t="shared" si="413"/>
        <v>0</v>
      </c>
      <c r="EW306" s="26">
        <f t="shared" si="414"/>
        <v>0</v>
      </c>
      <c r="EX306">
        <f t="shared" si="471"/>
        <v>0</v>
      </c>
      <c r="EY306" s="7">
        <f t="shared" si="430"/>
        <v>0</v>
      </c>
      <c r="EZ306" s="7">
        <f t="shared" si="431"/>
        <v>0</v>
      </c>
      <c r="FA306" s="17">
        <f t="shared" si="472"/>
        <v>0</v>
      </c>
      <c r="FB306" s="17">
        <f t="shared" si="432"/>
        <v>0</v>
      </c>
      <c r="GB306">
        <v>304</v>
      </c>
      <c r="GC306" s="7">
        <f t="shared" si="473"/>
        <v>0</v>
      </c>
      <c r="GD306" s="28">
        <f t="shared" si="474"/>
        <v>0</v>
      </c>
      <c r="GE306" s="16">
        <f t="shared" si="475"/>
        <v>0</v>
      </c>
      <c r="GF306" s="9">
        <f t="shared" si="415"/>
        <v>0</v>
      </c>
      <c r="GG306" s="26">
        <f t="shared" si="416"/>
        <v>0</v>
      </c>
      <c r="GH306" s="19">
        <f t="shared" si="417"/>
        <v>0</v>
      </c>
      <c r="GI306" s="26">
        <f t="shared" si="418"/>
        <v>0</v>
      </c>
      <c r="GJ306" s="26">
        <f t="shared" si="419"/>
        <v>0</v>
      </c>
      <c r="GK306" s="16">
        <f t="shared" si="476"/>
        <v>0</v>
      </c>
      <c r="GL306" s="25">
        <v>0</v>
      </c>
      <c r="GM306" s="25">
        <f t="shared" si="477"/>
        <v>0</v>
      </c>
      <c r="GN306" s="25">
        <f t="shared" si="478"/>
        <v>0</v>
      </c>
      <c r="GO306" s="25">
        <f t="shared" si="479"/>
        <v>0</v>
      </c>
      <c r="GP306" s="25">
        <f t="shared" si="480"/>
        <v>0</v>
      </c>
      <c r="GQ306" s="16">
        <f t="shared" si="481"/>
        <v>0</v>
      </c>
      <c r="GR306" s="25">
        <f t="shared" si="482"/>
        <v>0</v>
      </c>
      <c r="GS306" s="9">
        <f t="shared" si="420"/>
        <v>0</v>
      </c>
      <c r="GT306" s="26">
        <f t="shared" si="421"/>
        <v>0</v>
      </c>
      <c r="GU306" s="19">
        <f t="shared" si="422"/>
        <v>0</v>
      </c>
      <c r="GV306" s="26">
        <f t="shared" si="423"/>
        <v>0</v>
      </c>
      <c r="GW306" s="26">
        <f t="shared" si="424"/>
        <v>0</v>
      </c>
      <c r="GX306">
        <f t="shared" si="483"/>
        <v>0</v>
      </c>
      <c r="GY306" s="7">
        <f t="shared" si="433"/>
        <v>0</v>
      </c>
      <c r="GZ306" s="7">
        <f t="shared" si="434"/>
        <v>0</v>
      </c>
      <c r="HA306" s="17">
        <f t="shared" si="484"/>
        <v>0</v>
      </c>
      <c r="HB306" s="17">
        <f t="shared" si="435"/>
        <v>0</v>
      </c>
    </row>
    <row r="307" spans="54:210" x14ac:dyDescent="0.3">
      <c r="BB307">
        <v>305</v>
      </c>
      <c r="BC307" s="7">
        <f t="shared" si="436"/>
        <v>0</v>
      </c>
      <c r="BD307" s="28">
        <f t="shared" si="437"/>
        <v>0</v>
      </c>
      <c r="BE307" s="16">
        <f t="shared" si="438"/>
        <v>0</v>
      </c>
      <c r="BF307" s="16">
        <f t="shared" si="439"/>
        <v>0</v>
      </c>
      <c r="BG307" s="25">
        <v>0</v>
      </c>
      <c r="BH307" s="25">
        <f t="shared" si="440"/>
        <v>0</v>
      </c>
      <c r="BI307" s="25">
        <f t="shared" si="441"/>
        <v>0</v>
      </c>
      <c r="BJ307" s="25">
        <f t="shared" si="442"/>
        <v>0</v>
      </c>
      <c r="BK307" s="25">
        <f t="shared" si="443"/>
        <v>0</v>
      </c>
      <c r="BL307" s="16">
        <f t="shared" si="444"/>
        <v>0</v>
      </c>
      <c r="BM307" s="25">
        <f t="shared" si="445"/>
        <v>0</v>
      </c>
      <c r="BN307" s="9">
        <f t="shared" si="390"/>
        <v>0</v>
      </c>
      <c r="BO307" s="26">
        <f t="shared" si="391"/>
        <v>0</v>
      </c>
      <c r="BP307" s="19">
        <f t="shared" si="392"/>
        <v>0</v>
      </c>
      <c r="BQ307" s="26">
        <f t="shared" si="393"/>
        <v>0</v>
      </c>
      <c r="BR307" s="26">
        <f t="shared" si="394"/>
        <v>0</v>
      </c>
      <c r="BS307">
        <f t="shared" si="446"/>
        <v>0</v>
      </c>
      <c r="BT307" s="7">
        <f t="shared" si="447"/>
        <v>0</v>
      </c>
      <c r="BU307" s="7">
        <f t="shared" si="425"/>
        <v>0</v>
      </c>
      <c r="BV307" s="17">
        <f t="shared" si="448"/>
        <v>0</v>
      </c>
      <c r="BW307" s="17">
        <f t="shared" si="426"/>
        <v>0</v>
      </c>
      <c r="CB307">
        <v>305</v>
      </c>
      <c r="CC307" s="7">
        <f t="shared" ca="1" si="449"/>
        <v>-19000</v>
      </c>
      <c r="CD307" s="28">
        <f t="shared" ca="1" si="450"/>
        <v>0</v>
      </c>
      <c r="CE307" s="16">
        <f t="shared" ca="1" si="451"/>
        <v>0</v>
      </c>
      <c r="CF307" s="9">
        <f t="shared" ca="1" si="395"/>
        <v>0</v>
      </c>
      <c r="CG307" s="26">
        <f t="shared" ca="1" si="396"/>
        <v>0</v>
      </c>
      <c r="CH307" s="19">
        <f t="shared" ca="1" si="397"/>
        <v>0</v>
      </c>
      <c r="CI307" s="26">
        <f t="shared" ca="1" si="398"/>
        <v>0</v>
      </c>
      <c r="CJ307" s="26">
        <f t="shared" ca="1" si="399"/>
        <v>0</v>
      </c>
      <c r="CK307" s="16">
        <f t="shared" ca="1" si="452"/>
        <v>0</v>
      </c>
      <c r="CL307" s="25">
        <v>0</v>
      </c>
      <c r="CM307" s="25">
        <f t="shared" ca="1" si="453"/>
        <v>0</v>
      </c>
      <c r="CN307" s="25">
        <f t="shared" ca="1" si="454"/>
        <v>0</v>
      </c>
      <c r="CO307" s="25">
        <f t="shared" ca="1" si="455"/>
        <v>0</v>
      </c>
      <c r="CP307" s="25">
        <f t="shared" ca="1" si="456"/>
        <v>0</v>
      </c>
      <c r="CQ307" s="16">
        <f t="shared" ca="1" si="457"/>
        <v>0</v>
      </c>
      <c r="CR307" s="25">
        <f t="shared" ca="1" si="458"/>
        <v>0</v>
      </c>
      <c r="CS307" s="9">
        <f t="shared" ca="1" si="400"/>
        <v>0</v>
      </c>
      <c r="CT307" s="26">
        <f t="shared" ca="1" si="401"/>
        <v>0</v>
      </c>
      <c r="CU307" s="19">
        <f t="shared" ca="1" si="402"/>
        <v>0</v>
      </c>
      <c r="CV307" s="26">
        <f t="shared" ca="1" si="403"/>
        <v>0</v>
      </c>
      <c r="CW307" s="26">
        <f t="shared" ca="1" si="404"/>
        <v>0</v>
      </c>
      <c r="CX307">
        <f t="shared" ca="1" si="459"/>
        <v>0</v>
      </c>
      <c r="CY307" s="7">
        <f t="shared" ca="1" si="427"/>
        <v>0</v>
      </c>
      <c r="CZ307" s="7">
        <f t="shared" ca="1" si="428"/>
        <v>0</v>
      </c>
      <c r="DA307" s="17">
        <f t="shared" ca="1" si="460"/>
        <v>0</v>
      </c>
      <c r="DB307" s="17">
        <f t="shared" ca="1" si="429"/>
        <v>0</v>
      </c>
      <c r="EB307">
        <v>305</v>
      </c>
      <c r="EC307" s="7">
        <f t="shared" si="461"/>
        <v>0</v>
      </c>
      <c r="ED307" s="28">
        <f t="shared" si="462"/>
        <v>0</v>
      </c>
      <c r="EE307" s="16">
        <f t="shared" si="463"/>
        <v>0</v>
      </c>
      <c r="EF307" s="9">
        <f t="shared" si="405"/>
        <v>0</v>
      </c>
      <c r="EG307" s="26">
        <f t="shared" si="406"/>
        <v>0</v>
      </c>
      <c r="EH307" s="19">
        <f t="shared" si="407"/>
        <v>0</v>
      </c>
      <c r="EI307" s="26">
        <f t="shared" si="408"/>
        <v>0</v>
      </c>
      <c r="EJ307" s="26">
        <f t="shared" si="409"/>
        <v>0</v>
      </c>
      <c r="EK307" s="16">
        <f t="shared" si="464"/>
        <v>0</v>
      </c>
      <c r="EL307" s="25">
        <v>0</v>
      </c>
      <c r="EM307" s="25">
        <f t="shared" si="465"/>
        <v>0</v>
      </c>
      <c r="EN307" s="25">
        <f t="shared" si="466"/>
        <v>0</v>
      </c>
      <c r="EO307" s="25">
        <f t="shared" si="467"/>
        <v>0</v>
      </c>
      <c r="EP307" s="25">
        <f t="shared" si="468"/>
        <v>0</v>
      </c>
      <c r="EQ307" s="16">
        <f t="shared" si="469"/>
        <v>0</v>
      </c>
      <c r="ER307" s="25">
        <f t="shared" si="470"/>
        <v>0</v>
      </c>
      <c r="ES307" s="9">
        <f t="shared" si="410"/>
        <v>0</v>
      </c>
      <c r="ET307" s="26">
        <f t="shared" si="411"/>
        <v>0</v>
      </c>
      <c r="EU307" s="19">
        <f t="shared" si="412"/>
        <v>0</v>
      </c>
      <c r="EV307" s="26">
        <f t="shared" si="413"/>
        <v>0</v>
      </c>
      <c r="EW307" s="26">
        <f t="shared" si="414"/>
        <v>0</v>
      </c>
      <c r="EX307">
        <f t="shared" si="471"/>
        <v>0</v>
      </c>
      <c r="EY307" s="7">
        <f t="shared" si="430"/>
        <v>0</v>
      </c>
      <c r="EZ307" s="7">
        <f t="shared" si="431"/>
        <v>0</v>
      </c>
      <c r="FA307" s="17">
        <f t="shared" si="472"/>
        <v>0</v>
      </c>
      <c r="FB307" s="17">
        <f t="shared" si="432"/>
        <v>0</v>
      </c>
      <c r="GB307">
        <v>305</v>
      </c>
      <c r="GC307" s="7">
        <f t="shared" si="473"/>
        <v>0</v>
      </c>
      <c r="GD307" s="28">
        <f t="shared" si="474"/>
        <v>0</v>
      </c>
      <c r="GE307" s="16">
        <f t="shared" si="475"/>
        <v>0</v>
      </c>
      <c r="GF307" s="9">
        <f t="shared" si="415"/>
        <v>0</v>
      </c>
      <c r="GG307" s="26">
        <f t="shared" si="416"/>
        <v>0</v>
      </c>
      <c r="GH307" s="19">
        <f t="shared" si="417"/>
        <v>0</v>
      </c>
      <c r="GI307" s="26">
        <f t="shared" si="418"/>
        <v>0</v>
      </c>
      <c r="GJ307" s="26">
        <f t="shared" si="419"/>
        <v>0</v>
      </c>
      <c r="GK307" s="16">
        <f t="shared" si="476"/>
        <v>0</v>
      </c>
      <c r="GL307" s="25">
        <v>0</v>
      </c>
      <c r="GM307" s="25">
        <f t="shared" si="477"/>
        <v>0</v>
      </c>
      <c r="GN307" s="25">
        <f t="shared" si="478"/>
        <v>0</v>
      </c>
      <c r="GO307" s="25">
        <f t="shared" si="479"/>
        <v>0</v>
      </c>
      <c r="GP307" s="25">
        <f t="shared" si="480"/>
        <v>0</v>
      </c>
      <c r="GQ307" s="16">
        <f t="shared" si="481"/>
        <v>0</v>
      </c>
      <c r="GR307" s="25">
        <f t="shared" si="482"/>
        <v>0</v>
      </c>
      <c r="GS307" s="9">
        <f t="shared" si="420"/>
        <v>0</v>
      </c>
      <c r="GT307" s="26">
        <f t="shared" si="421"/>
        <v>0</v>
      </c>
      <c r="GU307" s="19">
        <f t="shared" si="422"/>
        <v>0</v>
      </c>
      <c r="GV307" s="26">
        <f t="shared" si="423"/>
        <v>0</v>
      </c>
      <c r="GW307" s="26">
        <f t="shared" si="424"/>
        <v>0</v>
      </c>
      <c r="GX307">
        <f t="shared" si="483"/>
        <v>0</v>
      </c>
      <c r="GY307" s="7">
        <f t="shared" si="433"/>
        <v>0</v>
      </c>
      <c r="GZ307" s="7">
        <f t="shared" si="434"/>
        <v>0</v>
      </c>
      <c r="HA307" s="17">
        <f t="shared" si="484"/>
        <v>0</v>
      </c>
      <c r="HB307" s="17">
        <f t="shared" si="435"/>
        <v>0</v>
      </c>
    </row>
    <row r="308" spans="54:210" x14ac:dyDescent="0.3">
      <c r="BB308">
        <v>306</v>
      </c>
      <c r="BC308" s="7">
        <f t="shared" si="436"/>
        <v>0</v>
      </c>
      <c r="BD308" s="28">
        <f t="shared" si="437"/>
        <v>0</v>
      </c>
      <c r="BE308" s="16">
        <f t="shared" si="438"/>
        <v>0</v>
      </c>
      <c r="BF308" s="16">
        <f t="shared" si="439"/>
        <v>0</v>
      </c>
      <c r="BG308" s="25">
        <v>0</v>
      </c>
      <c r="BH308" s="25">
        <f t="shared" si="440"/>
        <v>0</v>
      </c>
      <c r="BI308" s="25">
        <f t="shared" si="441"/>
        <v>0</v>
      </c>
      <c r="BJ308" s="25">
        <f t="shared" si="442"/>
        <v>0</v>
      </c>
      <c r="BK308" s="25">
        <f t="shared" si="443"/>
        <v>0</v>
      </c>
      <c r="BL308" s="16">
        <f t="shared" si="444"/>
        <v>0</v>
      </c>
      <c r="BM308" s="25">
        <f t="shared" si="445"/>
        <v>0</v>
      </c>
      <c r="BN308" s="9">
        <f t="shared" si="390"/>
        <v>0</v>
      </c>
      <c r="BO308" s="26">
        <f t="shared" si="391"/>
        <v>0</v>
      </c>
      <c r="BP308" s="19">
        <f t="shared" si="392"/>
        <v>0</v>
      </c>
      <c r="BQ308" s="26">
        <f t="shared" si="393"/>
        <v>0</v>
      </c>
      <c r="BR308" s="26">
        <f t="shared" si="394"/>
        <v>0</v>
      </c>
      <c r="BS308">
        <f t="shared" si="446"/>
        <v>0</v>
      </c>
      <c r="BT308" s="7">
        <f t="shared" si="447"/>
        <v>0</v>
      </c>
      <c r="BU308" s="7">
        <f t="shared" si="425"/>
        <v>0</v>
      </c>
      <c r="BV308" s="17">
        <f t="shared" si="448"/>
        <v>0</v>
      </c>
      <c r="BW308" s="17">
        <f t="shared" si="426"/>
        <v>0</v>
      </c>
      <c r="CB308">
        <v>306</v>
      </c>
      <c r="CC308" s="7">
        <f t="shared" ca="1" si="449"/>
        <v>-19000</v>
      </c>
      <c r="CD308" s="28">
        <f t="shared" ca="1" si="450"/>
        <v>0</v>
      </c>
      <c r="CE308" s="16">
        <f t="shared" ca="1" si="451"/>
        <v>0</v>
      </c>
      <c r="CF308" s="9">
        <f t="shared" ca="1" si="395"/>
        <v>0</v>
      </c>
      <c r="CG308" s="26">
        <f t="shared" ca="1" si="396"/>
        <v>0</v>
      </c>
      <c r="CH308" s="19">
        <f t="shared" ca="1" si="397"/>
        <v>0</v>
      </c>
      <c r="CI308" s="26">
        <f t="shared" ca="1" si="398"/>
        <v>0</v>
      </c>
      <c r="CJ308" s="26">
        <f t="shared" ca="1" si="399"/>
        <v>0</v>
      </c>
      <c r="CK308" s="16">
        <f t="shared" ca="1" si="452"/>
        <v>0</v>
      </c>
      <c r="CL308" s="25">
        <v>0</v>
      </c>
      <c r="CM308" s="25">
        <f t="shared" ca="1" si="453"/>
        <v>0</v>
      </c>
      <c r="CN308" s="25">
        <f t="shared" ca="1" si="454"/>
        <v>0</v>
      </c>
      <c r="CO308" s="25">
        <f t="shared" ca="1" si="455"/>
        <v>0</v>
      </c>
      <c r="CP308" s="25">
        <f t="shared" ca="1" si="456"/>
        <v>0</v>
      </c>
      <c r="CQ308" s="16">
        <f t="shared" ca="1" si="457"/>
        <v>0</v>
      </c>
      <c r="CR308" s="25">
        <f t="shared" ca="1" si="458"/>
        <v>0</v>
      </c>
      <c r="CS308" s="9">
        <f t="shared" ca="1" si="400"/>
        <v>0</v>
      </c>
      <c r="CT308" s="26">
        <f t="shared" ca="1" si="401"/>
        <v>0</v>
      </c>
      <c r="CU308" s="19">
        <f t="shared" ca="1" si="402"/>
        <v>0</v>
      </c>
      <c r="CV308" s="26">
        <f t="shared" ca="1" si="403"/>
        <v>0</v>
      </c>
      <c r="CW308" s="26">
        <f t="shared" ca="1" si="404"/>
        <v>0</v>
      </c>
      <c r="CX308">
        <f t="shared" ca="1" si="459"/>
        <v>0</v>
      </c>
      <c r="CY308" s="7">
        <f t="shared" ca="1" si="427"/>
        <v>0</v>
      </c>
      <c r="CZ308" s="7">
        <f t="shared" ca="1" si="428"/>
        <v>0</v>
      </c>
      <c r="DA308" s="17">
        <f t="shared" ca="1" si="460"/>
        <v>0</v>
      </c>
      <c r="DB308" s="17">
        <f t="shared" ca="1" si="429"/>
        <v>0</v>
      </c>
      <c r="EB308">
        <v>306</v>
      </c>
      <c r="EC308" s="7">
        <f t="shared" si="461"/>
        <v>0</v>
      </c>
      <c r="ED308" s="28">
        <f t="shared" si="462"/>
        <v>0</v>
      </c>
      <c r="EE308" s="16">
        <f t="shared" si="463"/>
        <v>0</v>
      </c>
      <c r="EF308" s="9">
        <f t="shared" si="405"/>
        <v>0</v>
      </c>
      <c r="EG308" s="26">
        <f t="shared" si="406"/>
        <v>0</v>
      </c>
      <c r="EH308" s="19">
        <f t="shared" si="407"/>
        <v>0</v>
      </c>
      <c r="EI308" s="26">
        <f t="shared" si="408"/>
        <v>0</v>
      </c>
      <c r="EJ308" s="26">
        <f t="shared" si="409"/>
        <v>0</v>
      </c>
      <c r="EK308" s="16">
        <f t="shared" si="464"/>
        <v>0</v>
      </c>
      <c r="EL308" s="25">
        <v>0</v>
      </c>
      <c r="EM308" s="25">
        <f t="shared" si="465"/>
        <v>0</v>
      </c>
      <c r="EN308" s="25">
        <f t="shared" si="466"/>
        <v>0</v>
      </c>
      <c r="EO308" s="25">
        <f t="shared" si="467"/>
        <v>0</v>
      </c>
      <c r="EP308" s="25">
        <f t="shared" si="468"/>
        <v>0</v>
      </c>
      <c r="EQ308" s="16">
        <f t="shared" si="469"/>
        <v>0</v>
      </c>
      <c r="ER308" s="25">
        <f t="shared" si="470"/>
        <v>0</v>
      </c>
      <c r="ES308" s="9">
        <f t="shared" si="410"/>
        <v>0</v>
      </c>
      <c r="ET308" s="26">
        <f t="shared" si="411"/>
        <v>0</v>
      </c>
      <c r="EU308" s="19">
        <f t="shared" si="412"/>
        <v>0</v>
      </c>
      <c r="EV308" s="26">
        <f t="shared" si="413"/>
        <v>0</v>
      </c>
      <c r="EW308" s="26">
        <f t="shared" si="414"/>
        <v>0</v>
      </c>
      <c r="EX308">
        <f t="shared" si="471"/>
        <v>0</v>
      </c>
      <c r="EY308" s="7">
        <f t="shared" si="430"/>
        <v>0</v>
      </c>
      <c r="EZ308" s="7">
        <f t="shared" si="431"/>
        <v>0</v>
      </c>
      <c r="FA308" s="17">
        <f t="shared" si="472"/>
        <v>0</v>
      </c>
      <c r="FB308" s="17">
        <f t="shared" si="432"/>
        <v>0</v>
      </c>
      <c r="GB308">
        <v>306</v>
      </c>
      <c r="GC308" s="7">
        <f t="shared" si="473"/>
        <v>0</v>
      </c>
      <c r="GD308" s="28">
        <f t="shared" si="474"/>
        <v>0</v>
      </c>
      <c r="GE308" s="16">
        <f t="shared" si="475"/>
        <v>0</v>
      </c>
      <c r="GF308" s="9">
        <f t="shared" si="415"/>
        <v>0</v>
      </c>
      <c r="GG308" s="26">
        <f t="shared" si="416"/>
        <v>0</v>
      </c>
      <c r="GH308" s="19">
        <f t="shared" si="417"/>
        <v>0</v>
      </c>
      <c r="GI308" s="26">
        <f t="shared" si="418"/>
        <v>0</v>
      </c>
      <c r="GJ308" s="26">
        <f t="shared" si="419"/>
        <v>0</v>
      </c>
      <c r="GK308" s="16">
        <f t="shared" si="476"/>
        <v>0</v>
      </c>
      <c r="GL308" s="25">
        <v>0</v>
      </c>
      <c r="GM308" s="25">
        <f t="shared" si="477"/>
        <v>0</v>
      </c>
      <c r="GN308" s="25">
        <f t="shared" si="478"/>
        <v>0</v>
      </c>
      <c r="GO308" s="25">
        <f t="shared" si="479"/>
        <v>0</v>
      </c>
      <c r="GP308" s="25">
        <f t="shared" si="480"/>
        <v>0</v>
      </c>
      <c r="GQ308" s="16">
        <f t="shared" si="481"/>
        <v>0</v>
      </c>
      <c r="GR308" s="25">
        <f t="shared" si="482"/>
        <v>0</v>
      </c>
      <c r="GS308" s="9">
        <f t="shared" si="420"/>
        <v>0</v>
      </c>
      <c r="GT308" s="26">
        <f t="shared" si="421"/>
        <v>0</v>
      </c>
      <c r="GU308" s="19">
        <f t="shared" si="422"/>
        <v>0</v>
      </c>
      <c r="GV308" s="26">
        <f t="shared" si="423"/>
        <v>0</v>
      </c>
      <c r="GW308" s="26">
        <f t="shared" si="424"/>
        <v>0</v>
      </c>
      <c r="GX308">
        <f t="shared" si="483"/>
        <v>0</v>
      </c>
      <c r="GY308" s="7">
        <f t="shared" si="433"/>
        <v>0</v>
      </c>
      <c r="GZ308" s="7">
        <f t="shared" si="434"/>
        <v>0</v>
      </c>
      <c r="HA308" s="17">
        <f t="shared" si="484"/>
        <v>0</v>
      </c>
      <c r="HB308" s="17">
        <f t="shared" si="435"/>
        <v>0</v>
      </c>
    </row>
    <row r="309" spans="54:210" x14ac:dyDescent="0.3">
      <c r="BB309">
        <v>307</v>
      </c>
      <c r="BC309" s="7">
        <f t="shared" si="436"/>
        <v>0</v>
      </c>
      <c r="BD309" s="28">
        <f t="shared" si="437"/>
        <v>0</v>
      </c>
      <c r="BE309" s="16">
        <f t="shared" si="438"/>
        <v>0</v>
      </c>
      <c r="BF309" s="16">
        <f t="shared" si="439"/>
        <v>0</v>
      </c>
      <c r="BG309" s="25">
        <v>0</v>
      </c>
      <c r="BH309" s="25">
        <f t="shared" si="440"/>
        <v>0</v>
      </c>
      <c r="BI309" s="25">
        <f t="shared" si="441"/>
        <v>0</v>
      </c>
      <c r="BJ309" s="25">
        <f t="shared" si="442"/>
        <v>0</v>
      </c>
      <c r="BK309" s="25">
        <f t="shared" si="443"/>
        <v>0</v>
      </c>
      <c r="BL309" s="16">
        <f t="shared" si="444"/>
        <v>0</v>
      </c>
      <c r="BM309" s="25">
        <f t="shared" si="445"/>
        <v>0</v>
      </c>
      <c r="BN309" s="9">
        <f t="shared" si="390"/>
        <v>0</v>
      </c>
      <c r="BO309" s="26">
        <f t="shared" si="391"/>
        <v>0</v>
      </c>
      <c r="BP309" s="19">
        <f t="shared" si="392"/>
        <v>0</v>
      </c>
      <c r="BQ309" s="26">
        <f t="shared" si="393"/>
        <v>0</v>
      </c>
      <c r="BR309" s="26">
        <f t="shared" si="394"/>
        <v>0</v>
      </c>
      <c r="BS309">
        <f t="shared" si="446"/>
        <v>0</v>
      </c>
      <c r="BT309" s="7">
        <f t="shared" si="447"/>
        <v>0</v>
      </c>
      <c r="BU309" s="7">
        <f t="shared" si="425"/>
        <v>0</v>
      </c>
      <c r="BV309" s="17">
        <f t="shared" si="448"/>
        <v>0</v>
      </c>
      <c r="BW309" s="17">
        <f t="shared" si="426"/>
        <v>0</v>
      </c>
      <c r="CB309">
        <v>307</v>
      </c>
      <c r="CC309" s="7">
        <f t="shared" ca="1" si="449"/>
        <v>-19000</v>
      </c>
      <c r="CD309" s="28">
        <f t="shared" ca="1" si="450"/>
        <v>0</v>
      </c>
      <c r="CE309" s="16">
        <f t="shared" ca="1" si="451"/>
        <v>0</v>
      </c>
      <c r="CF309" s="9">
        <f t="shared" ca="1" si="395"/>
        <v>0</v>
      </c>
      <c r="CG309" s="26">
        <f t="shared" ca="1" si="396"/>
        <v>0</v>
      </c>
      <c r="CH309" s="19">
        <f t="shared" ca="1" si="397"/>
        <v>0</v>
      </c>
      <c r="CI309" s="26">
        <f t="shared" ca="1" si="398"/>
        <v>0</v>
      </c>
      <c r="CJ309" s="26">
        <f t="shared" ca="1" si="399"/>
        <v>0</v>
      </c>
      <c r="CK309" s="16">
        <f t="shared" ca="1" si="452"/>
        <v>0</v>
      </c>
      <c r="CL309" s="25">
        <v>0</v>
      </c>
      <c r="CM309" s="25">
        <f t="shared" ca="1" si="453"/>
        <v>0</v>
      </c>
      <c r="CN309" s="25">
        <f t="shared" ca="1" si="454"/>
        <v>0</v>
      </c>
      <c r="CO309" s="25">
        <f t="shared" ca="1" si="455"/>
        <v>0</v>
      </c>
      <c r="CP309" s="25">
        <f t="shared" ca="1" si="456"/>
        <v>0</v>
      </c>
      <c r="CQ309" s="16">
        <f t="shared" ca="1" si="457"/>
        <v>0</v>
      </c>
      <c r="CR309" s="25">
        <f t="shared" ca="1" si="458"/>
        <v>0</v>
      </c>
      <c r="CS309" s="9">
        <f t="shared" ca="1" si="400"/>
        <v>0</v>
      </c>
      <c r="CT309" s="26">
        <f t="shared" ca="1" si="401"/>
        <v>0</v>
      </c>
      <c r="CU309" s="19">
        <f t="shared" ca="1" si="402"/>
        <v>0</v>
      </c>
      <c r="CV309" s="26">
        <f t="shared" ca="1" si="403"/>
        <v>0</v>
      </c>
      <c r="CW309" s="26">
        <f t="shared" ca="1" si="404"/>
        <v>0</v>
      </c>
      <c r="CX309">
        <f t="shared" ca="1" si="459"/>
        <v>0</v>
      </c>
      <c r="CY309" s="7">
        <f t="shared" ca="1" si="427"/>
        <v>0</v>
      </c>
      <c r="CZ309" s="7">
        <f t="shared" ca="1" si="428"/>
        <v>0</v>
      </c>
      <c r="DA309" s="17">
        <f t="shared" ca="1" si="460"/>
        <v>0</v>
      </c>
      <c r="DB309" s="17">
        <f t="shared" ca="1" si="429"/>
        <v>0</v>
      </c>
      <c r="EB309">
        <v>307</v>
      </c>
      <c r="EC309" s="7">
        <f t="shared" si="461"/>
        <v>0</v>
      </c>
      <c r="ED309" s="28">
        <f t="shared" si="462"/>
        <v>0</v>
      </c>
      <c r="EE309" s="16">
        <f t="shared" si="463"/>
        <v>0</v>
      </c>
      <c r="EF309" s="9">
        <f t="shared" si="405"/>
        <v>0</v>
      </c>
      <c r="EG309" s="26">
        <f t="shared" si="406"/>
        <v>0</v>
      </c>
      <c r="EH309" s="19">
        <f t="shared" si="407"/>
        <v>0</v>
      </c>
      <c r="EI309" s="26">
        <f t="shared" si="408"/>
        <v>0</v>
      </c>
      <c r="EJ309" s="26">
        <f t="shared" si="409"/>
        <v>0</v>
      </c>
      <c r="EK309" s="16">
        <f t="shared" si="464"/>
        <v>0</v>
      </c>
      <c r="EL309" s="25">
        <v>0</v>
      </c>
      <c r="EM309" s="25">
        <f t="shared" si="465"/>
        <v>0</v>
      </c>
      <c r="EN309" s="25">
        <f t="shared" si="466"/>
        <v>0</v>
      </c>
      <c r="EO309" s="25">
        <f t="shared" si="467"/>
        <v>0</v>
      </c>
      <c r="EP309" s="25">
        <f t="shared" si="468"/>
        <v>0</v>
      </c>
      <c r="EQ309" s="16">
        <f t="shared" si="469"/>
        <v>0</v>
      </c>
      <c r="ER309" s="25">
        <f t="shared" si="470"/>
        <v>0</v>
      </c>
      <c r="ES309" s="9">
        <f t="shared" si="410"/>
        <v>0</v>
      </c>
      <c r="ET309" s="26">
        <f t="shared" si="411"/>
        <v>0</v>
      </c>
      <c r="EU309" s="19">
        <f t="shared" si="412"/>
        <v>0</v>
      </c>
      <c r="EV309" s="26">
        <f t="shared" si="413"/>
        <v>0</v>
      </c>
      <c r="EW309" s="26">
        <f t="shared" si="414"/>
        <v>0</v>
      </c>
      <c r="EX309">
        <f t="shared" si="471"/>
        <v>0</v>
      </c>
      <c r="EY309" s="7">
        <f t="shared" si="430"/>
        <v>0</v>
      </c>
      <c r="EZ309" s="7">
        <f t="shared" si="431"/>
        <v>0</v>
      </c>
      <c r="FA309" s="17">
        <f t="shared" si="472"/>
        <v>0</v>
      </c>
      <c r="FB309" s="17">
        <f t="shared" si="432"/>
        <v>0</v>
      </c>
      <c r="GB309">
        <v>307</v>
      </c>
      <c r="GC309" s="7">
        <f t="shared" si="473"/>
        <v>0</v>
      </c>
      <c r="GD309" s="28">
        <f t="shared" si="474"/>
        <v>0</v>
      </c>
      <c r="GE309" s="16">
        <f t="shared" si="475"/>
        <v>0</v>
      </c>
      <c r="GF309" s="9">
        <f t="shared" si="415"/>
        <v>0</v>
      </c>
      <c r="GG309" s="26">
        <f t="shared" si="416"/>
        <v>0</v>
      </c>
      <c r="GH309" s="19">
        <f t="shared" si="417"/>
        <v>0</v>
      </c>
      <c r="GI309" s="26">
        <f t="shared" si="418"/>
        <v>0</v>
      </c>
      <c r="GJ309" s="26">
        <f t="shared" si="419"/>
        <v>0</v>
      </c>
      <c r="GK309" s="16">
        <f t="shared" si="476"/>
        <v>0</v>
      </c>
      <c r="GL309" s="25">
        <v>0</v>
      </c>
      <c r="GM309" s="25">
        <f t="shared" si="477"/>
        <v>0</v>
      </c>
      <c r="GN309" s="25">
        <f t="shared" si="478"/>
        <v>0</v>
      </c>
      <c r="GO309" s="25">
        <f t="shared" si="479"/>
        <v>0</v>
      </c>
      <c r="GP309" s="25">
        <f t="shared" si="480"/>
        <v>0</v>
      </c>
      <c r="GQ309" s="16">
        <f t="shared" si="481"/>
        <v>0</v>
      </c>
      <c r="GR309" s="25">
        <f t="shared" si="482"/>
        <v>0</v>
      </c>
      <c r="GS309" s="9">
        <f t="shared" si="420"/>
        <v>0</v>
      </c>
      <c r="GT309" s="26">
        <f t="shared" si="421"/>
        <v>0</v>
      </c>
      <c r="GU309" s="19">
        <f t="shared" si="422"/>
        <v>0</v>
      </c>
      <c r="GV309" s="26">
        <f t="shared" si="423"/>
        <v>0</v>
      </c>
      <c r="GW309" s="26">
        <f t="shared" si="424"/>
        <v>0</v>
      </c>
      <c r="GX309">
        <f t="shared" si="483"/>
        <v>0</v>
      </c>
      <c r="GY309" s="7">
        <f t="shared" si="433"/>
        <v>0</v>
      </c>
      <c r="GZ309" s="7">
        <f t="shared" si="434"/>
        <v>0</v>
      </c>
      <c r="HA309" s="17">
        <f t="shared" si="484"/>
        <v>0</v>
      </c>
      <c r="HB309" s="17">
        <f t="shared" si="435"/>
        <v>0</v>
      </c>
    </row>
    <row r="310" spans="54:210" x14ac:dyDescent="0.3">
      <c r="BB310">
        <v>308</v>
      </c>
      <c r="BC310" s="7">
        <f t="shared" si="436"/>
        <v>0</v>
      </c>
      <c r="BD310" s="28">
        <f t="shared" si="437"/>
        <v>0</v>
      </c>
      <c r="BE310" s="16">
        <f t="shared" si="438"/>
        <v>0</v>
      </c>
      <c r="BF310" s="16">
        <f t="shared" si="439"/>
        <v>0</v>
      </c>
      <c r="BG310" s="25">
        <v>0</v>
      </c>
      <c r="BH310" s="25">
        <f t="shared" si="440"/>
        <v>0</v>
      </c>
      <c r="BI310" s="25">
        <f t="shared" si="441"/>
        <v>0</v>
      </c>
      <c r="BJ310" s="25">
        <f t="shared" si="442"/>
        <v>0</v>
      </c>
      <c r="BK310" s="25">
        <f t="shared" si="443"/>
        <v>0</v>
      </c>
      <c r="BL310" s="16">
        <f t="shared" si="444"/>
        <v>0</v>
      </c>
      <c r="BM310" s="25">
        <f t="shared" si="445"/>
        <v>0</v>
      </c>
      <c r="BN310" s="9">
        <f t="shared" si="390"/>
        <v>0</v>
      </c>
      <c r="BO310" s="26">
        <f t="shared" si="391"/>
        <v>0</v>
      </c>
      <c r="BP310" s="19">
        <f t="shared" si="392"/>
        <v>0</v>
      </c>
      <c r="BQ310" s="26">
        <f t="shared" si="393"/>
        <v>0</v>
      </c>
      <c r="BR310" s="26">
        <f t="shared" si="394"/>
        <v>0</v>
      </c>
      <c r="BS310">
        <f t="shared" si="446"/>
        <v>0</v>
      </c>
      <c r="BT310" s="7">
        <f t="shared" si="447"/>
        <v>0</v>
      </c>
      <c r="BU310" s="7">
        <f t="shared" si="425"/>
        <v>0</v>
      </c>
      <c r="BV310" s="17">
        <f t="shared" si="448"/>
        <v>0</v>
      </c>
      <c r="BW310" s="17">
        <f t="shared" si="426"/>
        <v>0</v>
      </c>
      <c r="CB310">
        <v>308</v>
      </c>
      <c r="CC310" s="7">
        <f t="shared" ca="1" si="449"/>
        <v>-19000</v>
      </c>
      <c r="CD310" s="28">
        <f t="shared" ca="1" si="450"/>
        <v>0</v>
      </c>
      <c r="CE310" s="16">
        <f t="shared" ca="1" si="451"/>
        <v>0</v>
      </c>
      <c r="CF310" s="9">
        <f t="shared" ca="1" si="395"/>
        <v>0</v>
      </c>
      <c r="CG310" s="26">
        <f t="shared" ca="1" si="396"/>
        <v>0</v>
      </c>
      <c r="CH310" s="19">
        <f t="shared" ca="1" si="397"/>
        <v>0</v>
      </c>
      <c r="CI310" s="26">
        <f t="shared" ca="1" si="398"/>
        <v>0</v>
      </c>
      <c r="CJ310" s="26">
        <f t="shared" ca="1" si="399"/>
        <v>0</v>
      </c>
      <c r="CK310" s="16">
        <f t="shared" ca="1" si="452"/>
        <v>0</v>
      </c>
      <c r="CL310" s="25">
        <v>0</v>
      </c>
      <c r="CM310" s="25">
        <f t="shared" ca="1" si="453"/>
        <v>0</v>
      </c>
      <c r="CN310" s="25">
        <f t="shared" ca="1" si="454"/>
        <v>0</v>
      </c>
      <c r="CO310" s="25">
        <f t="shared" ca="1" si="455"/>
        <v>0</v>
      </c>
      <c r="CP310" s="25">
        <f t="shared" ca="1" si="456"/>
        <v>0</v>
      </c>
      <c r="CQ310" s="16">
        <f t="shared" ca="1" si="457"/>
        <v>0</v>
      </c>
      <c r="CR310" s="25">
        <f t="shared" ca="1" si="458"/>
        <v>0</v>
      </c>
      <c r="CS310" s="9">
        <f t="shared" ca="1" si="400"/>
        <v>0</v>
      </c>
      <c r="CT310" s="26">
        <f t="shared" ca="1" si="401"/>
        <v>0</v>
      </c>
      <c r="CU310" s="19">
        <f t="shared" ca="1" si="402"/>
        <v>0</v>
      </c>
      <c r="CV310" s="26">
        <f t="shared" ca="1" si="403"/>
        <v>0</v>
      </c>
      <c r="CW310" s="26">
        <f t="shared" ca="1" si="404"/>
        <v>0</v>
      </c>
      <c r="CX310">
        <f t="shared" ca="1" si="459"/>
        <v>0</v>
      </c>
      <c r="CY310" s="7">
        <f t="shared" ca="1" si="427"/>
        <v>0</v>
      </c>
      <c r="CZ310" s="7">
        <f t="shared" ca="1" si="428"/>
        <v>0</v>
      </c>
      <c r="DA310" s="17">
        <f t="shared" ca="1" si="460"/>
        <v>0</v>
      </c>
      <c r="DB310" s="17">
        <f t="shared" ca="1" si="429"/>
        <v>0</v>
      </c>
      <c r="EB310">
        <v>308</v>
      </c>
      <c r="EC310" s="7">
        <f t="shared" si="461"/>
        <v>0</v>
      </c>
      <c r="ED310" s="28">
        <f t="shared" si="462"/>
        <v>0</v>
      </c>
      <c r="EE310" s="16">
        <f t="shared" si="463"/>
        <v>0</v>
      </c>
      <c r="EF310" s="9">
        <f t="shared" si="405"/>
        <v>0</v>
      </c>
      <c r="EG310" s="26">
        <f t="shared" si="406"/>
        <v>0</v>
      </c>
      <c r="EH310" s="19">
        <f t="shared" si="407"/>
        <v>0</v>
      </c>
      <c r="EI310" s="26">
        <f t="shared" si="408"/>
        <v>0</v>
      </c>
      <c r="EJ310" s="26">
        <f t="shared" si="409"/>
        <v>0</v>
      </c>
      <c r="EK310" s="16">
        <f t="shared" si="464"/>
        <v>0</v>
      </c>
      <c r="EL310" s="25">
        <v>0</v>
      </c>
      <c r="EM310" s="25">
        <f t="shared" si="465"/>
        <v>0</v>
      </c>
      <c r="EN310" s="25">
        <f t="shared" si="466"/>
        <v>0</v>
      </c>
      <c r="EO310" s="25">
        <f t="shared" si="467"/>
        <v>0</v>
      </c>
      <c r="EP310" s="25">
        <f t="shared" si="468"/>
        <v>0</v>
      </c>
      <c r="EQ310" s="16">
        <f t="shared" si="469"/>
        <v>0</v>
      </c>
      <c r="ER310" s="25">
        <f t="shared" si="470"/>
        <v>0</v>
      </c>
      <c r="ES310" s="9">
        <f t="shared" si="410"/>
        <v>0</v>
      </c>
      <c r="ET310" s="26">
        <f t="shared" si="411"/>
        <v>0</v>
      </c>
      <c r="EU310" s="19">
        <f t="shared" si="412"/>
        <v>0</v>
      </c>
      <c r="EV310" s="26">
        <f t="shared" si="413"/>
        <v>0</v>
      </c>
      <c r="EW310" s="26">
        <f t="shared" si="414"/>
        <v>0</v>
      </c>
      <c r="EX310">
        <f t="shared" si="471"/>
        <v>0</v>
      </c>
      <c r="EY310" s="7">
        <f t="shared" si="430"/>
        <v>0</v>
      </c>
      <c r="EZ310" s="7">
        <f t="shared" si="431"/>
        <v>0</v>
      </c>
      <c r="FA310" s="17">
        <f t="shared" si="472"/>
        <v>0</v>
      </c>
      <c r="FB310" s="17">
        <f t="shared" si="432"/>
        <v>0</v>
      </c>
      <c r="GB310">
        <v>308</v>
      </c>
      <c r="GC310" s="7">
        <f t="shared" si="473"/>
        <v>0</v>
      </c>
      <c r="GD310" s="28">
        <f t="shared" si="474"/>
        <v>0</v>
      </c>
      <c r="GE310" s="16">
        <f t="shared" si="475"/>
        <v>0</v>
      </c>
      <c r="GF310" s="9">
        <f t="shared" si="415"/>
        <v>0</v>
      </c>
      <c r="GG310" s="26">
        <f t="shared" si="416"/>
        <v>0</v>
      </c>
      <c r="GH310" s="19">
        <f t="shared" si="417"/>
        <v>0</v>
      </c>
      <c r="GI310" s="26">
        <f t="shared" si="418"/>
        <v>0</v>
      </c>
      <c r="GJ310" s="26">
        <f t="shared" si="419"/>
        <v>0</v>
      </c>
      <c r="GK310" s="16">
        <f t="shared" si="476"/>
        <v>0</v>
      </c>
      <c r="GL310" s="25">
        <v>0</v>
      </c>
      <c r="GM310" s="25">
        <f t="shared" si="477"/>
        <v>0</v>
      </c>
      <c r="GN310" s="25">
        <f t="shared" si="478"/>
        <v>0</v>
      </c>
      <c r="GO310" s="25">
        <f t="shared" si="479"/>
        <v>0</v>
      </c>
      <c r="GP310" s="25">
        <f t="shared" si="480"/>
        <v>0</v>
      </c>
      <c r="GQ310" s="16">
        <f t="shared" si="481"/>
        <v>0</v>
      </c>
      <c r="GR310" s="25">
        <f t="shared" si="482"/>
        <v>0</v>
      </c>
      <c r="GS310" s="9">
        <f t="shared" si="420"/>
        <v>0</v>
      </c>
      <c r="GT310" s="26">
        <f t="shared" si="421"/>
        <v>0</v>
      </c>
      <c r="GU310" s="19">
        <f t="shared" si="422"/>
        <v>0</v>
      </c>
      <c r="GV310" s="26">
        <f t="shared" si="423"/>
        <v>0</v>
      </c>
      <c r="GW310" s="26">
        <f t="shared" si="424"/>
        <v>0</v>
      </c>
      <c r="GX310">
        <f t="shared" si="483"/>
        <v>0</v>
      </c>
      <c r="GY310" s="7">
        <f t="shared" si="433"/>
        <v>0</v>
      </c>
      <c r="GZ310" s="7">
        <f t="shared" si="434"/>
        <v>0</v>
      </c>
      <c r="HA310" s="17">
        <f t="shared" si="484"/>
        <v>0</v>
      </c>
      <c r="HB310" s="17">
        <f t="shared" si="435"/>
        <v>0</v>
      </c>
    </row>
    <row r="311" spans="54:210" x14ac:dyDescent="0.3">
      <c r="BB311">
        <v>309</v>
      </c>
      <c r="BC311" s="7">
        <f t="shared" si="436"/>
        <v>0</v>
      </c>
      <c r="BD311" s="28">
        <f t="shared" si="437"/>
        <v>0</v>
      </c>
      <c r="BE311" s="16">
        <f t="shared" si="438"/>
        <v>0</v>
      </c>
      <c r="BF311" s="16">
        <f t="shared" si="439"/>
        <v>0</v>
      </c>
      <c r="BG311" s="25">
        <v>0</v>
      </c>
      <c r="BH311" s="25">
        <f t="shared" si="440"/>
        <v>0</v>
      </c>
      <c r="BI311" s="25">
        <f t="shared" si="441"/>
        <v>0</v>
      </c>
      <c r="BJ311" s="25">
        <f t="shared" si="442"/>
        <v>0</v>
      </c>
      <c r="BK311" s="25">
        <f t="shared" si="443"/>
        <v>0</v>
      </c>
      <c r="BL311" s="16">
        <f t="shared" si="444"/>
        <v>0</v>
      </c>
      <c r="BM311" s="25">
        <f t="shared" si="445"/>
        <v>0</v>
      </c>
      <c r="BN311" s="9">
        <f t="shared" si="390"/>
        <v>0</v>
      </c>
      <c r="BO311" s="26">
        <f t="shared" si="391"/>
        <v>0</v>
      </c>
      <c r="BP311" s="19">
        <f t="shared" si="392"/>
        <v>0</v>
      </c>
      <c r="BQ311" s="26">
        <f t="shared" si="393"/>
        <v>0</v>
      </c>
      <c r="BR311" s="26">
        <f t="shared" si="394"/>
        <v>0</v>
      </c>
      <c r="BS311">
        <f t="shared" si="446"/>
        <v>0</v>
      </c>
      <c r="BT311" s="7">
        <f t="shared" si="447"/>
        <v>0</v>
      </c>
      <c r="BU311" s="7">
        <f t="shared" si="425"/>
        <v>0</v>
      </c>
      <c r="BV311" s="17">
        <f t="shared" si="448"/>
        <v>0</v>
      </c>
      <c r="BW311" s="17">
        <f t="shared" si="426"/>
        <v>0</v>
      </c>
      <c r="CB311">
        <v>309</v>
      </c>
      <c r="CC311" s="7">
        <f t="shared" ca="1" si="449"/>
        <v>-19000</v>
      </c>
      <c r="CD311" s="28">
        <f t="shared" ca="1" si="450"/>
        <v>0</v>
      </c>
      <c r="CE311" s="16">
        <f t="shared" ca="1" si="451"/>
        <v>0</v>
      </c>
      <c r="CF311" s="9">
        <f t="shared" ca="1" si="395"/>
        <v>0</v>
      </c>
      <c r="CG311" s="26">
        <f t="shared" ca="1" si="396"/>
        <v>0</v>
      </c>
      <c r="CH311" s="19">
        <f t="shared" ca="1" si="397"/>
        <v>0</v>
      </c>
      <c r="CI311" s="26">
        <f t="shared" ca="1" si="398"/>
        <v>0</v>
      </c>
      <c r="CJ311" s="26">
        <f t="shared" ca="1" si="399"/>
        <v>0</v>
      </c>
      <c r="CK311" s="16">
        <f t="shared" ca="1" si="452"/>
        <v>0</v>
      </c>
      <c r="CL311" s="25">
        <v>0</v>
      </c>
      <c r="CM311" s="25">
        <f t="shared" ca="1" si="453"/>
        <v>0</v>
      </c>
      <c r="CN311" s="25">
        <f t="shared" ca="1" si="454"/>
        <v>0</v>
      </c>
      <c r="CO311" s="25">
        <f t="shared" ca="1" si="455"/>
        <v>0</v>
      </c>
      <c r="CP311" s="25">
        <f t="shared" ca="1" si="456"/>
        <v>0</v>
      </c>
      <c r="CQ311" s="16">
        <f t="shared" ca="1" si="457"/>
        <v>0</v>
      </c>
      <c r="CR311" s="25">
        <f t="shared" ca="1" si="458"/>
        <v>0</v>
      </c>
      <c r="CS311" s="9">
        <f t="shared" ca="1" si="400"/>
        <v>0</v>
      </c>
      <c r="CT311" s="26">
        <f t="shared" ca="1" si="401"/>
        <v>0</v>
      </c>
      <c r="CU311" s="19">
        <f t="shared" ca="1" si="402"/>
        <v>0</v>
      </c>
      <c r="CV311" s="26">
        <f t="shared" ca="1" si="403"/>
        <v>0</v>
      </c>
      <c r="CW311" s="26">
        <f t="shared" ca="1" si="404"/>
        <v>0</v>
      </c>
      <c r="CX311">
        <f t="shared" ca="1" si="459"/>
        <v>0</v>
      </c>
      <c r="CY311" s="7">
        <f t="shared" ca="1" si="427"/>
        <v>0</v>
      </c>
      <c r="CZ311" s="7">
        <f t="shared" ca="1" si="428"/>
        <v>0</v>
      </c>
      <c r="DA311" s="17">
        <f t="shared" ca="1" si="460"/>
        <v>0</v>
      </c>
      <c r="DB311" s="17">
        <f t="shared" ca="1" si="429"/>
        <v>0</v>
      </c>
      <c r="EB311">
        <v>309</v>
      </c>
      <c r="EC311" s="7">
        <f t="shared" si="461"/>
        <v>0</v>
      </c>
      <c r="ED311" s="28">
        <f t="shared" si="462"/>
        <v>0</v>
      </c>
      <c r="EE311" s="16">
        <f t="shared" si="463"/>
        <v>0</v>
      </c>
      <c r="EF311" s="9">
        <f t="shared" si="405"/>
        <v>0</v>
      </c>
      <c r="EG311" s="26">
        <f t="shared" si="406"/>
        <v>0</v>
      </c>
      <c r="EH311" s="19">
        <f t="shared" si="407"/>
        <v>0</v>
      </c>
      <c r="EI311" s="26">
        <f t="shared" si="408"/>
        <v>0</v>
      </c>
      <c r="EJ311" s="26">
        <f t="shared" si="409"/>
        <v>0</v>
      </c>
      <c r="EK311" s="16">
        <f t="shared" si="464"/>
        <v>0</v>
      </c>
      <c r="EL311" s="25">
        <v>0</v>
      </c>
      <c r="EM311" s="25">
        <f t="shared" si="465"/>
        <v>0</v>
      </c>
      <c r="EN311" s="25">
        <f t="shared" si="466"/>
        <v>0</v>
      </c>
      <c r="EO311" s="25">
        <f t="shared" si="467"/>
        <v>0</v>
      </c>
      <c r="EP311" s="25">
        <f t="shared" si="468"/>
        <v>0</v>
      </c>
      <c r="EQ311" s="16">
        <f t="shared" si="469"/>
        <v>0</v>
      </c>
      <c r="ER311" s="25">
        <f t="shared" si="470"/>
        <v>0</v>
      </c>
      <c r="ES311" s="9">
        <f t="shared" si="410"/>
        <v>0</v>
      </c>
      <c r="ET311" s="26">
        <f t="shared" si="411"/>
        <v>0</v>
      </c>
      <c r="EU311" s="19">
        <f t="shared" si="412"/>
        <v>0</v>
      </c>
      <c r="EV311" s="26">
        <f t="shared" si="413"/>
        <v>0</v>
      </c>
      <c r="EW311" s="26">
        <f t="shared" si="414"/>
        <v>0</v>
      </c>
      <c r="EX311">
        <f t="shared" si="471"/>
        <v>0</v>
      </c>
      <c r="EY311" s="7">
        <f t="shared" si="430"/>
        <v>0</v>
      </c>
      <c r="EZ311" s="7">
        <f t="shared" si="431"/>
        <v>0</v>
      </c>
      <c r="FA311" s="17">
        <f t="shared" si="472"/>
        <v>0</v>
      </c>
      <c r="FB311" s="17">
        <f t="shared" si="432"/>
        <v>0</v>
      </c>
      <c r="GB311">
        <v>309</v>
      </c>
      <c r="GC311" s="7">
        <f t="shared" si="473"/>
        <v>0</v>
      </c>
      <c r="GD311" s="28">
        <f t="shared" si="474"/>
        <v>0</v>
      </c>
      <c r="GE311" s="16">
        <f t="shared" si="475"/>
        <v>0</v>
      </c>
      <c r="GF311" s="9">
        <f t="shared" si="415"/>
        <v>0</v>
      </c>
      <c r="GG311" s="26">
        <f t="shared" si="416"/>
        <v>0</v>
      </c>
      <c r="GH311" s="19">
        <f t="shared" si="417"/>
        <v>0</v>
      </c>
      <c r="GI311" s="26">
        <f t="shared" si="418"/>
        <v>0</v>
      </c>
      <c r="GJ311" s="26">
        <f t="shared" si="419"/>
        <v>0</v>
      </c>
      <c r="GK311" s="16">
        <f t="shared" si="476"/>
        <v>0</v>
      </c>
      <c r="GL311" s="25">
        <v>0</v>
      </c>
      <c r="GM311" s="25">
        <f t="shared" si="477"/>
        <v>0</v>
      </c>
      <c r="GN311" s="25">
        <f t="shared" si="478"/>
        <v>0</v>
      </c>
      <c r="GO311" s="25">
        <f t="shared" si="479"/>
        <v>0</v>
      </c>
      <c r="GP311" s="25">
        <f t="shared" si="480"/>
        <v>0</v>
      </c>
      <c r="GQ311" s="16">
        <f t="shared" si="481"/>
        <v>0</v>
      </c>
      <c r="GR311" s="25">
        <f t="shared" si="482"/>
        <v>0</v>
      </c>
      <c r="GS311" s="9">
        <f t="shared" si="420"/>
        <v>0</v>
      </c>
      <c r="GT311" s="26">
        <f t="shared" si="421"/>
        <v>0</v>
      </c>
      <c r="GU311" s="19">
        <f t="shared" si="422"/>
        <v>0</v>
      </c>
      <c r="GV311" s="26">
        <f t="shared" si="423"/>
        <v>0</v>
      </c>
      <c r="GW311" s="26">
        <f t="shared" si="424"/>
        <v>0</v>
      </c>
      <c r="GX311">
        <f t="shared" si="483"/>
        <v>0</v>
      </c>
      <c r="GY311" s="7">
        <f t="shared" si="433"/>
        <v>0</v>
      </c>
      <c r="GZ311" s="7">
        <f t="shared" si="434"/>
        <v>0</v>
      </c>
      <c r="HA311" s="17">
        <f t="shared" si="484"/>
        <v>0</v>
      </c>
      <c r="HB311" s="17">
        <f t="shared" si="435"/>
        <v>0</v>
      </c>
    </row>
    <row r="312" spans="54:210" x14ac:dyDescent="0.3">
      <c r="BB312">
        <v>310</v>
      </c>
      <c r="BC312" s="7">
        <f t="shared" si="436"/>
        <v>0</v>
      </c>
      <c r="BD312" s="28">
        <f t="shared" si="437"/>
        <v>0</v>
      </c>
      <c r="BE312" s="16">
        <f t="shared" si="438"/>
        <v>0</v>
      </c>
      <c r="BF312" s="16">
        <f t="shared" si="439"/>
        <v>0</v>
      </c>
      <c r="BG312" s="25">
        <v>0</v>
      </c>
      <c r="BH312" s="25">
        <f t="shared" si="440"/>
        <v>0</v>
      </c>
      <c r="BI312" s="25">
        <f t="shared" si="441"/>
        <v>0</v>
      </c>
      <c r="BJ312" s="25">
        <f t="shared" si="442"/>
        <v>0</v>
      </c>
      <c r="BK312" s="25">
        <f t="shared" si="443"/>
        <v>0</v>
      </c>
      <c r="BL312" s="16">
        <f t="shared" si="444"/>
        <v>0</v>
      </c>
      <c r="BM312" s="25">
        <f t="shared" si="445"/>
        <v>0</v>
      </c>
      <c r="BN312" s="9">
        <f t="shared" si="390"/>
        <v>0</v>
      </c>
      <c r="BO312" s="26">
        <f t="shared" si="391"/>
        <v>0</v>
      </c>
      <c r="BP312" s="19">
        <f t="shared" si="392"/>
        <v>0</v>
      </c>
      <c r="BQ312" s="26">
        <f t="shared" si="393"/>
        <v>0</v>
      </c>
      <c r="BR312" s="26">
        <f t="shared" si="394"/>
        <v>0</v>
      </c>
      <c r="BS312">
        <f t="shared" si="446"/>
        <v>0</v>
      </c>
      <c r="BT312" s="7">
        <f t="shared" si="447"/>
        <v>0</v>
      </c>
      <c r="BU312" s="7">
        <f t="shared" si="425"/>
        <v>0</v>
      </c>
      <c r="BV312" s="17">
        <f t="shared" si="448"/>
        <v>0</v>
      </c>
      <c r="BW312" s="17">
        <f t="shared" si="426"/>
        <v>0</v>
      </c>
      <c r="CB312">
        <v>310</v>
      </c>
      <c r="CC312" s="7">
        <f t="shared" ca="1" si="449"/>
        <v>-19000</v>
      </c>
      <c r="CD312" s="28">
        <f t="shared" ca="1" si="450"/>
        <v>0</v>
      </c>
      <c r="CE312" s="16">
        <f t="shared" ca="1" si="451"/>
        <v>0</v>
      </c>
      <c r="CF312" s="9">
        <f t="shared" ca="1" si="395"/>
        <v>0</v>
      </c>
      <c r="CG312" s="26">
        <f t="shared" ca="1" si="396"/>
        <v>0</v>
      </c>
      <c r="CH312" s="19">
        <f t="shared" ca="1" si="397"/>
        <v>0</v>
      </c>
      <c r="CI312" s="26">
        <f t="shared" ca="1" si="398"/>
        <v>0</v>
      </c>
      <c r="CJ312" s="26">
        <f t="shared" ca="1" si="399"/>
        <v>0</v>
      </c>
      <c r="CK312" s="16">
        <f t="shared" ca="1" si="452"/>
        <v>0</v>
      </c>
      <c r="CL312" s="25">
        <v>0</v>
      </c>
      <c r="CM312" s="25">
        <f t="shared" ca="1" si="453"/>
        <v>0</v>
      </c>
      <c r="CN312" s="25">
        <f t="shared" ca="1" si="454"/>
        <v>0</v>
      </c>
      <c r="CO312" s="25">
        <f t="shared" ca="1" si="455"/>
        <v>0</v>
      </c>
      <c r="CP312" s="25">
        <f t="shared" ca="1" si="456"/>
        <v>0</v>
      </c>
      <c r="CQ312" s="16">
        <f t="shared" ca="1" si="457"/>
        <v>0</v>
      </c>
      <c r="CR312" s="25">
        <f t="shared" ca="1" si="458"/>
        <v>0</v>
      </c>
      <c r="CS312" s="9">
        <f t="shared" ca="1" si="400"/>
        <v>0</v>
      </c>
      <c r="CT312" s="26">
        <f t="shared" ca="1" si="401"/>
        <v>0</v>
      </c>
      <c r="CU312" s="19">
        <f t="shared" ca="1" si="402"/>
        <v>0</v>
      </c>
      <c r="CV312" s="26">
        <f t="shared" ca="1" si="403"/>
        <v>0</v>
      </c>
      <c r="CW312" s="26">
        <f t="shared" ca="1" si="404"/>
        <v>0</v>
      </c>
      <c r="CX312">
        <f t="shared" ca="1" si="459"/>
        <v>0</v>
      </c>
      <c r="CY312" s="7">
        <f t="shared" ca="1" si="427"/>
        <v>0</v>
      </c>
      <c r="CZ312" s="7">
        <f t="shared" ca="1" si="428"/>
        <v>0</v>
      </c>
      <c r="DA312" s="17">
        <f t="shared" ca="1" si="460"/>
        <v>0</v>
      </c>
      <c r="DB312" s="17">
        <f t="shared" ca="1" si="429"/>
        <v>0</v>
      </c>
      <c r="EB312">
        <v>310</v>
      </c>
      <c r="EC312" s="7">
        <f t="shared" si="461"/>
        <v>0</v>
      </c>
      <c r="ED312" s="28">
        <f t="shared" si="462"/>
        <v>0</v>
      </c>
      <c r="EE312" s="16">
        <f t="shared" si="463"/>
        <v>0</v>
      </c>
      <c r="EF312" s="9">
        <f t="shared" si="405"/>
        <v>0</v>
      </c>
      <c r="EG312" s="26">
        <f t="shared" si="406"/>
        <v>0</v>
      </c>
      <c r="EH312" s="19">
        <f t="shared" si="407"/>
        <v>0</v>
      </c>
      <c r="EI312" s="26">
        <f t="shared" si="408"/>
        <v>0</v>
      </c>
      <c r="EJ312" s="26">
        <f t="shared" si="409"/>
        <v>0</v>
      </c>
      <c r="EK312" s="16">
        <f t="shared" si="464"/>
        <v>0</v>
      </c>
      <c r="EL312" s="25">
        <v>0</v>
      </c>
      <c r="EM312" s="25">
        <f t="shared" si="465"/>
        <v>0</v>
      </c>
      <c r="EN312" s="25">
        <f t="shared" si="466"/>
        <v>0</v>
      </c>
      <c r="EO312" s="25">
        <f t="shared" si="467"/>
        <v>0</v>
      </c>
      <c r="EP312" s="25">
        <f t="shared" si="468"/>
        <v>0</v>
      </c>
      <c r="EQ312" s="16">
        <f t="shared" si="469"/>
        <v>0</v>
      </c>
      <c r="ER312" s="25">
        <f t="shared" si="470"/>
        <v>0</v>
      </c>
      <c r="ES312" s="9">
        <f t="shared" si="410"/>
        <v>0</v>
      </c>
      <c r="ET312" s="26">
        <f t="shared" si="411"/>
        <v>0</v>
      </c>
      <c r="EU312" s="19">
        <f t="shared" si="412"/>
        <v>0</v>
      </c>
      <c r="EV312" s="26">
        <f t="shared" si="413"/>
        <v>0</v>
      </c>
      <c r="EW312" s="26">
        <f t="shared" si="414"/>
        <v>0</v>
      </c>
      <c r="EX312">
        <f t="shared" si="471"/>
        <v>0</v>
      </c>
      <c r="EY312" s="7">
        <f t="shared" si="430"/>
        <v>0</v>
      </c>
      <c r="EZ312" s="7">
        <f t="shared" si="431"/>
        <v>0</v>
      </c>
      <c r="FA312" s="17">
        <f t="shared" si="472"/>
        <v>0</v>
      </c>
      <c r="FB312" s="17">
        <f t="shared" si="432"/>
        <v>0</v>
      </c>
      <c r="GB312">
        <v>310</v>
      </c>
      <c r="GC312" s="7">
        <f t="shared" si="473"/>
        <v>0</v>
      </c>
      <c r="GD312" s="28">
        <f t="shared" si="474"/>
        <v>0</v>
      </c>
      <c r="GE312" s="16">
        <f t="shared" si="475"/>
        <v>0</v>
      </c>
      <c r="GF312" s="9">
        <f t="shared" si="415"/>
        <v>0</v>
      </c>
      <c r="GG312" s="26">
        <f t="shared" si="416"/>
        <v>0</v>
      </c>
      <c r="GH312" s="19">
        <f t="shared" si="417"/>
        <v>0</v>
      </c>
      <c r="GI312" s="26">
        <f t="shared" si="418"/>
        <v>0</v>
      </c>
      <c r="GJ312" s="26">
        <f t="shared" si="419"/>
        <v>0</v>
      </c>
      <c r="GK312" s="16">
        <f t="shared" si="476"/>
        <v>0</v>
      </c>
      <c r="GL312" s="25">
        <v>0</v>
      </c>
      <c r="GM312" s="25">
        <f t="shared" si="477"/>
        <v>0</v>
      </c>
      <c r="GN312" s="25">
        <f t="shared" si="478"/>
        <v>0</v>
      </c>
      <c r="GO312" s="25">
        <f t="shared" si="479"/>
        <v>0</v>
      </c>
      <c r="GP312" s="25">
        <f t="shared" si="480"/>
        <v>0</v>
      </c>
      <c r="GQ312" s="16">
        <f t="shared" si="481"/>
        <v>0</v>
      </c>
      <c r="GR312" s="25">
        <f t="shared" si="482"/>
        <v>0</v>
      </c>
      <c r="GS312" s="9">
        <f t="shared" si="420"/>
        <v>0</v>
      </c>
      <c r="GT312" s="26">
        <f t="shared" si="421"/>
        <v>0</v>
      </c>
      <c r="GU312" s="19">
        <f t="shared" si="422"/>
        <v>0</v>
      </c>
      <c r="GV312" s="26">
        <f t="shared" si="423"/>
        <v>0</v>
      </c>
      <c r="GW312" s="26">
        <f t="shared" si="424"/>
        <v>0</v>
      </c>
      <c r="GX312">
        <f t="shared" si="483"/>
        <v>0</v>
      </c>
      <c r="GY312" s="7">
        <f t="shared" si="433"/>
        <v>0</v>
      </c>
      <c r="GZ312" s="7">
        <f t="shared" si="434"/>
        <v>0</v>
      </c>
      <c r="HA312" s="17">
        <f t="shared" si="484"/>
        <v>0</v>
      </c>
      <c r="HB312" s="17">
        <f t="shared" si="435"/>
        <v>0</v>
      </c>
    </row>
    <row r="313" spans="54:210" x14ac:dyDescent="0.3">
      <c r="BB313">
        <v>311</v>
      </c>
      <c r="BC313" s="7">
        <f t="shared" si="436"/>
        <v>0</v>
      </c>
      <c r="BD313" s="28">
        <f t="shared" si="437"/>
        <v>0</v>
      </c>
      <c r="BE313" s="16">
        <f t="shared" si="438"/>
        <v>0</v>
      </c>
      <c r="BF313" s="16">
        <f t="shared" si="439"/>
        <v>0</v>
      </c>
      <c r="BG313" s="25">
        <v>0</v>
      </c>
      <c r="BH313" s="25">
        <f t="shared" si="440"/>
        <v>0</v>
      </c>
      <c r="BI313" s="25">
        <f t="shared" si="441"/>
        <v>0</v>
      </c>
      <c r="BJ313" s="25">
        <f t="shared" si="442"/>
        <v>0</v>
      </c>
      <c r="BK313" s="25">
        <f t="shared" si="443"/>
        <v>0</v>
      </c>
      <c r="BL313" s="16">
        <f t="shared" si="444"/>
        <v>0</v>
      </c>
      <c r="BM313" s="25">
        <f t="shared" si="445"/>
        <v>0</v>
      </c>
      <c r="BN313" s="9">
        <f t="shared" si="390"/>
        <v>0</v>
      </c>
      <c r="BO313" s="26">
        <f t="shared" si="391"/>
        <v>0</v>
      </c>
      <c r="BP313" s="19">
        <f t="shared" si="392"/>
        <v>0</v>
      </c>
      <c r="BQ313" s="26">
        <f t="shared" si="393"/>
        <v>0</v>
      </c>
      <c r="BR313" s="26">
        <f t="shared" si="394"/>
        <v>0</v>
      </c>
      <c r="BS313">
        <f t="shared" si="446"/>
        <v>0</v>
      </c>
      <c r="BT313" s="7">
        <f t="shared" si="447"/>
        <v>0</v>
      </c>
      <c r="BU313" s="7">
        <f t="shared" si="425"/>
        <v>0</v>
      </c>
      <c r="BV313" s="17">
        <f t="shared" si="448"/>
        <v>0</v>
      </c>
      <c r="BW313" s="17">
        <f t="shared" si="426"/>
        <v>0</v>
      </c>
      <c r="CB313">
        <v>311</v>
      </c>
      <c r="CC313" s="7">
        <f t="shared" ca="1" si="449"/>
        <v>-19000</v>
      </c>
      <c r="CD313" s="28">
        <f t="shared" ca="1" si="450"/>
        <v>0</v>
      </c>
      <c r="CE313" s="16">
        <f t="shared" ca="1" si="451"/>
        <v>0</v>
      </c>
      <c r="CF313" s="9">
        <f t="shared" ca="1" si="395"/>
        <v>0</v>
      </c>
      <c r="CG313" s="26">
        <f t="shared" ca="1" si="396"/>
        <v>0</v>
      </c>
      <c r="CH313" s="19">
        <f t="shared" ca="1" si="397"/>
        <v>0</v>
      </c>
      <c r="CI313" s="26">
        <f t="shared" ca="1" si="398"/>
        <v>0</v>
      </c>
      <c r="CJ313" s="26">
        <f t="shared" ca="1" si="399"/>
        <v>0</v>
      </c>
      <c r="CK313" s="16">
        <f t="shared" ca="1" si="452"/>
        <v>0</v>
      </c>
      <c r="CL313" s="25">
        <v>0</v>
      </c>
      <c r="CM313" s="25">
        <f t="shared" ca="1" si="453"/>
        <v>0</v>
      </c>
      <c r="CN313" s="25">
        <f t="shared" ca="1" si="454"/>
        <v>0</v>
      </c>
      <c r="CO313" s="25">
        <f t="shared" ca="1" si="455"/>
        <v>0</v>
      </c>
      <c r="CP313" s="25">
        <f t="shared" ca="1" si="456"/>
        <v>0</v>
      </c>
      <c r="CQ313" s="16">
        <f t="shared" ca="1" si="457"/>
        <v>0</v>
      </c>
      <c r="CR313" s="25">
        <f t="shared" ca="1" si="458"/>
        <v>0</v>
      </c>
      <c r="CS313" s="9">
        <f t="shared" ca="1" si="400"/>
        <v>0</v>
      </c>
      <c r="CT313" s="26">
        <f t="shared" ca="1" si="401"/>
        <v>0</v>
      </c>
      <c r="CU313" s="19">
        <f t="shared" ca="1" si="402"/>
        <v>0</v>
      </c>
      <c r="CV313" s="26">
        <f t="shared" ca="1" si="403"/>
        <v>0</v>
      </c>
      <c r="CW313" s="26">
        <f t="shared" ca="1" si="404"/>
        <v>0</v>
      </c>
      <c r="CX313">
        <f t="shared" ca="1" si="459"/>
        <v>0</v>
      </c>
      <c r="CY313" s="7">
        <f t="shared" ca="1" si="427"/>
        <v>0</v>
      </c>
      <c r="CZ313" s="7">
        <f t="shared" ca="1" si="428"/>
        <v>0</v>
      </c>
      <c r="DA313" s="17">
        <f t="shared" ca="1" si="460"/>
        <v>0</v>
      </c>
      <c r="DB313" s="17">
        <f t="shared" ca="1" si="429"/>
        <v>0</v>
      </c>
      <c r="EB313">
        <v>311</v>
      </c>
      <c r="EC313" s="7">
        <f t="shared" si="461"/>
        <v>0</v>
      </c>
      <c r="ED313" s="28">
        <f t="shared" si="462"/>
        <v>0</v>
      </c>
      <c r="EE313" s="16">
        <f t="shared" si="463"/>
        <v>0</v>
      </c>
      <c r="EF313" s="9">
        <f t="shared" si="405"/>
        <v>0</v>
      </c>
      <c r="EG313" s="26">
        <f t="shared" si="406"/>
        <v>0</v>
      </c>
      <c r="EH313" s="19">
        <f t="shared" si="407"/>
        <v>0</v>
      </c>
      <c r="EI313" s="26">
        <f t="shared" si="408"/>
        <v>0</v>
      </c>
      <c r="EJ313" s="26">
        <f t="shared" si="409"/>
        <v>0</v>
      </c>
      <c r="EK313" s="16">
        <f t="shared" si="464"/>
        <v>0</v>
      </c>
      <c r="EL313" s="25">
        <v>0</v>
      </c>
      <c r="EM313" s="25">
        <f t="shared" si="465"/>
        <v>0</v>
      </c>
      <c r="EN313" s="25">
        <f t="shared" si="466"/>
        <v>0</v>
      </c>
      <c r="EO313" s="25">
        <f t="shared" si="467"/>
        <v>0</v>
      </c>
      <c r="EP313" s="25">
        <f t="shared" si="468"/>
        <v>0</v>
      </c>
      <c r="EQ313" s="16">
        <f t="shared" si="469"/>
        <v>0</v>
      </c>
      <c r="ER313" s="25">
        <f t="shared" si="470"/>
        <v>0</v>
      </c>
      <c r="ES313" s="9">
        <f t="shared" si="410"/>
        <v>0</v>
      </c>
      <c r="ET313" s="26">
        <f t="shared" si="411"/>
        <v>0</v>
      </c>
      <c r="EU313" s="19">
        <f t="shared" si="412"/>
        <v>0</v>
      </c>
      <c r="EV313" s="26">
        <f t="shared" si="413"/>
        <v>0</v>
      </c>
      <c r="EW313" s="26">
        <f t="shared" si="414"/>
        <v>0</v>
      </c>
      <c r="EX313">
        <f t="shared" si="471"/>
        <v>0</v>
      </c>
      <c r="EY313" s="7">
        <f t="shared" si="430"/>
        <v>0</v>
      </c>
      <c r="EZ313" s="7">
        <f t="shared" si="431"/>
        <v>0</v>
      </c>
      <c r="FA313" s="17">
        <f t="shared" si="472"/>
        <v>0</v>
      </c>
      <c r="FB313" s="17">
        <f t="shared" si="432"/>
        <v>0</v>
      </c>
      <c r="GB313">
        <v>311</v>
      </c>
      <c r="GC313" s="7">
        <f t="shared" si="473"/>
        <v>0</v>
      </c>
      <c r="GD313" s="28">
        <f t="shared" si="474"/>
        <v>0</v>
      </c>
      <c r="GE313" s="16">
        <f t="shared" si="475"/>
        <v>0</v>
      </c>
      <c r="GF313" s="9">
        <f t="shared" si="415"/>
        <v>0</v>
      </c>
      <c r="GG313" s="26">
        <f t="shared" si="416"/>
        <v>0</v>
      </c>
      <c r="GH313" s="19">
        <f t="shared" si="417"/>
        <v>0</v>
      </c>
      <c r="GI313" s="26">
        <f t="shared" si="418"/>
        <v>0</v>
      </c>
      <c r="GJ313" s="26">
        <f t="shared" si="419"/>
        <v>0</v>
      </c>
      <c r="GK313" s="16">
        <f t="shared" si="476"/>
        <v>0</v>
      </c>
      <c r="GL313" s="25">
        <v>0</v>
      </c>
      <c r="GM313" s="25">
        <f t="shared" si="477"/>
        <v>0</v>
      </c>
      <c r="GN313" s="25">
        <f t="shared" si="478"/>
        <v>0</v>
      </c>
      <c r="GO313" s="25">
        <f t="shared" si="479"/>
        <v>0</v>
      </c>
      <c r="GP313" s="25">
        <f t="shared" si="480"/>
        <v>0</v>
      </c>
      <c r="GQ313" s="16">
        <f t="shared" si="481"/>
        <v>0</v>
      </c>
      <c r="GR313" s="25">
        <f t="shared" si="482"/>
        <v>0</v>
      </c>
      <c r="GS313" s="9">
        <f t="shared" si="420"/>
        <v>0</v>
      </c>
      <c r="GT313" s="26">
        <f t="shared" si="421"/>
        <v>0</v>
      </c>
      <c r="GU313" s="19">
        <f t="shared" si="422"/>
        <v>0</v>
      </c>
      <c r="GV313" s="26">
        <f t="shared" si="423"/>
        <v>0</v>
      </c>
      <c r="GW313" s="26">
        <f t="shared" si="424"/>
        <v>0</v>
      </c>
      <c r="GX313">
        <f t="shared" si="483"/>
        <v>0</v>
      </c>
      <c r="GY313" s="7">
        <f t="shared" si="433"/>
        <v>0</v>
      </c>
      <c r="GZ313" s="7">
        <f t="shared" si="434"/>
        <v>0</v>
      </c>
      <c r="HA313" s="17">
        <f t="shared" si="484"/>
        <v>0</v>
      </c>
      <c r="HB313" s="17">
        <f t="shared" si="435"/>
        <v>0</v>
      </c>
    </row>
    <row r="314" spans="54:210" x14ac:dyDescent="0.3">
      <c r="BB314">
        <v>312</v>
      </c>
      <c r="BC314" s="7">
        <f t="shared" si="436"/>
        <v>0</v>
      </c>
      <c r="BD314" s="28">
        <f t="shared" si="437"/>
        <v>0</v>
      </c>
      <c r="BE314" s="16">
        <f t="shared" si="438"/>
        <v>0</v>
      </c>
      <c r="BF314" s="16">
        <f t="shared" si="439"/>
        <v>0</v>
      </c>
      <c r="BG314" s="25">
        <v>0</v>
      </c>
      <c r="BH314" s="25">
        <f t="shared" si="440"/>
        <v>0</v>
      </c>
      <c r="BI314" s="25">
        <f t="shared" si="441"/>
        <v>0</v>
      </c>
      <c r="BJ314" s="25">
        <f t="shared" si="442"/>
        <v>0</v>
      </c>
      <c r="BK314" s="25">
        <f t="shared" si="443"/>
        <v>0</v>
      </c>
      <c r="BL314" s="16">
        <f t="shared" si="444"/>
        <v>0</v>
      </c>
      <c r="BM314" s="25">
        <f t="shared" si="445"/>
        <v>0</v>
      </c>
      <c r="BN314" s="9">
        <f t="shared" si="390"/>
        <v>0</v>
      </c>
      <c r="BO314" s="26">
        <f t="shared" si="391"/>
        <v>0</v>
      </c>
      <c r="BP314" s="19">
        <f t="shared" si="392"/>
        <v>0</v>
      </c>
      <c r="BQ314" s="26">
        <f t="shared" si="393"/>
        <v>0</v>
      </c>
      <c r="BR314" s="26">
        <f t="shared" si="394"/>
        <v>0</v>
      </c>
      <c r="BS314">
        <f t="shared" si="446"/>
        <v>0</v>
      </c>
      <c r="BT314" s="7">
        <f t="shared" si="447"/>
        <v>0</v>
      </c>
      <c r="BU314" s="7">
        <f t="shared" si="425"/>
        <v>0</v>
      </c>
      <c r="BV314" s="17">
        <f t="shared" si="448"/>
        <v>0</v>
      </c>
      <c r="BW314" s="17">
        <f t="shared" si="426"/>
        <v>0</v>
      </c>
      <c r="CB314">
        <v>312</v>
      </c>
      <c r="CC314" s="7">
        <f t="shared" ca="1" si="449"/>
        <v>-19000</v>
      </c>
      <c r="CD314" s="28">
        <f t="shared" ca="1" si="450"/>
        <v>0</v>
      </c>
      <c r="CE314" s="16">
        <f t="shared" ca="1" si="451"/>
        <v>0</v>
      </c>
      <c r="CF314" s="9">
        <f t="shared" ca="1" si="395"/>
        <v>0</v>
      </c>
      <c r="CG314" s="26">
        <f t="shared" ca="1" si="396"/>
        <v>0</v>
      </c>
      <c r="CH314" s="19">
        <f t="shared" ca="1" si="397"/>
        <v>0</v>
      </c>
      <c r="CI314" s="26">
        <f t="shared" ca="1" si="398"/>
        <v>0</v>
      </c>
      <c r="CJ314" s="26">
        <f t="shared" ca="1" si="399"/>
        <v>0</v>
      </c>
      <c r="CK314" s="16">
        <f t="shared" ca="1" si="452"/>
        <v>0</v>
      </c>
      <c r="CL314" s="25">
        <v>0</v>
      </c>
      <c r="CM314" s="25">
        <f t="shared" ca="1" si="453"/>
        <v>0</v>
      </c>
      <c r="CN314" s="25">
        <f t="shared" ca="1" si="454"/>
        <v>0</v>
      </c>
      <c r="CO314" s="25">
        <f t="shared" ca="1" si="455"/>
        <v>0</v>
      </c>
      <c r="CP314" s="25">
        <f t="shared" ca="1" si="456"/>
        <v>0</v>
      </c>
      <c r="CQ314" s="16">
        <f t="shared" ca="1" si="457"/>
        <v>0</v>
      </c>
      <c r="CR314" s="25">
        <f t="shared" ca="1" si="458"/>
        <v>0</v>
      </c>
      <c r="CS314" s="9">
        <f t="shared" ca="1" si="400"/>
        <v>0</v>
      </c>
      <c r="CT314" s="26">
        <f t="shared" ca="1" si="401"/>
        <v>0</v>
      </c>
      <c r="CU314" s="19">
        <f t="shared" ca="1" si="402"/>
        <v>0</v>
      </c>
      <c r="CV314" s="26">
        <f t="shared" ca="1" si="403"/>
        <v>0</v>
      </c>
      <c r="CW314" s="26">
        <f t="shared" ca="1" si="404"/>
        <v>0</v>
      </c>
      <c r="CX314">
        <f t="shared" ca="1" si="459"/>
        <v>0</v>
      </c>
      <c r="CY314" s="7">
        <f t="shared" ca="1" si="427"/>
        <v>0</v>
      </c>
      <c r="CZ314" s="7">
        <f t="shared" ca="1" si="428"/>
        <v>0</v>
      </c>
      <c r="DA314" s="17">
        <f t="shared" ca="1" si="460"/>
        <v>0</v>
      </c>
      <c r="DB314" s="17">
        <f t="shared" ca="1" si="429"/>
        <v>0</v>
      </c>
      <c r="EB314">
        <v>312</v>
      </c>
      <c r="EC314" s="7">
        <f t="shared" si="461"/>
        <v>0</v>
      </c>
      <c r="ED314" s="28">
        <f t="shared" si="462"/>
        <v>0</v>
      </c>
      <c r="EE314" s="16">
        <f t="shared" si="463"/>
        <v>0</v>
      </c>
      <c r="EF314" s="9">
        <f t="shared" si="405"/>
        <v>0</v>
      </c>
      <c r="EG314" s="26">
        <f t="shared" si="406"/>
        <v>0</v>
      </c>
      <c r="EH314" s="19">
        <f t="shared" si="407"/>
        <v>0</v>
      </c>
      <c r="EI314" s="26">
        <f t="shared" si="408"/>
        <v>0</v>
      </c>
      <c r="EJ314" s="26">
        <f t="shared" si="409"/>
        <v>0</v>
      </c>
      <c r="EK314" s="16">
        <f t="shared" si="464"/>
        <v>0</v>
      </c>
      <c r="EL314" s="25">
        <v>0</v>
      </c>
      <c r="EM314" s="25">
        <f t="shared" si="465"/>
        <v>0</v>
      </c>
      <c r="EN314" s="25">
        <f t="shared" si="466"/>
        <v>0</v>
      </c>
      <c r="EO314" s="25">
        <f t="shared" si="467"/>
        <v>0</v>
      </c>
      <c r="EP314" s="25">
        <f t="shared" si="468"/>
        <v>0</v>
      </c>
      <c r="EQ314" s="16">
        <f t="shared" si="469"/>
        <v>0</v>
      </c>
      <c r="ER314" s="25">
        <f t="shared" si="470"/>
        <v>0</v>
      </c>
      <c r="ES314" s="9">
        <f t="shared" si="410"/>
        <v>0</v>
      </c>
      <c r="ET314" s="26">
        <f t="shared" si="411"/>
        <v>0</v>
      </c>
      <c r="EU314" s="19">
        <f t="shared" si="412"/>
        <v>0</v>
      </c>
      <c r="EV314" s="26">
        <f t="shared" si="413"/>
        <v>0</v>
      </c>
      <c r="EW314" s="26">
        <f t="shared" si="414"/>
        <v>0</v>
      </c>
      <c r="EX314">
        <f t="shared" si="471"/>
        <v>0</v>
      </c>
      <c r="EY314" s="7">
        <f t="shared" si="430"/>
        <v>0</v>
      </c>
      <c r="EZ314" s="7">
        <f t="shared" si="431"/>
        <v>0</v>
      </c>
      <c r="FA314" s="17">
        <f t="shared" si="472"/>
        <v>0</v>
      </c>
      <c r="FB314" s="17">
        <f t="shared" si="432"/>
        <v>0</v>
      </c>
      <c r="GB314">
        <v>312</v>
      </c>
      <c r="GC314" s="7">
        <f t="shared" si="473"/>
        <v>0</v>
      </c>
      <c r="GD314" s="28">
        <f t="shared" si="474"/>
        <v>0</v>
      </c>
      <c r="GE314" s="16">
        <f t="shared" si="475"/>
        <v>0</v>
      </c>
      <c r="GF314" s="9">
        <f t="shared" si="415"/>
        <v>0</v>
      </c>
      <c r="GG314" s="26">
        <f t="shared" si="416"/>
        <v>0</v>
      </c>
      <c r="GH314" s="19">
        <f t="shared" si="417"/>
        <v>0</v>
      </c>
      <c r="GI314" s="26">
        <f t="shared" si="418"/>
        <v>0</v>
      </c>
      <c r="GJ314" s="26">
        <f t="shared" si="419"/>
        <v>0</v>
      </c>
      <c r="GK314" s="16">
        <f t="shared" si="476"/>
        <v>0</v>
      </c>
      <c r="GL314" s="25">
        <v>0</v>
      </c>
      <c r="GM314" s="25">
        <f t="shared" si="477"/>
        <v>0</v>
      </c>
      <c r="GN314" s="25">
        <f t="shared" si="478"/>
        <v>0</v>
      </c>
      <c r="GO314" s="25">
        <f t="shared" si="479"/>
        <v>0</v>
      </c>
      <c r="GP314" s="25">
        <f t="shared" si="480"/>
        <v>0</v>
      </c>
      <c r="GQ314" s="16">
        <f t="shared" si="481"/>
        <v>0</v>
      </c>
      <c r="GR314" s="25">
        <f t="shared" si="482"/>
        <v>0</v>
      </c>
      <c r="GS314" s="9">
        <f t="shared" si="420"/>
        <v>0</v>
      </c>
      <c r="GT314" s="26">
        <f t="shared" si="421"/>
        <v>0</v>
      </c>
      <c r="GU314" s="19">
        <f t="shared" si="422"/>
        <v>0</v>
      </c>
      <c r="GV314" s="26">
        <f t="shared" si="423"/>
        <v>0</v>
      </c>
      <c r="GW314" s="26">
        <f t="shared" si="424"/>
        <v>0</v>
      </c>
      <c r="GX314">
        <f t="shared" si="483"/>
        <v>0</v>
      </c>
      <c r="GY314" s="7">
        <f t="shared" si="433"/>
        <v>0</v>
      </c>
      <c r="GZ314" s="7">
        <f t="shared" si="434"/>
        <v>0</v>
      </c>
      <c r="HA314" s="17">
        <f t="shared" si="484"/>
        <v>0</v>
      </c>
      <c r="HB314" s="17">
        <f t="shared" si="435"/>
        <v>0</v>
      </c>
    </row>
    <row r="315" spans="54:210" x14ac:dyDescent="0.3">
      <c r="BB315">
        <v>313</v>
      </c>
      <c r="BC315" s="7">
        <f t="shared" si="436"/>
        <v>0</v>
      </c>
      <c r="BD315" s="28">
        <f t="shared" si="437"/>
        <v>0</v>
      </c>
      <c r="BE315" s="16">
        <f t="shared" si="438"/>
        <v>0</v>
      </c>
      <c r="BF315" s="16">
        <f t="shared" si="439"/>
        <v>0</v>
      </c>
      <c r="BG315" s="25">
        <v>0</v>
      </c>
      <c r="BH315" s="25">
        <f t="shared" si="440"/>
        <v>0</v>
      </c>
      <c r="BI315" s="25">
        <f t="shared" si="441"/>
        <v>0</v>
      </c>
      <c r="BJ315" s="25">
        <f t="shared" si="442"/>
        <v>0</v>
      </c>
      <c r="BK315" s="25">
        <f t="shared" si="443"/>
        <v>0</v>
      </c>
      <c r="BL315" s="16">
        <f t="shared" si="444"/>
        <v>0</v>
      </c>
      <c r="BM315" s="25">
        <f t="shared" si="445"/>
        <v>0</v>
      </c>
      <c r="BN315" s="9">
        <f t="shared" si="390"/>
        <v>0</v>
      </c>
      <c r="BO315" s="26">
        <f t="shared" si="391"/>
        <v>0</v>
      </c>
      <c r="BP315" s="19">
        <f t="shared" si="392"/>
        <v>0</v>
      </c>
      <c r="BQ315" s="26">
        <f t="shared" si="393"/>
        <v>0</v>
      </c>
      <c r="BR315" s="26">
        <f t="shared" si="394"/>
        <v>0</v>
      </c>
      <c r="BS315">
        <f t="shared" si="446"/>
        <v>0</v>
      </c>
      <c r="BT315" s="7">
        <f t="shared" si="447"/>
        <v>0</v>
      </c>
      <c r="BU315" s="7">
        <f t="shared" si="425"/>
        <v>0</v>
      </c>
      <c r="BV315" s="17">
        <f t="shared" si="448"/>
        <v>0</v>
      </c>
      <c r="BW315" s="17">
        <f t="shared" si="426"/>
        <v>0</v>
      </c>
      <c r="CB315">
        <v>313</v>
      </c>
      <c r="CC315" s="7">
        <f t="shared" ca="1" si="449"/>
        <v>-19000</v>
      </c>
      <c r="CD315" s="28">
        <f t="shared" ca="1" si="450"/>
        <v>0</v>
      </c>
      <c r="CE315" s="16">
        <f t="shared" ca="1" si="451"/>
        <v>0</v>
      </c>
      <c r="CF315" s="9">
        <f t="shared" ca="1" si="395"/>
        <v>0</v>
      </c>
      <c r="CG315" s="26">
        <f t="shared" ca="1" si="396"/>
        <v>0</v>
      </c>
      <c r="CH315" s="19">
        <f t="shared" ca="1" si="397"/>
        <v>0</v>
      </c>
      <c r="CI315" s="26">
        <f t="shared" ca="1" si="398"/>
        <v>0</v>
      </c>
      <c r="CJ315" s="26">
        <f t="shared" ca="1" si="399"/>
        <v>0</v>
      </c>
      <c r="CK315" s="16">
        <f t="shared" ca="1" si="452"/>
        <v>0</v>
      </c>
      <c r="CL315" s="25">
        <v>0</v>
      </c>
      <c r="CM315" s="25">
        <f t="shared" ca="1" si="453"/>
        <v>0</v>
      </c>
      <c r="CN315" s="25">
        <f t="shared" ca="1" si="454"/>
        <v>0</v>
      </c>
      <c r="CO315" s="25">
        <f t="shared" ca="1" si="455"/>
        <v>0</v>
      </c>
      <c r="CP315" s="25">
        <f t="shared" ca="1" si="456"/>
        <v>0</v>
      </c>
      <c r="CQ315" s="16">
        <f t="shared" ca="1" si="457"/>
        <v>0</v>
      </c>
      <c r="CR315" s="25">
        <f t="shared" ca="1" si="458"/>
        <v>0</v>
      </c>
      <c r="CS315" s="9">
        <f t="shared" ca="1" si="400"/>
        <v>0</v>
      </c>
      <c r="CT315" s="26">
        <f t="shared" ca="1" si="401"/>
        <v>0</v>
      </c>
      <c r="CU315" s="19">
        <f t="shared" ca="1" si="402"/>
        <v>0</v>
      </c>
      <c r="CV315" s="26">
        <f t="shared" ca="1" si="403"/>
        <v>0</v>
      </c>
      <c r="CW315" s="26">
        <f t="shared" ca="1" si="404"/>
        <v>0</v>
      </c>
      <c r="CX315">
        <f t="shared" ca="1" si="459"/>
        <v>0</v>
      </c>
      <c r="CY315" s="7">
        <f t="shared" ca="1" si="427"/>
        <v>0</v>
      </c>
      <c r="CZ315" s="7">
        <f t="shared" ca="1" si="428"/>
        <v>0</v>
      </c>
      <c r="DA315" s="17">
        <f t="shared" ca="1" si="460"/>
        <v>0</v>
      </c>
      <c r="DB315" s="17">
        <f t="shared" ca="1" si="429"/>
        <v>0</v>
      </c>
      <c r="EB315">
        <v>313</v>
      </c>
      <c r="EC315" s="7">
        <f t="shared" si="461"/>
        <v>0</v>
      </c>
      <c r="ED315" s="28">
        <f t="shared" si="462"/>
        <v>0</v>
      </c>
      <c r="EE315" s="16">
        <f t="shared" si="463"/>
        <v>0</v>
      </c>
      <c r="EF315" s="9">
        <f t="shared" si="405"/>
        <v>0</v>
      </c>
      <c r="EG315" s="26">
        <f t="shared" si="406"/>
        <v>0</v>
      </c>
      <c r="EH315" s="19">
        <f t="shared" si="407"/>
        <v>0</v>
      </c>
      <c r="EI315" s="26">
        <f t="shared" si="408"/>
        <v>0</v>
      </c>
      <c r="EJ315" s="26">
        <f t="shared" si="409"/>
        <v>0</v>
      </c>
      <c r="EK315" s="16">
        <f t="shared" si="464"/>
        <v>0</v>
      </c>
      <c r="EL315" s="25">
        <v>0</v>
      </c>
      <c r="EM315" s="25">
        <f t="shared" si="465"/>
        <v>0</v>
      </c>
      <c r="EN315" s="25">
        <f t="shared" si="466"/>
        <v>0</v>
      </c>
      <c r="EO315" s="25">
        <f t="shared" si="467"/>
        <v>0</v>
      </c>
      <c r="EP315" s="25">
        <f t="shared" si="468"/>
        <v>0</v>
      </c>
      <c r="EQ315" s="16">
        <f t="shared" si="469"/>
        <v>0</v>
      </c>
      <c r="ER315" s="25">
        <f t="shared" si="470"/>
        <v>0</v>
      </c>
      <c r="ES315" s="9">
        <f t="shared" si="410"/>
        <v>0</v>
      </c>
      <c r="ET315" s="26">
        <f t="shared" si="411"/>
        <v>0</v>
      </c>
      <c r="EU315" s="19">
        <f t="shared" si="412"/>
        <v>0</v>
      </c>
      <c r="EV315" s="26">
        <f t="shared" si="413"/>
        <v>0</v>
      </c>
      <c r="EW315" s="26">
        <f t="shared" si="414"/>
        <v>0</v>
      </c>
      <c r="EX315">
        <f t="shared" si="471"/>
        <v>0</v>
      </c>
      <c r="EY315" s="7">
        <f t="shared" si="430"/>
        <v>0</v>
      </c>
      <c r="EZ315" s="7">
        <f t="shared" si="431"/>
        <v>0</v>
      </c>
      <c r="FA315" s="17">
        <f t="shared" si="472"/>
        <v>0</v>
      </c>
      <c r="FB315" s="17">
        <f t="shared" si="432"/>
        <v>0</v>
      </c>
      <c r="GB315">
        <v>313</v>
      </c>
      <c r="GC315" s="7">
        <f t="shared" si="473"/>
        <v>0</v>
      </c>
      <c r="GD315" s="28">
        <f t="shared" si="474"/>
        <v>0</v>
      </c>
      <c r="GE315" s="16">
        <f t="shared" si="475"/>
        <v>0</v>
      </c>
      <c r="GF315" s="9">
        <f t="shared" si="415"/>
        <v>0</v>
      </c>
      <c r="GG315" s="26">
        <f t="shared" si="416"/>
        <v>0</v>
      </c>
      <c r="GH315" s="19">
        <f t="shared" si="417"/>
        <v>0</v>
      </c>
      <c r="GI315" s="26">
        <f t="shared" si="418"/>
        <v>0</v>
      </c>
      <c r="GJ315" s="26">
        <f t="shared" si="419"/>
        <v>0</v>
      </c>
      <c r="GK315" s="16">
        <f t="shared" si="476"/>
        <v>0</v>
      </c>
      <c r="GL315" s="25">
        <v>0</v>
      </c>
      <c r="GM315" s="25">
        <f t="shared" si="477"/>
        <v>0</v>
      </c>
      <c r="GN315" s="25">
        <f t="shared" si="478"/>
        <v>0</v>
      </c>
      <c r="GO315" s="25">
        <f t="shared" si="479"/>
        <v>0</v>
      </c>
      <c r="GP315" s="25">
        <f t="shared" si="480"/>
        <v>0</v>
      </c>
      <c r="GQ315" s="16">
        <f t="shared" si="481"/>
        <v>0</v>
      </c>
      <c r="GR315" s="25">
        <f t="shared" si="482"/>
        <v>0</v>
      </c>
      <c r="GS315" s="9">
        <f t="shared" si="420"/>
        <v>0</v>
      </c>
      <c r="GT315" s="26">
        <f t="shared" si="421"/>
        <v>0</v>
      </c>
      <c r="GU315" s="19">
        <f t="shared" si="422"/>
        <v>0</v>
      </c>
      <c r="GV315" s="26">
        <f t="shared" si="423"/>
        <v>0</v>
      </c>
      <c r="GW315" s="26">
        <f t="shared" si="424"/>
        <v>0</v>
      </c>
      <c r="GX315">
        <f t="shared" si="483"/>
        <v>0</v>
      </c>
      <c r="GY315" s="7">
        <f t="shared" si="433"/>
        <v>0</v>
      </c>
      <c r="GZ315" s="7">
        <f t="shared" si="434"/>
        <v>0</v>
      </c>
      <c r="HA315" s="17">
        <f t="shared" si="484"/>
        <v>0</v>
      </c>
      <c r="HB315" s="17">
        <f t="shared" si="435"/>
        <v>0</v>
      </c>
    </row>
    <row r="316" spans="54:210" x14ac:dyDescent="0.3">
      <c r="BB316">
        <v>314</v>
      </c>
      <c r="BC316" s="7">
        <f t="shared" si="436"/>
        <v>0</v>
      </c>
      <c r="BD316" s="28">
        <f t="shared" si="437"/>
        <v>0</v>
      </c>
      <c r="BE316" s="16">
        <f t="shared" si="438"/>
        <v>0</v>
      </c>
      <c r="BF316" s="16">
        <f t="shared" si="439"/>
        <v>0</v>
      </c>
      <c r="BG316" s="25">
        <v>0</v>
      </c>
      <c r="BH316" s="25">
        <f t="shared" si="440"/>
        <v>0</v>
      </c>
      <c r="BI316" s="25">
        <f t="shared" si="441"/>
        <v>0</v>
      </c>
      <c r="BJ316" s="25">
        <f t="shared" si="442"/>
        <v>0</v>
      </c>
      <c r="BK316" s="25">
        <f t="shared" si="443"/>
        <v>0</v>
      </c>
      <c r="BL316" s="16">
        <f t="shared" si="444"/>
        <v>0</v>
      </c>
      <c r="BM316" s="25">
        <f t="shared" si="445"/>
        <v>0</v>
      </c>
      <c r="BN316" s="9">
        <f t="shared" si="390"/>
        <v>0</v>
      </c>
      <c r="BO316" s="26">
        <f t="shared" si="391"/>
        <v>0</v>
      </c>
      <c r="BP316" s="19">
        <f t="shared" si="392"/>
        <v>0</v>
      </c>
      <c r="BQ316" s="26">
        <f t="shared" si="393"/>
        <v>0</v>
      </c>
      <c r="BR316" s="26">
        <f t="shared" si="394"/>
        <v>0</v>
      </c>
      <c r="BS316">
        <f t="shared" si="446"/>
        <v>0</v>
      </c>
      <c r="BT316" s="7">
        <f t="shared" si="447"/>
        <v>0</v>
      </c>
      <c r="BU316" s="7">
        <f t="shared" si="425"/>
        <v>0</v>
      </c>
      <c r="BV316" s="17">
        <f t="shared" si="448"/>
        <v>0</v>
      </c>
      <c r="BW316" s="17">
        <f t="shared" si="426"/>
        <v>0</v>
      </c>
      <c r="CB316">
        <v>314</v>
      </c>
      <c r="CC316" s="7">
        <f t="shared" ca="1" si="449"/>
        <v>-19000</v>
      </c>
      <c r="CD316" s="28">
        <f t="shared" ca="1" si="450"/>
        <v>0</v>
      </c>
      <c r="CE316" s="16">
        <f t="shared" ca="1" si="451"/>
        <v>0</v>
      </c>
      <c r="CF316" s="9">
        <f t="shared" ca="1" si="395"/>
        <v>0</v>
      </c>
      <c r="CG316" s="26">
        <f t="shared" ca="1" si="396"/>
        <v>0</v>
      </c>
      <c r="CH316" s="19">
        <f t="shared" ca="1" si="397"/>
        <v>0</v>
      </c>
      <c r="CI316" s="26">
        <f t="shared" ca="1" si="398"/>
        <v>0</v>
      </c>
      <c r="CJ316" s="26">
        <f t="shared" ca="1" si="399"/>
        <v>0</v>
      </c>
      <c r="CK316" s="16">
        <f t="shared" ca="1" si="452"/>
        <v>0</v>
      </c>
      <c r="CL316" s="25">
        <v>0</v>
      </c>
      <c r="CM316" s="25">
        <f t="shared" ca="1" si="453"/>
        <v>0</v>
      </c>
      <c r="CN316" s="25">
        <f t="shared" ca="1" si="454"/>
        <v>0</v>
      </c>
      <c r="CO316" s="25">
        <f t="shared" ca="1" si="455"/>
        <v>0</v>
      </c>
      <c r="CP316" s="25">
        <f t="shared" ca="1" si="456"/>
        <v>0</v>
      </c>
      <c r="CQ316" s="16">
        <f t="shared" ca="1" si="457"/>
        <v>0</v>
      </c>
      <c r="CR316" s="25">
        <f t="shared" ca="1" si="458"/>
        <v>0</v>
      </c>
      <c r="CS316" s="9">
        <f t="shared" ca="1" si="400"/>
        <v>0</v>
      </c>
      <c r="CT316" s="26">
        <f t="shared" ca="1" si="401"/>
        <v>0</v>
      </c>
      <c r="CU316" s="19">
        <f t="shared" ca="1" si="402"/>
        <v>0</v>
      </c>
      <c r="CV316" s="26">
        <f t="shared" ca="1" si="403"/>
        <v>0</v>
      </c>
      <c r="CW316" s="26">
        <f t="shared" ca="1" si="404"/>
        <v>0</v>
      </c>
      <c r="CX316">
        <f t="shared" ca="1" si="459"/>
        <v>0</v>
      </c>
      <c r="CY316" s="7">
        <f t="shared" ca="1" si="427"/>
        <v>0</v>
      </c>
      <c r="CZ316" s="7">
        <f t="shared" ca="1" si="428"/>
        <v>0</v>
      </c>
      <c r="DA316" s="17">
        <f t="shared" ca="1" si="460"/>
        <v>0</v>
      </c>
      <c r="DB316" s="17">
        <f t="shared" ca="1" si="429"/>
        <v>0</v>
      </c>
      <c r="EB316">
        <v>314</v>
      </c>
      <c r="EC316" s="7">
        <f t="shared" si="461"/>
        <v>0</v>
      </c>
      <c r="ED316" s="28">
        <f t="shared" si="462"/>
        <v>0</v>
      </c>
      <c r="EE316" s="16">
        <f t="shared" si="463"/>
        <v>0</v>
      </c>
      <c r="EF316" s="9">
        <f t="shared" si="405"/>
        <v>0</v>
      </c>
      <c r="EG316" s="26">
        <f t="shared" si="406"/>
        <v>0</v>
      </c>
      <c r="EH316" s="19">
        <f t="shared" si="407"/>
        <v>0</v>
      </c>
      <c r="EI316" s="26">
        <f t="shared" si="408"/>
        <v>0</v>
      </c>
      <c r="EJ316" s="26">
        <f t="shared" si="409"/>
        <v>0</v>
      </c>
      <c r="EK316" s="16">
        <f t="shared" si="464"/>
        <v>0</v>
      </c>
      <c r="EL316" s="25">
        <v>0</v>
      </c>
      <c r="EM316" s="25">
        <f t="shared" si="465"/>
        <v>0</v>
      </c>
      <c r="EN316" s="25">
        <f t="shared" si="466"/>
        <v>0</v>
      </c>
      <c r="EO316" s="25">
        <f t="shared" si="467"/>
        <v>0</v>
      </c>
      <c r="EP316" s="25">
        <f t="shared" si="468"/>
        <v>0</v>
      </c>
      <c r="EQ316" s="16">
        <f t="shared" si="469"/>
        <v>0</v>
      </c>
      <c r="ER316" s="25">
        <f t="shared" si="470"/>
        <v>0</v>
      </c>
      <c r="ES316" s="9">
        <f t="shared" si="410"/>
        <v>0</v>
      </c>
      <c r="ET316" s="26">
        <f t="shared" si="411"/>
        <v>0</v>
      </c>
      <c r="EU316" s="19">
        <f t="shared" si="412"/>
        <v>0</v>
      </c>
      <c r="EV316" s="26">
        <f t="shared" si="413"/>
        <v>0</v>
      </c>
      <c r="EW316" s="26">
        <f t="shared" si="414"/>
        <v>0</v>
      </c>
      <c r="EX316">
        <f t="shared" si="471"/>
        <v>0</v>
      </c>
      <c r="EY316" s="7">
        <f t="shared" si="430"/>
        <v>0</v>
      </c>
      <c r="EZ316" s="7">
        <f t="shared" si="431"/>
        <v>0</v>
      </c>
      <c r="FA316" s="17">
        <f t="shared" si="472"/>
        <v>0</v>
      </c>
      <c r="FB316" s="17">
        <f t="shared" si="432"/>
        <v>0</v>
      </c>
      <c r="GB316">
        <v>314</v>
      </c>
      <c r="GC316" s="7">
        <f t="shared" si="473"/>
        <v>0</v>
      </c>
      <c r="GD316" s="28">
        <f t="shared" si="474"/>
        <v>0</v>
      </c>
      <c r="GE316" s="16">
        <f t="shared" si="475"/>
        <v>0</v>
      </c>
      <c r="GF316" s="9">
        <f t="shared" si="415"/>
        <v>0</v>
      </c>
      <c r="GG316" s="26">
        <f t="shared" si="416"/>
        <v>0</v>
      </c>
      <c r="GH316" s="19">
        <f t="shared" si="417"/>
        <v>0</v>
      </c>
      <c r="GI316" s="26">
        <f t="shared" si="418"/>
        <v>0</v>
      </c>
      <c r="GJ316" s="26">
        <f t="shared" si="419"/>
        <v>0</v>
      </c>
      <c r="GK316" s="16">
        <f t="shared" si="476"/>
        <v>0</v>
      </c>
      <c r="GL316" s="25">
        <v>0</v>
      </c>
      <c r="GM316" s="25">
        <f t="shared" si="477"/>
        <v>0</v>
      </c>
      <c r="GN316" s="25">
        <f t="shared" si="478"/>
        <v>0</v>
      </c>
      <c r="GO316" s="25">
        <f t="shared" si="479"/>
        <v>0</v>
      </c>
      <c r="GP316" s="25">
        <f t="shared" si="480"/>
        <v>0</v>
      </c>
      <c r="GQ316" s="16">
        <f t="shared" si="481"/>
        <v>0</v>
      </c>
      <c r="GR316" s="25">
        <f t="shared" si="482"/>
        <v>0</v>
      </c>
      <c r="GS316" s="9">
        <f t="shared" si="420"/>
        <v>0</v>
      </c>
      <c r="GT316" s="26">
        <f t="shared" si="421"/>
        <v>0</v>
      </c>
      <c r="GU316" s="19">
        <f t="shared" si="422"/>
        <v>0</v>
      </c>
      <c r="GV316" s="26">
        <f t="shared" si="423"/>
        <v>0</v>
      </c>
      <c r="GW316" s="26">
        <f t="shared" si="424"/>
        <v>0</v>
      </c>
      <c r="GX316">
        <f t="shared" si="483"/>
        <v>0</v>
      </c>
      <c r="GY316" s="7">
        <f t="shared" si="433"/>
        <v>0</v>
      </c>
      <c r="GZ316" s="7">
        <f t="shared" si="434"/>
        <v>0</v>
      </c>
      <c r="HA316" s="17">
        <f t="shared" si="484"/>
        <v>0</v>
      </c>
      <c r="HB316" s="17">
        <f t="shared" si="435"/>
        <v>0</v>
      </c>
    </row>
    <row r="317" spans="54:210" x14ac:dyDescent="0.3">
      <c r="BB317">
        <v>315</v>
      </c>
      <c r="BC317" s="7">
        <f t="shared" si="436"/>
        <v>0</v>
      </c>
      <c r="BD317" s="28">
        <f t="shared" si="437"/>
        <v>0</v>
      </c>
      <c r="BE317" s="16">
        <f t="shared" si="438"/>
        <v>0</v>
      </c>
      <c r="BF317" s="16">
        <f t="shared" si="439"/>
        <v>0</v>
      </c>
      <c r="BG317" s="25">
        <v>0</v>
      </c>
      <c r="BH317" s="25">
        <f t="shared" si="440"/>
        <v>0</v>
      </c>
      <c r="BI317" s="25">
        <f t="shared" si="441"/>
        <v>0</v>
      </c>
      <c r="BJ317" s="25">
        <f t="shared" si="442"/>
        <v>0</v>
      </c>
      <c r="BK317" s="25">
        <f t="shared" si="443"/>
        <v>0</v>
      </c>
      <c r="BL317" s="16">
        <f t="shared" si="444"/>
        <v>0</v>
      </c>
      <c r="BM317" s="25">
        <f t="shared" si="445"/>
        <v>0</v>
      </c>
      <c r="BN317" s="9">
        <f t="shared" si="390"/>
        <v>0</v>
      </c>
      <c r="BO317" s="26">
        <f t="shared" si="391"/>
        <v>0</v>
      </c>
      <c r="BP317" s="19">
        <f t="shared" si="392"/>
        <v>0</v>
      </c>
      <c r="BQ317" s="26">
        <f t="shared" si="393"/>
        <v>0</v>
      </c>
      <c r="BR317" s="26">
        <f t="shared" si="394"/>
        <v>0</v>
      </c>
      <c r="BS317">
        <f t="shared" si="446"/>
        <v>0</v>
      </c>
      <c r="BT317" s="7">
        <f t="shared" si="447"/>
        <v>0</v>
      </c>
      <c r="BU317" s="7">
        <f t="shared" si="425"/>
        <v>0</v>
      </c>
      <c r="BV317" s="17">
        <f t="shared" si="448"/>
        <v>0</v>
      </c>
      <c r="BW317" s="17">
        <f t="shared" si="426"/>
        <v>0</v>
      </c>
      <c r="CB317">
        <v>315</v>
      </c>
      <c r="CC317" s="7">
        <f t="shared" ca="1" si="449"/>
        <v>-19000</v>
      </c>
      <c r="CD317" s="28">
        <f t="shared" ca="1" si="450"/>
        <v>0</v>
      </c>
      <c r="CE317" s="16">
        <f t="shared" ca="1" si="451"/>
        <v>0</v>
      </c>
      <c r="CF317" s="9">
        <f t="shared" ca="1" si="395"/>
        <v>0</v>
      </c>
      <c r="CG317" s="26">
        <f t="shared" ca="1" si="396"/>
        <v>0</v>
      </c>
      <c r="CH317" s="19">
        <f t="shared" ca="1" si="397"/>
        <v>0</v>
      </c>
      <c r="CI317" s="26">
        <f t="shared" ca="1" si="398"/>
        <v>0</v>
      </c>
      <c r="CJ317" s="26">
        <f t="shared" ca="1" si="399"/>
        <v>0</v>
      </c>
      <c r="CK317" s="16">
        <f t="shared" ca="1" si="452"/>
        <v>0</v>
      </c>
      <c r="CL317" s="25">
        <v>0</v>
      </c>
      <c r="CM317" s="25">
        <f t="shared" ca="1" si="453"/>
        <v>0</v>
      </c>
      <c r="CN317" s="25">
        <f t="shared" ca="1" si="454"/>
        <v>0</v>
      </c>
      <c r="CO317" s="25">
        <f t="shared" ca="1" si="455"/>
        <v>0</v>
      </c>
      <c r="CP317" s="25">
        <f t="shared" ca="1" si="456"/>
        <v>0</v>
      </c>
      <c r="CQ317" s="16">
        <f t="shared" ca="1" si="457"/>
        <v>0</v>
      </c>
      <c r="CR317" s="25">
        <f t="shared" ca="1" si="458"/>
        <v>0</v>
      </c>
      <c r="CS317" s="9">
        <f t="shared" ca="1" si="400"/>
        <v>0</v>
      </c>
      <c r="CT317" s="26">
        <f t="shared" ca="1" si="401"/>
        <v>0</v>
      </c>
      <c r="CU317" s="19">
        <f t="shared" ca="1" si="402"/>
        <v>0</v>
      </c>
      <c r="CV317" s="26">
        <f t="shared" ca="1" si="403"/>
        <v>0</v>
      </c>
      <c r="CW317" s="26">
        <f t="shared" ca="1" si="404"/>
        <v>0</v>
      </c>
      <c r="CX317">
        <f t="shared" ca="1" si="459"/>
        <v>0</v>
      </c>
      <c r="CY317" s="7">
        <f t="shared" ca="1" si="427"/>
        <v>0</v>
      </c>
      <c r="CZ317" s="7">
        <f t="shared" ca="1" si="428"/>
        <v>0</v>
      </c>
      <c r="DA317" s="17">
        <f t="shared" ca="1" si="460"/>
        <v>0</v>
      </c>
      <c r="DB317" s="17">
        <f t="shared" ca="1" si="429"/>
        <v>0</v>
      </c>
      <c r="EB317">
        <v>315</v>
      </c>
      <c r="EC317" s="7">
        <f t="shared" si="461"/>
        <v>0</v>
      </c>
      <c r="ED317" s="28">
        <f t="shared" si="462"/>
        <v>0</v>
      </c>
      <c r="EE317" s="16">
        <f t="shared" si="463"/>
        <v>0</v>
      </c>
      <c r="EF317" s="9">
        <f t="shared" si="405"/>
        <v>0</v>
      </c>
      <c r="EG317" s="26">
        <f t="shared" si="406"/>
        <v>0</v>
      </c>
      <c r="EH317" s="19">
        <f t="shared" si="407"/>
        <v>0</v>
      </c>
      <c r="EI317" s="26">
        <f t="shared" si="408"/>
        <v>0</v>
      </c>
      <c r="EJ317" s="26">
        <f t="shared" si="409"/>
        <v>0</v>
      </c>
      <c r="EK317" s="16">
        <f t="shared" si="464"/>
        <v>0</v>
      </c>
      <c r="EL317" s="25">
        <v>0</v>
      </c>
      <c r="EM317" s="25">
        <f t="shared" si="465"/>
        <v>0</v>
      </c>
      <c r="EN317" s="25">
        <f t="shared" si="466"/>
        <v>0</v>
      </c>
      <c r="EO317" s="25">
        <f t="shared" si="467"/>
        <v>0</v>
      </c>
      <c r="EP317" s="25">
        <f t="shared" si="468"/>
        <v>0</v>
      </c>
      <c r="EQ317" s="16">
        <f t="shared" si="469"/>
        <v>0</v>
      </c>
      <c r="ER317" s="25">
        <f t="shared" si="470"/>
        <v>0</v>
      </c>
      <c r="ES317" s="9">
        <f t="shared" si="410"/>
        <v>0</v>
      </c>
      <c r="ET317" s="26">
        <f t="shared" si="411"/>
        <v>0</v>
      </c>
      <c r="EU317" s="19">
        <f t="shared" si="412"/>
        <v>0</v>
      </c>
      <c r="EV317" s="26">
        <f t="shared" si="413"/>
        <v>0</v>
      </c>
      <c r="EW317" s="26">
        <f t="shared" si="414"/>
        <v>0</v>
      </c>
      <c r="EX317">
        <f t="shared" si="471"/>
        <v>0</v>
      </c>
      <c r="EY317" s="7">
        <f t="shared" si="430"/>
        <v>0</v>
      </c>
      <c r="EZ317" s="7">
        <f t="shared" si="431"/>
        <v>0</v>
      </c>
      <c r="FA317" s="17">
        <f t="shared" si="472"/>
        <v>0</v>
      </c>
      <c r="FB317" s="17">
        <f t="shared" si="432"/>
        <v>0</v>
      </c>
      <c r="GB317">
        <v>315</v>
      </c>
      <c r="GC317" s="7">
        <f t="shared" si="473"/>
        <v>0</v>
      </c>
      <c r="GD317" s="28">
        <f t="shared" si="474"/>
        <v>0</v>
      </c>
      <c r="GE317" s="16">
        <f t="shared" si="475"/>
        <v>0</v>
      </c>
      <c r="GF317" s="9">
        <f t="shared" si="415"/>
        <v>0</v>
      </c>
      <c r="GG317" s="26">
        <f t="shared" si="416"/>
        <v>0</v>
      </c>
      <c r="GH317" s="19">
        <f t="shared" si="417"/>
        <v>0</v>
      </c>
      <c r="GI317" s="26">
        <f t="shared" si="418"/>
        <v>0</v>
      </c>
      <c r="GJ317" s="26">
        <f t="shared" si="419"/>
        <v>0</v>
      </c>
      <c r="GK317" s="16">
        <f t="shared" si="476"/>
        <v>0</v>
      </c>
      <c r="GL317" s="25">
        <v>0</v>
      </c>
      <c r="GM317" s="25">
        <f t="shared" si="477"/>
        <v>0</v>
      </c>
      <c r="GN317" s="25">
        <f t="shared" si="478"/>
        <v>0</v>
      </c>
      <c r="GO317" s="25">
        <f t="shared" si="479"/>
        <v>0</v>
      </c>
      <c r="GP317" s="25">
        <f t="shared" si="480"/>
        <v>0</v>
      </c>
      <c r="GQ317" s="16">
        <f t="shared" si="481"/>
        <v>0</v>
      </c>
      <c r="GR317" s="25">
        <f t="shared" si="482"/>
        <v>0</v>
      </c>
      <c r="GS317" s="9">
        <f t="shared" si="420"/>
        <v>0</v>
      </c>
      <c r="GT317" s="26">
        <f t="shared" si="421"/>
        <v>0</v>
      </c>
      <c r="GU317" s="19">
        <f t="shared" si="422"/>
        <v>0</v>
      </c>
      <c r="GV317" s="26">
        <f t="shared" si="423"/>
        <v>0</v>
      </c>
      <c r="GW317" s="26">
        <f t="shared" si="424"/>
        <v>0</v>
      </c>
      <c r="GX317">
        <f t="shared" si="483"/>
        <v>0</v>
      </c>
      <c r="GY317" s="7">
        <f t="shared" si="433"/>
        <v>0</v>
      </c>
      <c r="GZ317" s="7">
        <f t="shared" si="434"/>
        <v>0</v>
      </c>
      <c r="HA317" s="17">
        <f t="shared" si="484"/>
        <v>0</v>
      </c>
      <c r="HB317" s="17">
        <f t="shared" si="435"/>
        <v>0</v>
      </c>
    </row>
    <row r="318" spans="54:210" x14ac:dyDescent="0.3">
      <c r="BB318">
        <v>316</v>
      </c>
      <c r="BC318" s="7">
        <f t="shared" si="436"/>
        <v>0</v>
      </c>
      <c r="BD318" s="28">
        <f t="shared" si="437"/>
        <v>0</v>
      </c>
      <c r="BE318" s="16">
        <f t="shared" si="438"/>
        <v>0</v>
      </c>
      <c r="BF318" s="16">
        <f t="shared" si="439"/>
        <v>0</v>
      </c>
      <c r="BG318" s="25">
        <v>0</v>
      </c>
      <c r="BH318" s="25">
        <f t="shared" si="440"/>
        <v>0</v>
      </c>
      <c r="BI318" s="25">
        <f t="shared" si="441"/>
        <v>0</v>
      </c>
      <c r="BJ318" s="25">
        <f t="shared" si="442"/>
        <v>0</v>
      </c>
      <c r="BK318" s="25">
        <f t="shared" si="443"/>
        <v>0</v>
      </c>
      <c r="BL318" s="16">
        <f t="shared" si="444"/>
        <v>0</v>
      </c>
      <c r="BM318" s="25">
        <f t="shared" si="445"/>
        <v>0</v>
      </c>
      <c r="BN318" s="9">
        <f t="shared" si="390"/>
        <v>0</v>
      </c>
      <c r="BO318" s="26">
        <f t="shared" si="391"/>
        <v>0</v>
      </c>
      <c r="BP318" s="19">
        <f t="shared" si="392"/>
        <v>0</v>
      </c>
      <c r="BQ318" s="26">
        <f t="shared" si="393"/>
        <v>0</v>
      </c>
      <c r="BR318" s="26">
        <f t="shared" si="394"/>
        <v>0</v>
      </c>
      <c r="BS318">
        <f t="shared" si="446"/>
        <v>0</v>
      </c>
      <c r="BT318" s="7">
        <f t="shared" si="447"/>
        <v>0</v>
      </c>
      <c r="BU318" s="7">
        <f t="shared" si="425"/>
        <v>0</v>
      </c>
      <c r="BV318" s="17">
        <f t="shared" si="448"/>
        <v>0</v>
      </c>
      <c r="BW318" s="17">
        <f t="shared" si="426"/>
        <v>0</v>
      </c>
      <c r="CB318">
        <v>316</v>
      </c>
      <c r="CC318" s="7">
        <f t="shared" ca="1" si="449"/>
        <v>-19000</v>
      </c>
      <c r="CD318" s="28">
        <f t="shared" ca="1" si="450"/>
        <v>0</v>
      </c>
      <c r="CE318" s="16">
        <f t="shared" ca="1" si="451"/>
        <v>0</v>
      </c>
      <c r="CF318" s="9">
        <f t="shared" ca="1" si="395"/>
        <v>0</v>
      </c>
      <c r="CG318" s="26">
        <f t="shared" ca="1" si="396"/>
        <v>0</v>
      </c>
      <c r="CH318" s="19">
        <f t="shared" ca="1" si="397"/>
        <v>0</v>
      </c>
      <c r="CI318" s="26">
        <f t="shared" ca="1" si="398"/>
        <v>0</v>
      </c>
      <c r="CJ318" s="26">
        <f t="shared" ca="1" si="399"/>
        <v>0</v>
      </c>
      <c r="CK318" s="16">
        <f t="shared" ca="1" si="452"/>
        <v>0</v>
      </c>
      <c r="CL318" s="25">
        <v>0</v>
      </c>
      <c r="CM318" s="25">
        <f t="shared" ca="1" si="453"/>
        <v>0</v>
      </c>
      <c r="CN318" s="25">
        <f t="shared" ca="1" si="454"/>
        <v>0</v>
      </c>
      <c r="CO318" s="25">
        <f t="shared" ca="1" si="455"/>
        <v>0</v>
      </c>
      <c r="CP318" s="25">
        <f t="shared" ca="1" si="456"/>
        <v>0</v>
      </c>
      <c r="CQ318" s="16">
        <f t="shared" ca="1" si="457"/>
        <v>0</v>
      </c>
      <c r="CR318" s="25">
        <f t="shared" ca="1" si="458"/>
        <v>0</v>
      </c>
      <c r="CS318" s="9">
        <f t="shared" ca="1" si="400"/>
        <v>0</v>
      </c>
      <c r="CT318" s="26">
        <f t="shared" ca="1" si="401"/>
        <v>0</v>
      </c>
      <c r="CU318" s="19">
        <f t="shared" ca="1" si="402"/>
        <v>0</v>
      </c>
      <c r="CV318" s="26">
        <f t="shared" ca="1" si="403"/>
        <v>0</v>
      </c>
      <c r="CW318" s="26">
        <f t="shared" ca="1" si="404"/>
        <v>0</v>
      </c>
      <c r="CX318">
        <f t="shared" ca="1" si="459"/>
        <v>0</v>
      </c>
      <c r="CY318" s="7">
        <f t="shared" ca="1" si="427"/>
        <v>0</v>
      </c>
      <c r="CZ318" s="7">
        <f t="shared" ca="1" si="428"/>
        <v>0</v>
      </c>
      <c r="DA318" s="17">
        <f t="shared" ca="1" si="460"/>
        <v>0</v>
      </c>
      <c r="DB318" s="17">
        <f t="shared" ca="1" si="429"/>
        <v>0</v>
      </c>
      <c r="EB318">
        <v>316</v>
      </c>
      <c r="EC318" s="7">
        <f t="shared" si="461"/>
        <v>0</v>
      </c>
      <c r="ED318" s="28">
        <f t="shared" si="462"/>
        <v>0</v>
      </c>
      <c r="EE318" s="16">
        <f t="shared" si="463"/>
        <v>0</v>
      </c>
      <c r="EF318" s="9">
        <f t="shared" si="405"/>
        <v>0</v>
      </c>
      <c r="EG318" s="26">
        <f t="shared" si="406"/>
        <v>0</v>
      </c>
      <c r="EH318" s="19">
        <f t="shared" si="407"/>
        <v>0</v>
      </c>
      <c r="EI318" s="26">
        <f t="shared" si="408"/>
        <v>0</v>
      </c>
      <c r="EJ318" s="26">
        <f t="shared" si="409"/>
        <v>0</v>
      </c>
      <c r="EK318" s="16">
        <f t="shared" si="464"/>
        <v>0</v>
      </c>
      <c r="EL318" s="25">
        <v>0</v>
      </c>
      <c r="EM318" s="25">
        <f t="shared" si="465"/>
        <v>0</v>
      </c>
      <c r="EN318" s="25">
        <f t="shared" si="466"/>
        <v>0</v>
      </c>
      <c r="EO318" s="25">
        <f t="shared" si="467"/>
        <v>0</v>
      </c>
      <c r="EP318" s="25">
        <f t="shared" si="468"/>
        <v>0</v>
      </c>
      <c r="EQ318" s="16">
        <f t="shared" si="469"/>
        <v>0</v>
      </c>
      <c r="ER318" s="25">
        <f t="shared" si="470"/>
        <v>0</v>
      </c>
      <c r="ES318" s="9">
        <f t="shared" si="410"/>
        <v>0</v>
      </c>
      <c r="ET318" s="26">
        <f t="shared" si="411"/>
        <v>0</v>
      </c>
      <c r="EU318" s="19">
        <f t="shared" si="412"/>
        <v>0</v>
      </c>
      <c r="EV318" s="26">
        <f t="shared" si="413"/>
        <v>0</v>
      </c>
      <c r="EW318" s="26">
        <f t="shared" si="414"/>
        <v>0</v>
      </c>
      <c r="EX318">
        <f t="shared" si="471"/>
        <v>0</v>
      </c>
      <c r="EY318" s="7">
        <f t="shared" si="430"/>
        <v>0</v>
      </c>
      <c r="EZ318" s="7">
        <f t="shared" si="431"/>
        <v>0</v>
      </c>
      <c r="FA318" s="17">
        <f t="shared" si="472"/>
        <v>0</v>
      </c>
      <c r="FB318" s="17">
        <f t="shared" si="432"/>
        <v>0</v>
      </c>
      <c r="GB318">
        <v>316</v>
      </c>
      <c r="GC318" s="7">
        <f t="shared" si="473"/>
        <v>0</v>
      </c>
      <c r="GD318" s="28">
        <f t="shared" si="474"/>
        <v>0</v>
      </c>
      <c r="GE318" s="16">
        <f t="shared" si="475"/>
        <v>0</v>
      </c>
      <c r="GF318" s="9">
        <f t="shared" si="415"/>
        <v>0</v>
      </c>
      <c r="GG318" s="26">
        <f t="shared" si="416"/>
        <v>0</v>
      </c>
      <c r="GH318" s="19">
        <f t="shared" si="417"/>
        <v>0</v>
      </c>
      <c r="GI318" s="26">
        <f t="shared" si="418"/>
        <v>0</v>
      </c>
      <c r="GJ318" s="26">
        <f t="shared" si="419"/>
        <v>0</v>
      </c>
      <c r="GK318" s="16">
        <f t="shared" si="476"/>
        <v>0</v>
      </c>
      <c r="GL318" s="25">
        <v>0</v>
      </c>
      <c r="GM318" s="25">
        <f t="shared" si="477"/>
        <v>0</v>
      </c>
      <c r="GN318" s="25">
        <f t="shared" si="478"/>
        <v>0</v>
      </c>
      <c r="GO318" s="25">
        <f t="shared" si="479"/>
        <v>0</v>
      </c>
      <c r="GP318" s="25">
        <f t="shared" si="480"/>
        <v>0</v>
      </c>
      <c r="GQ318" s="16">
        <f t="shared" si="481"/>
        <v>0</v>
      </c>
      <c r="GR318" s="25">
        <f t="shared" si="482"/>
        <v>0</v>
      </c>
      <c r="GS318" s="9">
        <f t="shared" si="420"/>
        <v>0</v>
      </c>
      <c r="GT318" s="26">
        <f t="shared" si="421"/>
        <v>0</v>
      </c>
      <c r="GU318" s="19">
        <f t="shared" si="422"/>
        <v>0</v>
      </c>
      <c r="GV318" s="26">
        <f t="shared" si="423"/>
        <v>0</v>
      </c>
      <c r="GW318" s="26">
        <f t="shared" si="424"/>
        <v>0</v>
      </c>
      <c r="GX318">
        <f t="shared" si="483"/>
        <v>0</v>
      </c>
      <c r="GY318" s="7">
        <f t="shared" si="433"/>
        <v>0</v>
      </c>
      <c r="GZ318" s="7">
        <f t="shared" si="434"/>
        <v>0</v>
      </c>
      <c r="HA318" s="17">
        <f t="shared" si="484"/>
        <v>0</v>
      </c>
      <c r="HB318" s="17">
        <f t="shared" si="435"/>
        <v>0</v>
      </c>
    </row>
    <row r="319" spans="54:210" x14ac:dyDescent="0.3">
      <c r="BB319">
        <v>317</v>
      </c>
      <c r="BC319" s="7">
        <f t="shared" si="436"/>
        <v>0</v>
      </c>
      <c r="BD319" s="28">
        <f t="shared" si="437"/>
        <v>0</v>
      </c>
      <c r="BE319" s="16">
        <f t="shared" si="438"/>
        <v>0</v>
      </c>
      <c r="BF319" s="16">
        <f t="shared" si="439"/>
        <v>0</v>
      </c>
      <c r="BG319" s="25">
        <v>0</v>
      </c>
      <c r="BH319" s="25">
        <f t="shared" si="440"/>
        <v>0</v>
      </c>
      <c r="BI319" s="25">
        <f t="shared" si="441"/>
        <v>0</v>
      </c>
      <c r="BJ319" s="25">
        <f t="shared" si="442"/>
        <v>0</v>
      </c>
      <c r="BK319" s="25">
        <f t="shared" si="443"/>
        <v>0</v>
      </c>
      <c r="BL319" s="16">
        <f t="shared" si="444"/>
        <v>0</v>
      </c>
      <c r="BM319" s="25">
        <f t="shared" si="445"/>
        <v>0</v>
      </c>
      <c r="BN319" s="9">
        <f t="shared" si="390"/>
        <v>0</v>
      </c>
      <c r="BO319" s="26">
        <f t="shared" si="391"/>
        <v>0</v>
      </c>
      <c r="BP319" s="19">
        <f t="shared" si="392"/>
        <v>0</v>
      </c>
      <c r="BQ319" s="26">
        <f t="shared" si="393"/>
        <v>0</v>
      </c>
      <c r="BR319" s="26">
        <f t="shared" si="394"/>
        <v>0</v>
      </c>
      <c r="BS319">
        <f t="shared" si="446"/>
        <v>0</v>
      </c>
      <c r="BT319" s="7">
        <f t="shared" si="447"/>
        <v>0</v>
      </c>
      <c r="BU319" s="7">
        <f t="shared" si="425"/>
        <v>0</v>
      </c>
      <c r="BV319" s="17">
        <f t="shared" si="448"/>
        <v>0</v>
      </c>
      <c r="BW319" s="17">
        <f t="shared" si="426"/>
        <v>0</v>
      </c>
      <c r="CB319">
        <v>317</v>
      </c>
      <c r="CC319" s="7">
        <f t="shared" ca="1" si="449"/>
        <v>-19000</v>
      </c>
      <c r="CD319" s="28">
        <f t="shared" ca="1" si="450"/>
        <v>0</v>
      </c>
      <c r="CE319" s="16">
        <f t="shared" ca="1" si="451"/>
        <v>0</v>
      </c>
      <c r="CF319" s="9">
        <f t="shared" ca="1" si="395"/>
        <v>0</v>
      </c>
      <c r="CG319" s="26">
        <f t="shared" ca="1" si="396"/>
        <v>0</v>
      </c>
      <c r="CH319" s="19">
        <f t="shared" ca="1" si="397"/>
        <v>0</v>
      </c>
      <c r="CI319" s="26">
        <f t="shared" ca="1" si="398"/>
        <v>0</v>
      </c>
      <c r="CJ319" s="26">
        <f t="shared" ca="1" si="399"/>
        <v>0</v>
      </c>
      <c r="CK319" s="16">
        <f t="shared" ca="1" si="452"/>
        <v>0</v>
      </c>
      <c r="CL319" s="25">
        <v>0</v>
      </c>
      <c r="CM319" s="25">
        <f t="shared" ca="1" si="453"/>
        <v>0</v>
      </c>
      <c r="CN319" s="25">
        <f t="shared" ca="1" si="454"/>
        <v>0</v>
      </c>
      <c r="CO319" s="25">
        <f t="shared" ca="1" si="455"/>
        <v>0</v>
      </c>
      <c r="CP319" s="25">
        <f t="shared" ca="1" si="456"/>
        <v>0</v>
      </c>
      <c r="CQ319" s="16">
        <f t="shared" ca="1" si="457"/>
        <v>0</v>
      </c>
      <c r="CR319" s="25">
        <f t="shared" ca="1" si="458"/>
        <v>0</v>
      </c>
      <c r="CS319" s="9">
        <f t="shared" ca="1" si="400"/>
        <v>0</v>
      </c>
      <c r="CT319" s="26">
        <f t="shared" ca="1" si="401"/>
        <v>0</v>
      </c>
      <c r="CU319" s="19">
        <f t="shared" ca="1" si="402"/>
        <v>0</v>
      </c>
      <c r="CV319" s="26">
        <f t="shared" ca="1" si="403"/>
        <v>0</v>
      </c>
      <c r="CW319" s="26">
        <f t="shared" ca="1" si="404"/>
        <v>0</v>
      </c>
      <c r="CX319">
        <f t="shared" ca="1" si="459"/>
        <v>0</v>
      </c>
      <c r="CY319" s="7">
        <f t="shared" ca="1" si="427"/>
        <v>0</v>
      </c>
      <c r="CZ319" s="7">
        <f t="shared" ca="1" si="428"/>
        <v>0</v>
      </c>
      <c r="DA319" s="17">
        <f t="shared" ca="1" si="460"/>
        <v>0</v>
      </c>
      <c r="DB319" s="17">
        <f t="shared" ca="1" si="429"/>
        <v>0</v>
      </c>
      <c r="EB319">
        <v>317</v>
      </c>
      <c r="EC319" s="7">
        <f t="shared" si="461"/>
        <v>0</v>
      </c>
      <c r="ED319" s="28">
        <f t="shared" si="462"/>
        <v>0</v>
      </c>
      <c r="EE319" s="16">
        <f t="shared" si="463"/>
        <v>0</v>
      </c>
      <c r="EF319" s="9">
        <f t="shared" si="405"/>
        <v>0</v>
      </c>
      <c r="EG319" s="26">
        <f t="shared" si="406"/>
        <v>0</v>
      </c>
      <c r="EH319" s="19">
        <f t="shared" si="407"/>
        <v>0</v>
      </c>
      <c r="EI319" s="26">
        <f t="shared" si="408"/>
        <v>0</v>
      </c>
      <c r="EJ319" s="26">
        <f t="shared" si="409"/>
        <v>0</v>
      </c>
      <c r="EK319" s="16">
        <f t="shared" si="464"/>
        <v>0</v>
      </c>
      <c r="EL319" s="25">
        <v>0</v>
      </c>
      <c r="EM319" s="25">
        <f t="shared" si="465"/>
        <v>0</v>
      </c>
      <c r="EN319" s="25">
        <f t="shared" si="466"/>
        <v>0</v>
      </c>
      <c r="EO319" s="25">
        <f t="shared" si="467"/>
        <v>0</v>
      </c>
      <c r="EP319" s="25">
        <f t="shared" si="468"/>
        <v>0</v>
      </c>
      <c r="EQ319" s="16">
        <f t="shared" si="469"/>
        <v>0</v>
      </c>
      <c r="ER319" s="25">
        <f t="shared" si="470"/>
        <v>0</v>
      </c>
      <c r="ES319" s="9">
        <f t="shared" si="410"/>
        <v>0</v>
      </c>
      <c r="ET319" s="26">
        <f t="shared" si="411"/>
        <v>0</v>
      </c>
      <c r="EU319" s="19">
        <f t="shared" si="412"/>
        <v>0</v>
      </c>
      <c r="EV319" s="26">
        <f t="shared" si="413"/>
        <v>0</v>
      </c>
      <c r="EW319" s="26">
        <f t="shared" si="414"/>
        <v>0</v>
      </c>
      <c r="EX319">
        <f t="shared" si="471"/>
        <v>0</v>
      </c>
      <c r="EY319" s="7">
        <f t="shared" si="430"/>
        <v>0</v>
      </c>
      <c r="EZ319" s="7">
        <f t="shared" si="431"/>
        <v>0</v>
      </c>
      <c r="FA319" s="17">
        <f t="shared" si="472"/>
        <v>0</v>
      </c>
      <c r="FB319" s="17">
        <f t="shared" si="432"/>
        <v>0</v>
      </c>
      <c r="GB319">
        <v>317</v>
      </c>
      <c r="GC319" s="7">
        <f t="shared" si="473"/>
        <v>0</v>
      </c>
      <c r="GD319" s="28">
        <f t="shared" si="474"/>
        <v>0</v>
      </c>
      <c r="GE319" s="16">
        <f t="shared" si="475"/>
        <v>0</v>
      </c>
      <c r="GF319" s="9">
        <f t="shared" si="415"/>
        <v>0</v>
      </c>
      <c r="GG319" s="26">
        <f t="shared" si="416"/>
        <v>0</v>
      </c>
      <c r="GH319" s="19">
        <f t="shared" si="417"/>
        <v>0</v>
      </c>
      <c r="GI319" s="26">
        <f t="shared" si="418"/>
        <v>0</v>
      </c>
      <c r="GJ319" s="26">
        <f t="shared" si="419"/>
        <v>0</v>
      </c>
      <c r="GK319" s="16">
        <f t="shared" si="476"/>
        <v>0</v>
      </c>
      <c r="GL319" s="25">
        <v>0</v>
      </c>
      <c r="GM319" s="25">
        <f t="shared" si="477"/>
        <v>0</v>
      </c>
      <c r="GN319" s="25">
        <f t="shared" si="478"/>
        <v>0</v>
      </c>
      <c r="GO319" s="25">
        <f t="shared" si="479"/>
        <v>0</v>
      </c>
      <c r="GP319" s="25">
        <f t="shared" si="480"/>
        <v>0</v>
      </c>
      <c r="GQ319" s="16">
        <f t="shared" si="481"/>
        <v>0</v>
      </c>
      <c r="GR319" s="25">
        <f t="shared" si="482"/>
        <v>0</v>
      </c>
      <c r="GS319" s="9">
        <f t="shared" si="420"/>
        <v>0</v>
      </c>
      <c r="GT319" s="26">
        <f t="shared" si="421"/>
        <v>0</v>
      </c>
      <c r="GU319" s="19">
        <f t="shared" si="422"/>
        <v>0</v>
      </c>
      <c r="GV319" s="26">
        <f t="shared" si="423"/>
        <v>0</v>
      </c>
      <c r="GW319" s="26">
        <f t="shared" si="424"/>
        <v>0</v>
      </c>
      <c r="GX319">
        <f t="shared" si="483"/>
        <v>0</v>
      </c>
      <c r="GY319" s="7">
        <f t="shared" si="433"/>
        <v>0</v>
      </c>
      <c r="GZ319" s="7">
        <f t="shared" si="434"/>
        <v>0</v>
      </c>
      <c r="HA319" s="17">
        <f t="shared" si="484"/>
        <v>0</v>
      </c>
      <c r="HB319" s="17">
        <f t="shared" si="435"/>
        <v>0</v>
      </c>
    </row>
    <row r="320" spans="54:210" x14ac:dyDescent="0.3">
      <c r="BB320">
        <v>318</v>
      </c>
      <c r="BC320" s="7">
        <f t="shared" si="436"/>
        <v>0</v>
      </c>
      <c r="BD320" s="28">
        <f t="shared" si="437"/>
        <v>0</v>
      </c>
      <c r="BE320" s="16">
        <f t="shared" si="438"/>
        <v>0</v>
      </c>
      <c r="BF320" s="16">
        <f t="shared" si="439"/>
        <v>0</v>
      </c>
      <c r="BG320" s="25">
        <v>0</v>
      </c>
      <c r="BH320" s="25">
        <f t="shared" si="440"/>
        <v>0</v>
      </c>
      <c r="BI320" s="25">
        <f t="shared" si="441"/>
        <v>0</v>
      </c>
      <c r="BJ320" s="25">
        <f t="shared" si="442"/>
        <v>0</v>
      </c>
      <c r="BK320" s="25">
        <f t="shared" si="443"/>
        <v>0</v>
      </c>
      <c r="BL320" s="16">
        <f t="shared" si="444"/>
        <v>0</v>
      </c>
      <c r="BM320" s="25">
        <f t="shared" si="445"/>
        <v>0</v>
      </c>
      <c r="BN320" s="9">
        <f t="shared" si="390"/>
        <v>0</v>
      </c>
      <c r="BO320" s="26">
        <f t="shared" si="391"/>
        <v>0</v>
      </c>
      <c r="BP320" s="19">
        <f t="shared" si="392"/>
        <v>0</v>
      </c>
      <c r="BQ320" s="26">
        <f t="shared" si="393"/>
        <v>0</v>
      </c>
      <c r="BR320" s="26">
        <f t="shared" si="394"/>
        <v>0</v>
      </c>
      <c r="BS320">
        <f t="shared" si="446"/>
        <v>0</v>
      </c>
      <c r="BT320" s="7">
        <f t="shared" si="447"/>
        <v>0</v>
      </c>
      <c r="BU320" s="7">
        <f t="shared" si="425"/>
        <v>0</v>
      </c>
      <c r="BV320" s="17">
        <f t="shared" si="448"/>
        <v>0</v>
      </c>
      <c r="BW320" s="17">
        <f t="shared" si="426"/>
        <v>0</v>
      </c>
      <c r="CB320">
        <v>318</v>
      </c>
      <c r="CC320" s="7">
        <f t="shared" ca="1" si="449"/>
        <v>-19000</v>
      </c>
      <c r="CD320" s="28">
        <f t="shared" ca="1" si="450"/>
        <v>0</v>
      </c>
      <c r="CE320" s="16">
        <f t="shared" ca="1" si="451"/>
        <v>0</v>
      </c>
      <c r="CF320" s="9">
        <f t="shared" ca="1" si="395"/>
        <v>0</v>
      </c>
      <c r="CG320" s="26">
        <f t="shared" ca="1" si="396"/>
        <v>0</v>
      </c>
      <c r="CH320" s="19">
        <f t="shared" ca="1" si="397"/>
        <v>0</v>
      </c>
      <c r="CI320" s="26">
        <f t="shared" ca="1" si="398"/>
        <v>0</v>
      </c>
      <c r="CJ320" s="26">
        <f t="shared" ca="1" si="399"/>
        <v>0</v>
      </c>
      <c r="CK320" s="16">
        <f t="shared" ca="1" si="452"/>
        <v>0</v>
      </c>
      <c r="CL320" s="25">
        <v>0</v>
      </c>
      <c r="CM320" s="25">
        <f t="shared" ca="1" si="453"/>
        <v>0</v>
      </c>
      <c r="CN320" s="25">
        <f t="shared" ca="1" si="454"/>
        <v>0</v>
      </c>
      <c r="CO320" s="25">
        <f t="shared" ca="1" si="455"/>
        <v>0</v>
      </c>
      <c r="CP320" s="25">
        <f t="shared" ca="1" si="456"/>
        <v>0</v>
      </c>
      <c r="CQ320" s="16">
        <f t="shared" ca="1" si="457"/>
        <v>0</v>
      </c>
      <c r="CR320" s="25">
        <f t="shared" ca="1" si="458"/>
        <v>0</v>
      </c>
      <c r="CS320" s="9">
        <f t="shared" ca="1" si="400"/>
        <v>0</v>
      </c>
      <c r="CT320" s="26">
        <f t="shared" ca="1" si="401"/>
        <v>0</v>
      </c>
      <c r="CU320" s="19">
        <f t="shared" ca="1" si="402"/>
        <v>0</v>
      </c>
      <c r="CV320" s="26">
        <f t="shared" ca="1" si="403"/>
        <v>0</v>
      </c>
      <c r="CW320" s="26">
        <f t="shared" ca="1" si="404"/>
        <v>0</v>
      </c>
      <c r="CX320">
        <f t="shared" ca="1" si="459"/>
        <v>0</v>
      </c>
      <c r="CY320" s="7">
        <f t="shared" ca="1" si="427"/>
        <v>0</v>
      </c>
      <c r="CZ320" s="7">
        <f t="shared" ca="1" si="428"/>
        <v>0</v>
      </c>
      <c r="DA320" s="17">
        <f t="shared" ca="1" si="460"/>
        <v>0</v>
      </c>
      <c r="DB320" s="17">
        <f t="shared" ca="1" si="429"/>
        <v>0</v>
      </c>
      <c r="EB320">
        <v>318</v>
      </c>
      <c r="EC320" s="7">
        <f t="shared" si="461"/>
        <v>0</v>
      </c>
      <c r="ED320" s="28">
        <f t="shared" si="462"/>
        <v>0</v>
      </c>
      <c r="EE320" s="16">
        <f t="shared" si="463"/>
        <v>0</v>
      </c>
      <c r="EF320" s="9">
        <f t="shared" si="405"/>
        <v>0</v>
      </c>
      <c r="EG320" s="26">
        <f t="shared" si="406"/>
        <v>0</v>
      </c>
      <c r="EH320" s="19">
        <f t="shared" si="407"/>
        <v>0</v>
      </c>
      <c r="EI320" s="26">
        <f t="shared" si="408"/>
        <v>0</v>
      </c>
      <c r="EJ320" s="26">
        <f t="shared" si="409"/>
        <v>0</v>
      </c>
      <c r="EK320" s="16">
        <f t="shared" si="464"/>
        <v>0</v>
      </c>
      <c r="EL320" s="25">
        <v>0</v>
      </c>
      <c r="EM320" s="25">
        <f t="shared" si="465"/>
        <v>0</v>
      </c>
      <c r="EN320" s="25">
        <f t="shared" si="466"/>
        <v>0</v>
      </c>
      <c r="EO320" s="25">
        <f t="shared" si="467"/>
        <v>0</v>
      </c>
      <c r="EP320" s="25">
        <f t="shared" si="468"/>
        <v>0</v>
      </c>
      <c r="EQ320" s="16">
        <f t="shared" si="469"/>
        <v>0</v>
      </c>
      <c r="ER320" s="25">
        <f t="shared" si="470"/>
        <v>0</v>
      </c>
      <c r="ES320" s="9">
        <f t="shared" si="410"/>
        <v>0</v>
      </c>
      <c r="ET320" s="26">
        <f t="shared" si="411"/>
        <v>0</v>
      </c>
      <c r="EU320" s="19">
        <f t="shared" si="412"/>
        <v>0</v>
      </c>
      <c r="EV320" s="26">
        <f t="shared" si="413"/>
        <v>0</v>
      </c>
      <c r="EW320" s="26">
        <f t="shared" si="414"/>
        <v>0</v>
      </c>
      <c r="EX320">
        <f t="shared" si="471"/>
        <v>0</v>
      </c>
      <c r="EY320" s="7">
        <f t="shared" si="430"/>
        <v>0</v>
      </c>
      <c r="EZ320" s="7">
        <f t="shared" si="431"/>
        <v>0</v>
      </c>
      <c r="FA320" s="17">
        <f t="shared" si="472"/>
        <v>0</v>
      </c>
      <c r="FB320" s="17">
        <f t="shared" si="432"/>
        <v>0</v>
      </c>
      <c r="GB320">
        <v>318</v>
      </c>
      <c r="GC320" s="7">
        <f t="shared" si="473"/>
        <v>0</v>
      </c>
      <c r="GD320" s="28">
        <f t="shared" si="474"/>
        <v>0</v>
      </c>
      <c r="GE320" s="16">
        <f t="shared" si="475"/>
        <v>0</v>
      </c>
      <c r="GF320" s="9">
        <f t="shared" si="415"/>
        <v>0</v>
      </c>
      <c r="GG320" s="26">
        <f t="shared" si="416"/>
        <v>0</v>
      </c>
      <c r="GH320" s="19">
        <f t="shared" si="417"/>
        <v>0</v>
      </c>
      <c r="GI320" s="26">
        <f t="shared" si="418"/>
        <v>0</v>
      </c>
      <c r="GJ320" s="26">
        <f t="shared" si="419"/>
        <v>0</v>
      </c>
      <c r="GK320" s="16">
        <f t="shared" si="476"/>
        <v>0</v>
      </c>
      <c r="GL320" s="25">
        <v>0</v>
      </c>
      <c r="GM320" s="25">
        <f t="shared" si="477"/>
        <v>0</v>
      </c>
      <c r="GN320" s="25">
        <f t="shared" si="478"/>
        <v>0</v>
      </c>
      <c r="GO320" s="25">
        <f t="shared" si="479"/>
        <v>0</v>
      </c>
      <c r="GP320" s="25">
        <f t="shared" si="480"/>
        <v>0</v>
      </c>
      <c r="GQ320" s="16">
        <f t="shared" si="481"/>
        <v>0</v>
      </c>
      <c r="GR320" s="25">
        <f t="shared" si="482"/>
        <v>0</v>
      </c>
      <c r="GS320" s="9">
        <f t="shared" si="420"/>
        <v>0</v>
      </c>
      <c r="GT320" s="26">
        <f t="shared" si="421"/>
        <v>0</v>
      </c>
      <c r="GU320" s="19">
        <f t="shared" si="422"/>
        <v>0</v>
      </c>
      <c r="GV320" s="26">
        <f t="shared" si="423"/>
        <v>0</v>
      </c>
      <c r="GW320" s="26">
        <f t="shared" si="424"/>
        <v>0</v>
      </c>
      <c r="GX320">
        <f t="shared" si="483"/>
        <v>0</v>
      </c>
      <c r="GY320" s="7">
        <f t="shared" si="433"/>
        <v>0</v>
      </c>
      <c r="GZ320" s="7">
        <f t="shared" si="434"/>
        <v>0</v>
      </c>
      <c r="HA320" s="17">
        <f t="shared" si="484"/>
        <v>0</v>
      </c>
      <c r="HB320" s="17">
        <f t="shared" si="435"/>
        <v>0</v>
      </c>
    </row>
    <row r="321" spans="54:210" x14ac:dyDescent="0.3">
      <c r="BB321">
        <v>319</v>
      </c>
      <c r="BC321" s="7">
        <f t="shared" si="436"/>
        <v>0</v>
      </c>
      <c r="BD321" s="28">
        <f t="shared" si="437"/>
        <v>0</v>
      </c>
      <c r="BE321" s="16">
        <f t="shared" si="438"/>
        <v>0</v>
      </c>
      <c r="BF321" s="16">
        <f t="shared" si="439"/>
        <v>0</v>
      </c>
      <c r="BG321" s="25">
        <v>0</v>
      </c>
      <c r="BH321" s="25">
        <f t="shared" si="440"/>
        <v>0</v>
      </c>
      <c r="BI321" s="25">
        <f t="shared" si="441"/>
        <v>0</v>
      </c>
      <c r="BJ321" s="25">
        <f t="shared" si="442"/>
        <v>0</v>
      </c>
      <c r="BK321" s="25">
        <f t="shared" si="443"/>
        <v>0</v>
      </c>
      <c r="BL321" s="16">
        <f t="shared" si="444"/>
        <v>0</v>
      </c>
      <c r="BM321" s="25">
        <f t="shared" si="445"/>
        <v>0</v>
      </c>
      <c r="BN321" s="9">
        <f t="shared" si="390"/>
        <v>0</v>
      </c>
      <c r="BO321" s="26">
        <f t="shared" si="391"/>
        <v>0</v>
      </c>
      <c r="BP321" s="19">
        <f t="shared" si="392"/>
        <v>0</v>
      </c>
      <c r="BQ321" s="26">
        <f t="shared" si="393"/>
        <v>0</v>
      </c>
      <c r="BR321" s="26">
        <f t="shared" si="394"/>
        <v>0</v>
      </c>
      <c r="BS321">
        <f t="shared" si="446"/>
        <v>0</v>
      </c>
      <c r="BT321" s="7">
        <f t="shared" si="447"/>
        <v>0</v>
      </c>
      <c r="BU321" s="7">
        <f t="shared" si="425"/>
        <v>0</v>
      </c>
      <c r="BV321" s="17">
        <f t="shared" si="448"/>
        <v>0</v>
      </c>
      <c r="BW321" s="17">
        <f t="shared" si="426"/>
        <v>0</v>
      </c>
      <c r="CB321">
        <v>319</v>
      </c>
      <c r="CC321" s="7">
        <f t="shared" ca="1" si="449"/>
        <v>-19000</v>
      </c>
      <c r="CD321" s="28">
        <f t="shared" ca="1" si="450"/>
        <v>0</v>
      </c>
      <c r="CE321" s="16">
        <f t="shared" ca="1" si="451"/>
        <v>0</v>
      </c>
      <c r="CF321" s="9">
        <f t="shared" ca="1" si="395"/>
        <v>0</v>
      </c>
      <c r="CG321" s="26">
        <f t="shared" ca="1" si="396"/>
        <v>0</v>
      </c>
      <c r="CH321" s="19">
        <f t="shared" ca="1" si="397"/>
        <v>0</v>
      </c>
      <c r="CI321" s="26">
        <f t="shared" ca="1" si="398"/>
        <v>0</v>
      </c>
      <c r="CJ321" s="26">
        <f t="shared" ca="1" si="399"/>
        <v>0</v>
      </c>
      <c r="CK321" s="16">
        <f t="shared" ca="1" si="452"/>
        <v>0</v>
      </c>
      <c r="CL321" s="25">
        <v>0</v>
      </c>
      <c r="CM321" s="25">
        <f t="shared" ca="1" si="453"/>
        <v>0</v>
      </c>
      <c r="CN321" s="25">
        <f t="shared" ca="1" si="454"/>
        <v>0</v>
      </c>
      <c r="CO321" s="25">
        <f t="shared" ca="1" si="455"/>
        <v>0</v>
      </c>
      <c r="CP321" s="25">
        <f t="shared" ca="1" si="456"/>
        <v>0</v>
      </c>
      <c r="CQ321" s="16">
        <f t="shared" ca="1" si="457"/>
        <v>0</v>
      </c>
      <c r="CR321" s="25">
        <f t="shared" ca="1" si="458"/>
        <v>0</v>
      </c>
      <c r="CS321" s="9">
        <f t="shared" ca="1" si="400"/>
        <v>0</v>
      </c>
      <c r="CT321" s="26">
        <f t="shared" ca="1" si="401"/>
        <v>0</v>
      </c>
      <c r="CU321" s="19">
        <f t="shared" ca="1" si="402"/>
        <v>0</v>
      </c>
      <c r="CV321" s="26">
        <f t="shared" ca="1" si="403"/>
        <v>0</v>
      </c>
      <c r="CW321" s="26">
        <f t="shared" ca="1" si="404"/>
        <v>0</v>
      </c>
      <c r="CX321">
        <f t="shared" ca="1" si="459"/>
        <v>0</v>
      </c>
      <c r="CY321" s="7">
        <f t="shared" ca="1" si="427"/>
        <v>0</v>
      </c>
      <c r="CZ321" s="7">
        <f t="shared" ca="1" si="428"/>
        <v>0</v>
      </c>
      <c r="DA321" s="17">
        <f t="shared" ca="1" si="460"/>
        <v>0</v>
      </c>
      <c r="DB321" s="17">
        <f t="shared" ca="1" si="429"/>
        <v>0</v>
      </c>
      <c r="EB321">
        <v>319</v>
      </c>
      <c r="EC321" s="7">
        <f t="shared" si="461"/>
        <v>0</v>
      </c>
      <c r="ED321" s="28">
        <f t="shared" si="462"/>
        <v>0</v>
      </c>
      <c r="EE321" s="16">
        <f t="shared" si="463"/>
        <v>0</v>
      </c>
      <c r="EF321" s="9">
        <f t="shared" si="405"/>
        <v>0</v>
      </c>
      <c r="EG321" s="26">
        <f t="shared" si="406"/>
        <v>0</v>
      </c>
      <c r="EH321" s="19">
        <f t="shared" si="407"/>
        <v>0</v>
      </c>
      <c r="EI321" s="26">
        <f t="shared" si="408"/>
        <v>0</v>
      </c>
      <c r="EJ321" s="26">
        <f t="shared" si="409"/>
        <v>0</v>
      </c>
      <c r="EK321" s="16">
        <f t="shared" si="464"/>
        <v>0</v>
      </c>
      <c r="EL321" s="25">
        <v>0</v>
      </c>
      <c r="EM321" s="25">
        <f t="shared" si="465"/>
        <v>0</v>
      </c>
      <c r="EN321" s="25">
        <f t="shared" si="466"/>
        <v>0</v>
      </c>
      <c r="EO321" s="25">
        <f t="shared" si="467"/>
        <v>0</v>
      </c>
      <c r="EP321" s="25">
        <f t="shared" si="468"/>
        <v>0</v>
      </c>
      <c r="EQ321" s="16">
        <f t="shared" si="469"/>
        <v>0</v>
      </c>
      <c r="ER321" s="25">
        <f t="shared" si="470"/>
        <v>0</v>
      </c>
      <c r="ES321" s="9">
        <f t="shared" si="410"/>
        <v>0</v>
      </c>
      <c r="ET321" s="26">
        <f t="shared" si="411"/>
        <v>0</v>
      </c>
      <c r="EU321" s="19">
        <f t="shared" si="412"/>
        <v>0</v>
      </c>
      <c r="EV321" s="26">
        <f t="shared" si="413"/>
        <v>0</v>
      </c>
      <c r="EW321" s="26">
        <f t="shared" si="414"/>
        <v>0</v>
      </c>
      <c r="EX321">
        <f t="shared" si="471"/>
        <v>0</v>
      </c>
      <c r="EY321" s="7">
        <f t="shared" si="430"/>
        <v>0</v>
      </c>
      <c r="EZ321" s="7">
        <f t="shared" si="431"/>
        <v>0</v>
      </c>
      <c r="FA321" s="17">
        <f t="shared" si="472"/>
        <v>0</v>
      </c>
      <c r="FB321" s="17">
        <f t="shared" si="432"/>
        <v>0</v>
      </c>
      <c r="GB321">
        <v>319</v>
      </c>
      <c r="GC321" s="7">
        <f t="shared" si="473"/>
        <v>0</v>
      </c>
      <c r="GD321" s="28">
        <f t="shared" si="474"/>
        <v>0</v>
      </c>
      <c r="GE321" s="16">
        <f t="shared" si="475"/>
        <v>0</v>
      </c>
      <c r="GF321" s="9">
        <f t="shared" si="415"/>
        <v>0</v>
      </c>
      <c r="GG321" s="26">
        <f t="shared" si="416"/>
        <v>0</v>
      </c>
      <c r="GH321" s="19">
        <f t="shared" si="417"/>
        <v>0</v>
      </c>
      <c r="GI321" s="26">
        <f t="shared" si="418"/>
        <v>0</v>
      </c>
      <c r="GJ321" s="26">
        <f t="shared" si="419"/>
        <v>0</v>
      </c>
      <c r="GK321" s="16">
        <f t="shared" si="476"/>
        <v>0</v>
      </c>
      <c r="GL321" s="25">
        <v>0</v>
      </c>
      <c r="GM321" s="25">
        <f t="shared" si="477"/>
        <v>0</v>
      </c>
      <c r="GN321" s="25">
        <f t="shared" si="478"/>
        <v>0</v>
      </c>
      <c r="GO321" s="25">
        <f t="shared" si="479"/>
        <v>0</v>
      </c>
      <c r="GP321" s="25">
        <f t="shared" si="480"/>
        <v>0</v>
      </c>
      <c r="GQ321" s="16">
        <f t="shared" si="481"/>
        <v>0</v>
      </c>
      <c r="GR321" s="25">
        <f t="shared" si="482"/>
        <v>0</v>
      </c>
      <c r="GS321" s="9">
        <f t="shared" si="420"/>
        <v>0</v>
      </c>
      <c r="GT321" s="26">
        <f t="shared" si="421"/>
        <v>0</v>
      </c>
      <c r="GU321" s="19">
        <f t="shared" si="422"/>
        <v>0</v>
      </c>
      <c r="GV321" s="26">
        <f t="shared" si="423"/>
        <v>0</v>
      </c>
      <c r="GW321" s="26">
        <f t="shared" si="424"/>
        <v>0</v>
      </c>
      <c r="GX321">
        <f t="shared" si="483"/>
        <v>0</v>
      </c>
      <c r="GY321" s="7">
        <f t="shared" si="433"/>
        <v>0</v>
      </c>
      <c r="GZ321" s="7">
        <f t="shared" si="434"/>
        <v>0</v>
      </c>
      <c r="HA321" s="17">
        <f t="shared" si="484"/>
        <v>0</v>
      </c>
      <c r="HB321" s="17">
        <f t="shared" si="435"/>
        <v>0</v>
      </c>
    </row>
    <row r="322" spans="54:210" x14ac:dyDescent="0.3">
      <c r="BB322">
        <v>320</v>
      </c>
      <c r="BC322" s="7">
        <f t="shared" si="436"/>
        <v>0</v>
      </c>
      <c r="BD322" s="28">
        <f t="shared" si="437"/>
        <v>0</v>
      </c>
      <c r="BE322" s="16">
        <f t="shared" si="438"/>
        <v>0</v>
      </c>
      <c r="BF322" s="16">
        <f t="shared" si="439"/>
        <v>0</v>
      </c>
      <c r="BG322" s="25">
        <v>0</v>
      </c>
      <c r="BH322" s="25">
        <f t="shared" si="440"/>
        <v>0</v>
      </c>
      <c r="BI322" s="25">
        <f t="shared" si="441"/>
        <v>0</v>
      </c>
      <c r="BJ322" s="25">
        <f t="shared" si="442"/>
        <v>0</v>
      </c>
      <c r="BK322" s="25">
        <f t="shared" si="443"/>
        <v>0</v>
      </c>
      <c r="BL322" s="16">
        <f t="shared" si="444"/>
        <v>0</v>
      </c>
      <c r="BM322" s="25">
        <f t="shared" si="445"/>
        <v>0</v>
      </c>
      <c r="BN322" s="9">
        <f t="shared" si="390"/>
        <v>0</v>
      </c>
      <c r="BO322" s="26">
        <f t="shared" si="391"/>
        <v>0</v>
      </c>
      <c r="BP322" s="19">
        <f t="shared" si="392"/>
        <v>0</v>
      </c>
      <c r="BQ322" s="26">
        <f t="shared" si="393"/>
        <v>0</v>
      </c>
      <c r="BR322" s="26">
        <f t="shared" si="394"/>
        <v>0</v>
      </c>
      <c r="BS322">
        <f t="shared" si="446"/>
        <v>0</v>
      </c>
      <c r="BT322" s="7">
        <f t="shared" si="447"/>
        <v>0</v>
      </c>
      <c r="BU322" s="7">
        <f t="shared" si="425"/>
        <v>0</v>
      </c>
      <c r="BV322" s="17">
        <f t="shared" si="448"/>
        <v>0</v>
      </c>
      <c r="BW322" s="17">
        <f t="shared" si="426"/>
        <v>0</v>
      </c>
      <c r="CB322">
        <v>320</v>
      </c>
      <c r="CC322" s="7">
        <f t="shared" ca="1" si="449"/>
        <v>-19000</v>
      </c>
      <c r="CD322" s="28">
        <f t="shared" ca="1" si="450"/>
        <v>0</v>
      </c>
      <c r="CE322" s="16">
        <f t="shared" ca="1" si="451"/>
        <v>0</v>
      </c>
      <c r="CF322" s="9">
        <f t="shared" ca="1" si="395"/>
        <v>0</v>
      </c>
      <c r="CG322" s="26">
        <f t="shared" ca="1" si="396"/>
        <v>0</v>
      </c>
      <c r="CH322" s="19">
        <f t="shared" ca="1" si="397"/>
        <v>0</v>
      </c>
      <c r="CI322" s="26">
        <f t="shared" ca="1" si="398"/>
        <v>0</v>
      </c>
      <c r="CJ322" s="26">
        <f t="shared" ca="1" si="399"/>
        <v>0</v>
      </c>
      <c r="CK322" s="16">
        <f t="shared" ca="1" si="452"/>
        <v>0</v>
      </c>
      <c r="CL322" s="25">
        <v>0</v>
      </c>
      <c r="CM322" s="25">
        <f t="shared" ca="1" si="453"/>
        <v>0</v>
      </c>
      <c r="CN322" s="25">
        <f t="shared" ca="1" si="454"/>
        <v>0</v>
      </c>
      <c r="CO322" s="25">
        <f t="shared" ca="1" si="455"/>
        <v>0</v>
      </c>
      <c r="CP322" s="25">
        <f t="shared" ca="1" si="456"/>
        <v>0</v>
      </c>
      <c r="CQ322" s="16">
        <f t="shared" ca="1" si="457"/>
        <v>0</v>
      </c>
      <c r="CR322" s="25">
        <f t="shared" ca="1" si="458"/>
        <v>0</v>
      </c>
      <c r="CS322" s="9">
        <f t="shared" ca="1" si="400"/>
        <v>0</v>
      </c>
      <c r="CT322" s="26">
        <f t="shared" ca="1" si="401"/>
        <v>0</v>
      </c>
      <c r="CU322" s="19">
        <f t="shared" ca="1" si="402"/>
        <v>0</v>
      </c>
      <c r="CV322" s="26">
        <f t="shared" ca="1" si="403"/>
        <v>0</v>
      </c>
      <c r="CW322" s="26">
        <f t="shared" ca="1" si="404"/>
        <v>0</v>
      </c>
      <c r="CX322">
        <f t="shared" ca="1" si="459"/>
        <v>0</v>
      </c>
      <c r="CY322" s="7">
        <f t="shared" ca="1" si="427"/>
        <v>0</v>
      </c>
      <c r="CZ322" s="7">
        <f t="shared" ca="1" si="428"/>
        <v>0</v>
      </c>
      <c r="DA322" s="17">
        <f t="shared" ca="1" si="460"/>
        <v>0</v>
      </c>
      <c r="DB322" s="17">
        <f t="shared" ca="1" si="429"/>
        <v>0</v>
      </c>
      <c r="EB322">
        <v>320</v>
      </c>
      <c r="EC322" s="7">
        <f t="shared" si="461"/>
        <v>0</v>
      </c>
      <c r="ED322" s="28">
        <f t="shared" si="462"/>
        <v>0</v>
      </c>
      <c r="EE322" s="16">
        <f t="shared" si="463"/>
        <v>0</v>
      </c>
      <c r="EF322" s="9">
        <f t="shared" si="405"/>
        <v>0</v>
      </c>
      <c r="EG322" s="26">
        <f t="shared" si="406"/>
        <v>0</v>
      </c>
      <c r="EH322" s="19">
        <f t="shared" si="407"/>
        <v>0</v>
      </c>
      <c r="EI322" s="26">
        <f t="shared" si="408"/>
        <v>0</v>
      </c>
      <c r="EJ322" s="26">
        <f t="shared" si="409"/>
        <v>0</v>
      </c>
      <c r="EK322" s="16">
        <f t="shared" si="464"/>
        <v>0</v>
      </c>
      <c r="EL322" s="25">
        <v>0</v>
      </c>
      <c r="EM322" s="25">
        <f t="shared" si="465"/>
        <v>0</v>
      </c>
      <c r="EN322" s="25">
        <f t="shared" si="466"/>
        <v>0</v>
      </c>
      <c r="EO322" s="25">
        <f t="shared" si="467"/>
        <v>0</v>
      </c>
      <c r="EP322" s="25">
        <f t="shared" si="468"/>
        <v>0</v>
      </c>
      <c r="EQ322" s="16">
        <f t="shared" si="469"/>
        <v>0</v>
      </c>
      <c r="ER322" s="25">
        <f t="shared" si="470"/>
        <v>0</v>
      </c>
      <c r="ES322" s="9">
        <f t="shared" si="410"/>
        <v>0</v>
      </c>
      <c r="ET322" s="26">
        <f t="shared" si="411"/>
        <v>0</v>
      </c>
      <c r="EU322" s="19">
        <f t="shared" si="412"/>
        <v>0</v>
      </c>
      <c r="EV322" s="26">
        <f t="shared" si="413"/>
        <v>0</v>
      </c>
      <c r="EW322" s="26">
        <f t="shared" si="414"/>
        <v>0</v>
      </c>
      <c r="EX322">
        <f t="shared" si="471"/>
        <v>0</v>
      </c>
      <c r="EY322" s="7">
        <f t="shared" si="430"/>
        <v>0</v>
      </c>
      <c r="EZ322" s="7">
        <f t="shared" si="431"/>
        <v>0</v>
      </c>
      <c r="FA322" s="17">
        <f t="shared" si="472"/>
        <v>0</v>
      </c>
      <c r="FB322" s="17">
        <f t="shared" si="432"/>
        <v>0</v>
      </c>
      <c r="GB322">
        <v>320</v>
      </c>
      <c r="GC322" s="7">
        <f t="shared" si="473"/>
        <v>0</v>
      </c>
      <c r="GD322" s="28">
        <f t="shared" si="474"/>
        <v>0</v>
      </c>
      <c r="GE322" s="16">
        <f t="shared" si="475"/>
        <v>0</v>
      </c>
      <c r="GF322" s="9">
        <f t="shared" si="415"/>
        <v>0</v>
      </c>
      <c r="GG322" s="26">
        <f t="shared" si="416"/>
        <v>0</v>
      </c>
      <c r="GH322" s="19">
        <f t="shared" si="417"/>
        <v>0</v>
      </c>
      <c r="GI322" s="26">
        <f t="shared" si="418"/>
        <v>0</v>
      </c>
      <c r="GJ322" s="26">
        <f t="shared" si="419"/>
        <v>0</v>
      </c>
      <c r="GK322" s="16">
        <f t="shared" si="476"/>
        <v>0</v>
      </c>
      <c r="GL322" s="25">
        <v>0</v>
      </c>
      <c r="GM322" s="25">
        <f t="shared" si="477"/>
        <v>0</v>
      </c>
      <c r="GN322" s="25">
        <f t="shared" si="478"/>
        <v>0</v>
      </c>
      <c r="GO322" s="25">
        <f t="shared" si="479"/>
        <v>0</v>
      </c>
      <c r="GP322" s="25">
        <f t="shared" si="480"/>
        <v>0</v>
      </c>
      <c r="GQ322" s="16">
        <f t="shared" si="481"/>
        <v>0</v>
      </c>
      <c r="GR322" s="25">
        <f t="shared" si="482"/>
        <v>0</v>
      </c>
      <c r="GS322" s="9">
        <f t="shared" si="420"/>
        <v>0</v>
      </c>
      <c r="GT322" s="26">
        <f t="shared" si="421"/>
        <v>0</v>
      </c>
      <c r="GU322" s="19">
        <f t="shared" si="422"/>
        <v>0</v>
      </c>
      <c r="GV322" s="26">
        <f t="shared" si="423"/>
        <v>0</v>
      </c>
      <c r="GW322" s="26">
        <f t="shared" si="424"/>
        <v>0</v>
      </c>
      <c r="GX322">
        <f t="shared" si="483"/>
        <v>0</v>
      </c>
      <c r="GY322" s="7">
        <f t="shared" si="433"/>
        <v>0</v>
      </c>
      <c r="GZ322" s="7">
        <f t="shared" si="434"/>
        <v>0</v>
      </c>
      <c r="HA322" s="17">
        <f t="shared" si="484"/>
        <v>0</v>
      </c>
      <c r="HB322" s="17">
        <f t="shared" si="435"/>
        <v>0</v>
      </c>
    </row>
    <row r="323" spans="54:210" x14ac:dyDescent="0.3">
      <c r="BB323">
        <v>321</v>
      </c>
      <c r="BC323" s="7">
        <f t="shared" si="436"/>
        <v>0</v>
      </c>
      <c r="BD323" s="28">
        <f t="shared" si="437"/>
        <v>0</v>
      </c>
      <c r="BE323" s="16">
        <f t="shared" si="438"/>
        <v>0</v>
      </c>
      <c r="BF323" s="16">
        <f t="shared" si="439"/>
        <v>0</v>
      </c>
      <c r="BG323" s="25">
        <v>0</v>
      </c>
      <c r="BH323" s="25">
        <f t="shared" si="440"/>
        <v>0</v>
      </c>
      <c r="BI323" s="25">
        <f t="shared" si="441"/>
        <v>0</v>
      </c>
      <c r="BJ323" s="25">
        <f t="shared" si="442"/>
        <v>0</v>
      </c>
      <c r="BK323" s="25">
        <f t="shared" si="443"/>
        <v>0</v>
      </c>
      <c r="BL323" s="16">
        <f t="shared" si="444"/>
        <v>0</v>
      </c>
      <c r="BM323" s="25">
        <f t="shared" si="445"/>
        <v>0</v>
      </c>
      <c r="BN323" s="9">
        <f t="shared" ref="BN323:BN386" si="485">INT(BM323)</f>
        <v>0</v>
      </c>
      <c r="BO323" s="26">
        <f t="shared" ref="BO323:BO386" si="486">INT((BM323-BN323)*10)/10</f>
        <v>0</v>
      </c>
      <c r="BP323" s="19">
        <f t="shared" ref="BP323:BP386" si="487">BM323-BN323-BO323</f>
        <v>0</v>
      </c>
      <c r="BQ323" s="26">
        <f t="shared" ref="BQ323:BQ386" si="488">IF(OR(BP323=0.05,BP323=0),BP323,IF(AND(BP323&gt;0.051,BP323&lt;0.1),0.1,IF(AND(BP323&gt;0.001,BP323&lt;0.05),0.05,BP323)))</f>
        <v>0</v>
      </c>
      <c r="BR323" s="26">
        <f t="shared" ref="BR323:BR386" si="489">BN323+BO323+BQ323</f>
        <v>0</v>
      </c>
      <c r="BS323">
        <f t="shared" si="446"/>
        <v>0</v>
      </c>
      <c r="BT323" s="7">
        <f t="shared" si="447"/>
        <v>0</v>
      </c>
      <c r="BU323" s="7">
        <f t="shared" si="425"/>
        <v>0</v>
      </c>
      <c r="BV323" s="17">
        <f t="shared" si="448"/>
        <v>0</v>
      </c>
      <c r="BW323" s="17">
        <f t="shared" si="426"/>
        <v>0</v>
      </c>
      <c r="CB323">
        <v>321</v>
      </c>
      <c r="CC323" s="7">
        <f t="shared" ca="1" si="449"/>
        <v>-19000</v>
      </c>
      <c r="CD323" s="28">
        <f t="shared" ca="1" si="450"/>
        <v>0</v>
      </c>
      <c r="CE323" s="16">
        <f t="shared" ca="1" si="451"/>
        <v>0</v>
      </c>
      <c r="CF323" s="9">
        <f t="shared" ref="CF323:CF386" ca="1" si="490">INT(CE323)</f>
        <v>0</v>
      </c>
      <c r="CG323" s="26">
        <f t="shared" ref="CG323:CG386" ca="1" si="491">INT((CE323-CF323)*10)/10</f>
        <v>0</v>
      </c>
      <c r="CH323" s="19">
        <f t="shared" ref="CH323:CH386" ca="1" si="492">CE323-CF323-CG323</f>
        <v>0</v>
      </c>
      <c r="CI323" s="26">
        <f t="shared" ref="CI323:CI386" ca="1" si="493">IF(OR(CH323=0.05,CH323=0),CH323,IF(AND(CH323&gt;0.051,CH323&lt;0.1),0.1,IF(AND(CH323&gt;0.001,CH323&lt;0.05),0.05,CH323)))</f>
        <v>0</v>
      </c>
      <c r="CJ323" s="26">
        <f t="shared" ref="CJ323:CJ386" ca="1" si="494">CF323+CG323+CI323</f>
        <v>0</v>
      </c>
      <c r="CK323" s="16">
        <f t="shared" ca="1" si="452"/>
        <v>0</v>
      </c>
      <c r="CL323" s="25">
        <v>0</v>
      </c>
      <c r="CM323" s="25">
        <f t="shared" ca="1" si="453"/>
        <v>0</v>
      </c>
      <c r="CN323" s="25">
        <f t="shared" ca="1" si="454"/>
        <v>0</v>
      </c>
      <c r="CO323" s="25">
        <f t="shared" ca="1" si="455"/>
        <v>0</v>
      </c>
      <c r="CP323" s="25">
        <f t="shared" ca="1" si="456"/>
        <v>0</v>
      </c>
      <c r="CQ323" s="16">
        <f t="shared" ca="1" si="457"/>
        <v>0</v>
      </c>
      <c r="CR323" s="25">
        <f t="shared" ca="1" si="458"/>
        <v>0</v>
      </c>
      <c r="CS323" s="9">
        <f t="shared" ref="CS323:CS386" ca="1" si="495">INT(CR323)</f>
        <v>0</v>
      </c>
      <c r="CT323" s="26">
        <f t="shared" ref="CT323:CT386" ca="1" si="496">INT((CR323-CS323)*10)/10</f>
        <v>0</v>
      </c>
      <c r="CU323" s="19">
        <f t="shared" ref="CU323:CU386" ca="1" si="497">CR323-CS323-CT323</f>
        <v>0</v>
      </c>
      <c r="CV323" s="26">
        <f t="shared" ref="CV323:CV386" ca="1" si="498">IF(OR(CU323=0.05,CU323=0),CU323,IF(AND(CU323&gt;0.051,CU323&lt;0.1),0.1,IF(AND(CU323&gt;0.001,CU323&lt;0.05),0.05,CU323)))</f>
        <v>0</v>
      </c>
      <c r="CW323" s="26">
        <f t="shared" ref="CW323:CW386" ca="1" si="499">CS323+CT323+CV323</f>
        <v>0</v>
      </c>
      <c r="CX323">
        <f t="shared" ca="1" si="459"/>
        <v>0</v>
      </c>
      <c r="CY323" s="7">
        <f t="shared" ca="1" si="427"/>
        <v>0</v>
      </c>
      <c r="CZ323" s="7">
        <f t="shared" ca="1" si="428"/>
        <v>0</v>
      </c>
      <c r="DA323" s="17">
        <f t="shared" ca="1" si="460"/>
        <v>0</v>
      </c>
      <c r="DB323" s="17">
        <f t="shared" ca="1" si="429"/>
        <v>0</v>
      </c>
      <c r="EB323">
        <v>321</v>
      </c>
      <c r="EC323" s="7">
        <f t="shared" si="461"/>
        <v>0</v>
      </c>
      <c r="ED323" s="28">
        <f t="shared" si="462"/>
        <v>0</v>
      </c>
      <c r="EE323" s="16">
        <f t="shared" si="463"/>
        <v>0</v>
      </c>
      <c r="EF323" s="9">
        <f t="shared" ref="EF323:EF386" si="500">INT(EE323)</f>
        <v>0</v>
      </c>
      <c r="EG323" s="26">
        <f t="shared" ref="EG323:EG386" si="501">INT((EE323-EF323)*10)/10</f>
        <v>0</v>
      </c>
      <c r="EH323" s="19">
        <f t="shared" ref="EH323:EH386" si="502">EE323-EF323-EG323</f>
        <v>0</v>
      </c>
      <c r="EI323" s="26">
        <f t="shared" ref="EI323:EI386" si="503">IF(OR(EH323=0.05,EH323=0),EH323,IF(AND(EH323&gt;0.051,EH323&lt;0.1),0.1,IF(AND(EH323&gt;0.001,EH323&lt;0.05),0.05,EH323)))</f>
        <v>0</v>
      </c>
      <c r="EJ323" s="26">
        <f t="shared" ref="EJ323:EJ386" si="504">EF323+EG323+EI323</f>
        <v>0</v>
      </c>
      <c r="EK323" s="16">
        <f t="shared" si="464"/>
        <v>0</v>
      </c>
      <c r="EL323" s="25">
        <v>0</v>
      </c>
      <c r="EM323" s="25">
        <f t="shared" si="465"/>
        <v>0</v>
      </c>
      <c r="EN323" s="25">
        <f t="shared" si="466"/>
        <v>0</v>
      </c>
      <c r="EO323" s="25">
        <f t="shared" si="467"/>
        <v>0</v>
      </c>
      <c r="EP323" s="25">
        <f t="shared" si="468"/>
        <v>0</v>
      </c>
      <c r="EQ323" s="16">
        <f t="shared" si="469"/>
        <v>0</v>
      </c>
      <c r="ER323" s="25">
        <f t="shared" si="470"/>
        <v>0</v>
      </c>
      <c r="ES323" s="9">
        <f t="shared" ref="ES323:ES386" si="505">INT(ER323)</f>
        <v>0</v>
      </c>
      <c r="ET323" s="26">
        <f t="shared" ref="ET323:ET386" si="506">INT((ER323-ES323)*10)/10</f>
        <v>0</v>
      </c>
      <c r="EU323" s="19">
        <f t="shared" ref="EU323:EU386" si="507">ER323-ES323-ET323</f>
        <v>0</v>
      </c>
      <c r="EV323" s="26">
        <f t="shared" ref="EV323:EV386" si="508">IF(OR(EU323=0.05,EU323=0),EU323,IF(AND(EU323&gt;0.051,EU323&lt;0.1),0.1,IF(AND(EU323&gt;0.001,EU323&lt;0.05),0.05,EU323)))</f>
        <v>0</v>
      </c>
      <c r="EW323" s="26">
        <f t="shared" ref="EW323:EW386" si="509">ES323+ET323+EV323</f>
        <v>0</v>
      </c>
      <c r="EX323">
        <f t="shared" si="471"/>
        <v>0</v>
      </c>
      <c r="EY323" s="7">
        <f t="shared" si="430"/>
        <v>0</v>
      </c>
      <c r="EZ323" s="7">
        <f t="shared" si="431"/>
        <v>0</v>
      </c>
      <c r="FA323" s="17">
        <f t="shared" si="472"/>
        <v>0</v>
      </c>
      <c r="FB323" s="17">
        <f t="shared" si="432"/>
        <v>0</v>
      </c>
      <c r="GB323">
        <v>321</v>
      </c>
      <c r="GC323" s="7">
        <f t="shared" si="473"/>
        <v>0</v>
      </c>
      <c r="GD323" s="28">
        <f t="shared" si="474"/>
        <v>0</v>
      </c>
      <c r="GE323" s="16">
        <f t="shared" si="475"/>
        <v>0</v>
      </c>
      <c r="GF323" s="9">
        <f t="shared" ref="GF323:GF386" si="510">INT(GE323)</f>
        <v>0</v>
      </c>
      <c r="GG323" s="26">
        <f t="shared" ref="GG323:GG386" si="511">INT((GE323-GF323)*10)/10</f>
        <v>0</v>
      </c>
      <c r="GH323" s="19">
        <f t="shared" ref="GH323:GH386" si="512">GE323-GF323-GG323</f>
        <v>0</v>
      </c>
      <c r="GI323" s="26">
        <f t="shared" ref="GI323:GI386" si="513">IF(OR(GH323=0.05,GH323=0),GH323,IF(AND(GH323&gt;0.051,GH323&lt;0.1),0.1,IF(AND(GH323&gt;0.001,GH323&lt;0.05),0.05,GH323)))</f>
        <v>0</v>
      </c>
      <c r="GJ323" s="26">
        <f t="shared" ref="GJ323:GJ386" si="514">GF323+GG323+GI323</f>
        <v>0</v>
      </c>
      <c r="GK323" s="16">
        <f t="shared" si="476"/>
        <v>0</v>
      </c>
      <c r="GL323" s="25">
        <v>0</v>
      </c>
      <c r="GM323" s="25">
        <f t="shared" si="477"/>
        <v>0</v>
      </c>
      <c r="GN323" s="25">
        <f t="shared" si="478"/>
        <v>0</v>
      </c>
      <c r="GO323" s="25">
        <f t="shared" si="479"/>
        <v>0</v>
      </c>
      <c r="GP323" s="25">
        <f t="shared" si="480"/>
        <v>0</v>
      </c>
      <c r="GQ323" s="16">
        <f t="shared" si="481"/>
        <v>0</v>
      </c>
      <c r="GR323" s="25">
        <f t="shared" si="482"/>
        <v>0</v>
      </c>
      <c r="GS323" s="9">
        <f t="shared" ref="GS323:GS386" si="515">INT(GR323)</f>
        <v>0</v>
      </c>
      <c r="GT323" s="26">
        <f t="shared" ref="GT323:GT386" si="516">INT((GR323-GS323)*10)/10</f>
        <v>0</v>
      </c>
      <c r="GU323" s="19">
        <f t="shared" ref="GU323:GU386" si="517">GR323-GS323-GT323</f>
        <v>0</v>
      </c>
      <c r="GV323" s="26">
        <f t="shared" ref="GV323:GV386" si="518">IF(OR(GU323=0.05,GU323=0),GU323,IF(AND(GU323&gt;0.051,GU323&lt;0.1),0.1,IF(AND(GU323&gt;0.001,GU323&lt;0.05),0.05,GU323)))</f>
        <v>0</v>
      </c>
      <c r="GW323" s="26">
        <f t="shared" ref="GW323:GW386" si="519">GS323+GT323+GV323</f>
        <v>0</v>
      </c>
      <c r="GX323">
        <f t="shared" si="483"/>
        <v>0</v>
      </c>
      <c r="GY323" s="7">
        <f t="shared" si="433"/>
        <v>0</v>
      </c>
      <c r="GZ323" s="7">
        <f t="shared" si="434"/>
        <v>0</v>
      </c>
      <c r="HA323" s="17">
        <f t="shared" si="484"/>
        <v>0</v>
      </c>
      <c r="HB323" s="17">
        <f t="shared" si="435"/>
        <v>0</v>
      </c>
    </row>
    <row r="324" spans="54:210" x14ac:dyDescent="0.3">
      <c r="BB324">
        <v>322</v>
      </c>
      <c r="BC324" s="7">
        <f t="shared" si="436"/>
        <v>0</v>
      </c>
      <c r="BD324" s="28">
        <f t="shared" si="437"/>
        <v>0</v>
      </c>
      <c r="BE324" s="16">
        <f t="shared" si="438"/>
        <v>0</v>
      </c>
      <c r="BF324" s="16">
        <f t="shared" si="439"/>
        <v>0</v>
      </c>
      <c r="BG324" s="25">
        <v>0</v>
      </c>
      <c r="BH324" s="25">
        <f t="shared" si="440"/>
        <v>0</v>
      </c>
      <c r="BI324" s="25">
        <f t="shared" si="441"/>
        <v>0</v>
      </c>
      <c r="BJ324" s="25">
        <f t="shared" si="442"/>
        <v>0</v>
      </c>
      <c r="BK324" s="25">
        <f t="shared" si="443"/>
        <v>0</v>
      </c>
      <c r="BL324" s="16">
        <f t="shared" si="444"/>
        <v>0</v>
      </c>
      <c r="BM324" s="25">
        <f t="shared" si="445"/>
        <v>0</v>
      </c>
      <c r="BN324" s="9">
        <f t="shared" si="485"/>
        <v>0</v>
      </c>
      <c r="BO324" s="26">
        <f t="shared" si="486"/>
        <v>0</v>
      </c>
      <c r="BP324" s="19">
        <f t="shared" si="487"/>
        <v>0</v>
      </c>
      <c r="BQ324" s="26">
        <f t="shared" si="488"/>
        <v>0</v>
      </c>
      <c r="BR324" s="26">
        <f t="shared" si="489"/>
        <v>0</v>
      </c>
      <c r="BS324">
        <f t="shared" si="446"/>
        <v>0</v>
      </c>
      <c r="BT324" s="7">
        <f t="shared" si="447"/>
        <v>0</v>
      </c>
      <c r="BU324" s="7">
        <f t="shared" ref="BU324:BU387" si="520">IF(AND(BT324&gt;0,BT325=0),BT324,0)</f>
        <v>0</v>
      </c>
      <c r="BV324" s="17">
        <f t="shared" si="448"/>
        <v>0</v>
      </c>
      <c r="BW324" s="17">
        <f t="shared" ref="BW324:BW387" si="521">IF(ROUND(BT324-BV324,2)&gt;0,ROUND(BT324-BV324,2),0)</f>
        <v>0</v>
      </c>
      <c r="CB324">
        <v>322</v>
      </c>
      <c r="CC324" s="7">
        <f t="shared" ca="1" si="449"/>
        <v>-19000</v>
      </c>
      <c r="CD324" s="28">
        <f t="shared" ca="1" si="450"/>
        <v>0</v>
      </c>
      <c r="CE324" s="16">
        <f t="shared" ca="1" si="451"/>
        <v>0</v>
      </c>
      <c r="CF324" s="9">
        <f t="shared" ca="1" si="490"/>
        <v>0</v>
      </c>
      <c r="CG324" s="26">
        <f t="shared" ca="1" si="491"/>
        <v>0</v>
      </c>
      <c r="CH324" s="19">
        <f t="shared" ca="1" si="492"/>
        <v>0</v>
      </c>
      <c r="CI324" s="26">
        <f t="shared" ca="1" si="493"/>
        <v>0</v>
      </c>
      <c r="CJ324" s="26">
        <f t="shared" ca="1" si="494"/>
        <v>0</v>
      </c>
      <c r="CK324" s="16">
        <f t="shared" ca="1" si="452"/>
        <v>0</v>
      </c>
      <c r="CL324" s="25">
        <v>0</v>
      </c>
      <c r="CM324" s="25">
        <f t="shared" ca="1" si="453"/>
        <v>0</v>
      </c>
      <c r="CN324" s="25">
        <f t="shared" ca="1" si="454"/>
        <v>0</v>
      </c>
      <c r="CO324" s="25">
        <f t="shared" ca="1" si="455"/>
        <v>0</v>
      </c>
      <c r="CP324" s="25">
        <f t="shared" ca="1" si="456"/>
        <v>0</v>
      </c>
      <c r="CQ324" s="16">
        <f t="shared" ca="1" si="457"/>
        <v>0</v>
      </c>
      <c r="CR324" s="25">
        <f t="shared" ca="1" si="458"/>
        <v>0</v>
      </c>
      <c r="CS324" s="9">
        <f t="shared" ca="1" si="495"/>
        <v>0</v>
      </c>
      <c r="CT324" s="26">
        <f t="shared" ca="1" si="496"/>
        <v>0</v>
      </c>
      <c r="CU324" s="19">
        <f t="shared" ca="1" si="497"/>
        <v>0</v>
      </c>
      <c r="CV324" s="26">
        <f t="shared" ca="1" si="498"/>
        <v>0</v>
      </c>
      <c r="CW324" s="26">
        <f t="shared" ca="1" si="499"/>
        <v>0</v>
      </c>
      <c r="CX324">
        <f t="shared" ca="1" si="459"/>
        <v>0</v>
      </c>
      <c r="CY324" s="7">
        <f t="shared" ref="CY324:CY387" ca="1" si="522">ROUND(CD324+CJ324+CW324+CX324,2)</f>
        <v>0</v>
      </c>
      <c r="CZ324" s="7">
        <f t="shared" ref="CZ324:CZ387" ca="1" si="523">IF(AND(CY324&gt;0,CY325=0),CY324,0)</f>
        <v>0</v>
      </c>
      <c r="DA324" s="17">
        <f t="shared" ca="1" si="460"/>
        <v>0</v>
      </c>
      <c r="DB324" s="17">
        <f t="shared" ref="DB324:DB387" ca="1" si="524">IF(ROUND(CY324-DA324,2)&gt;0,ROUND(CY324-DA324,2),0)</f>
        <v>0</v>
      </c>
      <c r="EB324">
        <v>322</v>
      </c>
      <c r="EC324" s="7">
        <f t="shared" si="461"/>
        <v>0</v>
      </c>
      <c r="ED324" s="28">
        <f t="shared" si="462"/>
        <v>0</v>
      </c>
      <c r="EE324" s="16">
        <f t="shared" si="463"/>
        <v>0</v>
      </c>
      <c r="EF324" s="9">
        <f t="shared" si="500"/>
        <v>0</v>
      </c>
      <c r="EG324" s="26">
        <f t="shared" si="501"/>
        <v>0</v>
      </c>
      <c r="EH324" s="19">
        <f t="shared" si="502"/>
        <v>0</v>
      </c>
      <c r="EI324" s="26">
        <f t="shared" si="503"/>
        <v>0</v>
      </c>
      <c r="EJ324" s="26">
        <f t="shared" si="504"/>
        <v>0</v>
      </c>
      <c r="EK324" s="16">
        <f t="shared" si="464"/>
        <v>0</v>
      </c>
      <c r="EL324" s="25">
        <v>0</v>
      </c>
      <c r="EM324" s="25">
        <f t="shared" si="465"/>
        <v>0</v>
      </c>
      <c r="EN324" s="25">
        <f t="shared" si="466"/>
        <v>0</v>
      </c>
      <c r="EO324" s="25">
        <f t="shared" si="467"/>
        <v>0</v>
      </c>
      <c r="EP324" s="25">
        <f t="shared" si="468"/>
        <v>0</v>
      </c>
      <c r="EQ324" s="16">
        <f t="shared" si="469"/>
        <v>0</v>
      </c>
      <c r="ER324" s="25">
        <f t="shared" si="470"/>
        <v>0</v>
      </c>
      <c r="ES324" s="9">
        <f t="shared" si="505"/>
        <v>0</v>
      </c>
      <c r="ET324" s="26">
        <f t="shared" si="506"/>
        <v>0</v>
      </c>
      <c r="EU324" s="19">
        <f t="shared" si="507"/>
        <v>0</v>
      </c>
      <c r="EV324" s="26">
        <f t="shared" si="508"/>
        <v>0</v>
      </c>
      <c r="EW324" s="26">
        <f t="shared" si="509"/>
        <v>0</v>
      </c>
      <c r="EX324">
        <f t="shared" si="471"/>
        <v>0</v>
      </c>
      <c r="EY324" s="7">
        <f t="shared" ref="EY324:EY387" si="525">ROUND(ED324+EJ324+EW324+EX324,2)</f>
        <v>0</v>
      </c>
      <c r="EZ324" s="7">
        <f t="shared" ref="EZ324:EZ387" si="526">IF(AND(EY324&gt;0,EY325=0),EY324,0)</f>
        <v>0</v>
      </c>
      <c r="FA324" s="17">
        <f t="shared" si="472"/>
        <v>0</v>
      </c>
      <c r="FB324" s="17">
        <f t="shared" ref="FB324:FB387" si="527">IF(ROUND(EY324-FA324,2)&gt;0,ROUND(EY324-FA324,2),0)</f>
        <v>0</v>
      </c>
      <c r="GB324">
        <v>322</v>
      </c>
      <c r="GC324" s="7">
        <f t="shared" si="473"/>
        <v>0</v>
      </c>
      <c r="GD324" s="28">
        <f t="shared" si="474"/>
        <v>0</v>
      </c>
      <c r="GE324" s="16">
        <f t="shared" si="475"/>
        <v>0</v>
      </c>
      <c r="GF324" s="9">
        <f t="shared" si="510"/>
        <v>0</v>
      </c>
      <c r="GG324" s="26">
        <f t="shared" si="511"/>
        <v>0</v>
      </c>
      <c r="GH324" s="19">
        <f t="shared" si="512"/>
        <v>0</v>
      </c>
      <c r="GI324" s="26">
        <f t="shared" si="513"/>
        <v>0</v>
      </c>
      <c r="GJ324" s="26">
        <f t="shared" si="514"/>
        <v>0</v>
      </c>
      <c r="GK324" s="16">
        <f t="shared" si="476"/>
        <v>0</v>
      </c>
      <c r="GL324" s="25">
        <v>0</v>
      </c>
      <c r="GM324" s="25">
        <f t="shared" si="477"/>
        <v>0</v>
      </c>
      <c r="GN324" s="25">
        <f t="shared" si="478"/>
        <v>0</v>
      </c>
      <c r="GO324" s="25">
        <f t="shared" si="479"/>
        <v>0</v>
      </c>
      <c r="GP324" s="25">
        <f t="shared" si="480"/>
        <v>0</v>
      </c>
      <c r="GQ324" s="16">
        <f t="shared" si="481"/>
        <v>0</v>
      </c>
      <c r="GR324" s="25">
        <f t="shared" si="482"/>
        <v>0</v>
      </c>
      <c r="GS324" s="9">
        <f t="shared" si="515"/>
        <v>0</v>
      </c>
      <c r="GT324" s="26">
        <f t="shared" si="516"/>
        <v>0</v>
      </c>
      <c r="GU324" s="19">
        <f t="shared" si="517"/>
        <v>0</v>
      </c>
      <c r="GV324" s="26">
        <f t="shared" si="518"/>
        <v>0</v>
      </c>
      <c r="GW324" s="26">
        <f t="shared" si="519"/>
        <v>0</v>
      </c>
      <c r="GX324">
        <f t="shared" si="483"/>
        <v>0</v>
      </c>
      <c r="GY324" s="7">
        <f t="shared" ref="GY324:GY387" si="528">ROUND(GD324+GJ324+GW324+GX324,2)</f>
        <v>0</v>
      </c>
      <c r="GZ324" s="7">
        <f t="shared" ref="GZ324:GZ387" si="529">IF(AND(GY324&gt;0,GY325=0),GY324,0)</f>
        <v>0</v>
      </c>
      <c r="HA324" s="17">
        <f t="shared" si="484"/>
        <v>0</v>
      </c>
      <c r="HB324" s="17">
        <f t="shared" ref="HB324:HB387" si="530">IF(ROUND(GY324-HA324,2)&gt;0,ROUND(GY324-HA324,2),0)</f>
        <v>0</v>
      </c>
    </row>
    <row r="325" spans="54:210" x14ac:dyDescent="0.3">
      <c r="BB325">
        <v>323</v>
      </c>
      <c r="BC325" s="7">
        <f t="shared" ref="BC325:BC388" si="531">IF(BW324&gt;0,BC324-1000,BC324)</f>
        <v>0</v>
      </c>
      <c r="BD325" s="28">
        <f t="shared" ref="BD325:BD388" si="532">IF(BW324&gt;0,ROUND(PMT($F$92/12,$F$96*12,-BC325),5),0)</f>
        <v>0</v>
      </c>
      <c r="BE325" s="16">
        <f t="shared" ref="BE325:BE388" si="533">IF(BW324&gt;0,ROUND(BC325*$E$1/1000,2),0)</f>
        <v>0</v>
      </c>
      <c r="BF325" s="16">
        <f t="shared" ref="BF325:BF388" si="534">IF(BW324&gt;0,ROUND(MIN(BC325,$F$168)*$BF$1,2),0)</f>
        <v>0</v>
      </c>
      <c r="BG325" s="25">
        <v>0</v>
      </c>
      <c r="BH325" s="25">
        <f t="shared" ref="BH325:BH388" si="535">IF(BW324&gt;0,ROUND(MIN(BC325,$F$168)*$BH$1,0),0)</f>
        <v>0</v>
      </c>
      <c r="BI325" s="25">
        <f t="shared" ref="BI325:BI388" si="536">IF(BW324&gt;0,ROUND(MIN(BC325,$F$168)*$BI$1,2),0)</f>
        <v>0</v>
      </c>
      <c r="BJ325" s="25">
        <f t="shared" ref="BJ325:BJ388" si="537">IF(BW324&gt;0,ROUND(MIN(BC325,$F$168)*$BJ$1,2),0)</f>
        <v>0</v>
      </c>
      <c r="BK325" s="25">
        <f t="shared" ref="BK325:BK388" si="538">IF(BW324&gt;0,ROUND(MIN(BC325,$F$168)*$BK$1,2),0)</f>
        <v>0</v>
      </c>
      <c r="BL325" s="16">
        <f t="shared" ref="BL325:BL388" si="539">IF(BW324&gt;0,BF325+SUM(BH325:BK325),0)</f>
        <v>0</v>
      </c>
      <c r="BM325" s="25">
        <f t="shared" ref="BM325:BM388" si="540">IF(BW324&gt;0,ROUND(BL325/12,2),0)</f>
        <v>0</v>
      </c>
      <c r="BN325" s="9">
        <f t="shared" si="485"/>
        <v>0</v>
      </c>
      <c r="BO325" s="26">
        <f t="shared" si="486"/>
        <v>0</v>
      </c>
      <c r="BP325" s="19">
        <f t="shared" si="487"/>
        <v>0</v>
      </c>
      <c r="BQ325" s="26">
        <f t="shared" si="488"/>
        <v>0</v>
      </c>
      <c r="BR325" s="26">
        <f t="shared" si="489"/>
        <v>0</v>
      </c>
      <c r="BS325">
        <f t="shared" ref="BS325:BS388" si="541">IF(BW324&gt;0,BS324,0)</f>
        <v>0</v>
      </c>
      <c r="BT325" s="7">
        <f t="shared" ref="BT325:BT388" si="542">SUM(BD325:BE325)+BR325+BS325</f>
        <v>0</v>
      </c>
      <c r="BU325" s="7">
        <f t="shared" si="520"/>
        <v>0</v>
      </c>
      <c r="BV325" s="17">
        <f t="shared" ref="BV325:BV388" si="543">IF(BW324&gt;0,BV324,0)</f>
        <v>0</v>
      </c>
      <c r="BW325" s="17">
        <f t="shared" si="521"/>
        <v>0</v>
      </c>
      <c r="CB325">
        <v>323</v>
      </c>
      <c r="CC325" s="7">
        <f t="shared" ref="CC325:CC388" ca="1" si="544">IF(DB324&gt;0,CC324-1000,CC324)</f>
        <v>-19000</v>
      </c>
      <c r="CD325" s="28">
        <f t="shared" ref="CD325:CD388" ca="1" si="545">IF(DB324&gt;0,ROUND(PMT($F$92/12,$F$96*12,-CC325),5),0)</f>
        <v>0</v>
      </c>
      <c r="CE325" s="16">
        <f t="shared" ref="CE325:CE388" ca="1" si="546">IF(DB324&gt;0,ROUND(CC325*$CE$1/1000,2),0)</f>
        <v>0</v>
      </c>
      <c r="CF325" s="9">
        <f t="shared" ca="1" si="490"/>
        <v>0</v>
      </c>
      <c r="CG325" s="26">
        <f t="shared" ca="1" si="491"/>
        <v>0</v>
      </c>
      <c r="CH325" s="19">
        <f t="shared" ca="1" si="492"/>
        <v>0</v>
      </c>
      <c r="CI325" s="26">
        <f t="shared" ca="1" si="493"/>
        <v>0</v>
      </c>
      <c r="CJ325" s="26">
        <f t="shared" ca="1" si="494"/>
        <v>0</v>
      </c>
      <c r="CK325" s="16">
        <f t="shared" ref="CK325:CK388" ca="1" si="547">IF(DB324&gt;0,ROUND($CD$1*$CK$1,2),0)</f>
        <v>0</v>
      </c>
      <c r="CL325" s="25">
        <v>0</v>
      </c>
      <c r="CM325" s="25">
        <f t="shared" ref="CM325:CM388" ca="1" si="548">IF(DB324&gt;0,ROUND($CD$1*$CM$1,2),0)</f>
        <v>0</v>
      </c>
      <c r="CN325" s="25">
        <f t="shared" ref="CN325:CN388" ca="1" si="549">IF(DB324&gt;0,ROUND($CD$1*$CN$1,2),0)</f>
        <v>0</v>
      </c>
      <c r="CO325" s="25">
        <f t="shared" ref="CO325:CO388" ca="1" si="550">IF(DB324&gt;0,ROUND($CD$1*$CO$1,2),0)</f>
        <v>0</v>
      </c>
      <c r="CP325" s="25">
        <f t="shared" ref="CP325:CP388" ca="1" si="551">IF(DB324&gt;0,ROUND($CD$1*$CP$1,2),0)</f>
        <v>0</v>
      </c>
      <c r="CQ325" s="16">
        <f t="shared" ref="CQ325:CQ388" ca="1" si="552">IF(DB324&gt;0,CK325+SUM(CM325:CP325),0)</f>
        <v>0</v>
      </c>
      <c r="CR325" s="25">
        <f t="shared" ref="CR325:CR388" ca="1" si="553">IF(DB324&gt;0,ROUND(CQ325/12,2),0)</f>
        <v>0</v>
      </c>
      <c r="CS325" s="9">
        <f t="shared" ca="1" si="495"/>
        <v>0</v>
      </c>
      <c r="CT325" s="26">
        <f t="shared" ca="1" si="496"/>
        <v>0</v>
      </c>
      <c r="CU325" s="19">
        <f t="shared" ca="1" si="497"/>
        <v>0</v>
      </c>
      <c r="CV325" s="26">
        <f t="shared" ca="1" si="498"/>
        <v>0</v>
      </c>
      <c r="CW325" s="26">
        <f t="shared" ca="1" si="499"/>
        <v>0</v>
      </c>
      <c r="CX325">
        <f t="shared" ref="CX325:CX388" ca="1" si="554">IF(DB324&gt;0,CX324,0)</f>
        <v>0</v>
      </c>
      <c r="CY325" s="7">
        <f t="shared" ca="1" si="522"/>
        <v>0</v>
      </c>
      <c r="CZ325" s="7">
        <f t="shared" ca="1" si="523"/>
        <v>0</v>
      </c>
      <c r="DA325" s="17">
        <f t="shared" ref="DA325:DA388" ca="1" si="555">IF(DB324&gt;0,DA324,0)</f>
        <v>0</v>
      </c>
      <c r="DB325" s="17">
        <f t="shared" ca="1" si="524"/>
        <v>0</v>
      </c>
      <c r="EB325">
        <v>323</v>
      </c>
      <c r="EC325" s="7">
        <f t="shared" ref="EC325:EC388" si="556">IF(FB324&gt;0,EC324-1000,EC324)</f>
        <v>0</v>
      </c>
      <c r="ED325" s="28">
        <f t="shared" ref="ED325:ED388" si="557">IF(FB324&gt;0,ROUND(PMT($F$92/12,$F$96*12,-EC325),5),0)</f>
        <v>0</v>
      </c>
      <c r="EE325" s="16">
        <f t="shared" ref="EE325:EE388" si="558">IF(FB324&gt;0,ROUND(EC325*$EE$1/1000,2),0)</f>
        <v>0</v>
      </c>
      <c r="EF325" s="9">
        <f t="shared" si="500"/>
        <v>0</v>
      </c>
      <c r="EG325" s="26">
        <f t="shared" si="501"/>
        <v>0</v>
      </c>
      <c r="EH325" s="19">
        <f t="shared" si="502"/>
        <v>0</v>
      </c>
      <c r="EI325" s="26">
        <f t="shared" si="503"/>
        <v>0</v>
      </c>
      <c r="EJ325" s="26">
        <f t="shared" si="504"/>
        <v>0</v>
      </c>
      <c r="EK325" s="16">
        <f t="shared" ref="EK325:EK388" si="559">IF(FB324&gt;0,ROUND($ED$1*$EK$1,2),0)</f>
        <v>0</v>
      </c>
      <c r="EL325" s="25">
        <v>0</v>
      </c>
      <c r="EM325" s="25">
        <f t="shared" ref="EM325:EM388" si="560">IF(FB324&gt;0,ROUND($ED$1*$EM$1,0),0)</f>
        <v>0</v>
      </c>
      <c r="EN325" s="25">
        <f t="shared" ref="EN325:EN388" si="561">IF(FB324&gt;0,ROUND($ED$1*$EN$1,2),0)</f>
        <v>0</v>
      </c>
      <c r="EO325" s="25">
        <f t="shared" ref="EO325:EO388" si="562">IF(FB324&gt;0,ROUND($ED$1*$EO$1,2),0)</f>
        <v>0</v>
      </c>
      <c r="EP325" s="25">
        <f t="shared" ref="EP325:EP388" si="563">IF(FB324&gt;0,ROUND($ED$1*$EP$1,2),0)</f>
        <v>0</v>
      </c>
      <c r="EQ325" s="16">
        <f t="shared" ref="EQ325:EQ388" si="564">IF(FB324&gt;0,EK325+SUM(EM325:EP325),0)</f>
        <v>0</v>
      </c>
      <c r="ER325" s="25">
        <f t="shared" ref="ER325:ER388" si="565">IF(FB324&gt;0,ROUND(EQ325/12,2),0)</f>
        <v>0</v>
      </c>
      <c r="ES325" s="9">
        <f t="shared" si="505"/>
        <v>0</v>
      </c>
      <c r="ET325" s="26">
        <f t="shared" si="506"/>
        <v>0</v>
      </c>
      <c r="EU325" s="19">
        <f t="shared" si="507"/>
        <v>0</v>
      </c>
      <c r="EV325" s="26">
        <f t="shared" si="508"/>
        <v>0</v>
      </c>
      <c r="EW325" s="26">
        <f t="shared" si="509"/>
        <v>0</v>
      </c>
      <c r="EX325">
        <f t="shared" ref="EX325:EX388" si="566">IF(FB324&gt;0,EX324,0)</f>
        <v>0</v>
      </c>
      <c r="EY325" s="7">
        <f t="shared" si="525"/>
        <v>0</v>
      </c>
      <c r="EZ325" s="7">
        <f t="shared" si="526"/>
        <v>0</v>
      </c>
      <c r="FA325" s="17">
        <f t="shared" ref="FA325:FA388" si="567">IF(FB324&gt;0,FA324,0)</f>
        <v>0</v>
      </c>
      <c r="FB325" s="17">
        <f t="shared" si="527"/>
        <v>0</v>
      </c>
      <c r="GB325">
        <v>323</v>
      </c>
      <c r="GC325" s="7">
        <f t="shared" ref="GC325:GC388" si="568">IF(HB324&gt;0,GC324-1000,GC324)</f>
        <v>0</v>
      </c>
      <c r="GD325" s="28">
        <f t="shared" ref="GD325:GD388" si="569">IF(HB324&gt;0,ROUND(PMT($F$92/12,$F$96*12,-GC325),5),0)</f>
        <v>0</v>
      </c>
      <c r="GE325" s="16">
        <f t="shared" ref="GE325:GE388" si="570">IF(HB324&gt;0,ROUND(GC325*$GE$1/1000,2),0)</f>
        <v>0</v>
      </c>
      <c r="GF325" s="9">
        <f t="shared" si="510"/>
        <v>0</v>
      </c>
      <c r="GG325" s="26">
        <f t="shared" si="511"/>
        <v>0</v>
      </c>
      <c r="GH325" s="19">
        <f t="shared" si="512"/>
        <v>0</v>
      </c>
      <c r="GI325" s="26">
        <f t="shared" si="513"/>
        <v>0</v>
      </c>
      <c r="GJ325" s="26">
        <f t="shared" si="514"/>
        <v>0</v>
      </c>
      <c r="GK325" s="16">
        <f t="shared" ref="GK325:GK388" si="571">IF(HB324&gt;0,ROUND($GD$1*$GK$1,2),0)</f>
        <v>0</v>
      </c>
      <c r="GL325" s="25">
        <v>0</v>
      </c>
      <c r="GM325" s="25">
        <f t="shared" ref="GM325:GM388" si="572">IF(HB324&gt;0,ROUND($GD$1*$GM$1,0),0)</f>
        <v>0</v>
      </c>
      <c r="GN325" s="25">
        <f t="shared" ref="GN325:GN388" si="573">IF(HB324&gt;0,ROUND($GD$1*$GN$1,2),0)</f>
        <v>0</v>
      </c>
      <c r="GO325" s="25">
        <f t="shared" ref="GO325:GO388" si="574">IF(HB324&gt;0,ROUND($GD$1*$GO$1,2),0)</f>
        <v>0</v>
      </c>
      <c r="GP325" s="25">
        <f t="shared" ref="GP325:GP388" si="575">IF(HB324&gt;0,ROUND($GD$1*$GP$1,2),0)</f>
        <v>0</v>
      </c>
      <c r="GQ325" s="16">
        <f t="shared" ref="GQ325:GQ388" si="576">IF(HB324&gt;0,GK325+SUM(GM325:GP325),0)</f>
        <v>0</v>
      </c>
      <c r="GR325" s="25">
        <f t="shared" ref="GR325:GR388" si="577">IF(HB324&gt;0,ROUND(GQ325/12,2),0)</f>
        <v>0</v>
      </c>
      <c r="GS325" s="9">
        <f t="shared" si="515"/>
        <v>0</v>
      </c>
      <c r="GT325" s="26">
        <f t="shared" si="516"/>
        <v>0</v>
      </c>
      <c r="GU325" s="19">
        <f t="shared" si="517"/>
        <v>0</v>
      </c>
      <c r="GV325" s="26">
        <f t="shared" si="518"/>
        <v>0</v>
      </c>
      <c r="GW325" s="26">
        <f t="shared" si="519"/>
        <v>0</v>
      </c>
      <c r="GX325">
        <f t="shared" ref="GX325:GX388" si="578">IF(HB324&gt;0,GX324,0)</f>
        <v>0</v>
      </c>
      <c r="GY325" s="7">
        <f t="shared" si="528"/>
        <v>0</v>
      </c>
      <c r="GZ325" s="7">
        <f t="shared" si="529"/>
        <v>0</v>
      </c>
      <c r="HA325" s="17">
        <f t="shared" ref="HA325:HA388" si="579">IF(HB324&gt;0,HA324,0)</f>
        <v>0</v>
      </c>
      <c r="HB325" s="17">
        <f t="shared" si="530"/>
        <v>0</v>
      </c>
    </row>
    <row r="326" spans="54:210" x14ac:dyDescent="0.3">
      <c r="BB326">
        <v>324</v>
      </c>
      <c r="BC326" s="7">
        <f t="shared" si="531"/>
        <v>0</v>
      </c>
      <c r="BD326" s="28">
        <f t="shared" si="532"/>
        <v>0</v>
      </c>
      <c r="BE326" s="16">
        <f t="shared" si="533"/>
        <v>0</v>
      </c>
      <c r="BF326" s="16">
        <f t="shared" si="534"/>
        <v>0</v>
      </c>
      <c r="BG326" s="25">
        <v>0</v>
      </c>
      <c r="BH326" s="25">
        <f t="shared" si="535"/>
        <v>0</v>
      </c>
      <c r="BI326" s="25">
        <f t="shared" si="536"/>
        <v>0</v>
      </c>
      <c r="BJ326" s="25">
        <f t="shared" si="537"/>
        <v>0</v>
      </c>
      <c r="BK326" s="25">
        <f t="shared" si="538"/>
        <v>0</v>
      </c>
      <c r="BL326" s="16">
        <f t="shared" si="539"/>
        <v>0</v>
      </c>
      <c r="BM326" s="25">
        <f t="shared" si="540"/>
        <v>0</v>
      </c>
      <c r="BN326" s="9">
        <f t="shared" si="485"/>
        <v>0</v>
      </c>
      <c r="BO326" s="26">
        <f t="shared" si="486"/>
        <v>0</v>
      </c>
      <c r="BP326" s="19">
        <f t="shared" si="487"/>
        <v>0</v>
      </c>
      <c r="BQ326" s="26">
        <f t="shared" si="488"/>
        <v>0</v>
      </c>
      <c r="BR326" s="26">
        <f t="shared" si="489"/>
        <v>0</v>
      </c>
      <c r="BS326">
        <f t="shared" si="541"/>
        <v>0</v>
      </c>
      <c r="BT326" s="7">
        <f t="shared" si="542"/>
        <v>0</v>
      </c>
      <c r="BU326" s="7">
        <f t="shared" si="520"/>
        <v>0</v>
      </c>
      <c r="BV326" s="17">
        <f t="shared" si="543"/>
        <v>0</v>
      </c>
      <c r="BW326" s="17">
        <f t="shared" si="521"/>
        <v>0</v>
      </c>
      <c r="CB326">
        <v>324</v>
      </c>
      <c r="CC326" s="7">
        <f t="shared" ca="1" si="544"/>
        <v>-19000</v>
      </c>
      <c r="CD326" s="28">
        <f t="shared" ca="1" si="545"/>
        <v>0</v>
      </c>
      <c r="CE326" s="16">
        <f t="shared" ca="1" si="546"/>
        <v>0</v>
      </c>
      <c r="CF326" s="9">
        <f t="shared" ca="1" si="490"/>
        <v>0</v>
      </c>
      <c r="CG326" s="26">
        <f t="shared" ca="1" si="491"/>
        <v>0</v>
      </c>
      <c r="CH326" s="19">
        <f t="shared" ca="1" si="492"/>
        <v>0</v>
      </c>
      <c r="CI326" s="26">
        <f t="shared" ca="1" si="493"/>
        <v>0</v>
      </c>
      <c r="CJ326" s="26">
        <f t="shared" ca="1" si="494"/>
        <v>0</v>
      </c>
      <c r="CK326" s="16">
        <f t="shared" ca="1" si="547"/>
        <v>0</v>
      </c>
      <c r="CL326" s="25">
        <v>0</v>
      </c>
      <c r="CM326" s="25">
        <f t="shared" ca="1" si="548"/>
        <v>0</v>
      </c>
      <c r="CN326" s="25">
        <f t="shared" ca="1" si="549"/>
        <v>0</v>
      </c>
      <c r="CO326" s="25">
        <f t="shared" ca="1" si="550"/>
        <v>0</v>
      </c>
      <c r="CP326" s="25">
        <f t="shared" ca="1" si="551"/>
        <v>0</v>
      </c>
      <c r="CQ326" s="16">
        <f t="shared" ca="1" si="552"/>
        <v>0</v>
      </c>
      <c r="CR326" s="25">
        <f t="shared" ca="1" si="553"/>
        <v>0</v>
      </c>
      <c r="CS326" s="9">
        <f t="shared" ca="1" si="495"/>
        <v>0</v>
      </c>
      <c r="CT326" s="26">
        <f t="shared" ca="1" si="496"/>
        <v>0</v>
      </c>
      <c r="CU326" s="19">
        <f t="shared" ca="1" si="497"/>
        <v>0</v>
      </c>
      <c r="CV326" s="26">
        <f t="shared" ca="1" si="498"/>
        <v>0</v>
      </c>
      <c r="CW326" s="26">
        <f t="shared" ca="1" si="499"/>
        <v>0</v>
      </c>
      <c r="CX326">
        <f t="shared" ca="1" si="554"/>
        <v>0</v>
      </c>
      <c r="CY326" s="7">
        <f t="shared" ca="1" si="522"/>
        <v>0</v>
      </c>
      <c r="CZ326" s="7">
        <f t="shared" ca="1" si="523"/>
        <v>0</v>
      </c>
      <c r="DA326" s="17">
        <f t="shared" ca="1" si="555"/>
        <v>0</v>
      </c>
      <c r="DB326" s="17">
        <f t="shared" ca="1" si="524"/>
        <v>0</v>
      </c>
      <c r="EB326">
        <v>324</v>
      </c>
      <c r="EC326" s="7">
        <f t="shared" si="556"/>
        <v>0</v>
      </c>
      <c r="ED326" s="28">
        <f t="shared" si="557"/>
        <v>0</v>
      </c>
      <c r="EE326" s="16">
        <f t="shared" si="558"/>
        <v>0</v>
      </c>
      <c r="EF326" s="9">
        <f t="shared" si="500"/>
        <v>0</v>
      </c>
      <c r="EG326" s="26">
        <f t="shared" si="501"/>
        <v>0</v>
      </c>
      <c r="EH326" s="19">
        <f t="shared" si="502"/>
        <v>0</v>
      </c>
      <c r="EI326" s="26">
        <f t="shared" si="503"/>
        <v>0</v>
      </c>
      <c r="EJ326" s="26">
        <f t="shared" si="504"/>
        <v>0</v>
      </c>
      <c r="EK326" s="16">
        <f t="shared" si="559"/>
        <v>0</v>
      </c>
      <c r="EL326" s="25">
        <v>0</v>
      </c>
      <c r="EM326" s="25">
        <f t="shared" si="560"/>
        <v>0</v>
      </c>
      <c r="EN326" s="25">
        <f t="shared" si="561"/>
        <v>0</v>
      </c>
      <c r="EO326" s="25">
        <f t="shared" si="562"/>
        <v>0</v>
      </c>
      <c r="EP326" s="25">
        <f t="shared" si="563"/>
        <v>0</v>
      </c>
      <c r="EQ326" s="16">
        <f t="shared" si="564"/>
        <v>0</v>
      </c>
      <c r="ER326" s="25">
        <f t="shared" si="565"/>
        <v>0</v>
      </c>
      <c r="ES326" s="9">
        <f t="shared" si="505"/>
        <v>0</v>
      </c>
      <c r="ET326" s="26">
        <f t="shared" si="506"/>
        <v>0</v>
      </c>
      <c r="EU326" s="19">
        <f t="shared" si="507"/>
        <v>0</v>
      </c>
      <c r="EV326" s="26">
        <f t="shared" si="508"/>
        <v>0</v>
      </c>
      <c r="EW326" s="26">
        <f t="shared" si="509"/>
        <v>0</v>
      </c>
      <c r="EX326">
        <f t="shared" si="566"/>
        <v>0</v>
      </c>
      <c r="EY326" s="7">
        <f t="shared" si="525"/>
        <v>0</v>
      </c>
      <c r="EZ326" s="7">
        <f t="shared" si="526"/>
        <v>0</v>
      </c>
      <c r="FA326" s="17">
        <f t="shared" si="567"/>
        <v>0</v>
      </c>
      <c r="FB326" s="17">
        <f t="shared" si="527"/>
        <v>0</v>
      </c>
      <c r="GB326">
        <v>324</v>
      </c>
      <c r="GC326" s="7">
        <f t="shared" si="568"/>
        <v>0</v>
      </c>
      <c r="GD326" s="28">
        <f t="shared" si="569"/>
        <v>0</v>
      </c>
      <c r="GE326" s="16">
        <f t="shared" si="570"/>
        <v>0</v>
      </c>
      <c r="GF326" s="9">
        <f t="shared" si="510"/>
        <v>0</v>
      </c>
      <c r="GG326" s="26">
        <f t="shared" si="511"/>
        <v>0</v>
      </c>
      <c r="GH326" s="19">
        <f t="shared" si="512"/>
        <v>0</v>
      </c>
      <c r="GI326" s="26">
        <f t="shared" si="513"/>
        <v>0</v>
      </c>
      <c r="GJ326" s="26">
        <f t="shared" si="514"/>
        <v>0</v>
      </c>
      <c r="GK326" s="16">
        <f t="shared" si="571"/>
        <v>0</v>
      </c>
      <c r="GL326" s="25">
        <v>0</v>
      </c>
      <c r="GM326" s="25">
        <f t="shared" si="572"/>
        <v>0</v>
      </c>
      <c r="GN326" s="25">
        <f t="shared" si="573"/>
        <v>0</v>
      </c>
      <c r="GO326" s="25">
        <f t="shared" si="574"/>
        <v>0</v>
      </c>
      <c r="GP326" s="25">
        <f t="shared" si="575"/>
        <v>0</v>
      </c>
      <c r="GQ326" s="16">
        <f t="shared" si="576"/>
        <v>0</v>
      </c>
      <c r="GR326" s="25">
        <f t="shared" si="577"/>
        <v>0</v>
      </c>
      <c r="GS326" s="9">
        <f t="shared" si="515"/>
        <v>0</v>
      </c>
      <c r="GT326" s="26">
        <f t="shared" si="516"/>
        <v>0</v>
      </c>
      <c r="GU326" s="19">
        <f t="shared" si="517"/>
        <v>0</v>
      </c>
      <c r="GV326" s="26">
        <f t="shared" si="518"/>
        <v>0</v>
      </c>
      <c r="GW326" s="26">
        <f t="shared" si="519"/>
        <v>0</v>
      </c>
      <c r="GX326">
        <f t="shared" si="578"/>
        <v>0</v>
      </c>
      <c r="GY326" s="7">
        <f t="shared" si="528"/>
        <v>0</v>
      </c>
      <c r="GZ326" s="7">
        <f t="shared" si="529"/>
        <v>0</v>
      </c>
      <c r="HA326" s="17">
        <f t="shared" si="579"/>
        <v>0</v>
      </c>
      <c r="HB326" s="17">
        <f t="shared" si="530"/>
        <v>0</v>
      </c>
    </row>
    <row r="327" spans="54:210" x14ac:dyDescent="0.3">
      <c r="BB327">
        <v>325</v>
      </c>
      <c r="BC327" s="7">
        <f t="shared" si="531"/>
        <v>0</v>
      </c>
      <c r="BD327" s="28">
        <f t="shared" si="532"/>
        <v>0</v>
      </c>
      <c r="BE327" s="16">
        <f t="shared" si="533"/>
        <v>0</v>
      </c>
      <c r="BF327" s="16">
        <f t="shared" si="534"/>
        <v>0</v>
      </c>
      <c r="BG327" s="25">
        <v>0</v>
      </c>
      <c r="BH327" s="25">
        <f t="shared" si="535"/>
        <v>0</v>
      </c>
      <c r="BI327" s="25">
        <f t="shared" si="536"/>
        <v>0</v>
      </c>
      <c r="BJ327" s="25">
        <f t="shared" si="537"/>
        <v>0</v>
      </c>
      <c r="BK327" s="25">
        <f t="shared" si="538"/>
        <v>0</v>
      </c>
      <c r="BL327" s="16">
        <f t="shared" si="539"/>
        <v>0</v>
      </c>
      <c r="BM327" s="25">
        <f t="shared" si="540"/>
        <v>0</v>
      </c>
      <c r="BN327" s="9">
        <f t="shared" si="485"/>
        <v>0</v>
      </c>
      <c r="BO327" s="26">
        <f t="shared" si="486"/>
        <v>0</v>
      </c>
      <c r="BP327" s="19">
        <f t="shared" si="487"/>
        <v>0</v>
      </c>
      <c r="BQ327" s="26">
        <f t="shared" si="488"/>
        <v>0</v>
      </c>
      <c r="BR327" s="26">
        <f t="shared" si="489"/>
        <v>0</v>
      </c>
      <c r="BS327">
        <f t="shared" si="541"/>
        <v>0</v>
      </c>
      <c r="BT327" s="7">
        <f t="shared" si="542"/>
        <v>0</v>
      </c>
      <c r="BU327" s="7">
        <f t="shared" si="520"/>
        <v>0</v>
      </c>
      <c r="BV327" s="17">
        <f t="shared" si="543"/>
        <v>0</v>
      </c>
      <c r="BW327" s="17">
        <f t="shared" si="521"/>
        <v>0</v>
      </c>
      <c r="CB327">
        <v>325</v>
      </c>
      <c r="CC327" s="7">
        <f t="shared" ca="1" si="544"/>
        <v>-19000</v>
      </c>
      <c r="CD327" s="28">
        <f t="shared" ca="1" si="545"/>
        <v>0</v>
      </c>
      <c r="CE327" s="16">
        <f t="shared" ca="1" si="546"/>
        <v>0</v>
      </c>
      <c r="CF327" s="9">
        <f t="shared" ca="1" si="490"/>
        <v>0</v>
      </c>
      <c r="CG327" s="26">
        <f t="shared" ca="1" si="491"/>
        <v>0</v>
      </c>
      <c r="CH327" s="19">
        <f t="shared" ca="1" si="492"/>
        <v>0</v>
      </c>
      <c r="CI327" s="26">
        <f t="shared" ca="1" si="493"/>
        <v>0</v>
      </c>
      <c r="CJ327" s="26">
        <f t="shared" ca="1" si="494"/>
        <v>0</v>
      </c>
      <c r="CK327" s="16">
        <f t="shared" ca="1" si="547"/>
        <v>0</v>
      </c>
      <c r="CL327" s="25">
        <v>0</v>
      </c>
      <c r="CM327" s="25">
        <f t="shared" ca="1" si="548"/>
        <v>0</v>
      </c>
      <c r="CN327" s="25">
        <f t="shared" ca="1" si="549"/>
        <v>0</v>
      </c>
      <c r="CO327" s="25">
        <f t="shared" ca="1" si="550"/>
        <v>0</v>
      </c>
      <c r="CP327" s="25">
        <f t="shared" ca="1" si="551"/>
        <v>0</v>
      </c>
      <c r="CQ327" s="16">
        <f t="shared" ca="1" si="552"/>
        <v>0</v>
      </c>
      <c r="CR327" s="25">
        <f t="shared" ca="1" si="553"/>
        <v>0</v>
      </c>
      <c r="CS327" s="9">
        <f t="shared" ca="1" si="495"/>
        <v>0</v>
      </c>
      <c r="CT327" s="26">
        <f t="shared" ca="1" si="496"/>
        <v>0</v>
      </c>
      <c r="CU327" s="19">
        <f t="shared" ca="1" si="497"/>
        <v>0</v>
      </c>
      <c r="CV327" s="26">
        <f t="shared" ca="1" si="498"/>
        <v>0</v>
      </c>
      <c r="CW327" s="26">
        <f t="shared" ca="1" si="499"/>
        <v>0</v>
      </c>
      <c r="CX327">
        <f t="shared" ca="1" si="554"/>
        <v>0</v>
      </c>
      <c r="CY327" s="7">
        <f t="shared" ca="1" si="522"/>
        <v>0</v>
      </c>
      <c r="CZ327" s="7">
        <f t="shared" ca="1" si="523"/>
        <v>0</v>
      </c>
      <c r="DA327" s="17">
        <f t="shared" ca="1" si="555"/>
        <v>0</v>
      </c>
      <c r="DB327" s="17">
        <f t="shared" ca="1" si="524"/>
        <v>0</v>
      </c>
      <c r="EB327">
        <v>325</v>
      </c>
      <c r="EC327" s="7">
        <f t="shared" si="556"/>
        <v>0</v>
      </c>
      <c r="ED327" s="28">
        <f t="shared" si="557"/>
        <v>0</v>
      </c>
      <c r="EE327" s="16">
        <f t="shared" si="558"/>
        <v>0</v>
      </c>
      <c r="EF327" s="9">
        <f t="shared" si="500"/>
        <v>0</v>
      </c>
      <c r="EG327" s="26">
        <f t="shared" si="501"/>
        <v>0</v>
      </c>
      <c r="EH327" s="19">
        <f t="shared" si="502"/>
        <v>0</v>
      </c>
      <c r="EI327" s="26">
        <f t="shared" si="503"/>
        <v>0</v>
      </c>
      <c r="EJ327" s="26">
        <f t="shared" si="504"/>
        <v>0</v>
      </c>
      <c r="EK327" s="16">
        <f t="shared" si="559"/>
        <v>0</v>
      </c>
      <c r="EL327" s="25">
        <v>0</v>
      </c>
      <c r="EM327" s="25">
        <f t="shared" si="560"/>
        <v>0</v>
      </c>
      <c r="EN327" s="25">
        <f t="shared" si="561"/>
        <v>0</v>
      </c>
      <c r="EO327" s="25">
        <f t="shared" si="562"/>
        <v>0</v>
      </c>
      <c r="EP327" s="25">
        <f t="shared" si="563"/>
        <v>0</v>
      </c>
      <c r="EQ327" s="16">
        <f t="shared" si="564"/>
        <v>0</v>
      </c>
      <c r="ER327" s="25">
        <f t="shared" si="565"/>
        <v>0</v>
      </c>
      <c r="ES327" s="9">
        <f t="shared" si="505"/>
        <v>0</v>
      </c>
      <c r="ET327" s="26">
        <f t="shared" si="506"/>
        <v>0</v>
      </c>
      <c r="EU327" s="19">
        <f t="shared" si="507"/>
        <v>0</v>
      </c>
      <c r="EV327" s="26">
        <f t="shared" si="508"/>
        <v>0</v>
      </c>
      <c r="EW327" s="26">
        <f t="shared" si="509"/>
        <v>0</v>
      </c>
      <c r="EX327">
        <f t="shared" si="566"/>
        <v>0</v>
      </c>
      <c r="EY327" s="7">
        <f t="shared" si="525"/>
        <v>0</v>
      </c>
      <c r="EZ327" s="7">
        <f t="shared" si="526"/>
        <v>0</v>
      </c>
      <c r="FA327" s="17">
        <f t="shared" si="567"/>
        <v>0</v>
      </c>
      <c r="FB327" s="17">
        <f t="shared" si="527"/>
        <v>0</v>
      </c>
      <c r="GB327">
        <v>325</v>
      </c>
      <c r="GC327" s="7">
        <f t="shared" si="568"/>
        <v>0</v>
      </c>
      <c r="GD327" s="28">
        <f t="shared" si="569"/>
        <v>0</v>
      </c>
      <c r="GE327" s="16">
        <f t="shared" si="570"/>
        <v>0</v>
      </c>
      <c r="GF327" s="9">
        <f t="shared" si="510"/>
        <v>0</v>
      </c>
      <c r="GG327" s="26">
        <f t="shared" si="511"/>
        <v>0</v>
      </c>
      <c r="GH327" s="19">
        <f t="shared" si="512"/>
        <v>0</v>
      </c>
      <c r="GI327" s="26">
        <f t="shared" si="513"/>
        <v>0</v>
      </c>
      <c r="GJ327" s="26">
        <f t="shared" si="514"/>
        <v>0</v>
      </c>
      <c r="GK327" s="16">
        <f t="shared" si="571"/>
        <v>0</v>
      </c>
      <c r="GL327" s="25">
        <v>0</v>
      </c>
      <c r="GM327" s="25">
        <f t="shared" si="572"/>
        <v>0</v>
      </c>
      <c r="GN327" s="25">
        <f t="shared" si="573"/>
        <v>0</v>
      </c>
      <c r="GO327" s="25">
        <f t="shared" si="574"/>
        <v>0</v>
      </c>
      <c r="GP327" s="25">
        <f t="shared" si="575"/>
        <v>0</v>
      </c>
      <c r="GQ327" s="16">
        <f t="shared" si="576"/>
        <v>0</v>
      </c>
      <c r="GR327" s="25">
        <f t="shared" si="577"/>
        <v>0</v>
      </c>
      <c r="GS327" s="9">
        <f t="shared" si="515"/>
        <v>0</v>
      </c>
      <c r="GT327" s="26">
        <f t="shared" si="516"/>
        <v>0</v>
      </c>
      <c r="GU327" s="19">
        <f t="shared" si="517"/>
        <v>0</v>
      </c>
      <c r="GV327" s="26">
        <f t="shared" si="518"/>
        <v>0</v>
      </c>
      <c r="GW327" s="26">
        <f t="shared" si="519"/>
        <v>0</v>
      </c>
      <c r="GX327">
        <f t="shared" si="578"/>
        <v>0</v>
      </c>
      <c r="GY327" s="7">
        <f t="shared" si="528"/>
        <v>0</v>
      </c>
      <c r="GZ327" s="7">
        <f t="shared" si="529"/>
        <v>0</v>
      </c>
      <c r="HA327" s="17">
        <f t="shared" si="579"/>
        <v>0</v>
      </c>
      <c r="HB327" s="17">
        <f t="shared" si="530"/>
        <v>0</v>
      </c>
    </row>
    <row r="328" spans="54:210" x14ac:dyDescent="0.3">
      <c r="BB328">
        <v>326</v>
      </c>
      <c r="BC328" s="7">
        <f t="shared" si="531"/>
        <v>0</v>
      </c>
      <c r="BD328" s="28">
        <f t="shared" si="532"/>
        <v>0</v>
      </c>
      <c r="BE328" s="16">
        <f t="shared" si="533"/>
        <v>0</v>
      </c>
      <c r="BF328" s="16">
        <f t="shared" si="534"/>
        <v>0</v>
      </c>
      <c r="BG328" s="25">
        <v>0</v>
      </c>
      <c r="BH328" s="25">
        <f t="shared" si="535"/>
        <v>0</v>
      </c>
      <c r="BI328" s="25">
        <f t="shared" si="536"/>
        <v>0</v>
      </c>
      <c r="BJ328" s="25">
        <f t="shared" si="537"/>
        <v>0</v>
      </c>
      <c r="BK328" s="25">
        <f t="shared" si="538"/>
        <v>0</v>
      </c>
      <c r="BL328" s="16">
        <f t="shared" si="539"/>
        <v>0</v>
      </c>
      <c r="BM328" s="25">
        <f t="shared" si="540"/>
        <v>0</v>
      </c>
      <c r="BN328" s="9">
        <f t="shared" si="485"/>
        <v>0</v>
      </c>
      <c r="BO328" s="26">
        <f t="shared" si="486"/>
        <v>0</v>
      </c>
      <c r="BP328" s="19">
        <f t="shared" si="487"/>
        <v>0</v>
      </c>
      <c r="BQ328" s="26">
        <f t="shared" si="488"/>
        <v>0</v>
      </c>
      <c r="BR328" s="26">
        <f t="shared" si="489"/>
        <v>0</v>
      </c>
      <c r="BS328">
        <f t="shared" si="541"/>
        <v>0</v>
      </c>
      <c r="BT328" s="7">
        <f t="shared" si="542"/>
        <v>0</v>
      </c>
      <c r="BU328" s="7">
        <f t="shared" si="520"/>
        <v>0</v>
      </c>
      <c r="BV328" s="17">
        <f t="shared" si="543"/>
        <v>0</v>
      </c>
      <c r="BW328" s="17">
        <f t="shared" si="521"/>
        <v>0</v>
      </c>
      <c r="CB328">
        <v>326</v>
      </c>
      <c r="CC328" s="7">
        <f t="shared" ca="1" si="544"/>
        <v>-19000</v>
      </c>
      <c r="CD328" s="28">
        <f t="shared" ca="1" si="545"/>
        <v>0</v>
      </c>
      <c r="CE328" s="16">
        <f t="shared" ca="1" si="546"/>
        <v>0</v>
      </c>
      <c r="CF328" s="9">
        <f t="shared" ca="1" si="490"/>
        <v>0</v>
      </c>
      <c r="CG328" s="26">
        <f t="shared" ca="1" si="491"/>
        <v>0</v>
      </c>
      <c r="CH328" s="19">
        <f t="shared" ca="1" si="492"/>
        <v>0</v>
      </c>
      <c r="CI328" s="26">
        <f t="shared" ca="1" si="493"/>
        <v>0</v>
      </c>
      <c r="CJ328" s="26">
        <f t="shared" ca="1" si="494"/>
        <v>0</v>
      </c>
      <c r="CK328" s="16">
        <f t="shared" ca="1" si="547"/>
        <v>0</v>
      </c>
      <c r="CL328" s="25">
        <v>0</v>
      </c>
      <c r="CM328" s="25">
        <f t="shared" ca="1" si="548"/>
        <v>0</v>
      </c>
      <c r="CN328" s="25">
        <f t="shared" ca="1" si="549"/>
        <v>0</v>
      </c>
      <c r="CO328" s="25">
        <f t="shared" ca="1" si="550"/>
        <v>0</v>
      </c>
      <c r="CP328" s="25">
        <f t="shared" ca="1" si="551"/>
        <v>0</v>
      </c>
      <c r="CQ328" s="16">
        <f t="shared" ca="1" si="552"/>
        <v>0</v>
      </c>
      <c r="CR328" s="25">
        <f t="shared" ca="1" si="553"/>
        <v>0</v>
      </c>
      <c r="CS328" s="9">
        <f t="shared" ca="1" si="495"/>
        <v>0</v>
      </c>
      <c r="CT328" s="26">
        <f t="shared" ca="1" si="496"/>
        <v>0</v>
      </c>
      <c r="CU328" s="19">
        <f t="shared" ca="1" si="497"/>
        <v>0</v>
      </c>
      <c r="CV328" s="26">
        <f t="shared" ca="1" si="498"/>
        <v>0</v>
      </c>
      <c r="CW328" s="26">
        <f t="shared" ca="1" si="499"/>
        <v>0</v>
      </c>
      <c r="CX328">
        <f t="shared" ca="1" si="554"/>
        <v>0</v>
      </c>
      <c r="CY328" s="7">
        <f t="shared" ca="1" si="522"/>
        <v>0</v>
      </c>
      <c r="CZ328" s="7">
        <f t="shared" ca="1" si="523"/>
        <v>0</v>
      </c>
      <c r="DA328" s="17">
        <f t="shared" ca="1" si="555"/>
        <v>0</v>
      </c>
      <c r="DB328" s="17">
        <f t="shared" ca="1" si="524"/>
        <v>0</v>
      </c>
      <c r="EB328">
        <v>326</v>
      </c>
      <c r="EC328" s="7">
        <f t="shared" si="556"/>
        <v>0</v>
      </c>
      <c r="ED328" s="28">
        <f t="shared" si="557"/>
        <v>0</v>
      </c>
      <c r="EE328" s="16">
        <f t="shared" si="558"/>
        <v>0</v>
      </c>
      <c r="EF328" s="9">
        <f t="shared" si="500"/>
        <v>0</v>
      </c>
      <c r="EG328" s="26">
        <f t="shared" si="501"/>
        <v>0</v>
      </c>
      <c r="EH328" s="19">
        <f t="shared" si="502"/>
        <v>0</v>
      </c>
      <c r="EI328" s="26">
        <f t="shared" si="503"/>
        <v>0</v>
      </c>
      <c r="EJ328" s="26">
        <f t="shared" si="504"/>
        <v>0</v>
      </c>
      <c r="EK328" s="16">
        <f t="shared" si="559"/>
        <v>0</v>
      </c>
      <c r="EL328" s="25">
        <v>0</v>
      </c>
      <c r="EM328" s="25">
        <f t="shared" si="560"/>
        <v>0</v>
      </c>
      <c r="EN328" s="25">
        <f t="shared" si="561"/>
        <v>0</v>
      </c>
      <c r="EO328" s="25">
        <f t="shared" si="562"/>
        <v>0</v>
      </c>
      <c r="EP328" s="25">
        <f t="shared" si="563"/>
        <v>0</v>
      </c>
      <c r="EQ328" s="16">
        <f t="shared" si="564"/>
        <v>0</v>
      </c>
      <c r="ER328" s="25">
        <f t="shared" si="565"/>
        <v>0</v>
      </c>
      <c r="ES328" s="9">
        <f t="shared" si="505"/>
        <v>0</v>
      </c>
      <c r="ET328" s="26">
        <f t="shared" si="506"/>
        <v>0</v>
      </c>
      <c r="EU328" s="19">
        <f t="shared" si="507"/>
        <v>0</v>
      </c>
      <c r="EV328" s="26">
        <f t="shared" si="508"/>
        <v>0</v>
      </c>
      <c r="EW328" s="26">
        <f t="shared" si="509"/>
        <v>0</v>
      </c>
      <c r="EX328">
        <f t="shared" si="566"/>
        <v>0</v>
      </c>
      <c r="EY328" s="7">
        <f t="shared" si="525"/>
        <v>0</v>
      </c>
      <c r="EZ328" s="7">
        <f t="shared" si="526"/>
        <v>0</v>
      </c>
      <c r="FA328" s="17">
        <f t="shared" si="567"/>
        <v>0</v>
      </c>
      <c r="FB328" s="17">
        <f t="shared" si="527"/>
        <v>0</v>
      </c>
      <c r="GB328">
        <v>326</v>
      </c>
      <c r="GC328" s="7">
        <f t="shared" si="568"/>
        <v>0</v>
      </c>
      <c r="GD328" s="28">
        <f t="shared" si="569"/>
        <v>0</v>
      </c>
      <c r="GE328" s="16">
        <f t="shared" si="570"/>
        <v>0</v>
      </c>
      <c r="GF328" s="9">
        <f t="shared" si="510"/>
        <v>0</v>
      </c>
      <c r="GG328" s="26">
        <f t="shared" si="511"/>
        <v>0</v>
      </c>
      <c r="GH328" s="19">
        <f t="shared" si="512"/>
        <v>0</v>
      </c>
      <c r="GI328" s="26">
        <f t="shared" si="513"/>
        <v>0</v>
      </c>
      <c r="GJ328" s="26">
        <f t="shared" si="514"/>
        <v>0</v>
      </c>
      <c r="GK328" s="16">
        <f t="shared" si="571"/>
        <v>0</v>
      </c>
      <c r="GL328" s="25">
        <v>0</v>
      </c>
      <c r="GM328" s="25">
        <f t="shared" si="572"/>
        <v>0</v>
      </c>
      <c r="GN328" s="25">
        <f t="shared" si="573"/>
        <v>0</v>
      </c>
      <c r="GO328" s="25">
        <f t="shared" si="574"/>
        <v>0</v>
      </c>
      <c r="GP328" s="25">
        <f t="shared" si="575"/>
        <v>0</v>
      </c>
      <c r="GQ328" s="16">
        <f t="shared" si="576"/>
        <v>0</v>
      </c>
      <c r="GR328" s="25">
        <f t="shared" si="577"/>
        <v>0</v>
      </c>
      <c r="GS328" s="9">
        <f t="shared" si="515"/>
        <v>0</v>
      </c>
      <c r="GT328" s="26">
        <f t="shared" si="516"/>
        <v>0</v>
      </c>
      <c r="GU328" s="19">
        <f t="shared" si="517"/>
        <v>0</v>
      </c>
      <c r="GV328" s="26">
        <f t="shared" si="518"/>
        <v>0</v>
      </c>
      <c r="GW328" s="26">
        <f t="shared" si="519"/>
        <v>0</v>
      </c>
      <c r="GX328">
        <f t="shared" si="578"/>
        <v>0</v>
      </c>
      <c r="GY328" s="7">
        <f t="shared" si="528"/>
        <v>0</v>
      </c>
      <c r="GZ328" s="7">
        <f t="shared" si="529"/>
        <v>0</v>
      </c>
      <c r="HA328" s="17">
        <f t="shared" si="579"/>
        <v>0</v>
      </c>
      <c r="HB328" s="17">
        <f t="shared" si="530"/>
        <v>0</v>
      </c>
    </row>
    <row r="329" spans="54:210" x14ac:dyDescent="0.3">
      <c r="BB329">
        <v>327</v>
      </c>
      <c r="BC329" s="7">
        <f t="shared" si="531"/>
        <v>0</v>
      </c>
      <c r="BD329" s="28">
        <f t="shared" si="532"/>
        <v>0</v>
      </c>
      <c r="BE329" s="16">
        <f t="shared" si="533"/>
        <v>0</v>
      </c>
      <c r="BF329" s="16">
        <f t="shared" si="534"/>
        <v>0</v>
      </c>
      <c r="BG329" s="25">
        <v>0</v>
      </c>
      <c r="BH329" s="25">
        <f t="shared" si="535"/>
        <v>0</v>
      </c>
      <c r="BI329" s="25">
        <f t="shared" si="536"/>
        <v>0</v>
      </c>
      <c r="BJ329" s="25">
        <f t="shared" si="537"/>
        <v>0</v>
      </c>
      <c r="BK329" s="25">
        <f t="shared" si="538"/>
        <v>0</v>
      </c>
      <c r="BL329" s="16">
        <f t="shared" si="539"/>
        <v>0</v>
      </c>
      <c r="BM329" s="25">
        <f t="shared" si="540"/>
        <v>0</v>
      </c>
      <c r="BN329" s="9">
        <f t="shared" si="485"/>
        <v>0</v>
      </c>
      <c r="BO329" s="26">
        <f t="shared" si="486"/>
        <v>0</v>
      </c>
      <c r="BP329" s="19">
        <f t="shared" si="487"/>
        <v>0</v>
      </c>
      <c r="BQ329" s="26">
        <f t="shared" si="488"/>
        <v>0</v>
      </c>
      <c r="BR329" s="26">
        <f t="shared" si="489"/>
        <v>0</v>
      </c>
      <c r="BS329">
        <f t="shared" si="541"/>
        <v>0</v>
      </c>
      <c r="BT329" s="7">
        <f t="shared" si="542"/>
        <v>0</v>
      </c>
      <c r="BU329" s="7">
        <f t="shared" si="520"/>
        <v>0</v>
      </c>
      <c r="BV329" s="17">
        <f t="shared" si="543"/>
        <v>0</v>
      </c>
      <c r="BW329" s="17">
        <f t="shared" si="521"/>
        <v>0</v>
      </c>
      <c r="CB329">
        <v>327</v>
      </c>
      <c r="CC329" s="7">
        <f t="shared" ca="1" si="544"/>
        <v>-19000</v>
      </c>
      <c r="CD329" s="28">
        <f t="shared" ca="1" si="545"/>
        <v>0</v>
      </c>
      <c r="CE329" s="16">
        <f t="shared" ca="1" si="546"/>
        <v>0</v>
      </c>
      <c r="CF329" s="9">
        <f t="shared" ca="1" si="490"/>
        <v>0</v>
      </c>
      <c r="CG329" s="26">
        <f t="shared" ca="1" si="491"/>
        <v>0</v>
      </c>
      <c r="CH329" s="19">
        <f t="shared" ca="1" si="492"/>
        <v>0</v>
      </c>
      <c r="CI329" s="26">
        <f t="shared" ca="1" si="493"/>
        <v>0</v>
      </c>
      <c r="CJ329" s="26">
        <f t="shared" ca="1" si="494"/>
        <v>0</v>
      </c>
      <c r="CK329" s="16">
        <f t="shared" ca="1" si="547"/>
        <v>0</v>
      </c>
      <c r="CL329" s="25">
        <v>0</v>
      </c>
      <c r="CM329" s="25">
        <f t="shared" ca="1" si="548"/>
        <v>0</v>
      </c>
      <c r="CN329" s="25">
        <f t="shared" ca="1" si="549"/>
        <v>0</v>
      </c>
      <c r="CO329" s="25">
        <f t="shared" ca="1" si="550"/>
        <v>0</v>
      </c>
      <c r="CP329" s="25">
        <f t="shared" ca="1" si="551"/>
        <v>0</v>
      </c>
      <c r="CQ329" s="16">
        <f t="shared" ca="1" si="552"/>
        <v>0</v>
      </c>
      <c r="CR329" s="25">
        <f t="shared" ca="1" si="553"/>
        <v>0</v>
      </c>
      <c r="CS329" s="9">
        <f t="shared" ca="1" si="495"/>
        <v>0</v>
      </c>
      <c r="CT329" s="26">
        <f t="shared" ca="1" si="496"/>
        <v>0</v>
      </c>
      <c r="CU329" s="19">
        <f t="shared" ca="1" si="497"/>
        <v>0</v>
      </c>
      <c r="CV329" s="26">
        <f t="shared" ca="1" si="498"/>
        <v>0</v>
      </c>
      <c r="CW329" s="26">
        <f t="shared" ca="1" si="499"/>
        <v>0</v>
      </c>
      <c r="CX329">
        <f t="shared" ca="1" si="554"/>
        <v>0</v>
      </c>
      <c r="CY329" s="7">
        <f t="shared" ca="1" si="522"/>
        <v>0</v>
      </c>
      <c r="CZ329" s="7">
        <f t="shared" ca="1" si="523"/>
        <v>0</v>
      </c>
      <c r="DA329" s="17">
        <f t="shared" ca="1" si="555"/>
        <v>0</v>
      </c>
      <c r="DB329" s="17">
        <f t="shared" ca="1" si="524"/>
        <v>0</v>
      </c>
      <c r="EB329">
        <v>327</v>
      </c>
      <c r="EC329" s="7">
        <f t="shared" si="556"/>
        <v>0</v>
      </c>
      <c r="ED329" s="28">
        <f t="shared" si="557"/>
        <v>0</v>
      </c>
      <c r="EE329" s="16">
        <f t="shared" si="558"/>
        <v>0</v>
      </c>
      <c r="EF329" s="9">
        <f t="shared" si="500"/>
        <v>0</v>
      </c>
      <c r="EG329" s="26">
        <f t="shared" si="501"/>
        <v>0</v>
      </c>
      <c r="EH329" s="19">
        <f t="shared" si="502"/>
        <v>0</v>
      </c>
      <c r="EI329" s="26">
        <f t="shared" si="503"/>
        <v>0</v>
      </c>
      <c r="EJ329" s="26">
        <f t="shared" si="504"/>
        <v>0</v>
      </c>
      <c r="EK329" s="16">
        <f t="shared" si="559"/>
        <v>0</v>
      </c>
      <c r="EL329" s="25">
        <v>0</v>
      </c>
      <c r="EM329" s="25">
        <f t="shared" si="560"/>
        <v>0</v>
      </c>
      <c r="EN329" s="25">
        <f t="shared" si="561"/>
        <v>0</v>
      </c>
      <c r="EO329" s="25">
        <f t="shared" si="562"/>
        <v>0</v>
      </c>
      <c r="EP329" s="25">
        <f t="shared" si="563"/>
        <v>0</v>
      </c>
      <c r="EQ329" s="16">
        <f t="shared" si="564"/>
        <v>0</v>
      </c>
      <c r="ER329" s="25">
        <f t="shared" si="565"/>
        <v>0</v>
      </c>
      <c r="ES329" s="9">
        <f t="shared" si="505"/>
        <v>0</v>
      </c>
      <c r="ET329" s="26">
        <f t="shared" si="506"/>
        <v>0</v>
      </c>
      <c r="EU329" s="19">
        <f t="shared" si="507"/>
        <v>0</v>
      </c>
      <c r="EV329" s="26">
        <f t="shared" si="508"/>
        <v>0</v>
      </c>
      <c r="EW329" s="26">
        <f t="shared" si="509"/>
        <v>0</v>
      </c>
      <c r="EX329">
        <f t="shared" si="566"/>
        <v>0</v>
      </c>
      <c r="EY329" s="7">
        <f t="shared" si="525"/>
        <v>0</v>
      </c>
      <c r="EZ329" s="7">
        <f t="shared" si="526"/>
        <v>0</v>
      </c>
      <c r="FA329" s="17">
        <f t="shared" si="567"/>
        <v>0</v>
      </c>
      <c r="FB329" s="17">
        <f t="shared" si="527"/>
        <v>0</v>
      </c>
      <c r="GB329">
        <v>327</v>
      </c>
      <c r="GC329" s="7">
        <f t="shared" si="568"/>
        <v>0</v>
      </c>
      <c r="GD329" s="28">
        <f t="shared" si="569"/>
        <v>0</v>
      </c>
      <c r="GE329" s="16">
        <f t="shared" si="570"/>
        <v>0</v>
      </c>
      <c r="GF329" s="9">
        <f t="shared" si="510"/>
        <v>0</v>
      </c>
      <c r="GG329" s="26">
        <f t="shared" si="511"/>
        <v>0</v>
      </c>
      <c r="GH329" s="19">
        <f t="shared" si="512"/>
        <v>0</v>
      </c>
      <c r="GI329" s="26">
        <f t="shared" si="513"/>
        <v>0</v>
      </c>
      <c r="GJ329" s="26">
        <f t="shared" si="514"/>
        <v>0</v>
      </c>
      <c r="GK329" s="16">
        <f t="shared" si="571"/>
        <v>0</v>
      </c>
      <c r="GL329" s="25">
        <v>0</v>
      </c>
      <c r="GM329" s="25">
        <f t="shared" si="572"/>
        <v>0</v>
      </c>
      <c r="GN329" s="25">
        <f t="shared" si="573"/>
        <v>0</v>
      </c>
      <c r="GO329" s="25">
        <f t="shared" si="574"/>
        <v>0</v>
      </c>
      <c r="GP329" s="25">
        <f t="shared" si="575"/>
        <v>0</v>
      </c>
      <c r="GQ329" s="16">
        <f t="shared" si="576"/>
        <v>0</v>
      </c>
      <c r="GR329" s="25">
        <f t="shared" si="577"/>
        <v>0</v>
      </c>
      <c r="GS329" s="9">
        <f t="shared" si="515"/>
        <v>0</v>
      </c>
      <c r="GT329" s="26">
        <f t="shared" si="516"/>
        <v>0</v>
      </c>
      <c r="GU329" s="19">
        <f t="shared" si="517"/>
        <v>0</v>
      </c>
      <c r="GV329" s="26">
        <f t="shared" si="518"/>
        <v>0</v>
      </c>
      <c r="GW329" s="26">
        <f t="shared" si="519"/>
        <v>0</v>
      </c>
      <c r="GX329">
        <f t="shared" si="578"/>
        <v>0</v>
      </c>
      <c r="GY329" s="7">
        <f t="shared" si="528"/>
        <v>0</v>
      </c>
      <c r="GZ329" s="7">
        <f t="shared" si="529"/>
        <v>0</v>
      </c>
      <c r="HA329" s="17">
        <f t="shared" si="579"/>
        <v>0</v>
      </c>
      <c r="HB329" s="17">
        <f t="shared" si="530"/>
        <v>0</v>
      </c>
    </row>
    <row r="330" spans="54:210" x14ac:dyDescent="0.3">
      <c r="BB330">
        <v>328</v>
      </c>
      <c r="BC330" s="7">
        <f t="shared" si="531"/>
        <v>0</v>
      </c>
      <c r="BD330" s="28">
        <f t="shared" si="532"/>
        <v>0</v>
      </c>
      <c r="BE330" s="16">
        <f t="shared" si="533"/>
        <v>0</v>
      </c>
      <c r="BF330" s="16">
        <f t="shared" si="534"/>
        <v>0</v>
      </c>
      <c r="BG330" s="25">
        <v>0</v>
      </c>
      <c r="BH330" s="25">
        <f t="shared" si="535"/>
        <v>0</v>
      </c>
      <c r="BI330" s="25">
        <f t="shared" si="536"/>
        <v>0</v>
      </c>
      <c r="BJ330" s="25">
        <f t="shared" si="537"/>
        <v>0</v>
      </c>
      <c r="BK330" s="25">
        <f t="shared" si="538"/>
        <v>0</v>
      </c>
      <c r="BL330" s="16">
        <f t="shared" si="539"/>
        <v>0</v>
      </c>
      <c r="BM330" s="25">
        <f t="shared" si="540"/>
        <v>0</v>
      </c>
      <c r="BN330" s="9">
        <f t="shared" si="485"/>
        <v>0</v>
      </c>
      <c r="BO330" s="26">
        <f t="shared" si="486"/>
        <v>0</v>
      </c>
      <c r="BP330" s="19">
        <f t="shared" si="487"/>
        <v>0</v>
      </c>
      <c r="BQ330" s="26">
        <f t="shared" si="488"/>
        <v>0</v>
      </c>
      <c r="BR330" s="26">
        <f t="shared" si="489"/>
        <v>0</v>
      </c>
      <c r="BS330">
        <f t="shared" si="541"/>
        <v>0</v>
      </c>
      <c r="BT330" s="7">
        <f t="shared" si="542"/>
        <v>0</v>
      </c>
      <c r="BU330" s="7">
        <f t="shared" si="520"/>
        <v>0</v>
      </c>
      <c r="BV330" s="17">
        <f t="shared" si="543"/>
        <v>0</v>
      </c>
      <c r="BW330" s="17">
        <f t="shared" si="521"/>
        <v>0</v>
      </c>
      <c r="CB330">
        <v>328</v>
      </c>
      <c r="CC330" s="7">
        <f t="shared" ca="1" si="544"/>
        <v>-19000</v>
      </c>
      <c r="CD330" s="28">
        <f t="shared" ca="1" si="545"/>
        <v>0</v>
      </c>
      <c r="CE330" s="16">
        <f t="shared" ca="1" si="546"/>
        <v>0</v>
      </c>
      <c r="CF330" s="9">
        <f t="shared" ca="1" si="490"/>
        <v>0</v>
      </c>
      <c r="CG330" s="26">
        <f t="shared" ca="1" si="491"/>
        <v>0</v>
      </c>
      <c r="CH330" s="19">
        <f t="shared" ca="1" si="492"/>
        <v>0</v>
      </c>
      <c r="CI330" s="26">
        <f t="shared" ca="1" si="493"/>
        <v>0</v>
      </c>
      <c r="CJ330" s="26">
        <f t="shared" ca="1" si="494"/>
        <v>0</v>
      </c>
      <c r="CK330" s="16">
        <f t="shared" ca="1" si="547"/>
        <v>0</v>
      </c>
      <c r="CL330" s="25">
        <v>0</v>
      </c>
      <c r="CM330" s="25">
        <f t="shared" ca="1" si="548"/>
        <v>0</v>
      </c>
      <c r="CN330" s="25">
        <f t="shared" ca="1" si="549"/>
        <v>0</v>
      </c>
      <c r="CO330" s="25">
        <f t="shared" ca="1" si="550"/>
        <v>0</v>
      </c>
      <c r="CP330" s="25">
        <f t="shared" ca="1" si="551"/>
        <v>0</v>
      </c>
      <c r="CQ330" s="16">
        <f t="shared" ca="1" si="552"/>
        <v>0</v>
      </c>
      <c r="CR330" s="25">
        <f t="shared" ca="1" si="553"/>
        <v>0</v>
      </c>
      <c r="CS330" s="9">
        <f t="shared" ca="1" si="495"/>
        <v>0</v>
      </c>
      <c r="CT330" s="26">
        <f t="shared" ca="1" si="496"/>
        <v>0</v>
      </c>
      <c r="CU330" s="19">
        <f t="shared" ca="1" si="497"/>
        <v>0</v>
      </c>
      <c r="CV330" s="26">
        <f t="shared" ca="1" si="498"/>
        <v>0</v>
      </c>
      <c r="CW330" s="26">
        <f t="shared" ca="1" si="499"/>
        <v>0</v>
      </c>
      <c r="CX330">
        <f t="shared" ca="1" si="554"/>
        <v>0</v>
      </c>
      <c r="CY330" s="7">
        <f t="shared" ca="1" si="522"/>
        <v>0</v>
      </c>
      <c r="CZ330" s="7">
        <f t="shared" ca="1" si="523"/>
        <v>0</v>
      </c>
      <c r="DA330" s="17">
        <f t="shared" ca="1" si="555"/>
        <v>0</v>
      </c>
      <c r="DB330" s="17">
        <f t="shared" ca="1" si="524"/>
        <v>0</v>
      </c>
      <c r="EB330">
        <v>328</v>
      </c>
      <c r="EC330" s="7">
        <f t="shared" si="556"/>
        <v>0</v>
      </c>
      <c r="ED330" s="28">
        <f t="shared" si="557"/>
        <v>0</v>
      </c>
      <c r="EE330" s="16">
        <f t="shared" si="558"/>
        <v>0</v>
      </c>
      <c r="EF330" s="9">
        <f t="shared" si="500"/>
        <v>0</v>
      </c>
      <c r="EG330" s="26">
        <f t="shared" si="501"/>
        <v>0</v>
      </c>
      <c r="EH330" s="19">
        <f t="shared" si="502"/>
        <v>0</v>
      </c>
      <c r="EI330" s="26">
        <f t="shared" si="503"/>
        <v>0</v>
      </c>
      <c r="EJ330" s="26">
        <f t="shared" si="504"/>
        <v>0</v>
      </c>
      <c r="EK330" s="16">
        <f t="shared" si="559"/>
        <v>0</v>
      </c>
      <c r="EL330" s="25">
        <v>0</v>
      </c>
      <c r="EM330" s="25">
        <f t="shared" si="560"/>
        <v>0</v>
      </c>
      <c r="EN330" s="25">
        <f t="shared" si="561"/>
        <v>0</v>
      </c>
      <c r="EO330" s="25">
        <f t="shared" si="562"/>
        <v>0</v>
      </c>
      <c r="EP330" s="25">
        <f t="shared" si="563"/>
        <v>0</v>
      </c>
      <c r="EQ330" s="16">
        <f t="shared" si="564"/>
        <v>0</v>
      </c>
      <c r="ER330" s="25">
        <f t="shared" si="565"/>
        <v>0</v>
      </c>
      <c r="ES330" s="9">
        <f t="shared" si="505"/>
        <v>0</v>
      </c>
      <c r="ET330" s="26">
        <f t="shared" si="506"/>
        <v>0</v>
      </c>
      <c r="EU330" s="19">
        <f t="shared" si="507"/>
        <v>0</v>
      </c>
      <c r="EV330" s="26">
        <f t="shared" si="508"/>
        <v>0</v>
      </c>
      <c r="EW330" s="26">
        <f t="shared" si="509"/>
        <v>0</v>
      </c>
      <c r="EX330">
        <f t="shared" si="566"/>
        <v>0</v>
      </c>
      <c r="EY330" s="7">
        <f t="shared" si="525"/>
        <v>0</v>
      </c>
      <c r="EZ330" s="7">
        <f t="shared" si="526"/>
        <v>0</v>
      </c>
      <c r="FA330" s="17">
        <f t="shared" si="567"/>
        <v>0</v>
      </c>
      <c r="FB330" s="17">
        <f t="shared" si="527"/>
        <v>0</v>
      </c>
      <c r="GB330">
        <v>328</v>
      </c>
      <c r="GC330" s="7">
        <f t="shared" si="568"/>
        <v>0</v>
      </c>
      <c r="GD330" s="28">
        <f t="shared" si="569"/>
        <v>0</v>
      </c>
      <c r="GE330" s="16">
        <f t="shared" si="570"/>
        <v>0</v>
      </c>
      <c r="GF330" s="9">
        <f t="shared" si="510"/>
        <v>0</v>
      </c>
      <c r="GG330" s="26">
        <f t="shared" si="511"/>
        <v>0</v>
      </c>
      <c r="GH330" s="19">
        <f t="shared" si="512"/>
        <v>0</v>
      </c>
      <c r="GI330" s="26">
        <f t="shared" si="513"/>
        <v>0</v>
      </c>
      <c r="GJ330" s="26">
        <f t="shared" si="514"/>
        <v>0</v>
      </c>
      <c r="GK330" s="16">
        <f t="shared" si="571"/>
        <v>0</v>
      </c>
      <c r="GL330" s="25">
        <v>0</v>
      </c>
      <c r="GM330" s="25">
        <f t="shared" si="572"/>
        <v>0</v>
      </c>
      <c r="GN330" s="25">
        <f t="shared" si="573"/>
        <v>0</v>
      </c>
      <c r="GO330" s="25">
        <f t="shared" si="574"/>
        <v>0</v>
      </c>
      <c r="GP330" s="25">
        <f t="shared" si="575"/>
        <v>0</v>
      </c>
      <c r="GQ330" s="16">
        <f t="shared" si="576"/>
        <v>0</v>
      </c>
      <c r="GR330" s="25">
        <f t="shared" si="577"/>
        <v>0</v>
      </c>
      <c r="GS330" s="9">
        <f t="shared" si="515"/>
        <v>0</v>
      </c>
      <c r="GT330" s="26">
        <f t="shared" si="516"/>
        <v>0</v>
      </c>
      <c r="GU330" s="19">
        <f t="shared" si="517"/>
        <v>0</v>
      </c>
      <c r="GV330" s="26">
        <f t="shared" si="518"/>
        <v>0</v>
      </c>
      <c r="GW330" s="26">
        <f t="shared" si="519"/>
        <v>0</v>
      </c>
      <c r="GX330">
        <f t="shared" si="578"/>
        <v>0</v>
      </c>
      <c r="GY330" s="7">
        <f t="shared" si="528"/>
        <v>0</v>
      </c>
      <c r="GZ330" s="7">
        <f t="shared" si="529"/>
        <v>0</v>
      </c>
      <c r="HA330" s="17">
        <f t="shared" si="579"/>
        <v>0</v>
      </c>
      <c r="HB330" s="17">
        <f t="shared" si="530"/>
        <v>0</v>
      </c>
    </row>
    <row r="331" spans="54:210" x14ac:dyDescent="0.3">
      <c r="BB331">
        <v>329</v>
      </c>
      <c r="BC331" s="7">
        <f t="shared" si="531"/>
        <v>0</v>
      </c>
      <c r="BD331" s="28">
        <f t="shared" si="532"/>
        <v>0</v>
      </c>
      <c r="BE331" s="16">
        <f t="shared" si="533"/>
        <v>0</v>
      </c>
      <c r="BF331" s="16">
        <f t="shared" si="534"/>
        <v>0</v>
      </c>
      <c r="BG331" s="25">
        <v>0</v>
      </c>
      <c r="BH331" s="25">
        <f t="shared" si="535"/>
        <v>0</v>
      </c>
      <c r="BI331" s="25">
        <f t="shared" si="536"/>
        <v>0</v>
      </c>
      <c r="BJ331" s="25">
        <f t="shared" si="537"/>
        <v>0</v>
      </c>
      <c r="BK331" s="25">
        <f t="shared" si="538"/>
        <v>0</v>
      </c>
      <c r="BL331" s="16">
        <f t="shared" si="539"/>
        <v>0</v>
      </c>
      <c r="BM331" s="25">
        <f t="shared" si="540"/>
        <v>0</v>
      </c>
      <c r="BN331" s="9">
        <f t="shared" si="485"/>
        <v>0</v>
      </c>
      <c r="BO331" s="26">
        <f t="shared" si="486"/>
        <v>0</v>
      </c>
      <c r="BP331" s="19">
        <f t="shared" si="487"/>
        <v>0</v>
      </c>
      <c r="BQ331" s="26">
        <f t="shared" si="488"/>
        <v>0</v>
      </c>
      <c r="BR331" s="26">
        <f t="shared" si="489"/>
        <v>0</v>
      </c>
      <c r="BS331">
        <f t="shared" si="541"/>
        <v>0</v>
      </c>
      <c r="BT331" s="7">
        <f t="shared" si="542"/>
        <v>0</v>
      </c>
      <c r="BU331" s="7">
        <f t="shared" si="520"/>
        <v>0</v>
      </c>
      <c r="BV331" s="17">
        <f t="shared" si="543"/>
        <v>0</v>
      </c>
      <c r="BW331" s="17">
        <f t="shared" si="521"/>
        <v>0</v>
      </c>
      <c r="CB331">
        <v>329</v>
      </c>
      <c r="CC331" s="7">
        <f t="shared" ca="1" si="544"/>
        <v>-19000</v>
      </c>
      <c r="CD331" s="28">
        <f t="shared" ca="1" si="545"/>
        <v>0</v>
      </c>
      <c r="CE331" s="16">
        <f t="shared" ca="1" si="546"/>
        <v>0</v>
      </c>
      <c r="CF331" s="9">
        <f t="shared" ca="1" si="490"/>
        <v>0</v>
      </c>
      <c r="CG331" s="26">
        <f t="shared" ca="1" si="491"/>
        <v>0</v>
      </c>
      <c r="CH331" s="19">
        <f t="shared" ca="1" si="492"/>
        <v>0</v>
      </c>
      <c r="CI331" s="26">
        <f t="shared" ca="1" si="493"/>
        <v>0</v>
      </c>
      <c r="CJ331" s="26">
        <f t="shared" ca="1" si="494"/>
        <v>0</v>
      </c>
      <c r="CK331" s="16">
        <f t="shared" ca="1" si="547"/>
        <v>0</v>
      </c>
      <c r="CL331" s="25">
        <v>0</v>
      </c>
      <c r="CM331" s="25">
        <f t="shared" ca="1" si="548"/>
        <v>0</v>
      </c>
      <c r="CN331" s="25">
        <f t="shared" ca="1" si="549"/>
        <v>0</v>
      </c>
      <c r="CO331" s="25">
        <f t="shared" ca="1" si="550"/>
        <v>0</v>
      </c>
      <c r="CP331" s="25">
        <f t="shared" ca="1" si="551"/>
        <v>0</v>
      </c>
      <c r="CQ331" s="16">
        <f t="shared" ca="1" si="552"/>
        <v>0</v>
      </c>
      <c r="CR331" s="25">
        <f t="shared" ca="1" si="553"/>
        <v>0</v>
      </c>
      <c r="CS331" s="9">
        <f t="shared" ca="1" si="495"/>
        <v>0</v>
      </c>
      <c r="CT331" s="26">
        <f t="shared" ca="1" si="496"/>
        <v>0</v>
      </c>
      <c r="CU331" s="19">
        <f t="shared" ca="1" si="497"/>
        <v>0</v>
      </c>
      <c r="CV331" s="26">
        <f t="shared" ca="1" si="498"/>
        <v>0</v>
      </c>
      <c r="CW331" s="26">
        <f t="shared" ca="1" si="499"/>
        <v>0</v>
      </c>
      <c r="CX331">
        <f t="shared" ca="1" si="554"/>
        <v>0</v>
      </c>
      <c r="CY331" s="7">
        <f t="shared" ca="1" si="522"/>
        <v>0</v>
      </c>
      <c r="CZ331" s="7">
        <f t="shared" ca="1" si="523"/>
        <v>0</v>
      </c>
      <c r="DA331" s="17">
        <f t="shared" ca="1" si="555"/>
        <v>0</v>
      </c>
      <c r="DB331" s="17">
        <f t="shared" ca="1" si="524"/>
        <v>0</v>
      </c>
      <c r="EB331">
        <v>329</v>
      </c>
      <c r="EC331" s="7">
        <f t="shared" si="556"/>
        <v>0</v>
      </c>
      <c r="ED331" s="28">
        <f t="shared" si="557"/>
        <v>0</v>
      </c>
      <c r="EE331" s="16">
        <f t="shared" si="558"/>
        <v>0</v>
      </c>
      <c r="EF331" s="9">
        <f t="shared" si="500"/>
        <v>0</v>
      </c>
      <c r="EG331" s="26">
        <f t="shared" si="501"/>
        <v>0</v>
      </c>
      <c r="EH331" s="19">
        <f t="shared" si="502"/>
        <v>0</v>
      </c>
      <c r="EI331" s="26">
        <f t="shared" si="503"/>
        <v>0</v>
      </c>
      <c r="EJ331" s="26">
        <f t="shared" si="504"/>
        <v>0</v>
      </c>
      <c r="EK331" s="16">
        <f t="shared" si="559"/>
        <v>0</v>
      </c>
      <c r="EL331" s="25">
        <v>0</v>
      </c>
      <c r="EM331" s="25">
        <f t="shared" si="560"/>
        <v>0</v>
      </c>
      <c r="EN331" s="25">
        <f t="shared" si="561"/>
        <v>0</v>
      </c>
      <c r="EO331" s="25">
        <f t="shared" si="562"/>
        <v>0</v>
      </c>
      <c r="EP331" s="25">
        <f t="shared" si="563"/>
        <v>0</v>
      </c>
      <c r="EQ331" s="16">
        <f t="shared" si="564"/>
        <v>0</v>
      </c>
      <c r="ER331" s="25">
        <f t="shared" si="565"/>
        <v>0</v>
      </c>
      <c r="ES331" s="9">
        <f t="shared" si="505"/>
        <v>0</v>
      </c>
      <c r="ET331" s="26">
        <f t="shared" si="506"/>
        <v>0</v>
      </c>
      <c r="EU331" s="19">
        <f t="shared" si="507"/>
        <v>0</v>
      </c>
      <c r="EV331" s="26">
        <f t="shared" si="508"/>
        <v>0</v>
      </c>
      <c r="EW331" s="26">
        <f t="shared" si="509"/>
        <v>0</v>
      </c>
      <c r="EX331">
        <f t="shared" si="566"/>
        <v>0</v>
      </c>
      <c r="EY331" s="7">
        <f t="shared" si="525"/>
        <v>0</v>
      </c>
      <c r="EZ331" s="7">
        <f t="shared" si="526"/>
        <v>0</v>
      </c>
      <c r="FA331" s="17">
        <f t="shared" si="567"/>
        <v>0</v>
      </c>
      <c r="FB331" s="17">
        <f t="shared" si="527"/>
        <v>0</v>
      </c>
      <c r="GB331">
        <v>329</v>
      </c>
      <c r="GC331" s="7">
        <f t="shared" si="568"/>
        <v>0</v>
      </c>
      <c r="GD331" s="28">
        <f t="shared" si="569"/>
        <v>0</v>
      </c>
      <c r="GE331" s="16">
        <f t="shared" si="570"/>
        <v>0</v>
      </c>
      <c r="GF331" s="9">
        <f t="shared" si="510"/>
        <v>0</v>
      </c>
      <c r="GG331" s="26">
        <f t="shared" si="511"/>
        <v>0</v>
      </c>
      <c r="GH331" s="19">
        <f t="shared" si="512"/>
        <v>0</v>
      </c>
      <c r="GI331" s="26">
        <f t="shared" si="513"/>
        <v>0</v>
      </c>
      <c r="GJ331" s="26">
        <f t="shared" si="514"/>
        <v>0</v>
      </c>
      <c r="GK331" s="16">
        <f t="shared" si="571"/>
        <v>0</v>
      </c>
      <c r="GL331" s="25">
        <v>0</v>
      </c>
      <c r="GM331" s="25">
        <f t="shared" si="572"/>
        <v>0</v>
      </c>
      <c r="GN331" s="25">
        <f t="shared" si="573"/>
        <v>0</v>
      </c>
      <c r="GO331" s="25">
        <f t="shared" si="574"/>
        <v>0</v>
      </c>
      <c r="GP331" s="25">
        <f t="shared" si="575"/>
        <v>0</v>
      </c>
      <c r="GQ331" s="16">
        <f t="shared" si="576"/>
        <v>0</v>
      </c>
      <c r="GR331" s="25">
        <f t="shared" si="577"/>
        <v>0</v>
      </c>
      <c r="GS331" s="9">
        <f t="shared" si="515"/>
        <v>0</v>
      </c>
      <c r="GT331" s="26">
        <f t="shared" si="516"/>
        <v>0</v>
      </c>
      <c r="GU331" s="19">
        <f t="shared" si="517"/>
        <v>0</v>
      </c>
      <c r="GV331" s="26">
        <f t="shared" si="518"/>
        <v>0</v>
      </c>
      <c r="GW331" s="26">
        <f t="shared" si="519"/>
        <v>0</v>
      </c>
      <c r="GX331">
        <f t="shared" si="578"/>
        <v>0</v>
      </c>
      <c r="GY331" s="7">
        <f t="shared" si="528"/>
        <v>0</v>
      </c>
      <c r="GZ331" s="7">
        <f t="shared" si="529"/>
        <v>0</v>
      </c>
      <c r="HA331" s="17">
        <f t="shared" si="579"/>
        <v>0</v>
      </c>
      <c r="HB331" s="17">
        <f t="shared" si="530"/>
        <v>0</v>
      </c>
    </row>
    <row r="332" spans="54:210" x14ac:dyDescent="0.3">
      <c r="BB332">
        <v>330</v>
      </c>
      <c r="BC332" s="7">
        <f t="shared" si="531"/>
        <v>0</v>
      </c>
      <c r="BD332" s="28">
        <f t="shared" si="532"/>
        <v>0</v>
      </c>
      <c r="BE332" s="16">
        <f t="shared" si="533"/>
        <v>0</v>
      </c>
      <c r="BF332" s="16">
        <f t="shared" si="534"/>
        <v>0</v>
      </c>
      <c r="BG332" s="25">
        <v>0</v>
      </c>
      <c r="BH332" s="25">
        <f t="shared" si="535"/>
        <v>0</v>
      </c>
      <c r="BI332" s="25">
        <f t="shared" si="536"/>
        <v>0</v>
      </c>
      <c r="BJ332" s="25">
        <f t="shared" si="537"/>
        <v>0</v>
      </c>
      <c r="BK332" s="25">
        <f t="shared" si="538"/>
        <v>0</v>
      </c>
      <c r="BL332" s="16">
        <f t="shared" si="539"/>
        <v>0</v>
      </c>
      <c r="BM332" s="25">
        <f t="shared" si="540"/>
        <v>0</v>
      </c>
      <c r="BN332" s="9">
        <f t="shared" si="485"/>
        <v>0</v>
      </c>
      <c r="BO332" s="26">
        <f t="shared" si="486"/>
        <v>0</v>
      </c>
      <c r="BP332" s="19">
        <f t="shared" si="487"/>
        <v>0</v>
      </c>
      <c r="BQ332" s="26">
        <f t="shared" si="488"/>
        <v>0</v>
      </c>
      <c r="BR332" s="26">
        <f t="shared" si="489"/>
        <v>0</v>
      </c>
      <c r="BS332">
        <f t="shared" si="541"/>
        <v>0</v>
      </c>
      <c r="BT332" s="7">
        <f t="shared" si="542"/>
        <v>0</v>
      </c>
      <c r="BU332" s="7">
        <f t="shared" si="520"/>
        <v>0</v>
      </c>
      <c r="BV332" s="17">
        <f t="shared" si="543"/>
        <v>0</v>
      </c>
      <c r="BW332" s="17">
        <f t="shared" si="521"/>
        <v>0</v>
      </c>
      <c r="CB332">
        <v>330</v>
      </c>
      <c r="CC332" s="7">
        <f t="shared" ca="1" si="544"/>
        <v>-19000</v>
      </c>
      <c r="CD332" s="28">
        <f t="shared" ca="1" si="545"/>
        <v>0</v>
      </c>
      <c r="CE332" s="16">
        <f t="shared" ca="1" si="546"/>
        <v>0</v>
      </c>
      <c r="CF332" s="9">
        <f t="shared" ca="1" si="490"/>
        <v>0</v>
      </c>
      <c r="CG332" s="26">
        <f t="shared" ca="1" si="491"/>
        <v>0</v>
      </c>
      <c r="CH332" s="19">
        <f t="shared" ca="1" si="492"/>
        <v>0</v>
      </c>
      <c r="CI332" s="26">
        <f t="shared" ca="1" si="493"/>
        <v>0</v>
      </c>
      <c r="CJ332" s="26">
        <f t="shared" ca="1" si="494"/>
        <v>0</v>
      </c>
      <c r="CK332" s="16">
        <f t="shared" ca="1" si="547"/>
        <v>0</v>
      </c>
      <c r="CL332" s="25">
        <v>0</v>
      </c>
      <c r="CM332" s="25">
        <f t="shared" ca="1" si="548"/>
        <v>0</v>
      </c>
      <c r="CN332" s="25">
        <f t="shared" ca="1" si="549"/>
        <v>0</v>
      </c>
      <c r="CO332" s="25">
        <f t="shared" ca="1" si="550"/>
        <v>0</v>
      </c>
      <c r="CP332" s="25">
        <f t="shared" ca="1" si="551"/>
        <v>0</v>
      </c>
      <c r="CQ332" s="16">
        <f t="shared" ca="1" si="552"/>
        <v>0</v>
      </c>
      <c r="CR332" s="25">
        <f t="shared" ca="1" si="553"/>
        <v>0</v>
      </c>
      <c r="CS332" s="9">
        <f t="shared" ca="1" si="495"/>
        <v>0</v>
      </c>
      <c r="CT332" s="26">
        <f t="shared" ca="1" si="496"/>
        <v>0</v>
      </c>
      <c r="CU332" s="19">
        <f t="shared" ca="1" si="497"/>
        <v>0</v>
      </c>
      <c r="CV332" s="26">
        <f t="shared" ca="1" si="498"/>
        <v>0</v>
      </c>
      <c r="CW332" s="26">
        <f t="shared" ca="1" si="499"/>
        <v>0</v>
      </c>
      <c r="CX332">
        <f t="shared" ca="1" si="554"/>
        <v>0</v>
      </c>
      <c r="CY332" s="7">
        <f t="shared" ca="1" si="522"/>
        <v>0</v>
      </c>
      <c r="CZ332" s="7">
        <f t="shared" ca="1" si="523"/>
        <v>0</v>
      </c>
      <c r="DA332" s="17">
        <f t="shared" ca="1" si="555"/>
        <v>0</v>
      </c>
      <c r="DB332" s="17">
        <f t="shared" ca="1" si="524"/>
        <v>0</v>
      </c>
      <c r="EB332">
        <v>330</v>
      </c>
      <c r="EC332" s="7">
        <f t="shared" si="556"/>
        <v>0</v>
      </c>
      <c r="ED332" s="28">
        <f t="shared" si="557"/>
        <v>0</v>
      </c>
      <c r="EE332" s="16">
        <f t="shared" si="558"/>
        <v>0</v>
      </c>
      <c r="EF332" s="9">
        <f t="shared" si="500"/>
        <v>0</v>
      </c>
      <c r="EG332" s="26">
        <f t="shared" si="501"/>
        <v>0</v>
      </c>
      <c r="EH332" s="19">
        <f t="shared" si="502"/>
        <v>0</v>
      </c>
      <c r="EI332" s="26">
        <f t="shared" si="503"/>
        <v>0</v>
      </c>
      <c r="EJ332" s="26">
        <f t="shared" si="504"/>
        <v>0</v>
      </c>
      <c r="EK332" s="16">
        <f t="shared" si="559"/>
        <v>0</v>
      </c>
      <c r="EL332" s="25">
        <v>0</v>
      </c>
      <c r="EM332" s="25">
        <f t="shared" si="560"/>
        <v>0</v>
      </c>
      <c r="EN332" s="25">
        <f t="shared" si="561"/>
        <v>0</v>
      </c>
      <c r="EO332" s="25">
        <f t="shared" si="562"/>
        <v>0</v>
      </c>
      <c r="EP332" s="25">
        <f t="shared" si="563"/>
        <v>0</v>
      </c>
      <c r="EQ332" s="16">
        <f t="shared" si="564"/>
        <v>0</v>
      </c>
      <c r="ER332" s="25">
        <f t="shared" si="565"/>
        <v>0</v>
      </c>
      <c r="ES332" s="9">
        <f t="shared" si="505"/>
        <v>0</v>
      </c>
      <c r="ET332" s="26">
        <f t="shared" si="506"/>
        <v>0</v>
      </c>
      <c r="EU332" s="19">
        <f t="shared" si="507"/>
        <v>0</v>
      </c>
      <c r="EV332" s="26">
        <f t="shared" si="508"/>
        <v>0</v>
      </c>
      <c r="EW332" s="26">
        <f t="shared" si="509"/>
        <v>0</v>
      </c>
      <c r="EX332">
        <f t="shared" si="566"/>
        <v>0</v>
      </c>
      <c r="EY332" s="7">
        <f t="shared" si="525"/>
        <v>0</v>
      </c>
      <c r="EZ332" s="7">
        <f t="shared" si="526"/>
        <v>0</v>
      </c>
      <c r="FA332" s="17">
        <f t="shared" si="567"/>
        <v>0</v>
      </c>
      <c r="FB332" s="17">
        <f t="shared" si="527"/>
        <v>0</v>
      </c>
      <c r="GB332">
        <v>330</v>
      </c>
      <c r="GC332" s="7">
        <f t="shared" si="568"/>
        <v>0</v>
      </c>
      <c r="GD332" s="28">
        <f t="shared" si="569"/>
        <v>0</v>
      </c>
      <c r="GE332" s="16">
        <f t="shared" si="570"/>
        <v>0</v>
      </c>
      <c r="GF332" s="9">
        <f t="shared" si="510"/>
        <v>0</v>
      </c>
      <c r="GG332" s="26">
        <f t="shared" si="511"/>
        <v>0</v>
      </c>
      <c r="GH332" s="19">
        <f t="shared" si="512"/>
        <v>0</v>
      </c>
      <c r="GI332" s="26">
        <f t="shared" si="513"/>
        <v>0</v>
      </c>
      <c r="GJ332" s="26">
        <f t="shared" si="514"/>
        <v>0</v>
      </c>
      <c r="GK332" s="16">
        <f t="shared" si="571"/>
        <v>0</v>
      </c>
      <c r="GL332" s="25">
        <v>0</v>
      </c>
      <c r="GM332" s="25">
        <f t="shared" si="572"/>
        <v>0</v>
      </c>
      <c r="GN332" s="25">
        <f t="shared" si="573"/>
        <v>0</v>
      </c>
      <c r="GO332" s="25">
        <f t="shared" si="574"/>
        <v>0</v>
      </c>
      <c r="GP332" s="25">
        <f t="shared" si="575"/>
        <v>0</v>
      </c>
      <c r="GQ332" s="16">
        <f t="shared" si="576"/>
        <v>0</v>
      </c>
      <c r="GR332" s="25">
        <f t="shared" si="577"/>
        <v>0</v>
      </c>
      <c r="GS332" s="9">
        <f t="shared" si="515"/>
        <v>0</v>
      </c>
      <c r="GT332" s="26">
        <f t="shared" si="516"/>
        <v>0</v>
      </c>
      <c r="GU332" s="19">
        <f t="shared" si="517"/>
        <v>0</v>
      </c>
      <c r="GV332" s="26">
        <f t="shared" si="518"/>
        <v>0</v>
      </c>
      <c r="GW332" s="26">
        <f t="shared" si="519"/>
        <v>0</v>
      </c>
      <c r="GX332">
        <f t="shared" si="578"/>
        <v>0</v>
      </c>
      <c r="GY332" s="7">
        <f t="shared" si="528"/>
        <v>0</v>
      </c>
      <c r="GZ332" s="7">
        <f t="shared" si="529"/>
        <v>0</v>
      </c>
      <c r="HA332" s="17">
        <f t="shared" si="579"/>
        <v>0</v>
      </c>
      <c r="HB332" s="17">
        <f t="shared" si="530"/>
        <v>0</v>
      </c>
    </row>
    <row r="333" spans="54:210" x14ac:dyDescent="0.3">
      <c r="BB333">
        <v>331</v>
      </c>
      <c r="BC333" s="7">
        <f t="shared" si="531"/>
        <v>0</v>
      </c>
      <c r="BD333" s="28">
        <f t="shared" si="532"/>
        <v>0</v>
      </c>
      <c r="BE333" s="16">
        <f t="shared" si="533"/>
        <v>0</v>
      </c>
      <c r="BF333" s="16">
        <f t="shared" si="534"/>
        <v>0</v>
      </c>
      <c r="BG333" s="25">
        <v>0</v>
      </c>
      <c r="BH333" s="25">
        <f t="shared" si="535"/>
        <v>0</v>
      </c>
      <c r="BI333" s="25">
        <f t="shared" si="536"/>
        <v>0</v>
      </c>
      <c r="BJ333" s="25">
        <f t="shared" si="537"/>
        <v>0</v>
      </c>
      <c r="BK333" s="25">
        <f t="shared" si="538"/>
        <v>0</v>
      </c>
      <c r="BL333" s="16">
        <f t="shared" si="539"/>
        <v>0</v>
      </c>
      <c r="BM333" s="25">
        <f t="shared" si="540"/>
        <v>0</v>
      </c>
      <c r="BN333" s="9">
        <f t="shared" si="485"/>
        <v>0</v>
      </c>
      <c r="BO333" s="26">
        <f t="shared" si="486"/>
        <v>0</v>
      </c>
      <c r="BP333" s="19">
        <f t="shared" si="487"/>
        <v>0</v>
      </c>
      <c r="BQ333" s="26">
        <f t="shared" si="488"/>
        <v>0</v>
      </c>
      <c r="BR333" s="26">
        <f t="shared" si="489"/>
        <v>0</v>
      </c>
      <c r="BS333">
        <f t="shared" si="541"/>
        <v>0</v>
      </c>
      <c r="BT333" s="7">
        <f t="shared" si="542"/>
        <v>0</v>
      </c>
      <c r="BU333" s="7">
        <f t="shared" si="520"/>
        <v>0</v>
      </c>
      <c r="BV333" s="17">
        <f t="shared" si="543"/>
        <v>0</v>
      </c>
      <c r="BW333" s="17">
        <f t="shared" si="521"/>
        <v>0</v>
      </c>
      <c r="CB333">
        <v>331</v>
      </c>
      <c r="CC333" s="7">
        <f t="shared" ca="1" si="544"/>
        <v>-19000</v>
      </c>
      <c r="CD333" s="28">
        <f t="shared" ca="1" si="545"/>
        <v>0</v>
      </c>
      <c r="CE333" s="16">
        <f t="shared" ca="1" si="546"/>
        <v>0</v>
      </c>
      <c r="CF333" s="9">
        <f t="shared" ca="1" si="490"/>
        <v>0</v>
      </c>
      <c r="CG333" s="26">
        <f t="shared" ca="1" si="491"/>
        <v>0</v>
      </c>
      <c r="CH333" s="19">
        <f t="shared" ca="1" si="492"/>
        <v>0</v>
      </c>
      <c r="CI333" s="26">
        <f t="shared" ca="1" si="493"/>
        <v>0</v>
      </c>
      <c r="CJ333" s="26">
        <f t="shared" ca="1" si="494"/>
        <v>0</v>
      </c>
      <c r="CK333" s="16">
        <f t="shared" ca="1" si="547"/>
        <v>0</v>
      </c>
      <c r="CL333" s="25">
        <v>0</v>
      </c>
      <c r="CM333" s="25">
        <f t="shared" ca="1" si="548"/>
        <v>0</v>
      </c>
      <c r="CN333" s="25">
        <f t="shared" ca="1" si="549"/>
        <v>0</v>
      </c>
      <c r="CO333" s="25">
        <f t="shared" ca="1" si="550"/>
        <v>0</v>
      </c>
      <c r="CP333" s="25">
        <f t="shared" ca="1" si="551"/>
        <v>0</v>
      </c>
      <c r="CQ333" s="16">
        <f t="shared" ca="1" si="552"/>
        <v>0</v>
      </c>
      <c r="CR333" s="25">
        <f t="shared" ca="1" si="553"/>
        <v>0</v>
      </c>
      <c r="CS333" s="9">
        <f t="shared" ca="1" si="495"/>
        <v>0</v>
      </c>
      <c r="CT333" s="26">
        <f t="shared" ca="1" si="496"/>
        <v>0</v>
      </c>
      <c r="CU333" s="19">
        <f t="shared" ca="1" si="497"/>
        <v>0</v>
      </c>
      <c r="CV333" s="26">
        <f t="shared" ca="1" si="498"/>
        <v>0</v>
      </c>
      <c r="CW333" s="26">
        <f t="shared" ca="1" si="499"/>
        <v>0</v>
      </c>
      <c r="CX333">
        <f t="shared" ca="1" si="554"/>
        <v>0</v>
      </c>
      <c r="CY333" s="7">
        <f t="shared" ca="1" si="522"/>
        <v>0</v>
      </c>
      <c r="CZ333" s="7">
        <f t="shared" ca="1" si="523"/>
        <v>0</v>
      </c>
      <c r="DA333" s="17">
        <f t="shared" ca="1" si="555"/>
        <v>0</v>
      </c>
      <c r="DB333" s="17">
        <f t="shared" ca="1" si="524"/>
        <v>0</v>
      </c>
      <c r="EB333">
        <v>331</v>
      </c>
      <c r="EC333" s="7">
        <f t="shared" si="556"/>
        <v>0</v>
      </c>
      <c r="ED333" s="28">
        <f t="shared" si="557"/>
        <v>0</v>
      </c>
      <c r="EE333" s="16">
        <f t="shared" si="558"/>
        <v>0</v>
      </c>
      <c r="EF333" s="9">
        <f t="shared" si="500"/>
        <v>0</v>
      </c>
      <c r="EG333" s="26">
        <f t="shared" si="501"/>
        <v>0</v>
      </c>
      <c r="EH333" s="19">
        <f t="shared" si="502"/>
        <v>0</v>
      </c>
      <c r="EI333" s="26">
        <f t="shared" si="503"/>
        <v>0</v>
      </c>
      <c r="EJ333" s="26">
        <f t="shared" si="504"/>
        <v>0</v>
      </c>
      <c r="EK333" s="16">
        <f t="shared" si="559"/>
        <v>0</v>
      </c>
      <c r="EL333" s="25">
        <v>0</v>
      </c>
      <c r="EM333" s="25">
        <f t="shared" si="560"/>
        <v>0</v>
      </c>
      <c r="EN333" s="25">
        <f t="shared" si="561"/>
        <v>0</v>
      </c>
      <c r="EO333" s="25">
        <f t="shared" si="562"/>
        <v>0</v>
      </c>
      <c r="EP333" s="25">
        <f t="shared" si="563"/>
        <v>0</v>
      </c>
      <c r="EQ333" s="16">
        <f t="shared" si="564"/>
        <v>0</v>
      </c>
      <c r="ER333" s="25">
        <f t="shared" si="565"/>
        <v>0</v>
      </c>
      <c r="ES333" s="9">
        <f t="shared" si="505"/>
        <v>0</v>
      </c>
      <c r="ET333" s="26">
        <f t="shared" si="506"/>
        <v>0</v>
      </c>
      <c r="EU333" s="19">
        <f t="shared" si="507"/>
        <v>0</v>
      </c>
      <c r="EV333" s="26">
        <f t="shared" si="508"/>
        <v>0</v>
      </c>
      <c r="EW333" s="26">
        <f t="shared" si="509"/>
        <v>0</v>
      </c>
      <c r="EX333">
        <f t="shared" si="566"/>
        <v>0</v>
      </c>
      <c r="EY333" s="7">
        <f t="shared" si="525"/>
        <v>0</v>
      </c>
      <c r="EZ333" s="7">
        <f t="shared" si="526"/>
        <v>0</v>
      </c>
      <c r="FA333" s="17">
        <f t="shared" si="567"/>
        <v>0</v>
      </c>
      <c r="FB333" s="17">
        <f t="shared" si="527"/>
        <v>0</v>
      </c>
      <c r="GB333">
        <v>331</v>
      </c>
      <c r="GC333" s="7">
        <f t="shared" si="568"/>
        <v>0</v>
      </c>
      <c r="GD333" s="28">
        <f t="shared" si="569"/>
        <v>0</v>
      </c>
      <c r="GE333" s="16">
        <f t="shared" si="570"/>
        <v>0</v>
      </c>
      <c r="GF333" s="9">
        <f t="shared" si="510"/>
        <v>0</v>
      </c>
      <c r="GG333" s="26">
        <f t="shared" si="511"/>
        <v>0</v>
      </c>
      <c r="GH333" s="19">
        <f t="shared" si="512"/>
        <v>0</v>
      </c>
      <c r="GI333" s="26">
        <f t="shared" si="513"/>
        <v>0</v>
      </c>
      <c r="GJ333" s="26">
        <f t="shared" si="514"/>
        <v>0</v>
      </c>
      <c r="GK333" s="16">
        <f t="shared" si="571"/>
        <v>0</v>
      </c>
      <c r="GL333" s="25">
        <v>0</v>
      </c>
      <c r="GM333" s="25">
        <f t="shared" si="572"/>
        <v>0</v>
      </c>
      <c r="GN333" s="25">
        <f t="shared" si="573"/>
        <v>0</v>
      </c>
      <c r="GO333" s="25">
        <f t="shared" si="574"/>
        <v>0</v>
      </c>
      <c r="GP333" s="25">
        <f t="shared" si="575"/>
        <v>0</v>
      </c>
      <c r="GQ333" s="16">
        <f t="shared" si="576"/>
        <v>0</v>
      </c>
      <c r="GR333" s="25">
        <f t="shared" si="577"/>
        <v>0</v>
      </c>
      <c r="GS333" s="9">
        <f t="shared" si="515"/>
        <v>0</v>
      </c>
      <c r="GT333" s="26">
        <f t="shared" si="516"/>
        <v>0</v>
      </c>
      <c r="GU333" s="19">
        <f t="shared" si="517"/>
        <v>0</v>
      </c>
      <c r="GV333" s="26">
        <f t="shared" si="518"/>
        <v>0</v>
      </c>
      <c r="GW333" s="26">
        <f t="shared" si="519"/>
        <v>0</v>
      </c>
      <c r="GX333">
        <f t="shared" si="578"/>
        <v>0</v>
      </c>
      <c r="GY333" s="7">
        <f t="shared" si="528"/>
        <v>0</v>
      </c>
      <c r="GZ333" s="7">
        <f t="shared" si="529"/>
        <v>0</v>
      </c>
      <c r="HA333" s="17">
        <f t="shared" si="579"/>
        <v>0</v>
      </c>
      <c r="HB333" s="17">
        <f t="shared" si="530"/>
        <v>0</v>
      </c>
    </row>
    <row r="334" spans="54:210" x14ac:dyDescent="0.3">
      <c r="BB334">
        <v>332</v>
      </c>
      <c r="BC334" s="7">
        <f t="shared" si="531"/>
        <v>0</v>
      </c>
      <c r="BD334" s="28">
        <f t="shared" si="532"/>
        <v>0</v>
      </c>
      <c r="BE334" s="16">
        <f t="shared" si="533"/>
        <v>0</v>
      </c>
      <c r="BF334" s="16">
        <f t="shared" si="534"/>
        <v>0</v>
      </c>
      <c r="BG334" s="25">
        <v>0</v>
      </c>
      <c r="BH334" s="25">
        <f t="shared" si="535"/>
        <v>0</v>
      </c>
      <c r="BI334" s="25">
        <f t="shared" si="536"/>
        <v>0</v>
      </c>
      <c r="BJ334" s="25">
        <f t="shared" si="537"/>
        <v>0</v>
      </c>
      <c r="BK334" s="25">
        <f t="shared" si="538"/>
        <v>0</v>
      </c>
      <c r="BL334" s="16">
        <f t="shared" si="539"/>
        <v>0</v>
      </c>
      <c r="BM334" s="25">
        <f t="shared" si="540"/>
        <v>0</v>
      </c>
      <c r="BN334" s="9">
        <f t="shared" si="485"/>
        <v>0</v>
      </c>
      <c r="BO334" s="26">
        <f t="shared" si="486"/>
        <v>0</v>
      </c>
      <c r="BP334" s="19">
        <f t="shared" si="487"/>
        <v>0</v>
      </c>
      <c r="BQ334" s="26">
        <f t="shared" si="488"/>
        <v>0</v>
      </c>
      <c r="BR334" s="26">
        <f t="shared" si="489"/>
        <v>0</v>
      </c>
      <c r="BS334">
        <f t="shared" si="541"/>
        <v>0</v>
      </c>
      <c r="BT334" s="7">
        <f t="shared" si="542"/>
        <v>0</v>
      </c>
      <c r="BU334" s="7">
        <f t="shared" si="520"/>
        <v>0</v>
      </c>
      <c r="BV334" s="17">
        <f t="shared" si="543"/>
        <v>0</v>
      </c>
      <c r="BW334" s="17">
        <f t="shared" si="521"/>
        <v>0</v>
      </c>
      <c r="CB334">
        <v>332</v>
      </c>
      <c r="CC334" s="7">
        <f t="shared" ca="1" si="544"/>
        <v>-19000</v>
      </c>
      <c r="CD334" s="28">
        <f t="shared" ca="1" si="545"/>
        <v>0</v>
      </c>
      <c r="CE334" s="16">
        <f t="shared" ca="1" si="546"/>
        <v>0</v>
      </c>
      <c r="CF334" s="9">
        <f t="shared" ca="1" si="490"/>
        <v>0</v>
      </c>
      <c r="CG334" s="26">
        <f t="shared" ca="1" si="491"/>
        <v>0</v>
      </c>
      <c r="CH334" s="19">
        <f t="shared" ca="1" si="492"/>
        <v>0</v>
      </c>
      <c r="CI334" s="26">
        <f t="shared" ca="1" si="493"/>
        <v>0</v>
      </c>
      <c r="CJ334" s="26">
        <f t="shared" ca="1" si="494"/>
        <v>0</v>
      </c>
      <c r="CK334" s="16">
        <f t="shared" ca="1" si="547"/>
        <v>0</v>
      </c>
      <c r="CL334" s="25">
        <v>0</v>
      </c>
      <c r="CM334" s="25">
        <f t="shared" ca="1" si="548"/>
        <v>0</v>
      </c>
      <c r="CN334" s="25">
        <f t="shared" ca="1" si="549"/>
        <v>0</v>
      </c>
      <c r="CO334" s="25">
        <f t="shared" ca="1" si="550"/>
        <v>0</v>
      </c>
      <c r="CP334" s="25">
        <f t="shared" ca="1" si="551"/>
        <v>0</v>
      </c>
      <c r="CQ334" s="16">
        <f t="shared" ca="1" si="552"/>
        <v>0</v>
      </c>
      <c r="CR334" s="25">
        <f t="shared" ca="1" si="553"/>
        <v>0</v>
      </c>
      <c r="CS334" s="9">
        <f t="shared" ca="1" si="495"/>
        <v>0</v>
      </c>
      <c r="CT334" s="26">
        <f t="shared" ca="1" si="496"/>
        <v>0</v>
      </c>
      <c r="CU334" s="19">
        <f t="shared" ca="1" si="497"/>
        <v>0</v>
      </c>
      <c r="CV334" s="26">
        <f t="shared" ca="1" si="498"/>
        <v>0</v>
      </c>
      <c r="CW334" s="26">
        <f t="shared" ca="1" si="499"/>
        <v>0</v>
      </c>
      <c r="CX334">
        <f t="shared" ca="1" si="554"/>
        <v>0</v>
      </c>
      <c r="CY334" s="7">
        <f t="shared" ca="1" si="522"/>
        <v>0</v>
      </c>
      <c r="CZ334" s="7">
        <f t="shared" ca="1" si="523"/>
        <v>0</v>
      </c>
      <c r="DA334" s="17">
        <f t="shared" ca="1" si="555"/>
        <v>0</v>
      </c>
      <c r="DB334" s="17">
        <f t="shared" ca="1" si="524"/>
        <v>0</v>
      </c>
      <c r="EB334">
        <v>332</v>
      </c>
      <c r="EC334" s="7">
        <f t="shared" si="556"/>
        <v>0</v>
      </c>
      <c r="ED334" s="28">
        <f t="shared" si="557"/>
        <v>0</v>
      </c>
      <c r="EE334" s="16">
        <f t="shared" si="558"/>
        <v>0</v>
      </c>
      <c r="EF334" s="9">
        <f t="shared" si="500"/>
        <v>0</v>
      </c>
      <c r="EG334" s="26">
        <f t="shared" si="501"/>
        <v>0</v>
      </c>
      <c r="EH334" s="19">
        <f t="shared" si="502"/>
        <v>0</v>
      </c>
      <c r="EI334" s="26">
        <f t="shared" si="503"/>
        <v>0</v>
      </c>
      <c r="EJ334" s="26">
        <f t="shared" si="504"/>
        <v>0</v>
      </c>
      <c r="EK334" s="16">
        <f t="shared" si="559"/>
        <v>0</v>
      </c>
      <c r="EL334" s="25">
        <v>0</v>
      </c>
      <c r="EM334" s="25">
        <f t="shared" si="560"/>
        <v>0</v>
      </c>
      <c r="EN334" s="25">
        <f t="shared" si="561"/>
        <v>0</v>
      </c>
      <c r="EO334" s="25">
        <f t="shared" si="562"/>
        <v>0</v>
      </c>
      <c r="EP334" s="25">
        <f t="shared" si="563"/>
        <v>0</v>
      </c>
      <c r="EQ334" s="16">
        <f t="shared" si="564"/>
        <v>0</v>
      </c>
      <c r="ER334" s="25">
        <f t="shared" si="565"/>
        <v>0</v>
      </c>
      <c r="ES334" s="9">
        <f t="shared" si="505"/>
        <v>0</v>
      </c>
      <c r="ET334" s="26">
        <f t="shared" si="506"/>
        <v>0</v>
      </c>
      <c r="EU334" s="19">
        <f t="shared" si="507"/>
        <v>0</v>
      </c>
      <c r="EV334" s="26">
        <f t="shared" si="508"/>
        <v>0</v>
      </c>
      <c r="EW334" s="26">
        <f t="shared" si="509"/>
        <v>0</v>
      </c>
      <c r="EX334">
        <f t="shared" si="566"/>
        <v>0</v>
      </c>
      <c r="EY334" s="7">
        <f t="shared" si="525"/>
        <v>0</v>
      </c>
      <c r="EZ334" s="7">
        <f t="shared" si="526"/>
        <v>0</v>
      </c>
      <c r="FA334" s="17">
        <f t="shared" si="567"/>
        <v>0</v>
      </c>
      <c r="FB334" s="17">
        <f t="shared" si="527"/>
        <v>0</v>
      </c>
      <c r="GB334">
        <v>332</v>
      </c>
      <c r="GC334" s="7">
        <f t="shared" si="568"/>
        <v>0</v>
      </c>
      <c r="GD334" s="28">
        <f t="shared" si="569"/>
        <v>0</v>
      </c>
      <c r="GE334" s="16">
        <f t="shared" si="570"/>
        <v>0</v>
      </c>
      <c r="GF334" s="9">
        <f t="shared" si="510"/>
        <v>0</v>
      </c>
      <c r="GG334" s="26">
        <f t="shared" si="511"/>
        <v>0</v>
      </c>
      <c r="GH334" s="19">
        <f t="shared" si="512"/>
        <v>0</v>
      </c>
      <c r="GI334" s="26">
        <f t="shared" si="513"/>
        <v>0</v>
      </c>
      <c r="GJ334" s="26">
        <f t="shared" si="514"/>
        <v>0</v>
      </c>
      <c r="GK334" s="16">
        <f t="shared" si="571"/>
        <v>0</v>
      </c>
      <c r="GL334" s="25">
        <v>0</v>
      </c>
      <c r="GM334" s="25">
        <f t="shared" si="572"/>
        <v>0</v>
      </c>
      <c r="GN334" s="25">
        <f t="shared" si="573"/>
        <v>0</v>
      </c>
      <c r="GO334" s="25">
        <f t="shared" si="574"/>
        <v>0</v>
      </c>
      <c r="GP334" s="25">
        <f t="shared" si="575"/>
        <v>0</v>
      </c>
      <c r="GQ334" s="16">
        <f t="shared" si="576"/>
        <v>0</v>
      </c>
      <c r="GR334" s="25">
        <f t="shared" si="577"/>
        <v>0</v>
      </c>
      <c r="GS334" s="9">
        <f t="shared" si="515"/>
        <v>0</v>
      </c>
      <c r="GT334" s="26">
        <f t="shared" si="516"/>
        <v>0</v>
      </c>
      <c r="GU334" s="19">
        <f t="shared" si="517"/>
        <v>0</v>
      </c>
      <c r="GV334" s="26">
        <f t="shared" si="518"/>
        <v>0</v>
      </c>
      <c r="GW334" s="26">
        <f t="shared" si="519"/>
        <v>0</v>
      </c>
      <c r="GX334">
        <f t="shared" si="578"/>
        <v>0</v>
      </c>
      <c r="GY334" s="7">
        <f t="shared" si="528"/>
        <v>0</v>
      </c>
      <c r="GZ334" s="7">
        <f t="shared" si="529"/>
        <v>0</v>
      </c>
      <c r="HA334" s="17">
        <f t="shared" si="579"/>
        <v>0</v>
      </c>
      <c r="HB334" s="17">
        <f t="shared" si="530"/>
        <v>0</v>
      </c>
    </row>
    <row r="335" spans="54:210" x14ac:dyDescent="0.3">
      <c r="BB335">
        <v>333</v>
      </c>
      <c r="BC335" s="7">
        <f t="shared" si="531"/>
        <v>0</v>
      </c>
      <c r="BD335" s="28">
        <f t="shared" si="532"/>
        <v>0</v>
      </c>
      <c r="BE335" s="16">
        <f t="shared" si="533"/>
        <v>0</v>
      </c>
      <c r="BF335" s="16">
        <f t="shared" si="534"/>
        <v>0</v>
      </c>
      <c r="BG335" s="25">
        <v>0</v>
      </c>
      <c r="BH335" s="25">
        <f t="shared" si="535"/>
        <v>0</v>
      </c>
      <c r="BI335" s="25">
        <f t="shared" si="536"/>
        <v>0</v>
      </c>
      <c r="BJ335" s="25">
        <f t="shared" si="537"/>
        <v>0</v>
      </c>
      <c r="BK335" s="25">
        <f t="shared" si="538"/>
        <v>0</v>
      </c>
      <c r="BL335" s="16">
        <f t="shared" si="539"/>
        <v>0</v>
      </c>
      <c r="BM335" s="25">
        <f t="shared" si="540"/>
        <v>0</v>
      </c>
      <c r="BN335" s="9">
        <f t="shared" si="485"/>
        <v>0</v>
      </c>
      <c r="BO335" s="26">
        <f t="shared" si="486"/>
        <v>0</v>
      </c>
      <c r="BP335" s="19">
        <f t="shared" si="487"/>
        <v>0</v>
      </c>
      <c r="BQ335" s="26">
        <f t="shared" si="488"/>
        <v>0</v>
      </c>
      <c r="BR335" s="26">
        <f t="shared" si="489"/>
        <v>0</v>
      </c>
      <c r="BS335">
        <f t="shared" si="541"/>
        <v>0</v>
      </c>
      <c r="BT335" s="7">
        <f t="shared" si="542"/>
        <v>0</v>
      </c>
      <c r="BU335" s="7">
        <f t="shared" si="520"/>
        <v>0</v>
      </c>
      <c r="BV335" s="17">
        <f t="shared" si="543"/>
        <v>0</v>
      </c>
      <c r="BW335" s="17">
        <f t="shared" si="521"/>
        <v>0</v>
      </c>
      <c r="CB335">
        <v>333</v>
      </c>
      <c r="CC335" s="7">
        <f t="shared" ca="1" si="544"/>
        <v>-19000</v>
      </c>
      <c r="CD335" s="28">
        <f t="shared" ca="1" si="545"/>
        <v>0</v>
      </c>
      <c r="CE335" s="16">
        <f t="shared" ca="1" si="546"/>
        <v>0</v>
      </c>
      <c r="CF335" s="9">
        <f t="shared" ca="1" si="490"/>
        <v>0</v>
      </c>
      <c r="CG335" s="26">
        <f t="shared" ca="1" si="491"/>
        <v>0</v>
      </c>
      <c r="CH335" s="19">
        <f t="shared" ca="1" si="492"/>
        <v>0</v>
      </c>
      <c r="CI335" s="26">
        <f t="shared" ca="1" si="493"/>
        <v>0</v>
      </c>
      <c r="CJ335" s="26">
        <f t="shared" ca="1" si="494"/>
        <v>0</v>
      </c>
      <c r="CK335" s="16">
        <f t="shared" ca="1" si="547"/>
        <v>0</v>
      </c>
      <c r="CL335" s="25">
        <v>0</v>
      </c>
      <c r="CM335" s="25">
        <f t="shared" ca="1" si="548"/>
        <v>0</v>
      </c>
      <c r="CN335" s="25">
        <f t="shared" ca="1" si="549"/>
        <v>0</v>
      </c>
      <c r="CO335" s="25">
        <f t="shared" ca="1" si="550"/>
        <v>0</v>
      </c>
      <c r="CP335" s="25">
        <f t="shared" ca="1" si="551"/>
        <v>0</v>
      </c>
      <c r="CQ335" s="16">
        <f t="shared" ca="1" si="552"/>
        <v>0</v>
      </c>
      <c r="CR335" s="25">
        <f t="shared" ca="1" si="553"/>
        <v>0</v>
      </c>
      <c r="CS335" s="9">
        <f t="shared" ca="1" si="495"/>
        <v>0</v>
      </c>
      <c r="CT335" s="26">
        <f t="shared" ca="1" si="496"/>
        <v>0</v>
      </c>
      <c r="CU335" s="19">
        <f t="shared" ca="1" si="497"/>
        <v>0</v>
      </c>
      <c r="CV335" s="26">
        <f t="shared" ca="1" si="498"/>
        <v>0</v>
      </c>
      <c r="CW335" s="26">
        <f t="shared" ca="1" si="499"/>
        <v>0</v>
      </c>
      <c r="CX335">
        <f t="shared" ca="1" si="554"/>
        <v>0</v>
      </c>
      <c r="CY335" s="7">
        <f t="shared" ca="1" si="522"/>
        <v>0</v>
      </c>
      <c r="CZ335" s="7">
        <f t="shared" ca="1" si="523"/>
        <v>0</v>
      </c>
      <c r="DA335" s="17">
        <f t="shared" ca="1" si="555"/>
        <v>0</v>
      </c>
      <c r="DB335" s="17">
        <f t="shared" ca="1" si="524"/>
        <v>0</v>
      </c>
      <c r="EB335">
        <v>333</v>
      </c>
      <c r="EC335" s="7">
        <f t="shared" si="556"/>
        <v>0</v>
      </c>
      <c r="ED335" s="28">
        <f t="shared" si="557"/>
        <v>0</v>
      </c>
      <c r="EE335" s="16">
        <f t="shared" si="558"/>
        <v>0</v>
      </c>
      <c r="EF335" s="9">
        <f t="shared" si="500"/>
        <v>0</v>
      </c>
      <c r="EG335" s="26">
        <f t="shared" si="501"/>
        <v>0</v>
      </c>
      <c r="EH335" s="19">
        <f t="shared" si="502"/>
        <v>0</v>
      </c>
      <c r="EI335" s="26">
        <f t="shared" si="503"/>
        <v>0</v>
      </c>
      <c r="EJ335" s="26">
        <f t="shared" si="504"/>
        <v>0</v>
      </c>
      <c r="EK335" s="16">
        <f t="shared" si="559"/>
        <v>0</v>
      </c>
      <c r="EL335" s="25">
        <v>0</v>
      </c>
      <c r="EM335" s="25">
        <f t="shared" si="560"/>
        <v>0</v>
      </c>
      <c r="EN335" s="25">
        <f t="shared" si="561"/>
        <v>0</v>
      </c>
      <c r="EO335" s="25">
        <f t="shared" si="562"/>
        <v>0</v>
      </c>
      <c r="EP335" s="25">
        <f t="shared" si="563"/>
        <v>0</v>
      </c>
      <c r="EQ335" s="16">
        <f t="shared" si="564"/>
        <v>0</v>
      </c>
      <c r="ER335" s="25">
        <f t="shared" si="565"/>
        <v>0</v>
      </c>
      <c r="ES335" s="9">
        <f t="shared" si="505"/>
        <v>0</v>
      </c>
      <c r="ET335" s="26">
        <f t="shared" si="506"/>
        <v>0</v>
      </c>
      <c r="EU335" s="19">
        <f t="shared" si="507"/>
        <v>0</v>
      </c>
      <c r="EV335" s="26">
        <f t="shared" si="508"/>
        <v>0</v>
      </c>
      <c r="EW335" s="26">
        <f t="shared" si="509"/>
        <v>0</v>
      </c>
      <c r="EX335">
        <f t="shared" si="566"/>
        <v>0</v>
      </c>
      <c r="EY335" s="7">
        <f t="shared" si="525"/>
        <v>0</v>
      </c>
      <c r="EZ335" s="7">
        <f t="shared" si="526"/>
        <v>0</v>
      </c>
      <c r="FA335" s="17">
        <f t="shared" si="567"/>
        <v>0</v>
      </c>
      <c r="FB335" s="17">
        <f t="shared" si="527"/>
        <v>0</v>
      </c>
      <c r="GB335">
        <v>333</v>
      </c>
      <c r="GC335" s="7">
        <f t="shared" si="568"/>
        <v>0</v>
      </c>
      <c r="GD335" s="28">
        <f t="shared" si="569"/>
        <v>0</v>
      </c>
      <c r="GE335" s="16">
        <f t="shared" si="570"/>
        <v>0</v>
      </c>
      <c r="GF335" s="9">
        <f t="shared" si="510"/>
        <v>0</v>
      </c>
      <c r="GG335" s="26">
        <f t="shared" si="511"/>
        <v>0</v>
      </c>
      <c r="GH335" s="19">
        <f t="shared" si="512"/>
        <v>0</v>
      </c>
      <c r="GI335" s="26">
        <f t="shared" si="513"/>
        <v>0</v>
      </c>
      <c r="GJ335" s="26">
        <f t="shared" si="514"/>
        <v>0</v>
      </c>
      <c r="GK335" s="16">
        <f t="shared" si="571"/>
        <v>0</v>
      </c>
      <c r="GL335" s="25">
        <v>0</v>
      </c>
      <c r="GM335" s="25">
        <f t="shared" si="572"/>
        <v>0</v>
      </c>
      <c r="GN335" s="25">
        <f t="shared" si="573"/>
        <v>0</v>
      </c>
      <c r="GO335" s="25">
        <f t="shared" si="574"/>
        <v>0</v>
      </c>
      <c r="GP335" s="25">
        <f t="shared" si="575"/>
        <v>0</v>
      </c>
      <c r="GQ335" s="16">
        <f t="shared" si="576"/>
        <v>0</v>
      </c>
      <c r="GR335" s="25">
        <f t="shared" si="577"/>
        <v>0</v>
      </c>
      <c r="GS335" s="9">
        <f t="shared" si="515"/>
        <v>0</v>
      </c>
      <c r="GT335" s="26">
        <f t="shared" si="516"/>
        <v>0</v>
      </c>
      <c r="GU335" s="19">
        <f t="shared" si="517"/>
        <v>0</v>
      </c>
      <c r="GV335" s="26">
        <f t="shared" si="518"/>
        <v>0</v>
      </c>
      <c r="GW335" s="26">
        <f t="shared" si="519"/>
        <v>0</v>
      </c>
      <c r="GX335">
        <f t="shared" si="578"/>
        <v>0</v>
      </c>
      <c r="GY335" s="7">
        <f t="shared" si="528"/>
        <v>0</v>
      </c>
      <c r="GZ335" s="7">
        <f t="shared" si="529"/>
        <v>0</v>
      </c>
      <c r="HA335" s="17">
        <f t="shared" si="579"/>
        <v>0</v>
      </c>
      <c r="HB335" s="17">
        <f t="shared" si="530"/>
        <v>0</v>
      </c>
    </row>
    <row r="336" spans="54:210" x14ac:dyDescent="0.3">
      <c r="BB336">
        <v>334</v>
      </c>
      <c r="BC336" s="7">
        <f t="shared" si="531"/>
        <v>0</v>
      </c>
      <c r="BD336" s="28">
        <f t="shared" si="532"/>
        <v>0</v>
      </c>
      <c r="BE336" s="16">
        <f t="shared" si="533"/>
        <v>0</v>
      </c>
      <c r="BF336" s="16">
        <f t="shared" si="534"/>
        <v>0</v>
      </c>
      <c r="BG336" s="25">
        <v>0</v>
      </c>
      <c r="BH336" s="25">
        <f t="shared" si="535"/>
        <v>0</v>
      </c>
      <c r="BI336" s="25">
        <f t="shared" si="536"/>
        <v>0</v>
      </c>
      <c r="BJ336" s="25">
        <f t="shared" si="537"/>
        <v>0</v>
      </c>
      <c r="BK336" s="25">
        <f t="shared" si="538"/>
        <v>0</v>
      </c>
      <c r="BL336" s="16">
        <f t="shared" si="539"/>
        <v>0</v>
      </c>
      <c r="BM336" s="25">
        <f t="shared" si="540"/>
        <v>0</v>
      </c>
      <c r="BN336" s="9">
        <f t="shared" si="485"/>
        <v>0</v>
      </c>
      <c r="BO336" s="26">
        <f t="shared" si="486"/>
        <v>0</v>
      </c>
      <c r="BP336" s="19">
        <f t="shared" si="487"/>
        <v>0</v>
      </c>
      <c r="BQ336" s="26">
        <f t="shared" si="488"/>
        <v>0</v>
      </c>
      <c r="BR336" s="26">
        <f t="shared" si="489"/>
        <v>0</v>
      </c>
      <c r="BS336">
        <f t="shared" si="541"/>
        <v>0</v>
      </c>
      <c r="BT336" s="7">
        <f t="shared" si="542"/>
        <v>0</v>
      </c>
      <c r="BU336" s="7">
        <f t="shared" si="520"/>
        <v>0</v>
      </c>
      <c r="BV336" s="17">
        <f t="shared" si="543"/>
        <v>0</v>
      </c>
      <c r="BW336" s="17">
        <f t="shared" si="521"/>
        <v>0</v>
      </c>
      <c r="CB336">
        <v>334</v>
      </c>
      <c r="CC336" s="7">
        <f t="shared" ca="1" si="544"/>
        <v>-19000</v>
      </c>
      <c r="CD336" s="28">
        <f t="shared" ca="1" si="545"/>
        <v>0</v>
      </c>
      <c r="CE336" s="16">
        <f t="shared" ca="1" si="546"/>
        <v>0</v>
      </c>
      <c r="CF336" s="9">
        <f t="shared" ca="1" si="490"/>
        <v>0</v>
      </c>
      <c r="CG336" s="26">
        <f t="shared" ca="1" si="491"/>
        <v>0</v>
      </c>
      <c r="CH336" s="19">
        <f t="shared" ca="1" si="492"/>
        <v>0</v>
      </c>
      <c r="CI336" s="26">
        <f t="shared" ca="1" si="493"/>
        <v>0</v>
      </c>
      <c r="CJ336" s="26">
        <f t="shared" ca="1" si="494"/>
        <v>0</v>
      </c>
      <c r="CK336" s="16">
        <f t="shared" ca="1" si="547"/>
        <v>0</v>
      </c>
      <c r="CL336" s="25">
        <v>0</v>
      </c>
      <c r="CM336" s="25">
        <f t="shared" ca="1" si="548"/>
        <v>0</v>
      </c>
      <c r="CN336" s="25">
        <f t="shared" ca="1" si="549"/>
        <v>0</v>
      </c>
      <c r="CO336" s="25">
        <f t="shared" ca="1" si="550"/>
        <v>0</v>
      </c>
      <c r="CP336" s="25">
        <f t="shared" ca="1" si="551"/>
        <v>0</v>
      </c>
      <c r="CQ336" s="16">
        <f t="shared" ca="1" si="552"/>
        <v>0</v>
      </c>
      <c r="CR336" s="25">
        <f t="shared" ca="1" si="553"/>
        <v>0</v>
      </c>
      <c r="CS336" s="9">
        <f t="shared" ca="1" si="495"/>
        <v>0</v>
      </c>
      <c r="CT336" s="26">
        <f t="shared" ca="1" si="496"/>
        <v>0</v>
      </c>
      <c r="CU336" s="19">
        <f t="shared" ca="1" si="497"/>
        <v>0</v>
      </c>
      <c r="CV336" s="26">
        <f t="shared" ca="1" si="498"/>
        <v>0</v>
      </c>
      <c r="CW336" s="26">
        <f t="shared" ca="1" si="499"/>
        <v>0</v>
      </c>
      <c r="CX336">
        <f t="shared" ca="1" si="554"/>
        <v>0</v>
      </c>
      <c r="CY336" s="7">
        <f t="shared" ca="1" si="522"/>
        <v>0</v>
      </c>
      <c r="CZ336" s="7">
        <f t="shared" ca="1" si="523"/>
        <v>0</v>
      </c>
      <c r="DA336" s="17">
        <f t="shared" ca="1" si="555"/>
        <v>0</v>
      </c>
      <c r="DB336" s="17">
        <f t="shared" ca="1" si="524"/>
        <v>0</v>
      </c>
      <c r="EB336">
        <v>334</v>
      </c>
      <c r="EC336" s="7">
        <f t="shared" si="556"/>
        <v>0</v>
      </c>
      <c r="ED336" s="28">
        <f t="shared" si="557"/>
        <v>0</v>
      </c>
      <c r="EE336" s="16">
        <f t="shared" si="558"/>
        <v>0</v>
      </c>
      <c r="EF336" s="9">
        <f t="shared" si="500"/>
        <v>0</v>
      </c>
      <c r="EG336" s="26">
        <f t="shared" si="501"/>
        <v>0</v>
      </c>
      <c r="EH336" s="19">
        <f t="shared" si="502"/>
        <v>0</v>
      </c>
      <c r="EI336" s="26">
        <f t="shared" si="503"/>
        <v>0</v>
      </c>
      <c r="EJ336" s="26">
        <f t="shared" si="504"/>
        <v>0</v>
      </c>
      <c r="EK336" s="16">
        <f t="shared" si="559"/>
        <v>0</v>
      </c>
      <c r="EL336" s="25">
        <v>0</v>
      </c>
      <c r="EM336" s="25">
        <f t="shared" si="560"/>
        <v>0</v>
      </c>
      <c r="EN336" s="25">
        <f t="shared" si="561"/>
        <v>0</v>
      </c>
      <c r="EO336" s="25">
        <f t="shared" si="562"/>
        <v>0</v>
      </c>
      <c r="EP336" s="25">
        <f t="shared" si="563"/>
        <v>0</v>
      </c>
      <c r="EQ336" s="16">
        <f t="shared" si="564"/>
        <v>0</v>
      </c>
      <c r="ER336" s="25">
        <f t="shared" si="565"/>
        <v>0</v>
      </c>
      <c r="ES336" s="9">
        <f t="shared" si="505"/>
        <v>0</v>
      </c>
      <c r="ET336" s="26">
        <f t="shared" si="506"/>
        <v>0</v>
      </c>
      <c r="EU336" s="19">
        <f t="shared" si="507"/>
        <v>0</v>
      </c>
      <c r="EV336" s="26">
        <f t="shared" si="508"/>
        <v>0</v>
      </c>
      <c r="EW336" s="26">
        <f t="shared" si="509"/>
        <v>0</v>
      </c>
      <c r="EX336">
        <f t="shared" si="566"/>
        <v>0</v>
      </c>
      <c r="EY336" s="7">
        <f t="shared" si="525"/>
        <v>0</v>
      </c>
      <c r="EZ336" s="7">
        <f t="shared" si="526"/>
        <v>0</v>
      </c>
      <c r="FA336" s="17">
        <f t="shared" si="567"/>
        <v>0</v>
      </c>
      <c r="FB336" s="17">
        <f t="shared" si="527"/>
        <v>0</v>
      </c>
      <c r="GB336">
        <v>334</v>
      </c>
      <c r="GC336" s="7">
        <f t="shared" si="568"/>
        <v>0</v>
      </c>
      <c r="GD336" s="28">
        <f t="shared" si="569"/>
        <v>0</v>
      </c>
      <c r="GE336" s="16">
        <f t="shared" si="570"/>
        <v>0</v>
      </c>
      <c r="GF336" s="9">
        <f t="shared" si="510"/>
        <v>0</v>
      </c>
      <c r="GG336" s="26">
        <f t="shared" si="511"/>
        <v>0</v>
      </c>
      <c r="GH336" s="19">
        <f t="shared" si="512"/>
        <v>0</v>
      </c>
      <c r="GI336" s="26">
        <f t="shared" si="513"/>
        <v>0</v>
      </c>
      <c r="GJ336" s="26">
        <f t="shared" si="514"/>
        <v>0</v>
      </c>
      <c r="GK336" s="16">
        <f t="shared" si="571"/>
        <v>0</v>
      </c>
      <c r="GL336" s="25">
        <v>0</v>
      </c>
      <c r="GM336" s="25">
        <f t="shared" si="572"/>
        <v>0</v>
      </c>
      <c r="GN336" s="25">
        <f t="shared" si="573"/>
        <v>0</v>
      </c>
      <c r="GO336" s="25">
        <f t="shared" si="574"/>
        <v>0</v>
      </c>
      <c r="GP336" s="25">
        <f t="shared" si="575"/>
        <v>0</v>
      </c>
      <c r="GQ336" s="16">
        <f t="shared" si="576"/>
        <v>0</v>
      </c>
      <c r="GR336" s="25">
        <f t="shared" si="577"/>
        <v>0</v>
      </c>
      <c r="GS336" s="9">
        <f t="shared" si="515"/>
        <v>0</v>
      </c>
      <c r="GT336" s="26">
        <f t="shared" si="516"/>
        <v>0</v>
      </c>
      <c r="GU336" s="19">
        <f t="shared" si="517"/>
        <v>0</v>
      </c>
      <c r="GV336" s="26">
        <f t="shared" si="518"/>
        <v>0</v>
      </c>
      <c r="GW336" s="26">
        <f t="shared" si="519"/>
        <v>0</v>
      </c>
      <c r="GX336">
        <f t="shared" si="578"/>
        <v>0</v>
      </c>
      <c r="GY336" s="7">
        <f t="shared" si="528"/>
        <v>0</v>
      </c>
      <c r="GZ336" s="7">
        <f t="shared" si="529"/>
        <v>0</v>
      </c>
      <c r="HA336" s="17">
        <f t="shared" si="579"/>
        <v>0</v>
      </c>
      <c r="HB336" s="17">
        <f t="shared" si="530"/>
        <v>0</v>
      </c>
    </row>
    <row r="337" spans="54:210" x14ac:dyDescent="0.3">
      <c r="BB337">
        <v>335</v>
      </c>
      <c r="BC337" s="7">
        <f t="shared" si="531"/>
        <v>0</v>
      </c>
      <c r="BD337" s="28">
        <f t="shared" si="532"/>
        <v>0</v>
      </c>
      <c r="BE337" s="16">
        <f t="shared" si="533"/>
        <v>0</v>
      </c>
      <c r="BF337" s="16">
        <f t="shared" si="534"/>
        <v>0</v>
      </c>
      <c r="BG337" s="25">
        <v>0</v>
      </c>
      <c r="BH337" s="25">
        <f t="shared" si="535"/>
        <v>0</v>
      </c>
      <c r="BI337" s="25">
        <f t="shared" si="536"/>
        <v>0</v>
      </c>
      <c r="BJ337" s="25">
        <f t="shared" si="537"/>
        <v>0</v>
      </c>
      <c r="BK337" s="25">
        <f t="shared" si="538"/>
        <v>0</v>
      </c>
      <c r="BL337" s="16">
        <f t="shared" si="539"/>
        <v>0</v>
      </c>
      <c r="BM337" s="25">
        <f t="shared" si="540"/>
        <v>0</v>
      </c>
      <c r="BN337" s="9">
        <f t="shared" si="485"/>
        <v>0</v>
      </c>
      <c r="BO337" s="26">
        <f t="shared" si="486"/>
        <v>0</v>
      </c>
      <c r="BP337" s="19">
        <f t="shared" si="487"/>
        <v>0</v>
      </c>
      <c r="BQ337" s="26">
        <f t="shared" si="488"/>
        <v>0</v>
      </c>
      <c r="BR337" s="26">
        <f t="shared" si="489"/>
        <v>0</v>
      </c>
      <c r="BS337">
        <f t="shared" si="541"/>
        <v>0</v>
      </c>
      <c r="BT337" s="7">
        <f t="shared" si="542"/>
        <v>0</v>
      </c>
      <c r="BU337" s="7">
        <f t="shared" si="520"/>
        <v>0</v>
      </c>
      <c r="BV337" s="17">
        <f t="shared" si="543"/>
        <v>0</v>
      </c>
      <c r="BW337" s="17">
        <f t="shared" si="521"/>
        <v>0</v>
      </c>
      <c r="CB337">
        <v>335</v>
      </c>
      <c r="CC337" s="7">
        <f t="shared" ca="1" si="544"/>
        <v>-19000</v>
      </c>
      <c r="CD337" s="28">
        <f t="shared" ca="1" si="545"/>
        <v>0</v>
      </c>
      <c r="CE337" s="16">
        <f t="shared" ca="1" si="546"/>
        <v>0</v>
      </c>
      <c r="CF337" s="9">
        <f t="shared" ca="1" si="490"/>
        <v>0</v>
      </c>
      <c r="CG337" s="26">
        <f t="shared" ca="1" si="491"/>
        <v>0</v>
      </c>
      <c r="CH337" s="19">
        <f t="shared" ca="1" si="492"/>
        <v>0</v>
      </c>
      <c r="CI337" s="26">
        <f t="shared" ca="1" si="493"/>
        <v>0</v>
      </c>
      <c r="CJ337" s="26">
        <f t="shared" ca="1" si="494"/>
        <v>0</v>
      </c>
      <c r="CK337" s="16">
        <f t="shared" ca="1" si="547"/>
        <v>0</v>
      </c>
      <c r="CL337" s="25">
        <v>0</v>
      </c>
      <c r="CM337" s="25">
        <f t="shared" ca="1" si="548"/>
        <v>0</v>
      </c>
      <c r="CN337" s="25">
        <f t="shared" ca="1" si="549"/>
        <v>0</v>
      </c>
      <c r="CO337" s="25">
        <f t="shared" ca="1" si="550"/>
        <v>0</v>
      </c>
      <c r="CP337" s="25">
        <f t="shared" ca="1" si="551"/>
        <v>0</v>
      </c>
      <c r="CQ337" s="16">
        <f t="shared" ca="1" si="552"/>
        <v>0</v>
      </c>
      <c r="CR337" s="25">
        <f t="shared" ca="1" si="553"/>
        <v>0</v>
      </c>
      <c r="CS337" s="9">
        <f t="shared" ca="1" si="495"/>
        <v>0</v>
      </c>
      <c r="CT337" s="26">
        <f t="shared" ca="1" si="496"/>
        <v>0</v>
      </c>
      <c r="CU337" s="19">
        <f t="shared" ca="1" si="497"/>
        <v>0</v>
      </c>
      <c r="CV337" s="26">
        <f t="shared" ca="1" si="498"/>
        <v>0</v>
      </c>
      <c r="CW337" s="26">
        <f t="shared" ca="1" si="499"/>
        <v>0</v>
      </c>
      <c r="CX337">
        <f t="shared" ca="1" si="554"/>
        <v>0</v>
      </c>
      <c r="CY337" s="7">
        <f t="shared" ca="1" si="522"/>
        <v>0</v>
      </c>
      <c r="CZ337" s="7">
        <f t="shared" ca="1" si="523"/>
        <v>0</v>
      </c>
      <c r="DA337" s="17">
        <f t="shared" ca="1" si="555"/>
        <v>0</v>
      </c>
      <c r="DB337" s="17">
        <f t="shared" ca="1" si="524"/>
        <v>0</v>
      </c>
      <c r="EB337">
        <v>335</v>
      </c>
      <c r="EC337" s="7">
        <f t="shared" si="556"/>
        <v>0</v>
      </c>
      <c r="ED337" s="28">
        <f t="shared" si="557"/>
        <v>0</v>
      </c>
      <c r="EE337" s="16">
        <f t="shared" si="558"/>
        <v>0</v>
      </c>
      <c r="EF337" s="9">
        <f t="shared" si="500"/>
        <v>0</v>
      </c>
      <c r="EG337" s="26">
        <f t="shared" si="501"/>
        <v>0</v>
      </c>
      <c r="EH337" s="19">
        <f t="shared" si="502"/>
        <v>0</v>
      </c>
      <c r="EI337" s="26">
        <f t="shared" si="503"/>
        <v>0</v>
      </c>
      <c r="EJ337" s="26">
        <f t="shared" si="504"/>
        <v>0</v>
      </c>
      <c r="EK337" s="16">
        <f t="shared" si="559"/>
        <v>0</v>
      </c>
      <c r="EL337" s="25">
        <v>0</v>
      </c>
      <c r="EM337" s="25">
        <f t="shared" si="560"/>
        <v>0</v>
      </c>
      <c r="EN337" s="25">
        <f t="shared" si="561"/>
        <v>0</v>
      </c>
      <c r="EO337" s="25">
        <f t="shared" si="562"/>
        <v>0</v>
      </c>
      <c r="EP337" s="25">
        <f t="shared" si="563"/>
        <v>0</v>
      </c>
      <c r="EQ337" s="16">
        <f t="shared" si="564"/>
        <v>0</v>
      </c>
      <c r="ER337" s="25">
        <f t="shared" si="565"/>
        <v>0</v>
      </c>
      <c r="ES337" s="9">
        <f t="shared" si="505"/>
        <v>0</v>
      </c>
      <c r="ET337" s="26">
        <f t="shared" si="506"/>
        <v>0</v>
      </c>
      <c r="EU337" s="19">
        <f t="shared" si="507"/>
        <v>0</v>
      </c>
      <c r="EV337" s="26">
        <f t="shared" si="508"/>
        <v>0</v>
      </c>
      <c r="EW337" s="26">
        <f t="shared" si="509"/>
        <v>0</v>
      </c>
      <c r="EX337">
        <f t="shared" si="566"/>
        <v>0</v>
      </c>
      <c r="EY337" s="7">
        <f t="shared" si="525"/>
        <v>0</v>
      </c>
      <c r="EZ337" s="7">
        <f t="shared" si="526"/>
        <v>0</v>
      </c>
      <c r="FA337" s="17">
        <f t="shared" si="567"/>
        <v>0</v>
      </c>
      <c r="FB337" s="17">
        <f t="shared" si="527"/>
        <v>0</v>
      </c>
      <c r="GB337">
        <v>335</v>
      </c>
      <c r="GC337" s="7">
        <f t="shared" si="568"/>
        <v>0</v>
      </c>
      <c r="GD337" s="28">
        <f t="shared" si="569"/>
        <v>0</v>
      </c>
      <c r="GE337" s="16">
        <f t="shared" si="570"/>
        <v>0</v>
      </c>
      <c r="GF337" s="9">
        <f t="shared" si="510"/>
        <v>0</v>
      </c>
      <c r="GG337" s="26">
        <f t="shared" si="511"/>
        <v>0</v>
      </c>
      <c r="GH337" s="19">
        <f t="shared" si="512"/>
        <v>0</v>
      </c>
      <c r="GI337" s="26">
        <f t="shared" si="513"/>
        <v>0</v>
      </c>
      <c r="GJ337" s="26">
        <f t="shared" si="514"/>
        <v>0</v>
      </c>
      <c r="GK337" s="16">
        <f t="shared" si="571"/>
        <v>0</v>
      </c>
      <c r="GL337" s="25">
        <v>0</v>
      </c>
      <c r="GM337" s="25">
        <f t="shared" si="572"/>
        <v>0</v>
      </c>
      <c r="GN337" s="25">
        <f t="shared" si="573"/>
        <v>0</v>
      </c>
      <c r="GO337" s="25">
        <f t="shared" si="574"/>
        <v>0</v>
      </c>
      <c r="GP337" s="25">
        <f t="shared" si="575"/>
        <v>0</v>
      </c>
      <c r="GQ337" s="16">
        <f t="shared" si="576"/>
        <v>0</v>
      </c>
      <c r="GR337" s="25">
        <f t="shared" si="577"/>
        <v>0</v>
      </c>
      <c r="GS337" s="9">
        <f t="shared" si="515"/>
        <v>0</v>
      </c>
      <c r="GT337" s="26">
        <f t="shared" si="516"/>
        <v>0</v>
      </c>
      <c r="GU337" s="19">
        <f t="shared" si="517"/>
        <v>0</v>
      </c>
      <c r="GV337" s="26">
        <f t="shared" si="518"/>
        <v>0</v>
      </c>
      <c r="GW337" s="26">
        <f t="shared" si="519"/>
        <v>0</v>
      </c>
      <c r="GX337">
        <f t="shared" si="578"/>
        <v>0</v>
      </c>
      <c r="GY337" s="7">
        <f t="shared" si="528"/>
        <v>0</v>
      </c>
      <c r="GZ337" s="7">
        <f t="shared" si="529"/>
        <v>0</v>
      </c>
      <c r="HA337" s="17">
        <f t="shared" si="579"/>
        <v>0</v>
      </c>
      <c r="HB337" s="17">
        <f t="shared" si="530"/>
        <v>0</v>
      </c>
    </row>
    <row r="338" spans="54:210" x14ac:dyDescent="0.3">
      <c r="BB338">
        <v>336</v>
      </c>
      <c r="BC338" s="7">
        <f t="shared" si="531"/>
        <v>0</v>
      </c>
      <c r="BD338" s="28">
        <f t="shared" si="532"/>
        <v>0</v>
      </c>
      <c r="BE338" s="16">
        <f t="shared" si="533"/>
        <v>0</v>
      </c>
      <c r="BF338" s="16">
        <f t="shared" si="534"/>
        <v>0</v>
      </c>
      <c r="BG338" s="25">
        <v>0</v>
      </c>
      <c r="BH338" s="25">
        <f t="shared" si="535"/>
        <v>0</v>
      </c>
      <c r="BI338" s="25">
        <f t="shared" si="536"/>
        <v>0</v>
      </c>
      <c r="BJ338" s="25">
        <f t="shared" si="537"/>
        <v>0</v>
      </c>
      <c r="BK338" s="25">
        <f t="shared" si="538"/>
        <v>0</v>
      </c>
      <c r="BL338" s="16">
        <f t="shared" si="539"/>
        <v>0</v>
      </c>
      <c r="BM338" s="25">
        <f t="shared" si="540"/>
        <v>0</v>
      </c>
      <c r="BN338" s="9">
        <f t="shared" si="485"/>
        <v>0</v>
      </c>
      <c r="BO338" s="26">
        <f t="shared" si="486"/>
        <v>0</v>
      </c>
      <c r="BP338" s="19">
        <f t="shared" si="487"/>
        <v>0</v>
      </c>
      <c r="BQ338" s="26">
        <f t="shared" si="488"/>
        <v>0</v>
      </c>
      <c r="BR338" s="26">
        <f t="shared" si="489"/>
        <v>0</v>
      </c>
      <c r="BS338">
        <f t="shared" si="541"/>
        <v>0</v>
      </c>
      <c r="BT338" s="7">
        <f t="shared" si="542"/>
        <v>0</v>
      </c>
      <c r="BU338" s="7">
        <f t="shared" si="520"/>
        <v>0</v>
      </c>
      <c r="BV338" s="17">
        <f t="shared" si="543"/>
        <v>0</v>
      </c>
      <c r="BW338" s="17">
        <f t="shared" si="521"/>
        <v>0</v>
      </c>
      <c r="CB338">
        <v>336</v>
      </c>
      <c r="CC338" s="7">
        <f t="shared" ca="1" si="544"/>
        <v>-19000</v>
      </c>
      <c r="CD338" s="28">
        <f t="shared" ca="1" si="545"/>
        <v>0</v>
      </c>
      <c r="CE338" s="16">
        <f t="shared" ca="1" si="546"/>
        <v>0</v>
      </c>
      <c r="CF338" s="9">
        <f t="shared" ca="1" si="490"/>
        <v>0</v>
      </c>
      <c r="CG338" s="26">
        <f t="shared" ca="1" si="491"/>
        <v>0</v>
      </c>
      <c r="CH338" s="19">
        <f t="shared" ca="1" si="492"/>
        <v>0</v>
      </c>
      <c r="CI338" s="26">
        <f t="shared" ca="1" si="493"/>
        <v>0</v>
      </c>
      <c r="CJ338" s="26">
        <f t="shared" ca="1" si="494"/>
        <v>0</v>
      </c>
      <c r="CK338" s="16">
        <f t="shared" ca="1" si="547"/>
        <v>0</v>
      </c>
      <c r="CL338" s="25">
        <v>0</v>
      </c>
      <c r="CM338" s="25">
        <f t="shared" ca="1" si="548"/>
        <v>0</v>
      </c>
      <c r="CN338" s="25">
        <f t="shared" ca="1" si="549"/>
        <v>0</v>
      </c>
      <c r="CO338" s="25">
        <f t="shared" ca="1" si="550"/>
        <v>0</v>
      </c>
      <c r="CP338" s="25">
        <f t="shared" ca="1" si="551"/>
        <v>0</v>
      </c>
      <c r="CQ338" s="16">
        <f t="shared" ca="1" si="552"/>
        <v>0</v>
      </c>
      <c r="CR338" s="25">
        <f t="shared" ca="1" si="553"/>
        <v>0</v>
      </c>
      <c r="CS338" s="9">
        <f t="shared" ca="1" si="495"/>
        <v>0</v>
      </c>
      <c r="CT338" s="26">
        <f t="shared" ca="1" si="496"/>
        <v>0</v>
      </c>
      <c r="CU338" s="19">
        <f t="shared" ca="1" si="497"/>
        <v>0</v>
      </c>
      <c r="CV338" s="26">
        <f t="shared" ca="1" si="498"/>
        <v>0</v>
      </c>
      <c r="CW338" s="26">
        <f t="shared" ca="1" si="499"/>
        <v>0</v>
      </c>
      <c r="CX338">
        <f t="shared" ca="1" si="554"/>
        <v>0</v>
      </c>
      <c r="CY338" s="7">
        <f t="shared" ca="1" si="522"/>
        <v>0</v>
      </c>
      <c r="CZ338" s="7">
        <f t="shared" ca="1" si="523"/>
        <v>0</v>
      </c>
      <c r="DA338" s="17">
        <f t="shared" ca="1" si="555"/>
        <v>0</v>
      </c>
      <c r="DB338" s="17">
        <f t="shared" ca="1" si="524"/>
        <v>0</v>
      </c>
      <c r="EB338">
        <v>336</v>
      </c>
      <c r="EC338" s="7">
        <f t="shared" si="556"/>
        <v>0</v>
      </c>
      <c r="ED338" s="28">
        <f t="shared" si="557"/>
        <v>0</v>
      </c>
      <c r="EE338" s="16">
        <f t="shared" si="558"/>
        <v>0</v>
      </c>
      <c r="EF338" s="9">
        <f t="shared" si="500"/>
        <v>0</v>
      </c>
      <c r="EG338" s="26">
        <f t="shared" si="501"/>
        <v>0</v>
      </c>
      <c r="EH338" s="19">
        <f t="shared" si="502"/>
        <v>0</v>
      </c>
      <c r="EI338" s="26">
        <f t="shared" si="503"/>
        <v>0</v>
      </c>
      <c r="EJ338" s="26">
        <f t="shared" si="504"/>
        <v>0</v>
      </c>
      <c r="EK338" s="16">
        <f t="shared" si="559"/>
        <v>0</v>
      </c>
      <c r="EL338" s="25">
        <v>0</v>
      </c>
      <c r="EM338" s="25">
        <f t="shared" si="560"/>
        <v>0</v>
      </c>
      <c r="EN338" s="25">
        <f t="shared" si="561"/>
        <v>0</v>
      </c>
      <c r="EO338" s="25">
        <f t="shared" si="562"/>
        <v>0</v>
      </c>
      <c r="EP338" s="25">
        <f t="shared" si="563"/>
        <v>0</v>
      </c>
      <c r="EQ338" s="16">
        <f t="shared" si="564"/>
        <v>0</v>
      </c>
      <c r="ER338" s="25">
        <f t="shared" si="565"/>
        <v>0</v>
      </c>
      <c r="ES338" s="9">
        <f t="shared" si="505"/>
        <v>0</v>
      </c>
      <c r="ET338" s="26">
        <f t="shared" si="506"/>
        <v>0</v>
      </c>
      <c r="EU338" s="19">
        <f t="shared" si="507"/>
        <v>0</v>
      </c>
      <c r="EV338" s="26">
        <f t="shared" si="508"/>
        <v>0</v>
      </c>
      <c r="EW338" s="26">
        <f t="shared" si="509"/>
        <v>0</v>
      </c>
      <c r="EX338">
        <f t="shared" si="566"/>
        <v>0</v>
      </c>
      <c r="EY338" s="7">
        <f t="shared" si="525"/>
        <v>0</v>
      </c>
      <c r="EZ338" s="7">
        <f t="shared" si="526"/>
        <v>0</v>
      </c>
      <c r="FA338" s="17">
        <f t="shared" si="567"/>
        <v>0</v>
      </c>
      <c r="FB338" s="17">
        <f t="shared" si="527"/>
        <v>0</v>
      </c>
      <c r="GB338">
        <v>336</v>
      </c>
      <c r="GC338" s="7">
        <f t="shared" si="568"/>
        <v>0</v>
      </c>
      <c r="GD338" s="28">
        <f t="shared" si="569"/>
        <v>0</v>
      </c>
      <c r="GE338" s="16">
        <f t="shared" si="570"/>
        <v>0</v>
      </c>
      <c r="GF338" s="9">
        <f t="shared" si="510"/>
        <v>0</v>
      </c>
      <c r="GG338" s="26">
        <f t="shared" si="511"/>
        <v>0</v>
      </c>
      <c r="GH338" s="19">
        <f t="shared" si="512"/>
        <v>0</v>
      </c>
      <c r="GI338" s="26">
        <f t="shared" si="513"/>
        <v>0</v>
      </c>
      <c r="GJ338" s="26">
        <f t="shared" si="514"/>
        <v>0</v>
      </c>
      <c r="GK338" s="16">
        <f t="shared" si="571"/>
        <v>0</v>
      </c>
      <c r="GL338" s="25">
        <v>0</v>
      </c>
      <c r="GM338" s="25">
        <f t="shared" si="572"/>
        <v>0</v>
      </c>
      <c r="GN338" s="25">
        <f t="shared" si="573"/>
        <v>0</v>
      </c>
      <c r="GO338" s="25">
        <f t="shared" si="574"/>
        <v>0</v>
      </c>
      <c r="GP338" s="25">
        <f t="shared" si="575"/>
        <v>0</v>
      </c>
      <c r="GQ338" s="16">
        <f t="shared" si="576"/>
        <v>0</v>
      </c>
      <c r="GR338" s="25">
        <f t="shared" si="577"/>
        <v>0</v>
      </c>
      <c r="GS338" s="9">
        <f t="shared" si="515"/>
        <v>0</v>
      </c>
      <c r="GT338" s="26">
        <f t="shared" si="516"/>
        <v>0</v>
      </c>
      <c r="GU338" s="19">
        <f t="shared" si="517"/>
        <v>0</v>
      </c>
      <c r="GV338" s="26">
        <f t="shared" si="518"/>
        <v>0</v>
      </c>
      <c r="GW338" s="26">
        <f t="shared" si="519"/>
        <v>0</v>
      </c>
      <c r="GX338">
        <f t="shared" si="578"/>
        <v>0</v>
      </c>
      <c r="GY338" s="7">
        <f t="shared" si="528"/>
        <v>0</v>
      </c>
      <c r="GZ338" s="7">
        <f t="shared" si="529"/>
        <v>0</v>
      </c>
      <c r="HA338" s="17">
        <f t="shared" si="579"/>
        <v>0</v>
      </c>
      <c r="HB338" s="17">
        <f t="shared" si="530"/>
        <v>0</v>
      </c>
    </row>
    <row r="339" spans="54:210" x14ac:dyDescent="0.3">
      <c r="BB339">
        <v>337</v>
      </c>
      <c r="BC339" s="7">
        <f t="shared" si="531"/>
        <v>0</v>
      </c>
      <c r="BD339" s="28">
        <f t="shared" si="532"/>
        <v>0</v>
      </c>
      <c r="BE339" s="16">
        <f t="shared" si="533"/>
        <v>0</v>
      </c>
      <c r="BF339" s="16">
        <f t="shared" si="534"/>
        <v>0</v>
      </c>
      <c r="BG339" s="25">
        <v>0</v>
      </c>
      <c r="BH339" s="25">
        <f t="shared" si="535"/>
        <v>0</v>
      </c>
      <c r="BI339" s="25">
        <f t="shared" si="536"/>
        <v>0</v>
      </c>
      <c r="BJ339" s="25">
        <f t="shared" si="537"/>
        <v>0</v>
      </c>
      <c r="BK339" s="25">
        <f t="shared" si="538"/>
        <v>0</v>
      </c>
      <c r="BL339" s="16">
        <f t="shared" si="539"/>
        <v>0</v>
      </c>
      <c r="BM339" s="25">
        <f t="shared" si="540"/>
        <v>0</v>
      </c>
      <c r="BN339" s="9">
        <f t="shared" si="485"/>
        <v>0</v>
      </c>
      <c r="BO339" s="26">
        <f t="shared" si="486"/>
        <v>0</v>
      </c>
      <c r="BP339" s="19">
        <f t="shared" si="487"/>
        <v>0</v>
      </c>
      <c r="BQ339" s="26">
        <f t="shared" si="488"/>
        <v>0</v>
      </c>
      <c r="BR339" s="26">
        <f t="shared" si="489"/>
        <v>0</v>
      </c>
      <c r="BS339">
        <f t="shared" si="541"/>
        <v>0</v>
      </c>
      <c r="BT339" s="7">
        <f t="shared" si="542"/>
        <v>0</v>
      </c>
      <c r="BU339" s="7">
        <f t="shared" si="520"/>
        <v>0</v>
      </c>
      <c r="BV339" s="17">
        <f t="shared" si="543"/>
        <v>0</v>
      </c>
      <c r="BW339" s="17">
        <f t="shared" si="521"/>
        <v>0</v>
      </c>
      <c r="CB339">
        <v>337</v>
      </c>
      <c r="CC339" s="7">
        <f t="shared" ca="1" si="544"/>
        <v>-19000</v>
      </c>
      <c r="CD339" s="28">
        <f t="shared" ca="1" si="545"/>
        <v>0</v>
      </c>
      <c r="CE339" s="16">
        <f t="shared" ca="1" si="546"/>
        <v>0</v>
      </c>
      <c r="CF339" s="9">
        <f t="shared" ca="1" si="490"/>
        <v>0</v>
      </c>
      <c r="CG339" s="26">
        <f t="shared" ca="1" si="491"/>
        <v>0</v>
      </c>
      <c r="CH339" s="19">
        <f t="shared" ca="1" si="492"/>
        <v>0</v>
      </c>
      <c r="CI339" s="26">
        <f t="shared" ca="1" si="493"/>
        <v>0</v>
      </c>
      <c r="CJ339" s="26">
        <f t="shared" ca="1" si="494"/>
        <v>0</v>
      </c>
      <c r="CK339" s="16">
        <f t="shared" ca="1" si="547"/>
        <v>0</v>
      </c>
      <c r="CL339" s="25">
        <v>0</v>
      </c>
      <c r="CM339" s="25">
        <f t="shared" ca="1" si="548"/>
        <v>0</v>
      </c>
      <c r="CN339" s="25">
        <f t="shared" ca="1" si="549"/>
        <v>0</v>
      </c>
      <c r="CO339" s="25">
        <f t="shared" ca="1" si="550"/>
        <v>0</v>
      </c>
      <c r="CP339" s="25">
        <f t="shared" ca="1" si="551"/>
        <v>0</v>
      </c>
      <c r="CQ339" s="16">
        <f t="shared" ca="1" si="552"/>
        <v>0</v>
      </c>
      <c r="CR339" s="25">
        <f t="shared" ca="1" si="553"/>
        <v>0</v>
      </c>
      <c r="CS339" s="9">
        <f t="shared" ca="1" si="495"/>
        <v>0</v>
      </c>
      <c r="CT339" s="26">
        <f t="shared" ca="1" si="496"/>
        <v>0</v>
      </c>
      <c r="CU339" s="19">
        <f t="shared" ca="1" si="497"/>
        <v>0</v>
      </c>
      <c r="CV339" s="26">
        <f t="shared" ca="1" si="498"/>
        <v>0</v>
      </c>
      <c r="CW339" s="26">
        <f t="shared" ca="1" si="499"/>
        <v>0</v>
      </c>
      <c r="CX339">
        <f t="shared" ca="1" si="554"/>
        <v>0</v>
      </c>
      <c r="CY339" s="7">
        <f t="shared" ca="1" si="522"/>
        <v>0</v>
      </c>
      <c r="CZ339" s="7">
        <f t="shared" ca="1" si="523"/>
        <v>0</v>
      </c>
      <c r="DA339" s="17">
        <f t="shared" ca="1" si="555"/>
        <v>0</v>
      </c>
      <c r="DB339" s="17">
        <f t="shared" ca="1" si="524"/>
        <v>0</v>
      </c>
      <c r="EB339">
        <v>337</v>
      </c>
      <c r="EC339" s="7">
        <f t="shared" si="556"/>
        <v>0</v>
      </c>
      <c r="ED339" s="28">
        <f t="shared" si="557"/>
        <v>0</v>
      </c>
      <c r="EE339" s="16">
        <f t="shared" si="558"/>
        <v>0</v>
      </c>
      <c r="EF339" s="9">
        <f t="shared" si="500"/>
        <v>0</v>
      </c>
      <c r="EG339" s="26">
        <f t="shared" si="501"/>
        <v>0</v>
      </c>
      <c r="EH339" s="19">
        <f t="shared" si="502"/>
        <v>0</v>
      </c>
      <c r="EI339" s="26">
        <f t="shared" si="503"/>
        <v>0</v>
      </c>
      <c r="EJ339" s="26">
        <f t="shared" si="504"/>
        <v>0</v>
      </c>
      <c r="EK339" s="16">
        <f t="shared" si="559"/>
        <v>0</v>
      </c>
      <c r="EL339" s="25">
        <v>0</v>
      </c>
      <c r="EM339" s="25">
        <f t="shared" si="560"/>
        <v>0</v>
      </c>
      <c r="EN339" s="25">
        <f t="shared" si="561"/>
        <v>0</v>
      </c>
      <c r="EO339" s="25">
        <f t="shared" si="562"/>
        <v>0</v>
      </c>
      <c r="EP339" s="25">
        <f t="shared" si="563"/>
        <v>0</v>
      </c>
      <c r="EQ339" s="16">
        <f t="shared" si="564"/>
        <v>0</v>
      </c>
      <c r="ER339" s="25">
        <f t="shared" si="565"/>
        <v>0</v>
      </c>
      <c r="ES339" s="9">
        <f t="shared" si="505"/>
        <v>0</v>
      </c>
      <c r="ET339" s="26">
        <f t="shared" si="506"/>
        <v>0</v>
      </c>
      <c r="EU339" s="19">
        <f t="shared" si="507"/>
        <v>0</v>
      </c>
      <c r="EV339" s="26">
        <f t="shared" si="508"/>
        <v>0</v>
      </c>
      <c r="EW339" s="26">
        <f t="shared" si="509"/>
        <v>0</v>
      </c>
      <c r="EX339">
        <f t="shared" si="566"/>
        <v>0</v>
      </c>
      <c r="EY339" s="7">
        <f t="shared" si="525"/>
        <v>0</v>
      </c>
      <c r="EZ339" s="7">
        <f t="shared" si="526"/>
        <v>0</v>
      </c>
      <c r="FA339" s="17">
        <f t="shared" si="567"/>
        <v>0</v>
      </c>
      <c r="FB339" s="17">
        <f t="shared" si="527"/>
        <v>0</v>
      </c>
      <c r="GB339">
        <v>337</v>
      </c>
      <c r="GC339" s="7">
        <f t="shared" si="568"/>
        <v>0</v>
      </c>
      <c r="GD339" s="28">
        <f t="shared" si="569"/>
        <v>0</v>
      </c>
      <c r="GE339" s="16">
        <f t="shared" si="570"/>
        <v>0</v>
      </c>
      <c r="GF339" s="9">
        <f t="shared" si="510"/>
        <v>0</v>
      </c>
      <c r="GG339" s="26">
        <f t="shared" si="511"/>
        <v>0</v>
      </c>
      <c r="GH339" s="19">
        <f t="shared" si="512"/>
        <v>0</v>
      </c>
      <c r="GI339" s="26">
        <f t="shared" si="513"/>
        <v>0</v>
      </c>
      <c r="GJ339" s="26">
        <f t="shared" si="514"/>
        <v>0</v>
      </c>
      <c r="GK339" s="16">
        <f t="shared" si="571"/>
        <v>0</v>
      </c>
      <c r="GL339" s="25">
        <v>0</v>
      </c>
      <c r="GM339" s="25">
        <f t="shared" si="572"/>
        <v>0</v>
      </c>
      <c r="GN339" s="25">
        <f t="shared" si="573"/>
        <v>0</v>
      </c>
      <c r="GO339" s="25">
        <f t="shared" si="574"/>
        <v>0</v>
      </c>
      <c r="GP339" s="25">
        <f t="shared" si="575"/>
        <v>0</v>
      </c>
      <c r="GQ339" s="16">
        <f t="shared" si="576"/>
        <v>0</v>
      </c>
      <c r="GR339" s="25">
        <f t="shared" si="577"/>
        <v>0</v>
      </c>
      <c r="GS339" s="9">
        <f t="shared" si="515"/>
        <v>0</v>
      </c>
      <c r="GT339" s="26">
        <f t="shared" si="516"/>
        <v>0</v>
      </c>
      <c r="GU339" s="19">
        <f t="shared" si="517"/>
        <v>0</v>
      </c>
      <c r="GV339" s="26">
        <f t="shared" si="518"/>
        <v>0</v>
      </c>
      <c r="GW339" s="26">
        <f t="shared" si="519"/>
        <v>0</v>
      </c>
      <c r="GX339">
        <f t="shared" si="578"/>
        <v>0</v>
      </c>
      <c r="GY339" s="7">
        <f t="shared" si="528"/>
        <v>0</v>
      </c>
      <c r="GZ339" s="7">
        <f t="shared" si="529"/>
        <v>0</v>
      </c>
      <c r="HA339" s="17">
        <f t="shared" si="579"/>
        <v>0</v>
      </c>
      <c r="HB339" s="17">
        <f t="shared" si="530"/>
        <v>0</v>
      </c>
    </row>
    <row r="340" spans="54:210" x14ac:dyDescent="0.3">
      <c r="BB340">
        <v>338</v>
      </c>
      <c r="BC340" s="7">
        <f t="shared" si="531"/>
        <v>0</v>
      </c>
      <c r="BD340" s="28">
        <f t="shared" si="532"/>
        <v>0</v>
      </c>
      <c r="BE340" s="16">
        <f t="shared" si="533"/>
        <v>0</v>
      </c>
      <c r="BF340" s="16">
        <f t="shared" si="534"/>
        <v>0</v>
      </c>
      <c r="BG340" s="25">
        <v>0</v>
      </c>
      <c r="BH340" s="25">
        <f t="shared" si="535"/>
        <v>0</v>
      </c>
      <c r="BI340" s="25">
        <f t="shared" si="536"/>
        <v>0</v>
      </c>
      <c r="BJ340" s="25">
        <f t="shared" si="537"/>
        <v>0</v>
      </c>
      <c r="BK340" s="25">
        <f t="shared" si="538"/>
        <v>0</v>
      </c>
      <c r="BL340" s="16">
        <f t="shared" si="539"/>
        <v>0</v>
      </c>
      <c r="BM340" s="25">
        <f t="shared" si="540"/>
        <v>0</v>
      </c>
      <c r="BN340" s="9">
        <f t="shared" si="485"/>
        <v>0</v>
      </c>
      <c r="BO340" s="26">
        <f t="shared" si="486"/>
        <v>0</v>
      </c>
      <c r="BP340" s="19">
        <f t="shared" si="487"/>
        <v>0</v>
      </c>
      <c r="BQ340" s="26">
        <f t="shared" si="488"/>
        <v>0</v>
      </c>
      <c r="BR340" s="26">
        <f t="shared" si="489"/>
        <v>0</v>
      </c>
      <c r="BS340">
        <f t="shared" si="541"/>
        <v>0</v>
      </c>
      <c r="BT340" s="7">
        <f t="shared" si="542"/>
        <v>0</v>
      </c>
      <c r="BU340" s="7">
        <f t="shared" si="520"/>
        <v>0</v>
      </c>
      <c r="BV340" s="17">
        <f t="shared" si="543"/>
        <v>0</v>
      </c>
      <c r="BW340" s="17">
        <f t="shared" si="521"/>
        <v>0</v>
      </c>
      <c r="CB340">
        <v>338</v>
      </c>
      <c r="CC340" s="7">
        <f t="shared" ca="1" si="544"/>
        <v>-19000</v>
      </c>
      <c r="CD340" s="28">
        <f t="shared" ca="1" si="545"/>
        <v>0</v>
      </c>
      <c r="CE340" s="16">
        <f t="shared" ca="1" si="546"/>
        <v>0</v>
      </c>
      <c r="CF340" s="9">
        <f t="shared" ca="1" si="490"/>
        <v>0</v>
      </c>
      <c r="CG340" s="26">
        <f t="shared" ca="1" si="491"/>
        <v>0</v>
      </c>
      <c r="CH340" s="19">
        <f t="shared" ca="1" si="492"/>
        <v>0</v>
      </c>
      <c r="CI340" s="26">
        <f t="shared" ca="1" si="493"/>
        <v>0</v>
      </c>
      <c r="CJ340" s="26">
        <f t="shared" ca="1" si="494"/>
        <v>0</v>
      </c>
      <c r="CK340" s="16">
        <f t="shared" ca="1" si="547"/>
        <v>0</v>
      </c>
      <c r="CL340" s="25">
        <v>0</v>
      </c>
      <c r="CM340" s="25">
        <f t="shared" ca="1" si="548"/>
        <v>0</v>
      </c>
      <c r="CN340" s="25">
        <f t="shared" ca="1" si="549"/>
        <v>0</v>
      </c>
      <c r="CO340" s="25">
        <f t="shared" ca="1" si="550"/>
        <v>0</v>
      </c>
      <c r="CP340" s="25">
        <f t="shared" ca="1" si="551"/>
        <v>0</v>
      </c>
      <c r="CQ340" s="16">
        <f t="shared" ca="1" si="552"/>
        <v>0</v>
      </c>
      <c r="CR340" s="25">
        <f t="shared" ca="1" si="553"/>
        <v>0</v>
      </c>
      <c r="CS340" s="9">
        <f t="shared" ca="1" si="495"/>
        <v>0</v>
      </c>
      <c r="CT340" s="26">
        <f t="shared" ca="1" si="496"/>
        <v>0</v>
      </c>
      <c r="CU340" s="19">
        <f t="shared" ca="1" si="497"/>
        <v>0</v>
      </c>
      <c r="CV340" s="26">
        <f t="shared" ca="1" si="498"/>
        <v>0</v>
      </c>
      <c r="CW340" s="26">
        <f t="shared" ca="1" si="499"/>
        <v>0</v>
      </c>
      <c r="CX340">
        <f t="shared" ca="1" si="554"/>
        <v>0</v>
      </c>
      <c r="CY340" s="7">
        <f t="shared" ca="1" si="522"/>
        <v>0</v>
      </c>
      <c r="CZ340" s="7">
        <f t="shared" ca="1" si="523"/>
        <v>0</v>
      </c>
      <c r="DA340" s="17">
        <f t="shared" ca="1" si="555"/>
        <v>0</v>
      </c>
      <c r="DB340" s="17">
        <f t="shared" ca="1" si="524"/>
        <v>0</v>
      </c>
      <c r="EB340">
        <v>338</v>
      </c>
      <c r="EC340" s="7">
        <f t="shared" si="556"/>
        <v>0</v>
      </c>
      <c r="ED340" s="28">
        <f t="shared" si="557"/>
        <v>0</v>
      </c>
      <c r="EE340" s="16">
        <f t="shared" si="558"/>
        <v>0</v>
      </c>
      <c r="EF340" s="9">
        <f t="shared" si="500"/>
        <v>0</v>
      </c>
      <c r="EG340" s="26">
        <f t="shared" si="501"/>
        <v>0</v>
      </c>
      <c r="EH340" s="19">
        <f t="shared" si="502"/>
        <v>0</v>
      </c>
      <c r="EI340" s="26">
        <f t="shared" si="503"/>
        <v>0</v>
      </c>
      <c r="EJ340" s="26">
        <f t="shared" si="504"/>
        <v>0</v>
      </c>
      <c r="EK340" s="16">
        <f t="shared" si="559"/>
        <v>0</v>
      </c>
      <c r="EL340" s="25">
        <v>0</v>
      </c>
      <c r="EM340" s="25">
        <f t="shared" si="560"/>
        <v>0</v>
      </c>
      <c r="EN340" s="25">
        <f t="shared" si="561"/>
        <v>0</v>
      </c>
      <c r="EO340" s="25">
        <f t="shared" si="562"/>
        <v>0</v>
      </c>
      <c r="EP340" s="25">
        <f t="shared" si="563"/>
        <v>0</v>
      </c>
      <c r="EQ340" s="16">
        <f t="shared" si="564"/>
        <v>0</v>
      </c>
      <c r="ER340" s="25">
        <f t="shared" si="565"/>
        <v>0</v>
      </c>
      <c r="ES340" s="9">
        <f t="shared" si="505"/>
        <v>0</v>
      </c>
      <c r="ET340" s="26">
        <f t="shared" si="506"/>
        <v>0</v>
      </c>
      <c r="EU340" s="19">
        <f t="shared" si="507"/>
        <v>0</v>
      </c>
      <c r="EV340" s="26">
        <f t="shared" si="508"/>
        <v>0</v>
      </c>
      <c r="EW340" s="26">
        <f t="shared" si="509"/>
        <v>0</v>
      </c>
      <c r="EX340">
        <f t="shared" si="566"/>
        <v>0</v>
      </c>
      <c r="EY340" s="7">
        <f t="shared" si="525"/>
        <v>0</v>
      </c>
      <c r="EZ340" s="7">
        <f t="shared" si="526"/>
        <v>0</v>
      </c>
      <c r="FA340" s="17">
        <f t="shared" si="567"/>
        <v>0</v>
      </c>
      <c r="FB340" s="17">
        <f t="shared" si="527"/>
        <v>0</v>
      </c>
      <c r="GB340">
        <v>338</v>
      </c>
      <c r="GC340" s="7">
        <f t="shared" si="568"/>
        <v>0</v>
      </c>
      <c r="GD340" s="28">
        <f t="shared" si="569"/>
        <v>0</v>
      </c>
      <c r="GE340" s="16">
        <f t="shared" si="570"/>
        <v>0</v>
      </c>
      <c r="GF340" s="9">
        <f t="shared" si="510"/>
        <v>0</v>
      </c>
      <c r="GG340" s="26">
        <f t="shared" si="511"/>
        <v>0</v>
      </c>
      <c r="GH340" s="19">
        <f t="shared" si="512"/>
        <v>0</v>
      </c>
      <c r="GI340" s="26">
        <f t="shared" si="513"/>
        <v>0</v>
      </c>
      <c r="GJ340" s="26">
        <f t="shared" si="514"/>
        <v>0</v>
      </c>
      <c r="GK340" s="16">
        <f t="shared" si="571"/>
        <v>0</v>
      </c>
      <c r="GL340" s="25">
        <v>0</v>
      </c>
      <c r="GM340" s="25">
        <f t="shared" si="572"/>
        <v>0</v>
      </c>
      <c r="GN340" s="25">
        <f t="shared" si="573"/>
        <v>0</v>
      </c>
      <c r="GO340" s="25">
        <f t="shared" si="574"/>
        <v>0</v>
      </c>
      <c r="GP340" s="25">
        <f t="shared" si="575"/>
        <v>0</v>
      </c>
      <c r="GQ340" s="16">
        <f t="shared" si="576"/>
        <v>0</v>
      </c>
      <c r="GR340" s="25">
        <f t="shared" si="577"/>
        <v>0</v>
      </c>
      <c r="GS340" s="9">
        <f t="shared" si="515"/>
        <v>0</v>
      </c>
      <c r="GT340" s="26">
        <f t="shared" si="516"/>
        <v>0</v>
      </c>
      <c r="GU340" s="19">
        <f t="shared" si="517"/>
        <v>0</v>
      </c>
      <c r="GV340" s="26">
        <f t="shared" si="518"/>
        <v>0</v>
      </c>
      <c r="GW340" s="26">
        <f t="shared" si="519"/>
        <v>0</v>
      </c>
      <c r="GX340">
        <f t="shared" si="578"/>
        <v>0</v>
      </c>
      <c r="GY340" s="7">
        <f t="shared" si="528"/>
        <v>0</v>
      </c>
      <c r="GZ340" s="7">
        <f t="shared" si="529"/>
        <v>0</v>
      </c>
      <c r="HA340" s="17">
        <f t="shared" si="579"/>
        <v>0</v>
      </c>
      <c r="HB340" s="17">
        <f t="shared" si="530"/>
        <v>0</v>
      </c>
    </row>
    <row r="341" spans="54:210" x14ac:dyDescent="0.3">
      <c r="BB341">
        <v>339</v>
      </c>
      <c r="BC341" s="7">
        <f t="shared" si="531"/>
        <v>0</v>
      </c>
      <c r="BD341" s="28">
        <f t="shared" si="532"/>
        <v>0</v>
      </c>
      <c r="BE341" s="16">
        <f t="shared" si="533"/>
        <v>0</v>
      </c>
      <c r="BF341" s="16">
        <f t="shared" si="534"/>
        <v>0</v>
      </c>
      <c r="BG341" s="25">
        <v>0</v>
      </c>
      <c r="BH341" s="25">
        <f t="shared" si="535"/>
        <v>0</v>
      </c>
      <c r="BI341" s="25">
        <f t="shared" si="536"/>
        <v>0</v>
      </c>
      <c r="BJ341" s="25">
        <f t="shared" si="537"/>
        <v>0</v>
      </c>
      <c r="BK341" s="25">
        <f t="shared" si="538"/>
        <v>0</v>
      </c>
      <c r="BL341" s="16">
        <f t="shared" si="539"/>
        <v>0</v>
      </c>
      <c r="BM341" s="25">
        <f t="shared" si="540"/>
        <v>0</v>
      </c>
      <c r="BN341" s="9">
        <f t="shared" si="485"/>
        <v>0</v>
      </c>
      <c r="BO341" s="26">
        <f t="shared" si="486"/>
        <v>0</v>
      </c>
      <c r="BP341" s="19">
        <f t="shared" si="487"/>
        <v>0</v>
      </c>
      <c r="BQ341" s="26">
        <f t="shared" si="488"/>
        <v>0</v>
      </c>
      <c r="BR341" s="26">
        <f t="shared" si="489"/>
        <v>0</v>
      </c>
      <c r="BS341">
        <f t="shared" si="541"/>
        <v>0</v>
      </c>
      <c r="BT341" s="7">
        <f t="shared" si="542"/>
        <v>0</v>
      </c>
      <c r="BU341" s="7">
        <f t="shared" si="520"/>
        <v>0</v>
      </c>
      <c r="BV341" s="17">
        <f t="shared" si="543"/>
        <v>0</v>
      </c>
      <c r="BW341" s="17">
        <f t="shared" si="521"/>
        <v>0</v>
      </c>
      <c r="CB341">
        <v>339</v>
      </c>
      <c r="CC341" s="7">
        <f t="shared" ca="1" si="544"/>
        <v>-19000</v>
      </c>
      <c r="CD341" s="28">
        <f t="shared" ca="1" si="545"/>
        <v>0</v>
      </c>
      <c r="CE341" s="16">
        <f t="shared" ca="1" si="546"/>
        <v>0</v>
      </c>
      <c r="CF341" s="9">
        <f t="shared" ca="1" si="490"/>
        <v>0</v>
      </c>
      <c r="CG341" s="26">
        <f t="shared" ca="1" si="491"/>
        <v>0</v>
      </c>
      <c r="CH341" s="19">
        <f t="shared" ca="1" si="492"/>
        <v>0</v>
      </c>
      <c r="CI341" s="26">
        <f t="shared" ca="1" si="493"/>
        <v>0</v>
      </c>
      <c r="CJ341" s="26">
        <f t="shared" ca="1" si="494"/>
        <v>0</v>
      </c>
      <c r="CK341" s="16">
        <f t="shared" ca="1" si="547"/>
        <v>0</v>
      </c>
      <c r="CL341" s="25">
        <v>0</v>
      </c>
      <c r="CM341" s="25">
        <f t="shared" ca="1" si="548"/>
        <v>0</v>
      </c>
      <c r="CN341" s="25">
        <f t="shared" ca="1" si="549"/>
        <v>0</v>
      </c>
      <c r="CO341" s="25">
        <f t="shared" ca="1" si="550"/>
        <v>0</v>
      </c>
      <c r="CP341" s="25">
        <f t="shared" ca="1" si="551"/>
        <v>0</v>
      </c>
      <c r="CQ341" s="16">
        <f t="shared" ca="1" si="552"/>
        <v>0</v>
      </c>
      <c r="CR341" s="25">
        <f t="shared" ca="1" si="553"/>
        <v>0</v>
      </c>
      <c r="CS341" s="9">
        <f t="shared" ca="1" si="495"/>
        <v>0</v>
      </c>
      <c r="CT341" s="26">
        <f t="shared" ca="1" si="496"/>
        <v>0</v>
      </c>
      <c r="CU341" s="19">
        <f t="shared" ca="1" si="497"/>
        <v>0</v>
      </c>
      <c r="CV341" s="26">
        <f t="shared" ca="1" si="498"/>
        <v>0</v>
      </c>
      <c r="CW341" s="26">
        <f t="shared" ca="1" si="499"/>
        <v>0</v>
      </c>
      <c r="CX341">
        <f t="shared" ca="1" si="554"/>
        <v>0</v>
      </c>
      <c r="CY341" s="7">
        <f t="shared" ca="1" si="522"/>
        <v>0</v>
      </c>
      <c r="CZ341" s="7">
        <f t="shared" ca="1" si="523"/>
        <v>0</v>
      </c>
      <c r="DA341" s="17">
        <f t="shared" ca="1" si="555"/>
        <v>0</v>
      </c>
      <c r="DB341" s="17">
        <f t="shared" ca="1" si="524"/>
        <v>0</v>
      </c>
      <c r="EB341">
        <v>339</v>
      </c>
      <c r="EC341" s="7">
        <f t="shared" si="556"/>
        <v>0</v>
      </c>
      <c r="ED341" s="28">
        <f t="shared" si="557"/>
        <v>0</v>
      </c>
      <c r="EE341" s="16">
        <f t="shared" si="558"/>
        <v>0</v>
      </c>
      <c r="EF341" s="9">
        <f t="shared" si="500"/>
        <v>0</v>
      </c>
      <c r="EG341" s="26">
        <f t="shared" si="501"/>
        <v>0</v>
      </c>
      <c r="EH341" s="19">
        <f t="shared" si="502"/>
        <v>0</v>
      </c>
      <c r="EI341" s="26">
        <f t="shared" si="503"/>
        <v>0</v>
      </c>
      <c r="EJ341" s="26">
        <f t="shared" si="504"/>
        <v>0</v>
      </c>
      <c r="EK341" s="16">
        <f t="shared" si="559"/>
        <v>0</v>
      </c>
      <c r="EL341" s="25">
        <v>0</v>
      </c>
      <c r="EM341" s="25">
        <f t="shared" si="560"/>
        <v>0</v>
      </c>
      <c r="EN341" s="25">
        <f t="shared" si="561"/>
        <v>0</v>
      </c>
      <c r="EO341" s="25">
        <f t="shared" si="562"/>
        <v>0</v>
      </c>
      <c r="EP341" s="25">
        <f t="shared" si="563"/>
        <v>0</v>
      </c>
      <c r="EQ341" s="16">
        <f t="shared" si="564"/>
        <v>0</v>
      </c>
      <c r="ER341" s="25">
        <f t="shared" si="565"/>
        <v>0</v>
      </c>
      <c r="ES341" s="9">
        <f t="shared" si="505"/>
        <v>0</v>
      </c>
      <c r="ET341" s="26">
        <f t="shared" si="506"/>
        <v>0</v>
      </c>
      <c r="EU341" s="19">
        <f t="shared" si="507"/>
        <v>0</v>
      </c>
      <c r="EV341" s="26">
        <f t="shared" si="508"/>
        <v>0</v>
      </c>
      <c r="EW341" s="26">
        <f t="shared" si="509"/>
        <v>0</v>
      </c>
      <c r="EX341">
        <f t="shared" si="566"/>
        <v>0</v>
      </c>
      <c r="EY341" s="7">
        <f t="shared" si="525"/>
        <v>0</v>
      </c>
      <c r="EZ341" s="7">
        <f t="shared" si="526"/>
        <v>0</v>
      </c>
      <c r="FA341" s="17">
        <f t="shared" si="567"/>
        <v>0</v>
      </c>
      <c r="FB341" s="17">
        <f t="shared" si="527"/>
        <v>0</v>
      </c>
      <c r="GB341">
        <v>339</v>
      </c>
      <c r="GC341" s="7">
        <f t="shared" si="568"/>
        <v>0</v>
      </c>
      <c r="GD341" s="28">
        <f t="shared" si="569"/>
        <v>0</v>
      </c>
      <c r="GE341" s="16">
        <f t="shared" si="570"/>
        <v>0</v>
      </c>
      <c r="GF341" s="9">
        <f t="shared" si="510"/>
        <v>0</v>
      </c>
      <c r="GG341" s="26">
        <f t="shared" si="511"/>
        <v>0</v>
      </c>
      <c r="GH341" s="19">
        <f t="shared" si="512"/>
        <v>0</v>
      </c>
      <c r="GI341" s="26">
        <f t="shared" si="513"/>
        <v>0</v>
      </c>
      <c r="GJ341" s="26">
        <f t="shared" si="514"/>
        <v>0</v>
      </c>
      <c r="GK341" s="16">
        <f t="shared" si="571"/>
        <v>0</v>
      </c>
      <c r="GL341" s="25">
        <v>0</v>
      </c>
      <c r="GM341" s="25">
        <f t="shared" si="572"/>
        <v>0</v>
      </c>
      <c r="GN341" s="25">
        <f t="shared" si="573"/>
        <v>0</v>
      </c>
      <c r="GO341" s="25">
        <f t="shared" si="574"/>
        <v>0</v>
      </c>
      <c r="GP341" s="25">
        <f t="shared" si="575"/>
        <v>0</v>
      </c>
      <c r="GQ341" s="16">
        <f t="shared" si="576"/>
        <v>0</v>
      </c>
      <c r="GR341" s="25">
        <f t="shared" si="577"/>
        <v>0</v>
      </c>
      <c r="GS341" s="9">
        <f t="shared" si="515"/>
        <v>0</v>
      </c>
      <c r="GT341" s="26">
        <f t="shared" si="516"/>
        <v>0</v>
      </c>
      <c r="GU341" s="19">
        <f t="shared" si="517"/>
        <v>0</v>
      </c>
      <c r="GV341" s="26">
        <f t="shared" si="518"/>
        <v>0</v>
      </c>
      <c r="GW341" s="26">
        <f t="shared" si="519"/>
        <v>0</v>
      </c>
      <c r="GX341">
        <f t="shared" si="578"/>
        <v>0</v>
      </c>
      <c r="GY341" s="7">
        <f t="shared" si="528"/>
        <v>0</v>
      </c>
      <c r="GZ341" s="7">
        <f t="shared" si="529"/>
        <v>0</v>
      </c>
      <c r="HA341" s="17">
        <f t="shared" si="579"/>
        <v>0</v>
      </c>
      <c r="HB341" s="17">
        <f t="shared" si="530"/>
        <v>0</v>
      </c>
    </row>
    <row r="342" spans="54:210" x14ac:dyDescent="0.3">
      <c r="BB342">
        <v>340</v>
      </c>
      <c r="BC342" s="7">
        <f t="shared" si="531"/>
        <v>0</v>
      </c>
      <c r="BD342" s="28">
        <f t="shared" si="532"/>
        <v>0</v>
      </c>
      <c r="BE342" s="16">
        <f t="shared" si="533"/>
        <v>0</v>
      </c>
      <c r="BF342" s="16">
        <f t="shared" si="534"/>
        <v>0</v>
      </c>
      <c r="BG342" s="25">
        <v>0</v>
      </c>
      <c r="BH342" s="25">
        <f t="shared" si="535"/>
        <v>0</v>
      </c>
      <c r="BI342" s="25">
        <f t="shared" si="536"/>
        <v>0</v>
      </c>
      <c r="BJ342" s="25">
        <f t="shared" si="537"/>
        <v>0</v>
      </c>
      <c r="BK342" s="25">
        <f t="shared" si="538"/>
        <v>0</v>
      </c>
      <c r="BL342" s="16">
        <f t="shared" si="539"/>
        <v>0</v>
      </c>
      <c r="BM342" s="25">
        <f t="shared" si="540"/>
        <v>0</v>
      </c>
      <c r="BN342" s="9">
        <f t="shared" si="485"/>
        <v>0</v>
      </c>
      <c r="BO342" s="26">
        <f t="shared" si="486"/>
        <v>0</v>
      </c>
      <c r="BP342" s="19">
        <f t="shared" si="487"/>
        <v>0</v>
      </c>
      <c r="BQ342" s="26">
        <f t="shared" si="488"/>
        <v>0</v>
      </c>
      <c r="BR342" s="26">
        <f t="shared" si="489"/>
        <v>0</v>
      </c>
      <c r="BS342">
        <f t="shared" si="541"/>
        <v>0</v>
      </c>
      <c r="BT342" s="7">
        <f t="shared" si="542"/>
        <v>0</v>
      </c>
      <c r="BU342" s="7">
        <f t="shared" si="520"/>
        <v>0</v>
      </c>
      <c r="BV342" s="17">
        <f t="shared" si="543"/>
        <v>0</v>
      </c>
      <c r="BW342" s="17">
        <f t="shared" si="521"/>
        <v>0</v>
      </c>
      <c r="CB342">
        <v>340</v>
      </c>
      <c r="CC342" s="7">
        <f t="shared" ca="1" si="544"/>
        <v>-19000</v>
      </c>
      <c r="CD342" s="28">
        <f t="shared" ca="1" si="545"/>
        <v>0</v>
      </c>
      <c r="CE342" s="16">
        <f t="shared" ca="1" si="546"/>
        <v>0</v>
      </c>
      <c r="CF342" s="9">
        <f t="shared" ca="1" si="490"/>
        <v>0</v>
      </c>
      <c r="CG342" s="26">
        <f t="shared" ca="1" si="491"/>
        <v>0</v>
      </c>
      <c r="CH342" s="19">
        <f t="shared" ca="1" si="492"/>
        <v>0</v>
      </c>
      <c r="CI342" s="26">
        <f t="shared" ca="1" si="493"/>
        <v>0</v>
      </c>
      <c r="CJ342" s="26">
        <f t="shared" ca="1" si="494"/>
        <v>0</v>
      </c>
      <c r="CK342" s="16">
        <f t="shared" ca="1" si="547"/>
        <v>0</v>
      </c>
      <c r="CL342" s="25">
        <v>0</v>
      </c>
      <c r="CM342" s="25">
        <f t="shared" ca="1" si="548"/>
        <v>0</v>
      </c>
      <c r="CN342" s="25">
        <f t="shared" ca="1" si="549"/>
        <v>0</v>
      </c>
      <c r="CO342" s="25">
        <f t="shared" ca="1" si="550"/>
        <v>0</v>
      </c>
      <c r="CP342" s="25">
        <f t="shared" ca="1" si="551"/>
        <v>0</v>
      </c>
      <c r="CQ342" s="16">
        <f t="shared" ca="1" si="552"/>
        <v>0</v>
      </c>
      <c r="CR342" s="25">
        <f t="shared" ca="1" si="553"/>
        <v>0</v>
      </c>
      <c r="CS342" s="9">
        <f t="shared" ca="1" si="495"/>
        <v>0</v>
      </c>
      <c r="CT342" s="26">
        <f t="shared" ca="1" si="496"/>
        <v>0</v>
      </c>
      <c r="CU342" s="19">
        <f t="shared" ca="1" si="497"/>
        <v>0</v>
      </c>
      <c r="CV342" s="26">
        <f t="shared" ca="1" si="498"/>
        <v>0</v>
      </c>
      <c r="CW342" s="26">
        <f t="shared" ca="1" si="499"/>
        <v>0</v>
      </c>
      <c r="CX342">
        <f t="shared" ca="1" si="554"/>
        <v>0</v>
      </c>
      <c r="CY342" s="7">
        <f t="shared" ca="1" si="522"/>
        <v>0</v>
      </c>
      <c r="CZ342" s="7">
        <f t="shared" ca="1" si="523"/>
        <v>0</v>
      </c>
      <c r="DA342" s="17">
        <f t="shared" ca="1" si="555"/>
        <v>0</v>
      </c>
      <c r="DB342" s="17">
        <f t="shared" ca="1" si="524"/>
        <v>0</v>
      </c>
      <c r="EB342">
        <v>340</v>
      </c>
      <c r="EC342" s="7">
        <f t="shared" si="556"/>
        <v>0</v>
      </c>
      <c r="ED342" s="28">
        <f t="shared" si="557"/>
        <v>0</v>
      </c>
      <c r="EE342" s="16">
        <f t="shared" si="558"/>
        <v>0</v>
      </c>
      <c r="EF342" s="9">
        <f t="shared" si="500"/>
        <v>0</v>
      </c>
      <c r="EG342" s="26">
        <f t="shared" si="501"/>
        <v>0</v>
      </c>
      <c r="EH342" s="19">
        <f t="shared" si="502"/>
        <v>0</v>
      </c>
      <c r="EI342" s="26">
        <f t="shared" si="503"/>
        <v>0</v>
      </c>
      <c r="EJ342" s="26">
        <f t="shared" si="504"/>
        <v>0</v>
      </c>
      <c r="EK342" s="16">
        <f t="shared" si="559"/>
        <v>0</v>
      </c>
      <c r="EL342" s="25">
        <v>0</v>
      </c>
      <c r="EM342" s="25">
        <f t="shared" si="560"/>
        <v>0</v>
      </c>
      <c r="EN342" s="25">
        <f t="shared" si="561"/>
        <v>0</v>
      </c>
      <c r="EO342" s="25">
        <f t="shared" si="562"/>
        <v>0</v>
      </c>
      <c r="EP342" s="25">
        <f t="shared" si="563"/>
        <v>0</v>
      </c>
      <c r="EQ342" s="16">
        <f t="shared" si="564"/>
        <v>0</v>
      </c>
      <c r="ER342" s="25">
        <f t="shared" si="565"/>
        <v>0</v>
      </c>
      <c r="ES342" s="9">
        <f t="shared" si="505"/>
        <v>0</v>
      </c>
      <c r="ET342" s="26">
        <f t="shared" si="506"/>
        <v>0</v>
      </c>
      <c r="EU342" s="19">
        <f t="shared" si="507"/>
        <v>0</v>
      </c>
      <c r="EV342" s="26">
        <f t="shared" si="508"/>
        <v>0</v>
      </c>
      <c r="EW342" s="26">
        <f t="shared" si="509"/>
        <v>0</v>
      </c>
      <c r="EX342">
        <f t="shared" si="566"/>
        <v>0</v>
      </c>
      <c r="EY342" s="7">
        <f t="shared" si="525"/>
        <v>0</v>
      </c>
      <c r="EZ342" s="7">
        <f t="shared" si="526"/>
        <v>0</v>
      </c>
      <c r="FA342" s="17">
        <f t="shared" si="567"/>
        <v>0</v>
      </c>
      <c r="FB342" s="17">
        <f t="shared" si="527"/>
        <v>0</v>
      </c>
      <c r="GB342">
        <v>340</v>
      </c>
      <c r="GC342" s="7">
        <f t="shared" si="568"/>
        <v>0</v>
      </c>
      <c r="GD342" s="28">
        <f t="shared" si="569"/>
        <v>0</v>
      </c>
      <c r="GE342" s="16">
        <f t="shared" si="570"/>
        <v>0</v>
      </c>
      <c r="GF342" s="9">
        <f t="shared" si="510"/>
        <v>0</v>
      </c>
      <c r="GG342" s="26">
        <f t="shared" si="511"/>
        <v>0</v>
      </c>
      <c r="GH342" s="19">
        <f t="shared" si="512"/>
        <v>0</v>
      </c>
      <c r="GI342" s="26">
        <f t="shared" si="513"/>
        <v>0</v>
      </c>
      <c r="GJ342" s="26">
        <f t="shared" si="514"/>
        <v>0</v>
      </c>
      <c r="GK342" s="16">
        <f t="shared" si="571"/>
        <v>0</v>
      </c>
      <c r="GL342" s="25">
        <v>0</v>
      </c>
      <c r="GM342" s="25">
        <f t="shared" si="572"/>
        <v>0</v>
      </c>
      <c r="GN342" s="25">
        <f t="shared" si="573"/>
        <v>0</v>
      </c>
      <c r="GO342" s="25">
        <f t="shared" si="574"/>
        <v>0</v>
      </c>
      <c r="GP342" s="25">
        <f t="shared" si="575"/>
        <v>0</v>
      </c>
      <c r="GQ342" s="16">
        <f t="shared" si="576"/>
        <v>0</v>
      </c>
      <c r="GR342" s="25">
        <f t="shared" si="577"/>
        <v>0</v>
      </c>
      <c r="GS342" s="9">
        <f t="shared" si="515"/>
        <v>0</v>
      </c>
      <c r="GT342" s="26">
        <f t="shared" si="516"/>
        <v>0</v>
      </c>
      <c r="GU342" s="19">
        <f t="shared" si="517"/>
        <v>0</v>
      </c>
      <c r="GV342" s="26">
        <f t="shared" si="518"/>
        <v>0</v>
      </c>
      <c r="GW342" s="26">
        <f t="shared" si="519"/>
        <v>0</v>
      </c>
      <c r="GX342">
        <f t="shared" si="578"/>
        <v>0</v>
      </c>
      <c r="GY342" s="7">
        <f t="shared" si="528"/>
        <v>0</v>
      </c>
      <c r="GZ342" s="7">
        <f t="shared" si="529"/>
        <v>0</v>
      </c>
      <c r="HA342" s="17">
        <f t="shared" si="579"/>
        <v>0</v>
      </c>
      <c r="HB342" s="17">
        <f t="shared" si="530"/>
        <v>0</v>
      </c>
    </row>
    <row r="343" spans="54:210" x14ac:dyDescent="0.3">
      <c r="BB343">
        <v>341</v>
      </c>
      <c r="BC343" s="7">
        <f t="shared" si="531"/>
        <v>0</v>
      </c>
      <c r="BD343" s="28">
        <f t="shared" si="532"/>
        <v>0</v>
      </c>
      <c r="BE343" s="16">
        <f t="shared" si="533"/>
        <v>0</v>
      </c>
      <c r="BF343" s="16">
        <f t="shared" si="534"/>
        <v>0</v>
      </c>
      <c r="BG343" s="25">
        <v>0</v>
      </c>
      <c r="BH343" s="25">
        <f t="shared" si="535"/>
        <v>0</v>
      </c>
      <c r="BI343" s="25">
        <f t="shared" si="536"/>
        <v>0</v>
      </c>
      <c r="BJ343" s="25">
        <f t="shared" si="537"/>
        <v>0</v>
      </c>
      <c r="BK343" s="25">
        <f t="shared" si="538"/>
        <v>0</v>
      </c>
      <c r="BL343" s="16">
        <f t="shared" si="539"/>
        <v>0</v>
      </c>
      <c r="BM343" s="25">
        <f t="shared" si="540"/>
        <v>0</v>
      </c>
      <c r="BN343" s="9">
        <f t="shared" si="485"/>
        <v>0</v>
      </c>
      <c r="BO343" s="26">
        <f t="shared" si="486"/>
        <v>0</v>
      </c>
      <c r="BP343" s="19">
        <f t="shared" si="487"/>
        <v>0</v>
      </c>
      <c r="BQ343" s="26">
        <f t="shared" si="488"/>
        <v>0</v>
      </c>
      <c r="BR343" s="26">
        <f t="shared" si="489"/>
        <v>0</v>
      </c>
      <c r="BS343">
        <f t="shared" si="541"/>
        <v>0</v>
      </c>
      <c r="BT343" s="7">
        <f t="shared" si="542"/>
        <v>0</v>
      </c>
      <c r="BU343" s="7">
        <f t="shared" si="520"/>
        <v>0</v>
      </c>
      <c r="BV343" s="17">
        <f t="shared" si="543"/>
        <v>0</v>
      </c>
      <c r="BW343" s="17">
        <f t="shared" si="521"/>
        <v>0</v>
      </c>
      <c r="CB343">
        <v>341</v>
      </c>
      <c r="CC343" s="7">
        <f t="shared" ca="1" si="544"/>
        <v>-19000</v>
      </c>
      <c r="CD343" s="28">
        <f t="shared" ca="1" si="545"/>
        <v>0</v>
      </c>
      <c r="CE343" s="16">
        <f t="shared" ca="1" si="546"/>
        <v>0</v>
      </c>
      <c r="CF343" s="9">
        <f t="shared" ca="1" si="490"/>
        <v>0</v>
      </c>
      <c r="CG343" s="26">
        <f t="shared" ca="1" si="491"/>
        <v>0</v>
      </c>
      <c r="CH343" s="19">
        <f t="shared" ca="1" si="492"/>
        <v>0</v>
      </c>
      <c r="CI343" s="26">
        <f t="shared" ca="1" si="493"/>
        <v>0</v>
      </c>
      <c r="CJ343" s="26">
        <f t="shared" ca="1" si="494"/>
        <v>0</v>
      </c>
      <c r="CK343" s="16">
        <f t="shared" ca="1" si="547"/>
        <v>0</v>
      </c>
      <c r="CL343" s="25">
        <v>0</v>
      </c>
      <c r="CM343" s="25">
        <f t="shared" ca="1" si="548"/>
        <v>0</v>
      </c>
      <c r="CN343" s="25">
        <f t="shared" ca="1" si="549"/>
        <v>0</v>
      </c>
      <c r="CO343" s="25">
        <f t="shared" ca="1" si="550"/>
        <v>0</v>
      </c>
      <c r="CP343" s="25">
        <f t="shared" ca="1" si="551"/>
        <v>0</v>
      </c>
      <c r="CQ343" s="16">
        <f t="shared" ca="1" si="552"/>
        <v>0</v>
      </c>
      <c r="CR343" s="25">
        <f t="shared" ca="1" si="553"/>
        <v>0</v>
      </c>
      <c r="CS343" s="9">
        <f t="shared" ca="1" si="495"/>
        <v>0</v>
      </c>
      <c r="CT343" s="26">
        <f t="shared" ca="1" si="496"/>
        <v>0</v>
      </c>
      <c r="CU343" s="19">
        <f t="shared" ca="1" si="497"/>
        <v>0</v>
      </c>
      <c r="CV343" s="26">
        <f t="shared" ca="1" si="498"/>
        <v>0</v>
      </c>
      <c r="CW343" s="26">
        <f t="shared" ca="1" si="499"/>
        <v>0</v>
      </c>
      <c r="CX343">
        <f t="shared" ca="1" si="554"/>
        <v>0</v>
      </c>
      <c r="CY343" s="7">
        <f t="shared" ca="1" si="522"/>
        <v>0</v>
      </c>
      <c r="CZ343" s="7">
        <f t="shared" ca="1" si="523"/>
        <v>0</v>
      </c>
      <c r="DA343" s="17">
        <f t="shared" ca="1" si="555"/>
        <v>0</v>
      </c>
      <c r="DB343" s="17">
        <f t="shared" ca="1" si="524"/>
        <v>0</v>
      </c>
      <c r="EB343">
        <v>341</v>
      </c>
      <c r="EC343" s="7">
        <f t="shared" si="556"/>
        <v>0</v>
      </c>
      <c r="ED343" s="28">
        <f t="shared" si="557"/>
        <v>0</v>
      </c>
      <c r="EE343" s="16">
        <f t="shared" si="558"/>
        <v>0</v>
      </c>
      <c r="EF343" s="9">
        <f t="shared" si="500"/>
        <v>0</v>
      </c>
      <c r="EG343" s="26">
        <f t="shared" si="501"/>
        <v>0</v>
      </c>
      <c r="EH343" s="19">
        <f t="shared" si="502"/>
        <v>0</v>
      </c>
      <c r="EI343" s="26">
        <f t="shared" si="503"/>
        <v>0</v>
      </c>
      <c r="EJ343" s="26">
        <f t="shared" si="504"/>
        <v>0</v>
      </c>
      <c r="EK343" s="16">
        <f t="shared" si="559"/>
        <v>0</v>
      </c>
      <c r="EL343" s="25">
        <v>0</v>
      </c>
      <c r="EM343" s="25">
        <f t="shared" si="560"/>
        <v>0</v>
      </c>
      <c r="EN343" s="25">
        <f t="shared" si="561"/>
        <v>0</v>
      </c>
      <c r="EO343" s="25">
        <f t="shared" si="562"/>
        <v>0</v>
      </c>
      <c r="EP343" s="25">
        <f t="shared" si="563"/>
        <v>0</v>
      </c>
      <c r="EQ343" s="16">
        <f t="shared" si="564"/>
        <v>0</v>
      </c>
      <c r="ER343" s="25">
        <f t="shared" si="565"/>
        <v>0</v>
      </c>
      <c r="ES343" s="9">
        <f t="shared" si="505"/>
        <v>0</v>
      </c>
      <c r="ET343" s="26">
        <f t="shared" si="506"/>
        <v>0</v>
      </c>
      <c r="EU343" s="19">
        <f t="shared" si="507"/>
        <v>0</v>
      </c>
      <c r="EV343" s="26">
        <f t="shared" si="508"/>
        <v>0</v>
      </c>
      <c r="EW343" s="26">
        <f t="shared" si="509"/>
        <v>0</v>
      </c>
      <c r="EX343">
        <f t="shared" si="566"/>
        <v>0</v>
      </c>
      <c r="EY343" s="7">
        <f t="shared" si="525"/>
        <v>0</v>
      </c>
      <c r="EZ343" s="7">
        <f t="shared" si="526"/>
        <v>0</v>
      </c>
      <c r="FA343" s="17">
        <f t="shared" si="567"/>
        <v>0</v>
      </c>
      <c r="FB343" s="17">
        <f t="shared" si="527"/>
        <v>0</v>
      </c>
      <c r="GB343">
        <v>341</v>
      </c>
      <c r="GC343" s="7">
        <f t="shared" si="568"/>
        <v>0</v>
      </c>
      <c r="GD343" s="28">
        <f t="shared" si="569"/>
        <v>0</v>
      </c>
      <c r="GE343" s="16">
        <f t="shared" si="570"/>
        <v>0</v>
      </c>
      <c r="GF343" s="9">
        <f t="shared" si="510"/>
        <v>0</v>
      </c>
      <c r="GG343" s="26">
        <f t="shared" si="511"/>
        <v>0</v>
      </c>
      <c r="GH343" s="19">
        <f t="shared" si="512"/>
        <v>0</v>
      </c>
      <c r="GI343" s="26">
        <f t="shared" si="513"/>
        <v>0</v>
      </c>
      <c r="GJ343" s="26">
        <f t="shared" si="514"/>
        <v>0</v>
      </c>
      <c r="GK343" s="16">
        <f t="shared" si="571"/>
        <v>0</v>
      </c>
      <c r="GL343" s="25">
        <v>0</v>
      </c>
      <c r="GM343" s="25">
        <f t="shared" si="572"/>
        <v>0</v>
      </c>
      <c r="GN343" s="25">
        <f t="shared" si="573"/>
        <v>0</v>
      </c>
      <c r="GO343" s="25">
        <f t="shared" si="574"/>
        <v>0</v>
      </c>
      <c r="GP343" s="25">
        <f t="shared" si="575"/>
        <v>0</v>
      </c>
      <c r="GQ343" s="16">
        <f t="shared" si="576"/>
        <v>0</v>
      </c>
      <c r="GR343" s="25">
        <f t="shared" si="577"/>
        <v>0</v>
      </c>
      <c r="GS343" s="9">
        <f t="shared" si="515"/>
        <v>0</v>
      </c>
      <c r="GT343" s="26">
        <f t="shared" si="516"/>
        <v>0</v>
      </c>
      <c r="GU343" s="19">
        <f t="shared" si="517"/>
        <v>0</v>
      </c>
      <c r="GV343" s="26">
        <f t="shared" si="518"/>
        <v>0</v>
      </c>
      <c r="GW343" s="26">
        <f t="shared" si="519"/>
        <v>0</v>
      </c>
      <c r="GX343">
        <f t="shared" si="578"/>
        <v>0</v>
      </c>
      <c r="GY343" s="7">
        <f t="shared" si="528"/>
        <v>0</v>
      </c>
      <c r="GZ343" s="7">
        <f t="shared" si="529"/>
        <v>0</v>
      </c>
      <c r="HA343" s="17">
        <f t="shared" si="579"/>
        <v>0</v>
      </c>
      <c r="HB343" s="17">
        <f t="shared" si="530"/>
        <v>0</v>
      </c>
    </row>
    <row r="344" spans="54:210" x14ac:dyDescent="0.3">
      <c r="BB344">
        <v>342</v>
      </c>
      <c r="BC344" s="7">
        <f t="shared" si="531"/>
        <v>0</v>
      </c>
      <c r="BD344" s="28">
        <f t="shared" si="532"/>
        <v>0</v>
      </c>
      <c r="BE344" s="16">
        <f t="shared" si="533"/>
        <v>0</v>
      </c>
      <c r="BF344" s="16">
        <f t="shared" si="534"/>
        <v>0</v>
      </c>
      <c r="BG344" s="25">
        <v>0</v>
      </c>
      <c r="BH344" s="25">
        <f t="shared" si="535"/>
        <v>0</v>
      </c>
      <c r="BI344" s="25">
        <f t="shared" si="536"/>
        <v>0</v>
      </c>
      <c r="BJ344" s="25">
        <f t="shared" si="537"/>
        <v>0</v>
      </c>
      <c r="BK344" s="25">
        <f t="shared" si="538"/>
        <v>0</v>
      </c>
      <c r="BL344" s="16">
        <f t="shared" si="539"/>
        <v>0</v>
      </c>
      <c r="BM344" s="25">
        <f t="shared" si="540"/>
        <v>0</v>
      </c>
      <c r="BN344" s="9">
        <f t="shared" si="485"/>
        <v>0</v>
      </c>
      <c r="BO344" s="26">
        <f t="shared" si="486"/>
        <v>0</v>
      </c>
      <c r="BP344" s="19">
        <f t="shared" si="487"/>
        <v>0</v>
      </c>
      <c r="BQ344" s="26">
        <f t="shared" si="488"/>
        <v>0</v>
      </c>
      <c r="BR344" s="26">
        <f t="shared" si="489"/>
        <v>0</v>
      </c>
      <c r="BS344">
        <f t="shared" si="541"/>
        <v>0</v>
      </c>
      <c r="BT344" s="7">
        <f t="shared" si="542"/>
        <v>0</v>
      </c>
      <c r="BU344" s="7">
        <f t="shared" si="520"/>
        <v>0</v>
      </c>
      <c r="BV344" s="17">
        <f t="shared" si="543"/>
        <v>0</v>
      </c>
      <c r="BW344" s="17">
        <f t="shared" si="521"/>
        <v>0</v>
      </c>
      <c r="CB344">
        <v>342</v>
      </c>
      <c r="CC344" s="7">
        <f t="shared" ca="1" si="544"/>
        <v>-19000</v>
      </c>
      <c r="CD344" s="28">
        <f t="shared" ca="1" si="545"/>
        <v>0</v>
      </c>
      <c r="CE344" s="16">
        <f t="shared" ca="1" si="546"/>
        <v>0</v>
      </c>
      <c r="CF344" s="9">
        <f t="shared" ca="1" si="490"/>
        <v>0</v>
      </c>
      <c r="CG344" s="26">
        <f t="shared" ca="1" si="491"/>
        <v>0</v>
      </c>
      <c r="CH344" s="19">
        <f t="shared" ca="1" si="492"/>
        <v>0</v>
      </c>
      <c r="CI344" s="26">
        <f t="shared" ca="1" si="493"/>
        <v>0</v>
      </c>
      <c r="CJ344" s="26">
        <f t="shared" ca="1" si="494"/>
        <v>0</v>
      </c>
      <c r="CK344" s="16">
        <f t="shared" ca="1" si="547"/>
        <v>0</v>
      </c>
      <c r="CL344" s="25">
        <v>0</v>
      </c>
      <c r="CM344" s="25">
        <f t="shared" ca="1" si="548"/>
        <v>0</v>
      </c>
      <c r="CN344" s="25">
        <f t="shared" ca="1" si="549"/>
        <v>0</v>
      </c>
      <c r="CO344" s="25">
        <f t="shared" ca="1" si="550"/>
        <v>0</v>
      </c>
      <c r="CP344" s="25">
        <f t="shared" ca="1" si="551"/>
        <v>0</v>
      </c>
      <c r="CQ344" s="16">
        <f t="shared" ca="1" si="552"/>
        <v>0</v>
      </c>
      <c r="CR344" s="25">
        <f t="shared" ca="1" si="553"/>
        <v>0</v>
      </c>
      <c r="CS344" s="9">
        <f t="shared" ca="1" si="495"/>
        <v>0</v>
      </c>
      <c r="CT344" s="26">
        <f t="shared" ca="1" si="496"/>
        <v>0</v>
      </c>
      <c r="CU344" s="19">
        <f t="shared" ca="1" si="497"/>
        <v>0</v>
      </c>
      <c r="CV344" s="26">
        <f t="shared" ca="1" si="498"/>
        <v>0</v>
      </c>
      <c r="CW344" s="26">
        <f t="shared" ca="1" si="499"/>
        <v>0</v>
      </c>
      <c r="CX344">
        <f t="shared" ca="1" si="554"/>
        <v>0</v>
      </c>
      <c r="CY344" s="7">
        <f t="shared" ca="1" si="522"/>
        <v>0</v>
      </c>
      <c r="CZ344" s="7">
        <f t="shared" ca="1" si="523"/>
        <v>0</v>
      </c>
      <c r="DA344" s="17">
        <f t="shared" ca="1" si="555"/>
        <v>0</v>
      </c>
      <c r="DB344" s="17">
        <f t="shared" ca="1" si="524"/>
        <v>0</v>
      </c>
      <c r="EB344">
        <v>342</v>
      </c>
      <c r="EC344" s="7">
        <f t="shared" si="556"/>
        <v>0</v>
      </c>
      <c r="ED344" s="28">
        <f t="shared" si="557"/>
        <v>0</v>
      </c>
      <c r="EE344" s="16">
        <f t="shared" si="558"/>
        <v>0</v>
      </c>
      <c r="EF344" s="9">
        <f t="shared" si="500"/>
        <v>0</v>
      </c>
      <c r="EG344" s="26">
        <f t="shared" si="501"/>
        <v>0</v>
      </c>
      <c r="EH344" s="19">
        <f t="shared" si="502"/>
        <v>0</v>
      </c>
      <c r="EI344" s="26">
        <f t="shared" si="503"/>
        <v>0</v>
      </c>
      <c r="EJ344" s="26">
        <f t="shared" si="504"/>
        <v>0</v>
      </c>
      <c r="EK344" s="16">
        <f t="shared" si="559"/>
        <v>0</v>
      </c>
      <c r="EL344" s="25">
        <v>0</v>
      </c>
      <c r="EM344" s="25">
        <f t="shared" si="560"/>
        <v>0</v>
      </c>
      <c r="EN344" s="25">
        <f t="shared" si="561"/>
        <v>0</v>
      </c>
      <c r="EO344" s="25">
        <f t="shared" si="562"/>
        <v>0</v>
      </c>
      <c r="EP344" s="25">
        <f t="shared" si="563"/>
        <v>0</v>
      </c>
      <c r="EQ344" s="16">
        <f t="shared" si="564"/>
        <v>0</v>
      </c>
      <c r="ER344" s="25">
        <f t="shared" si="565"/>
        <v>0</v>
      </c>
      <c r="ES344" s="9">
        <f t="shared" si="505"/>
        <v>0</v>
      </c>
      <c r="ET344" s="26">
        <f t="shared" si="506"/>
        <v>0</v>
      </c>
      <c r="EU344" s="19">
        <f t="shared" si="507"/>
        <v>0</v>
      </c>
      <c r="EV344" s="26">
        <f t="shared" si="508"/>
        <v>0</v>
      </c>
      <c r="EW344" s="26">
        <f t="shared" si="509"/>
        <v>0</v>
      </c>
      <c r="EX344">
        <f t="shared" si="566"/>
        <v>0</v>
      </c>
      <c r="EY344" s="7">
        <f t="shared" si="525"/>
        <v>0</v>
      </c>
      <c r="EZ344" s="7">
        <f t="shared" si="526"/>
        <v>0</v>
      </c>
      <c r="FA344" s="17">
        <f t="shared" si="567"/>
        <v>0</v>
      </c>
      <c r="FB344" s="17">
        <f t="shared" si="527"/>
        <v>0</v>
      </c>
      <c r="GB344">
        <v>342</v>
      </c>
      <c r="GC344" s="7">
        <f t="shared" si="568"/>
        <v>0</v>
      </c>
      <c r="GD344" s="28">
        <f t="shared" si="569"/>
        <v>0</v>
      </c>
      <c r="GE344" s="16">
        <f t="shared" si="570"/>
        <v>0</v>
      </c>
      <c r="GF344" s="9">
        <f t="shared" si="510"/>
        <v>0</v>
      </c>
      <c r="GG344" s="26">
        <f t="shared" si="511"/>
        <v>0</v>
      </c>
      <c r="GH344" s="19">
        <f t="shared" si="512"/>
        <v>0</v>
      </c>
      <c r="GI344" s="26">
        <f t="shared" si="513"/>
        <v>0</v>
      </c>
      <c r="GJ344" s="26">
        <f t="shared" si="514"/>
        <v>0</v>
      </c>
      <c r="GK344" s="16">
        <f t="shared" si="571"/>
        <v>0</v>
      </c>
      <c r="GL344" s="25">
        <v>0</v>
      </c>
      <c r="GM344" s="25">
        <f t="shared" si="572"/>
        <v>0</v>
      </c>
      <c r="GN344" s="25">
        <f t="shared" si="573"/>
        <v>0</v>
      </c>
      <c r="GO344" s="25">
        <f t="shared" si="574"/>
        <v>0</v>
      </c>
      <c r="GP344" s="25">
        <f t="shared" si="575"/>
        <v>0</v>
      </c>
      <c r="GQ344" s="16">
        <f t="shared" si="576"/>
        <v>0</v>
      </c>
      <c r="GR344" s="25">
        <f t="shared" si="577"/>
        <v>0</v>
      </c>
      <c r="GS344" s="9">
        <f t="shared" si="515"/>
        <v>0</v>
      </c>
      <c r="GT344" s="26">
        <f t="shared" si="516"/>
        <v>0</v>
      </c>
      <c r="GU344" s="19">
        <f t="shared" si="517"/>
        <v>0</v>
      </c>
      <c r="GV344" s="26">
        <f t="shared" si="518"/>
        <v>0</v>
      </c>
      <c r="GW344" s="26">
        <f t="shared" si="519"/>
        <v>0</v>
      </c>
      <c r="GX344">
        <f t="shared" si="578"/>
        <v>0</v>
      </c>
      <c r="GY344" s="7">
        <f t="shared" si="528"/>
        <v>0</v>
      </c>
      <c r="GZ344" s="7">
        <f t="shared" si="529"/>
        <v>0</v>
      </c>
      <c r="HA344" s="17">
        <f t="shared" si="579"/>
        <v>0</v>
      </c>
      <c r="HB344" s="17">
        <f t="shared" si="530"/>
        <v>0</v>
      </c>
    </row>
    <row r="345" spans="54:210" x14ac:dyDescent="0.3">
      <c r="BB345">
        <v>343</v>
      </c>
      <c r="BC345" s="7">
        <f t="shared" si="531"/>
        <v>0</v>
      </c>
      <c r="BD345" s="28">
        <f t="shared" si="532"/>
        <v>0</v>
      </c>
      <c r="BE345" s="16">
        <f t="shared" si="533"/>
        <v>0</v>
      </c>
      <c r="BF345" s="16">
        <f t="shared" si="534"/>
        <v>0</v>
      </c>
      <c r="BG345" s="25">
        <v>0</v>
      </c>
      <c r="BH345" s="25">
        <f t="shared" si="535"/>
        <v>0</v>
      </c>
      <c r="BI345" s="25">
        <f t="shared" si="536"/>
        <v>0</v>
      </c>
      <c r="BJ345" s="25">
        <f t="shared" si="537"/>
        <v>0</v>
      </c>
      <c r="BK345" s="25">
        <f t="shared" si="538"/>
        <v>0</v>
      </c>
      <c r="BL345" s="16">
        <f t="shared" si="539"/>
        <v>0</v>
      </c>
      <c r="BM345" s="25">
        <f t="shared" si="540"/>
        <v>0</v>
      </c>
      <c r="BN345" s="9">
        <f t="shared" si="485"/>
        <v>0</v>
      </c>
      <c r="BO345" s="26">
        <f t="shared" si="486"/>
        <v>0</v>
      </c>
      <c r="BP345" s="19">
        <f t="shared" si="487"/>
        <v>0</v>
      </c>
      <c r="BQ345" s="26">
        <f t="shared" si="488"/>
        <v>0</v>
      </c>
      <c r="BR345" s="26">
        <f t="shared" si="489"/>
        <v>0</v>
      </c>
      <c r="BS345">
        <f t="shared" si="541"/>
        <v>0</v>
      </c>
      <c r="BT345" s="7">
        <f t="shared" si="542"/>
        <v>0</v>
      </c>
      <c r="BU345" s="7">
        <f t="shared" si="520"/>
        <v>0</v>
      </c>
      <c r="BV345" s="17">
        <f t="shared" si="543"/>
        <v>0</v>
      </c>
      <c r="BW345" s="17">
        <f t="shared" si="521"/>
        <v>0</v>
      </c>
      <c r="CB345">
        <v>343</v>
      </c>
      <c r="CC345" s="7">
        <f t="shared" ca="1" si="544"/>
        <v>-19000</v>
      </c>
      <c r="CD345" s="28">
        <f t="shared" ca="1" si="545"/>
        <v>0</v>
      </c>
      <c r="CE345" s="16">
        <f t="shared" ca="1" si="546"/>
        <v>0</v>
      </c>
      <c r="CF345" s="9">
        <f t="shared" ca="1" si="490"/>
        <v>0</v>
      </c>
      <c r="CG345" s="26">
        <f t="shared" ca="1" si="491"/>
        <v>0</v>
      </c>
      <c r="CH345" s="19">
        <f t="shared" ca="1" si="492"/>
        <v>0</v>
      </c>
      <c r="CI345" s="26">
        <f t="shared" ca="1" si="493"/>
        <v>0</v>
      </c>
      <c r="CJ345" s="26">
        <f t="shared" ca="1" si="494"/>
        <v>0</v>
      </c>
      <c r="CK345" s="16">
        <f t="shared" ca="1" si="547"/>
        <v>0</v>
      </c>
      <c r="CL345" s="25">
        <v>0</v>
      </c>
      <c r="CM345" s="25">
        <f t="shared" ca="1" si="548"/>
        <v>0</v>
      </c>
      <c r="CN345" s="25">
        <f t="shared" ca="1" si="549"/>
        <v>0</v>
      </c>
      <c r="CO345" s="25">
        <f t="shared" ca="1" si="550"/>
        <v>0</v>
      </c>
      <c r="CP345" s="25">
        <f t="shared" ca="1" si="551"/>
        <v>0</v>
      </c>
      <c r="CQ345" s="16">
        <f t="shared" ca="1" si="552"/>
        <v>0</v>
      </c>
      <c r="CR345" s="25">
        <f t="shared" ca="1" si="553"/>
        <v>0</v>
      </c>
      <c r="CS345" s="9">
        <f t="shared" ca="1" si="495"/>
        <v>0</v>
      </c>
      <c r="CT345" s="26">
        <f t="shared" ca="1" si="496"/>
        <v>0</v>
      </c>
      <c r="CU345" s="19">
        <f t="shared" ca="1" si="497"/>
        <v>0</v>
      </c>
      <c r="CV345" s="26">
        <f t="shared" ca="1" si="498"/>
        <v>0</v>
      </c>
      <c r="CW345" s="26">
        <f t="shared" ca="1" si="499"/>
        <v>0</v>
      </c>
      <c r="CX345">
        <f t="shared" ca="1" si="554"/>
        <v>0</v>
      </c>
      <c r="CY345" s="7">
        <f t="shared" ca="1" si="522"/>
        <v>0</v>
      </c>
      <c r="CZ345" s="7">
        <f t="shared" ca="1" si="523"/>
        <v>0</v>
      </c>
      <c r="DA345" s="17">
        <f t="shared" ca="1" si="555"/>
        <v>0</v>
      </c>
      <c r="DB345" s="17">
        <f t="shared" ca="1" si="524"/>
        <v>0</v>
      </c>
      <c r="EB345">
        <v>343</v>
      </c>
      <c r="EC345" s="7">
        <f t="shared" si="556"/>
        <v>0</v>
      </c>
      <c r="ED345" s="28">
        <f t="shared" si="557"/>
        <v>0</v>
      </c>
      <c r="EE345" s="16">
        <f t="shared" si="558"/>
        <v>0</v>
      </c>
      <c r="EF345" s="9">
        <f t="shared" si="500"/>
        <v>0</v>
      </c>
      <c r="EG345" s="26">
        <f t="shared" si="501"/>
        <v>0</v>
      </c>
      <c r="EH345" s="19">
        <f t="shared" si="502"/>
        <v>0</v>
      </c>
      <c r="EI345" s="26">
        <f t="shared" si="503"/>
        <v>0</v>
      </c>
      <c r="EJ345" s="26">
        <f t="shared" si="504"/>
        <v>0</v>
      </c>
      <c r="EK345" s="16">
        <f t="shared" si="559"/>
        <v>0</v>
      </c>
      <c r="EL345" s="25">
        <v>0</v>
      </c>
      <c r="EM345" s="25">
        <f t="shared" si="560"/>
        <v>0</v>
      </c>
      <c r="EN345" s="25">
        <f t="shared" si="561"/>
        <v>0</v>
      </c>
      <c r="EO345" s="25">
        <f t="shared" si="562"/>
        <v>0</v>
      </c>
      <c r="EP345" s="25">
        <f t="shared" si="563"/>
        <v>0</v>
      </c>
      <c r="EQ345" s="16">
        <f t="shared" si="564"/>
        <v>0</v>
      </c>
      <c r="ER345" s="25">
        <f t="shared" si="565"/>
        <v>0</v>
      </c>
      <c r="ES345" s="9">
        <f t="shared" si="505"/>
        <v>0</v>
      </c>
      <c r="ET345" s="26">
        <f t="shared" si="506"/>
        <v>0</v>
      </c>
      <c r="EU345" s="19">
        <f t="shared" si="507"/>
        <v>0</v>
      </c>
      <c r="EV345" s="26">
        <f t="shared" si="508"/>
        <v>0</v>
      </c>
      <c r="EW345" s="26">
        <f t="shared" si="509"/>
        <v>0</v>
      </c>
      <c r="EX345">
        <f t="shared" si="566"/>
        <v>0</v>
      </c>
      <c r="EY345" s="7">
        <f t="shared" si="525"/>
        <v>0</v>
      </c>
      <c r="EZ345" s="7">
        <f t="shared" si="526"/>
        <v>0</v>
      </c>
      <c r="FA345" s="17">
        <f t="shared" si="567"/>
        <v>0</v>
      </c>
      <c r="FB345" s="17">
        <f t="shared" si="527"/>
        <v>0</v>
      </c>
      <c r="GB345">
        <v>343</v>
      </c>
      <c r="GC345" s="7">
        <f t="shared" si="568"/>
        <v>0</v>
      </c>
      <c r="GD345" s="28">
        <f t="shared" si="569"/>
        <v>0</v>
      </c>
      <c r="GE345" s="16">
        <f t="shared" si="570"/>
        <v>0</v>
      </c>
      <c r="GF345" s="9">
        <f t="shared" si="510"/>
        <v>0</v>
      </c>
      <c r="GG345" s="26">
        <f t="shared" si="511"/>
        <v>0</v>
      </c>
      <c r="GH345" s="19">
        <f t="shared" si="512"/>
        <v>0</v>
      </c>
      <c r="GI345" s="26">
        <f t="shared" si="513"/>
        <v>0</v>
      </c>
      <c r="GJ345" s="26">
        <f t="shared" si="514"/>
        <v>0</v>
      </c>
      <c r="GK345" s="16">
        <f t="shared" si="571"/>
        <v>0</v>
      </c>
      <c r="GL345" s="25">
        <v>0</v>
      </c>
      <c r="GM345" s="25">
        <f t="shared" si="572"/>
        <v>0</v>
      </c>
      <c r="GN345" s="25">
        <f t="shared" si="573"/>
        <v>0</v>
      </c>
      <c r="GO345" s="25">
        <f t="shared" si="574"/>
        <v>0</v>
      </c>
      <c r="GP345" s="25">
        <f t="shared" si="575"/>
        <v>0</v>
      </c>
      <c r="GQ345" s="16">
        <f t="shared" si="576"/>
        <v>0</v>
      </c>
      <c r="GR345" s="25">
        <f t="shared" si="577"/>
        <v>0</v>
      </c>
      <c r="GS345" s="9">
        <f t="shared" si="515"/>
        <v>0</v>
      </c>
      <c r="GT345" s="26">
        <f t="shared" si="516"/>
        <v>0</v>
      </c>
      <c r="GU345" s="19">
        <f t="shared" si="517"/>
        <v>0</v>
      </c>
      <c r="GV345" s="26">
        <f t="shared" si="518"/>
        <v>0</v>
      </c>
      <c r="GW345" s="26">
        <f t="shared" si="519"/>
        <v>0</v>
      </c>
      <c r="GX345">
        <f t="shared" si="578"/>
        <v>0</v>
      </c>
      <c r="GY345" s="7">
        <f t="shared" si="528"/>
        <v>0</v>
      </c>
      <c r="GZ345" s="7">
        <f t="shared" si="529"/>
        <v>0</v>
      </c>
      <c r="HA345" s="17">
        <f t="shared" si="579"/>
        <v>0</v>
      </c>
      <c r="HB345" s="17">
        <f t="shared" si="530"/>
        <v>0</v>
      </c>
    </row>
    <row r="346" spans="54:210" x14ac:dyDescent="0.3">
      <c r="BB346">
        <v>344</v>
      </c>
      <c r="BC346" s="7">
        <f t="shared" si="531"/>
        <v>0</v>
      </c>
      <c r="BD346" s="28">
        <f t="shared" si="532"/>
        <v>0</v>
      </c>
      <c r="BE346" s="16">
        <f t="shared" si="533"/>
        <v>0</v>
      </c>
      <c r="BF346" s="16">
        <f t="shared" si="534"/>
        <v>0</v>
      </c>
      <c r="BG346" s="25">
        <v>0</v>
      </c>
      <c r="BH346" s="25">
        <f t="shared" si="535"/>
        <v>0</v>
      </c>
      <c r="BI346" s="25">
        <f t="shared" si="536"/>
        <v>0</v>
      </c>
      <c r="BJ346" s="25">
        <f t="shared" si="537"/>
        <v>0</v>
      </c>
      <c r="BK346" s="25">
        <f t="shared" si="538"/>
        <v>0</v>
      </c>
      <c r="BL346" s="16">
        <f t="shared" si="539"/>
        <v>0</v>
      </c>
      <c r="BM346" s="25">
        <f t="shared" si="540"/>
        <v>0</v>
      </c>
      <c r="BN346" s="9">
        <f t="shared" si="485"/>
        <v>0</v>
      </c>
      <c r="BO346" s="26">
        <f t="shared" si="486"/>
        <v>0</v>
      </c>
      <c r="BP346" s="19">
        <f t="shared" si="487"/>
        <v>0</v>
      </c>
      <c r="BQ346" s="26">
        <f t="shared" si="488"/>
        <v>0</v>
      </c>
      <c r="BR346" s="26">
        <f t="shared" si="489"/>
        <v>0</v>
      </c>
      <c r="BS346">
        <f t="shared" si="541"/>
        <v>0</v>
      </c>
      <c r="BT346" s="7">
        <f t="shared" si="542"/>
        <v>0</v>
      </c>
      <c r="BU346" s="7">
        <f t="shared" si="520"/>
        <v>0</v>
      </c>
      <c r="BV346" s="17">
        <f t="shared" si="543"/>
        <v>0</v>
      </c>
      <c r="BW346" s="17">
        <f t="shared" si="521"/>
        <v>0</v>
      </c>
      <c r="CB346">
        <v>344</v>
      </c>
      <c r="CC346" s="7">
        <f t="shared" ca="1" si="544"/>
        <v>-19000</v>
      </c>
      <c r="CD346" s="28">
        <f t="shared" ca="1" si="545"/>
        <v>0</v>
      </c>
      <c r="CE346" s="16">
        <f t="shared" ca="1" si="546"/>
        <v>0</v>
      </c>
      <c r="CF346" s="9">
        <f t="shared" ca="1" si="490"/>
        <v>0</v>
      </c>
      <c r="CG346" s="26">
        <f t="shared" ca="1" si="491"/>
        <v>0</v>
      </c>
      <c r="CH346" s="19">
        <f t="shared" ca="1" si="492"/>
        <v>0</v>
      </c>
      <c r="CI346" s="26">
        <f t="shared" ca="1" si="493"/>
        <v>0</v>
      </c>
      <c r="CJ346" s="26">
        <f t="shared" ca="1" si="494"/>
        <v>0</v>
      </c>
      <c r="CK346" s="16">
        <f t="shared" ca="1" si="547"/>
        <v>0</v>
      </c>
      <c r="CL346" s="25">
        <v>0</v>
      </c>
      <c r="CM346" s="25">
        <f t="shared" ca="1" si="548"/>
        <v>0</v>
      </c>
      <c r="CN346" s="25">
        <f t="shared" ca="1" si="549"/>
        <v>0</v>
      </c>
      <c r="CO346" s="25">
        <f t="shared" ca="1" si="550"/>
        <v>0</v>
      </c>
      <c r="CP346" s="25">
        <f t="shared" ca="1" si="551"/>
        <v>0</v>
      </c>
      <c r="CQ346" s="16">
        <f t="shared" ca="1" si="552"/>
        <v>0</v>
      </c>
      <c r="CR346" s="25">
        <f t="shared" ca="1" si="553"/>
        <v>0</v>
      </c>
      <c r="CS346" s="9">
        <f t="shared" ca="1" si="495"/>
        <v>0</v>
      </c>
      <c r="CT346" s="26">
        <f t="shared" ca="1" si="496"/>
        <v>0</v>
      </c>
      <c r="CU346" s="19">
        <f t="shared" ca="1" si="497"/>
        <v>0</v>
      </c>
      <c r="CV346" s="26">
        <f t="shared" ca="1" si="498"/>
        <v>0</v>
      </c>
      <c r="CW346" s="26">
        <f t="shared" ca="1" si="499"/>
        <v>0</v>
      </c>
      <c r="CX346">
        <f t="shared" ca="1" si="554"/>
        <v>0</v>
      </c>
      <c r="CY346" s="7">
        <f t="shared" ca="1" si="522"/>
        <v>0</v>
      </c>
      <c r="CZ346" s="7">
        <f t="shared" ca="1" si="523"/>
        <v>0</v>
      </c>
      <c r="DA346" s="17">
        <f t="shared" ca="1" si="555"/>
        <v>0</v>
      </c>
      <c r="DB346" s="17">
        <f t="shared" ca="1" si="524"/>
        <v>0</v>
      </c>
      <c r="EB346">
        <v>344</v>
      </c>
      <c r="EC346" s="7">
        <f t="shared" si="556"/>
        <v>0</v>
      </c>
      <c r="ED346" s="28">
        <f t="shared" si="557"/>
        <v>0</v>
      </c>
      <c r="EE346" s="16">
        <f t="shared" si="558"/>
        <v>0</v>
      </c>
      <c r="EF346" s="9">
        <f t="shared" si="500"/>
        <v>0</v>
      </c>
      <c r="EG346" s="26">
        <f t="shared" si="501"/>
        <v>0</v>
      </c>
      <c r="EH346" s="19">
        <f t="shared" si="502"/>
        <v>0</v>
      </c>
      <c r="EI346" s="26">
        <f t="shared" si="503"/>
        <v>0</v>
      </c>
      <c r="EJ346" s="26">
        <f t="shared" si="504"/>
        <v>0</v>
      </c>
      <c r="EK346" s="16">
        <f t="shared" si="559"/>
        <v>0</v>
      </c>
      <c r="EL346" s="25">
        <v>0</v>
      </c>
      <c r="EM346" s="25">
        <f t="shared" si="560"/>
        <v>0</v>
      </c>
      <c r="EN346" s="25">
        <f t="shared" si="561"/>
        <v>0</v>
      </c>
      <c r="EO346" s="25">
        <f t="shared" si="562"/>
        <v>0</v>
      </c>
      <c r="EP346" s="25">
        <f t="shared" si="563"/>
        <v>0</v>
      </c>
      <c r="EQ346" s="16">
        <f t="shared" si="564"/>
        <v>0</v>
      </c>
      <c r="ER346" s="25">
        <f t="shared" si="565"/>
        <v>0</v>
      </c>
      <c r="ES346" s="9">
        <f t="shared" si="505"/>
        <v>0</v>
      </c>
      <c r="ET346" s="26">
        <f t="shared" si="506"/>
        <v>0</v>
      </c>
      <c r="EU346" s="19">
        <f t="shared" si="507"/>
        <v>0</v>
      </c>
      <c r="EV346" s="26">
        <f t="shared" si="508"/>
        <v>0</v>
      </c>
      <c r="EW346" s="26">
        <f t="shared" si="509"/>
        <v>0</v>
      </c>
      <c r="EX346">
        <f t="shared" si="566"/>
        <v>0</v>
      </c>
      <c r="EY346" s="7">
        <f t="shared" si="525"/>
        <v>0</v>
      </c>
      <c r="EZ346" s="7">
        <f t="shared" si="526"/>
        <v>0</v>
      </c>
      <c r="FA346" s="17">
        <f t="shared" si="567"/>
        <v>0</v>
      </c>
      <c r="FB346" s="17">
        <f t="shared" si="527"/>
        <v>0</v>
      </c>
      <c r="GB346">
        <v>344</v>
      </c>
      <c r="GC346" s="7">
        <f t="shared" si="568"/>
        <v>0</v>
      </c>
      <c r="GD346" s="28">
        <f t="shared" si="569"/>
        <v>0</v>
      </c>
      <c r="GE346" s="16">
        <f t="shared" si="570"/>
        <v>0</v>
      </c>
      <c r="GF346" s="9">
        <f t="shared" si="510"/>
        <v>0</v>
      </c>
      <c r="GG346" s="26">
        <f t="shared" si="511"/>
        <v>0</v>
      </c>
      <c r="GH346" s="19">
        <f t="shared" si="512"/>
        <v>0</v>
      </c>
      <c r="GI346" s="26">
        <f t="shared" si="513"/>
        <v>0</v>
      </c>
      <c r="GJ346" s="26">
        <f t="shared" si="514"/>
        <v>0</v>
      </c>
      <c r="GK346" s="16">
        <f t="shared" si="571"/>
        <v>0</v>
      </c>
      <c r="GL346" s="25">
        <v>0</v>
      </c>
      <c r="GM346" s="25">
        <f t="shared" si="572"/>
        <v>0</v>
      </c>
      <c r="GN346" s="25">
        <f t="shared" si="573"/>
        <v>0</v>
      </c>
      <c r="GO346" s="25">
        <f t="shared" si="574"/>
        <v>0</v>
      </c>
      <c r="GP346" s="25">
        <f t="shared" si="575"/>
        <v>0</v>
      </c>
      <c r="GQ346" s="16">
        <f t="shared" si="576"/>
        <v>0</v>
      </c>
      <c r="GR346" s="25">
        <f t="shared" si="577"/>
        <v>0</v>
      </c>
      <c r="GS346" s="9">
        <f t="shared" si="515"/>
        <v>0</v>
      </c>
      <c r="GT346" s="26">
        <f t="shared" si="516"/>
        <v>0</v>
      </c>
      <c r="GU346" s="19">
        <f t="shared" si="517"/>
        <v>0</v>
      </c>
      <c r="GV346" s="26">
        <f t="shared" si="518"/>
        <v>0</v>
      </c>
      <c r="GW346" s="26">
        <f t="shared" si="519"/>
        <v>0</v>
      </c>
      <c r="GX346">
        <f t="shared" si="578"/>
        <v>0</v>
      </c>
      <c r="GY346" s="7">
        <f t="shared" si="528"/>
        <v>0</v>
      </c>
      <c r="GZ346" s="7">
        <f t="shared" si="529"/>
        <v>0</v>
      </c>
      <c r="HA346" s="17">
        <f t="shared" si="579"/>
        <v>0</v>
      </c>
      <c r="HB346" s="17">
        <f t="shared" si="530"/>
        <v>0</v>
      </c>
    </row>
    <row r="347" spans="54:210" x14ac:dyDescent="0.3">
      <c r="BB347">
        <v>345</v>
      </c>
      <c r="BC347" s="7">
        <f t="shared" si="531"/>
        <v>0</v>
      </c>
      <c r="BD347" s="28">
        <f t="shared" si="532"/>
        <v>0</v>
      </c>
      <c r="BE347" s="16">
        <f t="shared" si="533"/>
        <v>0</v>
      </c>
      <c r="BF347" s="16">
        <f t="shared" si="534"/>
        <v>0</v>
      </c>
      <c r="BG347" s="25">
        <v>0</v>
      </c>
      <c r="BH347" s="25">
        <f t="shared" si="535"/>
        <v>0</v>
      </c>
      <c r="BI347" s="25">
        <f t="shared" si="536"/>
        <v>0</v>
      </c>
      <c r="BJ347" s="25">
        <f t="shared" si="537"/>
        <v>0</v>
      </c>
      <c r="BK347" s="25">
        <f t="shared" si="538"/>
        <v>0</v>
      </c>
      <c r="BL347" s="16">
        <f t="shared" si="539"/>
        <v>0</v>
      </c>
      <c r="BM347" s="25">
        <f t="shared" si="540"/>
        <v>0</v>
      </c>
      <c r="BN347" s="9">
        <f t="shared" si="485"/>
        <v>0</v>
      </c>
      <c r="BO347" s="26">
        <f t="shared" si="486"/>
        <v>0</v>
      </c>
      <c r="BP347" s="19">
        <f t="shared" si="487"/>
        <v>0</v>
      </c>
      <c r="BQ347" s="26">
        <f t="shared" si="488"/>
        <v>0</v>
      </c>
      <c r="BR347" s="26">
        <f t="shared" si="489"/>
        <v>0</v>
      </c>
      <c r="BS347">
        <f t="shared" si="541"/>
        <v>0</v>
      </c>
      <c r="BT347" s="7">
        <f t="shared" si="542"/>
        <v>0</v>
      </c>
      <c r="BU347" s="7">
        <f t="shared" si="520"/>
        <v>0</v>
      </c>
      <c r="BV347" s="17">
        <f t="shared" si="543"/>
        <v>0</v>
      </c>
      <c r="BW347" s="17">
        <f t="shared" si="521"/>
        <v>0</v>
      </c>
      <c r="CB347">
        <v>345</v>
      </c>
      <c r="CC347" s="7">
        <f t="shared" ca="1" si="544"/>
        <v>-19000</v>
      </c>
      <c r="CD347" s="28">
        <f t="shared" ca="1" si="545"/>
        <v>0</v>
      </c>
      <c r="CE347" s="16">
        <f t="shared" ca="1" si="546"/>
        <v>0</v>
      </c>
      <c r="CF347" s="9">
        <f t="shared" ca="1" si="490"/>
        <v>0</v>
      </c>
      <c r="CG347" s="26">
        <f t="shared" ca="1" si="491"/>
        <v>0</v>
      </c>
      <c r="CH347" s="19">
        <f t="shared" ca="1" si="492"/>
        <v>0</v>
      </c>
      <c r="CI347" s="26">
        <f t="shared" ca="1" si="493"/>
        <v>0</v>
      </c>
      <c r="CJ347" s="26">
        <f t="shared" ca="1" si="494"/>
        <v>0</v>
      </c>
      <c r="CK347" s="16">
        <f t="shared" ca="1" si="547"/>
        <v>0</v>
      </c>
      <c r="CL347" s="25">
        <v>0</v>
      </c>
      <c r="CM347" s="25">
        <f t="shared" ca="1" si="548"/>
        <v>0</v>
      </c>
      <c r="CN347" s="25">
        <f t="shared" ca="1" si="549"/>
        <v>0</v>
      </c>
      <c r="CO347" s="25">
        <f t="shared" ca="1" si="550"/>
        <v>0</v>
      </c>
      <c r="CP347" s="25">
        <f t="shared" ca="1" si="551"/>
        <v>0</v>
      </c>
      <c r="CQ347" s="16">
        <f t="shared" ca="1" si="552"/>
        <v>0</v>
      </c>
      <c r="CR347" s="25">
        <f t="shared" ca="1" si="553"/>
        <v>0</v>
      </c>
      <c r="CS347" s="9">
        <f t="shared" ca="1" si="495"/>
        <v>0</v>
      </c>
      <c r="CT347" s="26">
        <f t="shared" ca="1" si="496"/>
        <v>0</v>
      </c>
      <c r="CU347" s="19">
        <f t="shared" ca="1" si="497"/>
        <v>0</v>
      </c>
      <c r="CV347" s="26">
        <f t="shared" ca="1" si="498"/>
        <v>0</v>
      </c>
      <c r="CW347" s="26">
        <f t="shared" ca="1" si="499"/>
        <v>0</v>
      </c>
      <c r="CX347">
        <f t="shared" ca="1" si="554"/>
        <v>0</v>
      </c>
      <c r="CY347" s="7">
        <f t="shared" ca="1" si="522"/>
        <v>0</v>
      </c>
      <c r="CZ347" s="7">
        <f t="shared" ca="1" si="523"/>
        <v>0</v>
      </c>
      <c r="DA347" s="17">
        <f t="shared" ca="1" si="555"/>
        <v>0</v>
      </c>
      <c r="DB347" s="17">
        <f t="shared" ca="1" si="524"/>
        <v>0</v>
      </c>
      <c r="EB347">
        <v>345</v>
      </c>
      <c r="EC347" s="7">
        <f t="shared" si="556"/>
        <v>0</v>
      </c>
      <c r="ED347" s="28">
        <f t="shared" si="557"/>
        <v>0</v>
      </c>
      <c r="EE347" s="16">
        <f t="shared" si="558"/>
        <v>0</v>
      </c>
      <c r="EF347" s="9">
        <f t="shared" si="500"/>
        <v>0</v>
      </c>
      <c r="EG347" s="26">
        <f t="shared" si="501"/>
        <v>0</v>
      </c>
      <c r="EH347" s="19">
        <f t="shared" si="502"/>
        <v>0</v>
      </c>
      <c r="EI347" s="26">
        <f t="shared" si="503"/>
        <v>0</v>
      </c>
      <c r="EJ347" s="26">
        <f t="shared" si="504"/>
        <v>0</v>
      </c>
      <c r="EK347" s="16">
        <f t="shared" si="559"/>
        <v>0</v>
      </c>
      <c r="EL347" s="25">
        <v>0</v>
      </c>
      <c r="EM347" s="25">
        <f t="shared" si="560"/>
        <v>0</v>
      </c>
      <c r="EN347" s="25">
        <f t="shared" si="561"/>
        <v>0</v>
      </c>
      <c r="EO347" s="25">
        <f t="shared" si="562"/>
        <v>0</v>
      </c>
      <c r="EP347" s="25">
        <f t="shared" si="563"/>
        <v>0</v>
      </c>
      <c r="EQ347" s="16">
        <f t="shared" si="564"/>
        <v>0</v>
      </c>
      <c r="ER347" s="25">
        <f t="shared" si="565"/>
        <v>0</v>
      </c>
      <c r="ES347" s="9">
        <f t="shared" si="505"/>
        <v>0</v>
      </c>
      <c r="ET347" s="26">
        <f t="shared" si="506"/>
        <v>0</v>
      </c>
      <c r="EU347" s="19">
        <f t="shared" si="507"/>
        <v>0</v>
      </c>
      <c r="EV347" s="26">
        <f t="shared" si="508"/>
        <v>0</v>
      </c>
      <c r="EW347" s="26">
        <f t="shared" si="509"/>
        <v>0</v>
      </c>
      <c r="EX347">
        <f t="shared" si="566"/>
        <v>0</v>
      </c>
      <c r="EY347" s="7">
        <f t="shared" si="525"/>
        <v>0</v>
      </c>
      <c r="EZ347" s="7">
        <f t="shared" si="526"/>
        <v>0</v>
      </c>
      <c r="FA347" s="17">
        <f t="shared" si="567"/>
        <v>0</v>
      </c>
      <c r="FB347" s="17">
        <f t="shared" si="527"/>
        <v>0</v>
      </c>
      <c r="GB347">
        <v>345</v>
      </c>
      <c r="GC347" s="7">
        <f t="shared" si="568"/>
        <v>0</v>
      </c>
      <c r="GD347" s="28">
        <f t="shared" si="569"/>
        <v>0</v>
      </c>
      <c r="GE347" s="16">
        <f t="shared" si="570"/>
        <v>0</v>
      </c>
      <c r="GF347" s="9">
        <f t="shared" si="510"/>
        <v>0</v>
      </c>
      <c r="GG347" s="26">
        <f t="shared" si="511"/>
        <v>0</v>
      </c>
      <c r="GH347" s="19">
        <f t="shared" si="512"/>
        <v>0</v>
      </c>
      <c r="GI347" s="26">
        <f t="shared" si="513"/>
        <v>0</v>
      </c>
      <c r="GJ347" s="26">
        <f t="shared" si="514"/>
        <v>0</v>
      </c>
      <c r="GK347" s="16">
        <f t="shared" si="571"/>
        <v>0</v>
      </c>
      <c r="GL347" s="25">
        <v>0</v>
      </c>
      <c r="GM347" s="25">
        <f t="shared" si="572"/>
        <v>0</v>
      </c>
      <c r="GN347" s="25">
        <f t="shared" si="573"/>
        <v>0</v>
      </c>
      <c r="GO347" s="25">
        <f t="shared" si="574"/>
        <v>0</v>
      </c>
      <c r="GP347" s="25">
        <f t="shared" si="575"/>
        <v>0</v>
      </c>
      <c r="GQ347" s="16">
        <f t="shared" si="576"/>
        <v>0</v>
      </c>
      <c r="GR347" s="25">
        <f t="shared" si="577"/>
        <v>0</v>
      </c>
      <c r="GS347" s="9">
        <f t="shared" si="515"/>
        <v>0</v>
      </c>
      <c r="GT347" s="26">
        <f t="shared" si="516"/>
        <v>0</v>
      </c>
      <c r="GU347" s="19">
        <f t="shared" si="517"/>
        <v>0</v>
      </c>
      <c r="GV347" s="26">
        <f t="shared" si="518"/>
        <v>0</v>
      </c>
      <c r="GW347" s="26">
        <f t="shared" si="519"/>
        <v>0</v>
      </c>
      <c r="GX347">
        <f t="shared" si="578"/>
        <v>0</v>
      </c>
      <c r="GY347" s="7">
        <f t="shared" si="528"/>
        <v>0</v>
      </c>
      <c r="GZ347" s="7">
        <f t="shared" si="529"/>
        <v>0</v>
      </c>
      <c r="HA347" s="17">
        <f t="shared" si="579"/>
        <v>0</v>
      </c>
      <c r="HB347" s="17">
        <f t="shared" si="530"/>
        <v>0</v>
      </c>
    </row>
    <row r="348" spans="54:210" x14ac:dyDescent="0.3">
      <c r="BB348">
        <v>346</v>
      </c>
      <c r="BC348" s="7">
        <f t="shared" si="531"/>
        <v>0</v>
      </c>
      <c r="BD348" s="28">
        <f t="shared" si="532"/>
        <v>0</v>
      </c>
      <c r="BE348" s="16">
        <f t="shared" si="533"/>
        <v>0</v>
      </c>
      <c r="BF348" s="16">
        <f t="shared" si="534"/>
        <v>0</v>
      </c>
      <c r="BG348" s="25">
        <v>0</v>
      </c>
      <c r="BH348" s="25">
        <f t="shared" si="535"/>
        <v>0</v>
      </c>
      <c r="BI348" s="25">
        <f t="shared" si="536"/>
        <v>0</v>
      </c>
      <c r="BJ348" s="25">
        <f t="shared" si="537"/>
        <v>0</v>
      </c>
      <c r="BK348" s="25">
        <f t="shared" si="538"/>
        <v>0</v>
      </c>
      <c r="BL348" s="16">
        <f t="shared" si="539"/>
        <v>0</v>
      </c>
      <c r="BM348" s="25">
        <f t="shared" si="540"/>
        <v>0</v>
      </c>
      <c r="BN348" s="9">
        <f t="shared" si="485"/>
        <v>0</v>
      </c>
      <c r="BO348" s="26">
        <f t="shared" si="486"/>
        <v>0</v>
      </c>
      <c r="BP348" s="19">
        <f t="shared" si="487"/>
        <v>0</v>
      </c>
      <c r="BQ348" s="26">
        <f t="shared" si="488"/>
        <v>0</v>
      </c>
      <c r="BR348" s="26">
        <f t="shared" si="489"/>
        <v>0</v>
      </c>
      <c r="BS348">
        <f t="shared" si="541"/>
        <v>0</v>
      </c>
      <c r="BT348" s="7">
        <f t="shared" si="542"/>
        <v>0</v>
      </c>
      <c r="BU348" s="7">
        <f t="shared" si="520"/>
        <v>0</v>
      </c>
      <c r="BV348" s="17">
        <f t="shared" si="543"/>
        <v>0</v>
      </c>
      <c r="BW348" s="17">
        <f t="shared" si="521"/>
        <v>0</v>
      </c>
      <c r="CB348">
        <v>346</v>
      </c>
      <c r="CC348" s="7">
        <f t="shared" ca="1" si="544"/>
        <v>-19000</v>
      </c>
      <c r="CD348" s="28">
        <f t="shared" ca="1" si="545"/>
        <v>0</v>
      </c>
      <c r="CE348" s="16">
        <f t="shared" ca="1" si="546"/>
        <v>0</v>
      </c>
      <c r="CF348" s="9">
        <f t="shared" ca="1" si="490"/>
        <v>0</v>
      </c>
      <c r="CG348" s="26">
        <f t="shared" ca="1" si="491"/>
        <v>0</v>
      </c>
      <c r="CH348" s="19">
        <f t="shared" ca="1" si="492"/>
        <v>0</v>
      </c>
      <c r="CI348" s="26">
        <f t="shared" ca="1" si="493"/>
        <v>0</v>
      </c>
      <c r="CJ348" s="26">
        <f t="shared" ca="1" si="494"/>
        <v>0</v>
      </c>
      <c r="CK348" s="16">
        <f t="shared" ca="1" si="547"/>
        <v>0</v>
      </c>
      <c r="CL348" s="25">
        <v>0</v>
      </c>
      <c r="CM348" s="25">
        <f t="shared" ca="1" si="548"/>
        <v>0</v>
      </c>
      <c r="CN348" s="25">
        <f t="shared" ca="1" si="549"/>
        <v>0</v>
      </c>
      <c r="CO348" s="25">
        <f t="shared" ca="1" si="550"/>
        <v>0</v>
      </c>
      <c r="CP348" s="25">
        <f t="shared" ca="1" si="551"/>
        <v>0</v>
      </c>
      <c r="CQ348" s="16">
        <f t="shared" ca="1" si="552"/>
        <v>0</v>
      </c>
      <c r="CR348" s="25">
        <f t="shared" ca="1" si="553"/>
        <v>0</v>
      </c>
      <c r="CS348" s="9">
        <f t="shared" ca="1" si="495"/>
        <v>0</v>
      </c>
      <c r="CT348" s="26">
        <f t="shared" ca="1" si="496"/>
        <v>0</v>
      </c>
      <c r="CU348" s="19">
        <f t="shared" ca="1" si="497"/>
        <v>0</v>
      </c>
      <c r="CV348" s="26">
        <f t="shared" ca="1" si="498"/>
        <v>0</v>
      </c>
      <c r="CW348" s="26">
        <f t="shared" ca="1" si="499"/>
        <v>0</v>
      </c>
      <c r="CX348">
        <f t="shared" ca="1" si="554"/>
        <v>0</v>
      </c>
      <c r="CY348" s="7">
        <f t="shared" ca="1" si="522"/>
        <v>0</v>
      </c>
      <c r="CZ348" s="7">
        <f t="shared" ca="1" si="523"/>
        <v>0</v>
      </c>
      <c r="DA348" s="17">
        <f t="shared" ca="1" si="555"/>
        <v>0</v>
      </c>
      <c r="DB348" s="17">
        <f t="shared" ca="1" si="524"/>
        <v>0</v>
      </c>
      <c r="EB348">
        <v>346</v>
      </c>
      <c r="EC348" s="7">
        <f t="shared" si="556"/>
        <v>0</v>
      </c>
      <c r="ED348" s="28">
        <f t="shared" si="557"/>
        <v>0</v>
      </c>
      <c r="EE348" s="16">
        <f t="shared" si="558"/>
        <v>0</v>
      </c>
      <c r="EF348" s="9">
        <f t="shared" si="500"/>
        <v>0</v>
      </c>
      <c r="EG348" s="26">
        <f t="shared" si="501"/>
        <v>0</v>
      </c>
      <c r="EH348" s="19">
        <f t="shared" si="502"/>
        <v>0</v>
      </c>
      <c r="EI348" s="26">
        <f t="shared" si="503"/>
        <v>0</v>
      </c>
      <c r="EJ348" s="26">
        <f t="shared" si="504"/>
        <v>0</v>
      </c>
      <c r="EK348" s="16">
        <f t="shared" si="559"/>
        <v>0</v>
      </c>
      <c r="EL348" s="25">
        <v>0</v>
      </c>
      <c r="EM348" s="25">
        <f t="shared" si="560"/>
        <v>0</v>
      </c>
      <c r="EN348" s="25">
        <f t="shared" si="561"/>
        <v>0</v>
      </c>
      <c r="EO348" s="25">
        <f t="shared" si="562"/>
        <v>0</v>
      </c>
      <c r="EP348" s="25">
        <f t="shared" si="563"/>
        <v>0</v>
      </c>
      <c r="EQ348" s="16">
        <f t="shared" si="564"/>
        <v>0</v>
      </c>
      <c r="ER348" s="25">
        <f t="shared" si="565"/>
        <v>0</v>
      </c>
      <c r="ES348" s="9">
        <f t="shared" si="505"/>
        <v>0</v>
      </c>
      <c r="ET348" s="26">
        <f t="shared" si="506"/>
        <v>0</v>
      </c>
      <c r="EU348" s="19">
        <f t="shared" si="507"/>
        <v>0</v>
      </c>
      <c r="EV348" s="26">
        <f t="shared" si="508"/>
        <v>0</v>
      </c>
      <c r="EW348" s="26">
        <f t="shared" si="509"/>
        <v>0</v>
      </c>
      <c r="EX348">
        <f t="shared" si="566"/>
        <v>0</v>
      </c>
      <c r="EY348" s="7">
        <f t="shared" si="525"/>
        <v>0</v>
      </c>
      <c r="EZ348" s="7">
        <f t="shared" si="526"/>
        <v>0</v>
      </c>
      <c r="FA348" s="17">
        <f t="shared" si="567"/>
        <v>0</v>
      </c>
      <c r="FB348" s="17">
        <f t="shared" si="527"/>
        <v>0</v>
      </c>
      <c r="GB348">
        <v>346</v>
      </c>
      <c r="GC348" s="7">
        <f t="shared" si="568"/>
        <v>0</v>
      </c>
      <c r="GD348" s="28">
        <f t="shared" si="569"/>
        <v>0</v>
      </c>
      <c r="GE348" s="16">
        <f t="shared" si="570"/>
        <v>0</v>
      </c>
      <c r="GF348" s="9">
        <f t="shared" si="510"/>
        <v>0</v>
      </c>
      <c r="GG348" s="26">
        <f t="shared" si="511"/>
        <v>0</v>
      </c>
      <c r="GH348" s="19">
        <f t="shared" si="512"/>
        <v>0</v>
      </c>
      <c r="GI348" s="26">
        <f t="shared" si="513"/>
        <v>0</v>
      </c>
      <c r="GJ348" s="26">
        <f t="shared" si="514"/>
        <v>0</v>
      </c>
      <c r="GK348" s="16">
        <f t="shared" si="571"/>
        <v>0</v>
      </c>
      <c r="GL348" s="25">
        <v>0</v>
      </c>
      <c r="GM348" s="25">
        <f t="shared" si="572"/>
        <v>0</v>
      </c>
      <c r="GN348" s="25">
        <f t="shared" si="573"/>
        <v>0</v>
      </c>
      <c r="GO348" s="25">
        <f t="shared" si="574"/>
        <v>0</v>
      </c>
      <c r="GP348" s="25">
        <f t="shared" si="575"/>
        <v>0</v>
      </c>
      <c r="GQ348" s="16">
        <f t="shared" si="576"/>
        <v>0</v>
      </c>
      <c r="GR348" s="25">
        <f t="shared" si="577"/>
        <v>0</v>
      </c>
      <c r="GS348" s="9">
        <f t="shared" si="515"/>
        <v>0</v>
      </c>
      <c r="GT348" s="26">
        <f t="shared" si="516"/>
        <v>0</v>
      </c>
      <c r="GU348" s="19">
        <f t="shared" si="517"/>
        <v>0</v>
      </c>
      <c r="GV348" s="26">
        <f t="shared" si="518"/>
        <v>0</v>
      </c>
      <c r="GW348" s="26">
        <f t="shared" si="519"/>
        <v>0</v>
      </c>
      <c r="GX348">
        <f t="shared" si="578"/>
        <v>0</v>
      </c>
      <c r="GY348" s="7">
        <f t="shared" si="528"/>
        <v>0</v>
      </c>
      <c r="GZ348" s="7">
        <f t="shared" si="529"/>
        <v>0</v>
      </c>
      <c r="HA348" s="17">
        <f t="shared" si="579"/>
        <v>0</v>
      </c>
      <c r="HB348" s="17">
        <f t="shared" si="530"/>
        <v>0</v>
      </c>
    </row>
    <row r="349" spans="54:210" x14ac:dyDescent="0.3">
      <c r="BB349">
        <v>347</v>
      </c>
      <c r="BC349" s="7">
        <f t="shared" si="531"/>
        <v>0</v>
      </c>
      <c r="BD349" s="28">
        <f t="shared" si="532"/>
        <v>0</v>
      </c>
      <c r="BE349" s="16">
        <f t="shared" si="533"/>
        <v>0</v>
      </c>
      <c r="BF349" s="16">
        <f t="shared" si="534"/>
        <v>0</v>
      </c>
      <c r="BG349" s="25">
        <v>0</v>
      </c>
      <c r="BH349" s="25">
        <f t="shared" si="535"/>
        <v>0</v>
      </c>
      <c r="BI349" s="25">
        <f t="shared" si="536"/>
        <v>0</v>
      </c>
      <c r="BJ349" s="25">
        <f t="shared" si="537"/>
        <v>0</v>
      </c>
      <c r="BK349" s="25">
        <f t="shared" si="538"/>
        <v>0</v>
      </c>
      <c r="BL349" s="16">
        <f t="shared" si="539"/>
        <v>0</v>
      </c>
      <c r="BM349" s="25">
        <f t="shared" si="540"/>
        <v>0</v>
      </c>
      <c r="BN349" s="9">
        <f t="shared" si="485"/>
        <v>0</v>
      </c>
      <c r="BO349" s="26">
        <f t="shared" si="486"/>
        <v>0</v>
      </c>
      <c r="BP349" s="19">
        <f t="shared" si="487"/>
        <v>0</v>
      </c>
      <c r="BQ349" s="26">
        <f t="shared" si="488"/>
        <v>0</v>
      </c>
      <c r="BR349" s="26">
        <f t="shared" si="489"/>
        <v>0</v>
      </c>
      <c r="BS349">
        <f t="shared" si="541"/>
        <v>0</v>
      </c>
      <c r="BT349" s="7">
        <f t="shared" si="542"/>
        <v>0</v>
      </c>
      <c r="BU349" s="7">
        <f t="shared" si="520"/>
        <v>0</v>
      </c>
      <c r="BV349" s="17">
        <f t="shared" si="543"/>
        <v>0</v>
      </c>
      <c r="BW349" s="17">
        <f t="shared" si="521"/>
        <v>0</v>
      </c>
      <c r="CB349">
        <v>347</v>
      </c>
      <c r="CC349" s="7">
        <f t="shared" ca="1" si="544"/>
        <v>-19000</v>
      </c>
      <c r="CD349" s="28">
        <f t="shared" ca="1" si="545"/>
        <v>0</v>
      </c>
      <c r="CE349" s="16">
        <f t="shared" ca="1" si="546"/>
        <v>0</v>
      </c>
      <c r="CF349" s="9">
        <f t="shared" ca="1" si="490"/>
        <v>0</v>
      </c>
      <c r="CG349" s="26">
        <f t="shared" ca="1" si="491"/>
        <v>0</v>
      </c>
      <c r="CH349" s="19">
        <f t="shared" ca="1" si="492"/>
        <v>0</v>
      </c>
      <c r="CI349" s="26">
        <f t="shared" ca="1" si="493"/>
        <v>0</v>
      </c>
      <c r="CJ349" s="26">
        <f t="shared" ca="1" si="494"/>
        <v>0</v>
      </c>
      <c r="CK349" s="16">
        <f t="shared" ca="1" si="547"/>
        <v>0</v>
      </c>
      <c r="CL349" s="25">
        <v>0</v>
      </c>
      <c r="CM349" s="25">
        <f t="shared" ca="1" si="548"/>
        <v>0</v>
      </c>
      <c r="CN349" s="25">
        <f t="shared" ca="1" si="549"/>
        <v>0</v>
      </c>
      <c r="CO349" s="25">
        <f t="shared" ca="1" si="550"/>
        <v>0</v>
      </c>
      <c r="CP349" s="25">
        <f t="shared" ca="1" si="551"/>
        <v>0</v>
      </c>
      <c r="CQ349" s="16">
        <f t="shared" ca="1" si="552"/>
        <v>0</v>
      </c>
      <c r="CR349" s="25">
        <f t="shared" ca="1" si="553"/>
        <v>0</v>
      </c>
      <c r="CS349" s="9">
        <f t="shared" ca="1" si="495"/>
        <v>0</v>
      </c>
      <c r="CT349" s="26">
        <f t="shared" ca="1" si="496"/>
        <v>0</v>
      </c>
      <c r="CU349" s="19">
        <f t="shared" ca="1" si="497"/>
        <v>0</v>
      </c>
      <c r="CV349" s="26">
        <f t="shared" ca="1" si="498"/>
        <v>0</v>
      </c>
      <c r="CW349" s="26">
        <f t="shared" ca="1" si="499"/>
        <v>0</v>
      </c>
      <c r="CX349">
        <f t="shared" ca="1" si="554"/>
        <v>0</v>
      </c>
      <c r="CY349" s="7">
        <f t="shared" ca="1" si="522"/>
        <v>0</v>
      </c>
      <c r="CZ349" s="7">
        <f t="shared" ca="1" si="523"/>
        <v>0</v>
      </c>
      <c r="DA349" s="17">
        <f t="shared" ca="1" si="555"/>
        <v>0</v>
      </c>
      <c r="DB349" s="17">
        <f t="shared" ca="1" si="524"/>
        <v>0</v>
      </c>
      <c r="EB349">
        <v>347</v>
      </c>
      <c r="EC349" s="7">
        <f t="shared" si="556"/>
        <v>0</v>
      </c>
      <c r="ED349" s="28">
        <f t="shared" si="557"/>
        <v>0</v>
      </c>
      <c r="EE349" s="16">
        <f t="shared" si="558"/>
        <v>0</v>
      </c>
      <c r="EF349" s="9">
        <f t="shared" si="500"/>
        <v>0</v>
      </c>
      <c r="EG349" s="26">
        <f t="shared" si="501"/>
        <v>0</v>
      </c>
      <c r="EH349" s="19">
        <f t="shared" si="502"/>
        <v>0</v>
      </c>
      <c r="EI349" s="26">
        <f t="shared" si="503"/>
        <v>0</v>
      </c>
      <c r="EJ349" s="26">
        <f t="shared" si="504"/>
        <v>0</v>
      </c>
      <c r="EK349" s="16">
        <f t="shared" si="559"/>
        <v>0</v>
      </c>
      <c r="EL349" s="25">
        <v>0</v>
      </c>
      <c r="EM349" s="25">
        <f t="shared" si="560"/>
        <v>0</v>
      </c>
      <c r="EN349" s="25">
        <f t="shared" si="561"/>
        <v>0</v>
      </c>
      <c r="EO349" s="25">
        <f t="shared" si="562"/>
        <v>0</v>
      </c>
      <c r="EP349" s="25">
        <f t="shared" si="563"/>
        <v>0</v>
      </c>
      <c r="EQ349" s="16">
        <f t="shared" si="564"/>
        <v>0</v>
      </c>
      <c r="ER349" s="25">
        <f t="shared" si="565"/>
        <v>0</v>
      </c>
      <c r="ES349" s="9">
        <f t="shared" si="505"/>
        <v>0</v>
      </c>
      <c r="ET349" s="26">
        <f t="shared" si="506"/>
        <v>0</v>
      </c>
      <c r="EU349" s="19">
        <f t="shared" si="507"/>
        <v>0</v>
      </c>
      <c r="EV349" s="26">
        <f t="shared" si="508"/>
        <v>0</v>
      </c>
      <c r="EW349" s="26">
        <f t="shared" si="509"/>
        <v>0</v>
      </c>
      <c r="EX349">
        <f t="shared" si="566"/>
        <v>0</v>
      </c>
      <c r="EY349" s="7">
        <f t="shared" si="525"/>
        <v>0</v>
      </c>
      <c r="EZ349" s="7">
        <f t="shared" si="526"/>
        <v>0</v>
      </c>
      <c r="FA349" s="17">
        <f t="shared" si="567"/>
        <v>0</v>
      </c>
      <c r="FB349" s="17">
        <f t="shared" si="527"/>
        <v>0</v>
      </c>
      <c r="GB349">
        <v>347</v>
      </c>
      <c r="GC349" s="7">
        <f t="shared" si="568"/>
        <v>0</v>
      </c>
      <c r="GD349" s="28">
        <f t="shared" si="569"/>
        <v>0</v>
      </c>
      <c r="GE349" s="16">
        <f t="shared" si="570"/>
        <v>0</v>
      </c>
      <c r="GF349" s="9">
        <f t="shared" si="510"/>
        <v>0</v>
      </c>
      <c r="GG349" s="26">
        <f t="shared" si="511"/>
        <v>0</v>
      </c>
      <c r="GH349" s="19">
        <f t="shared" si="512"/>
        <v>0</v>
      </c>
      <c r="GI349" s="26">
        <f t="shared" si="513"/>
        <v>0</v>
      </c>
      <c r="GJ349" s="26">
        <f t="shared" si="514"/>
        <v>0</v>
      </c>
      <c r="GK349" s="16">
        <f t="shared" si="571"/>
        <v>0</v>
      </c>
      <c r="GL349" s="25">
        <v>0</v>
      </c>
      <c r="GM349" s="25">
        <f t="shared" si="572"/>
        <v>0</v>
      </c>
      <c r="GN349" s="25">
        <f t="shared" si="573"/>
        <v>0</v>
      </c>
      <c r="GO349" s="25">
        <f t="shared" si="574"/>
        <v>0</v>
      </c>
      <c r="GP349" s="25">
        <f t="shared" si="575"/>
        <v>0</v>
      </c>
      <c r="GQ349" s="16">
        <f t="shared" si="576"/>
        <v>0</v>
      </c>
      <c r="GR349" s="25">
        <f t="shared" si="577"/>
        <v>0</v>
      </c>
      <c r="GS349" s="9">
        <f t="shared" si="515"/>
        <v>0</v>
      </c>
      <c r="GT349" s="26">
        <f t="shared" si="516"/>
        <v>0</v>
      </c>
      <c r="GU349" s="19">
        <f t="shared" si="517"/>
        <v>0</v>
      </c>
      <c r="GV349" s="26">
        <f t="shared" si="518"/>
        <v>0</v>
      </c>
      <c r="GW349" s="26">
        <f t="shared" si="519"/>
        <v>0</v>
      </c>
      <c r="GX349">
        <f t="shared" si="578"/>
        <v>0</v>
      </c>
      <c r="GY349" s="7">
        <f t="shared" si="528"/>
        <v>0</v>
      </c>
      <c r="GZ349" s="7">
        <f t="shared" si="529"/>
        <v>0</v>
      </c>
      <c r="HA349" s="17">
        <f t="shared" si="579"/>
        <v>0</v>
      </c>
      <c r="HB349" s="17">
        <f t="shared" si="530"/>
        <v>0</v>
      </c>
    </row>
    <row r="350" spans="54:210" x14ac:dyDescent="0.3">
      <c r="BB350">
        <v>348</v>
      </c>
      <c r="BC350" s="7">
        <f t="shared" si="531"/>
        <v>0</v>
      </c>
      <c r="BD350" s="28">
        <f t="shared" si="532"/>
        <v>0</v>
      </c>
      <c r="BE350" s="16">
        <f t="shared" si="533"/>
        <v>0</v>
      </c>
      <c r="BF350" s="16">
        <f t="shared" si="534"/>
        <v>0</v>
      </c>
      <c r="BG350" s="25">
        <v>0</v>
      </c>
      <c r="BH350" s="25">
        <f t="shared" si="535"/>
        <v>0</v>
      </c>
      <c r="BI350" s="25">
        <f t="shared" si="536"/>
        <v>0</v>
      </c>
      <c r="BJ350" s="25">
        <f t="shared" si="537"/>
        <v>0</v>
      </c>
      <c r="BK350" s="25">
        <f t="shared" si="538"/>
        <v>0</v>
      </c>
      <c r="BL350" s="16">
        <f t="shared" si="539"/>
        <v>0</v>
      </c>
      <c r="BM350" s="25">
        <f t="shared" si="540"/>
        <v>0</v>
      </c>
      <c r="BN350" s="9">
        <f t="shared" si="485"/>
        <v>0</v>
      </c>
      <c r="BO350" s="26">
        <f t="shared" si="486"/>
        <v>0</v>
      </c>
      <c r="BP350" s="19">
        <f t="shared" si="487"/>
        <v>0</v>
      </c>
      <c r="BQ350" s="26">
        <f t="shared" si="488"/>
        <v>0</v>
      </c>
      <c r="BR350" s="26">
        <f t="shared" si="489"/>
        <v>0</v>
      </c>
      <c r="BS350">
        <f t="shared" si="541"/>
        <v>0</v>
      </c>
      <c r="BT350" s="7">
        <f t="shared" si="542"/>
        <v>0</v>
      </c>
      <c r="BU350" s="7">
        <f t="shared" si="520"/>
        <v>0</v>
      </c>
      <c r="BV350" s="17">
        <f t="shared" si="543"/>
        <v>0</v>
      </c>
      <c r="BW350" s="17">
        <f t="shared" si="521"/>
        <v>0</v>
      </c>
      <c r="CB350">
        <v>348</v>
      </c>
      <c r="CC350" s="7">
        <f t="shared" ca="1" si="544"/>
        <v>-19000</v>
      </c>
      <c r="CD350" s="28">
        <f t="shared" ca="1" si="545"/>
        <v>0</v>
      </c>
      <c r="CE350" s="16">
        <f t="shared" ca="1" si="546"/>
        <v>0</v>
      </c>
      <c r="CF350" s="9">
        <f t="shared" ca="1" si="490"/>
        <v>0</v>
      </c>
      <c r="CG350" s="26">
        <f t="shared" ca="1" si="491"/>
        <v>0</v>
      </c>
      <c r="CH350" s="19">
        <f t="shared" ca="1" si="492"/>
        <v>0</v>
      </c>
      <c r="CI350" s="26">
        <f t="shared" ca="1" si="493"/>
        <v>0</v>
      </c>
      <c r="CJ350" s="26">
        <f t="shared" ca="1" si="494"/>
        <v>0</v>
      </c>
      <c r="CK350" s="16">
        <f t="shared" ca="1" si="547"/>
        <v>0</v>
      </c>
      <c r="CL350" s="25">
        <v>0</v>
      </c>
      <c r="CM350" s="25">
        <f t="shared" ca="1" si="548"/>
        <v>0</v>
      </c>
      <c r="CN350" s="25">
        <f t="shared" ca="1" si="549"/>
        <v>0</v>
      </c>
      <c r="CO350" s="25">
        <f t="shared" ca="1" si="550"/>
        <v>0</v>
      </c>
      <c r="CP350" s="25">
        <f t="shared" ca="1" si="551"/>
        <v>0</v>
      </c>
      <c r="CQ350" s="16">
        <f t="shared" ca="1" si="552"/>
        <v>0</v>
      </c>
      <c r="CR350" s="25">
        <f t="shared" ca="1" si="553"/>
        <v>0</v>
      </c>
      <c r="CS350" s="9">
        <f t="shared" ca="1" si="495"/>
        <v>0</v>
      </c>
      <c r="CT350" s="26">
        <f t="shared" ca="1" si="496"/>
        <v>0</v>
      </c>
      <c r="CU350" s="19">
        <f t="shared" ca="1" si="497"/>
        <v>0</v>
      </c>
      <c r="CV350" s="26">
        <f t="shared" ca="1" si="498"/>
        <v>0</v>
      </c>
      <c r="CW350" s="26">
        <f t="shared" ca="1" si="499"/>
        <v>0</v>
      </c>
      <c r="CX350">
        <f t="shared" ca="1" si="554"/>
        <v>0</v>
      </c>
      <c r="CY350" s="7">
        <f t="shared" ca="1" si="522"/>
        <v>0</v>
      </c>
      <c r="CZ350" s="7">
        <f t="shared" ca="1" si="523"/>
        <v>0</v>
      </c>
      <c r="DA350" s="17">
        <f t="shared" ca="1" si="555"/>
        <v>0</v>
      </c>
      <c r="DB350" s="17">
        <f t="shared" ca="1" si="524"/>
        <v>0</v>
      </c>
      <c r="EB350">
        <v>348</v>
      </c>
      <c r="EC350" s="7">
        <f t="shared" si="556"/>
        <v>0</v>
      </c>
      <c r="ED350" s="28">
        <f t="shared" si="557"/>
        <v>0</v>
      </c>
      <c r="EE350" s="16">
        <f t="shared" si="558"/>
        <v>0</v>
      </c>
      <c r="EF350" s="9">
        <f t="shared" si="500"/>
        <v>0</v>
      </c>
      <c r="EG350" s="26">
        <f t="shared" si="501"/>
        <v>0</v>
      </c>
      <c r="EH350" s="19">
        <f t="shared" si="502"/>
        <v>0</v>
      </c>
      <c r="EI350" s="26">
        <f t="shared" si="503"/>
        <v>0</v>
      </c>
      <c r="EJ350" s="26">
        <f t="shared" si="504"/>
        <v>0</v>
      </c>
      <c r="EK350" s="16">
        <f t="shared" si="559"/>
        <v>0</v>
      </c>
      <c r="EL350" s="25">
        <v>0</v>
      </c>
      <c r="EM350" s="25">
        <f t="shared" si="560"/>
        <v>0</v>
      </c>
      <c r="EN350" s="25">
        <f t="shared" si="561"/>
        <v>0</v>
      </c>
      <c r="EO350" s="25">
        <f t="shared" si="562"/>
        <v>0</v>
      </c>
      <c r="EP350" s="25">
        <f t="shared" si="563"/>
        <v>0</v>
      </c>
      <c r="EQ350" s="16">
        <f t="shared" si="564"/>
        <v>0</v>
      </c>
      <c r="ER350" s="25">
        <f t="shared" si="565"/>
        <v>0</v>
      </c>
      <c r="ES350" s="9">
        <f t="shared" si="505"/>
        <v>0</v>
      </c>
      <c r="ET350" s="26">
        <f t="shared" si="506"/>
        <v>0</v>
      </c>
      <c r="EU350" s="19">
        <f t="shared" si="507"/>
        <v>0</v>
      </c>
      <c r="EV350" s="26">
        <f t="shared" si="508"/>
        <v>0</v>
      </c>
      <c r="EW350" s="26">
        <f t="shared" si="509"/>
        <v>0</v>
      </c>
      <c r="EX350">
        <f t="shared" si="566"/>
        <v>0</v>
      </c>
      <c r="EY350" s="7">
        <f t="shared" si="525"/>
        <v>0</v>
      </c>
      <c r="EZ350" s="7">
        <f t="shared" si="526"/>
        <v>0</v>
      </c>
      <c r="FA350" s="17">
        <f t="shared" si="567"/>
        <v>0</v>
      </c>
      <c r="FB350" s="17">
        <f t="shared" si="527"/>
        <v>0</v>
      </c>
      <c r="GB350">
        <v>348</v>
      </c>
      <c r="GC350" s="7">
        <f t="shared" si="568"/>
        <v>0</v>
      </c>
      <c r="GD350" s="28">
        <f t="shared" si="569"/>
        <v>0</v>
      </c>
      <c r="GE350" s="16">
        <f t="shared" si="570"/>
        <v>0</v>
      </c>
      <c r="GF350" s="9">
        <f t="shared" si="510"/>
        <v>0</v>
      </c>
      <c r="GG350" s="26">
        <f t="shared" si="511"/>
        <v>0</v>
      </c>
      <c r="GH350" s="19">
        <f t="shared" si="512"/>
        <v>0</v>
      </c>
      <c r="GI350" s="26">
        <f t="shared" si="513"/>
        <v>0</v>
      </c>
      <c r="GJ350" s="26">
        <f t="shared" si="514"/>
        <v>0</v>
      </c>
      <c r="GK350" s="16">
        <f t="shared" si="571"/>
        <v>0</v>
      </c>
      <c r="GL350" s="25">
        <v>0</v>
      </c>
      <c r="GM350" s="25">
        <f t="shared" si="572"/>
        <v>0</v>
      </c>
      <c r="GN350" s="25">
        <f t="shared" si="573"/>
        <v>0</v>
      </c>
      <c r="GO350" s="25">
        <f t="shared" si="574"/>
        <v>0</v>
      </c>
      <c r="GP350" s="25">
        <f t="shared" si="575"/>
        <v>0</v>
      </c>
      <c r="GQ350" s="16">
        <f t="shared" si="576"/>
        <v>0</v>
      </c>
      <c r="GR350" s="25">
        <f t="shared" si="577"/>
        <v>0</v>
      </c>
      <c r="GS350" s="9">
        <f t="shared" si="515"/>
        <v>0</v>
      </c>
      <c r="GT350" s="26">
        <f t="shared" si="516"/>
        <v>0</v>
      </c>
      <c r="GU350" s="19">
        <f t="shared" si="517"/>
        <v>0</v>
      </c>
      <c r="GV350" s="26">
        <f t="shared" si="518"/>
        <v>0</v>
      </c>
      <c r="GW350" s="26">
        <f t="shared" si="519"/>
        <v>0</v>
      </c>
      <c r="GX350">
        <f t="shared" si="578"/>
        <v>0</v>
      </c>
      <c r="GY350" s="7">
        <f t="shared" si="528"/>
        <v>0</v>
      </c>
      <c r="GZ350" s="7">
        <f t="shared" si="529"/>
        <v>0</v>
      </c>
      <c r="HA350" s="17">
        <f t="shared" si="579"/>
        <v>0</v>
      </c>
      <c r="HB350" s="17">
        <f t="shared" si="530"/>
        <v>0</v>
      </c>
    </row>
    <row r="351" spans="54:210" x14ac:dyDescent="0.3">
      <c r="BB351">
        <v>349</v>
      </c>
      <c r="BC351" s="7">
        <f t="shared" si="531"/>
        <v>0</v>
      </c>
      <c r="BD351" s="28">
        <f t="shared" si="532"/>
        <v>0</v>
      </c>
      <c r="BE351" s="16">
        <f t="shared" si="533"/>
        <v>0</v>
      </c>
      <c r="BF351" s="16">
        <f t="shared" si="534"/>
        <v>0</v>
      </c>
      <c r="BG351" s="25">
        <v>0</v>
      </c>
      <c r="BH351" s="25">
        <f t="shared" si="535"/>
        <v>0</v>
      </c>
      <c r="BI351" s="25">
        <f t="shared" si="536"/>
        <v>0</v>
      </c>
      <c r="BJ351" s="25">
        <f t="shared" si="537"/>
        <v>0</v>
      </c>
      <c r="BK351" s="25">
        <f t="shared" si="538"/>
        <v>0</v>
      </c>
      <c r="BL351" s="16">
        <f t="shared" si="539"/>
        <v>0</v>
      </c>
      <c r="BM351" s="25">
        <f t="shared" si="540"/>
        <v>0</v>
      </c>
      <c r="BN351" s="9">
        <f t="shared" si="485"/>
        <v>0</v>
      </c>
      <c r="BO351" s="26">
        <f t="shared" si="486"/>
        <v>0</v>
      </c>
      <c r="BP351" s="19">
        <f t="shared" si="487"/>
        <v>0</v>
      </c>
      <c r="BQ351" s="26">
        <f t="shared" si="488"/>
        <v>0</v>
      </c>
      <c r="BR351" s="26">
        <f t="shared" si="489"/>
        <v>0</v>
      </c>
      <c r="BS351">
        <f t="shared" si="541"/>
        <v>0</v>
      </c>
      <c r="BT351" s="7">
        <f t="shared" si="542"/>
        <v>0</v>
      </c>
      <c r="BU351" s="7">
        <f t="shared" si="520"/>
        <v>0</v>
      </c>
      <c r="BV351" s="17">
        <f t="shared" si="543"/>
        <v>0</v>
      </c>
      <c r="BW351" s="17">
        <f t="shared" si="521"/>
        <v>0</v>
      </c>
      <c r="CB351">
        <v>349</v>
      </c>
      <c r="CC351" s="7">
        <f t="shared" ca="1" si="544"/>
        <v>-19000</v>
      </c>
      <c r="CD351" s="28">
        <f t="shared" ca="1" si="545"/>
        <v>0</v>
      </c>
      <c r="CE351" s="16">
        <f t="shared" ca="1" si="546"/>
        <v>0</v>
      </c>
      <c r="CF351" s="9">
        <f t="shared" ca="1" si="490"/>
        <v>0</v>
      </c>
      <c r="CG351" s="26">
        <f t="shared" ca="1" si="491"/>
        <v>0</v>
      </c>
      <c r="CH351" s="19">
        <f t="shared" ca="1" si="492"/>
        <v>0</v>
      </c>
      <c r="CI351" s="26">
        <f t="shared" ca="1" si="493"/>
        <v>0</v>
      </c>
      <c r="CJ351" s="26">
        <f t="shared" ca="1" si="494"/>
        <v>0</v>
      </c>
      <c r="CK351" s="16">
        <f t="shared" ca="1" si="547"/>
        <v>0</v>
      </c>
      <c r="CL351" s="25">
        <v>0</v>
      </c>
      <c r="CM351" s="25">
        <f t="shared" ca="1" si="548"/>
        <v>0</v>
      </c>
      <c r="CN351" s="25">
        <f t="shared" ca="1" si="549"/>
        <v>0</v>
      </c>
      <c r="CO351" s="25">
        <f t="shared" ca="1" si="550"/>
        <v>0</v>
      </c>
      <c r="CP351" s="25">
        <f t="shared" ca="1" si="551"/>
        <v>0</v>
      </c>
      <c r="CQ351" s="16">
        <f t="shared" ca="1" si="552"/>
        <v>0</v>
      </c>
      <c r="CR351" s="25">
        <f t="shared" ca="1" si="553"/>
        <v>0</v>
      </c>
      <c r="CS351" s="9">
        <f t="shared" ca="1" si="495"/>
        <v>0</v>
      </c>
      <c r="CT351" s="26">
        <f t="shared" ca="1" si="496"/>
        <v>0</v>
      </c>
      <c r="CU351" s="19">
        <f t="shared" ca="1" si="497"/>
        <v>0</v>
      </c>
      <c r="CV351" s="26">
        <f t="shared" ca="1" si="498"/>
        <v>0</v>
      </c>
      <c r="CW351" s="26">
        <f t="shared" ca="1" si="499"/>
        <v>0</v>
      </c>
      <c r="CX351">
        <f t="shared" ca="1" si="554"/>
        <v>0</v>
      </c>
      <c r="CY351" s="7">
        <f t="shared" ca="1" si="522"/>
        <v>0</v>
      </c>
      <c r="CZ351" s="7">
        <f t="shared" ca="1" si="523"/>
        <v>0</v>
      </c>
      <c r="DA351" s="17">
        <f t="shared" ca="1" si="555"/>
        <v>0</v>
      </c>
      <c r="DB351" s="17">
        <f t="shared" ca="1" si="524"/>
        <v>0</v>
      </c>
      <c r="EB351">
        <v>349</v>
      </c>
      <c r="EC351" s="7">
        <f t="shared" si="556"/>
        <v>0</v>
      </c>
      <c r="ED351" s="28">
        <f t="shared" si="557"/>
        <v>0</v>
      </c>
      <c r="EE351" s="16">
        <f t="shared" si="558"/>
        <v>0</v>
      </c>
      <c r="EF351" s="9">
        <f t="shared" si="500"/>
        <v>0</v>
      </c>
      <c r="EG351" s="26">
        <f t="shared" si="501"/>
        <v>0</v>
      </c>
      <c r="EH351" s="19">
        <f t="shared" si="502"/>
        <v>0</v>
      </c>
      <c r="EI351" s="26">
        <f t="shared" si="503"/>
        <v>0</v>
      </c>
      <c r="EJ351" s="26">
        <f t="shared" si="504"/>
        <v>0</v>
      </c>
      <c r="EK351" s="16">
        <f t="shared" si="559"/>
        <v>0</v>
      </c>
      <c r="EL351" s="25">
        <v>0</v>
      </c>
      <c r="EM351" s="25">
        <f t="shared" si="560"/>
        <v>0</v>
      </c>
      <c r="EN351" s="25">
        <f t="shared" si="561"/>
        <v>0</v>
      </c>
      <c r="EO351" s="25">
        <f t="shared" si="562"/>
        <v>0</v>
      </c>
      <c r="EP351" s="25">
        <f t="shared" si="563"/>
        <v>0</v>
      </c>
      <c r="EQ351" s="16">
        <f t="shared" si="564"/>
        <v>0</v>
      </c>
      <c r="ER351" s="25">
        <f t="shared" si="565"/>
        <v>0</v>
      </c>
      <c r="ES351" s="9">
        <f t="shared" si="505"/>
        <v>0</v>
      </c>
      <c r="ET351" s="26">
        <f t="shared" si="506"/>
        <v>0</v>
      </c>
      <c r="EU351" s="19">
        <f t="shared" si="507"/>
        <v>0</v>
      </c>
      <c r="EV351" s="26">
        <f t="shared" si="508"/>
        <v>0</v>
      </c>
      <c r="EW351" s="26">
        <f t="shared" si="509"/>
        <v>0</v>
      </c>
      <c r="EX351">
        <f t="shared" si="566"/>
        <v>0</v>
      </c>
      <c r="EY351" s="7">
        <f t="shared" si="525"/>
        <v>0</v>
      </c>
      <c r="EZ351" s="7">
        <f t="shared" si="526"/>
        <v>0</v>
      </c>
      <c r="FA351" s="17">
        <f t="shared" si="567"/>
        <v>0</v>
      </c>
      <c r="FB351" s="17">
        <f t="shared" si="527"/>
        <v>0</v>
      </c>
      <c r="GB351">
        <v>349</v>
      </c>
      <c r="GC351" s="7">
        <f t="shared" si="568"/>
        <v>0</v>
      </c>
      <c r="GD351" s="28">
        <f t="shared" si="569"/>
        <v>0</v>
      </c>
      <c r="GE351" s="16">
        <f t="shared" si="570"/>
        <v>0</v>
      </c>
      <c r="GF351" s="9">
        <f t="shared" si="510"/>
        <v>0</v>
      </c>
      <c r="GG351" s="26">
        <f t="shared" si="511"/>
        <v>0</v>
      </c>
      <c r="GH351" s="19">
        <f t="shared" si="512"/>
        <v>0</v>
      </c>
      <c r="GI351" s="26">
        <f t="shared" si="513"/>
        <v>0</v>
      </c>
      <c r="GJ351" s="26">
        <f t="shared" si="514"/>
        <v>0</v>
      </c>
      <c r="GK351" s="16">
        <f t="shared" si="571"/>
        <v>0</v>
      </c>
      <c r="GL351" s="25">
        <v>0</v>
      </c>
      <c r="GM351" s="25">
        <f t="shared" si="572"/>
        <v>0</v>
      </c>
      <c r="GN351" s="25">
        <f t="shared" si="573"/>
        <v>0</v>
      </c>
      <c r="GO351" s="25">
        <f t="shared" si="574"/>
        <v>0</v>
      </c>
      <c r="GP351" s="25">
        <f t="shared" si="575"/>
        <v>0</v>
      </c>
      <c r="GQ351" s="16">
        <f t="shared" si="576"/>
        <v>0</v>
      </c>
      <c r="GR351" s="25">
        <f t="shared" si="577"/>
        <v>0</v>
      </c>
      <c r="GS351" s="9">
        <f t="shared" si="515"/>
        <v>0</v>
      </c>
      <c r="GT351" s="26">
        <f t="shared" si="516"/>
        <v>0</v>
      </c>
      <c r="GU351" s="19">
        <f t="shared" si="517"/>
        <v>0</v>
      </c>
      <c r="GV351" s="26">
        <f t="shared" si="518"/>
        <v>0</v>
      </c>
      <c r="GW351" s="26">
        <f t="shared" si="519"/>
        <v>0</v>
      </c>
      <c r="GX351">
        <f t="shared" si="578"/>
        <v>0</v>
      </c>
      <c r="GY351" s="7">
        <f t="shared" si="528"/>
        <v>0</v>
      </c>
      <c r="GZ351" s="7">
        <f t="shared" si="529"/>
        <v>0</v>
      </c>
      <c r="HA351" s="17">
        <f t="shared" si="579"/>
        <v>0</v>
      </c>
      <c r="HB351" s="17">
        <f t="shared" si="530"/>
        <v>0</v>
      </c>
    </row>
    <row r="352" spans="54:210" x14ac:dyDescent="0.3">
      <c r="BB352">
        <v>350</v>
      </c>
      <c r="BC352" s="7">
        <f t="shared" si="531"/>
        <v>0</v>
      </c>
      <c r="BD352" s="28">
        <f t="shared" si="532"/>
        <v>0</v>
      </c>
      <c r="BE352" s="16">
        <f t="shared" si="533"/>
        <v>0</v>
      </c>
      <c r="BF352" s="16">
        <f t="shared" si="534"/>
        <v>0</v>
      </c>
      <c r="BG352" s="25">
        <v>0</v>
      </c>
      <c r="BH352" s="25">
        <f t="shared" si="535"/>
        <v>0</v>
      </c>
      <c r="BI352" s="25">
        <f t="shared" si="536"/>
        <v>0</v>
      </c>
      <c r="BJ352" s="25">
        <f t="shared" si="537"/>
        <v>0</v>
      </c>
      <c r="BK352" s="25">
        <f t="shared" si="538"/>
        <v>0</v>
      </c>
      <c r="BL352" s="16">
        <f t="shared" si="539"/>
        <v>0</v>
      </c>
      <c r="BM352" s="25">
        <f t="shared" si="540"/>
        <v>0</v>
      </c>
      <c r="BN352" s="9">
        <f t="shared" si="485"/>
        <v>0</v>
      </c>
      <c r="BO352" s="26">
        <f t="shared" si="486"/>
        <v>0</v>
      </c>
      <c r="BP352" s="19">
        <f t="shared" si="487"/>
        <v>0</v>
      </c>
      <c r="BQ352" s="26">
        <f t="shared" si="488"/>
        <v>0</v>
      </c>
      <c r="BR352" s="26">
        <f t="shared" si="489"/>
        <v>0</v>
      </c>
      <c r="BS352">
        <f t="shared" si="541"/>
        <v>0</v>
      </c>
      <c r="BT352" s="7">
        <f t="shared" si="542"/>
        <v>0</v>
      </c>
      <c r="BU352" s="7">
        <f t="shared" si="520"/>
        <v>0</v>
      </c>
      <c r="BV352" s="17">
        <f t="shared" si="543"/>
        <v>0</v>
      </c>
      <c r="BW352" s="17">
        <f t="shared" si="521"/>
        <v>0</v>
      </c>
      <c r="CB352">
        <v>350</v>
      </c>
      <c r="CC352" s="7">
        <f t="shared" ca="1" si="544"/>
        <v>-19000</v>
      </c>
      <c r="CD352" s="28">
        <f t="shared" ca="1" si="545"/>
        <v>0</v>
      </c>
      <c r="CE352" s="16">
        <f t="shared" ca="1" si="546"/>
        <v>0</v>
      </c>
      <c r="CF352" s="9">
        <f t="shared" ca="1" si="490"/>
        <v>0</v>
      </c>
      <c r="CG352" s="26">
        <f t="shared" ca="1" si="491"/>
        <v>0</v>
      </c>
      <c r="CH352" s="19">
        <f t="shared" ca="1" si="492"/>
        <v>0</v>
      </c>
      <c r="CI352" s="26">
        <f t="shared" ca="1" si="493"/>
        <v>0</v>
      </c>
      <c r="CJ352" s="26">
        <f t="shared" ca="1" si="494"/>
        <v>0</v>
      </c>
      <c r="CK352" s="16">
        <f t="shared" ca="1" si="547"/>
        <v>0</v>
      </c>
      <c r="CL352" s="25">
        <v>0</v>
      </c>
      <c r="CM352" s="25">
        <f t="shared" ca="1" si="548"/>
        <v>0</v>
      </c>
      <c r="CN352" s="25">
        <f t="shared" ca="1" si="549"/>
        <v>0</v>
      </c>
      <c r="CO352" s="25">
        <f t="shared" ca="1" si="550"/>
        <v>0</v>
      </c>
      <c r="CP352" s="25">
        <f t="shared" ca="1" si="551"/>
        <v>0</v>
      </c>
      <c r="CQ352" s="16">
        <f t="shared" ca="1" si="552"/>
        <v>0</v>
      </c>
      <c r="CR352" s="25">
        <f t="shared" ca="1" si="553"/>
        <v>0</v>
      </c>
      <c r="CS352" s="9">
        <f t="shared" ca="1" si="495"/>
        <v>0</v>
      </c>
      <c r="CT352" s="26">
        <f t="shared" ca="1" si="496"/>
        <v>0</v>
      </c>
      <c r="CU352" s="19">
        <f t="shared" ca="1" si="497"/>
        <v>0</v>
      </c>
      <c r="CV352" s="26">
        <f t="shared" ca="1" si="498"/>
        <v>0</v>
      </c>
      <c r="CW352" s="26">
        <f t="shared" ca="1" si="499"/>
        <v>0</v>
      </c>
      <c r="CX352">
        <f t="shared" ca="1" si="554"/>
        <v>0</v>
      </c>
      <c r="CY352" s="7">
        <f t="shared" ca="1" si="522"/>
        <v>0</v>
      </c>
      <c r="CZ352" s="7">
        <f t="shared" ca="1" si="523"/>
        <v>0</v>
      </c>
      <c r="DA352" s="17">
        <f t="shared" ca="1" si="555"/>
        <v>0</v>
      </c>
      <c r="DB352" s="17">
        <f t="shared" ca="1" si="524"/>
        <v>0</v>
      </c>
      <c r="EB352">
        <v>350</v>
      </c>
      <c r="EC352" s="7">
        <f t="shared" si="556"/>
        <v>0</v>
      </c>
      <c r="ED352" s="28">
        <f t="shared" si="557"/>
        <v>0</v>
      </c>
      <c r="EE352" s="16">
        <f t="shared" si="558"/>
        <v>0</v>
      </c>
      <c r="EF352" s="9">
        <f t="shared" si="500"/>
        <v>0</v>
      </c>
      <c r="EG352" s="26">
        <f t="shared" si="501"/>
        <v>0</v>
      </c>
      <c r="EH352" s="19">
        <f t="shared" si="502"/>
        <v>0</v>
      </c>
      <c r="EI352" s="26">
        <f t="shared" si="503"/>
        <v>0</v>
      </c>
      <c r="EJ352" s="26">
        <f t="shared" si="504"/>
        <v>0</v>
      </c>
      <c r="EK352" s="16">
        <f t="shared" si="559"/>
        <v>0</v>
      </c>
      <c r="EL352" s="25">
        <v>0</v>
      </c>
      <c r="EM352" s="25">
        <f t="shared" si="560"/>
        <v>0</v>
      </c>
      <c r="EN352" s="25">
        <f t="shared" si="561"/>
        <v>0</v>
      </c>
      <c r="EO352" s="25">
        <f t="shared" si="562"/>
        <v>0</v>
      </c>
      <c r="EP352" s="25">
        <f t="shared" si="563"/>
        <v>0</v>
      </c>
      <c r="EQ352" s="16">
        <f t="shared" si="564"/>
        <v>0</v>
      </c>
      <c r="ER352" s="25">
        <f t="shared" si="565"/>
        <v>0</v>
      </c>
      <c r="ES352" s="9">
        <f t="shared" si="505"/>
        <v>0</v>
      </c>
      <c r="ET352" s="26">
        <f t="shared" si="506"/>
        <v>0</v>
      </c>
      <c r="EU352" s="19">
        <f t="shared" si="507"/>
        <v>0</v>
      </c>
      <c r="EV352" s="26">
        <f t="shared" si="508"/>
        <v>0</v>
      </c>
      <c r="EW352" s="26">
        <f t="shared" si="509"/>
        <v>0</v>
      </c>
      <c r="EX352">
        <f t="shared" si="566"/>
        <v>0</v>
      </c>
      <c r="EY352" s="7">
        <f t="shared" si="525"/>
        <v>0</v>
      </c>
      <c r="EZ352" s="7">
        <f t="shared" si="526"/>
        <v>0</v>
      </c>
      <c r="FA352" s="17">
        <f t="shared" si="567"/>
        <v>0</v>
      </c>
      <c r="FB352" s="17">
        <f t="shared" si="527"/>
        <v>0</v>
      </c>
      <c r="GB352">
        <v>350</v>
      </c>
      <c r="GC352" s="7">
        <f t="shared" si="568"/>
        <v>0</v>
      </c>
      <c r="GD352" s="28">
        <f t="shared" si="569"/>
        <v>0</v>
      </c>
      <c r="GE352" s="16">
        <f t="shared" si="570"/>
        <v>0</v>
      </c>
      <c r="GF352" s="9">
        <f t="shared" si="510"/>
        <v>0</v>
      </c>
      <c r="GG352" s="26">
        <f t="shared" si="511"/>
        <v>0</v>
      </c>
      <c r="GH352" s="19">
        <f t="shared" si="512"/>
        <v>0</v>
      </c>
      <c r="GI352" s="26">
        <f t="shared" si="513"/>
        <v>0</v>
      </c>
      <c r="GJ352" s="26">
        <f t="shared" si="514"/>
        <v>0</v>
      </c>
      <c r="GK352" s="16">
        <f t="shared" si="571"/>
        <v>0</v>
      </c>
      <c r="GL352" s="25">
        <v>0</v>
      </c>
      <c r="GM352" s="25">
        <f t="shared" si="572"/>
        <v>0</v>
      </c>
      <c r="GN352" s="25">
        <f t="shared" si="573"/>
        <v>0</v>
      </c>
      <c r="GO352" s="25">
        <f t="shared" si="574"/>
        <v>0</v>
      </c>
      <c r="GP352" s="25">
        <f t="shared" si="575"/>
        <v>0</v>
      </c>
      <c r="GQ352" s="16">
        <f t="shared" si="576"/>
        <v>0</v>
      </c>
      <c r="GR352" s="25">
        <f t="shared" si="577"/>
        <v>0</v>
      </c>
      <c r="GS352" s="9">
        <f t="shared" si="515"/>
        <v>0</v>
      </c>
      <c r="GT352" s="26">
        <f t="shared" si="516"/>
        <v>0</v>
      </c>
      <c r="GU352" s="19">
        <f t="shared" si="517"/>
        <v>0</v>
      </c>
      <c r="GV352" s="26">
        <f t="shared" si="518"/>
        <v>0</v>
      </c>
      <c r="GW352" s="26">
        <f t="shared" si="519"/>
        <v>0</v>
      </c>
      <c r="GX352">
        <f t="shared" si="578"/>
        <v>0</v>
      </c>
      <c r="GY352" s="7">
        <f t="shared" si="528"/>
        <v>0</v>
      </c>
      <c r="GZ352" s="7">
        <f t="shared" si="529"/>
        <v>0</v>
      </c>
      <c r="HA352" s="17">
        <f t="shared" si="579"/>
        <v>0</v>
      </c>
      <c r="HB352" s="17">
        <f t="shared" si="530"/>
        <v>0</v>
      </c>
    </row>
    <row r="353" spans="54:210" x14ac:dyDescent="0.3">
      <c r="BB353">
        <v>351</v>
      </c>
      <c r="BC353" s="7">
        <f t="shared" si="531"/>
        <v>0</v>
      </c>
      <c r="BD353" s="28">
        <f t="shared" si="532"/>
        <v>0</v>
      </c>
      <c r="BE353" s="16">
        <f t="shared" si="533"/>
        <v>0</v>
      </c>
      <c r="BF353" s="16">
        <f t="shared" si="534"/>
        <v>0</v>
      </c>
      <c r="BG353" s="25">
        <v>0</v>
      </c>
      <c r="BH353" s="25">
        <f t="shared" si="535"/>
        <v>0</v>
      </c>
      <c r="BI353" s="25">
        <f t="shared" si="536"/>
        <v>0</v>
      </c>
      <c r="BJ353" s="25">
        <f t="shared" si="537"/>
        <v>0</v>
      </c>
      <c r="BK353" s="25">
        <f t="shared" si="538"/>
        <v>0</v>
      </c>
      <c r="BL353" s="16">
        <f t="shared" si="539"/>
        <v>0</v>
      </c>
      <c r="BM353" s="25">
        <f t="shared" si="540"/>
        <v>0</v>
      </c>
      <c r="BN353" s="9">
        <f t="shared" si="485"/>
        <v>0</v>
      </c>
      <c r="BO353" s="26">
        <f t="shared" si="486"/>
        <v>0</v>
      </c>
      <c r="BP353" s="19">
        <f t="shared" si="487"/>
        <v>0</v>
      </c>
      <c r="BQ353" s="26">
        <f t="shared" si="488"/>
        <v>0</v>
      </c>
      <c r="BR353" s="26">
        <f t="shared" si="489"/>
        <v>0</v>
      </c>
      <c r="BS353">
        <f t="shared" si="541"/>
        <v>0</v>
      </c>
      <c r="BT353" s="7">
        <f t="shared" si="542"/>
        <v>0</v>
      </c>
      <c r="BU353" s="7">
        <f t="shared" si="520"/>
        <v>0</v>
      </c>
      <c r="BV353" s="17">
        <f t="shared" si="543"/>
        <v>0</v>
      </c>
      <c r="BW353" s="17">
        <f t="shared" si="521"/>
        <v>0</v>
      </c>
      <c r="CB353">
        <v>351</v>
      </c>
      <c r="CC353" s="7">
        <f t="shared" ca="1" si="544"/>
        <v>-19000</v>
      </c>
      <c r="CD353" s="28">
        <f t="shared" ca="1" si="545"/>
        <v>0</v>
      </c>
      <c r="CE353" s="16">
        <f t="shared" ca="1" si="546"/>
        <v>0</v>
      </c>
      <c r="CF353" s="9">
        <f t="shared" ca="1" si="490"/>
        <v>0</v>
      </c>
      <c r="CG353" s="26">
        <f t="shared" ca="1" si="491"/>
        <v>0</v>
      </c>
      <c r="CH353" s="19">
        <f t="shared" ca="1" si="492"/>
        <v>0</v>
      </c>
      <c r="CI353" s="26">
        <f t="shared" ca="1" si="493"/>
        <v>0</v>
      </c>
      <c r="CJ353" s="26">
        <f t="shared" ca="1" si="494"/>
        <v>0</v>
      </c>
      <c r="CK353" s="16">
        <f t="shared" ca="1" si="547"/>
        <v>0</v>
      </c>
      <c r="CL353" s="25">
        <v>0</v>
      </c>
      <c r="CM353" s="25">
        <f t="shared" ca="1" si="548"/>
        <v>0</v>
      </c>
      <c r="CN353" s="25">
        <f t="shared" ca="1" si="549"/>
        <v>0</v>
      </c>
      <c r="CO353" s="25">
        <f t="shared" ca="1" si="550"/>
        <v>0</v>
      </c>
      <c r="CP353" s="25">
        <f t="shared" ca="1" si="551"/>
        <v>0</v>
      </c>
      <c r="CQ353" s="16">
        <f t="shared" ca="1" si="552"/>
        <v>0</v>
      </c>
      <c r="CR353" s="25">
        <f t="shared" ca="1" si="553"/>
        <v>0</v>
      </c>
      <c r="CS353" s="9">
        <f t="shared" ca="1" si="495"/>
        <v>0</v>
      </c>
      <c r="CT353" s="26">
        <f t="shared" ca="1" si="496"/>
        <v>0</v>
      </c>
      <c r="CU353" s="19">
        <f t="shared" ca="1" si="497"/>
        <v>0</v>
      </c>
      <c r="CV353" s="26">
        <f t="shared" ca="1" si="498"/>
        <v>0</v>
      </c>
      <c r="CW353" s="26">
        <f t="shared" ca="1" si="499"/>
        <v>0</v>
      </c>
      <c r="CX353">
        <f t="shared" ca="1" si="554"/>
        <v>0</v>
      </c>
      <c r="CY353" s="7">
        <f t="shared" ca="1" si="522"/>
        <v>0</v>
      </c>
      <c r="CZ353" s="7">
        <f t="shared" ca="1" si="523"/>
        <v>0</v>
      </c>
      <c r="DA353" s="17">
        <f t="shared" ca="1" si="555"/>
        <v>0</v>
      </c>
      <c r="DB353" s="17">
        <f t="shared" ca="1" si="524"/>
        <v>0</v>
      </c>
      <c r="EB353">
        <v>351</v>
      </c>
      <c r="EC353" s="7">
        <f t="shared" si="556"/>
        <v>0</v>
      </c>
      <c r="ED353" s="28">
        <f t="shared" si="557"/>
        <v>0</v>
      </c>
      <c r="EE353" s="16">
        <f t="shared" si="558"/>
        <v>0</v>
      </c>
      <c r="EF353" s="9">
        <f t="shared" si="500"/>
        <v>0</v>
      </c>
      <c r="EG353" s="26">
        <f t="shared" si="501"/>
        <v>0</v>
      </c>
      <c r="EH353" s="19">
        <f t="shared" si="502"/>
        <v>0</v>
      </c>
      <c r="EI353" s="26">
        <f t="shared" si="503"/>
        <v>0</v>
      </c>
      <c r="EJ353" s="26">
        <f t="shared" si="504"/>
        <v>0</v>
      </c>
      <c r="EK353" s="16">
        <f t="shared" si="559"/>
        <v>0</v>
      </c>
      <c r="EL353" s="25">
        <v>0</v>
      </c>
      <c r="EM353" s="25">
        <f t="shared" si="560"/>
        <v>0</v>
      </c>
      <c r="EN353" s="25">
        <f t="shared" si="561"/>
        <v>0</v>
      </c>
      <c r="EO353" s="25">
        <f t="shared" si="562"/>
        <v>0</v>
      </c>
      <c r="EP353" s="25">
        <f t="shared" si="563"/>
        <v>0</v>
      </c>
      <c r="EQ353" s="16">
        <f t="shared" si="564"/>
        <v>0</v>
      </c>
      <c r="ER353" s="25">
        <f t="shared" si="565"/>
        <v>0</v>
      </c>
      <c r="ES353" s="9">
        <f t="shared" si="505"/>
        <v>0</v>
      </c>
      <c r="ET353" s="26">
        <f t="shared" si="506"/>
        <v>0</v>
      </c>
      <c r="EU353" s="19">
        <f t="shared" si="507"/>
        <v>0</v>
      </c>
      <c r="EV353" s="26">
        <f t="shared" si="508"/>
        <v>0</v>
      </c>
      <c r="EW353" s="26">
        <f t="shared" si="509"/>
        <v>0</v>
      </c>
      <c r="EX353">
        <f t="shared" si="566"/>
        <v>0</v>
      </c>
      <c r="EY353" s="7">
        <f t="shared" si="525"/>
        <v>0</v>
      </c>
      <c r="EZ353" s="7">
        <f t="shared" si="526"/>
        <v>0</v>
      </c>
      <c r="FA353" s="17">
        <f t="shared" si="567"/>
        <v>0</v>
      </c>
      <c r="FB353" s="17">
        <f t="shared" si="527"/>
        <v>0</v>
      </c>
      <c r="GB353">
        <v>351</v>
      </c>
      <c r="GC353" s="7">
        <f t="shared" si="568"/>
        <v>0</v>
      </c>
      <c r="GD353" s="28">
        <f t="shared" si="569"/>
        <v>0</v>
      </c>
      <c r="GE353" s="16">
        <f t="shared" si="570"/>
        <v>0</v>
      </c>
      <c r="GF353" s="9">
        <f t="shared" si="510"/>
        <v>0</v>
      </c>
      <c r="GG353" s="26">
        <f t="shared" si="511"/>
        <v>0</v>
      </c>
      <c r="GH353" s="19">
        <f t="shared" si="512"/>
        <v>0</v>
      </c>
      <c r="GI353" s="26">
        <f t="shared" si="513"/>
        <v>0</v>
      </c>
      <c r="GJ353" s="26">
        <f t="shared" si="514"/>
        <v>0</v>
      </c>
      <c r="GK353" s="16">
        <f t="shared" si="571"/>
        <v>0</v>
      </c>
      <c r="GL353" s="25">
        <v>0</v>
      </c>
      <c r="GM353" s="25">
        <f t="shared" si="572"/>
        <v>0</v>
      </c>
      <c r="GN353" s="25">
        <f t="shared" si="573"/>
        <v>0</v>
      </c>
      <c r="GO353" s="25">
        <f t="shared" si="574"/>
        <v>0</v>
      </c>
      <c r="GP353" s="25">
        <f t="shared" si="575"/>
        <v>0</v>
      </c>
      <c r="GQ353" s="16">
        <f t="shared" si="576"/>
        <v>0</v>
      </c>
      <c r="GR353" s="25">
        <f t="shared" si="577"/>
        <v>0</v>
      </c>
      <c r="GS353" s="9">
        <f t="shared" si="515"/>
        <v>0</v>
      </c>
      <c r="GT353" s="26">
        <f t="shared" si="516"/>
        <v>0</v>
      </c>
      <c r="GU353" s="19">
        <f t="shared" si="517"/>
        <v>0</v>
      </c>
      <c r="GV353" s="26">
        <f t="shared" si="518"/>
        <v>0</v>
      </c>
      <c r="GW353" s="26">
        <f t="shared" si="519"/>
        <v>0</v>
      </c>
      <c r="GX353">
        <f t="shared" si="578"/>
        <v>0</v>
      </c>
      <c r="GY353" s="7">
        <f t="shared" si="528"/>
        <v>0</v>
      </c>
      <c r="GZ353" s="7">
        <f t="shared" si="529"/>
        <v>0</v>
      </c>
      <c r="HA353" s="17">
        <f t="shared" si="579"/>
        <v>0</v>
      </c>
      <c r="HB353" s="17">
        <f t="shared" si="530"/>
        <v>0</v>
      </c>
    </row>
    <row r="354" spans="54:210" x14ac:dyDescent="0.3">
      <c r="BB354">
        <v>352</v>
      </c>
      <c r="BC354" s="7">
        <f t="shared" si="531"/>
        <v>0</v>
      </c>
      <c r="BD354" s="28">
        <f t="shared" si="532"/>
        <v>0</v>
      </c>
      <c r="BE354" s="16">
        <f t="shared" si="533"/>
        <v>0</v>
      </c>
      <c r="BF354" s="16">
        <f t="shared" si="534"/>
        <v>0</v>
      </c>
      <c r="BG354" s="25">
        <v>0</v>
      </c>
      <c r="BH354" s="25">
        <f t="shared" si="535"/>
        <v>0</v>
      </c>
      <c r="BI354" s="25">
        <f t="shared" si="536"/>
        <v>0</v>
      </c>
      <c r="BJ354" s="25">
        <f t="shared" si="537"/>
        <v>0</v>
      </c>
      <c r="BK354" s="25">
        <f t="shared" si="538"/>
        <v>0</v>
      </c>
      <c r="BL354" s="16">
        <f t="shared" si="539"/>
        <v>0</v>
      </c>
      <c r="BM354" s="25">
        <f t="shared" si="540"/>
        <v>0</v>
      </c>
      <c r="BN354" s="9">
        <f t="shared" si="485"/>
        <v>0</v>
      </c>
      <c r="BO354" s="26">
        <f t="shared" si="486"/>
        <v>0</v>
      </c>
      <c r="BP354" s="19">
        <f t="shared" si="487"/>
        <v>0</v>
      </c>
      <c r="BQ354" s="26">
        <f t="shared" si="488"/>
        <v>0</v>
      </c>
      <c r="BR354" s="26">
        <f t="shared" si="489"/>
        <v>0</v>
      </c>
      <c r="BS354">
        <f t="shared" si="541"/>
        <v>0</v>
      </c>
      <c r="BT354" s="7">
        <f t="shared" si="542"/>
        <v>0</v>
      </c>
      <c r="BU354" s="7">
        <f t="shared" si="520"/>
        <v>0</v>
      </c>
      <c r="BV354" s="17">
        <f t="shared" si="543"/>
        <v>0</v>
      </c>
      <c r="BW354" s="17">
        <f t="shared" si="521"/>
        <v>0</v>
      </c>
      <c r="CB354">
        <v>352</v>
      </c>
      <c r="CC354" s="7">
        <f t="shared" ca="1" si="544"/>
        <v>-19000</v>
      </c>
      <c r="CD354" s="28">
        <f t="shared" ca="1" si="545"/>
        <v>0</v>
      </c>
      <c r="CE354" s="16">
        <f t="shared" ca="1" si="546"/>
        <v>0</v>
      </c>
      <c r="CF354" s="9">
        <f t="shared" ca="1" si="490"/>
        <v>0</v>
      </c>
      <c r="CG354" s="26">
        <f t="shared" ca="1" si="491"/>
        <v>0</v>
      </c>
      <c r="CH354" s="19">
        <f t="shared" ca="1" si="492"/>
        <v>0</v>
      </c>
      <c r="CI354" s="26">
        <f t="shared" ca="1" si="493"/>
        <v>0</v>
      </c>
      <c r="CJ354" s="26">
        <f t="shared" ca="1" si="494"/>
        <v>0</v>
      </c>
      <c r="CK354" s="16">
        <f t="shared" ca="1" si="547"/>
        <v>0</v>
      </c>
      <c r="CL354" s="25">
        <v>0</v>
      </c>
      <c r="CM354" s="25">
        <f t="shared" ca="1" si="548"/>
        <v>0</v>
      </c>
      <c r="CN354" s="25">
        <f t="shared" ca="1" si="549"/>
        <v>0</v>
      </c>
      <c r="CO354" s="25">
        <f t="shared" ca="1" si="550"/>
        <v>0</v>
      </c>
      <c r="CP354" s="25">
        <f t="shared" ca="1" si="551"/>
        <v>0</v>
      </c>
      <c r="CQ354" s="16">
        <f t="shared" ca="1" si="552"/>
        <v>0</v>
      </c>
      <c r="CR354" s="25">
        <f t="shared" ca="1" si="553"/>
        <v>0</v>
      </c>
      <c r="CS354" s="9">
        <f t="shared" ca="1" si="495"/>
        <v>0</v>
      </c>
      <c r="CT354" s="26">
        <f t="shared" ca="1" si="496"/>
        <v>0</v>
      </c>
      <c r="CU354" s="19">
        <f t="shared" ca="1" si="497"/>
        <v>0</v>
      </c>
      <c r="CV354" s="26">
        <f t="shared" ca="1" si="498"/>
        <v>0</v>
      </c>
      <c r="CW354" s="26">
        <f t="shared" ca="1" si="499"/>
        <v>0</v>
      </c>
      <c r="CX354">
        <f t="shared" ca="1" si="554"/>
        <v>0</v>
      </c>
      <c r="CY354" s="7">
        <f t="shared" ca="1" si="522"/>
        <v>0</v>
      </c>
      <c r="CZ354" s="7">
        <f t="shared" ca="1" si="523"/>
        <v>0</v>
      </c>
      <c r="DA354" s="17">
        <f t="shared" ca="1" si="555"/>
        <v>0</v>
      </c>
      <c r="DB354" s="17">
        <f t="shared" ca="1" si="524"/>
        <v>0</v>
      </c>
      <c r="EB354">
        <v>352</v>
      </c>
      <c r="EC354" s="7">
        <f t="shared" si="556"/>
        <v>0</v>
      </c>
      <c r="ED354" s="28">
        <f t="shared" si="557"/>
        <v>0</v>
      </c>
      <c r="EE354" s="16">
        <f t="shared" si="558"/>
        <v>0</v>
      </c>
      <c r="EF354" s="9">
        <f t="shared" si="500"/>
        <v>0</v>
      </c>
      <c r="EG354" s="26">
        <f t="shared" si="501"/>
        <v>0</v>
      </c>
      <c r="EH354" s="19">
        <f t="shared" si="502"/>
        <v>0</v>
      </c>
      <c r="EI354" s="26">
        <f t="shared" si="503"/>
        <v>0</v>
      </c>
      <c r="EJ354" s="26">
        <f t="shared" si="504"/>
        <v>0</v>
      </c>
      <c r="EK354" s="16">
        <f t="shared" si="559"/>
        <v>0</v>
      </c>
      <c r="EL354" s="25">
        <v>0</v>
      </c>
      <c r="EM354" s="25">
        <f t="shared" si="560"/>
        <v>0</v>
      </c>
      <c r="EN354" s="25">
        <f t="shared" si="561"/>
        <v>0</v>
      </c>
      <c r="EO354" s="25">
        <f t="shared" si="562"/>
        <v>0</v>
      </c>
      <c r="EP354" s="25">
        <f t="shared" si="563"/>
        <v>0</v>
      </c>
      <c r="EQ354" s="16">
        <f t="shared" si="564"/>
        <v>0</v>
      </c>
      <c r="ER354" s="25">
        <f t="shared" si="565"/>
        <v>0</v>
      </c>
      <c r="ES354" s="9">
        <f t="shared" si="505"/>
        <v>0</v>
      </c>
      <c r="ET354" s="26">
        <f t="shared" si="506"/>
        <v>0</v>
      </c>
      <c r="EU354" s="19">
        <f t="shared" si="507"/>
        <v>0</v>
      </c>
      <c r="EV354" s="26">
        <f t="shared" si="508"/>
        <v>0</v>
      </c>
      <c r="EW354" s="26">
        <f t="shared" si="509"/>
        <v>0</v>
      </c>
      <c r="EX354">
        <f t="shared" si="566"/>
        <v>0</v>
      </c>
      <c r="EY354" s="7">
        <f t="shared" si="525"/>
        <v>0</v>
      </c>
      <c r="EZ354" s="7">
        <f t="shared" si="526"/>
        <v>0</v>
      </c>
      <c r="FA354" s="17">
        <f t="shared" si="567"/>
        <v>0</v>
      </c>
      <c r="FB354" s="17">
        <f t="shared" si="527"/>
        <v>0</v>
      </c>
      <c r="GB354">
        <v>352</v>
      </c>
      <c r="GC354" s="7">
        <f t="shared" si="568"/>
        <v>0</v>
      </c>
      <c r="GD354" s="28">
        <f t="shared" si="569"/>
        <v>0</v>
      </c>
      <c r="GE354" s="16">
        <f t="shared" si="570"/>
        <v>0</v>
      </c>
      <c r="GF354" s="9">
        <f t="shared" si="510"/>
        <v>0</v>
      </c>
      <c r="GG354" s="26">
        <f t="shared" si="511"/>
        <v>0</v>
      </c>
      <c r="GH354" s="19">
        <f t="shared" si="512"/>
        <v>0</v>
      </c>
      <c r="GI354" s="26">
        <f t="shared" si="513"/>
        <v>0</v>
      </c>
      <c r="GJ354" s="26">
        <f t="shared" si="514"/>
        <v>0</v>
      </c>
      <c r="GK354" s="16">
        <f t="shared" si="571"/>
        <v>0</v>
      </c>
      <c r="GL354" s="25">
        <v>0</v>
      </c>
      <c r="GM354" s="25">
        <f t="shared" si="572"/>
        <v>0</v>
      </c>
      <c r="GN354" s="25">
        <f t="shared" si="573"/>
        <v>0</v>
      </c>
      <c r="GO354" s="25">
        <f t="shared" si="574"/>
        <v>0</v>
      </c>
      <c r="GP354" s="25">
        <f t="shared" si="575"/>
        <v>0</v>
      </c>
      <c r="GQ354" s="16">
        <f t="shared" si="576"/>
        <v>0</v>
      </c>
      <c r="GR354" s="25">
        <f t="shared" si="577"/>
        <v>0</v>
      </c>
      <c r="GS354" s="9">
        <f t="shared" si="515"/>
        <v>0</v>
      </c>
      <c r="GT354" s="26">
        <f t="shared" si="516"/>
        <v>0</v>
      </c>
      <c r="GU354" s="19">
        <f t="shared" si="517"/>
        <v>0</v>
      </c>
      <c r="GV354" s="26">
        <f t="shared" si="518"/>
        <v>0</v>
      </c>
      <c r="GW354" s="26">
        <f t="shared" si="519"/>
        <v>0</v>
      </c>
      <c r="GX354">
        <f t="shared" si="578"/>
        <v>0</v>
      </c>
      <c r="GY354" s="7">
        <f t="shared" si="528"/>
        <v>0</v>
      </c>
      <c r="GZ354" s="7">
        <f t="shared" si="529"/>
        <v>0</v>
      </c>
      <c r="HA354" s="17">
        <f t="shared" si="579"/>
        <v>0</v>
      </c>
      <c r="HB354" s="17">
        <f t="shared" si="530"/>
        <v>0</v>
      </c>
    </row>
    <row r="355" spans="54:210" x14ac:dyDescent="0.3">
      <c r="BB355">
        <v>353</v>
      </c>
      <c r="BC355" s="7">
        <f t="shared" si="531"/>
        <v>0</v>
      </c>
      <c r="BD355" s="28">
        <f t="shared" si="532"/>
        <v>0</v>
      </c>
      <c r="BE355" s="16">
        <f t="shared" si="533"/>
        <v>0</v>
      </c>
      <c r="BF355" s="16">
        <f t="shared" si="534"/>
        <v>0</v>
      </c>
      <c r="BG355" s="25">
        <v>0</v>
      </c>
      <c r="BH355" s="25">
        <f t="shared" si="535"/>
        <v>0</v>
      </c>
      <c r="BI355" s="25">
        <f t="shared" si="536"/>
        <v>0</v>
      </c>
      <c r="BJ355" s="25">
        <f t="shared" si="537"/>
        <v>0</v>
      </c>
      <c r="BK355" s="25">
        <f t="shared" si="538"/>
        <v>0</v>
      </c>
      <c r="BL355" s="16">
        <f t="shared" si="539"/>
        <v>0</v>
      </c>
      <c r="BM355" s="25">
        <f t="shared" si="540"/>
        <v>0</v>
      </c>
      <c r="BN355" s="9">
        <f t="shared" si="485"/>
        <v>0</v>
      </c>
      <c r="BO355" s="26">
        <f t="shared" si="486"/>
        <v>0</v>
      </c>
      <c r="BP355" s="19">
        <f t="shared" si="487"/>
        <v>0</v>
      </c>
      <c r="BQ355" s="26">
        <f t="shared" si="488"/>
        <v>0</v>
      </c>
      <c r="BR355" s="26">
        <f t="shared" si="489"/>
        <v>0</v>
      </c>
      <c r="BS355">
        <f t="shared" si="541"/>
        <v>0</v>
      </c>
      <c r="BT355" s="7">
        <f t="shared" si="542"/>
        <v>0</v>
      </c>
      <c r="BU355" s="7">
        <f t="shared" si="520"/>
        <v>0</v>
      </c>
      <c r="BV355" s="17">
        <f t="shared" si="543"/>
        <v>0</v>
      </c>
      <c r="BW355" s="17">
        <f t="shared" si="521"/>
        <v>0</v>
      </c>
      <c r="CB355">
        <v>353</v>
      </c>
      <c r="CC355" s="7">
        <f t="shared" ca="1" si="544"/>
        <v>-19000</v>
      </c>
      <c r="CD355" s="28">
        <f t="shared" ca="1" si="545"/>
        <v>0</v>
      </c>
      <c r="CE355" s="16">
        <f t="shared" ca="1" si="546"/>
        <v>0</v>
      </c>
      <c r="CF355" s="9">
        <f t="shared" ca="1" si="490"/>
        <v>0</v>
      </c>
      <c r="CG355" s="26">
        <f t="shared" ca="1" si="491"/>
        <v>0</v>
      </c>
      <c r="CH355" s="19">
        <f t="shared" ca="1" si="492"/>
        <v>0</v>
      </c>
      <c r="CI355" s="26">
        <f t="shared" ca="1" si="493"/>
        <v>0</v>
      </c>
      <c r="CJ355" s="26">
        <f t="shared" ca="1" si="494"/>
        <v>0</v>
      </c>
      <c r="CK355" s="16">
        <f t="shared" ca="1" si="547"/>
        <v>0</v>
      </c>
      <c r="CL355" s="25">
        <v>0</v>
      </c>
      <c r="CM355" s="25">
        <f t="shared" ca="1" si="548"/>
        <v>0</v>
      </c>
      <c r="CN355" s="25">
        <f t="shared" ca="1" si="549"/>
        <v>0</v>
      </c>
      <c r="CO355" s="25">
        <f t="shared" ca="1" si="550"/>
        <v>0</v>
      </c>
      <c r="CP355" s="25">
        <f t="shared" ca="1" si="551"/>
        <v>0</v>
      </c>
      <c r="CQ355" s="16">
        <f t="shared" ca="1" si="552"/>
        <v>0</v>
      </c>
      <c r="CR355" s="25">
        <f t="shared" ca="1" si="553"/>
        <v>0</v>
      </c>
      <c r="CS355" s="9">
        <f t="shared" ca="1" si="495"/>
        <v>0</v>
      </c>
      <c r="CT355" s="26">
        <f t="shared" ca="1" si="496"/>
        <v>0</v>
      </c>
      <c r="CU355" s="19">
        <f t="shared" ca="1" si="497"/>
        <v>0</v>
      </c>
      <c r="CV355" s="26">
        <f t="shared" ca="1" si="498"/>
        <v>0</v>
      </c>
      <c r="CW355" s="26">
        <f t="shared" ca="1" si="499"/>
        <v>0</v>
      </c>
      <c r="CX355">
        <f t="shared" ca="1" si="554"/>
        <v>0</v>
      </c>
      <c r="CY355" s="7">
        <f t="shared" ca="1" si="522"/>
        <v>0</v>
      </c>
      <c r="CZ355" s="7">
        <f t="shared" ca="1" si="523"/>
        <v>0</v>
      </c>
      <c r="DA355" s="17">
        <f t="shared" ca="1" si="555"/>
        <v>0</v>
      </c>
      <c r="DB355" s="17">
        <f t="shared" ca="1" si="524"/>
        <v>0</v>
      </c>
      <c r="EB355">
        <v>353</v>
      </c>
      <c r="EC355" s="7">
        <f t="shared" si="556"/>
        <v>0</v>
      </c>
      <c r="ED355" s="28">
        <f t="shared" si="557"/>
        <v>0</v>
      </c>
      <c r="EE355" s="16">
        <f t="shared" si="558"/>
        <v>0</v>
      </c>
      <c r="EF355" s="9">
        <f t="shared" si="500"/>
        <v>0</v>
      </c>
      <c r="EG355" s="26">
        <f t="shared" si="501"/>
        <v>0</v>
      </c>
      <c r="EH355" s="19">
        <f t="shared" si="502"/>
        <v>0</v>
      </c>
      <c r="EI355" s="26">
        <f t="shared" si="503"/>
        <v>0</v>
      </c>
      <c r="EJ355" s="26">
        <f t="shared" si="504"/>
        <v>0</v>
      </c>
      <c r="EK355" s="16">
        <f t="shared" si="559"/>
        <v>0</v>
      </c>
      <c r="EL355" s="25">
        <v>0</v>
      </c>
      <c r="EM355" s="25">
        <f t="shared" si="560"/>
        <v>0</v>
      </c>
      <c r="EN355" s="25">
        <f t="shared" si="561"/>
        <v>0</v>
      </c>
      <c r="EO355" s="25">
        <f t="shared" si="562"/>
        <v>0</v>
      </c>
      <c r="EP355" s="25">
        <f t="shared" si="563"/>
        <v>0</v>
      </c>
      <c r="EQ355" s="16">
        <f t="shared" si="564"/>
        <v>0</v>
      </c>
      <c r="ER355" s="25">
        <f t="shared" si="565"/>
        <v>0</v>
      </c>
      <c r="ES355" s="9">
        <f t="shared" si="505"/>
        <v>0</v>
      </c>
      <c r="ET355" s="26">
        <f t="shared" si="506"/>
        <v>0</v>
      </c>
      <c r="EU355" s="19">
        <f t="shared" si="507"/>
        <v>0</v>
      </c>
      <c r="EV355" s="26">
        <f t="shared" si="508"/>
        <v>0</v>
      </c>
      <c r="EW355" s="26">
        <f t="shared" si="509"/>
        <v>0</v>
      </c>
      <c r="EX355">
        <f t="shared" si="566"/>
        <v>0</v>
      </c>
      <c r="EY355" s="7">
        <f t="shared" si="525"/>
        <v>0</v>
      </c>
      <c r="EZ355" s="7">
        <f t="shared" si="526"/>
        <v>0</v>
      </c>
      <c r="FA355" s="17">
        <f t="shared" si="567"/>
        <v>0</v>
      </c>
      <c r="FB355" s="17">
        <f t="shared" si="527"/>
        <v>0</v>
      </c>
      <c r="GB355">
        <v>353</v>
      </c>
      <c r="GC355" s="7">
        <f t="shared" si="568"/>
        <v>0</v>
      </c>
      <c r="GD355" s="28">
        <f t="shared" si="569"/>
        <v>0</v>
      </c>
      <c r="GE355" s="16">
        <f t="shared" si="570"/>
        <v>0</v>
      </c>
      <c r="GF355" s="9">
        <f t="shared" si="510"/>
        <v>0</v>
      </c>
      <c r="GG355" s="26">
        <f t="shared" si="511"/>
        <v>0</v>
      </c>
      <c r="GH355" s="19">
        <f t="shared" si="512"/>
        <v>0</v>
      </c>
      <c r="GI355" s="26">
        <f t="shared" si="513"/>
        <v>0</v>
      </c>
      <c r="GJ355" s="26">
        <f t="shared" si="514"/>
        <v>0</v>
      </c>
      <c r="GK355" s="16">
        <f t="shared" si="571"/>
        <v>0</v>
      </c>
      <c r="GL355" s="25">
        <v>0</v>
      </c>
      <c r="GM355" s="25">
        <f t="shared" si="572"/>
        <v>0</v>
      </c>
      <c r="GN355" s="25">
        <f t="shared" si="573"/>
        <v>0</v>
      </c>
      <c r="GO355" s="25">
        <f t="shared" si="574"/>
        <v>0</v>
      </c>
      <c r="GP355" s="25">
        <f t="shared" si="575"/>
        <v>0</v>
      </c>
      <c r="GQ355" s="16">
        <f t="shared" si="576"/>
        <v>0</v>
      </c>
      <c r="GR355" s="25">
        <f t="shared" si="577"/>
        <v>0</v>
      </c>
      <c r="GS355" s="9">
        <f t="shared" si="515"/>
        <v>0</v>
      </c>
      <c r="GT355" s="26">
        <f t="shared" si="516"/>
        <v>0</v>
      </c>
      <c r="GU355" s="19">
        <f t="shared" si="517"/>
        <v>0</v>
      </c>
      <c r="GV355" s="26">
        <f t="shared" si="518"/>
        <v>0</v>
      </c>
      <c r="GW355" s="26">
        <f t="shared" si="519"/>
        <v>0</v>
      </c>
      <c r="GX355">
        <f t="shared" si="578"/>
        <v>0</v>
      </c>
      <c r="GY355" s="7">
        <f t="shared" si="528"/>
        <v>0</v>
      </c>
      <c r="GZ355" s="7">
        <f t="shared" si="529"/>
        <v>0</v>
      </c>
      <c r="HA355" s="17">
        <f t="shared" si="579"/>
        <v>0</v>
      </c>
      <c r="HB355" s="17">
        <f t="shared" si="530"/>
        <v>0</v>
      </c>
    </row>
    <row r="356" spans="54:210" x14ac:dyDescent="0.3">
      <c r="BB356">
        <v>354</v>
      </c>
      <c r="BC356" s="7">
        <f t="shared" si="531"/>
        <v>0</v>
      </c>
      <c r="BD356" s="28">
        <f t="shared" si="532"/>
        <v>0</v>
      </c>
      <c r="BE356" s="16">
        <f t="shared" si="533"/>
        <v>0</v>
      </c>
      <c r="BF356" s="16">
        <f t="shared" si="534"/>
        <v>0</v>
      </c>
      <c r="BG356" s="25">
        <v>0</v>
      </c>
      <c r="BH356" s="25">
        <f t="shared" si="535"/>
        <v>0</v>
      </c>
      <c r="BI356" s="25">
        <f t="shared" si="536"/>
        <v>0</v>
      </c>
      <c r="BJ356" s="25">
        <f t="shared" si="537"/>
        <v>0</v>
      </c>
      <c r="BK356" s="25">
        <f t="shared" si="538"/>
        <v>0</v>
      </c>
      <c r="BL356" s="16">
        <f t="shared" si="539"/>
        <v>0</v>
      </c>
      <c r="BM356" s="25">
        <f t="shared" si="540"/>
        <v>0</v>
      </c>
      <c r="BN356" s="9">
        <f t="shared" si="485"/>
        <v>0</v>
      </c>
      <c r="BO356" s="26">
        <f t="shared" si="486"/>
        <v>0</v>
      </c>
      <c r="BP356" s="19">
        <f t="shared" si="487"/>
        <v>0</v>
      </c>
      <c r="BQ356" s="26">
        <f t="shared" si="488"/>
        <v>0</v>
      </c>
      <c r="BR356" s="26">
        <f t="shared" si="489"/>
        <v>0</v>
      </c>
      <c r="BS356">
        <f t="shared" si="541"/>
        <v>0</v>
      </c>
      <c r="BT356" s="7">
        <f t="shared" si="542"/>
        <v>0</v>
      </c>
      <c r="BU356" s="7">
        <f t="shared" si="520"/>
        <v>0</v>
      </c>
      <c r="BV356" s="17">
        <f t="shared" si="543"/>
        <v>0</v>
      </c>
      <c r="BW356" s="17">
        <f t="shared" si="521"/>
        <v>0</v>
      </c>
      <c r="CB356">
        <v>354</v>
      </c>
      <c r="CC356" s="7">
        <f t="shared" ca="1" si="544"/>
        <v>-19000</v>
      </c>
      <c r="CD356" s="28">
        <f t="shared" ca="1" si="545"/>
        <v>0</v>
      </c>
      <c r="CE356" s="16">
        <f t="shared" ca="1" si="546"/>
        <v>0</v>
      </c>
      <c r="CF356" s="9">
        <f t="shared" ca="1" si="490"/>
        <v>0</v>
      </c>
      <c r="CG356" s="26">
        <f t="shared" ca="1" si="491"/>
        <v>0</v>
      </c>
      <c r="CH356" s="19">
        <f t="shared" ca="1" si="492"/>
        <v>0</v>
      </c>
      <c r="CI356" s="26">
        <f t="shared" ca="1" si="493"/>
        <v>0</v>
      </c>
      <c r="CJ356" s="26">
        <f t="shared" ca="1" si="494"/>
        <v>0</v>
      </c>
      <c r="CK356" s="16">
        <f t="shared" ca="1" si="547"/>
        <v>0</v>
      </c>
      <c r="CL356" s="25">
        <v>0</v>
      </c>
      <c r="CM356" s="25">
        <f t="shared" ca="1" si="548"/>
        <v>0</v>
      </c>
      <c r="CN356" s="25">
        <f t="shared" ca="1" si="549"/>
        <v>0</v>
      </c>
      <c r="CO356" s="25">
        <f t="shared" ca="1" si="550"/>
        <v>0</v>
      </c>
      <c r="CP356" s="25">
        <f t="shared" ca="1" si="551"/>
        <v>0</v>
      </c>
      <c r="CQ356" s="16">
        <f t="shared" ca="1" si="552"/>
        <v>0</v>
      </c>
      <c r="CR356" s="25">
        <f t="shared" ca="1" si="553"/>
        <v>0</v>
      </c>
      <c r="CS356" s="9">
        <f t="shared" ca="1" si="495"/>
        <v>0</v>
      </c>
      <c r="CT356" s="26">
        <f t="shared" ca="1" si="496"/>
        <v>0</v>
      </c>
      <c r="CU356" s="19">
        <f t="shared" ca="1" si="497"/>
        <v>0</v>
      </c>
      <c r="CV356" s="26">
        <f t="shared" ca="1" si="498"/>
        <v>0</v>
      </c>
      <c r="CW356" s="26">
        <f t="shared" ca="1" si="499"/>
        <v>0</v>
      </c>
      <c r="CX356">
        <f t="shared" ca="1" si="554"/>
        <v>0</v>
      </c>
      <c r="CY356" s="7">
        <f t="shared" ca="1" si="522"/>
        <v>0</v>
      </c>
      <c r="CZ356" s="7">
        <f t="shared" ca="1" si="523"/>
        <v>0</v>
      </c>
      <c r="DA356" s="17">
        <f t="shared" ca="1" si="555"/>
        <v>0</v>
      </c>
      <c r="DB356" s="17">
        <f t="shared" ca="1" si="524"/>
        <v>0</v>
      </c>
      <c r="EB356">
        <v>354</v>
      </c>
      <c r="EC356" s="7">
        <f t="shared" si="556"/>
        <v>0</v>
      </c>
      <c r="ED356" s="28">
        <f t="shared" si="557"/>
        <v>0</v>
      </c>
      <c r="EE356" s="16">
        <f t="shared" si="558"/>
        <v>0</v>
      </c>
      <c r="EF356" s="9">
        <f t="shared" si="500"/>
        <v>0</v>
      </c>
      <c r="EG356" s="26">
        <f t="shared" si="501"/>
        <v>0</v>
      </c>
      <c r="EH356" s="19">
        <f t="shared" si="502"/>
        <v>0</v>
      </c>
      <c r="EI356" s="26">
        <f t="shared" si="503"/>
        <v>0</v>
      </c>
      <c r="EJ356" s="26">
        <f t="shared" si="504"/>
        <v>0</v>
      </c>
      <c r="EK356" s="16">
        <f t="shared" si="559"/>
        <v>0</v>
      </c>
      <c r="EL356" s="25">
        <v>0</v>
      </c>
      <c r="EM356" s="25">
        <f t="shared" si="560"/>
        <v>0</v>
      </c>
      <c r="EN356" s="25">
        <f t="shared" si="561"/>
        <v>0</v>
      </c>
      <c r="EO356" s="25">
        <f t="shared" si="562"/>
        <v>0</v>
      </c>
      <c r="EP356" s="25">
        <f t="shared" si="563"/>
        <v>0</v>
      </c>
      <c r="EQ356" s="16">
        <f t="shared" si="564"/>
        <v>0</v>
      </c>
      <c r="ER356" s="25">
        <f t="shared" si="565"/>
        <v>0</v>
      </c>
      <c r="ES356" s="9">
        <f t="shared" si="505"/>
        <v>0</v>
      </c>
      <c r="ET356" s="26">
        <f t="shared" si="506"/>
        <v>0</v>
      </c>
      <c r="EU356" s="19">
        <f t="shared" si="507"/>
        <v>0</v>
      </c>
      <c r="EV356" s="26">
        <f t="shared" si="508"/>
        <v>0</v>
      </c>
      <c r="EW356" s="26">
        <f t="shared" si="509"/>
        <v>0</v>
      </c>
      <c r="EX356">
        <f t="shared" si="566"/>
        <v>0</v>
      </c>
      <c r="EY356" s="7">
        <f t="shared" si="525"/>
        <v>0</v>
      </c>
      <c r="EZ356" s="7">
        <f t="shared" si="526"/>
        <v>0</v>
      </c>
      <c r="FA356" s="17">
        <f t="shared" si="567"/>
        <v>0</v>
      </c>
      <c r="FB356" s="17">
        <f t="shared" si="527"/>
        <v>0</v>
      </c>
      <c r="GB356">
        <v>354</v>
      </c>
      <c r="GC356" s="7">
        <f t="shared" si="568"/>
        <v>0</v>
      </c>
      <c r="GD356" s="28">
        <f t="shared" si="569"/>
        <v>0</v>
      </c>
      <c r="GE356" s="16">
        <f t="shared" si="570"/>
        <v>0</v>
      </c>
      <c r="GF356" s="9">
        <f t="shared" si="510"/>
        <v>0</v>
      </c>
      <c r="GG356" s="26">
        <f t="shared" si="511"/>
        <v>0</v>
      </c>
      <c r="GH356" s="19">
        <f t="shared" si="512"/>
        <v>0</v>
      </c>
      <c r="GI356" s="26">
        <f t="shared" si="513"/>
        <v>0</v>
      </c>
      <c r="GJ356" s="26">
        <f t="shared" si="514"/>
        <v>0</v>
      </c>
      <c r="GK356" s="16">
        <f t="shared" si="571"/>
        <v>0</v>
      </c>
      <c r="GL356" s="25">
        <v>0</v>
      </c>
      <c r="GM356" s="25">
        <f t="shared" si="572"/>
        <v>0</v>
      </c>
      <c r="GN356" s="25">
        <f t="shared" si="573"/>
        <v>0</v>
      </c>
      <c r="GO356" s="25">
        <f t="shared" si="574"/>
        <v>0</v>
      </c>
      <c r="GP356" s="25">
        <f t="shared" si="575"/>
        <v>0</v>
      </c>
      <c r="GQ356" s="16">
        <f t="shared" si="576"/>
        <v>0</v>
      </c>
      <c r="GR356" s="25">
        <f t="shared" si="577"/>
        <v>0</v>
      </c>
      <c r="GS356" s="9">
        <f t="shared" si="515"/>
        <v>0</v>
      </c>
      <c r="GT356" s="26">
        <f t="shared" si="516"/>
        <v>0</v>
      </c>
      <c r="GU356" s="19">
        <f t="shared" si="517"/>
        <v>0</v>
      </c>
      <c r="GV356" s="26">
        <f t="shared" si="518"/>
        <v>0</v>
      </c>
      <c r="GW356" s="26">
        <f t="shared" si="519"/>
        <v>0</v>
      </c>
      <c r="GX356">
        <f t="shared" si="578"/>
        <v>0</v>
      </c>
      <c r="GY356" s="7">
        <f t="shared" si="528"/>
        <v>0</v>
      </c>
      <c r="GZ356" s="7">
        <f t="shared" si="529"/>
        <v>0</v>
      </c>
      <c r="HA356" s="17">
        <f t="shared" si="579"/>
        <v>0</v>
      </c>
      <c r="HB356" s="17">
        <f t="shared" si="530"/>
        <v>0</v>
      </c>
    </row>
    <row r="357" spans="54:210" x14ac:dyDescent="0.3">
      <c r="BB357">
        <v>355</v>
      </c>
      <c r="BC357" s="7">
        <f t="shared" si="531"/>
        <v>0</v>
      </c>
      <c r="BD357" s="28">
        <f t="shared" si="532"/>
        <v>0</v>
      </c>
      <c r="BE357" s="16">
        <f t="shared" si="533"/>
        <v>0</v>
      </c>
      <c r="BF357" s="16">
        <f t="shared" si="534"/>
        <v>0</v>
      </c>
      <c r="BG357" s="25">
        <v>0</v>
      </c>
      <c r="BH357" s="25">
        <f t="shared" si="535"/>
        <v>0</v>
      </c>
      <c r="BI357" s="25">
        <f t="shared" si="536"/>
        <v>0</v>
      </c>
      <c r="BJ357" s="25">
        <f t="shared" si="537"/>
        <v>0</v>
      </c>
      <c r="BK357" s="25">
        <f t="shared" si="538"/>
        <v>0</v>
      </c>
      <c r="BL357" s="16">
        <f t="shared" si="539"/>
        <v>0</v>
      </c>
      <c r="BM357" s="25">
        <f t="shared" si="540"/>
        <v>0</v>
      </c>
      <c r="BN357" s="9">
        <f t="shared" si="485"/>
        <v>0</v>
      </c>
      <c r="BO357" s="26">
        <f t="shared" si="486"/>
        <v>0</v>
      </c>
      <c r="BP357" s="19">
        <f t="shared" si="487"/>
        <v>0</v>
      </c>
      <c r="BQ357" s="26">
        <f t="shared" si="488"/>
        <v>0</v>
      </c>
      <c r="BR357" s="26">
        <f t="shared" si="489"/>
        <v>0</v>
      </c>
      <c r="BS357">
        <f t="shared" si="541"/>
        <v>0</v>
      </c>
      <c r="BT357" s="7">
        <f t="shared" si="542"/>
        <v>0</v>
      </c>
      <c r="BU357" s="7">
        <f t="shared" si="520"/>
        <v>0</v>
      </c>
      <c r="BV357" s="17">
        <f t="shared" si="543"/>
        <v>0</v>
      </c>
      <c r="BW357" s="17">
        <f t="shared" si="521"/>
        <v>0</v>
      </c>
      <c r="CB357">
        <v>355</v>
      </c>
      <c r="CC357" s="7">
        <f t="shared" ca="1" si="544"/>
        <v>-19000</v>
      </c>
      <c r="CD357" s="28">
        <f t="shared" ca="1" si="545"/>
        <v>0</v>
      </c>
      <c r="CE357" s="16">
        <f t="shared" ca="1" si="546"/>
        <v>0</v>
      </c>
      <c r="CF357" s="9">
        <f t="shared" ca="1" si="490"/>
        <v>0</v>
      </c>
      <c r="CG357" s="26">
        <f t="shared" ca="1" si="491"/>
        <v>0</v>
      </c>
      <c r="CH357" s="19">
        <f t="shared" ca="1" si="492"/>
        <v>0</v>
      </c>
      <c r="CI357" s="26">
        <f t="shared" ca="1" si="493"/>
        <v>0</v>
      </c>
      <c r="CJ357" s="26">
        <f t="shared" ca="1" si="494"/>
        <v>0</v>
      </c>
      <c r="CK357" s="16">
        <f t="shared" ca="1" si="547"/>
        <v>0</v>
      </c>
      <c r="CL357" s="25">
        <v>0</v>
      </c>
      <c r="CM357" s="25">
        <f t="shared" ca="1" si="548"/>
        <v>0</v>
      </c>
      <c r="CN357" s="25">
        <f t="shared" ca="1" si="549"/>
        <v>0</v>
      </c>
      <c r="CO357" s="25">
        <f t="shared" ca="1" si="550"/>
        <v>0</v>
      </c>
      <c r="CP357" s="25">
        <f t="shared" ca="1" si="551"/>
        <v>0</v>
      </c>
      <c r="CQ357" s="16">
        <f t="shared" ca="1" si="552"/>
        <v>0</v>
      </c>
      <c r="CR357" s="25">
        <f t="shared" ca="1" si="553"/>
        <v>0</v>
      </c>
      <c r="CS357" s="9">
        <f t="shared" ca="1" si="495"/>
        <v>0</v>
      </c>
      <c r="CT357" s="26">
        <f t="shared" ca="1" si="496"/>
        <v>0</v>
      </c>
      <c r="CU357" s="19">
        <f t="shared" ca="1" si="497"/>
        <v>0</v>
      </c>
      <c r="CV357" s="26">
        <f t="shared" ca="1" si="498"/>
        <v>0</v>
      </c>
      <c r="CW357" s="26">
        <f t="shared" ca="1" si="499"/>
        <v>0</v>
      </c>
      <c r="CX357">
        <f t="shared" ca="1" si="554"/>
        <v>0</v>
      </c>
      <c r="CY357" s="7">
        <f t="shared" ca="1" si="522"/>
        <v>0</v>
      </c>
      <c r="CZ357" s="7">
        <f t="shared" ca="1" si="523"/>
        <v>0</v>
      </c>
      <c r="DA357" s="17">
        <f t="shared" ca="1" si="555"/>
        <v>0</v>
      </c>
      <c r="DB357" s="17">
        <f t="shared" ca="1" si="524"/>
        <v>0</v>
      </c>
      <c r="EB357">
        <v>355</v>
      </c>
      <c r="EC357" s="7">
        <f t="shared" si="556"/>
        <v>0</v>
      </c>
      <c r="ED357" s="28">
        <f t="shared" si="557"/>
        <v>0</v>
      </c>
      <c r="EE357" s="16">
        <f t="shared" si="558"/>
        <v>0</v>
      </c>
      <c r="EF357" s="9">
        <f t="shared" si="500"/>
        <v>0</v>
      </c>
      <c r="EG357" s="26">
        <f t="shared" si="501"/>
        <v>0</v>
      </c>
      <c r="EH357" s="19">
        <f t="shared" si="502"/>
        <v>0</v>
      </c>
      <c r="EI357" s="26">
        <f t="shared" si="503"/>
        <v>0</v>
      </c>
      <c r="EJ357" s="26">
        <f t="shared" si="504"/>
        <v>0</v>
      </c>
      <c r="EK357" s="16">
        <f t="shared" si="559"/>
        <v>0</v>
      </c>
      <c r="EL357" s="25">
        <v>0</v>
      </c>
      <c r="EM357" s="25">
        <f t="shared" si="560"/>
        <v>0</v>
      </c>
      <c r="EN357" s="25">
        <f t="shared" si="561"/>
        <v>0</v>
      </c>
      <c r="EO357" s="25">
        <f t="shared" si="562"/>
        <v>0</v>
      </c>
      <c r="EP357" s="25">
        <f t="shared" si="563"/>
        <v>0</v>
      </c>
      <c r="EQ357" s="16">
        <f t="shared" si="564"/>
        <v>0</v>
      </c>
      <c r="ER357" s="25">
        <f t="shared" si="565"/>
        <v>0</v>
      </c>
      <c r="ES357" s="9">
        <f t="shared" si="505"/>
        <v>0</v>
      </c>
      <c r="ET357" s="26">
        <f t="shared" si="506"/>
        <v>0</v>
      </c>
      <c r="EU357" s="19">
        <f t="shared" si="507"/>
        <v>0</v>
      </c>
      <c r="EV357" s="26">
        <f t="shared" si="508"/>
        <v>0</v>
      </c>
      <c r="EW357" s="26">
        <f t="shared" si="509"/>
        <v>0</v>
      </c>
      <c r="EX357">
        <f t="shared" si="566"/>
        <v>0</v>
      </c>
      <c r="EY357" s="7">
        <f t="shared" si="525"/>
        <v>0</v>
      </c>
      <c r="EZ357" s="7">
        <f t="shared" si="526"/>
        <v>0</v>
      </c>
      <c r="FA357" s="17">
        <f t="shared" si="567"/>
        <v>0</v>
      </c>
      <c r="FB357" s="17">
        <f t="shared" si="527"/>
        <v>0</v>
      </c>
      <c r="GB357">
        <v>355</v>
      </c>
      <c r="GC357" s="7">
        <f t="shared" si="568"/>
        <v>0</v>
      </c>
      <c r="GD357" s="28">
        <f t="shared" si="569"/>
        <v>0</v>
      </c>
      <c r="GE357" s="16">
        <f t="shared" si="570"/>
        <v>0</v>
      </c>
      <c r="GF357" s="9">
        <f t="shared" si="510"/>
        <v>0</v>
      </c>
      <c r="GG357" s="26">
        <f t="shared" si="511"/>
        <v>0</v>
      </c>
      <c r="GH357" s="19">
        <f t="shared" si="512"/>
        <v>0</v>
      </c>
      <c r="GI357" s="26">
        <f t="shared" si="513"/>
        <v>0</v>
      </c>
      <c r="GJ357" s="26">
        <f t="shared" si="514"/>
        <v>0</v>
      </c>
      <c r="GK357" s="16">
        <f t="shared" si="571"/>
        <v>0</v>
      </c>
      <c r="GL357" s="25">
        <v>0</v>
      </c>
      <c r="GM357" s="25">
        <f t="shared" si="572"/>
        <v>0</v>
      </c>
      <c r="GN357" s="25">
        <f t="shared" si="573"/>
        <v>0</v>
      </c>
      <c r="GO357" s="25">
        <f t="shared" si="574"/>
        <v>0</v>
      </c>
      <c r="GP357" s="25">
        <f t="shared" si="575"/>
        <v>0</v>
      </c>
      <c r="GQ357" s="16">
        <f t="shared" si="576"/>
        <v>0</v>
      </c>
      <c r="GR357" s="25">
        <f t="shared" si="577"/>
        <v>0</v>
      </c>
      <c r="GS357" s="9">
        <f t="shared" si="515"/>
        <v>0</v>
      </c>
      <c r="GT357" s="26">
        <f t="shared" si="516"/>
        <v>0</v>
      </c>
      <c r="GU357" s="19">
        <f t="shared" si="517"/>
        <v>0</v>
      </c>
      <c r="GV357" s="26">
        <f t="shared" si="518"/>
        <v>0</v>
      </c>
      <c r="GW357" s="26">
        <f t="shared" si="519"/>
        <v>0</v>
      </c>
      <c r="GX357">
        <f t="shared" si="578"/>
        <v>0</v>
      </c>
      <c r="GY357" s="7">
        <f t="shared" si="528"/>
        <v>0</v>
      </c>
      <c r="GZ357" s="7">
        <f t="shared" si="529"/>
        <v>0</v>
      </c>
      <c r="HA357" s="17">
        <f t="shared" si="579"/>
        <v>0</v>
      </c>
      <c r="HB357" s="17">
        <f t="shared" si="530"/>
        <v>0</v>
      </c>
    </row>
    <row r="358" spans="54:210" x14ac:dyDescent="0.3">
      <c r="BB358">
        <v>356</v>
      </c>
      <c r="BC358" s="7">
        <f t="shared" si="531"/>
        <v>0</v>
      </c>
      <c r="BD358" s="28">
        <f t="shared" si="532"/>
        <v>0</v>
      </c>
      <c r="BE358" s="16">
        <f t="shared" si="533"/>
        <v>0</v>
      </c>
      <c r="BF358" s="16">
        <f t="shared" si="534"/>
        <v>0</v>
      </c>
      <c r="BG358" s="25">
        <v>0</v>
      </c>
      <c r="BH358" s="25">
        <f t="shared" si="535"/>
        <v>0</v>
      </c>
      <c r="BI358" s="25">
        <f t="shared" si="536"/>
        <v>0</v>
      </c>
      <c r="BJ358" s="25">
        <f t="shared" si="537"/>
        <v>0</v>
      </c>
      <c r="BK358" s="25">
        <f t="shared" si="538"/>
        <v>0</v>
      </c>
      <c r="BL358" s="16">
        <f t="shared" si="539"/>
        <v>0</v>
      </c>
      <c r="BM358" s="25">
        <f t="shared" si="540"/>
        <v>0</v>
      </c>
      <c r="BN358" s="9">
        <f t="shared" si="485"/>
        <v>0</v>
      </c>
      <c r="BO358" s="26">
        <f t="shared" si="486"/>
        <v>0</v>
      </c>
      <c r="BP358" s="19">
        <f t="shared" si="487"/>
        <v>0</v>
      </c>
      <c r="BQ358" s="26">
        <f t="shared" si="488"/>
        <v>0</v>
      </c>
      <c r="BR358" s="26">
        <f t="shared" si="489"/>
        <v>0</v>
      </c>
      <c r="BS358">
        <f t="shared" si="541"/>
        <v>0</v>
      </c>
      <c r="BT358" s="7">
        <f t="shared" si="542"/>
        <v>0</v>
      </c>
      <c r="BU358" s="7">
        <f t="shared" si="520"/>
        <v>0</v>
      </c>
      <c r="BV358" s="17">
        <f t="shared" si="543"/>
        <v>0</v>
      </c>
      <c r="BW358" s="17">
        <f t="shared" si="521"/>
        <v>0</v>
      </c>
      <c r="CB358">
        <v>356</v>
      </c>
      <c r="CC358" s="7">
        <f t="shared" ca="1" si="544"/>
        <v>-19000</v>
      </c>
      <c r="CD358" s="28">
        <f t="shared" ca="1" si="545"/>
        <v>0</v>
      </c>
      <c r="CE358" s="16">
        <f t="shared" ca="1" si="546"/>
        <v>0</v>
      </c>
      <c r="CF358" s="9">
        <f t="shared" ca="1" si="490"/>
        <v>0</v>
      </c>
      <c r="CG358" s="26">
        <f t="shared" ca="1" si="491"/>
        <v>0</v>
      </c>
      <c r="CH358" s="19">
        <f t="shared" ca="1" si="492"/>
        <v>0</v>
      </c>
      <c r="CI358" s="26">
        <f t="shared" ca="1" si="493"/>
        <v>0</v>
      </c>
      <c r="CJ358" s="26">
        <f t="shared" ca="1" si="494"/>
        <v>0</v>
      </c>
      <c r="CK358" s="16">
        <f t="shared" ca="1" si="547"/>
        <v>0</v>
      </c>
      <c r="CL358" s="25">
        <v>0</v>
      </c>
      <c r="CM358" s="25">
        <f t="shared" ca="1" si="548"/>
        <v>0</v>
      </c>
      <c r="CN358" s="25">
        <f t="shared" ca="1" si="549"/>
        <v>0</v>
      </c>
      <c r="CO358" s="25">
        <f t="shared" ca="1" si="550"/>
        <v>0</v>
      </c>
      <c r="CP358" s="25">
        <f t="shared" ca="1" si="551"/>
        <v>0</v>
      </c>
      <c r="CQ358" s="16">
        <f t="shared" ca="1" si="552"/>
        <v>0</v>
      </c>
      <c r="CR358" s="25">
        <f t="shared" ca="1" si="553"/>
        <v>0</v>
      </c>
      <c r="CS358" s="9">
        <f t="shared" ca="1" si="495"/>
        <v>0</v>
      </c>
      <c r="CT358" s="26">
        <f t="shared" ca="1" si="496"/>
        <v>0</v>
      </c>
      <c r="CU358" s="19">
        <f t="shared" ca="1" si="497"/>
        <v>0</v>
      </c>
      <c r="CV358" s="26">
        <f t="shared" ca="1" si="498"/>
        <v>0</v>
      </c>
      <c r="CW358" s="26">
        <f t="shared" ca="1" si="499"/>
        <v>0</v>
      </c>
      <c r="CX358">
        <f t="shared" ca="1" si="554"/>
        <v>0</v>
      </c>
      <c r="CY358" s="7">
        <f t="shared" ca="1" si="522"/>
        <v>0</v>
      </c>
      <c r="CZ358" s="7">
        <f t="shared" ca="1" si="523"/>
        <v>0</v>
      </c>
      <c r="DA358" s="17">
        <f t="shared" ca="1" si="555"/>
        <v>0</v>
      </c>
      <c r="DB358" s="17">
        <f t="shared" ca="1" si="524"/>
        <v>0</v>
      </c>
      <c r="EB358">
        <v>356</v>
      </c>
      <c r="EC358" s="7">
        <f t="shared" si="556"/>
        <v>0</v>
      </c>
      <c r="ED358" s="28">
        <f t="shared" si="557"/>
        <v>0</v>
      </c>
      <c r="EE358" s="16">
        <f t="shared" si="558"/>
        <v>0</v>
      </c>
      <c r="EF358" s="9">
        <f t="shared" si="500"/>
        <v>0</v>
      </c>
      <c r="EG358" s="26">
        <f t="shared" si="501"/>
        <v>0</v>
      </c>
      <c r="EH358" s="19">
        <f t="shared" si="502"/>
        <v>0</v>
      </c>
      <c r="EI358" s="26">
        <f t="shared" si="503"/>
        <v>0</v>
      </c>
      <c r="EJ358" s="26">
        <f t="shared" si="504"/>
        <v>0</v>
      </c>
      <c r="EK358" s="16">
        <f t="shared" si="559"/>
        <v>0</v>
      </c>
      <c r="EL358" s="25">
        <v>0</v>
      </c>
      <c r="EM358" s="25">
        <f t="shared" si="560"/>
        <v>0</v>
      </c>
      <c r="EN358" s="25">
        <f t="shared" si="561"/>
        <v>0</v>
      </c>
      <c r="EO358" s="25">
        <f t="shared" si="562"/>
        <v>0</v>
      </c>
      <c r="EP358" s="25">
        <f t="shared" si="563"/>
        <v>0</v>
      </c>
      <c r="EQ358" s="16">
        <f t="shared" si="564"/>
        <v>0</v>
      </c>
      <c r="ER358" s="25">
        <f t="shared" si="565"/>
        <v>0</v>
      </c>
      <c r="ES358" s="9">
        <f t="shared" si="505"/>
        <v>0</v>
      </c>
      <c r="ET358" s="26">
        <f t="shared" si="506"/>
        <v>0</v>
      </c>
      <c r="EU358" s="19">
        <f t="shared" si="507"/>
        <v>0</v>
      </c>
      <c r="EV358" s="26">
        <f t="shared" si="508"/>
        <v>0</v>
      </c>
      <c r="EW358" s="26">
        <f t="shared" si="509"/>
        <v>0</v>
      </c>
      <c r="EX358">
        <f t="shared" si="566"/>
        <v>0</v>
      </c>
      <c r="EY358" s="7">
        <f t="shared" si="525"/>
        <v>0</v>
      </c>
      <c r="EZ358" s="7">
        <f t="shared" si="526"/>
        <v>0</v>
      </c>
      <c r="FA358" s="17">
        <f t="shared" si="567"/>
        <v>0</v>
      </c>
      <c r="FB358" s="17">
        <f t="shared" si="527"/>
        <v>0</v>
      </c>
      <c r="GB358">
        <v>356</v>
      </c>
      <c r="GC358" s="7">
        <f t="shared" si="568"/>
        <v>0</v>
      </c>
      <c r="GD358" s="28">
        <f t="shared" si="569"/>
        <v>0</v>
      </c>
      <c r="GE358" s="16">
        <f t="shared" si="570"/>
        <v>0</v>
      </c>
      <c r="GF358" s="9">
        <f t="shared" si="510"/>
        <v>0</v>
      </c>
      <c r="GG358" s="26">
        <f t="shared" si="511"/>
        <v>0</v>
      </c>
      <c r="GH358" s="19">
        <f t="shared" si="512"/>
        <v>0</v>
      </c>
      <c r="GI358" s="26">
        <f t="shared" si="513"/>
        <v>0</v>
      </c>
      <c r="GJ358" s="26">
        <f t="shared" si="514"/>
        <v>0</v>
      </c>
      <c r="GK358" s="16">
        <f t="shared" si="571"/>
        <v>0</v>
      </c>
      <c r="GL358" s="25">
        <v>0</v>
      </c>
      <c r="GM358" s="25">
        <f t="shared" si="572"/>
        <v>0</v>
      </c>
      <c r="GN358" s="25">
        <f t="shared" si="573"/>
        <v>0</v>
      </c>
      <c r="GO358" s="25">
        <f t="shared" si="574"/>
        <v>0</v>
      </c>
      <c r="GP358" s="25">
        <f t="shared" si="575"/>
        <v>0</v>
      </c>
      <c r="GQ358" s="16">
        <f t="shared" si="576"/>
        <v>0</v>
      </c>
      <c r="GR358" s="25">
        <f t="shared" si="577"/>
        <v>0</v>
      </c>
      <c r="GS358" s="9">
        <f t="shared" si="515"/>
        <v>0</v>
      </c>
      <c r="GT358" s="26">
        <f t="shared" si="516"/>
        <v>0</v>
      </c>
      <c r="GU358" s="19">
        <f t="shared" si="517"/>
        <v>0</v>
      </c>
      <c r="GV358" s="26">
        <f t="shared" si="518"/>
        <v>0</v>
      </c>
      <c r="GW358" s="26">
        <f t="shared" si="519"/>
        <v>0</v>
      </c>
      <c r="GX358">
        <f t="shared" si="578"/>
        <v>0</v>
      </c>
      <c r="GY358" s="7">
        <f t="shared" si="528"/>
        <v>0</v>
      </c>
      <c r="GZ358" s="7">
        <f t="shared" si="529"/>
        <v>0</v>
      </c>
      <c r="HA358" s="17">
        <f t="shared" si="579"/>
        <v>0</v>
      </c>
      <c r="HB358" s="17">
        <f t="shared" si="530"/>
        <v>0</v>
      </c>
    </row>
    <row r="359" spans="54:210" x14ac:dyDescent="0.3">
      <c r="BB359">
        <v>357</v>
      </c>
      <c r="BC359" s="7">
        <f t="shared" si="531"/>
        <v>0</v>
      </c>
      <c r="BD359" s="28">
        <f t="shared" si="532"/>
        <v>0</v>
      </c>
      <c r="BE359" s="16">
        <f t="shared" si="533"/>
        <v>0</v>
      </c>
      <c r="BF359" s="16">
        <f t="shared" si="534"/>
        <v>0</v>
      </c>
      <c r="BG359" s="25">
        <v>0</v>
      </c>
      <c r="BH359" s="25">
        <f t="shared" si="535"/>
        <v>0</v>
      </c>
      <c r="BI359" s="25">
        <f t="shared" si="536"/>
        <v>0</v>
      </c>
      <c r="BJ359" s="25">
        <f t="shared" si="537"/>
        <v>0</v>
      </c>
      <c r="BK359" s="25">
        <f t="shared" si="538"/>
        <v>0</v>
      </c>
      <c r="BL359" s="16">
        <f t="shared" si="539"/>
        <v>0</v>
      </c>
      <c r="BM359" s="25">
        <f t="shared" si="540"/>
        <v>0</v>
      </c>
      <c r="BN359" s="9">
        <f t="shared" si="485"/>
        <v>0</v>
      </c>
      <c r="BO359" s="26">
        <f t="shared" si="486"/>
        <v>0</v>
      </c>
      <c r="BP359" s="19">
        <f t="shared" si="487"/>
        <v>0</v>
      </c>
      <c r="BQ359" s="26">
        <f t="shared" si="488"/>
        <v>0</v>
      </c>
      <c r="BR359" s="26">
        <f t="shared" si="489"/>
        <v>0</v>
      </c>
      <c r="BS359">
        <f t="shared" si="541"/>
        <v>0</v>
      </c>
      <c r="BT359" s="7">
        <f t="shared" si="542"/>
        <v>0</v>
      </c>
      <c r="BU359" s="7">
        <f t="shared" si="520"/>
        <v>0</v>
      </c>
      <c r="BV359" s="17">
        <f t="shared" si="543"/>
        <v>0</v>
      </c>
      <c r="BW359" s="17">
        <f t="shared" si="521"/>
        <v>0</v>
      </c>
      <c r="CB359">
        <v>357</v>
      </c>
      <c r="CC359" s="7">
        <f t="shared" ca="1" si="544"/>
        <v>-19000</v>
      </c>
      <c r="CD359" s="28">
        <f t="shared" ca="1" si="545"/>
        <v>0</v>
      </c>
      <c r="CE359" s="16">
        <f t="shared" ca="1" si="546"/>
        <v>0</v>
      </c>
      <c r="CF359" s="9">
        <f t="shared" ca="1" si="490"/>
        <v>0</v>
      </c>
      <c r="CG359" s="26">
        <f t="shared" ca="1" si="491"/>
        <v>0</v>
      </c>
      <c r="CH359" s="19">
        <f t="shared" ca="1" si="492"/>
        <v>0</v>
      </c>
      <c r="CI359" s="26">
        <f t="shared" ca="1" si="493"/>
        <v>0</v>
      </c>
      <c r="CJ359" s="26">
        <f t="shared" ca="1" si="494"/>
        <v>0</v>
      </c>
      <c r="CK359" s="16">
        <f t="shared" ca="1" si="547"/>
        <v>0</v>
      </c>
      <c r="CL359" s="25">
        <v>0</v>
      </c>
      <c r="CM359" s="25">
        <f t="shared" ca="1" si="548"/>
        <v>0</v>
      </c>
      <c r="CN359" s="25">
        <f t="shared" ca="1" si="549"/>
        <v>0</v>
      </c>
      <c r="CO359" s="25">
        <f t="shared" ca="1" si="550"/>
        <v>0</v>
      </c>
      <c r="CP359" s="25">
        <f t="shared" ca="1" si="551"/>
        <v>0</v>
      </c>
      <c r="CQ359" s="16">
        <f t="shared" ca="1" si="552"/>
        <v>0</v>
      </c>
      <c r="CR359" s="25">
        <f t="shared" ca="1" si="553"/>
        <v>0</v>
      </c>
      <c r="CS359" s="9">
        <f t="shared" ca="1" si="495"/>
        <v>0</v>
      </c>
      <c r="CT359" s="26">
        <f t="shared" ca="1" si="496"/>
        <v>0</v>
      </c>
      <c r="CU359" s="19">
        <f t="shared" ca="1" si="497"/>
        <v>0</v>
      </c>
      <c r="CV359" s="26">
        <f t="shared" ca="1" si="498"/>
        <v>0</v>
      </c>
      <c r="CW359" s="26">
        <f t="shared" ca="1" si="499"/>
        <v>0</v>
      </c>
      <c r="CX359">
        <f t="shared" ca="1" si="554"/>
        <v>0</v>
      </c>
      <c r="CY359" s="7">
        <f t="shared" ca="1" si="522"/>
        <v>0</v>
      </c>
      <c r="CZ359" s="7">
        <f t="shared" ca="1" si="523"/>
        <v>0</v>
      </c>
      <c r="DA359" s="17">
        <f t="shared" ca="1" si="555"/>
        <v>0</v>
      </c>
      <c r="DB359" s="17">
        <f t="shared" ca="1" si="524"/>
        <v>0</v>
      </c>
      <c r="EB359">
        <v>357</v>
      </c>
      <c r="EC359" s="7">
        <f t="shared" si="556"/>
        <v>0</v>
      </c>
      <c r="ED359" s="28">
        <f t="shared" si="557"/>
        <v>0</v>
      </c>
      <c r="EE359" s="16">
        <f t="shared" si="558"/>
        <v>0</v>
      </c>
      <c r="EF359" s="9">
        <f t="shared" si="500"/>
        <v>0</v>
      </c>
      <c r="EG359" s="26">
        <f t="shared" si="501"/>
        <v>0</v>
      </c>
      <c r="EH359" s="19">
        <f t="shared" si="502"/>
        <v>0</v>
      </c>
      <c r="EI359" s="26">
        <f t="shared" si="503"/>
        <v>0</v>
      </c>
      <c r="EJ359" s="26">
        <f t="shared" si="504"/>
        <v>0</v>
      </c>
      <c r="EK359" s="16">
        <f t="shared" si="559"/>
        <v>0</v>
      </c>
      <c r="EL359" s="25">
        <v>0</v>
      </c>
      <c r="EM359" s="25">
        <f t="shared" si="560"/>
        <v>0</v>
      </c>
      <c r="EN359" s="25">
        <f t="shared" si="561"/>
        <v>0</v>
      </c>
      <c r="EO359" s="25">
        <f t="shared" si="562"/>
        <v>0</v>
      </c>
      <c r="EP359" s="25">
        <f t="shared" si="563"/>
        <v>0</v>
      </c>
      <c r="EQ359" s="16">
        <f t="shared" si="564"/>
        <v>0</v>
      </c>
      <c r="ER359" s="25">
        <f t="shared" si="565"/>
        <v>0</v>
      </c>
      <c r="ES359" s="9">
        <f t="shared" si="505"/>
        <v>0</v>
      </c>
      <c r="ET359" s="26">
        <f t="shared" si="506"/>
        <v>0</v>
      </c>
      <c r="EU359" s="19">
        <f t="shared" si="507"/>
        <v>0</v>
      </c>
      <c r="EV359" s="26">
        <f t="shared" si="508"/>
        <v>0</v>
      </c>
      <c r="EW359" s="26">
        <f t="shared" si="509"/>
        <v>0</v>
      </c>
      <c r="EX359">
        <f t="shared" si="566"/>
        <v>0</v>
      </c>
      <c r="EY359" s="7">
        <f t="shared" si="525"/>
        <v>0</v>
      </c>
      <c r="EZ359" s="7">
        <f t="shared" si="526"/>
        <v>0</v>
      </c>
      <c r="FA359" s="17">
        <f t="shared" si="567"/>
        <v>0</v>
      </c>
      <c r="FB359" s="17">
        <f t="shared" si="527"/>
        <v>0</v>
      </c>
      <c r="GB359">
        <v>357</v>
      </c>
      <c r="GC359" s="7">
        <f t="shared" si="568"/>
        <v>0</v>
      </c>
      <c r="GD359" s="28">
        <f t="shared" si="569"/>
        <v>0</v>
      </c>
      <c r="GE359" s="16">
        <f t="shared" si="570"/>
        <v>0</v>
      </c>
      <c r="GF359" s="9">
        <f t="shared" si="510"/>
        <v>0</v>
      </c>
      <c r="GG359" s="26">
        <f t="shared" si="511"/>
        <v>0</v>
      </c>
      <c r="GH359" s="19">
        <f t="shared" si="512"/>
        <v>0</v>
      </c>
      <c r="GI359" s="26">
        <f t="shared" si="513"/>
        <v>0</v>
      </c>
      <c r="GJ359" s="26">
        <f t="shared" si="514"/>
        <v>0</v>
      </c>
      <c r="GK359" s="16">
        <f t="shared" si="571"/>
        <v>0</v>
      </c>
      <c r="GL359" s="25">
        <v>0</v>
      </c>
      <c r="GM359" s="25">
        <f t="shared" si="572"/>
        <v>0</v>
      </c>
      <c r="GN359" s="25">
        <f t="shared" si="573"/>
        <v>0</v>
      </c>
      <c r="GO359" s="25">
        <f t="shared" si="574"/>
        <v>0</v>
      </c>
      <c r="GP359" s="25">
        <f t="shared" si="575"/>
        <v>0</v>
      </c>
      <c r="GQ359" s="16">
        <f t="shared" si="576"/>
        <v>0</v>
      </c>
      <c r="GR359" s="25">
        <f t="shared" si="577"/>
        <v>0</v>
      </c>
      <c r="GS359" s="9">
        <f t="shared" si="515"/>
        <v>0</v>
      </c>
      <c r="GT359" s="26">
        <f t="shared" si="516"/>
        <v>0</v>
      </c>
      <c r="GU359" s="19">
        <f t="shared" si="517"/>
        <v>0</v>
      </c>
      <c r="GV359" s="26">
        <f t="shared" si="518"/>
        <v>0</v>
      </c>
      <c r="GW359" s="26">
        <f t="shared" si="519"/>
        <v>0</v>
      </c>
      <c r="GX359">
        <f t="shared" si="578"/>
        <v>0</v>
      </c>
      <c r="GY359" s="7">
        <f t="shared" si="528"/>
        <v>0</v>
      </c>
      <c r="GZ359" s="7">
        <f t="shared" si="529"/>
        <v>0</v>
      </c>
      <c r="HA359" s="17">
        <f t="shared" si="579"/>
        <v>0</v>
      </c>
      <c r="HB359" s="17">
        <f t="shared" si="530"/>
        <v>0</v>
      </c>
    </row>
    <row r="360" spans="54:210" x14ac:dyDescent="0.3">
      <c r="BB360">
        <v>358</v>
      </c>
      <c r="BC360" s="7">
        <f t="shared" si="531"/>
        <v>0</v>
      </c>
      <c r="BD360" s="28">
        <f t="shared" si="532"/>
        <v>0</v>
      </c>
      <c r="BE360" s="16">
        <f t="shared" si="533"/>
        <v>0</v>
      </c>
      <c r="BF360" s="16">
        <f t="shared" si="534"/>
        <v>0</v>
      </c>
      <c r="BG360" s="25">
        <v>0</v>
      </c>
      <c r="BH360" s="25">
        <f t="shared" si="535"/>
        <v>0</v>
      </c>
      <c r="BI360" s="25">
        <f t="shared" si="536"/>
        <v>0</v>
      </c>
      <c r="BJ360" s="25">
        <f t="shared" si="537"/>
        <v>0</v>
      </c>
      <c r="BK360" s="25">
        <f t="shared" si="538"/>
        <v>0</v>
      </c>
      <c r="BL360" s="16">
        <f t="shared" si="539"/>
        <v>0</v>
      </c>
      <c r="BM360" s="25">
        <f t="shared" si="540"/>
        <v>0</v>
      </c>
      <c r="BN360" s="9">
        <f t="shared" si="485"/>
        <v>0</v>
      </c>
      <c r="BO360" s="26">
        <f t="shared" si="486"/>
        <v>0</v>
      </c>
      <c r="BP360" s="19">
        <f t="shared" si="487"/>
        <v>0</v>
      </c>
      <c r="BQ360" s="26">
        <f t="shared" si="488"/>
        <v>0</v>
      </c>
      <c r="BR360" s="26">
        <f t="shared" si="489"/>
        <v>0</v>
      </c>
      <c r="BS360">
        <f t="shared" si="541"/>
        <v>0</v>
      </c>
      <c r="BT360" s="7">
        <f t="shared" si="542"/>
        <v>0</v>
      </c>
      <c r="BU360" s="7">
        <f t="shared" si="520"/>
        <v>0</v>
      </c>
      <c r="BV360" s="17">
        <f t="shared" si="543"/>
        <v>0</v>
      </c>
      <c r="BW360" s="17">
        <f t="shared" si="521"/>
        <v>0</v>
      </c>
      <c r="CB360">
        <v>358</v>
      </c>
      <c r="CC360" s="7">
        <f t="shared" ca="1" si="544"/>
        <v>-19000</v>
      </c>
      <c r="CD360" s="28">
        <f t="shared" ca="1" si="545"/>
        <v>0</v>
      </c>
      <c r="CE360" s="16">
        <f t="shared" ca="1" si="546"/>
        <v>0</v>
      </c>
      <c r="CF360" s="9">
        <f t="shared" ca="1" si="490"/>
        <v>0</v>
      </c>
      <c r="CG360" s="26">
        <f t="shared" ca="1" si="491"/>
        <v>0</v>
      </c>
      <c r="CH360" s="19">
        <f t="shared" ca="1" si="492"/>
        <v>0</v>
      </c>
      <c r="CI360" s="26">
        <f t="shared" ca="1" si="493"/>
        <v>0</v>
      </c>
      <c r="CJ360" s="26">
        <f t="shared" ca="1" si="494"/>
        <v>0</v>
      </c>
      <c r="CK360" s="16">
        <f t="shared" ca="1" si="547"/>
        <v>0</v>
      </c>
      <c r="CL360" s="25">
        <v>0</v>
      </c>
      <c r="CM360" s="25">
        <f t="shared" ca="1" si="548"/>
        <v>0</v>
      </c>
      <c r="CN360" s="25">
        <f t="shared" ca="1" si="549"/>
        <v>0</v>
      </c>
      <c r="CO360" s="25">
        <f t="shared" ca="1" si="550"/>
        <v>0</v>
      </c>
      <c r="CP360" s="25">
        <f t="shared" ca="1" si="551"/>
        <v>0</v>
      </c>
      <c r="CQ360" s="16">
        <f t="shared" ca="1" si="552"/>
        <v>0</v>
      </c>
      <c r="CR360" s="25">
        <f t="shared" ca="1" si="553"/>
        <v>0</v>
      </c>
      <c r="CS360" s="9">
        <f t="shared" ca="1" si="495"/>
        <v>0</v>
      </c>
      <c r="CT360" s="26">
        <f t="shared" ca="1" si="496"/>
        <v>0</v>
      </c>
      <c r="CU360" s="19">
        <f t="shared" ca="1" si="497"/>
        <v>0</v>
      </c>
      <c r="CV360" s="26">
        <f t="shared" ca="1" si="498"/>
        <v>0</v>
      </c>
      <c r="CW360" s="26">
        <f t="shared" ca="1" si="499"/>
        <v>0</v>
      </c>
      <c r="CX360">
        <f t="shared" ca="1" si="554"/>
        <v>0</v>
      </c>
      <c r="CY360" s="7">
        <f t="shared" ca="1" si="522"/>
        <v>0</v>
      </c>
      <c r="CZ360" s="7">
        <f t="shared" ca="1" si="523"/>
        <v>0</v>
      </c>
      <c r="DA360" s="17">
        <f t="shared" ca="1" si="555"/>
        <v>0</v>
      </c>
      <c r="DB360" s="17">
        <f t="shared" ca="1" si="524"/>
        <v>0</v>
      </c>
      <c r="EB360">
        <v>358</v>
      </c>
      <c r="EC360" s="7">
        <f t="shared" si="556"/>
        <v>0</v>
      </c>
      <c r="ED360" s="28">
        <f t="shared" si="557"/>
        <v>0</v>
      </c>
      <c r="EE360" s="16">
        <f t="shared" si="558"/>
        <v>0</v>
      </c>
      <c r="EF360" s="9">
        <f t="shared" si="500"/>
        <v>0</v>
      </c>
      <c r="EG360" s="26">
        <f t="shared" si="501"/>
        <v>0</v>
      </c>
      <c r="EH360" s="19">
        <f t="shared" si="502"/>
        <v>0</v>
      </c>
      <c r="EI360" s="26">
        <f t="shared" si="503"/>
        <v>0</v>
      </c>
      <c r="EJ360" s="26">
        <f t="shared" si="504"/>
        <v>0</v>
      </c>
      <c r="EK360" s="16">
        <f t="shared" si="559"/>
        <v>0</v>
      </c>
      <c r="EL360" s="25">
        <v>0</v>
      </c>
      <c r="EM360" s="25">
        <f t="shared" si="560"/>
        <v>0</v>
      </c>
      <c r="EN360" s="25">
        <f t="shared" si="561"/>
        <v>0</v>
      </c>
      <c r="EO360" s="25">
        <f t="shared" si="562"/>
        <v>0</v>
      </c>
      <c r="EP360" s="25">
        <f t="shared" si="563"/>
        <v>0</v>
      </c>
      <c r="EQ360" s="16">
        <f t="shared" si="564"/>
        <v>0</v>
      </c>
      <c r="ER360" s="25">
        <f t="shared" si="565"/>
        <v>0</v>
      </c>
      <c r="ES360" s="9">
        <f t="shared" si="505"/>
        <v>0</v>
      </c>
      <c r="ET360" s="26">
        <f t="shared" si="506"/>
        <v>0</v>
      </c>
      <c r="EU360" s="19">
        <f t="shared" si="507"/>
        <v>0</v>
      </c>
      <c r="EV360" s="26">
        <f t="shared" si="508"/>
        <v>0</v>
      </c>
      <c r="EW360" s="26">
        <f t="shared" si="509"/>
        <v>0</v>
      </c>
      <c r="EX360">
        <f t="shared" si="566"/>
        <v>0</v>
      </c>
      <c r="EY360" s="7">
        <f t="shared" si="525"/>
        <v>0</v>
      </c>
      <c r="EZ360" s="7">
        <f t="shared" si="526"/>
        <v>0</v>
      </c>
      <c r="FA360" s="17">
        <f t="shared" si="567"/>
        <v>0</v>
      </c>
      <c r="FB360" s="17">
        <f t="shared" si="527"/>
        <v>0</v>
      </c>
      <c r="GB360">
        <v>358</v>
      </c>
      <c r="GC360" s="7">
        <f t="shared" si="568"/>
        <v>0</v>
      </c>
      <c r="GD360" s="28">
        <f t="shared" si="569"/>
        <v>0</v>
      </c>
      <c r="GE360" s="16">
        <f t="shared" si="570"/>
        <v>0</v>
      </c>
      <c r="GF360" s="9">
        <f t="shared" si="510"/>
        <v>0</v>
      </c>
      <c r="GG360" s="26">
        <f t="shared" si="511"/>
        <v>0</v>
      </c>
      <c r="GH360" s="19">
        <f t="shared" si="512"/>
        <v>0</v>
      </c>
      <c r="GI360" s="26">
        <f t="shared" si="513"/>
        <v>0</v>
      </c>
      <c r="GJ360" s="26">
        <f t="shared" si="514"/>
        <v>0</v>
      </c>
      <c r="GK360" s="16">
        <f t="shared" si="571"/>
        <v>0</v>
      </c>
      <c r="GL360" s="25">
        <v>0</v>
      </c>
      <c r="GM360" s="25">
        <f t="shared" si="572"/>
        <v>0</v>
      </c>
      <c r="GN360" s="25">
        <f t="shared" si="573"/>
        <v>0</v>
      </c>
      <c r="GO360" s="25">
        <f t="shared" si="574"/>
        <v>0</v>
      </c>
      <c r="GP360" s="25">
        <f t="shared" si="575"/>
        <v>0</v>
      </c>
      <c r="GQ360" s="16">
        <f t="shared" si="576"/>
        <v>0</v>
      </c>
      <c r="GR360" s="25">
        <f t="shared" si="577"/>
        <v>0</v>
      </c>
      <c r="GS360" s="9">
        <f t="shared" si="515"/>
        <v>0</v>
      </c>
      <c r="GT360" s="26">
        <f t="shared" si="516"/>
        <v>0</v>
      </c>
      <c r="GU360" s="19">
        <f t="shared" si="517"/>
        <v>0</v>
      </c>
      <c r="GV360" s="26">
        <f t="shared" si="518"/>
        <v>0</v>
      </c>
      <c r="GW360" s="26">
        <f t="shared" si="519"/>
        <v>0</v>
      </c>
      <c r="GX360">
        <f t="shared" si="578"/>
        <v>0</v>
      </c>
      <c r="GY360" s="7">
        <f t="shared" si="528"/>
        <v>0</v>
      </c>
      <c r="GZ360" s="7">
        <f t="shared" si="529"/>
        <v>0</v>
      </c>
      <c r="HA360" s="17">
        <f t="shared" si="579"/>
        <v>0</v>
      </c>
      <c r="HB360" s="17">
        <f t="shared" si="530"/>
        <v>0</v>
      </c>
    </row>
    <row r="361" spans="54:210" x14ac:dyDescent="0.3">
      <c r="BB361">
        <v>359</v>
      </c>
      <c r="BC361" s="7">
        <f t="shared" si="531"/>
        <v>0</v>
      </c>
      <c r="BD361" s="28">
        <f t="shared" si="532"/>
        <v>0</v>
      </c>
      <c r="BE361" s="16">
        <f t="shared" si="533"/>
        <v>0</v>
      </c>
      <c r="BF361" s="16">
        <f t="shared" si="534"/>
        <v>0</v>
      </c>
      <c r="BG361" s="25">
        <v>0</v>
      </c>
      <c r="BH361" s="25">
        <f t="shared" si="535"/>
        <v>0</v>
      </c>
      <c r="BI361" s="25">
        <f t="shared" si="536"/>
        <v>0</v>
      </c>
      <c r="BJ361" s="25">
        <f t="shared" si="537"/>
        <v>0</v>
      </c>
      <c r="BK361" s="25">
        <f t="shared" si="538"/>
        <v>0</v>
      </c>
      <c r="BL361" s="16">
        <f t="shared" si="539"/>
        <v>0</v>
      </c>
      <c r="BM361" s="25">
        <f t="shared" si="540"/>
        <v>0</v>
      </c>
      <c r="BN361" s="9">
        <f t="shared" si="485"/>
        <v>0</v>
      </c>
      <c r="BO361" s="26">
        <f t="shared" si="486"/>
        <v>0</v>
      </c>
      <c r="BP361" s="19">
        <f t="shared" si="487"/>
        <v>0</v>
      </c>
      <c r="BQ361" s="26">
        <f t="shared" si="488"/>
        <v>0</v>
      </c>
      <c r="BR361" s="26">
        <f t="shared" si="489"/>
        <v>0</v>
      </c>
      <c r="BS361">
        <f t="shared" si="541"/>
        <v>0</v>
      </c>
      <c r="BT361" s="7">
        <f t="shared" si="542"/>
        <v>0</v>
      </c>
      <c r="BU361" s="7">
        <f t="shared" si="520"/>
        <v>0</v>
      </c>
      <c r="BV361" s="17">
        <f t="shared" si="543"/>
        <v>0</v>
      </c>
      <c r="BW361" s="17">
        <f t="shared" si="521"/>
        <v>0</v>
      </c>
      <c r="CB361">
        <v>359</v>
      </c>
      <c r="CC361" s="7">
        <f t="shared" ca="1" si="544"/>
        <v>-19000</v>
      </c>
      <c r="CD361" s="28">
        <f t="shared" ca="1" si="545"/>
        <v>0</v>
      </c>
      <c r="CE361" s="16">
        <f t="shared" ca="1" si="546"/>
        <v>0</v>
      </c>
      <c r="CF361" s="9">
        <f t="shared" ca="1" si="490"/>
        <v>0</v>
      </c>
      <c r="CG361" s="26">
        <f t="shared" ca="1" si="491"/>
        <v>0</v>
      </c>
      <c r="CH361" s="19">
        <f t="shared" ca="1" si="492"/>
        <v>0</v>
      </c>
      <c r="CI361" s="26">
        <f t="shared" ca="1" si="493"/>
        <v>0</v>
      </c>
      <c r="CJ361" s="26">
        <f t="shared" ca="1" si="494"/>
        <v>0</v>
      </c>
      <c r="CK361" s="16">
        <f t="shared" ca="1" si="547"/>
        <v>0</v>
      </c>
      <c r="CL361" s="25">
        <v>0</v>
      </c>
      <c r="CM361" s="25">
        <f t="shared" ca="1" si="548"/>
        <v>0</v>
      </c>
      <c r="CN361" s="25">
        <f t="shared" ca="1" si="549"/>
        <v>0</v>
      </c>
      <c r="CO361" s="25">
        <f t="shared" ca="1" si="550"/>
        <v>0</v>
      </c>
      <c r="CP361" s="25">
        <f t="shared" ca="1" si="551"/>
        <v>0</v>
      </c>
      <c r="CQ361" s="16">
        <f t="shared" ca="1" si="552"/>
        <v>0</v>
      </c>
      <c r="CR361" s="25">
        <f t="shared" ca="1" si="553"/>
        <v>0</v>
      </c>
      <c r="CS361" s="9">
        <f t="shared" ca="1" si="495"/>
        <v>0</v>
      </c>
      <c r="CT361" s="26">
        <f t="shared" ca="1" si="496"/>
        <v>0</v>
      </c>
      <c r="CU361" s="19">
        <f t="shared" ca="1" si="497"/>
        <v>0</v>
      </c>
      <c r="CV361" s="26">
        <f t="shared" ca="1" si="498"/>
        <v>0</v>
      </c>
      <c r="CW361" s="26">
        <f t="shared" ca="1" si="499"/>
        <v>0</v>
      </c>
      <c r="CX361">
        <f t="shared" ca="1" si="554"/>
        <v>0</v>
      </c>
      <c r="CY361" s="7">
        <f t="shared" ca="1" si="522"/>
        <v>0</v>
      </c>
      <c r="CZ361" s="7">
        <f t="shared" ca="1" si="523"/>
        <v>0</v>
      </c>
      <c r="DA361" s="17">
        <f t="shared" ca="1" si="555"/>
        <v>0</v>
      </c>
      <c r="DB361" s="17">
        <f t="shared" ca="1" si="524"/>
        <v>0</v>
      </c>
      <c r="EB361">
        <v>359</v>
      </c>
      <c r="EC361" s="7">
        <f t="shared" si="556"/>
        <v>0</v>
      </c>
      <c r="ED361" s="28">
        <f t="shared" si="557"/>
        <v>0</v>
      </c>
      <c r="EE361" s="16">
        <f t="shared" si="558"/>
        <v>0</v>
      </c>
      <c r="EF361" s="9">
        <f t="shared" si="500"/>
        <v>0</v>
      </c>
      <c r="EG361" s="26">
        <f t="shared" si="501"/>
        <v>0</v>
      </c>
      <c r="EH361" s="19">
        <f t="shared" si="502"/>
        <v>0</v>
      </c>
      <c r="EI361" s="26">
        <f t="shared" si="503"/>
        <v>0</v>
      </c>
      <c r="EJ361" s="26">
        <f t="shared" si="504"/>
        <v>0</v>
      </c>
      <c r="EK361" s="16">
        <f t="shared" si="559"/>
        <v>0</v>
      </c>
      <c r="EL361" s="25">
        <v>0</v>
      </c>
      <c r="EM361" s="25">
        <f t="shared" si="560"/>
        <v>0</v>
      </c>
      <c r="EN361" s="25">
        <f t="shared" si="561"/>
        <v>0</v>
      </c>
      <c r="EO361" s="25">
        <f t="shared" si="562"/>
        <v>0</v>
      </c>
      <c r="EP361" s="25">
        <f t="shared" si="563"/>
        <v>0</v>
      </c>
      <c r="EQ361" s="16">
        <f t="shared" si="564"/>
        <v>0</v>
      </c>
      <c r="ER361" s="25">
        <f t="shared" si="565"/>
        <v>0</v>
      </c>
      <c r="ES361" s="9">
        <f t="shared" si="505"/>
        <v>0</v>
      </c>
      <c r="ET361" s="26">
        <f t="shared" si="506"/>
        <v>0</v>
      </c>
      <c r="EU361" s="19">
        <f t="shared" si="507"/>
        <v>0</v>
      </c>
      <c r="EV361" s="26">
        <f t="shared" si="508"/>
        <v>0</v>
      </c>
      <c r="EW361" s="26">
        <f t="shared" si="509"/>
        <v>0</v>
      </c>
      <c r="EX361">
        <f t="shared" si="566"/>
        <v>0</v>
      </c>
      <c r="EY361" s="7">
        <f t="shared" si="525"/>
        <v>0</v>
      </c>
      <c r="EZ361" s="7">
        <f t="shared" si="526"/>
        <v>0</v>
      </c>
      <c r="FA361" s="17">
        <f t="shared" si="567"/>
        <v>0</v>
      </c>
      <c r="FB361" s="17">
        <f t="shared" si="527"/>
        <v>0</v>
      </c>
      <c r="GB361">
        <v>359</v>
      </c>
      <c r="GC361" s="7">
        <f t="shared" si="568"/>
        <v>0</v>
      </c>
      <c r="GD361" s="28">
        <f t="shared" si="569"/>
        <v>0</v>
      </c>
      <c r="GE361" s="16">
        <f t="shared" si="570"/>
        <v>0</v>
      </c>
      <c r="GF361" s="9">
        <f t="shared" si="510"/>
        <v>0</v>
      </c>
      <c r="GG361" s="26">
        <f t="shared" si="511"/>
        <v>0</v>
      </c>
      <c r="GH361" s="19">
        <f t="shared" si="512"/>
        <v>0</v>
      </c>
      <c r="GI361" s="26">
        <f t="shared" si="513"/>
        <v>0</v>
      </c>
      <c r="GJ361" s="26">
        <f t="shared" si="514"/>
        <v>0</v>
      </c>
      <c r="GK361" s="16">
        <f t="shared" si="571"/>
        <v>0</v>
      </c>
      <c r="GL361" s="25">
        <v>0</v>
      </c>
      <c r="GM361" s="25">
        <f t="shared" si="572"/>
        <v>0</v>
      </c>
      <c r="GN361" s="25">
        <f t="shared" si="573"/>
        <v>0</v>
      </c>
      <c r="GO361" s="25">
        <f t="shared" si="574"/>
        <v>0</v>
      </c>
      <c r="GP361" s="25">
        <f t="shared" si="575"/>
        <v>0</v>
      </c>
      <c r="GQ361" s="16">
        <f t="shared" si="576"/>
        <v>0</v>
      </c>
      <c r="GR361" s="25">
        <f t="shared" si="577"/>
        <v>0</v>
      </c>
      <c r="GS361" s="9">
        <f t="shared" si="515"/>
        <v>0</v>
      </c>
      <c r="GT361" s="26">
        <f t="shared" si="516"/>
        <v>0</v>
      </c>
      <c r="GU361" s="19">
        <f t="shared" si="517"/>
        <v>0</v>
      </c>
      <c r="GV361" s="26">
        <f t="shared" si="518"/>
        <v>0</v>
      </c>
      <c r="GW361" s="26">
        <f t="shared" si="519"/>
        <v>0</v>
      </c>
      <c r="GX361">
        <f t="shared" si="578"/>
        <v>0</v>
      </c>
      <c r="GY361" s="7">
        <f t="shared" si="528"/>
        <v>0</v>
      </c>
      <c r="GZ361" s="7">
        <f t="shared" si="529"/>
        <v>0</v>
      </c>
      <c r="HA361" s="17">
        <f t="shared" si="579"/>
        <v>0</v>
      </c>
      <c r="HB361" s="17">
        <f t="shared" si="530"/>
        <v>0</v>
      </c>
    </row>
    <row r="362" spans="54:210" x14ac:dyDescent="0.3">
      <c r="BB362">
        <v>360</v>
      </c>
      <c r="BC362" s="7">
        <f t="shared" si="531"/>
        <v>0</v>
      </c>
      <c r="BD362" s="28">
        <f t="shared" si="532"/>
        <v>0</v>
      </c>
      <c r="BE362" s="16">
        <f t="shared" si="533"/>
        <v>0</v>
      </c>
      <c r="BF362" s="16">
        <f t="shared" si="534"/>
        <v>0</v>
      </c>
      <c r="BG362" s="25">
        <v>0</v>
      </c>
      <c r="BH362" s="25">
        <f t="shared" si="535"/>
        <v>0</v>
      </c>
      <c r="BI362" s="25">
        <f t="shared" si="536"/>
        <v>0</v>
      </c>
      <c r="BJ362" s="25">
        <f t="shared" si="537"/>
        <v>0</v>
      </c>
      <c r="BK362" s="25">
        <f t="shared" si="538"/>
        <v>0</v>
      </c>
      <c r="BL362" s="16">
        <f t="shared" si="539"/>
        <v>0</v>
      </c>
      <c r="BM362" s="25">
        <f t="shared" si="540"/>
        <v>0</v>
      </c>
      <c r="BN362" s="9">
        <f t="shared" si="485"/>
        <v>0</v>
      </c>
      <c r="BO362" s="26">
        <f t="shared" si="486"/>
        <v>0</v>
      </c>
      <c r="BP362" s="19">
        <f t="shared" si="487"/>
        <v>0</v>
      </c>
      <c r="BQ362" s="26">
        <f t="shared" si="488"/>
        <v>0</v>
      </c>
      <c r="BR362" s="26">
        <f t="shared" si="489"/>
        <v>0</v>
      </c>
      <c r="BS362">
        <f t="shared" si="541"/>
        <v>0</v>
      </c>
      <c r="BT362" s="7">
        <f t="shared" si="542"/>
        <v>0</v>
      </c>
      <c r="BU362" s="7">
        <f t="shared" si="520"/>
        <v>0</v>
      </c>
      <c r="BV362" s="17">
        <f t="shared" si="543"/>
        <v>0</v>
      </c>
      <c r="BW362" s="17">
        <f t="shared" si="521"/>
        <v>0</v>
      </c>
      <c r="CB362">
        <v>360</v>
      </c>
      <c r="CC362" s="7">
        <f t="shared" ca="1" si="544"/>
        <v>-19000</v>
      </c>
      <c r="CD362" s="28">
        <f t="shared" ca="1" si="545"/>
        <v>0</v>
      </c>
      <c r="CE362" s="16">
        <f t="shared" ca="1" si="546"/>
        <v>0</v>
      </c>
      <c r="CF362" s="9">
        <f t="shared" ca="1" si="490"/>
        <v>0</v>
      </c>
      <c r="CG362" s="26">
        <f t="shared" ca="1" si="491"/>
        <v>0</v>
      </c>
      <c r="CH362" s="19">
        <f t="shared" ca="1" si="492"/>
        <v>0</v>
      </c>
      <c r="CI362" s="26">
        <f t="shared" ca="1" si="493"/>
        <v>0</v>
      </c>
      <c r="CJ362" s="26">
        <f t="shared" ca="1" si="494"/>
        <v>0</v>
      </c>
      <c r="CK362" s="16">
        <f t="shared" ca="1" si="547"/>
        <v>0</v>
      </c>
      <c r="CL362" s="25">
        <v>0</v>
      </c>
      <c r="CM362" s="25">
        <f t="shared" ca="1" si="548"/>
        <v>0</v>
      </c>
      <c r="CN362" s="25">
        <f t="shared" ca="1" si="549"/>
        <v>0</v>
      </c>
      <c r="CO362" s="25">
        <f t="shared" ca="1" si="550"/>
        <v>0</v>
      </c>
      <c r="CP362" s="25">
        <f t="shared" ca="1" si="551"/>
        <v>0</v>
      </c>
      <c r="CQ362" s="16">
        <f t="shared" ca="1" si="552"/>
        <v>0</v>
      </c>
      <c r="CR362" s="25">
        <f t="shared" ca="1" si="553"/>
        <v>0</v>
      </c>
      <c r="CS362" s="9">
        <f t="shared" ca="1" si="495"/>
        <v>0</v>
      </c>
      <c r="CT362" s="26">
        <f t="shared" ca="1" si="496"/>
        <v>0</v>
      </c>
      <c r="CU362" s="19">
        <f t="shared" ca="1" si="497"/>
        <v>0</v>
      </c>
      <c r="CV362" s="26">
        <f t="shared" ca="1" si="498"/>
        <v>0</v>
      </c>
      <c r="CW362" s="26">
        <f t="shared" ca="1" si="499"/>
        <v>0</v>
      </c>
      <c r="CX362">
        <f t="shared" ca="1" si="554"/>
        <v>0</v>
      </c>
      <c r="CY362" s="7">
        <f t="shared" ca="1" si="522"/>
        <v>0</v>
      </c>
      <c r="CZ362" s="7">
        <f t="shared" ca="1" si="523"/>
        <v>0</v>
      </c>
      <c r="DA362" s="17">
        <f t="shared" ca="1" si="555"/>
        <v>0</v>
      </c>
      <c r="DB362" s="17">
        <f t="shared" ca="1" si="524"/>
        <v>0</v>
      </c>
      <c r="EB362">
        <v>360</v>
      </c>
      <c r="EC362" s="7">
        <f t="shared" si="556"/>
        <v>0</v>
      </c>
      <c r="ED362" s="28">
        <f t="shared" si="557"/>
        <v>0</v>
      </c>
      <c r="EE362" s="16">
        <f t="shared" si="558"/>
        <v>0</v>
      </c>
      <c r="EF362" s="9">
        <f t="shared" si="500"/>
        <v>0</v>
      </c>
      <c r="EG362" s="26">
        <f t="shared" si="501"/>
        <v>0</v>
      </c>
      <c r="EH362" s="19">
        <f t="shared" si="502"/>
        <v>0</v>
      </c>
      <c r="EI362" s="26">
        <f t="shared" si="503"/>
        <v>0</v>
      </c>
      <c r="EJ362" s="26">
        <f t="shared" si="504"/>
        <v>0</v>
      </c>
      <c r="EK362" s="16">
        <f t="shared" si="559"/>
        <v>0</v>
      </c>
      <c r="EL362" s="25">
        <v>0</v>
      </c>
      <c r="EM362" s="25">
        <f t="shared" si="560"/>
        <v>0</v>
      </c>
      <c r="EN362" s="25">
        <f t="shared" si="561"/>
        <v>0</v>
      </c>
      <c r="EO362" s="25">
        <f t="shared" si="562"/>
        <v>0</v>
      </c>
      <c r="EP362" s="25">
        <f t="shared" si="563"/>
        <v>0</v>
      </c>
      <c r="EQ362" s="16">
        <f t="shared" si="564"/>
        <v>0</v>
      </c>
      <c r="ER362" s="25">
        <f t="shared" si="565"/>
        <v>0</v>
      </c>
      <c r="ES362" s="9">
        <f t="shared" si="505"/>
        <v>0</v>
      </c>
      <c r="ET362" s="26">
        <f t="shared" si="506"/>
        <v>0</v>
      </c>
      <c r="EU362" s="19">
        <f t="shared" si="507"/>
        <v>0</v>
      </c>
      <c r="EV362" s="26">
        <f t="shared" si="508"/>
        <v>0</v>
      </c>
      <c r="EW362" s="26">
        <f t="shared" si="509"/>
        <v>0</v>
      </c>
      <c r="EX362">
        <f t="shared" si="566"/>
        <v>0</v>
      </c>
      <c r="EY362" s="7">
        <f t="shared" si="525"/>
        <v>0</v>
      </c>
      <c r="EZ362" s="7">
        <f t="shared" si="526"/>
        <v>0</v>
      </c>
      <c r="FA362" s="17">
        <f t="shared" si="567"/>
        <v>0</v>
      </c>
      <c r="FB362" s="17">
        <f t="shared" si="527"/>
        <v>0</v>
      </c>
      <c r="GB362">
        <v>360</v>
      </c>
      <c r="GC362" s="7">
        <f t="shared" si="568"/>
        <v>0</v>
      </c>
      <c r="GD362" s="28">
        <f t="shared" si="569"/>
        <v>0</v>
      </c>
      <c r="GE362" s="16">
        <f t="shared" si="570"/>
        <v>0</v>
      </c>
      <c r="GF362" s="9">
        <f t="shared" si="510"/>
        <v>0</v>
      </c>
      <c r="GG362" s="26">
        <f t="shared" si="511"/>
        <v>0</v>
      </c>
      <c r="GH362" s="19">
        <f t="shared" si="512"/>
        <v>0</v>
      </c>
      <c r="GI362" s="26">
        <f t="shared" si="513"/>
        <v>0</v>
      </c>
      <c r="GJ362" s="26">
        <f t="shared" si="514"/>
        <v>0</v>
      </c>
      <c r="GK362" s="16">
        <f t="shared" si="571"/>
        <v>0</v>
      </c>
      <c r="GL362" s="25">
        <v>0</v>
      </c>
      <c r="GM362" s="25">
        <f t="shared" si="572"/>
        <v>0</v>
      </c>
      <c r="GN362" s="25">
        <f t="shared" si="573"/>
        <v>0</v>
      </c>
      <c r="GO362" s="25">
        <f t="shared" si="574"/>
        <v>0</v>
      </c>
      <c r="GP362" s="25">
        <f t="shared" si="575"/>
        <v>0</v>
      </c>
      <c r="GQ362" s="16">
        <f t="shared" si="576"/>
        <v>0</v>
      </c>
      <c r="GR362" s="25">
        <f t="shared" si="577"/>
        <v>0</v>
      </c>
      <c r="GS362" s="9">
        <f t="shared" si="515"/>
        <v>0</v>
      </c>
      <c r="GT362" s="26">
        <f t="shared" si="516"/>
        <v>0</v>
      </c>
      <c r="GU362" s="19">
        <f t="shared" si="517"/>
        <v>0</v>
      </c>
      <c r="GV362" s="26">
        <f t="shared" si="518"/>
        <v>0</v>
      </c>
      <c r="GW362" s="26">
        <f t="shared" si="519"/>
        <v>0</v>
      </c>
      <c r="GX362">
        <f t="shared" si="578"/>
        <v>0</v>
      </c>
      <c r="GY362" s="7">
        <f t="shared" si="528"/>
        <v>0</v>
      </c>
      <c r="GZ362" s="7">
        <f t="shared" si="529"/>
        <v>0</v>
      </c>
      <c r="HA362" s="17">
        <f t="shared" si="579"/>
        <v>0</v>
      </c>
      <c r="HB362" s="17">
        <f t="shared" si="530"/>
        <v>0</v>
      </c>
    </row>
    <row r="363" spans="54:210" x14ac:dyDescent="0.3">
      <c r="BB363">
        <v>361</v>
      </c>
      <c r="BC363" s="7">
        <f t="shared" si="531"/>
        <v>0</v>
      </c>
      <c r="BD363" s="28">
        <f t="shared" si="532"/>
        <v>0</v>
      </c>
      <c r="BE363" s="16">
        <f t="shared" si="533"/>
        <v>0</v>
      </c>
      <c r="BF363" s="16">
        <f t="shared" si="534"/>
        <v>0</v>
      </c>
      <c r="BG363" s="25">
        <v>0</v>
      </c>
      <c r="BH363" s="25">
        <f t="shared" si="535"/>
        <v>0</v>
      </c>
      <c r="BI363" s="25">
        <f t="shared" si="536"/>
        <v>0</v>
      </c>
      <c r="BJ363" s="25">
        <f t="shared" si="537"/>
        <v>0</v>
      </c>
      <c r="BK363" s="25">
        <f t="shared" si="538"/>
        <v>0</v>
      </c>
      <c r="BL363" s="16">
        <f t="shared" si="539"/>
        <v>0</v>
      </c>
      <c r="BM363" s="25">
        <f t="shared" si="540"/>
        <v>0</v>
      </c>
      <c r="BN363" s="9">
        <f t="shared" si="485"/>
        <v>0</v>
      </c>
      <c r="BO363" s="26">
        <f t="shared" si="486"/>
        <v>0</v>
      </c>
      <c r="BP363" s="19">
        <f t="shared" si="487"/>
        <v>0</v>
      </c>
      <c r="BQ363" s="26">
        <f t="shared" si="488"/>
        <v>0</v>
      </c>
      <c r="BR363" s="26">
        <f t="shared" si="489"/>
        <v>0</v>
      </c>
      <c r="BS363">
        <f t="shared" si="541"/>
        <v>0</v>
      </c>
      <c r="BT363" s="7">
        <f t="shared" si="542"/>
        <v>0</v>
      </c>
      <c r="BU363" s="7">
        <f t="shared" si="520"/>
        <v>0</v>
      </c>
      <c r="BV363" s="17">
        <f t="shared" si="543"/>
        <v>0</v>
      </c>
      <c r="BW363" s="17">
        <f t="shared" si="521"/>
        <v>0</v>
      </c>
      <c r="CB363">
        <v>361</v>
      </c>
      <c r="CC363" s="7">
        <f t="shared" ca="1" si="544"/>
        <v>-19000</v>
      </c>
      <c r="CD363" s="28">
        <f t="shared" ca="1" si="545"/>
        <v>0</v>
      </c>
      <c r="CE363" s="16">
        <f t="shared" ca="1" si="546"/>
        <v>0</v>
      </c>
      <c r="CF363" s="9">
        <f t="shared" ca="1" si="490"/>
        <v>0</v>
      </c>
      <c r="CG363" s="26">
        <f t="shared" ca="1" si="491"/>
        <v>0</v>
      </c>
      <c r="CH363" s="19">
        <f t="shared" ca="1" si="492"/>
        <v>0</v>
      </c>
      <c r="CI363" s="26">
        <f t="shared" ca="1" si="493"/>
        <v>0</v>
      </c>
      <c r="CJ363" s="26">
        <f t="shared" ca="1" si="494"/>
        <v>0</v>
      </c>
      <c r="CK363" s="16">
        <f t="shared" ca="1" si="547"/>
        <v>0</v>
      </c>
      <c r="CL363" s="25">
        <v>0</v>
      </c>
      <c r="CM363" s="25">
        <f t="shared" ca="1" si="548"/>
        <v>0</v>
      </c>
      <c r="CN363" s="25">
        <f t="shared" ca="1" si="549"/>
        <v>0</v>
      </c>
      <c r="CO363" s="25">
        <f t="shared" ca="1" si="550"/>
        <v>0</v>
      </c>
      <c r="CP363" s="25">
        <f t="shared" ca="1" si="551"/>
        <v>0</v>
      </c>
      <c r="CQ363" s="16">
        <f t="shared" ca="1" si="552"/>
        <v>0</v>
      </c>
      <c r="CR363" s="25">
        <f t="shared" ca="1" si="553"/>
        <v>0</v>
      </c>
      <c r="CS363" s="9">
        <f t="shared" ca="1" si="495"/>
        <v>0</v>
      </c>
      <c r="CT363" s="26">
        <f t="shared" ca="1" si="496"/>
        <v>0</v>
      </c>
      <c r="CU363" s="19">
        <f t="shared" ca="1" si="497"/>
        <v>0</v>
      </c>
      <c r="CV363" s="26">
        <f t="shared" ca="1" si="498"/>
        <v>0</v>
      </c>
      <c r="CW363" s="26">
        <f t="shared" ca="1" si="499"/>
        <v>0</v>
      </c>
      <c r="CX363">
        <f t="shared" ca="1" si="554"/>
        <v>0</v>
      </c>
      <c r="CY363" s="7">
        <f t="shared" ca="1" si="522"/>
        <v>0</v>
      </c>
      <c r="CZ363" s="7">
        <f t="shared" ca="1" si="523"/>
        <v>0</v>
      </c>
      <c r="DA363" s="17">
        <f t="shared" ca="1" si="555"/>
        <v>0</v>
      </c>
      <c r="DB363" s="17">
        <f t="shared" ca="1" si="524"/>
        <v>0</v>
      </c>
      <c r="EB363">
        <v>361</v>
      </c>
      <c r="EC363" s="7">
        <f t="shared" si="556"/>
        <v>0</v>
      </c>
      <c r="ED363" s="28">
        <f t="shared" si="557"/>
        <v>0</v>
      </c>
      <c r="EE363" s="16">
        <f t="shared" si="558"/>
        <v>0</v>
      </c>
      <c r="EF363" s="9">
        <f t="shared" si="500"/>
        <v>0</v>
      </c>
      <c r="EG363" s="26">
        <f t="shared" si="501"/>
        <v>0</v>
      </c>
      <c r="EH363" s="19">
        <f t="shared" si="502"/>
        <v>0</v>
      </c>
      <c r="EI363" s="26">
        <f t="shared" si="503"/>
        <v>0</v>
      </c>
      <c r="EJ363" s="26">
        <f t="shared" si="504"/>
        <v>0</v>
      </c>
      <c r="EK363" s="16">
        <f t="shared" si="559"/>
        <v>0</v>
      </c>
      <c r="EL363" s="25">
        <v>0</v>
      </c>
      <c r="EM363" s="25">
        <f t="shared" si="560"/>
        <v>0</v>
      </c>
      <c r="EN363" s="25">
        <f t="shared" si="561"/>
        <v>0</v>
      </c>
      <c r="EO363" s="25">
        <f t="shared" si="562"/>
        <v>0</v>
      </c>
      <c r="EP363" s="25">
        <f t="shared" si="563"/>
        <v>0</v>
      </c>
      <c r="EQ363" s="16">
        <f t="shared" si="564"/>
        <v>0</v>
      </c>
      <c r="ER363" s="25">
        <f t="shared" si="565"/>
        <v>0</v>
      </c>
      <c r="ES363" s="9">
        <f t="shared" si="505"/>
        <v>0</v>
      </c>
      <c r="ET363" s="26">
        <f t="shared" si="506"/>
        <v>0</v>
      </c>
      <c r="EU363" s="19">
        <f t="shared" si="507"/>
        <v>0</v>
      </c>
      <c r="EV363" s="26">
        <f t="shared" si="508"/>
        <v>0</v>
      </c>
      <c r="EW363" s="26">
        <f t="shared" si="509"/>
        <v>0</v>
      </c>
      <c r="EX363">
        <f t="shared" si="566"/>
        <v>0</v>
      </c>
      <c r="EY363" s="7">
        <f t="shared" si="525"/>
        <v>0</v>
      </c>
      <c r="EZ363" s="7">
        <f t="shared" si="526"/>
        <v>0</v>
      </c>
      <c r="FA363" s="17">
        <f t="shared" si="567"/>
        <v>0</v>
      </c>
      <c r="FB363" s="17">
        <f t="shared" si="527"/>
        <v>0</v>
      </c>
      <c r="GB363">
        <v>361</v>
      </c>
      <c r="GC363" s="7">
        <f t="shared" si="568"/>
        <v>0</v>
      </c>
      <c r="GD363" s="28">
        <f t="shared" si="569"/>
        <v>0</v>
      </c>
      <c r="GE363" s="16">
        <f t="shared" si="570"/>
        <v>0</v>
      </c>
      <c r="GF363" s="9">
        <f t="shared" si="510"/>
        <v>0</v>
      </c>
      <c r="GG363" s="26">
        <f t="shared" si="511"/>
        <v>0</v>
      </c>
      <c r="GH363" s="19">
        <f t="shared" si="512"/>
        <v>0</v>
      </c>
      <c r="GI363" s="26">
        <f t="shared" si="513"/>
        <v>0</v>
      </c>
      <c r="GJ363" s="26">
        <f t="shared" si="514"/>
        <v>0</v>
      </c>
      <c r="GK363" s="16">
        <f t="shared" si="571"/>
        <v>0</v>
      </c>
      <c r="GL363" s="25">
        <v>0</v>
      </c>
      <c r="GM363" s="25">
        <f t="shared" si="572"/>
        <v>0</v>
      </c>
      <c r="GN363" s="25">
        <f t="shared" si="573"/>
        <v>0</v>
      </c>
      <c r="GO363" s="25">
        <f t="shared" si="574"/>
        <v>0</v>
      </c>
      <c r="GP363" s="25">
        <f t="shared" si="575"/>
        <v>0</v>
      </c>
      <c r="GQ363" s="16">
        <f t="shared" si="576"/>
        <v>0</v>
      </c>
      <c r="GR363" s="25">
        <f t="shared" si="577"/>
        <v>0</v>
      </c>
      <c r="GS363" s="9">
        <f t="shared" si="515"/>
        <v>0</v>
      </c>
      <c r="GT363" s="26">
        <f t="shared" si="516"/>
        <v>0</v>
      </c>
      <c r="GU363" s="19">
        <f t="shared" si="517"/>
        <v>0</v>
      </c>
      <c r="GV363" s="26">
        <f t="shared" si="518"/>
        <v>0</v>
      </c>
      <c r="GW363" s="26">
        <f t="shared" si="519"/>
        <v>0</v>
      </c>
      <c r="GX363">
        <f t="shared" si="578"/>
        <v>0</v>
      </c>
      <c r="GY363" s="7">
        <f t="shared" si="528"/>
        <v>0</v>
      </c>
      <c r="GZ363" s="7">
        <f t="shared" si="529"/>
        <v>0</v>
      </c>
      <c r="HA363" s="17">
        <f t="shared" si="579"/>
        <v>0</v>
      </c>
      <c r="HB363" s="17">
        <f t="shared" si="530"/>
        <v>0</v>
      </c>
    </row>
    <row r="364" spans="54:210" x14ac:dyDescent="0.3">
      <c r="BB364">
        <v>362</v>
      </c>
      <c r="BC364" s="7">
        <f t="shared" si="531"/>
        <v>0</v>
      </c>
      <c r="BD364" s="28">
        <f t="shared" si="532"/>
        <v>0</v>
      </c>
      <c r="BE364" s="16">
        <f t="shared" si="533"/>
        <v>0</v>
      </c>
      <c r="BF364" s="16">
        <f t="shared" si="534"/>
        <v>0</v>
      </c>
      <c r="BG364" s="25">
        <v>0</v>
      </c>
      <c r="BH364" s="25">
        <f t="shared" si="535"/>
        <v>0</v>
      </c>
      <c r="BI364" s="25">
        <f t="shared" si="536"/>
        <v>0</v>
      </c>
      <c r="BJ364" s="25">
        <f t="shared" si="537"/>
        <v>0</v>
      </c>
      <c r="BK364" s="25">
        <f t="shared" si="538"/>
        <v>0</v>
      </c>
      <c r="BL364" s="16">
        <f t="shared" si="539"/>
        <v>0</v>
      </c>
      <c r="BM364" s="25">
        <f t="shared" si="540"/>
        <v>0</v>
      </c>
      <c r="BN364" s="9">
        <f t="shared" si="485"/>
        <v>0</v>
      </c>
      <c r="BO364" s="26">
        <f t="shared" si="486"/>
        <v>0</v>
      </c>
      <c r="BP364" s="19">
        <f t="shared" si="487"/>
        <v>0</v>
      </c>
      <c r="BQ364" s="26">
        <f t="shared" si="488"/>
        <v>0</v>
      </c>
      <c r="BR364" s="26">
        <f t="shared" si="489"/>
        <v>0</v>
      </c>
      <c r="BS364">
        <f t="shared" si="541"/>
        <v>0</v>
      </c>
      <c r="BT364" s="7">
        <f t="shared" si="542"/>
        <v>0</v>
      </c>
      <c r="BU364" s="7">
        <f t="shared" si="520"/>
        <v>0</v>
      </c>
      <c r="BV364" s="17">
        <f t="shared" si="543"/>
        <v>0</v>
      </c>
      <c r="BW364" s="17">
        <f t="shared" si="521"/>
        <v>0</v>
      </c>
      <c r="CB364">
        <v>362</v>
      </c>
      <c r="CC364" s="7">
        <f t="shared" ca="1" si="544"/>
        <v>-19000</v>
      </c>
      <c r="CD364" s="28">
        <f t="shared" ca="1" si="545"/>
        <v>0</v>
      </c>
      <c r="CE364" s="16">
        <f t="shared" ca="1" si="546"/>
        <v>0</v>
      </c>
      <c r="CF364" s="9">
        <f t="shared" ca="1" si="490"/>
        <v>0</v>
      </c>
      <c r="CG364" s="26">
        <f t="shared" ca="1" si="491"/>
        <v>0</v>
      </c>
      <c r="CH364" s="19">
        <f t="shared" ca="1" si="492"/>
        <v>0</v>
      </c>
      <c r="CI364" s="26">
        <f t="shared" ca="1" si="493"/>
        <v>0</v>
      </c>
      <c r="CJ364" s="26">
        <f t="shared" ca="1" si="494"/>
        <v>0</v>
      </c>
      <c r="CK364" s="16">
        <f t="shared" ca="1" si="547"/>
        <v>0</v>
      </c>
      <c r="CL364" s="25">
        <v>0</v>
      </c>
      <c r="CM364" s="25">
        <f t="shared" ca="1" si="548"/>
        <v>0</v>
      </c>
      <c r="CN364" s="25">
        <f t="shared" ca="1" si="549"/>
        <v>0</v>
      </c>
      <c r="CO364" s="25">
        <f t="shared" ca="1" si="550"/>
        <v>0</v>
      </c>
      <c r="CP364" s="25">
        <f t="shared" ca="1" si="551"/>
        <v>0</v>
      </c>
      <c r="CQ364" s="16">
        <f t="shared" ca="1" si="552"/>
        <v>0</v>
      </c>
      <c r="CR364" s="25">
        <f t="shared" ca="1" si="553"/>
        <v>0</v>
      </c>
      <c r="CS364" s="9">
        <f t="shared" ca="1" si="495"/>
        <v>0</v>
      </c>
      <c r="CT364" s="26">
        <f t="shared" ca="1" si="496"/>
        <v>0</v>
      </c>
      <c r="CU364" s="19">
        <f t="shared" ca="1" si="497"/>
        <v>0</v>
      </c>
      <c r="CV364" s="26">
        <f t="shared" ca="1" si="498"/>
        <v>0</v>
      </c>
      <c r="CW364" s="26">
        <f t="shared" ca="1" si="499"/>
        <v>0</v>
      </c>
      <c r="CX364">
        <f t="shared" ca="1" si="554"/>
        <v>0</v>
      </c>
      <c r="CY364" s="7">
        <f t="shared" ca="1" si="522"/>
        <v>0</v>
      </c>
      <c r="CZ364" s="7">
        <f t="shared" ca="1" si="523"/>
        <v>0</v>
      </c>
      <c r="DA364" s="17">
        <f t="shared" ca="1" si="555"/>
        <v>0</v>
      </c>
      <c r="DB364" s="17">
        <f t="shared" ca="1" si="524"/>
        <v>0</v>
      </c>
      <c r="EB364">
        <v>362</v>
      </c>
      <c r="EC364" s="7">
        <f t="shared" si="556"/>
        <v>0</v>
      </c>
      <c r="ED364" s="28">
        <f t="shared" si="557"/>
        <v>0</v>
      </c>
      <c r="EE364" s="16">
        <f t="shared" si="558"/>
        <v>0</v>
      </c>
      <c r="EF364" s="9">
        <f t="shared" si="500"/>
        <v>0</v>
      </c>
      <c r="EG364" s="26">
        <f t="shared" si="501"/>
        <v>0</v>
      </c>
      <c r="EH364" s="19">
        <f t="shared" si="502"/>
        <v>0</v>
      </c>
      <c r="EI364" s="26">
        <f t="shared" si="503"/>
        <v>0</v>
      </c>
      <c r="EJ364" s="26">
        <f t="shared" si="504"/>
        <v>0</v>
      </c>
      <c r="EK364" s="16">
        <f t="shared" si="559"/>
        <v>0</v>
      </c>
      <c r="EL364" s="25">
        <v>0</v>
      </c>
      <c r="EM364" s="25">
        <f t="shared" si="560"/>
        <v>0</v>
      </c>
      <c r="EN364" s="25">
        <f t="shared" si="561"/>
        <v>0</v>
      </c>
      <c r="EO364" s="25">
        <f t="shared" si="562"/>
        <v>0</v>
      </c>
      <c r="EP364" s="25">
        <f t="shared" si="563"/>
        <v>0</v>
      </c>
      <c r="EQ364" s="16">
        <f t="shared" si="564"/>
        <v>0</v>
      </c>
      <c r="ER364" s="25">
        <f t="shared" si="565"/>
        <v>0</v>
      </c>
      <c r="ES364" s="9">
        <f t="shared" si="505"/>
        <v>0</v>
      </c>
      <c r="ET364" s="26">
        <f t="shared" si="506"/>
        <v>0</v>
      </c>
      <c r="EU364" s="19">
        <f t="shared" si="507"/>
        <v>0</v>
      </c>
      <c r="EV364" s="26">
        <f t="shared" si="508"/>
        <v>0</v>
      </c>
      <c r="EW364" s="26">
        <f t="shared" si="509"/>
        <v>0</v>
      </c>
      <c r="EX364">
        <f t="shared" si="566"/>
        <v>0</v>
      </c>
      <c r="EY364" s="7">
        <f t="shared" si="525"/>
        <v>0</v>
      </c>
      <c r="EZ364" s="7">
        <f t="shared" si="526"/>
        <v>0</v>
      </c>
      <c r="FA364" s="17">
        <f t="shared" si="567"/>
        <v>0</v>
      </c>
      <c r="FB364" s="17">
        <f t="shared" si="527"/>
        <v>0</v>
      </c>
      <c r="GB364">
        <v>362</v>
      </c>
      <c r="GC364" s="7">
        <f t="shared" si="568"/>
        <v>0</v>
      </c>
      <c r="GD364" s="28">
        <f t="shared" si="569"/>
        <v>0</v>
      </c>
      <c r="GE364" s="16">
        <f t="shared" si="570"/>
        <v>0</v>
      </c>
      <c r="GF364" s="9">
        <f t="shared" si="510"/>
        <v>0</v>
      </c>
      <c r="GG364" s="26">
        <f t="shared" si="511"/>
        <v>0</v>
      </c>
      <c r="GH364" s="19">
        <f t="shared" si="512"/>
        <v>0</v>
      </c>
      <c r="GI364" s="26">
        <f t="shared" si="513"/>
        <v>0</v>
      </c>
      <c r="GJ364" s="26">
        <f t="shared" si="514"/>
        <v>0</v>
      </c>
      <c r="GK364" s="16">
        <f t="shared" si="571"/>
        <v>0</v>
      </c>
      <c r="GL364" s="25">
        <v>0</v>
      </c>
      <c r="GM364" s="25">
        <f t="shared" si="572"/>
        <v>0</v>
      </c>
      <c r="GN364" s="25">
        <f t="shared" si="573"/>
        <v>0</v>
      </c>
      <c r="GO364" s="25">
        <f t="shared" si="574"/>
        <v>0</v>
      </c>
      <c r="GP364" s="25">
        <f t="shared" si="575"/>
        <v>0</v>
      </c>
      <c r="GQ364" s="16">
        <f t="shared" si="576"/>
        <v>0</v>
      </c>
      <c r="GR364" s="25">
        <f t="shared" si="577"/>
        <v>0</v>
      </c>
      <c r="GS364" s="9">
        <f t="shared" si="515"/>
        <v>0</v>
      </c>
      <c r="GT364" s="26">
        <f t="shared" si="516"/>
        <v>0</v>
      </c>
      <c r="GU364" s="19">
        <f t="shared" si="517"/>
        <v>0</v>
      </c>
      <c r="GV364" s="26">
        <f t="shared" si="518"/>
        <v>0</v>
      </c>
      <c r="GW364" s="26">
        <f t="shared" si="519"/>
        <v>0</v>
      </c>
      <c r="GX364">
        <f t="shared" si="578"/>
        <v>0</v>
      </c>
      <c r="GY364" s="7">
        <f t="shared" si="528"/>
        <v>0</v>
      </c>
      <c r="GZ364" s="7">
        <f t="shared" si="529"/>
        <v>0</v>
      </c>
      <c r="HA364" s="17">
        <f t="shared" si="579"/>
        <v>0</v>
      </c>
      <c r="HB364" s="17">
        <f t="shared" si="530"/>
        <v>0</v>
      </c>
    </row>
    <row r="365" spans="54:210" x14ac:dyDescent="0.3">
      <c r="BB365">
        <v>363</v>
      </c>
      <c r="BC365" s="7">
        <f t="shared" si="531"/>
        <v>0</v>
      </c>
      <c r="BD365" s="28">
        <f t="shared" si="532"/>
        <v>0</v>
      </c>
      <c r="BE365" s="16">
        <f t="shared" si="533"/>
        <v>0</v>
      </c>
      <c r="BF365" s="16">
        <f t="shared" si="534"/>
        <v>0</v>
      </c>
      <c r="BG365" s="25">
        <v>0</v>
      </c>
      <c r="BH365" s="25">
        <f t="shared" si="535"/>
        <v>0</v>
      </c>
      <c r="BI365" s="25">
        <f t="shared" si="536"/>
        <v>0</v>
      </c>
      <c r="BJ365" s="25">
        <f t="shared" si="537"/>
        <v>0</v>
      </c>
      <c r="BK365" s="25">
        <f t="shared" si="538"/>
        <v>0</v>
      </c>
      <c r="BL365" s="16">
        <f t="shared" si="539"/>
        <v>0</v>
      </c>
      <c r="BM365" s="25">
        <f t="shared" si="540"/>
        <v>0</v>
      </c>
      <c r="BN365" s="9">
        <f t="shared" si="485"/>
        <v>0</v>
      </c>
      <c r="BO365" s="26">
        <f t="shared" si="486"/>
        <v>0</v>
      </c>
      <c r="BP365" s="19">
        <f t="shared" si="487"/>
        <v>0</v>
      </c>
      <c r="BQ365" s="26">
        <f t="shared" si="488"/>
        <v>0</v>
      </c>
      <c r="BR365" s="26">
        <f t="shared" si="489"/>
        <v>0</v>
      </c>
      <c r="BS365">
        <f t="shared" si="541"/>
        <v>0</v>
      </c>
      <c r="BT365" s="7">
        <f t="shared" si="542"/>
        <v>0</v>
      </c>
      <c r="BU365" s="7">
        <f t="shared" si="520"/>
        <v>0</v>
      </c>
      <c r="BV365" s="17">
        <f t="shared" si="543"/>
        <v>0</v>
      </c>
      <c r="BW365" s="17">
        <f t="shared" si="521"/>
        <v>0</v>
      </c>
      <c r="CB365">
        <v>363</v>
      </c>
      <c r="CC365" s="7">
        <f t="shared" ca="1" si="544"/>
        <v>-19000</v>
      </c>
      <c r="CD365" s="28">
        <f t="shared" ca="1" si="545"/>
        <v>0</v>
      </c>
      <c r="CE365" s="16">
        <f t="shared" ca="1" si="546"/>
        <v>0</v>
      </c>
      <c r="CF365" s="9">
        <f t="shared" ca="1" si="490"/>
        <v>0</v>
      </c>
      <c r="CG365" s="26">
        <f t="shared" ca="1" si="491"/>
        <v>0</v>
      </c>
      <c r="CH365" s="19">
        <f t="shared" ca="1" si="492"/>
        <v>0</v>
      </c>
      <c r="CI365" s="26">
        <f t="shared" ca="1" si="493"/>
        <v>0</v>
      </c>
      <c r="CJ365" s="26">
        <f t="shared" ca="1" si="494"/>
        <v>0</v>
      </c>
      <c r="CK365" s="16">
        <f t="shared" ca="1" si="547"/>
        <v>0</v>
      </c>
      <c r="CL365" s="25">
        <v>0</v>
      </c>
      <c r="CM365" s="25">
        <f t="shared" ca="1" si="548"/>
        <v>0</v>
      </c>
      <c r="CN365" s="25">
        <f t="shared" ca="1" si="549"/>
        <v>0</v>
      </c>
      <c r="CO365" s="25">
        <f t="shared" ca="1" si="550"/>
        <v>0</v>
      </c>
      <c r="CP365" s="25">
        <f t="shared" ca="1" si="551"/>
        <v>0</v>
      </c>
      <c r="CQ365" s="16">
        <f t="shared" ca="1" si="552"/>
        <v>0</v>
      </c>
      <c r="CR365" s="25">
        <f t="shared" ca="1" si="553"/>
        <v>0</v>
      </c>
      <c r="CS365" s="9">
        <f t="shared" ca="1" si="495"/>
        <v>0</v>
      </c>
      <c r="CT365" s="26">
        <f t="shared" ca="1" si="496"/>
        <v>0</v>
      </c>
      <c r="CU365" s="19">
        <f t="shared" ca="1" si="497"/>
        <v>0</v>
      </c>
      <c r="CV365" s="26">
        <f t="shared" ca="1" si="498"/>
        <v>0</v>
      </c>
      <c r="CW365" s="26">
        <f t="shared" ca="1" si="499"/>
        <v>0</v>
      </c>
      <c r="CX365">
        <f t="shared" ca="1" si="554"/>
        <v>0</v>
      </c>
      <c r="CY365" s="7">
        <f t="shared" ca="1" si="522"/>
        <v>0</v>
      </c>
      <c r="CZ365" s="7">
        <f t="shared" ca="1" si="523"/>
        <v>0</v>
      </c>
      <c r="DA365" s="17">
        <f t="shared" ca="1" si="555"/>
        <v>0</v>
      </c>
      <c r="DB365" s="17">
        <f t="shared" ca="1" si="524"/>
        <v>0</v>
      </c>
      <c r="EB365">
        <v>363</v>
      </c>
      <c r="EC365" s="7">
        <f t="shared" si="556"/>
        <v>0</v>
      </c>
      <c r="ED365" s="28">
        <f t="shared" si="557"/>
        <v>0</v>
      </c>
      <c r="EE365" s="16">
        <f t="shared" si="558"/>
        <v>0</v>
      </c>
      <c r="EF365" s="9">
        <f t="shared" si="500"/>
        <v>0</v>
      </c>
      <c r="EG365" s="26">
        <f t="shared" si="501"/>
        <v>0</v>
      </c>
      <c r="EH365" s="19">
        <f t="shared" si="502"/>
        <v>0</v>
      </c>
      <c r="EI365" s="26">
        <f t="shared" si="503"/>
        <v>0</v>
      </c>
      <c r="EJ365" s="26">
        <f t="shared" si="504"/>
        <v>0</v>
      </c>
      <c r="EK365" s="16">
        <f t="shared" si="559"/>
        <v>0</v>
      </c>
      <c r="EL365" s="25">
        <v>0</v>
      </c>
      <c r="EM365" s="25">
        <f t="shared" si="560"/>
        <v>0</v>
      </c>
      <c r="EN365" s="25">
        <f t="shared" si="561"/>
        <v>0</v>
      </c>
      <c r="EO365" s="25">
        <f t="shared" si="562"/>
        <v>0</v>
      </c>
      <c r="EP365" s="25">
        <f t="shared" si="563"/>
        <v>0</v>
      </c>
      <c r="EQ365" s="16">
        <f t="shared" si="564"/>
        <v>0</v>
      </c>
      <c r="ER365" s="25">
        <f t="shared" si="565"/>
        <v>0</v>
      </c>
      <c r="ES365" s="9">
        <f t="shared" si="505"/>
        <v>0</v>
      </c>
      <c r="ET365" s="26">
        <f t="shared" si="506"/>
        <v>0</v>
      </c>
      <c r="EU365" s="19">
        <f t="shared" si="507"/>
        <v>0</v>
      </c>
      <c r="EV365" s="26">
        <f t="shared" si="508"/>
        <v>0</v>
      </c>
      <c r="EW365" s="26">
        <f t="shared" si="509"/>
        <v>0</v>
      </c>
      <c r="EX365">
        <f t="shared" si="566"/>
        <v>0</v>
      </c>
      <c r="EY365" s="7">
        <f t="shared" si="525"/>
        <v>0</v>
      </c>
      <c r="EZ365" s="7">
        <f t="shared" si="526"/>
        <v>0</v>
      </c>
      <c r="FA365" s="17">
        <f t="shared" si="567"/>
        <v>0</v>
      </c>
      <c r="FB365" s="17">
        <f t="shared" si="527"/>
        <v>0</v>
      </c>
      <c r="GB365">
        <v>363</v>
      </c>
      <c r="GC365" s="7">
        <f t="shared" si="568"/>
        <v>0</v>
      </c>
      <c r="GD365" s="28">
        <f t="shared" si="569"/>
        <v>0</v>
      </c>
      <c r="GE365" s="16">
        <f t="shared" si="570"/>
        <v>0</v>
      </c>
      <c r="GF365" s="9">
        <f t="shared" si="510"/>
        <v>0</v>
      </c>
      <c r="GG365" s="26">
        <f t="shared" si="511"/>
        <v>0</v>
      </c>
      <c r="GH365" s="19">
        <f t="shared" si="512"/>
        <v>0</v>
      </c>
      <c r="GI365" s="26">
        <f t="shared" si="513"/>
        <v>0</v>
      </c>
      <c r="GJ365" s="26">
        <f t="shared" si="514"/>
        <v>0</v>
      </c>
      <c r="GK365" s="16">
        <f t="shared" si="571"/>
        <v>0</v>
      </c>
      <c r="GL365" s="25">
        <v>0</v>
      </c>
      <c r="GM365" s="25">
        <f t="shared" si="572"/>
        <v>0</v>
      </c>
      <c r="GN365" s="25">
        <f t="shared" si="573"/>
        <v>0</v>
      </c>
      <c r="GO365" s="25">
        <f t="shared" si="574"/>
        <v>0</v>
      </c>
      <c r="GP365" s="25">
        <f t="shared" si="575"/>
        <v>0</v>
      </c>
      <c r="GQ365" s="16">
        <f t="shared" si="576"/>
        <v>0</v>
      </c>
      <c r="GR365" s="25">
        <f t="shared" si="577"/>
        <v>0</v>
      </c>
      <c r="GS365" s="9">
        <f t="shared" si="515"/>
        <v>0</v>
      </c>
      <c r="GT365" s="26">
        <f t="shared" si="516"/>
        <v>0</v>
      </c>
      <c r="GU365" s="19">
        <f t="shared" si="517"/>
        <v>0</v>
      </c>
      <c r="GV365" s="26">
        <f t="shared" si="518"/>
        <v>0</v>
      </c>
      <c r="GW365" s="26">
        <f t="shared" si="519"/>
        <v>0</v>
      </c>
      <c r="GX365">
        <f t="shared" si="578"/>
        <v>0</v>
      </c>
      <c r="GY365" s="7">
        <f t="shared" si="528"/>
        <v>0</v>
      </c>
      <c r="GZ365" s="7">
        <f t="shared" si="529"/>
        <v>0</v>
      </c>
      <c r="HA365" s="17">
        <f t="shared" si="579"/>
        <v>0</v>
      </c>
      <c r="HB365" s="17">
        <f t="shared" si="530"/>
        <v>0</v>
      </c>
    </row>
    <row r="366" spans="54:210" x14ac:dyDescent="0.3">
      <c r="BB366">
        <v>364</v>
      </c>
      <c r="BC366" s="7">
        <f t="shared" si="531"/>
        <v>0</v>
      </c>
      <c r="BD366" s="28">
        <f t="shared" si="532"/>
        <v>0</v>
      </c>
      <c r="BE366" s="16">
        <f t="shared" si="533"/>
        <v>0</v>
      </c>
      <c r="BF366" s="16">
        <f t="shared" si="534"/>
        <v>0</v>
      </c>
      <c r="BG366" s="25">
        <v>0</v>
      </c>
      <c r="BH366" s="25">
        <f t="shared" si="535"/>
        <v>0</v>
      </c>
      <c r="BI366" s="25">
        <f t="shared" si="536"/>
        <v>0</v>
      </c>
      <c r="BJ366" s="25">
        <f t="shared" si="537"/>
        <v>0</v>
      </c>
      <c r="BK366" s="25">
        <f t="shared" si="538"/>
        <v>0</v>
      </c>
      <c r="BL366" s="16">
        <f t="shared" si="539"/>
        <v>0</v>
      </c>
      <c r="BM366" s="25">
        <f t="shared" si="540"/>
        <v>0</v>
      </c>
      <c r="BN366" s="9">
        <f t="shared" si="485"/>
        <v>0</v>
      </c>
      <c r="BO366" s="26">
        <f t="shared" si="486"/>
        <v>0</v>
      </c>
      <c r="BP366" s="19">
        <f t="shared" si="487"/>
        <v>0</v>
      </c>
      <c r="BQ366" s="26">
        <f t="shared" si="488"/>
        <v>0</v>
      </c>
      <c r="BR366" s="26">
        <f t="shared" si="489"/>
        <v>0</v>
      </c>
      <c r="BS366">
        <f t="shared" si="541"/>
        <v>0</v>
      </c>
      <c r="BT366" s="7">
        <f t="shared" si="542"/>
        <v>0</v>
      </c>
      <c r="BU366" s="7">
        <f t="shared" si="520"/>
        <v>0</v>
      </c>
      <c r="BV366" s="17">
        <f t="shared" si="543"/>
        <v>0</v>
      </c>
      <c r="BW366" s="17">
        <f t="shared" si="521"/>
        <v>0</v>
      </c>
      <c r="CB366">
        <v>364</v>
      </c>
      <c r="CC366" s="7">
        <f t="shared" ca="1" si="544"/>
        <v>-19000</v>
      </c>
      <c r="CD366" s="28">
        <f t="shared" ca="1" si="545"/>
        <v>0</v>
      </c>
      <c r="CE366" s="16">
        <f t="shared" ca="1" si="546"/>
        <v>0</v>
      </c>
      <c r="CF366" s="9">
        <f t="shared" ca="1" si="490"/>
        <v>0</v>
      </c>
      <c r="CG366" s="26">
        <f t="shared" ca="1" si="491"/>
        <v>0</v>
      </c>
      <c r="CH366" s="19">
        <f t="shared" ca="1" si="492"/>
        <v>0</v>
      </c>
      <c r="CI366" s="26">
        <f t="shared" ca="1" si="493"/>
        <v>0</v>
      </c>
      <c r="CJ366" s="26">
        <f t="shared" ca="1" si="494"/>
        <v>0</v>
      </c>
      <c r="CK366" s="16">
        <f t="shared" ca="1" si="547"/>
        <v>0</v>
      </c>
      <c r="CL366" s="25">
        <v>0</v>
      </c>
      <c r="CM366" s="25">
        <f t="shared" ca="1" si="548"/>
        <v>0</v>
      </c>
      <c r="CN366" s="25">
        <f t="shared" ca="1" si="549"/>
        <v>0</v>
      </c>
      <c r="CO366" s="25">
        <f t="shared" ca="1" si="550"/>
        <v>0</v>
      </c>
      <c r="CP366" s="25">
        <f t="shared" ca="1" si="551"/>
        <v>0</v>
      </c>
      <c r="CQ366" s="16">
        <f t="shared" ca="1" si="552"/>
        <v>0</v>
      </c>
      <c r="CR366" s="25">
        <f t="shared" ca="1" si="553"/>
        <v>0</v>
      </c>
      <c r="CS366" s="9">
        <f t="shared" ca="1" si="495"/>
        <v>0</v>
      </c>
      <c r="CT366" s="26">
        <f t="shared" ca="1" si="496"/>
        <v>0</v>
      </c>
      <c r="CU366" s="19">
        <f t="shared" ca="1" si="497"/>
        <v>0</v>
      </c>
      <c r="CV366" s="26">
        <f t="shared" ca="1" si="498"/>
        <v>0</v>
      </c>
      <c r="CW366" s="26">
        <f t="shared" ca="1" si="499"/>
        <v>0</v>
      </c>
      <c r="CX366">
        <f t="shared" ca="1" si="554"/>
        <v>0</v>
      </c>
      <c r="CY366" s="7">
        <f t="shared" ca="1" si="522"/>
        <v>0</v>
      </c>
      <c r="CZ366" s="7">
        <f t="shared" ca="1" si="523"/>
        <v>0</v>
      </c>
      <c r="DA366" s="17">
        <f t="shared" ca="1" si="555"/>
        <v>0</v>
      </c>
      <c r="DB366" s="17">
        <f t="shared" ca="1" si="524"/>
        <v>0</v>
      </c>
      <c r="EB366">
        <v>364</v>
      </c>
      <c r="EC366" s="7">
        <f t="shared" si="556"/>
        <v>0</v>
      </c>
      <c r="ED366" s="28">
        <f t="shared" si="557"/>
        <v>0</v>
      </c>
      <c r="EE366" s="16">
        <f t="shared" si="558"/>
        <v>0</v>
      </c>
      <c r="EF366" s="9">
        <f t="shared" si="500"/>
        <v>0</v>
      </c>
      <c r="EG366" s="26">
        <f t="shared" si="501"/>
        <v>0</v>
      </c>
      <c r="EH366" s="19">
        <f t="shared" si="502"/>
        <v>0</v>
      </c>
      <c r="EI366" s="26">
        <f t="shared" si="503"/>
        <v>0</v>
      </c>
      <c r="EJ366" s="26">
        <f t="shared" si="504"/>
        <v>0</v>
      </c>
      <c r="EK366" s="16">
        <f t="shared" si="559"/>
        <v>0</v>
      </c>
      <c r="EL366" s="25">
        <v>0</v>
      </c>
      <c r="EM366" s="25">
        <f t="shared" si="560"/>
        <v>0</v>
      </c>
      <c r="EN366" s="25">
        <f t="shared" si="561"/>
        <v>0</v>
      </c>
      <c r="EO366" s="25">
        <f t="shared" si="562"/>
        <v>0</v>
      </c>
      <c r="EP366" s="25">
        <f t="shared" si="563"/>
        <v>0</v>
      </c>
      <c r="EQ366" s="16">
        <f t="shared" si="564"/>
        <v>0</v>
      </c>
      <c r="ER366" s="25">
        <f t="shared" si="565"/>
        <v>0</v>
      </c>
      <c r="ES366" s="9">
        <f t="shared" si="505"/>
        <v>0</v>
      </c>
      <c r="ET366" s="26">
        <f t="shared" si="506"/>
        <v>0</v>
      </c>
      <c r="EU366" s="19">
        <f t="shared" si="507"/>
        <v>0</v>
      </c>
      <c r="EV366" s="26">
        <f t="shared" si="508"/>
        <v>0</v>
      </c>
      <c r="EW366" s="26">
        <f t="shared" si="509"/>
        <v>0</v>
      </c>
      <c r="EX366">
        <f t="shared" si="566"/>
        <v>0</v>
      </c>
      <c r="EY366" s="7">
        <f t="shared" si="525"/>
        <v>0</v>
      </c>
      <c r="EZ366" s="7">
        <f t="shared" si="526"/>
        <v>0</v>
      </c>
      <c r="FA366" s="17">
        <f t="shared" si="567"/>
        <v>0</v>
      </c>
      <c r="FB366" s="17">
        <f t="shared" si="527"/>
        <v>0</v>
      </c>
      <c r="GB366">
        <v>364</v>
      </c>
      <c r="GC366" s="7">
        <f t="shared" si="568"/>
        <v>0</v>
      </c>
      <c r="GD366" s="28">
        <f t="shared" si="569"/>
        <v>0</v>
      </c>
      <c r="GE366" s="16">
        <f t="shared" si="570"/>
        <v>0</v>
      </c>
      <c r="GF366" s="9">
        <f t="shared" si="510"/>
        <v>0</v>
      </c>
      <c r="GG366" s="26">
        <f t="shared" si="511"/>
        <v>0</v>
      </c>
      <c r="GH366" s="19">
        <f t="shared" si="512"/>
        <v>0</v>
      </c>
      <c r="GI366" s="26">
        <f t="shared" si="513"/>
        <v>0</v>
      </c>
      <c r="GJ366" s="26">
        <f t="shared" si="514"/>
        <v>0</v>
      </c>
      <c r="GK366" s="16">
        <f t="shared" si="571"/>
        <v>0</v>
      </c>
      <c r="GL366" s="25">
        <v>0</v>
      </c>
      <c r="GM366" s="25">
        <f t="shared" si="572"/>
        <v>0</v>
      </c>
      <c r="GN366" s="25">
        <f t="shared" si="573"/>
        <v>0</v>
      </c>
      <c r="GO366" s="25">
        <f t="shared" si="574"/>
        <v>0</v>
      </c>
      <c r="GP366" s="25">
        <f t="shared" si="575"/>
        <v>0</v>
      </c>
      <c r="GQ366" s="16">
        <f t="shared" si="576"/>
        <v>0</v>
      </c>
      <c r="GR366" s="25">
        <f t="shared" si="577"/>
        <v>0</v>
      </c>
      <c r="GS366" s="9">
        <f t="shared" si="515"/>
        <v>0</v>
      </c>
      <c r="GT366" s="26">
        <f t="shared" si="516"/>
        <v>0</v>
      </c>
      <c r="GU366" s="19">
        <f t="shared" si="517"/>
        <v>0</v>
      </c>
      <c r="GV366" s="26">
        <f t="shared" si="518"/>
        <v>0</v>
      </c>
      <c r="GW366" s="26">
        <f t="shared" si="519"/>
        <v>0</v>
      </c>
      <c r="GX366">
        <f t="shared" si="578"/>
        <v>0</v>
      </c>
      <c r="GY366" s="7">
        <f t="shared" si="528"/>
        <v>0</v>
      </c>
      <c r="GZ366" s="7">
        <f t="shared" si="529"/>
        <v>0</v>
      </c>
      <c r="HA366" s="17">
        <f t="shared" si="579"/>
        <v>0</v>
      </c>
      <c r="HB366" s="17">
        <f t="shared" si="530"/>
        <v>0</v>
      </c>
    </row>
    <row r="367" spans="54:210" x14ac:dyDescent="0.3">
      <c r="BB367">
        <v>365</v>
      </c>
      <c r="BC367" s="7">
        <f t="shared" si="531"/>
        <v>0</v>
      </c>
      <c r="BD367" s="28">
        <f t="shared" si="532"/>
        <v>0</v>
      </c>
      <c r="BE367" s="16">
        <f t="shared" si="533"/>
        <v>0</v>
      </c>
      <c r="BF367" s="16">
        <f t="shared" si="534"/>
        <v>0</v>
      </c>
      <c r="BG367" s="25">
        <v>0</v>
      </c>
      <c r="BH367" s="25">
        <f t="shared" si="535"/>
        <v>0</v>
      </c>
      <c r="BI367" s="25">
        <f t="shared" si="536"/>
        <v>0</v>
      </c>
      <c r="BJ367" s="25">
        <f t="shared" si="537"/>
        <v>0</v>
      </c>
      <c r="BK367" s="25">
        <f t="shared" si="538"/>
        <v>0</v>
      </c>
      <c r="BL367" s="16">
        <f t="shared" si="539"/>
        <v>0</v>
      </c>
      <c r="BM367" s="25">
        <f t="shared" si="540"/>
        <v>0</v>
      </c>
      <c r="BN367" s="9">
        <f t="shared" si="485"/>
        <v>0</v>
      </c>
      <c r="BO367" s="26">
        <f t="shared" si="486"/>
        <v>0</v>
      </c>
      <c r="BP367" s="19">
        <f t="shared" si="487"/>
        <v>0</v>
      </c>
      <c r="BQ367" s="26">
        <f t="shared" si="488"/>
        <v>0</v>
      </c>
      <c r="BR367" s="26">
        <f t="shared" si="489"/>
        <v>0</v>
      </c>
      <c r="BS367">
        <f t="shared" si="541"/>
        <v>0</v>
      </c>
      <c r="BT367" s="7">
        <f t="shared" si="542"/>
        <v>0</v>
      </c>
      <c r="BU367" s="7">
        <f t="shared" si="520"/>
        <v>0</v>
      </c>
      <c r="BV367" s="17">
        <f t="shared" si="543"/>
        <v>0</v>
      </c>
      <c r="BW367" s="17">
        <f t="shared" si="521"/>
        <v>0</v>
      </c>
      <c r="CB367">
        <v>365</v>
      </c>
      <c r="CC367" s="7">
        <f t="shared" ca="1" si="544"/>
        <v>-19000</v>
      </c>
      <c r="CD367" s="28">
        <f t="shared" ca="1" si="545"/>
        <v>0</v>
      </c>
      <c r="CE367" s="16">
        <f t="shared" ca="1" si="546"/>
        <v>0</v>
      </c>
      <c r="CF367" s="9">
        <f t="shared" ca="1" si="490"/>
        <v>0</v>
      </c>
      <c r="CG367" s="26">
        <f t="shared" ca="1" si="491"/>
        <v>0</v>
      </c>
      <c r="CH367" s="19">
        <f t="shared" ca="1" si="492"/>
        <v>0</v>
      </c>
      <c r="CI367" s="26">
        <f t="shared" ca="1" si="493"/>
        <v>0</v>
      </c>
      <c r="CJ367" s="26">
        <f t="shared" ca="1" si="494"/>
        <v>0</v>
      </c>
      <c r="CK367" s="16">
        <f t="shared" ca="1" si="547"/>
        <v>0</v>
      </c>
      <c r="CL367" s="25">
        <v>0</v>
      </c>
      <c r="CM367" s="25">
        <f t="shared" ca="1" si="548"/>
        <v>0</v>
      </c>
      <c r="CN367" s="25">
        <f t="shared" ca="1" si="549"/>
        <v>0</v>
      </c>
      <c r="CO367" s="25">
        <f t="shared" ca="1" si="550"/>
        <v>0</v>
      </c>
      <c r="CP367" s="25">
        <f t="shared" ca="1" si="551"/>
        <v>0</v>
      </c>
      <c r="CQ367" s="16">
        <f t="shared" ca="1" si="552"/>
        <v>0</v>
      </c>
      <c r="CR367" s="25">
        <f t="shared" ca="1" si="553"/>
        <v>0</v>
      </c>
      <c r="CS367" s="9">
        <f t="shared" ca="1" si="495"/>
        <v>0</v>
      </c>
      <c r="CT367" s="26">
        <f t="shared" ca="1" si="496"/>
        <v>0</v>
      </c>
      <c r="CU367" s="19">
        <f t="shared" ca="1" si="497"/>
        <v>0</v>
      </c>
      <c r="CV367" s="26">
        <f t="shared" ca="1" si="498"/>
        <v>0</v>
      </c>
      <c r="CW367" s="26">
        <f t="shared" ca="1" si="499"/>
        <v>0</v>
      </c>
      <c r="CX367">
        <f t="shared" ca="1" si="554"/>
        <v>0</v>
      </c>
      <c r="CY367" s="7">
        <f t="shared" ca="1" si="522"/>
        <v>0</v>
      </c>
      <c r="CZ367" s="7">
        <f t="shared" ca="1" si="523"/>
        <v>0</v>
      </c>
      <c r="DA367" s="17">
        <f t="shared" ca="1" si="555"/>
        <v>0</v>
      </c>
      <c r="DB367" s="17">
        <f t="shared" ca="1" si="524"/>
        <v>0</v>
      </c>
      <c r="EB367">
        <v>365</v>
      </c>
      <c r="EC367" s="7">
        <f t="shared" si="556"/>
        <v>0</v>
      </c>
      <c r="ED367" s="28">
        <f t="shared" si="557"/>
        <v>0</v>
      </c>
      <c r="EE367" s="16">
        <f t="shared" si="558"/>
        <v>0</v>
      </c>
      <c r="EF367" s="9">
        <f t="shared" si="500"/>
        <v>0</v>
      </c>
      <c r="EG367" s="26">
        <f t="shared" si="501"/>
        <v>0</v>
      </c>
      <c r="EH367" s="19">
        <f t="shared" si="502"/>
        <v>0</v>
      </c>
      <c r="EI367" s="26">
        <f t="shared" si="503"/>
        <v>0</v>
      </c>
      <c r="EJ367" s="26">
        <f t="shared" si="504"/>
        <v>0</v>
      </c>
      <c r="EK367" s="16">
        <f t="shared" si="559"/>
        <v>0</v>
      </c>
      <c r="EL367" s="25">
        <v>0</v>
      </c>
      <c r="EM367" s="25">
        <f t="shared" si="560"/>
        <v>0</v>
      </c>
      <c r="EN367" s="25">
        <f t="shared" si="561"/>
        <v>0</v>
      </c>
      <c r="EO367" s="25">
        <f t="shared" si="562"/>
        <v>0</v>
      </c>
      <c r="EP367" s="25">
        <f t="shared" si="563"/>
        <v>0</v>
      </c>
      <c r="EQ367" s="16">
        <f t="shared" si="564"/>
        <v>0</v>
      </c>
      <c r="ER367" s="25">
        <f t="shared" si="565"/>
        <v>0</v>
      </c>
      <c r="ES367" s="9">
        <f t="shared" si="505"/>
        <v>0</v>
      </c>
      <c r="ET367" s="26">
        <f t="shared" si="506"/>
        <v>0</v>
      </c>
      <c r="EU367" s="19">
        <f t="shared" si="507"/>
        <v>0</v>
      </c>
      <c r="EV367" s="26">
        <f t="shared" si="508"/>
        <v>0</v>
      </c>
      <c r="EW367" s="26">
        <f t="shared" si="509"/>
        <v>0</v>
      </c>
      <c r="EX367">
        <f t="shared" si="566"/>
        <v>0</v>
      </c>
      <c r="EY367" s="7">
        <f t="shared" si="525"/>
        <v>0</v>
      </c>
      <c r="EZ367" s="7">
        <f t="shared" si="526"/>
        <v>0</v>
      </c>
      <c r="FA367" s="17">
        <f t="shared" si="567"/>
        <v>0</v>
      </c>
      <c r="FB367" s="17">
        <f t="shared" si="527"/>
        <v>0</v>
      </c>
      <c r="GB367">
        <v>365</v>
      </c>
      <c r="GC367" s="7">
        <f t="shared" si="568"/>
        <v>0</v>
      </c>
      <c r="GD367" s="28">
        <f t="shared" si="569"/>
        <v>0</v>
      </c>
      <c r="GE367" s="16">
        <f t="shared" si="570"/>
        <v>0</v>
      </c>
      <c r="GF367" s="9">
        <f t="shared" si="510"/>
        <v>0</v>
      </c>
      <c r="GG367" s="26">
        <f t="shared" si="511"/>
        <v>0</v>
      </c>
      <c r="GH367" s="19">
        <f t="shared" si="512"/>
        <v>0</v>
      </c>
      <c r="GI367" s="26">
        <f t="shared" si="513"/>
        <v>0</v>
      </c>
      <c r="GJ367" s="26">
        <f t="shared" si="514"/>
        <v>0</v>
      </c>
      <c r="GK367" s="16">
        <f t="shared" si="571"/>
        <v>0</v>
      </c>
      <c r="GL367" s="25">
        <v>0</v>
      </c>
      <c r="GM367" s="25">
        <f t="shared" si="572"/>
        <v>0</v>
      </c>
      <c r="GN367" s="25">
        <f t="shared" si="573"/>
        <v>0</v>
      </c>
      <c r="GO367" s="25">
        <f t="shared" si="574"/>
        <v>0</v>
      </c>
      <c r="GP367" s="25">
        <f t="shared" si="575"/>
        <v>0</v>
      </c>
      <c r="GQ367" s="16">
        <f t="shared" si="576"/>
        <v>0</v>
      </c>
      <c r="GR367" s="25">
        <f t="shared" si="577"/>
        <v>0</v>
      </c>
      <c r="GS367" s="9">
        <f t="shared" si="515"/>
        <v>0</v>
      </c>
      <c r="GT367" s="26">
        <f t="shared" si="516"/>
        <v>0</v>
      </c>
      <c r="GU367" s="19">
        <f t="shared" si="517"/>
        <v>0</v>
      </c>
      <c r="GV367" s="26">
        <f t="shared" si="518"/>
        <v>0</v>
      </c>
      <c r="GW367" s="26">
        <f t="shared" si="519"/>
        <v>0</v>
      </c>
      <c r="GX367">
        <f t="shared" si="578"/>
        <v>0</v>
      </c>
      <c r="GY367" s="7">
        <f t="shared" si="528"/>
        <v>0</v>
      </c>
      <c r="GZ367" s="7">
        <f t="shared" si="529"/>
        <v>0</v>
      </c>
      <c r="HA367" s="17">
        <f t="shared" si="579"/>
        <v>0</v>
      </c>
      <c r="HB367" s="17">
        <f t="shared" si="530"/>
        <v>0</v>
      </c>
    </row>
    <row r="368" spans="54:210" x14ac:dyDescent="0.3">
      <c r="BB368">
        <v>366</v>
      </c>
      <c r="BC368" s="7">
        <f t="shared" si="531"/>
        <v>0</v>
      </c>
      <c r="BD368" s="28">
        <f t="shared" si="532"/>
        <v>0</v>
      </c>
      <c r="BE368" s="16">
        <f t="shared" si="533"/>
        <v>0</v>
      </c>
      <c r="BF368" s="16">
        <f t="shared" si="534"/>
        <v>0</v>
      </c>
      <c r="BG368" s="25">
        <v>0</v>
      </c>
      <c r="BH368" s="25">
        <f t="shared" si="535"/>
        <v>0</v>
      </c>
      <c r="BI368" s="25">
        <f t="shared" si="536"/>
        <v>0</v>
      </c>
      <c r="BJ368" s="25">
        <f t="shared" si="537"/>
        <v>0</v>
      </c>
      <c r="BK368" s="25">
        <f t="shared" si="538"/>
        <v>0</v>
      </c>
      <c r="BL368" s="16">
        <f t="shared" si="539"/>
        <v>0</v>
      </c>
      <c r="BM368" s="25">
        <f t="shared" si="540"/>
        <v>0</v>
      </c>
      <c r="BN368" s="9">
        <f t="shared" si="485"/>
        <v>0</v>
      </c>
      <c r="BO368" s="26">
        <f t="shared" si="486"/>
        <v>0</v>
      </c>
      <c r="BP368" s="19">
        <f t="shared" si="487"/>
        <v>0</v>
      </c>
      <c r="BQ368" s="26">
        <f t="shared" si="488"/>
        <v>0</v>
      </c>
      <c r="BR368" s="26">
        <f t="shared" si="489"/>
        <v>0</v>
      </c>
      <c r="BS368">
        <f t="shared" si="541"/>
        <v>0</v>
      </c>
      <c r="BT368" s="7">
        <f t="shared" si="542"/>
        <v>0</v>
      </c>
      <c r="BU368" s="7">
        <f t="shared" si="520"/>
        <v>0</v>
      </c>
      <c r="BV368" s="17">
        <f t="shared" si="543"/>
        <v>0</v>
      </c>
      <c r="BW368" s="17">
        <f t="shared" si="521"/>
        <v>0</v>
      </c>
      <c r="CB368">
        <v>366</v>
      </c>
      <c r="CC368" s="7">
        <f t="shared" ca="1" si="544"/>
        <v>-19000</v>
      </c>
      <c r="CD368" s="28">
        <f t="shared" ca="1" si="545"/>
        <v>0</v>
      </c>
      <c r="CE368" s="16">
        <f t="shared" ca="1" si="546"/>
        <v>0</v>
      </c>
      <c r="CF368" s="9">
        <f t="shared" ca="1" si="490"/>
        <v>0</v>
      </c>
      <c r="CG368" s="26">
        <f t="shared" ca="1" si="491"/>
        <v>0</v>
      </c>
      <c r="CH368" s="19">
        <f t="shared" ca="1" si="492"/>
        <v>0</v>
      </c>
      <c r="CI368" s="26">
        <f t="shared" ca="1" si="493"/>
        <v>0</v>
      </c>
      <c r="CJ368" s="26">
        <f t="shared" ca="1" si="494"/>
        <v>0</v>
      </c>
      <c r="CK368" s="16">
        <f t="shared" ca="1" si="547"/>
        <v>0</v>
      </c>
      <c r="CL368" s="25">
        <v>0</v>
      </c>
      <c r="CM368" s="25">
        <f t="shared" ca="1" si="548"/>
        <v>0</v>
      </c>
      <c r="CN368" s="25">
        <f t="shared" ca="1" si="549"/>
        <v>0</v>
      </c>
      <c r="CO368" s="25">
        <f t="shared" ca="1" si="550"/>
        <v>0</v>
      </c>
      <c r="CP368" s="25">
        <f t="shared" ca="1" si="551"/>
        <v>0</v>
      </c>
      <c r="CQ368" s="16">
        <f t="shared" ca="1" si="552"/>
        <v>0</v>
      </c>
      <c r="CR368" s="25">
        <f t="shared" ca="1" si="553"/>
        <v>0</v>
      </c>
      <c r="CS368" s="9">
        <f t="shared" ca="1" si="495"/>
        <v>0</v>
      </c>
      <c r="CT368" s="26">
        <f t="shared" ca="1" si="496"/>
        <v>0</v>
      </c>
      <c r="CU368" s="19">
        <f t="shared" ca="1" si="497"/>
        <v>0</v>
      </c>
      <c r="CV368" s="26">
        <f t="shared" ca="1" si="498"/>
        <v>0</v>
      </c>
      <c r="CW368" s="26">
        <f t="shared" ca="1" si="499"/>
        <v>0</v>
      </c>
      <c r="CX368">
        <f t="shared" ca="1" si="554"/>
        <v>0</v>
      </c>
      <c r="CY368" s="7">
        <f t="shared" ca="1" si="522"/>
        <v>0</v>
      </c>
      <c r="CZ368" s="7">
        <f t="shared" ca="1" si="523"/>
        <v>0</v>
      </c>
      <c r="DA368" s="17">
        <f t="shared" ca="1" si="555"/>
        <v>0</v>
      </c>
      <c r="DB368" s="17">
        <f t="shared" ca="1" si="524"/>
        <v>0</v>
      </c>
      <c r="EB368">
        <v>366</v>
      </c>
      <c r="EC368" s="7">
        <f t="shared" si="556"/>
        <v>0</v>
      </c>
      <c r="ED368" s="28">
        <f t="shared" si="557"/>
        <v>0</v>
      </c>
      <c r="EE368" s="16">
        <f t="shared" si="558"/>
        <v>0</v>
      </c>
      <c r="EF368" s="9">
        <f t="shared" si="500"/>
        <v>0</v>
      </c>
      <c r="EG368" s="26">
        <f t="shared" si="501"/>
        <v>0</v>
      </c>
      <c r="EH368" s="19">
        <f t="shared" si="502"/>
        <v>0</v>
      </c>
      <c r="EI368" s="26">
        <f t="shared" si="503"/>
        <v>0</v>
      </c>
      <c r="EJ368" s="26">
        <f t="shared" si="504"/>
        <v>0</v>
      </c>
      <c r="EK368" s="16">
        <f t="shared" si="559"/>
        <v>0</v>
      </c>
      <c r="EL368" s="25">
        <v>0</v>
      </c>
      <c r="EM368" s="25">
        <f t="shared" si="560"/>
        <v>0</v>
      </c>
      <c r="EN368" s="25">
        <f t="shared" si="561"/>
        <v>0</v>
      </c>
      <c r="EO368" s="25">
        <f t="shared" si="562"/>
        <v>0</v>
      </c>
      <c r="EP368" s="25">
        <f t="shared" si="563"/>
        <v>0</v>
      </c>
      <c r="EQ368" s="16">
        <f t="shared" si="564"/>
        <v>0</v>
      </c>
      <c r="ER368" s="25">
        <f t="shared" si="565"/>
        <v>0</v>
      </c>
      <c r="ES368" s="9">
        <f t="shared" si="505"/>
        <v>0</v>
      </c>
      <c r="ET368" s="26">
        <f t="shared" si="506"/>
        <v>0</v>
      </c>
      <c r="EU368" s="19">
        <f t="shared" si="507"/>
        <v>0</v>
      </c>
      <c r="EV368" s="26">
        <f t="shared" si="508"/>
        <v>0</v>
      </c>
      <c r="EW368" s="26">
        <f t="shared" si="509"/>
        <v>0</v>
      </c>
      <c r="EX368">
        <f t="shared" si="566"/>
        <v>0</v>
      </c>
      <c r="EY368" s="7">
        <f t="shared" si="525"/>
        <v>0</v>
      </c>
      <c r="EZ368" s="7">
        <f t="shared" si="526"/>
        <v>0</v>
      </c>
      <c r="FA368" s="17">
        <f t="shared" si="567"/>
        <v>0</v>
      </c>
      <c r="FB368" s="17">
        <f t="shared" si="527"/>
        <v>0</v>
      </c>
      <c r="GB368">
        <v>366</v>
      </c>
      <c r="GC368" s="7">
        <f t="shared" si="568"/>
        <v>0</v>
      </c>
      <c r="GD368" s="28">
        <f t="shared" si="569"/>
        <v>0</v>
      </c>
      <c r="GE368" s="16">
        <f t="shared" si="570"/>
        <v>0</v>
      </c>
      <c r="GF368" s="9">
        <f t="shared" si="510"/>
        <v>0</v>
      </c>
      <c r="GG368" s="26">
        <f t="shared" si="511"/>
        <v>0</v>
      </c>
      <c r="GH368" s="19">
        <f t="shared" si="512"/>
        <v>0</v>
      </c>
      <c r="GI368" s="26">
        <f t="shared" si="513"/>
        <v>0</v>
      </c>
      <c r="GJ368" s="26">
        <f t="shared" si="514"/>
        <v>0</v>
      </c>
      <c r="GK368" s="16">
        <f t="shared" si="571"/>
        <v>0</v>
      </c>
      <c r="GL368" s="25">
        <v>0</v>
      </c>
      <c r="GM368" s="25">
        <f t="shared" si="572"/>
        <v>0</v>
      </c>
      <c r="GN368" s="25">
        <f t="shared" si="573"/>
        <v>0</v>
      </c>
      <c r="GO368" s="25">
        <f t="shared" si="574"/>
        <v>0</v>
      </c>
      <c r="GP368" s="25">
        <f t="shared" si="575"/>
        <v>0</v>
      </c>
      <c r="GQ368" s="16">
        <f t="shared" si="576"/>
        <v>0</v>
      </c>
      <c r="GR368" s="25">
        <f t="shared" si="577"/>
        <v>0</v>
      </c>
      <c r="GS368" s="9">
        <f t="shared" si="515"/>
        <v>0</v>
      </c>
      <c r="GT368" s="26">
        <f t="shared" si="516"/>
        <v>0</v>
      </c>
      <c r="GU368" s="19">
        <f t="shared" si="517"/>
        <v>0</v>
      </c>
      <c r="GV368" s="26">
        <f t="shared" si="518"/>
        <v>0</v>
      </c>
      <c r="GW368" s="26">
        <f t="shared" si="519"/>
        <v>0</v>
      </c>
      <c r="GX368">
        <f t="shared" si="578"/>
        <v>0</v>
      </c>
      <c r="GY368" s="7">
        <f t="shared" si="528"/>
        <v>0</v>
      </c>
      <c r="GZ368" s="7">
        <f t="shared" si="529"/>
        <v>0</v>
      </c>
      <c r="HA368" s="17">
        <f t="shared" si="579"/>
        <v>0</v>
      </c>
      <c r="HB368" s="17">
        <f t="shared" si="530"/>
        <v>0</v>
      </c>
    </row>
    <row r="369" spans="54:210" x14ac:dyDescent="0.3">
      <c r="BB369">
        <v>367</v>
      </c>
      <c r="BC369" s="7">
        <f t="shared" si="531"/>
        <v>0</v>
      </c>
      <c r="BD369" s="28">
        <f t="shared" si="532"/>
        <v>0</v>
      </c>
      <c r="BE369" s="16">
        <f t="shared" si="533"/>
        <v>0</v>
      </c>
      <c r="BF369" s="16">
        <f t="shared" si="534"/>
        <v>0</v>
      </c>
      <c r="BG369" s="25">
        <v>0</v>
      </c>
      <c r="BH369" s="25">
        <f t="shared" si="535"/>
        <v>0</v>
      </c>
      <c r="BI369" s="25">
        <f t="shared" si="536"/>
        <v>0</v>
      </c>
      <c r="BJ369" s="25">
        <f t="shared" si="537"/>
        <v>0</v>
      </c>
      <c r="BK369" s="25">
        <f t="shared" si="538"/>
        <v>0</v>
      </c>
      <c r="BL369" s="16">
        <f t="shared" si="539"/>
        <v>0</v>
      </c>
      <c r="BM369" s="25">
        <f t="shared" si="540"/>
        <v>0</v>
      </c>
      <c r="BN369" s="9">
        <f t="shared" si="485"/>
        <v>0</v>
      </c>
      <c r="BO369" s="26">
        <f t="shared" si="486"/>
        <v>0</v>
      </c>
      <c r="BP369" s="19">
        <f t="shared" si="487"/>
        <v>0</v>
      </c>
      <c r="BQ369" s="26">
        <f t="shared" si="488"/>
        <v>0</v>
      </c>
      <c r="BR369" s="26">
        <f t="shared" si="489"/>
        <v>0</v>
      </c>
      <c r="BS369">
        <f t="shared" si="541"/>
        <v>0</v>
      </c>
      <c r="BT369" s="7">
        <f t="shared" si="542"/>
        <v>0</v>
      </c>
      <c r="BU369" s="7">
        <f t="shared" si="520"/>
        <v>0</v>
      </c>
      <c r="BV369" s="17">
        <f t="shared" si="543"/>
        <v>0</v>
      </c>
      <c r="BW369" s="17">
        <f t="shared" si="521"/>
        <v>0</v>
      </c>
      <c r="CB369">
        <v>367</v>
      </c>
      <c r="CC369" s="7">
        <f t="shared" ca="1" si="544"/>
        <v>-19000</v>
      </c>
      <c r="CD369" s="28">
        <f t="shared" ca="1" si="545"/>
        <v>0</v>
      </c>
      <c r="CE369" s="16">
        <f t="shared" ca="1" si="546"/>
        <v>0</v>
      </c>
      <c r="CF369" s="9">
        <f t="shared" ca="1" si="490"/>
        <v>0</v>
      </c>
      <c r="CG369" s="26">
        <f t="shared" ca="1" si="491"/>
        <v>0</v>
      </c>
      <c r="CH369" s="19">
        <f t="shared" ca="1" si="492"/>
        <v>0</v>
      </c>
      <c r="CI369" s="26">
        <f t="shared" ca="1" si="493"/>
        <v>0</v>
      </c>
      <c r="CJ369" s="26">
        <f t="shared" ca="1" si="494"/>
        <v>0</v>
      </c>
      <c r="CK369" s="16">
        <f t="shared" ca="1" si="547"/>
        <v>0</v>
      </c>
      <c r="CL369" s="25">
        <v>0</v>
      </c>
      <c r="CM369" s="25">
        <f t="shared" ca="1" si="548"/>
        <v>0</v>
      </c>
      <c r="CN369" s="25">
        <f t="shared" ca="1" si="549"/>
        <v>0</v>
      </c>
      <c r="CO369" s="25">
        <f t="shared" ca="1" si="550"/>
        <v>0</v>
      </c>
      <c r="CP369" s="25">
        <f t="shared" ca="1" si="551"/>
        <v>0</v>
      </c>
      <c r="CQ369" s="16">
        <f t="shared" ca="1" si="552"/>
        <v>0</v>
      </c>
      <c r="CR369" s="25">
        <f t="shared" ca="1" si="553"/>
        <v>0</v>
      </c>
      <c r="CS369" s="9">
        <f t="shared" ca="1" si="495"/>
        <v>0</v>
      </c>
      <c r="CT369" s="26">
        <f t="shared" ca="1" si="496"/>
        <v>0</v>
      </c>
      <c r="CU369" s="19">
        <f t="shared" ca="1" si="497"/>
        <v>0</v>
      </c>
      <c r="CV369" s="26">
        <f t="shared" ca="1" si="498"/>
        <v>0</v>
      </c>
      <c r="CW369" s="26">
        <f t="shared" ca="1" si="499"/>
        <v>0</v>
      </c>
      <c r="CX369">
        <f t="shared" ca="1" si="554"/>
        <v>0</v>
      </c>
      <c r="CY369" s="7">
        <f t="shared" ca="1" si="522"/>
        <v>0</v>
      </c>
      <c r="CZ369" s="7">
        <f t="shared" ca="1" si="523"/>
        <v>0</v>
      </c>
      <c r="DA369" s="17">
        <f t="shared" ca="1" si="555"/>
        <v>0</v>
      </c>
      <c r="DB369" s="17">
        <f t="shared" ca="1" si="524"/>
        <v>0</v>
      </c>
      <c r="EB369">
        <v>367</v>
      </c>
      <c r="EC369" s="7">
        <f t="shared" si="556"/>
        <v>0</v>
      </c>
      <c r="ED369" s="28">
        <f t="shared" si="557"/>
        <v>0</v>
      </c>
      <c r="EE369" s="16">
        <f t="shared" si="558"/>
        <v>0</v>
      </c>
      <c r="EF369" s="9">
        <f t="shared" si="500"/>
        <v>0</v>
      </c>
      <c r="EG369" s="26">
        <f t="shared" si="501"/>
        <v>0</v>
      </c>
      <c r="EH369" s="19">
        <f t="shared" si="502"/>
        <v>0</v>
      </c>
      <c r="EI369" s="26">
        <f t="shared" si="503"/>
        <v>0</v>
      </c>
      <c r="EJ369" s="26">
        <f t="shared" si="504"/>
        <v>0</v>
      </c>
      <c r="EK369" s="16">
        <f t="shared" si="559"/>
        <v>0</v>
      </c>
      <c r="EL369" s="25">
        <v>0</v>
      </c>
      <c r="EM369" s="25">
        <f t="shared" si="560"/>
        <v>0</v>
      </c>
      <c r="EN369" s="25">
        <f t="shared" si="561"/>
        <v>0</v>
      </c>
      <c r="EO369" s="25">
        <f t="shared" si="562"/>
        <v>0</v>
      </c>
      <c r="EP369" s="25">
        <f t="shared" si="563"/>
        <v>0</v>
      </c>
      <c r="EQ369" s="16">
        <f t="shared" si="564"/>
        <v>0</v>
      </c>
      <c r="ER369" s="25">
        <f t="shared" si="565"/>
        <v>0</v>
      </c>
      <c r="ES369" s="9">
        <f t="shared" si="505"/>
        <v>0</v>
      </c>
      <c r="ET369" s="26">
        <f t="shared" si="506"/>
        <v>0</v>
      </c>
      <c r="EU369" s="19">
        <f t="shared" si="507"/>
        <v>0</v>
      </c>
      <c r="EV369" s="26">
        <f t="shared" si="508"/>
        <v>0</v>
      </c>
      <c r="EW369" s="26">
        <f t="shared" si="509"/>
        <v>0</v>
      </c>
      <c r="EX369">
        <f t="shared" si="566"/>
        <v>0</v>
      </c>
      <c r="EY369" s="7">
        <f t="shared" si="525"/>
        <v>0</v>
      </c>
      <c r="EZ369" s="7">
        <f t="shared" si="526"/>
        <v>0</v>
      </c>
      <c r="FA369" s="17">
        <f t="shared" si="567"/>
        <v>0</v>
      </c>
      <c r="FB369" s="17">
        <f t="shared" si="527"/>
        <v>0</v>
      </c>
      <c r="GB369">
        <v>367</v>
      </c>
      <c r="GC369" s="7">
        <f t="shared" si="568"/>
        <v>0</v>
      </c>
      <c r="GD369" s="28">
        <f t="shared" si="569"/>
        <v>0</v>
      </c>
      <c r="GE369" s="16">
        <f t="shared" si="570"/>
        <v>0</v>
      </c>
      <c r="GF369" s="9">
        <f t="shared" si="510"/>
        <v>0</v>
      </c>
      <c r="GG369" s="26">
        <f t="shared" si="511"/>
        <v>0</v>
      </c>
      <c r="GH369" s="19">
        <f t="shared" si="512"/>
        <v>0</v>
      </c>
      <c r="GI369" s="26">
        <f t="shared" si="513"/>
        <v>0</v>
      </c>
      <c r="GJ369" s="26">
        <f t="shared" si="514"/>
        <v>0</v>
      </c>
      <c r="GK369" s="16">
        <f t="shared" si="571"/>
        <v>0</v>
      </c>
      <c r="GL369" s="25">
        <v>0</v>
      </c>
      <c r="GM369" s="25">
        <f t="shared" si="572"/>
        <v>0</v>
      </c>
      <c r="GN369" s="25">
        <f t="shared" si="573"/>
        <v>0</v>
      </c>
      <c r="GO369" s="25">
        <f t="shared" si="574"/>
        <v>0</v>
      </c>
      <c r="GP369" s="25">
        <f t="shared" si="575"/>
        <v>0</v>
      </c>
      <c r="GQ369" s="16">
        <f t="shared" si="576"/>
        <v>0</v>
      </c>
      <c r="GR369" s="25">
        <f t="shared" si="577"/>
        <v>0</v>
      </c>
      <c r="GS369" s="9">
        <f t="shared" si="515"/>
        <v>0</v>
      </c>
      <c r="GT369" s="26">
        <f t="shared" si="516"/>
        <v>0</v>
      </c>
      <c r="GU369" s="19">
        <f t="shared" si="517"/>
        <v>0</v>
      </c>
      <c r="GV369" s="26">
        <f t="shared" si="518"/>
        <v>0</v>
      </c>
      <c r="GW369" s="26">
        <f t="shared" si="519"/>
        <v>0</v>
      </c>
      <c r="GX369">
        <f t="shared" si="578"/>
        <v>0</v>
      </c>
      <c r="GY369" s="7">
        <f t="shared" si="528"/>
        <v>0</v>
      </c>
      <c r="GZ369" s="7">
        <f t="shared" si="529"/>
        <v>0</v>
      </c>
      <c r="HA369" s="17">
        <f t="shared" si="579"/>
        <v>0</v>
      </c>
      <c r="HB369" s="17">
        <f t="shared" si="530"/>
        <v>0</v>
      </c>
    </row>
    <row r="370" spans="54:210" x14ac:dyDescent="0.3">
      <c r="BB370">
        <v>368</v>
      </c>
      <c r="BC370" s="7">
        <f t="shared" si="531"/>
        <v>0</v>
      </c>
      <c r="BD370" s="28">
        <f t="shared" si="532"/>
        <v>0</v>
      </c>
      <c r="BE370" s="16">
        <f t="shared" si="533"/>
        <v>0</v>
      </c>
      <c r="BF370" s="16">
        <f t="shared" si="534"/>
        <v>0</v>
      </c>
      <c r="BG370" s="25">
        <v>0</v>
      </c>
      <c r="BH370" s="25">
        <f t="shared" si="535"/>
        <v>0</v>
      </c>
      <c r="BI370" s="25">
        <f t="shared" si="536"/>
        <v>0</v>
      </c>
      <c r="BJ370" s="25">
        <f t="shared" si="537"/>
        <v>0</v>
      </c>
      <c r="BK370" s="25">
        <f t="shared" si="538"/>
        <v>0</v>
      </c>
      <c r="BL370" s="16">
        <f t="shared" si="539"/>
        <v>0</v>
      </c>
      <c r="BM370" s="25">
        <f t="shared" si="540"/>
        <v>0</v>
      </c>
      <c r="BN370" s="9">
        <f t="shared" si="485"/>
        <v>0</v>
      </c>
      <c r="BO370" s="26">
        <f t="shared" si="486"/>
        <v>0</v>
      </c>
      <c r="BP370" s="19">
        <f t="shared" si="487"/>
        <v>0</v>
      </c>
      <c r="BQ370" s="26">
        <f t="shared" si="488"/>
        <v>0</v>
      </c>
      <c r="BR370" s="26">
        <f t="shared" si="489"/>
        <v>0</v>
      </c>
      <c r="BS370">
        <f t="shared" si="541"/>
        <v>0</v>
      </c>
      <c r="BT370" s="7">
        <f t="shared" si="542"/>
        <v>0</v>
      </c>
      <c r="BU370" s="7">
        <f t="shared" si="520"/>
        <v>0</v>
      </c>
      <c r="BV370" s="17">
        <f t="shared" si="543"/>
        <v>0</v>
      </c>
      <c r="BW370" s="17">
        <f t="shared" si="521"/>
        <v>0</v>
      </c>
      <c r="CB370">
        <v>368</v>
      </c>
      <c r="CC370" s="7">
        <f t="shared" ca="1" si="544"/>
        <v>-19000</v>
      </c>
      <c r="CD370" s="28">
        <f t="shared" ca="1" si="545"/>
        <v>0</v>
      </c>
      <c r="CE370" s="16">
        <f t="shared" ca="1" si="546"/>
        <v>0</v>
      </c>
      <c r="CF370" s="9">
        <f t="shared" ca="1" si="490"/>
        <v>0</v>
      </c>
      <c r="CG370" s="26">
        <f t="shared" ca="1" si="491"/>
        <v>0</v>
      </c>
      <c r="CH370" s="19">
        <f t="shared" ca="1" si="492"/>
        <v>0</v>
      </c>
      <c r="CI370" s="26">
        <f t="shared" ca="1" si="493"/>
        <v>0</v>
      </c>
      <c r="CJ370" s="26">
        <f t="shared" ca="1" si="494"/>
        <v>0</v>
      </c>
      <c r="CK370" s="16">
        <f t="shared" ca="1" si="547"/>
        <v>0</v>
      </c>
      <c r="CL370" s="25">
        <v>0</v>
      </c>
      <c r="CM370" s="25">
        <f t="shared" ca="1" si="548"/>
        <v>0</v>
      </c>
      <c r="CN370" s="25">
        <f t="shared" ca="1" si="549"/>
        <v>0</v>
      </c>
      <c r="CO370" s="25">
        <f t="shared" ca="1" si="550"/>
        <v>0</v>
      </c>
      <c r="CP370" s="25">
        <f t="shared" ca="1" si="551"/>
        <v>0</v>
      </c>
      <c r="CQ370" s="16">
        <f t="shared" ca="1" si="552"/>
        <v>0</v>
      </c>
      <c r="CR370" s="25">
        <f t="shared" ca="1" si="553"/>
        <v>0</v>
      </c>
      <c r="CS370" s="9">
        <f t="shared" ca="1" si="495"/>
        <v>0</v>
      </c>
      <c r="CT370" s="26">
        <f t="shared" ca="1" si="496"/>
        <v>0</v>
      </c>
      <c r="CU370" s="19">
        <f t="shared" ca="1" si="497"/>
        <v>0</v>
      </c>
      <c r="CV370" s="26">
        <f t="shared" ca="1" si="498"/>
        <v>0</v>
      </c>
      <c r="CW370" s="26">
        <f t="shared" ca="1" si="499"/>
        <v>0</v>
      </c>
      <c r="CX370">
        <f t="shared" ca="1" si="554"/>
        <v>0</v>
      </c>
      <c r="CY370" s="7">
        <f t="shared" ca="1" si="522"/>
        <v>0</v>
      </c>
      <c r="CZ370" s="7">
        <f t="shared" ca="1" si="523"/>
        <v>0</v>
      </c>
      <c r="DA370" s="17">
        <f t="shared" ca="1" si="555"/>
        <v>0</v>
      </c>
      <c r="DB370" s="17">
        <f t="shared" ca="1" si="524"/>
        <v>0</v>
      </c>
      <c r="EB370">
        <v>368</v>
      </c>
      <c r="EC370" s="7">
        <f t="shared" si="556"/>
        <v>0</v>
      </c>
      <c r="ED370" s="28">
        <f t="shared" si="557"/>
        <v>0</v>
      </c>
      <c r="EE370" s="16">
        <f t="shared" si="558"/>
        <v>0</v>
      </c>
      <c r="EF370" s="9">
        <f t="shared" si="500"/>
        <v>0</v>
      </c>
      <c r="EG370" s="26">
        <f t="shared" si="501"/>
        <v>0</v>
      </c>
      <c r="EH370" s="19">
        <f t="shared" si="502"/>
        <v>0</v>
      </c>
      <c r="EI370" s="26">
        <f t="shared" si="503"/>
        <v>0</v>
      </c>
      <c r="EJ370" s="26">
        <f t="shared" si="504"/>
        <v>0</v>
      </c>
      <c r="EK370" s="16">
        <f t="shared" si="559"/>
        <v>0</v>
      </c>
      <c r="EL370" s="25">
        <v>0</v>
      </c>
      <c r="EM370" s="25">
        <f t="shared" si="560"/>
        <v>0</v>
      </c>
      <c r="EN370" s="25">
        <f t="shared" si="561"/>
        <v>0</v>
      </c>
      <c r="EO370" s="25">
        <f t="shared" si="562"/>
        <v>0</v>
      </c>
      <c r="EP370" s="25">
        <f t="shared" si="563"/>
        <v>0</v>
      </c>
      <c r="EQ370" s="16">
        <f t="shared" si="564"/>
        <v>0</v>
      </c>
      <c r="ER370" s="25">
        <f t="shared" si="565"/>
        <v>0</v>
      </c>
      <c r="ES370" s="9">
        <f t="shared" si="505"/>
        <v>0</v>
      </c>
      <c r="ET370" s="26">
        <f t="shared" si="506"/>
        <v>0</v>
      </c>
      <c r="EU370" s="19">
        <f t="shared" si="507"/>
        <v>0</v>
      </c>
      <c r="EV370" s="26">
        <f t="shared" si="508"/>
        <v>0</v>
      </c>
      <c r="EW370" s="26">
        <f t="shared" si="509"/>
        <v>0</v>
      </c>
      <c r="EX370">
        <f t="shared" si="566"/>
        <v>0</v>
      </c>
      <c r="EY370" s="7">
        <f t="shared" si="525"/>
        <v>0</v>
      </c>
      <c r="EZ370" s="7">
        <f t="shared" si="526"/>
        <v>0</v>
      </c>
      <c r="FA370" s="17">
        <f t="shared" si="567"/>
        <v>0</v>
      </c>
      <c r="FB370" s="17">
        <f t="shared" si="527"/>
        <v>0</v>
      </c>
      <c r="GB370">
        <v>368</v>
      </c>
      <c r="GC370" s="7">
        <f t="shared" si="568"/>
        <v>0</v>
      </c>
      <c r="GD370" s="28">
        <f t="shared" si="569"/>
        <v>0</v>
      </c>
      <c r="GE370" s="16">
        <f t="shared" si="570"/>
        <v>0</v>
      </c>
      <c r="GF370" s="9">
        <f t="shared" si="510"/>
        <v>0</v>
      </c>
      <c r="GG370" s="26">
        <f t="shared" si="511"/>
        <v>0</v>
      </c>
      <c r="GH370" s="19">
        <f t="shared" si="512"/>
        <v>0</v>
      </c>
      <c r="GI370" s="26">
        <f t="shared" si="513"/>
        <v>0</v>
      </c>
      <c r="GJ370" s="26">
        <f t="shared" si="514"/>
        <v>0</v>
      </c>
      <c r="GK370" s="16">
        <f t="shared" si="571"/>
        <v>0</v>
      </c>
      <c r="GL370" s="25">
        <v>0</v>
      </c>
      <c r="GM370" s="25">
        <f t="shared" si="572"/>
        <v>0</v>
      </c>
      <c r="GN370" s="25">
        <f t="shared" si="573"/>
        <v>0</v>
      </c>
      <c r="GO370" s="25">
        <f t="shared" si="574"/>
        <v>0</v>
      </c>
      <c r="GP370" s="25">
        <f t="shared" si="575"/>
        <v>0</v>
      </c>
      <c r="GQ370" s="16">
        <f t="shared" si="576"/>
        <v>0</v>
      </c>
      <c r="GR370" s="25">
        <f t="shared" si="577"/>
        <v>0</v>
      </c>
      <c r="GS370" s="9">
        <f t="shared" si="515"/>
        <v>0</v>
      </c>
      <c r="GT370" s="26">
        <f t="shared" si="516"/>
        <v>0</v>
      </c>
      <c r="GU370" s="19">
        <f t="shared" si="517"/>
        <v>0</v>
      </c>
      <c r="GV370" s="26">
        <f t="shared" si="518"/>
        <v>0</v>
      </c>
      <c r="GW370" s="26">
        <f t="shared" si="519"/>
        <v>0</v>
      </c>
      <c r="GX370">
        <f t="shared" si="578"/>
        <v>0</v>
      </c>
      <c r="GY370" s="7">
        <f t="shared" si="528"/>
        <v>0</v>
      </c>
      <c r="GZ370" s="7">
        <f t="shared" si="529"/>
        <v>0</v>
      </c>
      <c r="HA370" s="17">
        <f t="shared" si="579"/>
        <v>0</v>
      </c>
      <c r="HB370" s="17">
        <f t="shared" si="530"/>
        <v>0</v>
      </c>
    </row>
    <row r="371" spans="54:210" x14ac:dyDescent="0.3">
      <c r="BB371">
        <v>369</v>
      </c>
      <c r="BC371" s="7">
        <f t="shared" si="531"/>
        <v>0</v>
      </c>
      <c r="BD371" s="28">
        <f t="shared" si="532"/>
        <v>0</v>
      </c>
      <c r="BE371" s="16">
        <f t="shared" si="533"/>
        <v>0</v>
      </c>
      <c r="BF371" s="16">
        <f t="shared" si="534"/>
        <v>0</v>
      </c>
      <c r="BG371" s="25">
        <v>0</v>
      </c>
      <c r="BH371" s="25">
        <f t="shared" si="535"/>
        <v>0</v>
      </c>
      <c r="BI371" s="25">
        <f t="shared" si="536"/>
        <v>0</v>
      </c>
      <c r="BJ371" s="25">
        <f t="shared" si="537"/>
        <v>0</v>
      </c>
      <c r="BK371" s="25">
        <f t="shared" si="538"/>
        <v>0</v>
      </c>
      <c r="BL371" s="16">
        <f t="shared" si="539"/>
        <v>0</v>
      </c>
      <c r="BM371" s="25">
        <f t="shared" si="540"/>
        <v>0</v>
      </c>
      <c r="BN371" s="9">
        <f t="shared" si="485"/>
        <v>0</v>
      </c>
      <c r="BO371" s="26">
        <f t="shared" si="486"/>
        <v>0</v>
      </c>
      <c r="BP371" s="19">
        <f t="shared" si="487"/>
        <v>0</v>
      </c>
      <c r="BQ371" s="26">
        <f t="shared" si="488"/>
        <v>0</v>
      </c>
      <c r="BR371" s="26">
        <f t="shared" si="489"/>
        <v>0</v>
      </c>
      <c r="BS371">
        <f t="shared" si="541"/>
        <v>0</v>
      </c>
      <c r="BT371" s="7">
        <f t="shared" si="542"/>
        <v>0</v>
      </c>
      <c r="BU371" s="7">
        <f t="shared" si="520"/>
        <v>0</v>
      </c>
      <c r="BV371" s="17">
        <f t="shared" si="543"/>
        <v>0</v>
      </c>
      <c r="BW371" s="17">
        <f t="shared" si="521"/>
        <v>0</v>
      </c>
      <c r="CB371">
        <v>369</v>
      </c>
      <c r="CC371" s="7">
        <f t="shared" ca="1" si="544"/>
        <v>-19000</v>
      </c>
      <c r="CD371" s="28">
        <f t="shared" ca="1" si="545"/>
        <v>0</v>
      </c>
      <c r="CE371" s="16">
        <f t="shared" ca="1" si="546"/>
        <v>0</v>
      </c>
      <c r="CF371" s="9">
        <f t="shared" ca="1" si="490"/>
        <v>0</v>
      </c>
      <c r="CG371" s="26">
        <f t="shared" ca="1" si="491"/>
        <v>0</v>
      </c>
      <c r="CH371" s="19">
        <f t="shared" ca="1" si="492"/>
        <v>0</v>
      </c>
      <c r="CI371" s="26">
        <f t="shared" ca="1" si="493"/>
        <v>0</v>
      </c>
      <c r="CJ371" s="26">
        <f t="shared" ca="1" si="494"/>
        <v>0</v>
      </c>
      <c r="CK371" s="16">
        <f t="shared" ca="1" si="547"/>
        <v>0</v>
      </c>
      <c r="CL371" s="25">
        <v>0</v>
      </c>
      <c r="CM371" s="25">
        <f t="shared" ca="1" si="548"/>
        <v>0</v>
      </c>
      <c r="CN371" s="25">
        <f t="shared" ca="1" si="549"/>
        <v>0</v>
      </c>
      <c r="CO371" s="25">
        <f t="shared" ca="1" si="550"/>
        <v>0</v>
      </c>
      <c r="CP371" s="25">
        <f t="shared" ca="1" si="551"/>
        <v>0</v>
      </c>
      <c r="CQ371" s="16">
        <f t="shared" ca="1" si="552"/>
        <v>0</v>
      </c>
      <c r="CR371" s="25">
        <f t="shared" ca="1" si="553"/>
        <v>0</v>
      </c>
      <c r="CS371" s="9">
        <f t="shared" ca="1" si="495"/>
        <v>0</v>
      </c>
      <c r="CT371" s="26">
        <f t="shared" ca="1" si="496"/>
        <v>0</v>
      </c>
      <c r="CU371" s="19">
        <f t="shared" ca="1" si="497"/>
        <v>0</v>
      </c>
      <c r="CV371" s="26">
        <f t="shared" ca="1" si="498"/>
        <v>0</v>
      </c>
      <c r="CW371" s="26">
        <f t="shared" ca="1" si="499"/>
        <v>0</v>
      </c>
      <c r="CX371">
        <f t="shared" ca="1" si="554"/>
        <v>0</v>
      </c>
      <c r="CY371" s="7">
        <f t="shared" ca="1" si="522"/>
        <v>0</v>
      </c>
      <c r="CZ371" s="7">
        <f t="shared" ca="1" si="523"/>
        <v>0</v>
      </c>
      <c r="DA371" s="17">
        <f t="shared" ca="1" si="555"/>
        <v>0</v>
      </c>
      <c r="DB371" s="17">
        <f t="shared" ca="1" si="524"/>
        <v>0</v>
      </c>
      <c r="EB371">
        <v>369</v>
      </c>
      <c r="EC371" s="7">
        <f t="shared" si="556"/>
        <v>0</v>
      </c>
      <c r="ED371" s="28">
        <f t="shared" si="557"/>
        <v>0</v>
      </c>
      <c r="EE371" s="16">
        <f t="shared" si="558"/>
        <v>0</v>
      </c>
      <c r="EF371" s="9">
        <f t="shared" si="500"/>
        <v>0</v>
      </c>
      <c r="EG371" s="26">
        <f t="shared" si="501"/>
        <v>0</v>
      </c>
      <c r="EH371" s="19">
        <f t="shared" si="502"/>
        <v>0</v>
      </c>
      <c r="EI371" s="26">
        <f t="shared" si="503"/>
        <v>0</v>
      </c>
      <c r="EJ371" s="26">
        <f t="shared" si="504"/>
        <v>0</v>
      </c>
      <c r="EK371" s="16">
        <f t="shared" si="559"/>
        <v>0</v>
      </c>
      <c r="EL371" s="25">
        <v>0</v>
      </c>
      <c r="EM371" s="25">
        <f t="shared" si="560"/>
        <v>0</v>
      </c>
      <c r="EN371" s="25">
        <f t="shared" si="561"/>
        <v>0</v>
      </c>
      <c r="EO371" s="25">
        <f t="shared" si="562"/>
        <v>0</v>
      </c>
      <c r="EP371" s="25">
        <f t="shared" si="563"/>
        <v>0</v>
      </c>
      <c r="EQ371" s="16">
        <f t="shared" si="564"/>
        <v>0</v>
      </c>
      <c r="ER371" s="25">
        <f t="shared" si="565"/>
        <v>0</v>
      </c>
      <c r="ES371" s="9">
        <f t="shared" si="505"/>
        <v>0</v>
      </c>
      <c r="ET371" s="26">
        <f t="shared" si="506"/>
        <v>0</v>
      </c>
      <c r="EU371" s="19">
        <f t="shared" si="507"/>
        <v>0</v>
      </c>
      <c r="EV371" s="26">
        <f t="shared" si="508"/>
        <v>0</v>
      </c>
      <c r="EW371" s="26">
        <f t="shared" si="509"/>
        <v>0</v>
      </c>
      <c r="EX371">
        <f t="shared" si="566"/>
        <v>0</v>
      </c>
      <c r="EY371" s="7">
        <f t="shared" si="525"/>
        <v>0</v>
      </c>
      <c r="EZ371" s="7">
        <f t="shared" si="526"/>
        <v>0</v>
      </c>
      <c r="FA371" s="17">
        <f t="shared" si="567"/>
        <v>0</v>
      </c>
      <c r="FB371" s="17">
        <f t="shared" si="527"/>
        <v>0</v>
      </c>
      <c r="GB371">
        <v>369</v>
      </c>
      <c r="GC371" s="7">
        <f t="shared" si="568"/>
        <v>0</v>
      </c>
      <c r="GD371" s="28">
        <f t="shared" si="569"/>
        <v>0</v>
      </c>
      <c r="GE371" s="16">
        <f t="shared" si="570"/>
        <v>0</v>
      </c>
      <c r="GF371" s="9">
        <f t="shared" si="510"/>
        <v>0</v>
      </c>
      <c r="GG371" s="26">
        <f t="shared" si="511"/>
        <v>0</v>
      </c>
      <c r="GH371" s="19">
        <f t="shared" si="512"/>
        <v>0</v>
      </c>
      <c r="GI371" s="26">
        <f t="shared" si="513"/>
        <v>0</v>
      </c>
      <c r="GJ371" s="26">
        <f t="shared" si="514"/>
        <v>0</v>
      </c>
      <c r="GK371" s="16">
        <f t="shared" si="571"/>
        <v>0</v>
      </c>
      <c r="GL371" s="25">
        <v>0</v>
      </c>
      <c r="GM371" s="25">
        <f t="shared" si="572"/>
        <v>0</v>
      </c>
      <c r="GN371" s="25">
        <f t="shared" si="573"/>
        <v>0</v>
      </c>
      <c r="GO371" s="25">
        <f t="shared" si="574"/>
        <v>0</v>
      </c>
      <c r="GP371" s="25">
        <f t="shared" si="575"/>
        <v>0</v>
      </c>
      <c r="GQ371" s="16">
        <f t="shared" si="576"/>
        <v>0</v>
      </c>
      <c r="GR371" s="25">
        <f t="shared" si="577"/>
        <v>0</v>
      </c>
      <c r="GS371" s="9">
        <f t="shared" si="515"/>
        <v>0</v>
      </c>
      <c r="GT371" s="26">
        <f t="shared" si="516"/>
        <v>0</v>
      </c>
      <c r="GU371" s="19">
        <f t="shared" si="517"/>
        <v>0</v>
      </c>
      <c r="GV371" s="26">
        <f t="shared" si="518"/>
        <v>0</v>
      </c>
      <c r="GW371" s="26">
        <f t="shared" si="519"/>
        <v>0</v>
      </c>
      <c r="GX371">
        <f t="shared" si="578"/>
        <v>0</v>
      </c>
      <c r="GY371" s="7">
        <f t="shared" si="528"/>
        <v>0</v>
      </c>
      <c r="GZ371" s="7">
        <f t="shared" si="529"/>
        <v>0</v>
      </c>
      <c r="HA371" s="17">
        <f t="shared" si="579"/>
        <v>0</v>
      </c>
      <c r="HB371" s="17">
        <f t="shared" si="530"/>
        <v>0</v>
      </c>
    </row>
    <row r="372" spans="54:210" x14ac:dyDescent="0.3">
      <c r="BB372">
        <v>370</v>
      </c>
      <c r="BC372" s="7">
        <f t="shared" si="531"/>
        <v>0</v>
      </c>
      <c r="BD372" s="28">
        <f t="shared" si="532"/>
        <v>0</v>
      </c>
      <c r="BE372" s="16">
        <f t="shared" si="533"/>
        <v>0</v>
      </c>
      <c r="BF372" s="16">
        <f t="shared" si="534"/>
        <v>0</v>
      </c>
      <c r="BG372" s="25">
        <v>0</v>
      </c>
      <c r="BH372" s="25">
        <f t="shared" si="535"/>
        <v>0</v>
      </c>
      <c r="BI372" s="25">
        <f t="shared" si="536"/>
        <v>0</v>
      </c>
      <c r="BJ372" s="25">
        <f t="shared" si="537"/>
        <v>0</v>
      </c>
      <c r="BK372" s="25">
        <f t="shared" si="538"/>
        <v>0</v>
      </c>
      <c r="BL372" s="16">
        <f t="shared" si="539"/>
        <v>0</v>
      </c>
      <c r="BM372" s="25">
        <f t="shared" si="540"/>
        <v>0</v>
      </c>
      <c r="BN372" s="9">
        <f t="shared" si="485"/>
        <v>0</v>
      </c>
      <c r="BO372" s="26">
        <f t="shared" si="486"/>
        <v>0</v>
      </c>
      <c r="BP372" s="19">
        <f t="shared" si="487"/>
        <v>0</v>
      </c>
      <c r="BQ372" s="26">
        <f t="shared" si="488"/>
        <v>0</v>
      </c>
      <c r="BR372" s="26">
        <f t="shared" si="489"/>
        <v>0</v>
      </c>
      <c r="BS372">
        <f t="shared" si="541"/>
        <v>0</v>
      </c>
      <c r="BT372" s="7">
        <f t="shared" si="542"/>
        <v>0</v>
      </c>
      <c r="BU372" s="7">
        <f t="shared" si="520"/>
        <v>0</v>
      </c>
      <c r="BV372" s="17">
        <f t="shared" si="543"/>
        <v>0</v>
      </c>
      <c r="BW372" s="17">
        <f t="shared" si="521"/>
        <v>0</v>
      </c>
      <c r="CB372">
        <v>370</v>
      </c>
      <c r="CC372" s="7">
        <f t="shared" ca="1" si="544"/>
        <v>-19000</v>
      </c>
      <c r="CD372" s="28">
        <f t="shared" ca="1" si="545"/>
        <v>0</v>
      </c>
      <c r="CE372" s="16">
        <f t="shared" ca="1" si="546"/>
        <v>0</v>
      </c>
      <c r="CF372" s="9">
        <f t="shared" ca="1" si="490"/>
        <v>0</v>
      </c>
      <c r="CG372" s="26">
        <f t="shared" ca="1" si="491"/>
        <v>0</v>
      </c>
      <c r="CH372" s="19">
        <f t="shared" ca="1" si="492"/>
        <v>0</v>
      </c>
      <c r="CI372" s="26">
        <f t="shared" ca="1" si="493"/>
        <v>0</v>
      </c>
      <c r="CJ372" s="26">
        <f t="shared" ca="1" si="494"/>
        <v>0</v>
      </c>
      <c r="CK372" s="16">
        <f t="shared" ca="1" si="547"/>
        <v>0</v>
      </c>
      <c r="CL372" s="25">
        <v>0</v>
      </c>
      <c r="CM372" s="25">
        <f t="shared" ca="1" si="548"/>
        <v>0</v>
      </c>
      <c r="CN372" s="25">
        <f t="shared" ca="1" si="549"/>
        <v>0</v>
      </c>
      <c r="CO372" s="25">
        <f t="shared" ca="1" si="550"/>
        <v>0</v>
      </c>
      <c r="CP372" s="25">
        <f t="shared" ca="1" si="551"/>
        <v>0</v>
      </c>
      <c r="CQ372" s="16">
        <f t="shared" ca="1" si="552"/>
        <v>0</v>
      </c>
      <c r="CR372" s="25">
        <f t="shared" ca="1" si="553"/>
        <v>0</v>
      </c>
      <c r="CS372" s="9">
        <f t="shared" ca="1" si="495"/>
        <v>0</v>
      </c>
      <c r="CT372" s="26">
        <f t="shared" ca="1" si="496"/>
        <v>0</v>
      </c>
      <c r="CU372" s="19">
        <f t="shared" ca="1" si="497"/>
        <v>0</v>
      </c>
      <c r="CV372" s="26">
        <f t="shared" ca="1" si="498"/>
        <v>0</v>
      </c>
      <c r="CW372" s="26">
        <f t="shared" ca="1" si="499"/>
        <v>0</v>
      </c>
      <c r="CX372">
        <f t="shared" ca="1" si="554"/>
        <v>0</v>
      </c>
      <c r="CY372" s="7">
        <f t="shared" ca="1" si="522"/>
        <v>0</v>
      </c>
      <c r="CZ372" s="7">
        <f t="shared" ca="1" si="523"/>
        <v>0</v>
      </c>
      <c r="DA372" s="17">
        <f t="shared" ca="1" si="555"/>
        <v>0</v>
      </c>
      <c r="DB372" s="17">
        <f t="shared" ca="1" si="524"/>
        <v>0</v>
      </c>
      <c r="EB372">
        <v>370</v>
      </c>
      <c r="EC372" s="7">
        <f t="shared" si="556"/>
        <v>0</v>
      </c>
      <c r="ED372" s="28">
        <f t="shared" si="557"/>
        <v>0</v>
      </c>
      <c r="EE372" s="16">
        <f t="shared" si="558"/>
        <v>0</v>
      </c>
      <c r="EF372" s="9">
        <f t="shared" si="500"/>
        <v>0</v>
      </c>
      <c r="EG372" s="26">
        <f t="shared" si="501"/>
        <v>0</v>
      </c>
      <c r="EH372" s="19">
        <f t="shared" si="502"/>
        <v>0</v>
      </c>
      <c r="EI372" s="26">
        <f t="shared" si="503"/>
        <v>0</v>
      </c>
      <c r="EJ372" s="26">
        <f t="shared" si="504"/>
        <v>0</v>
      </c>
      <c r="EK372" s="16">
        <f t="shared" si="559"/>
        <v>0</v>
      </c>
      <c r="EL372" s="25">
        <v>0</v>
      </c>
      <c r="EM372" s="25">
        <f t="shared" si="560"/>
        <v>0</v>
      </c>
      <c r="EN372" s="25">
        <f t="shared" si="561"/>
        <v>0</v>
      </c>
      <c r="EO372" s="25">
        <f t="shared" si="562"/>
        <v>0</v>
      </c>
      <c r="EP372" s="25">
        <f t="shared" si="563"/>
        <v>0</v>
      </c>
      <c r="EQ372" s="16">
        <f t="shared" si="564"/>
        <v>0</v>
      </c>
      <c r="ER372" s="25">
        <f t="shared" si="565"/>
        <v>0</v>
      </c>
      <c r="ES372" s="9">
        <f t="shared" si="505"/>
        <v>0</v>
      </c>
      <c r="ET372" s="26">
        <f t="shared" si="506"/>
        <v>0</v>
      </c>
      <c r="EU372" s="19">
        <f t="shared" si="507"/>
        <v>0</v>
      </c>
      <c r="EV372" s="26">
        <f t="shared" si="508"/>
        <v>0</v>
      </c>
      <c r="EW372" s="26">
        <f t="shared" si="509"/>
        <v>0</v>
      </c>
      <c r="EX372">
        <f t="shared" si="566"/>
        <v>0</v>
      </c>
      <c r="EY372" s="7">
        <f t="shared" si="525"/>
        <v>0</v>
      </c>
      <c r="EZ372" s="7">
        <f t="shared" si="526"/>
        <v>0</v>
      </c>
      <c r="FA372" s="17">
        <f t="shared" si="567"/>
        <v>0</v>
      </c>
      <c r="FB372" s="17">
        <f t="shared" si="527"/>
        <v>0</v>
      </c>
      <c r="GB372">
        <v>370</v>
      </c>
      <c r="GC372" s="7">
        <f t="shared" si="568"/>
        <v>0</v>
      </c>
      <c r="GD372" s="28">
        <f t="shared" si="569"/>
        <v>0</v>
      </c>
      <c r="GE372" s="16">
        <f t="shared" si="570"/>
        <v>0</v>
      </c>
      <c r="GF372" s="9">
        <f t="shared" si="510"/>
        <v>0</v>
      </c>
      <c r="GG372" s="26">
        <f t="shared" si="511"/>
        <v>0</v>
      </c>
      <c r="GH372" s="19">
        <f t="shared" si="512"/>
        <v>0</v>
      </c>
      <c r="GI372" s="26">
        <f t="shared" si="513"/>
        <v>0</v>
      </c>
      <c r="GJ372" s="26">
        <f t="shared" si="514"/>
        <v>0</v>
      </c>
      <c r="GK372" s="16">
        <f t="shared" si="571"/>
        <v>0</v>
      </c>
      <c r="GL372" s="25">
        <v>0</v>
      </c>
      <c r="GM372" s="25">
        <f t="shared" si="572"/>
        <v>0</v>
      </c>
      <c r="GN372" s="25">
        <f t="shared" si="573"/>
        <v>0</v>
      </c>
      <c r="GO372" s="25">
        <f t="shared" si="574"/>
        <v>0</v>
      </c>
      <c r="GP372" s="25">
        <f t="shared" si="575"/>
        <v>0</v>
      </c>
      <c r="GQ372" s="16">
        <f t="shared" si="576"/>
        <v>0</v>
      </c>
      <c r="GR372" s="25">
        <f t="shared" si="577"/>
        <v>0</v>
      </c>
      <c r="GS372" s="9">
        <f t="shared" si="515"/>
        <v>0</v>
      </c>
      <c r="GT372" s="26">
        <f t="shared" si="516"/>
        <v>0</v>
      </c>
      <c r="GU372" s="19">
        <f t="shared" si="517"/>
        <v>0</v>
      </c>
      <c r="GV372" s="26">
        <f t="shared" si="518"/>
        <v>0</v>
      </c>
      <c r="GW372" s="26">
        <f t="shared" si="519"/>
        <v>0</v>
      </c>
      <c r="GX372">
        <f t="shared" si="578"/>
        <v>0</v>
      </c>
      <c r="GY372" s="7">
        <f t="shared" si="528"/>
        <v>0</v>
      </c>
      <c r="GZ372" s="7">
        <f t="shared" si="529"/>
        <v>0</v>
      </c>
      <c r="HA372" s="17">
        <f t="shared" si="579"/>
        <v>0</v>
      </c>
      <c r="HB372" s="17">
        <f t="shared" si="530"/>
        <v>0</v>
      </c>
    </row>
    <row r="373" spans="54:210" x14ac:dyDescent="0.3">
      <c r="BB373">
        <v>371</v>
      </c>
      <c r="BC373" s="7">
        <f t="shared" si="531"/>
        <v>0</v>
      </c>
      <c r="BD373" s="28">
        <f t="shared" si="532"/>
        <v>0</v>
      </c>
      <c r="BE373" s="16">
        <f t="shared" si="533"/>
        <v>0</v>
      </c>
      <c r="BF373" s="16">
        <f t="shared" si="534"/>
        <v>0</v>
      </c>
      <c r="BG373" s="25">
        <v>0</v>
      </c>
      <c r="BH373" s="25">
        <f t="shared" si="535"/>
        <v>0</v>
      </c>
      <c r="BI373" s="25">
        <f t="shared" si="536"/>
        <v>0</v>
      </c>
      <c r="BJ373" s="25">
        <f t="shared" si="537"/>
        <v>0</v>
      </c>
      <c r="BK373" s="25">
        <f t="shared" si="538"/>
        <v>0</v>
      </c>
      <c r="BL373" s="16">
        <f t="shared" si="539"/>
        <v>0</v>
      </c>
      <c r="BM373" s="25">
        <f t="shared" si="540"/>
        <v>0</v>
      </c>
      <c r="BN373" s="9">
        <f t="shared" si="485"/>
        <v>0</v>
      </c>
      <c r="BO373" s="26">
        <f t="shared" si="486"/>
        <v>0</v>
      </c>
      <c r="BP373" s="19">
        <f t="shared" si="487"/>
        <v>0</v>
      </c>
      <c r="BQ373" s="26">
        <f t="shared" si="488"/>
        <v>0</v>
      </c>
      <c r="BR373" s="26">
        <f t="shared" si="489"/>
        <v>0</v>
      </c>
      <c r="BS373">
        <f t="shared" si="541"/>
        <v>0</v>
      </c>
      <c r="BT373" s="7">
        <f t="shared" si="542"/>
        <v>0</v>
      </c>
      <c r="BU373" s="7">
        <f t="shared" si="520"/>
        <v>0</v>
      </c>
      <c r="BV373" s="17">
        <f t="shared" si="543"/>
        <v>0</v>
      </c>
      <c r="BW373" s="17">
        <f t="shared" si="521"/>
        <v>0</v>
      </c>
      <c r="CB373">
        <v>371</v>
      </c>
      <c r="CC373" s="7">
        <f t="shared" ca="1" si="544"/>
        <v>-19000</v>
      </c>
      <c r="CD373" s="28">
        <f t="shared" ca="1" si="545"/>
        <v>0</v>
      </c>
      <c r="CE373" s="16">
        <f t="shared" ca="1" si="546"/>
        <v>0</v>
      </c>
      <c r="CF373" s="9">
        <f t="shared" ca="1" si="490"/>
        <v>0</v>
      </c>
      <c r="CG373" s="26">
        <f t="shared" ca="1" si="491"/>
        <v>0</v>
      </c>
      <c r="CH373" s="19">
        <f t="shared" ca="1" si="492"/>
        <v>0</v>
      </c>
      <c r="CI373" s="26">
        <f t="shared" ca="1" si="493"/>
        <v>0</v>
      </c>
      <c r="CJ373" s="26">
        <f t="shared" ca="1" si="494"/>
        <v>0</v>
      </c>
      <c r="CK373" s="16">
        <f t="shared" ca="1" si="547"/>
        <v>0</v>
      </c>
      <c r="CL373" s="25">
        <v>0</v>
      </c>
      <c r="CM373" s="25">
        <f t="shared" ca="1" si="548"/>
        <v>0</v>
      </c>
      <c r="CN373" s="25">
        <f t="shared" ca="1" si="549"/>
        <v>0</v>
      </c>
      <c r="CO373" s="25">
        <f t="shared" ca="1" si="550"/>
        <v>0</v>
      </c>
      <c r="CP373" s="25">
        <f t="shared" ca="1" si="551"/>
        <v>0</v>
      </c>
      <c r="CQ373" s="16">
        <f t="shared" ca="1" si="552"/>
        <v>0</v>
      </c>
      <c r="CR373" s="25">
        <f t="shared" ca="1" si="553"/>
        <v>0</v>
      </c>
      <c r="CS373" s="9">
        <f t="shared" ca="1" si="495"/>
        <v>0</v>
      </c>
      <c r="CT373" s="26">
        <f t="shared" ca="1" si="496"/>
        <v>0</v>
      </c>
      <c r="CU373" s="19">
        <f t="shared" ca="1" si="497"/>
        <v>0</v>
      </c>
      <c r="CV373" s="26">
        <f t="shared" ca="1" si="498"/>
        <v>0</v>
      </c>
      <c r="CW373" s="26">
        <f t="shared" ca="1" si="499"/>
        <v>0</v>
      </c>
      <c r="CX373">
        <f t="shared" ca="1" si="554"/>
        <v>0</v>
      </c>
      <c r="CY373" s="7">
        <f t="shared" ca="1" si="522"/>
        <v>0</v>
      </c>
      <c r="CZ373" s="7">
        <f t="shared" ca="1" si="523"/>
        <v>0</v>
      </c>
      <c r="DA373" s="17">
        <f t="shared" ca="1" si="555"/>
        <v>0</v>
      </c>
      <c r="DB373" s="17">
        <f t="shared" ca="1" si="524"/>
        <v>0</v>
      </c>
      <c r="EB373">
        <v>371</v>
      </c>
      <c r="EC373" s="7">
        <f t="shared" si="556"/>
        <v>0</v>
      </c>
      <c r="ED373" s="28">
        <f t="shared" si="557"/>
        <v>0</v>
      </c>
      <c r="EE373" s="16">
        <f t="shared" si="558"/>
        <v>0</v>
      </c>
      <c r="EF373" s="9">
        <f t="shared" si="500"/>
        <v>0</v>
      </c>
      <c r="EG373" s="26">
        <f t="shared" si="501"/>
        <v>0</v>
      </c>
      <c r="EH373" s="19">
        <f t="shared" si="502"/>
        <v>0</v>
      </c>
      <c r="EI373" s="26">
        <f t="shared" si="503"/>
        <v>0</v>
      </c>
      <c r="EJ373" s="26">
        <f t="shared" si="504"/>
        <v>0</v>
      </c>
      <c r="EK373" s="16">
        <f t="shared" si="559"/>
        <v>0</v>
      </c>
      <c r="EL373" s="25">
        <v>0</v>
      </c>
      <c r="EM373" s="25">
        <f t="shared" si="560"/>
        <v>0</v>
      </c>
      <c r="EN373" s="25">
        <f t="shared" si="561"/>
        <v>0</v>
      </c>
      <c r="EO373" s="25">
        <f t="shared" si="562"/>
        <v>0</v>
      </c>
      <c r="EP373" s="25">
        <f t="shared" si="563"/>
        <v>0</v>
      </c>
      <c r="EQ373" s="16">
        <f t="shared" si="564"/>
        <v>0</v>
      </c>
      <c r="ER373" s="25">
        <f t="shared" si="565"/>
        <v>0</v>
      </c>
      <c r="ES373" s="9">
        <f t="shared" si="505"/>
        <v>0</v>
      </c>
      <c r="ET373" s="26">
        <f t="shared" si="506"/>
        <v>0</v>
      </c>
      <c r="EU373" s="19">
        <f t="shared" si="507"/>
        <v>0</v>
      </c>
      <c r="EV373" s="26">
        <f t="shared" si="508"/>
        <v>0</v>
      </c>
      <c r="EW373" s="26">
        <f t="shared" si="509"/>
        <v>0</v>
      </c>
      <c r="EX373">
        <f t="shared" si="566"/>
        <v>0</v>
      </c>
      <c r="EY373" s="7">
        <f t="shared" si="525"/>
        <v>0</v>
      </c>
      <c r="EZ373" s="7">
        <f t="shared" si="526"/>
        <v>0</v>
      </c>
      <c r="FA373" s="17">
        <f t="shared" si="567"/>
        <v>0</v>
      </c>
      <c r="FB373" s="17">
        <f t="shared" si="527"/>
        <v>0</v>
      </c>
      <c r="GB373">
        <v>371</v>
      </c>
      <c r="GC373" s="7">
        <f t="shared" si="568"/>
        <v>0</v>
      </c>
      <c r="GD373" s="28">
        <f t="shared" si="569"/>
        <v>0</v>
      </c>
      <c r="GE373" s="16">
        <f t="shared" si="570"/>
        <v>0</v>
      </c>
      <c r="GF373" s="9">
        <f t="shared" si="510"/>
        <v>0</v>
      </c>
      <c r="GG373" s="26">
        <f t="shared" si="511"/>
        <v>0</v>
      </c>
      <c r="GH373" s="19">
        <f t="shared" si="512"/>
        <v>0</v>
      </c>
      <c r="GI373" s="26">
        <f t="shared" si="513"/>
        <v>0</v>
      </c>
      <c r="GJ373" s="26">
        <f t="shared" si="514"/>
        <v>0</v>
      </c>
      <c r="GK373" s="16">
        <f t="shared" si="571"/>
        <v>0</v>
      </c>
      <c r="GL373" s="25">
        <v>0</v>
      </c>
      <c r="GM373" s="25">
        <f t="shared" si="572"/>
        <v>0</v>
      </c>
      <c r="GN373" s="25">
        <f t="shared" si="573"/>
        <v>0</v>
      </c>
      <c r="GO373" s="25">
        <f t="shared" si="574"/>
        <v>0</v>
      </c>
      <c r="GP373" s="25">
        <f t="shared" si="575"/>
        <v>0</v>
      </c>
      <c r="GQ373" s="16">
        <f t="shared" si="576"/>
        <v>0</v>
      </c>
      <c r="GR373" s="25">
        <f t="shared" si="577"/>
        <v>0</v>
      </c>
      <c r="GS373" s="9">
        <f t="shared" si="515"/>
        <v>0</v>
      </c>
      <c r="GT373" s="26">
        <f t="shared" si="516"/>
        <v>0</v>
      </c>
      <c r="GU373" s="19">
        <f t="shared" si="517"/>
        <v>0</v>
      </c>
      <c r="GV373" s="26">
        <f t="shared" si="518"/>
        <v>0</v>
      </c>
      <c r="GW373" s="26">
        <f t="shared" si="519"/>
        <v>0</v>
      </c>
      <c r="GX373">
        <f t="shared" si="578"/>
        <v>0</v>
      </c>
      <c r="GY373" s="7">
        <f t="shared" si="528"/>
        <v>0</v>
      </c>
      <c r="GZ373" s="7">
        <f t="shared" si="529"/>
        <v>0</v>
      </c>
      <c r="HA373" s="17">
        <f t="shared" si="579"/>
        <v>0</v>
      </c>
      <c r="HB373" s="17">
        <f t="shared" si="530"/>
        <v>0</v>
      </c>
    </row>
    <row r="374" spans="54:210" x14ac:dyDescent="0.3">
      <c r="BB374">
        <v>372</v>
      </c>
      <c r="BC374" s="7">
        <f t="shared" si="531"/>
        <v>0</v>
      </c>
      <c r="BD374" s="28">
        <f t="shared" si="532"/>
        <v>0</v>
      </c>
      <c r="BE374" s="16">
        <f t="shared" si="533"/>
        <v>0</v>
      </c>
      <c r="BF374" s="16">
        <f t="shared" si="534"/>
        <v>0</v>
      </c>
      <c r="BG374" s="25">
        <v>0</v>
      </c>
      <c r="BH374" s="25">
        <f t="shared" si="535"/>
        <v>0</v>
      </c>
      <c r="BI374" s="25">
        <f t="shared" si="536"/>
        <v>0</v>
      </c>
      <c r="BJ374" s="25">
        <f t="shared" si="537"/>
        <v>0</v>
      </c>
      <c r="BK374" s="25">
        <f t="shared" si="538"/>
        <v>0</v>
      </c>
      <c r="BL374" s="16">
        <f t="shared" si="539"/>
        <v>0</v>
      </c>
      <c r="BM374" s="25">
        <f t="shared" si="540"/>
        <v>0</v>
      </c>
      <c r="BN374" s="9">
        <f t="shared" si="485"/>
        <v>0</v>
      </c>
      <c r="BO374" s="26">
        <f t="shared" si="486"/>
        <v>0</v>
      </c>
      <c r="BP374" s="19">
        <f t="shared" si="487"/>
        <v>0</v>
      </c>
      <c r="BQ374" s="26">
        <f t="shared" si="488"/>
        <v>0</v>
      </c>
      <c r="BR374" s="26">
        <f t="shared" si="489"/>
        <v>0</v>
      </c>
      <c r="BS374">
        <f t="shared" si="541"/>
        <v>0</v>
      </c>
      <c r="BT374" s="7">
        <f t="shared" si="542"/>
        <v>0</v>
      </c>
      <c r="BU374" s="7">
        <f t="shared" si="520"/>
        <v>0</v>
      </c>
      <c r="BV374" s="17">
        <f t="shared" si="543"/>
        <v>0</v>
      </c>
      <c r="BW374" s="17">
        <f t="shared" si="521"/>
        <v>0</v>
      </c>
      <c r="CB374">
        <v>372</v>
      </c>
      <c r="CC374" s="7">
        <f t="shared" ca="1" si="544"/>
        <v>-19000</v>
      </c>
      <c r="CD374" s="28">
        <f t="shared" ca="1" si="545"/>
        <v>0</v>
      </c>
      <c r="CE374" s="16">
        <f t="shared" ca="1" si="546"/>
        <v>0</v>
      </c>
      <c r="CF374" s="9">
        <f t="shared" ca="1" si="490"/>
        <v>0</v>
      </c>
      <c r="CG374" s="26">
        <f t="shared" ca="1" si="491"/>
        <v>0</v>
      </c>
      <c r="CH374" s="19">
        <f t="shared" ca="1" si="492"/>
        <v>0</v>
      </c>
      <c r="CI374" s="26">
        <f t="shared" ca="1" si="493"/>
        <v>0</v>
      </c>
      <c r="CJ374" s="26">
        <f t="shared" ca="1" si="494"/>
        <v>0</v>
      </c>
      <c r="CK374" s="16">
        <f t="shared" ca="1" si="547"/>
        <v>0</v>
      </c>
      <c r="CL374" s="25">
        <v>0</v>
      </c>
      <c r="CM374" s="25">
        <f t="shared" ca="1" si="548"/>
        <v>0</v>
      </c>
      <c r="CN374" s="25">
        <f t="shared" ca="1" si="549"/>
        <v>0</v>
      </c>
      <c r="CO374" s="25">
        <f t="shared" ca="1" si="550"/>
        <v>0</v>
      </c>
      <c r="CP374" s="25">
        <f t="shared" ca="1" si="551"/>
        <v>0</v>
      </c>
      <c r="CQ374" s="16">
        <f t="shared" ca="1" si="552"/>
        <v>0</v>
      </c>
      <c r="CR374" s="25">
        <f t="shared" ca="1" si="553"/>
        <v>0</v>
      </c>
      <c r="CS374" s="9">
        <f t="shared" ca="1" si="495"/>
        <v>0</v>
      </c>
      <c r="CT374" s="26">
        <f t="shared" ca="1" si="496"/>
        <v>0</v>
      </c>
      <c r="CU374" s="19">
        <f t="shared" ca="1" si="497"/>
        <v>0</v>
      </c>
      <c r="CV374" s="26">
        <f t="shared" ca="1" si="498"/>
        <v>0</v>
      </c>
      <c r="CW374" s="26">
        <f t="shared" ca="1" si="499"/>
        <v>0</v>
      </c>
      <c r="CX374">
        <f t="shared" ca="1" si="554"/>
        <v>0</v>
      </c>
      <c r="CY374" s="7">
        <f t="shared" ca="1" si="522"/>
        <v>0</v>
      </c>
      <c r="CZ374" s="7">
        <f t="shared" ca="1" si="523"/>
        <v>0</v>
      </c>
      <c r="DA374" s="17">
        <f t="shared" ca="1" si="555"/>
        <v>0</v>
      </c>
      <c r="DB374" s="17">
        <f t="shared" ca="1" si="524"/>
        <v>0</v>
      </c>
      <c r="EB374">
        <v>372</v>
      </c>
      <c r="EC374" s="7">
        <f t="shared" si="556"/>
        <v>0</v>
      </c>
      <c r="ED374" s="28">
        <f t="shared" si="557"/>
        <v>0</v>
      </c>
      <c r="EE374" s="16">
        <f t="shared" si="558"/>
        <v>0</v>
      </c>
      <c r="EF374" s="9">
        <f t="shared" si="500"/>
        <v>0</v>
      </c>
      <c r="EG374" s="26">
        <f t="shared" si="501"/>
        <v>0</v>
      </c>
      <c r="EH374" s="19">
        <f t="shared" si="502"/>
        <v>0</v>
      </c>
      <c r="EI374" s="26">
        <f t="shared" si="503"/>
        <v>0</v>
      </c>
      <c r="EJ374" s="26">
        <f t="shared" si="504"/>
        <v>0</v>
      </c>
      <c r="EK374" s="16">
        <f t="shared" si="559"/>
        <v>0</v>
      </c>
      <c r="EL374" s="25">
        <v>0</v>
      </c>
      <c r="EM374" s="25">
        <f t="shared" si="560"/>
        <v>0</v>
      </c>
      <c r="EN374" s="25">
        <f t="shared" si="561"/>
        <v>0</v>
      </c>
      <c r="EO374" s="25">
        <f t="shared" si="562"/>
        <v>0</v>
      </c>
      <c r="EP374" s="25">
        <f t="shared" si="563"/>
        <v>0</v>
      </c>
      <c r="EQ374" s="16">
        <f t="shared" si="564"/>
        <v>0</v>
      </c>
      <c r="ER374" s="25">
        <f t="shared" si="565"/>
        <v>0</v>
      </c>
      <c r="ES374" s="9">
        <f t="shared" si="505"/>
        <v>0</v>
      </c>
      <c r="ET374" s="26">
        <f t="shared" si="506"/>
        <v>0</v>
      </c>
      <c r="EU374" s="19">
        <f t="shared" si="507"/>
        <v>0</v>
      </c>
      <c r="EV374" s="26">
        <f t="shared" si="508"/>
        <v>0</v>
      </c>
      <c r="EW374" s="26">
        <f t="shared" si="509"/>
        <v>0</v>
      </c>
      <c r="EX374">
        <f t="shared" si="566"/>
        <v>0</v>
      </c>
      <c r="EY374" s="7">
        <f t="shared" si="525"/>
        <v>0</v>
      </c>
      <c r="EZ374" s="7">
        <f t="shared" si="526"/>
        <v>0</v>
      </c>
      <c r="FA374" s="17">
        <f t="shared" si="567"/>
        <v>0</v>
      </c>
      <c r="FB374" s="17">
        <f t="shared" si="527"/>
        <v>0</v>
      </c>
      <c r="GB374">
        <v>372</v>
      </c>
      <c r="GC374" s="7">
        <f t="shared" si="568"/>
        <v>0</v>
      </c>
      <c r="GD374" s="28">
        <f t="shared" si="569"/>
        <v>0</v>
      </c>
      <c r="GE374" s="16">
        <f t="shared" si="570"/>
        <v>0</v>
      </c>
      <c r="GF374" s="9">
        <f t="shared" si="510"/>
        <v>0</v>
      </c>
      <c r="GG374" s="26">
        <f t="shared" si="511"/>
        <v>0</v>
      </c>
      <c r="GH374" s="19">
        <f t="shared" si="512"/>
        <v>0</v>
      </c>
      <c r="GI374" s="26">
        <f t="shared" si="513"/>
        <v>0</v>
      </c>
      <c r="GJ374" s="26">
        <f t="shared" si="514"/>
        <v>0</v>
      </c>
      <c r="GK374" s="16">
        <f t="shared" si="571"/>
        <v>0</v>
      </c>
      <c r="GL374" s="25">
        <v>0</v>
      </c>
      <c r="GM374" s="25">
        <f t="shared" si="572"/>
        <v>0</v>
      </c>
      <c r="GN374" s="25">
        <f t="shared" si="573"/>
        <v>0</v>
      </c>
      <c r="GO374" s="25">
        <f t="shared" si="574"/>
        <v>0</v>
      </c>
      <c r="GP374" s="25">
        <f t="shared" si="575"/>
        <v>0</v>
      </c>
      <c r="GQ374" s="16">
        <f t="shared" si="576"/>
        <v>0</v>
      </c>
      <c r="GR374" s="25">
        <f t="shared" si="577"/>
        <v>0</v>
      </c>
      <c r="GS374" s="9">
        <f t="shared" si="515"/>
        <v>0</v>
      </c>
      <c r="GT374" s="26">
        <f t="shared" si="516"/>
        <v>0</v>
      </c>
      <c r="GU374" s="19">
        <f t="shared" si="517"/>
        <v>0</v>
      </c>
      <c r="GV374" s="26">
        <f t="shared" si="518"/>
        <v>0</v>
      </c>
      <c r="GW374" s="26">
        <f t="shared" si="519"/>
        <v>0</v>
      </c>
      <c r="GX374">
        <f t="shared" si="578"/>
        <v>0</v>
      </c>
      <c r="GY374" s="7">
        <f t="shared" si="528"/>
        <v>0</v>
      </c>
      <c r="GZ374" s="7">
        <f t="shared" si="529"/>
        <v>0</v>
      </c>
      <c r="HA374" s="17">
        <f t="shared" si="579"/>
        <v>0</v>
      </c>
      <c r="HB374" s="17">
        <f t="shared" si="530"/>
        <v>0</v>
      </c>
    </row>
    <row r="375" spans="54:210" x14ac:dyDescent="0.3">
      <c r="BB375">
        <v>373</v>
      </c>
      <c r="BC375" s="7">
        <f t="shared" si="531"/>
        <v>0</v>
      </c>
      <c r="BD375" s="28">
        <f t="shared" si="532"/>
        <v>0</v>
      </c>
      <c r="BE375" s="16">
        <f t="shared" si="533"/>
        <v>0</v>
      </c>
      <c r="BF375" s="16">
        <f t="shared" si="534"/>
        <v>0</v>
      </c>
      <c r="BG375" s="25">
        <v>0</v>
      </c>
      <c r="BH375" s="25">
        <f t="shared" si="535"/>
        <v>0</v>
      </c>
      <c r="BI375" s="25">
        <f t="shared" si="536"/>
        <v>0</v>
      </c>
      <c r="BJ375" s="25">
        <f t="shared" si="537"/>
        <v>0</v>
      </c>
      <c r="BK375" s="25">
        <f t="shared" si="538"/>
        <v>0</v>
      </c>
      <c r="BL375" s="16">
        <f t="shared" si="539"/>
        <v>0</v>
      </c>
      <c r="BM375" s="25">
        <f t="shared" si="540"/>
        <v>0</v>
      </c>
      <c r="BN375" s="9">
        <f t="shared" si="485"/>
        <v>0</v>
      </c>
      <c r="BO375" s="26">
        <f t="shared" si="486"/>
        <v>0</v>
      </c>
      <c r="BP375" s="19">
        <f t="shared" si="487"/>
        <v>0</v>
      </c>
      <c r="BQ375" s="26">
        <f t="shared" si="488"/>
        <v>0</v>
      </c>
      <c r="BR375" s="26">
        <f t="shared" si="489"/>
        <v>0</v>
      </c>
      <c r="BS375">
        <f t="shared" si="541"/>
        <v>0</v>
      </c>
      <c r="BT375" s="7">
        <f t="shared" si="542"/>
        <v>0</v>
      </c>
      <c r="BU375" s="7">
        <f t="shared" si="520"/>
        <v>0</v>
      </c>
      <c r="BV375" s="17">
        <f t="shared" si="543"/>
        <v>0</v>
      </c>
      <c r="BW375" s="17">
        <f t="shared" si="521"/>
        <v>0</v>
      </c>
      <c r="CB375">
        <v>373</v>
      </c>
      <c r="CC375" s="7">
        <f t="shared" ca="1" si="544"/>
        <v>-19000</v>
      </c>
      <c r="CD375" s="28">
        <f t="shared" ca="1" si="545"/>
        <v>0</v>
      </c>
      <c r="CE375" s="16">
        <f t="shared" ca="1" si="546"/>
        <v>0</v>
      </c>
      <c r="CF375" s="9">
        <f t="shared" ca="1" si="490"/>
        <v>0</v>
      </c>
      <c r="CG375" s="26">
        <f t="shared" ca="1" si="491"/>
        <v>0</v>
      </c>
      <c r="CH375" s="19">
        <f t="shared" ca="1" si="492"/>
        <v>0</v>
      </c>
      <c r="CI375" s="26">
        <f t="shared" ca="1" si="493"/>
        <v>0</v>
      </c>
      <c r="CJ375" s="26">
        <f t="shared" ca="1" si="494"/>
        <v>0</v>
      </c>
      <c r="CK375" s="16">
        <f t="shared" ca="1" si="547"/>
        <v>0</v>
      </c>
      <c r="CL375" s="25">
        <v>0</v>
      </c>
      <c r="CM375" s="25">
        <f t="shared" ca="1" si="548"/>
        <v>0</v>
      </c>
      <c r="CN375" s="25">
        <f t="shared" ca="1" si="549"/>
        <v>0</v>
      </c>
      <c r="CO375" s="25">
        <f t="shared" ca="1" si="550"/>
        <v>0</v>
      </c>
      <c r="CP375" s="25">
        <f t="shared" ca="1" si="551"/>
        <v>0</v>
      </c>
      <c r="CQ375" s="16">
        <f t="shared" ca="1" si="552"/>
        <v>0</v>
      </c>
      <c r="CR375" s="25">
        <f t="shared" ca="1" si="553"/>
        <v>0</v>
      </c>
      <c r="CS375" s="9">
        <f t="shared" ca="1" si="495"/>
        <v>0</v>
      </c>
      <c r="CT375" s="26">
        <f t="shared" ca="1" si="496"/>
        <v>0</v>
      </c>
      <c r="CU375" s="19">
        <f t="shared" ca="1" si="497"/>
        <v>0</v>
      </c>
      <c r="CV375" s="26">
        <f t="shared" ca="1" si="498"/>
        <v>0</v>
      </c>
      <c r="CW375" s="26">
        <f t="shared" ca="1" si="499"/>
        <v>0</v>
      </c>
      <c r="CX375">
        <f t="shared" ca="1" si="554"/>
        <v>0</v>
      </c>
      <c r="CY375" s="7">
        <f t="shared" ca="1" si="522"/>
        <v>0</v>
      </c>
      <c r="CZ375" s="7">
        <f t="shared" ca="1" si="523"/>
        <v>0</v>
      </c>
      <c r="DA375" s="17">
        <f t="shared" ca="1" si="555"/>
        <v>0</v>
      </c>
      <c r="DB375" s="17">
        <f t="shared" ca="1" si="524"/>
        <v>0</v>
      </c>
      <c r="EB375">
        <v>373</v>
      </c>
      <c r="EC375" s="7">
        <f t="shared" si="556"/>
        <v>0</v>
      </c>
      <c r="ED375" s="28">
        <f t="shared" si="557"/>
        <v>0</v>
      </c>
      <c r="EE375" s="16">
        <f t="shared" si="558"/>
        <v>0</v>
      </c>
      <c r="EF375" s="9">
        <f t="shared" si="500"/>
        <v>0</v>
      </c>
      <c r="EG375" s="26">
        <f t="shared" si="501"/>
        <v>0</v>
      </c>
      <c r="EH375" s="19">
        <f t="shared" si="502"/>
        <v>0</v>
      </c>
      <c r="EI375" s="26">
        <f t="shared" si="503"/>
        <v>0</v>
      </c>
      <c r="EJ375" s="26">
        <f t="shared" si="504"/>
        <v>0</v>
      </c>
      <c r="EK375" s="16">
        <f t="shared" si="559"/>
        <v>0</v>
      </c>
      <c r="EL375" s="25">
        <v>0</v>
      </c>
      <c r="EM375" s="25">
        <f t="shared" si="560"/>
        <v>0</v>
      </c>
      <c r="EN375" s="25">
        <f t="shared" si="561"/>
        <v>0</v>
      </c>
      <c r="EO375" s="25">
        <f t="shared" si="562"/>
        <v>0</v>
      </c>
      <c r="EP375" s="25">
        <f t="shared" si="563"/>
        <v>0</v>
      </c>
      <c r="EQ375" s="16">
        <f t="shared" si="564"/>
        <v>0</v>
      </c>
      <c r="ER375" s="25">
        <f t="shared" si="565"/>
        <v>0</v>
      </c>
      <c r="ES375" s="9">
        <f t="shared" si="505"/>
        <v>0</v>
      </c>
      <c r="ET375" s="26">
        <f t="shared" si="506"/>
        <v>0</v>
      </c>
      <c r="EU375" s="19">
        <f t="shared" si="507"/>
        <v>0</v>
      </c>
      <c r="EV375" s="26">
        <f t="shared" si="508"/>
        <v>0</v>
      </c>
      <c r="EW375" s="26">
        <f t="shared" si="509"/>
        <v>0</v>
      </c>
      <c r="EX375">
        <f t="shared" si="566"/>
        <v>0</v>
      </c>
      <c r="EY375" s="7">
        <f t="shared" si="525"/>
        <v>0</v>
      </c>
      <c r="EZ375" s="7">
        <f t="shared" si="526"/>
        <v>0</v>
      </c>
      <c r="FA375" s="17">
        <f t="shared" si="567"/>
        <v>0</v>
      </c>
      <c r="FB375" s="17">
        <f t="shared" si="527"/>
        <v>0</v>
      </c>
      <c r="GB375">
        <v>373</v>
      </c>
      <c r="GC375" s="7">
        <f t="shared" si="568"/>
        <v>0</v>
      </c>
      <c r="GD375" s="28">
        <f t="shared" si="569"/>
        <v>0</v>
      </c>
      <c r="GE375" s="16">
        <f t="shared" si="570"/>
        <v>0</v>
      </c>
      <c r="GF375" s="9">
        <f t="shared" si="510"/>
        <v>0</v>
      </c>
      <c r="GG375" s="26">
        <f t="shared" si="511"/>
        <v>0</v>
      </c>
      <c r="GH375" s="19">
        <f t="shared" si="512"/>
        <v>0</v>
      </c>
      <c r="GI375" s="26">
        <f t="shared" si="513"/>
        <v>0</v>
      </c>
      <c r="GJ375" s="26">
        <f t="shared" si="514"/>
        <v>0</v>
      </c>
      <c r="GK375" s="16">
        <f t="shared" si="571"/>
        <v>0</v>
      </c>
      <c r="GL375" s="25">
        <v>0</v>
      </c>
      <c r="GM375" s="25">
        <f t="shared" si="572"/>
        <v>0</v>
      </c>
      <c r="GN375" s="25">
        <f t="shared" si="573"/>
        <v>0</v>
      </c>
      <c r="GO375" s="25">
        <f t="shared" si="574"/>
        <v>0</v>
      </c>
      <c r="GP375" s="25">
        <f t="shared" si="575"/>
        <v>0</v>
      </c>
      <c r="GQ375" s="16">
        <f t="shared" si="576"/>
        <v>0</v>
      </c>
      <c r="GR375" s="25">
        <f t="shared" si="577"/>
        <v>0</v>
      </c>
      <c r="GS375" s="9">
        <f t="shared" si="515"/>
        <v>0</v>
      </c>
      <c r="GT375" s="26">
        <f t="shared" si="516"/>
        <v>0</v>
      </c>
      <c r="GU375" s="19">
        <f t="shared" si="517"/>
        <v>0</v>
      </c>
      <c r="GV375" s="26">
        <f t="shared" si="518"/>
        <v>0</v>
      </c>
      <c r="GW375" s="26">
        <f t="shared" si="519"/>
        <v>0</v>
      </c>
      <c r="GX375">
        <f t="shared" si="578"/>
        <v>0</v>
      </c>
      <c r="GY375" s="7">
        <f t="shared" si="528"/>
        <v>0</v>
      </c>
      <c r="GZ375" s="7">
        <f t="shared" si="529"/>
        <v>0</v>
      </c>
      <c r="HA375" s="17">
        <f t="shared" si="579"/>
        <v>0</v>
      </c>
      <c r="HB375" s="17">
        <f t="shared" si="530"/>
        <v>0</v>
      </c>
    </row>
    <row r="376" spans="54:210" x14ac:dyDescent="0.3">
      <c r="BB376">
        <v>374</v>
      </c>
      <c r="BC376" s="7">
        <f t="shared" si="531"/>
        <v>0</v>
      </c>
      <c r="BD376" s="28">
        <f t="shared" si="532"/>
        <v>0</v>
      </c>
      <c r="BE376" s="16">
        <f t="shared" si="533"/>
        <v>0</v>
      </c>
      <c r="BF376" s="16">
        <f t="shared" si="534"/>
        <v>0</v>
      </c>
      <c r="BG376" s="25">
        <v>0</v>
      </c>
      <c r="BH376" s="25">
        <f t="shared" si="535"/>
        <v>0</v>
      </c>
      <c r="BI376" s="25">
        <f t="shared" si="536"/>
        <v>0</v>
      </c>
      <c r="BJ376" s="25">
        <f t="shared" si="537"/>
        <v>0</v>
      </c>
      <c r="BK376" s="25">
        <f t="shared" si="538"/>
        <v>0</v>
      </c>
      <c r="BL376" s="16">
        <f t="shared" si="539"/>
        <v>0</v>
      </c>
      <c r="BM376" s="25">
        <f t="shared" si="540"/>
        <v>0</v>
      </c>
      <c r="BN376" s="9">
        <f t="shared" si="485"/>
        <v>0</v>
      </c>
      <c r="BO376" s="26">
        <f t="shared" si="486"/>
        <v>0</v>
      </c>
      <c r="BP376" s="19">
        <f t="shared" si="487"/>
        <v>0</v>
      </c>
      <c r="BQ376" s="26">
        <f t="shared" si="488"/>
        <v>0</v>
      </c>
      <c r="BR376" s="26">
        <f t="shared" si="489"/>
        <v>0</v>
      </c>
      <c r="BS376">
        <f t="shared" si="541"/>
        <v>0</v>
      </c>
      <c r="BT376" s="7">
        <f t="shared" si="542"/>
        <v>0</v>
      </c>
      <c r="BU376" s="7">
        <f t="shared" si="520"/>
        <v>0</v>
      </c>
      <c r="BV376" s="17">
        <f t="shared" si="543"/>
        <v>0</v>
      </c>
      <c r="BW376" s="17">
        <f t="shared" si="521"/>
        <v>0</v>
      </c>
      <c r="CB376">
        <v>374</v>
      </c>
      <c r="CC376" s="7">
        <f t="shared" ca="1" si="544"/>
        <v>-19000</v>
      </c>
      <c r="CD376" s="28">
        <f t="shared" ca="1" si="545"/>
        <v>0</v>
      </c>
      <c r="CE376" s="16">
        <f t="shared" ca="1" si="546"/>
        <v>0</v>
      </c>
      <c r="CF376" s="9">
        <f t="shared" ca="1" si="490"/>
        <v>0</v>
      </c>
      <c r="CG376" s="26">
        <f t="shared" ca="1" si="491"/>
        <v>0</v>
      </c>
      <c r="CH376" s="19">
        <f t="shared" ca="1" si="492"/>
        <v>0</v>
      </c>
      <c r="CI376" s="26">
        <f t="shared" ca="1" si="493"/>
        <v>0</v>
      </c>
      <c r="CJ376" s="26">
        <f t="shared" ca="1" si="494"/>
        <v>0</v>
      </c>
      <c r="CK376" s="16">
        <f t="shared" ca="1" si="547"/>
        <v>0</v>
      </c>
      <c r="CL376" s="25">
        <v>0</v>
      </c>
      <c r="CM376" s="25">
        <f t="shared" ca="1" si="548"/>
        <v>0</v>
      </c>
      <c r="CN376" s="25">
        <f t="shared" ca="1" si="549"/>
        <v>0</v>
      </c>
      <c r="CO376" s="25">
        <f t="shared" ca="1" si="550"/>
        <v>0</v>
      </c>
      <c r="CP376" s="25">
        <f t="shared" ca="1" si="551"/>
        <v>0</v>
      </c>
      <c r="CQ376" s="16">
        <f t="shared" ca="1" si="552"/>
        <v>0</v>
      </c>
      <c r="CR376" s="25">
        <f t="shared" ca="1" si="553"/>
        <v>0</v>
      </c>
      <c r="CS376" s="9">
        <f t="shared" ca="1" si="495"/>
        <v>0</v>
      </c>
      <c r="CT376" s="26">
        <f t="shared" ca="1" si="496"/>
        <v>0</v>
      </c>
      <c r="CU376" s="19">
        <f t="shared" ca="1" si="497"/>
        <v>0</v>
      </c>
      <c r="CV376" s="26">
        <f t="shared" ca="1" si="498"/>
        <v>0</v>
      </c>
      <c r="CW376" s="26">
        <f t="shared" ca="1" si="499"/>
        <v>0</v>
      </c>
      <c r="CX376">
        <f t="shared" ca="1" si="554"/>
        <v>0</v>
      </c>
      <c r="CY376" s="7">
        <f t="shared" ca="1" si="522"/>
        <v>0</v>
      </c>
      <c r="CZ376" s="7">
        <f t="shared" ca="1" si="523"/>
        <v>0</v>
      </c>
      <c r="DA376" s="17">
        <f t="shared" ca="1" si="555"/>
        <v>0</v>
      </c>
      <c r="DB376" s="17">
        <f t="shared" ca="1" si="524"/>
        <v>0</v>
      </c>
      <c r="EB376">
        <v>374</v>
      </c>
      <c r="EC376" s="7">
        <f t="shared" si="556"/>
        <v>0</v>
      </c>
      <c r="ED376" s="28">
        <f t="shared" si="557"/>
        <v>0</v>
      </c>
      <c r="EE376" s="16">
        <f t="shared" si="558"/>
        <v>0</v>
      </c>
      <c r="EF376" s="9">
        <f t="shared" si="500"/>
        <v>0</v>
      </c>
      <c r="EG376" s="26">
        <f t="shared" si="501"/>
        <v>0</v>
      </c>
      <c r="EH376" s="19">
        <f t="shared" si="502"/>
        <v>0</v>
      </c>
      <c r="EI376" s="26">
        <f t="shared" si="503"/>
        <v>0</v>
      </c>
      <c r="EJ376" s="26">
        <f t="shared" si="504"/>
        <v>0</v>
      </c>
      <c r="EK376" s="16">
        <f t="shared" si="559"/>
        <v>0</v>
      </c>
      <c r="EL376" s="25">
        <v>0</v>
      </c>
      <c r="EM376" s="25">
        <f t="shared" si="560"/>
        <v>0</v>
      </c>
      <c r="EN376" s="25">
        <f t="shared" si="561"/>
        <v>0</v>
      </c>
      <c r="EO376" s="25">
        <f t="shared" si="562"/>
        <v>0</v>
      </c>
      <c r="EP376" s="25">
        <f t="shared" si="563"/>
        <v>0</v>
      </c>
      <c r="EQ376" s="16">
        <f t="shared" si="564"/>
        <v>0</v>
      </c>
      <c r="ER376" s="25">
        <f t="shared" si="565"/>
        <v>0</v>
      </c>
      <c r="ES376" s="9">
        <f t="shared" si="505"/>
        <v>0</v>
      </c>
      <c r="ET376" s="26">
        <f t="shared" si="506"/>
        <v>0</v>
      </c>
      <c r="EU376" s="19">
        <f t="shared" si="507"/>
        <v>0</v>
      </c>
      <c r="EV376" s="26">
        <f t="shared" si="508"/>
        <v>0</v>
      </c>
      <c r="EW376" s="26">
        <f t="shared" si="509"/>
        <v>0</v>
      </c>
      <c r="EX376">
        <f t="shared" si="566"/>
        <v>0</v>
      </c>
      <c r="EY376" s="7">
        <f t="shared" si="525"/>
        <v>0</v>
      </c>
      <c r="EZ376" s="7">
        <f t="shared" si="526"/>
        <v>0</v>
      </c>
      <c r="FA376" s="17">
        <f t="shared" si="567"/>
        <v>0</v>
      </c>
      <c r="FB376" s="17">
        <f t="shared" si="527"/>
        <v>0</v>
      </c>
      <c r="GB376">
        <v>374</v>
      </c>
      <c r="GC376" s="7">
        <f t="shared" si="568"/>
        <v>0</v>
      </c>
      <c r="GD376" s="28">
        <f t="shared" si="569"/>
        <v>0</v>
      </c>
      <c r="GE376" s="16">
        <f t="shared" si="570"/>
        <v>0</v>
      </c>
      <c r="GF376" s="9">
        <f t="shared" si="510"/>
        <v>0</v>
      </c>
      <c r="GG376" s="26">
        <f t="shared" si="511"/>
        <v>0</v>
      </c>
      <c r="GH376" s="19">
        <f t="shared" si="512"/>
        <v>0</v>
      </c>
      <c r="GI376" s="26">
        <f t="shared" si="513"/>
        <v>0</v>
      </c>
      <c r="GJ376" s="26">
        <f t="shared" si="514"/>
        <v>0</v>
      </c>
      <c r="GK376" s="16">
        <f t="shared" si="571"/>
        <v>0</v>
      </c>
      <c r="GL376" s="25">
        <v>0</v>
      </c>
      <c r="GM376" s="25">
        <f t="shared" si="572"/>
        <v>0</v>
      </c>
      <c r="GN376" s="25">
        <f t="shared" si="573"/>
        <v>0</v>
      </c>
      <c r="GO376" s="25">
        <f t="shared" si="574"/>
        <v>0</v>
      </c>
      <c r="GP376" s="25">
        <f t="shared" si="575"/>
        <v>0</v>
      </c>
      <c r="GQ376" s="16">
        <f t="shared" si="576"/>
        <v>0</v>
      </c>
      <c r="GR376" s="25">
        <f t="shared" si="577"/>
        <v>0</v>
      </c>
      <c r="GS376" s="9">
        <f t="shared" si="515"/>
        <v>0</v>
      </c>
      <c r="GT376" s="26">
        <f t="shared" si="516"/>
        <v>0</v>
      </c>
      <c r="GU376" s="19">
        <f t="shared" si="517"/>
        <v>0</v>
      </c>
      <c r="GV376" s="26">
        <f t="shared" si="518"/>
        <v>0</v>
      </c>
      <c r="GW376" s="26">
        <f t="shared" si="519"/>
        <v>0</v>
      </c>
      <c r="GX376">
        <f t="shared" si="578"/>
        <v>0</v>
      </c>
      <c r="GY376" s="7">
        <f t="shared" si="528"/>
        <v>0</v>
      </c>
      <c r="GZ376" s="7">
        <f t="shared" si="529"/>
        <v>0</v>
      </c>
      <c r="HA376" s="17">
        <f t="shared" si="579"/>
        <v>0</v>
      </c>
      <c r="HB376" s="17">
        <f t="shared" si="530"/>
        <v>0</v>
      </c>
    </row>
    <row r="377" spans="54:210" x14ac:dyDescent="0.3">
      <c r="BB377">
        <v>375</v>
      </c>
      <c r="BC377" s="7">
        <f t="shared" si="531"/>
        <v>0</v>
      </c>
      <c r="BD377" s="28">
        <f t="shared" si="532"/>
        <v>0</v>
      </c>
      <c r="BE377" s="16">
        <f t="shared" si="533"/>
        <v>0</v>
      </c>
      <c r="BF377" s="16">
        <f t="shared" si="534"/>
        <v>0</v>
      </c>
      <c r="BG377" s="25">
        <v>0</v>
      </c>
      <c r="BH377" s="25">
        <f t="shared" si="535"/>
        <v>0</v>
      </c>
      <c r="BI377" s="25">
        <f t="shared" si="536"/>
        <v>0</v>
      </c>
      <c r="BJ377" s="25">
        <f t="shared" si="537"/>
        <v>0</v>
      </c>
      <c r="BK377" s="25">
        <f t="shared" si="538"/>
        <v>0</v>
      </c>
      <c r="BL377" s="16">
        <f t="shared" si="539"/>
        <v>0</v>
      </c>
      <c r="BM377" s="25">
        <f t="shared" si="540"/>
        <v>0</v>
      </c>
      <c r="BN377" s="9">
        <f t="shared" si="485"/>
        <v>0</v>
      </c>
      <c r="BO377" s="26">
        <f t="shared" si="486"/>
        <v>0</v>
      </c>
      <c r="BP377" s="19">
        <f t="shared" si="487"/>
        <v>0</v>
      </c>
      <c r="BQ377" s="26">
        <f t="shared" si="488"/>
        <v>0</v>
      </c>
      <c r="BR377" s="26">
        <f t="shared" si="489"/>
        <v>0</v>
      </c>
      <c r="BS377">
        <f t="shared" si="541"/>
        <v>0</v>
      </c>
      <c r="BT377" s="7">
        <f t="shared" si="542"/>
        <v>0</v>
      </c>
      <c r="BU377" s="7">
        <f t="shared" si="520"/>
        <v>0</v>
      </c>
      <c r="BV377" s="17">
        <f t="shared" si="543"/>
        <v>0</v>
      </c>
      <c r="BW377" s="17">
        <f t="shared" si="521"/>
        <v>0</v>
      </c>
      <c r="CB377">
        <v>375</v>
      </c>
      <c r="CC377" s="7">
        <f t="shared" ca="1" si="544"/>
        <v>-19000</v>
      </c>
      <c r="CD377" s="28">
        <f t="shared" ca="1" si="545"/>
        <v>0</v>
      </c>
      <c r="CE377" s="16">
        <f t="shared" ca="1" si="546"/>
        <v>0</v>
      </c>
      <c r="CF377" s="9">
        <f t="shared" ca="1" si="490"/>
        <v>0</v>
      </c>
      <c r="CG377" s="26">
        <f t="shared" ca="1" si="491"/>
        <v>0</v>
      </c>
      <c r="CH377" s="19">
        <f t="shared" ca="1" si="492"/>
        <v>0</v>
      </c>
      <c r="CI377" s="26">
        <f t="shared" ca="1" si="493"/>
        <v>0</v>
      </c>
      <c r="CJ377" s="26">
        <f t="shared" ca="1" si="494"/>
        <v>0</v>
      </c>
      <c r="CK377" s="16">
        <f t="shared" ca="1" si="547"/>
        <v>0</v>
      </c>
      <c r="CL377" s="25">
        <v>0</v>
      </c>
      <c r="CM377" s="25">
        <f t="shared" ca="1" si="548"/>
        <v>0</v>
      </c>
      <c r="CN377" s="25">
        <f t="shared" ca="1" si="549"/>
        <v>0</v>
      </c>
      <c r="CO377" s="25">
        <f t="shared" ca="1" si="550"/>
        <v>0</v>
      </c>
      <c r="CP377" s="25">
        <f t="shared" ca="1" si="551"/>
        <v>0</v>
      </c>
      <c r="CQ377" s="16">
        <f t="shared" ca="1" si="552"/>
        <v>0</v>
      </c>
      <c r="CR377" s="25">
        <f t="shared" ca="1" si="553"/>
        <v>0</v>
      </c>
      <c r="CS377" s="9">
        <f t="shared" ca="1" si="495"/>
        <v>0</v>
      </c>
      <c r="CT377" s="26">
        <f t="shared" ca="1" si="496"/>
        <v>0</v>
      </c>
      <c r="CU377" s="19">
        <f t="shared" ca="1" si="497"/>
        <v>0</v>
      </c>
      <c r="CV377" s="26">
        <f t="shared" ca="1" si="498"/>
        <v>0</v>
      </c>
      <c r="CW377" s="26">
        <f t="shared" ca="1" si="499"/>
        <v>0</v>
      </c>
      <c r="CX377">
        <f t="shared" ca="1" si="554"/>
        <v>0</v>
      </c>
      <c r="CY377" s="7">
        <f t="shared" ca="1" si="522"/>
        <v>0</v>
      </c>
      <c r="CZ377" s="7">
        <f t="shared" ca="1" si="523"/>
        <v>0</v>
      </c>
      <c r="DA377" s="17">
        <f t="shared" ca="1" si="555"/>
        <v>0</v>
      </c>
      <c r="DB377" s="17">
        <f t="shared" ca="1" si="524"/>
        <v>0</v>
      </c>
      <c r="EB377">
        <v>375</v>
      </c>
      <c r="EC377" s="7">
        <f t="shared" si="556"/>
        <v>0</v>
      </c>
      <c r="ED377" s="28">
        <f t="shared" si="557"/>
        <v>0</v>
      </c>
      <c r="EE377" s="16">
        <f t="shared" si="558"/>
        <v>0</v>
      </c>
      <c r="EF377" s="9">
        <f t="shared" si="500"/>
        <v>0</v>
      </c>
      <c r="EG377" s="26">
        <f t="shared" si="501"/>
        <v>0</v>
      </c>
      <c r="EH377" s="19">
        <f t="shared" si="502"/>
        <v>0</v>
      </c>
      <c r="EI377" s="26">
        <f t="shared" si="503"/>
        <v>0</v>
      </c>
      <c r="EJ377" s="26">
        <f t="shared" si="504"/>
        <v>0</v>
      </c>
      <c r="EK377" s="16">
        <f t="shared" si="559"/>
        <v>0</v>
      </c>
      <c r="EL377" s="25">
        <v>0</v>
      </c>
      <c r="EM377" s="25">
        <f t="shared" si="560"/>
        <v>0</v>
      </c>
      <c r="EN377" s="25">
        <f t="shared" si="561"/>
        <v>0</v>
      </c>
      <c r="EO377" s="25">
        <f t="shared" si="562"/>
        <v>0</v>
      </c>
      <c r="EP377" s="25">
        <f t="shared" si="563"/>
        <v>0</v>
      </c>
      <c r="EQ377" s="16">
        <f t="shared" si="564"/>
        <v>0</v>
      </c>
      <c r="ER377" s="25">
        <f t="shared" si="565"/>
        <v>0</v>
      </c>
      <c r="ES377" s="9">
        <f t="shared" si="505"/>
        <v>0</v>
      </c>
      <c r="ET377" s="26">
        <f t="shared" si="506"/>
        <v>0</v>
      </c>
      <c r="EU377" s="19">
        <f t="shared" si="507"/>
        <v>0</v>
      </c>
      <c r="EV377" s="26">
        <f t="shared" si="508"/>
        <v>0</v>
      </c>
      <c r="EW377" s="26">
        <f t="shared" si="509"/>
        <v>0</v>
      </c>
      <c r="EX377">
        <f t="shared" si="566"/>
        <v>0</v>
      </c>
      <c r="EY377" s="7">
        <f t="shared" si="525"/>
        <v>0</v>
      </c>
      <c r="EZ377" s="7">
        <f t="shared" si="526"/>
        <v>0</v>
      </c>
      <c r="FA377" s="17">
        <f t="shared" si="567"/>
        <v>0</v>
      </c>
      <c r="FB377" s="17">
        <f t="shared" si="527"/>
        <v>0</v>
      </c>
      <c r="GB377">
        <v>375</v>
      </c>
      <c r="GC377" s="7">
        <f t="shared" si="568"/>
        <v>0</v>
      </c>
      <c r="GD377" s="28">
        <f t="shared" si="569"/>
        <v>0</v>
      </c>
      <c r="GE377" s="16">
        <f t="shared" si="570"/>
        <v>0</v>
      </c>
      <c r="GF377" s="9">
        <f t="shared" si="510"/>
        <v>0</v>
      </c>
      <c r="GG377" s="26">
        <f t="shared" si="511"/>
        <v>0</v>
      </c>
      <c r="GH377" s="19">
        <f t="shared" si="512"/>
        <v>0</v>
      </c>
      <c r="GI377" s="26">
        <f t="shared" si="513"/>
        <v>0</v>
      </c>
      <c r="GJ377" s="26">
        <f t="shared" si="514"/>
        <v>0</v>
      </c>
      <c r="GK377" s="16">
        <f t="shared" si="571"/>
        <v>0</v>
      </c>
      <c r="GL377" s="25">
        <v>0</v>
      </c>
      <c r="GM377" s="25">
        <f t="shared" si="572"/>
        <v>0</v>
      </c>
      <c r="GN377" s="25">
        <f t="shared" si="573"/>
        <v>0</v>
      </c>
      <c r="GO377" s="25">
        <f t="shared" si="574"/>
        <v>0</v>
      </c>
      <c r="GP377" s="25">
        <f t="shared" si="575"/>
        <v>0</v>
      </c>
      <c r="GQ377" s="16">
        <f t="shared" si="576"/>
        <v>0</v>
      </c>
      <c r="GR377" s="25">
        <f t="shared" si="577"/>
        <v>0</v>
      </c>
      <c r="GS377" s="9">
        <f t="shared" si="515"/>
        <v>0</v>
      </c>
      <c r="GT377" s="26">
        <f t="shared" si="516"/>
        <v>0</v>
      </c>
      <c r="GU377" s="19">
        <f t="shared" si="517"/>
        <v>0</v>
      </c>
      <c r="GV377" s="26">
        <f t="shared" si="518"/>
        <v>0</v>
      </c>
      <c r="GW377" s="26">
        <f t="shared" si="519"/>
        <v>0</v>
      </c>
      <c r="GX377">
        <f t="shared" si="578"/>
        <v>0</v>
      </c>
      <c r="GY377" s="7">
        <f t="shared" si="528"/>
        <v>0</v>
      </c>
      <c r="GZ377" s="7">
        <f t="shared" si="529"/>
        <v>0</v>
      </c>
      <c r="HA377" s="17">
        <f t="shared" si="579"/>
        <v>0</v>
      </c>
      <c r="HB377" s="17">
        <f t="shared" si="530"/>
        <v>0</v>
      </c>
    </row>
    <row r="378" spans="54:210" x14ac:dyDescent="0.3">
      <c r="BB378">
        <v>376</v>
      </c>
      <c r="BC378" s="7">
        <f t="shared" si="531"/>
        <v>0</v>
      </c>
      <c r="BD378" s="28">
        <f t="shared" si="532"/>
        <v>0</v>
      </c>
      <c r="BE378" s="16">
        <f t="shared" si="533"/>
        <v>0</v>
      </c>
      <c r="BF378" s="16">
        <f t="shared" si="534"/>
        <v>0</v>
      </c>
      <c r="BG378" s="25">
        <v>0</v>
      </c>
      <c r="BH378" s="25">
        <f t="shared" si="535"/>
        <v>0</v>
      </c>
      <c r="BI378" s="25">
        <f t="shared" si="536"/>
        <v>0</v>
      </c>
      <c r="BJ378" s="25">
        <f t="shared" si="537"/>
        <v>0</v>
      </c>
      <c r="BK378" s="25">
        <f t="shared" si="538"/>
        <v>0</v>
      </c>
      <c r="BL378" s="16">
        <f t="shared" si="539"/>
        <v>0</v>
      </c>
      <c r="BM378" s="25">
        <f t="shared" si="540"/>
        <v>0</v>
      </c>
      <c r="BN378" s="9">
        <f t="shared" si="485"/>
        <v>0</v>
      </c>
      <c r="BO378" s="26">
        <f t="shared" si="486"/>
        <v>0</v>
      </c>
      <c r="BP378" s="19">
        <f t="shared" si="487"/>
        <v>0</v>
      </c>
      <c r="BQ378" s="26">
        <f t="shared" si="488"/>
        <v>0</v>
      </c>
      <c r="BR378" s="26">
        <f t="shared" si="489"/>
        <v>0</v>
      </c>
      <c r="BS378">
        <f t="shared" si="541"/>
        <v>0</v>
      </c>
      <c r="BT378" s="7">
        <f t="shared" si="542"/>
        <v>0</v>
      </c>
      <c r="BU378" s="7">
        <f t="shared" si="520"/>
        <v>0</v>
      </c>
      <c r="BV378" s="17">
        <f t="shared" si="543"/>
        <v>0</v>
      </c>
      <c r="BW378" s="17">
        <f t="shared" si="521"/>
        <v>0</v>
      </c>
      <c r="CB378">
        <v>376</v>
      </c>
      <c r="CC378" s="7">
        <f t="shared" ca="1" si="544"/>
        <v>-19000</v>
      </c>
      <c r="CD378" s="28">
        <f t="shared" ca="1" si="545"/>
        <v>0</v>
      </c>
      <c r="CE378" s="16">
        <f t="shared" ca="1" si="546"/>
        <v>0</v>
      </c>
      <c r="CF378" s="9">
        <f t="shared" ca="1" si="490"/>
        <v>0</v>
      </c>
      <c r="CG378" s="26">
        <f t="shared" ca="1" si="491"/>
        <v>0</v>
      </c>
      <c r="CH378" s="19">
        <f t="shared" ca="1" si="492"/>
        <v>0</v>
      </c>
      <c r="CI378" s="26">
        <f t="shared" ca="1" si="493"/>
        <v>0</v>
      </c>
      <c r="CJ378" s="26">
        <f t="shared" ca="1" si="494"/>
        <v>0</v>
      </c>
      <c r="CK378" s="16">
        <f t="shared" ca="1" si="547"/>
        <v>0</v>
      </c>
      <c r="CL378" s="25">
        <v>0</v>
      </c>
      <c r="CM378" s="25">
        <f t="shared" ca="1" si="548"/>
        <v>0</v>
      </c>
      <c r="CN378" s="25">
        <f t="shared" ca="1" si="549"/>
        <v>0</v>
      </c>
      <c r="CO378" s="25">
        <f t="shared" ca="1" si="550"/>
        <v>0</v>
      </c>
      <c r="CP378" s="25">
        <f t="shared" ca="1" si="551"/>
        <v>0</v>
      </c>
      <c r="CQ378" s="16">
        <f t="shared" ca="1" si="552"/>
        <v>0</v>
      </c>
      <c r="CR378" s="25">
        <f t="shared" ca="1" si="553"/>
        <v>0</v>
      </c>
      <c r="CS378" s="9">
        <f t="shared" ca="1" si="495"/>
        <v>0</v>
      </c>
      <c r="CT378" s="26">
        <f t="shared" ca="1" si="496"/>
        <v>0</v>
      </c>
      <c r="CU378" s="19">
        <f t="shared" ca="1" si="497"/>
        <v>0</v>
      </c>
      <c r="CV378" s="26">
        <f t="shared" ca="1" si="498"/>
        <v>0</v>
      </c>
      <c r="CW378" s="26">
        <f t="shared" ca="1" si="499"/>
        <v>0</v>
      </c>
      <c r="CX378">
        <f t="shared" ca="1" si="554"/>
        <v>0</v>
      </c>
      <c r="CY378" s="7">
        <f t="shared" ca="1" si="522"/>
        <v>0</v>
      </c>
      <c r="CZ378" s="7">
        <f t="shared" ca="1" si="523"/>
        <v>0</v>
      </c>
      <c r="DA378" s="17">
        <f t="shared" ca="1" si="555"/>
        <v>0</v>
      </c>
      <c r="DB378" s="17">
        <f t="shared" ca="1" si="524"/>
        <v>0</v>
      </c>
      <c r="EB378">
        <v>376</v>
      </c>
      <c r="EC378" s="7">
        <f t="shared" si="556"/>
        <v>0</v>
      </c>
      <c r="ED378" s="28">
        <f t="shared" si="557"/>
        <v>0</v>
      </c>
      <c r="EE378" s="16">
        <f t="shared" si="558"/>
        <v>0</v>
      </c>
      <c r="EF378" s="9">
        <f t="shared" si="500"/>
        <v>0</v>
      </c>
      <c r="EG378" s="26">
        <f t="shared" si="501"/>
        <v>0</v>
      </c>
      <c r="EH378" s="19">
        <f t="shared" si="502"/>
        <v>0</v>
      </c>
      <c r="EI378" s="26">
        <f t="shared" si="503"/>
        <v>0</v>
      </c>
      <c r="EJ378" s="26">
        <f t="shared" si="504"/>
        <v>0</v>
      </c>
      <c r="EK378" s="16">
        <f t="shared" si="559"/>
        <v>0</v>
      </c>
      <c r="EL378" s="25">
        <v>0</v>
      </c>
      <c r="EM378" s="25">
        <f t="shared" si="560"/>
        <v>0</v>
      </c>
      <c r="EN378" s="25">
        <f t="shared" si="561"/>
        <v>0</v>
      </c>
      <c r="EO378" s="25">
        <f t="shared" si="562"/>
        <v>0</v>
      </c>
      <c r="EP378" s="25">
        <f t="shared" si="563"/>
        <v>0</v>
      </c>
      <c r="EQ378" s="16">
        <f t="shared" si="564"/>
        <v>0</v>
      </c>
      <c r="ER378" s="25">
        <f t="shared" si="565"/>
        <v>0</v>
      </c>
      <c r="ES378" s="9">
        <f t="shared" si="505"/>
        <v>0</v>
      </c>
      <c r="ET378" s="26">
        <f t="shared" si="506"/>
        <v>0</v>
      </c>
      <c r="EU378" s="19">
        <f t="shared" si="507"/>
        <v>0</v>
      </c>
      <c r="EV378" s="26">
        <f t="shared" si="508"/>
        <v>0</v>
      </c>
      <c r="EW378" s="26">
        <f t="shared" si="509"/>
        <v>0</v>
      </c>
      <c r="EX378">
        <f t="shared" si="566"/>
        <v>0</v>
      </c>
      <c r="EY378" s="7">
        <f t="shared" si="525"/>
        <v>0</v>
      </c>
      <c r="EZ378" s="7">
        <f t="shared" si="526"/>
        <v>0</v>
      </c>
      <c r="FA378" s="17">
        <f t="shared" si="567"/>
        <v>0</v>
      </c>
      <c r="FB378" s="17">
        <f t="shared" si="527"/>
        <v>0</v>
      </c>
      <c r="GB378">
        <v>376</v>
      </c>
      <c r="GC378" s="7">
        <f t="shared" si="568"/>
        <v>0</v>
      </c>
      <c r="GD378" s="28">
        <f t="shared" si="569"/>
        <v>0</v>
      </c>
      <c r="GE378" s="16">
        <f t="shared" si="570"/>
        <v>0</v>
      </c>
      <c r="GF378" s="9">
        <f t="shared" si="510"/>
        <v>0</v>
      </c>
      <c r="GG378" s="26">
        <f t="shared" si="511"/>
        <v>0</v>
      </c>
      <c r="GH378" s="19">
        <f t="shared" si="512"/>
        <v>0</v>
      </c>
      <c r="GI378" s="26">
        <f t="shared" si="513"/>
        <v>0</v>
      </c>
      <c r="GJ378" s="26">
        <f t="shared" si="514"/>
        <v>0</v>
      </c>
      <c r="GK378" s="16">
        <f t="shared" si="571"/>
        <v>0</v>
      </c>
      <c r="GL378" s="25">
        <v>0</v>
      </c>
      <c r="GM378" s="25">
        <f t="shared" si="572"/>
        <v>0</v>
      </c>
      <c r="GN378" s="25">
        <f t="shared" si="573"/>
        <v>0</v>
      </c>
      <c r="GO378" s="25">
        <f t="shared" si="574"/>
        <v>0</v>
      </c>
      <c r="GP378" s="25">
        <f t="shared" si="575"/>
        <v>0</v>
      </c>
      <c r="GQ378" s="16">
        <f t="shared" si="576"/>
        <v>0</v>
      </c>
      <c r="GR378" s="25">
        <f t="shared" si="577"/>
        <v>0</v>
      </c>
      <c r="GS378" s="9">
        <f t="shared" si="515"/>
        <v>0</v>
      </c>
      <c r="GT378" s="26">
        <f t="shared" si="516"/>
        <v>0</v>
      </c>
      <c r="GU378" s="19">
        <f t="shared" si="517"/>
        <v>0</v>
      </c>
      <c r="GV378" s="26">
        <f t="shared" si="518"/>
        <v>0</v>
      </c>
      <c r="GW378" s="26">
        <f t="shared" si="519"/>
        <v>0</v>
      </c>
      <c r="GX378">
        <f t="shared" si="578"/>
        <v>0</v>
      </c>
      <c r="GY378" s="7">
        <f t="shared" si="528"/>
        <v>0</v>
      </c>
      <c r="GZ378" s="7">
        <f t="shared" si="529"/>
        <v>0</v>
      </c>
      <c r="HA378" s="17">
        <f t="shared" si="579"/>
        <v>0</v>
      </c>
      <c r="HB378" s="17">
        <f t="shared" si="530"/>
        <v>0</v>
      </c>
    </row>
    <row r="379" spans="54:210" x14ac:dyDescent="0.3">
      <c r="BB379">
        <v>377</v>
      </c>
      <c r="BC379" s="7">
        <f t="shared" si="531"/>
        <v>0</v>
      </c>
      <c r="BD379" s="28">
        <f t="shared" si="532"/>
        <v>0</v>
      </c>
      <c r="BE379" s="16">
        <f t="shared" si="533"/>
        <v>0</v>
      </c>
      <c r="BF379" s="16">
        <f t="shared" si="534"/>
        <v>0</v>
      </c>
      <c r="BG379" s="25">
        <v>0</v>
      </c>
      <c r="BH379" s="25">
        <f t="shared" si="535"/>
        <v>0</v>
      </c>
      <c r="BI379" s="25">
        <f t="shared" si="536"/>
        <v>0</v>
      </c>
      <c r="BJ379" s="25">
        <f t="shared" si="537"/>
        <v>0</v>
      </c>
      <c r="BK379" s="25">
        <f t="shared" si="538"/>
        <v>0</v>
      </c>
      <c r="BL379" s="16">
        <f t="shared" si="539"/>
        <v>0</v>
      </c>
      <c r="BM379" s="25">
        <f t="shared" si="540"/>
        <v>0</v>
      </c>
      <c r="BN379" s="9">
        <f t="shared" si="485"/>
        <v>0</v>
      </c>
      <c r="BO379" s="26">
        <f t="shared" si="486"/>
        <v>0</v>
      </c>
      <c r="BP379" s="19">
        <f t="shared" si="487"/>
        <v>0</v>
      </c>
      <c r="BQ379" s="26">
        <f t="shared" si="488"/>
        <v>0</v>
      </c>
      <c r="BR379" s="26">
        <f t="shared" si="489"/>
        <v>0</v>
      </c>
      <c r="BS379">
        <f t="shared" si="541"/>
        <v>0</v>
      </c>
      <c r="BT379" s="7">
        <f t="shared" si="542"/>
        <v>0</v>
      </c>
      <c r="BU379" s="7">
        <f t="shared" si="520"/>
        <v>0</v>
      </c>
      <c r="BV379" s="17">
        <f t="shared" si="543"/>
        <v>0</v>
      </c>
      <c r="BW379" s="17">
        <f t="shared" si="521"/>
        <v>0</v>
      </c>
      <c r="CB379">
        <v>377</v>
      </c>
      <c r="CC379" s="7">
        <f t="shared" ca="1" si="544"/>
        <v>-19000</v>
      </c>
      <c r="CD379" s="28">
        <f t="shared" ca="1" si="545"/>
        <v>0</v>
      </c>
      <c r="CE379" s="16">
        <f t="shared" ca="1" si="546"/>
        <v>0</v>
      </c>
      <c r="CF379" s="9">
        <f t="shared" ca="1" si="490"/>
        <v>0</v>
      </c>
      <c r="CG379" s="26">
        <f t="shared" ca="1" si="491"/>
        <v>0</v>
      </c>
      <c r="CH379" s="19">
        <f t="shared" ca="1" si="492"/>
        <v>0</v>
      </c>
      <c r="CI379" s="26">
        <f t="shared" ca="1" si="493"/>
        <v>0</v>
      </c>
      <c r="CJ379" s="26">
        <f t="shared" ca="1" si="494"/>
        <v>0</v>
      </c>
      <c r="CK379" s="16">
        <f t="shared" ca="1" si="547"/>
        <v>0</v>
      </c>
      <c r="CL379" s="25">
        <v>0</v>
      </c>
      <c r="CM379" s="25">
        <f t="shared" ca="1" si="548"/>
        <v>0</v>
      </c>
      <c r="CN379" s="25">
        <f t="shared" ca="1" si="549"/>
        <v>0</v>
      </c>
      <c r="CO379" s="25">
        <f t="shared" ca="1" si="550"/>
        <v>0</v>
      </c>
      <c r="CP379" s="25">
        <f t="shared" ca="1" si="551"/>
        <v>0</v>
      </c>
      <c r="CQ379" s="16">
        <f t="shared" ca="1" si="552"/>
        <v>0</v>
      </c>
      <c r="CR379" s="25">
        <f t="shared" ca="1" si="553"/>
        <v>0</v>
      </c>
      <c r="CS379" s="9">
        <f t="shared" ca="1" si="495"/>
        <v>0</v>
      </c>
      <c r="CT379" s="26">
        <f t="shared" ca="1" si="496"/>
        <v>0</v>
      </c>
      <c r="CU379" s="19">
        <f t="shared" ca="1" si="497"/>
        <v>0</v>
      </c>
      <c r="CV379" s="26">
        <f t="shared" ca="1" si="498"/>
        <v>0</v>
      </c>
      <c r="CW379" s="26">
        <f t="shared" ca="1" si="499"/>
        <v>0</v>
      </c>
      <c r="CX379">
        <f t="shared" ca="1" si="554"/>
        <v>0</v>
      </c>
      <c r="CY379" s="7">
        <f t="shared" ca="1" si="522"/>
        <v>0</v>
      </c>
      <c r="CZ379" s="7">
        <f t="shared" ca="1" si="523"/>
        <v>0</v>
      </c>
      <c r="DA379" s="17">
        <f t="shared" ca="1" si="555"/>
        <v>0</v>
      </c>
      <c r="DB379" s="17">
        <f t="shared" ca="1" si="524"/>
        <v>0</v>
      </c>
      <c r="EB379">
        <v>377</v>
      </c>
      <c r="EC379" s="7">
        <f t="shared" si="556"/>
        <v>0</v>
      </c>
      <c r="ED379" s="28">
        <f t="shared" si="557"/>
        <v>0</v>
      </c>
      <c r="EE379" s="16">
        <f t="shared" si="558"/>
        <v>0</v>
      </c>
      <c r="EF379" s="9">
        <f t="shared" si="500"/>
        <v>0</v>
      </c>
      <c r="EG379" s="26">
        <f t="shared" si="501"/>
        <v>0</v>
      </c>
      <c r="EH379" s="19">
        <f t="shared" si="502"/>
        <v>0</v>
      </c>
      <c r="EI379" s="26">
        <f t="shared" si="503"/>
        <v>0</v>
      </c>
      <c r="EJ379" s="26">
        <f t="shared" si="504"/>
        <v>0</v>
      </c>
      <c r="EK379" s="16">
        <f t="shared" si="559"/>
        <v>0</v>
      </c>
      <c r="EL379" s="25">
        <v>0</v>
      </c>
      <c r="EM379" s="25">
        <f t="shared" si="560"/>
        <v>0</v>
      </c>
      <c r="EN379" s="25">
        <f t="shared" si="561"/>
        <v>0</v>
      </c>
      <c r="EO379" s="25">
        <f t="shared" si="562"/>
        <v>0</v>
      </c>
      <c r="EP379" s="25">
        <f t="shared" si="563"/>
        <v>0</v>
      </c>
      <c r="EQ379" s="16">
        <f t="shared" si="564"/>
        <v>0</v>
      </c>
      <c r="ER379" s="25">
        <f t="shared" si="565"/>
        <v>0</v>
      </c>
      <c r="ES379" s="9">
        <f t="shared" si="505"/>
        <v>0</v>
      </c>
      <c r="ET379" s="26">
        <f t="shared" si="506"/>
        <v>0</v>
      </c>
      <c r="EU379" s="19">
        <f t="shared" si="507"/>
        <v>0</v>
      </c>
      <c r="EV379" s="26">
        <f t="shared" si="508"/>
        <v>0</v>
      </c>
      <c r="EW379" s="26">
        <f t="shared" si="509"/>
        <v>0</v>
      </c>
      <c r="EX379">
        <f t="shared" si="566"/>
        <v>0</v>
      </c>
      <c r="EY379" s="7">
        <f t="shared" si="525"/>
        <v>0</v>
      </c>
      <c r="EZ379" s="7">
        <f t="shared" si="526"/>
        <v>0</v>
      </c>
      <c r="FA379" s="17">
        <f t="shared" si="567"/>
        <v>0</v>
      </c>
      <c r="FB379" s="17">
        <f t="shared" si="527"/>
        <v>0</v>
      </c>
      <c r="GB379">
        <v>377</v>
      </c>
      <c r="GC379" s="7">
        <f t="shared" si="568"/>
        <v>0</v>
      </c>
      <c r="GD379" s="28">
        <f t="shared" si="569"/>
        <v>0</v>
      </c>
      <c r="GE379" s="16">
        <f t="shared" si="570"/>
        <v>0</v>
      </c>
      <c r="GF379" s="9">
        <f t="shared" si="510"/>
        <v>0</v>
      </c>
      <c r="GG379" s="26">
        <f t="shared" si="511"/>
        <v>0</v>
      </c>
      <c r="GH379" s="19">
        <f t="shared" si="512"/>
        <v>0</v>
      </c>
      <c r="GI379" s="26">
        <f t="shared" si="513"/>
        <v>0</v>
      </c>
      <c r="GJ379" s="26">
        <f t="shared" si="514"/>
        <v>0</v>
      </c>
      <c r="GK379" s="16">
        <f t="shared" si="571"/>
        <v>0</v>
      </c>
      <c r="GL379" s="25">
        <v>0</v>
      </c>
      <c r="GM379" s="25">
        <f t="shared" si="572"/>
        <v>0</v>
      </c>
      <c r="GN379" s="25">
        <f t="shared" si="573"/>
        <v>0</v>
      </c>
      <c r="GO379" s="25">
        <f t="shared" si="574"/>
        <v>0</v>
      </c>
      <c r="GP379" s="25">
        <f t="shared" si="575"/>
        <v>0</v>
      </c>
      <c r="GQ379" s="16">
        <f t="shared" si="576"/>
        <v>0</v>
      </c>
      <c r="GR379" s="25">
        <f t="shared" si="577"/>
        <v>0</v>
      </c>
      <c r="GS379" s="9">
        <f t="shared" si="515"/>
        <v>0</v>
      </c>
      <c r="GT379" s="26">
        <f t="shared" si="516"/>
        <v>0</v>
      </c>
      <c r="GU379" s="19">
        <f t="shared" si="517"/>
        <v>0</v>
      </c>
      <c r="GV379" s="26">
        <f t="shared" si="518"/>
        <v>0</v>
      </c>
      <c r="GW379" s="26">
        <f t="shared" si="519"/>
        <v>0</v>
      </c>
      <c r="GX379">
        <f t="shared" si="578"/>
        <v>0</v>
      </c>
      <c r="GY379" s="7">
        <f t="shared" si="528"/>
        <v>0</v>
      </c>
      <c r="GZ379" s="7">
        <f t="shared" si="529"/>
        <v>0</v>
      </c>
      <c r="HA379" s="17">
        <f t="shared" si="579"/>
        <v>0</v>
      </c>
      <c r="HB379" s="17">
        <f t="shared" si="530"/>
        <v>0</v>
      </c>
    </row>
    <row r="380" spans="54:210" x14ac:dyDescent="0.3">
      <c r="BB380">
        <v>378</v>
      </c>
      <c r="BC380" s="7">
        <f t="shared" si="531"/>
        <v>0</v>
      </c>
      <c r="BD380" s="28">
        <f t="shared" si="532"/>
        <v>0</v>
      </c>
      <c r="BE380" s="16">
        <f t="shared" si="533"/>
        <v>0</v>
      </c>
      <c r="BF380" s="16">
        <f t="shared" si="534"/>
        <v>0</v>
      </c>
      <c r="BG380" s="25">
        <v>0</v>
      </c>
      <c r="BH380" s="25">
        <f t="shared" si="535"/>
        <v>0</v>
      </c>
      <c r="BI380" s="25">
        <f t="shared" si="536"/>
        <v>0</v>
      </c>
      <c r="BJ380" s="25">
        <f t="shared" si="537"/>
        <v>0</v>
      </c>
      <c r="BK380" s="25">
        <f t="shared" si="538"/>
        <v>0</v>
      </c>
      <c r="BL380" s="16">
        <f t="shared" si="539"/>
        <v>0</v>
      </c>
      <c r="BM380" s="25">
        <f t="shared" si="540"/>
        <v>0</v>
      </c>
      <c r="BN380" s="9">
        <f t="shared" si="485"/>
        <v>0</v>
      </c>
      <c r="BO380" s="26">
        <f t="shared" si="486"/>
        <v>0</v>
      </c>
      <c r="BP380" s="19">
        <f t="shared" si="487"/>
        <v>0</v>
      </c>
      <c r="BQ380" s="26">
        <f t="shared" si="488"/>
        <v>0</v>
      </c>
      <c r="BR380" s="26">
        <f t="shared" si="489"/>
        <v>0</v>
      </c>
      <c r="BS380">
        <f t="shared" si="541"/>
        <v>0</v>
      </c>
      <c r="BT380" s="7">
        <f t="shared" si="542"/>
        <v>0</v>
      </c>
      <c r="BU380" s="7">
        <f t="shared" si="520"/>
        <v>0</v>
      </c>
      <c r="BV380" s="17">
        <f t="shared" si="543"/>
        <v>0</v>
      </c>
      <c r="BW380" s="17">
        <f t="shared" si="521"/>
        <v>0</v>
      </c>
      <c r="CB380">
        <v>378</v>
      </c>
      <c r="CC380" s="7">
        <f t="shared" ca="1" si="544"/>
        <v>-19000</v>
      </c>
      <c r="CD380" s="28">
        <f t="shared" ca="1" si="545"/>
        <v>0</v>
      </c>
      <c r="CE380" s="16">
        <f t="shared" ca="1" si="546"/>
        <v>0</v>
      </c>
      <c r="CF380" s="9">
        <f t="shared" ca="1" si="490"/>
        <v>0</v>
      </c>
      <c r="CG380" s="26">
        <f t="shared" ca="1" si="491"/>
        <v>0</v>
      </c>
      <c r="CH380" s="19">
        <f t="shared" ca="1" si="492"/>
        <v>0</v>
      </c>
      <c r="CI380" s="26">
        <f t="shared" ca="1" si="493"/>
        <v>0</v>
      </c>
      <c r="CJ380" s="26">
        <f t="shared" ca="1" si="494"/>
        <v>0</v>
      </c>
      <c r="CK380" s="16">
        <f t="shared" ca="1" si="547"/>
        <v>0</v>
      </c>
      <c r="CL380" s="25">
        <v>0</v>
      </c>
      <c r="CM380" s="25">
        <f t="shared" ca="1" si="548"/>
        <v>0</v>
      </c>
      <c r="CN380" s="25">
        <f t="shared" ca="1" si="549"/>
        <v>0</v>
      </c>
      <c r="CO380" s="25">
        <f t="shared" ca="1" si="550"/>
        <v>0</v>
      </c>
      <c r="CP380" s="25">
        <f t="shared" ca="1" si="551"/>
        <v>0</v>
      </c>
      <c r="CQ380" s="16">
        <f t="shared" ca="1" si="552"/>
        <v>0</v>
      </c>
      <c r="CR380" s="25">
        <f t="shared" ca="1" si="553"/>
        <v>0</v>
      </c>
      <c r="CS380" s="9">
        <f t="shared" ca="1" si="495"/>
        <v>0</v>
      </c>
      <c r="CT380" s="26">
        <f t="shared" ca="1" si="496"/>
        <v>0</v>
      </c>
      <c r="CU380" s="19">
        <f t="shared" ca="1" si="497"/>
        <v>0</v>
      </c>
      <c r="CV380" s="26">
        <f t="shared" ca="1" si="498"/>
        <v>0</v>
      </c>
      <c r="CW380" s="26">
        <f t="shared" ca="1" si="499"/>
        <v>0</v>
      </c>
      <c r="CX380">
        <f t="shared" ca="1" si="554"/>
        <v>0</v>
      </c>
      <c r="CY380" s="7">
        <f t="shared" ca="1" si="522"/>
        <v>0</v>
      </c>
      <c r="CZ380" s="7">
        <f t="shared" ca="1" si="523"/>
        <v>0</v>
      </c>
      <c r="DA380" s="17">
        <f t="shared" ca="1" si="555"/>
        <v>0</v>
      </c>
      <c r="DB380" s="17">
        <f t="shared" ca="1" si="524"/>
        <v>0</v>
      </c>
      <c r="EB380">
        <v>378</v>
      </c>
      <c r="EC380" s="7">
        <f t="shared" si="556"/>
        <v>0</v>
      </c>
      <c r="ED380" s="28">
        <f t="shared" si="557"/>
        <v>0</v>
      </c>
      <c r="EE380" s="16">
        <f t="shared" si="558"/>
        <v>0</v>
      </c>
      <c r="EF380" s="9">
        <f t="shared" si="500"/>
        <v>0</v>
      </c>
      <c r="EG380" s="26">
        <f t="shared" si="501"/>
        <v>0</v>
      </c>
      <c r="EH380" s="19">
        <f t="shared" si="502"/>
        <v>0</v>
      </c>
      <c r="EI380" s="26">
        <f t="shared" si="503"/>
        <v>0</v>
      </c>
      <c r="EJ380" s="26">
        <f t="shared" si="504"/>
        <v>0</v>
      </c>
      <c r="EK380" s="16">
        <f t="shared" si="559"/>
        <v>0</v>
      </c>
      <c r="EL380" s="25">
        <v>0</v>
      </c>
      <c r="EM380" s="25">
        <f t="shared" si="560"/>
        <v>0</v>
      </c>
      <c r="EN380" s="25">
        <f t="shared" si="561"/>
        <v>0</v>
      </c>
      <c r="EO380" s="25">
        <f t="shared" si="562"/>
        <v>0</v>
      </c>
      <c r="EP380" s="25">
        <f t="shared" si="563"/>
        <v>0</v>
      </c>
      <c r="EQ380" s="16">
        <f t="shared" si="564"/>
        <v>0</v>
      </c>
      <c r="ER380" s="25">
        <f t="shared" si="565"/>
        <v>0</v>
      </c>
      <c r="ES380" s="9">
        <f t="shared" si="505"/>
        <v>0</v>
      </c>
      <c r="ET380" s="26">
        <f t="shared" si="506"/>
        <v>0</v>
      </c>
      <c r="EU380" s="19">
        <f t="shared" si="507"/>
        <v>0</v>
      </c>
      <c r="EV380" s="26">
        <f t="shared" si="508"/>
        <v>0</v>
      </c>
      <c r="EW380" s="26">
        <f t="shared" si="509"/>
        <v>0</v>
      </c>
      <c r="EX380">
        <f t="shared" si="566"/>
        <v>0</v>
      </c>
      <c r="EY380" s="7">
        <f t="shared" si="525"/>
        <v>0</v>
      </c>
      <c r="EZ380" s="7">
        <f t="shared" si="526"/>
        <v>0</v>
      </c>
      <c r="FA380" s="17">
        <f t="shared" si="567"/>
        <v>0</v>
      </c>
      <c r="FB380" s="17">
        <f t="shared" si="527"/>
        <v>0</v>
      </c>
      <c r="GB380">
        <v>378</v>
      </c>
      <c r="GC380" s="7">
        <f t="shared" si="568"/>
        <v>0</v>
      </c>
      <c r="GD380" s="28">
        <f t="shared" si="569"/>
        <v>0</v>
      </c>
      <c r="GE380" s="16">
        <f t="shared" si="570"/>
        <v>0</v>
      </c>
      <c r="GF380" s="9">
        <f t="shared" si="510"/>
        <v>0</v>
      </c>
      <c r="GG380" s="26">
        <f t="shared" si="511"/>
        <v>0</v>
      </c>
      <c r="GH380" s="19">
        <f t="shared" si="512"/>
        <v>0</v>
      </c>
      <c r="GI380" s="26">
        <f t="shared" si="513"/>
        <v>0</v>
      </c>
      <c r="GJ380" s="26">
        <f t="shared" si="514"/>
        <v>0</v>
      </c>
      <c r="GK380" s="16">
        <f t="shared" si="571"/>
        <v>0</v>
      </c>
      <c r="GL380" s="25">
        <v>0</v>
      </c>
      <c r="GM380" s="25">
        <f t="shared" si="572"/>
        <v>0</v>
      </c>
      <c r="GN380" s="25">
        <f t="shared" si="573"/>
        <v>0</v>
      </c>
      <c r="GO380" s="25">
        <f t="shared" si="574"/>
        <v>0</v>
      </c>
      <c r="GP380" s="25">
        <f t="shared" si="575"/>
        <v>0</v>
      </c>
      <c r="GQ380" s="16">
        <f t="shared" si="576"/>
        <v>0</v>
      </c>
      <c r="GR380" s="25">
        <f t="shared" si="577"/>
        <v>0</v>
      </c>
      <c r="GS380" s="9">
        <f t="shared" si="515"/>
        <v>0</v>
      </c>
      <c r="GT380" s="26">
        <f t="shared" si="516"/>
        <v>0</v>
      </c>
      <c r="GU380" s="19">
        <f t="shared" si="517"/>
        <v>0</v>
      </c>
      <c r="GV380" s="26">
        <f t="shared" si="518"/>
        <v>0</v>
      </c>
      <c r="GW380" s="26">
        <f t="shared" si="519"/>
        <v>0</v>
      </c>
      <c r="GX380">
        <f t="shared" si="578"/>
        <v>0</v>
      </c>
      <c r="GY380" s="7">
        <f t="shared" si="528"/>
        <v>0</v>
      </c>
      <c r="GZ380" s="7">
        <f t="shared" si="529"/>
        <v>0</v>
      </c>
      <c r="HA380" s="17">
        <f t="shared" si="579"/>
        <v>0</v>
      </c>
      <c r="HB380" s="17">
        <f t="shared" si="530"/>
        <v>0</v>
      </c>
    </row>
    <row r="381" spans="54:210" x14ac:dyDescent="0.3">
      <c r="BB381">
        <v>379</v>
      </c>
      <c r="BC381" s="7">
        <f t="shared" si="531"/>
        <v>0</v>
      </c>
      <c r="BD381" s="28">
        <f t="shared" si="532"/>
        <v>0</v>
      </c>
      <c r="BE381" s="16">
        <f t="shared" si="533"/>
        <v>0</v>
      </c>
      <c r="BF381" s="16">
        <f t="shared" si="534"/>
        <v>0</v>
      </c>
      <c r="BG381" s="25">
        <v>0</v>
      </c>
      <c r="BH381" s="25">
        <f t="shared" si="535"/>
        <v>0</v>
      </c>
      <c r="BI381" s="25">
        <f t="shared" si="536"/>
        <v>0</v>
      </c>
      <c r="BJ381" s="25">
        <f t="shared" si="537"/>
        <v>0</v>
      </c>
      <c r="BK381" s="25">
        <f t="shared" si="538"/>
        <v>0</v>
      </c>
      <c r="BL381" s="16">
        <f t="shared" si="539"/>
        <v>0</v>
      </c>
      <c r="BM381" s="25">
        <f t="shared" si="540"/>
        <v>0</v>
      </c>
      <c r="BN381" s="9">
        <f t="shared" si="485"/>
        <v>0</v>
      </c>
      <c r="BO381" s="26">
        <f t="shared" si="486"/>
        <v>0</v>
      </c>
      <c r="BP381" s="19">
        <f t="shared" si="487"/>
        <v>0</v>
      </c>
      <c r="BQ381" s="26">
        <f t="shared" si="488"/>
        <v>0</v>
      </c>
      <c r="BR381" s="26">
        <f t="shared" si="489"/>
        <v>0</v>
      </c>
      <c r="BS381">
        <f t="shared" si="541"/>
        <v>0</v>
      </c>
      <c r="BT381" s="7">
        <f t="shared" si="542"/>
        <v>0</v>
      </c>
      <c r="BU381" s="7">
        <f t="shared" si="520"/>
        <v>0</v>
      </c>
      <c r="BV381" s="17">
        <f t="shared" si="543"/>
        <v>0</v>
      </c>
      <c r="BW381" s="17">
        <f t="shared" si="521"/>
        <v>0</v>
      </c>
      <c r="CB381">
        <v>379</v>
      </c>
      <c r="CC381" s="7">
        <f t="shared" ca="1" si="544"/>
        <v>-19000</v>
      </c>
      <c r="CD381" s="28">
        <f t="shared" ca="1" si="545"/>
        <v>0</v>
      </c>
      <c r="CE381" s="16">
        <f t="shared" ca="1" si="546"/>
        <v>0</v>
      </c>
      <c r="CF381" s="9">
        <f t="shared" ca="1" si="490"/>
        <v>0</v>
      </c>
      <c r="CG381" s="26">
        <f t="shared" ca="1" si="491"/>
        <v>0</v>
      </c>
      <c r="CH381" s="19">
        <f t="shared" ca="1" si="492"/>
        <v>0</v>
      </c>
      <c r="CI381" s="26">
        <f t="shared" ca="1" si="493"/>
        <v>0</v>
      </c>
      <c r="CJ381" s="26">
        <f t="shared" ca="1" si="494"/>
        <v>0</v>
      </c>
      <c r="CK381" s="16">
        <f t="shared" ca="1" si="547"/>
        <v>0</v>
      </c>
      <c r="CL381" s="25">
        <v>0</v>
      </c>
      <c r="CM381" s="25">
        <f t="shared" ca="1" si="548"/>
        <v>0</v>
      </c>
      <c r="CN381" s="25">
        <f t="shared" ca="1" si="549"/>
        <v>0</v>
      </c>
      <c r="CO381" s="25">
        <f t="shared" ca="1" si="550"/>
        <v>0</v>
      </c>
      <c r="CP381" s="25">
        <f t="shared" ca="1" si="551"/>
        <v>0</v>
      </c>
      <c r="CQ381" s="16">
        <f t="shared" ca="1" si="552"/>
        <v>0</v>
      </c>
      <c r="CR381" s="25">
        <f t="shared" ca="1" si="553"/>
        <v>0</v>
      </c>
      <c r="CS381" s="9">
        <f t="shared" ca="1" si="495"/>
        <v>0</v>
      </c>
      <c r="CT381" s="26">
        <f t="shared" ca="1" si="496"/>
        <v>0</v>
      </c>
      <c r="CU381" s="19">
        <f t="shared" ca="1" si="497"/>
        <v>0</v>
      </c>
      <c r="CV381" s="26">
        <f t="shared" ca="1" si="498"/>
        <v>0</v>
      </c>
      <c r="CW381" s="26">
        <f t="shared" ca="1" si="499"/>
        <v>0</v>
      </c>
      <c r="CX381">
        <f t="shared" ca="1" si="554"/>
        <v>0</v>
      </c>
      <c r="CY381" s="7">
        <f t="shared" ca="1" si="522"/>
        <v>0</v>
      </c>
      <c r="CZ381" s="7">
        <f t="shared" ca="1" si="523"/>
        <v>0</v>
      </c>
      <c r="DA381" s="17">
        <f t="shared" ca="1" si="555"/>
        <v>0</v>
      </c>
      <c r="DB381" s="17">
        <f t="shared" ca="1" si="524"/>
        <v>0</v>
      </c>
      <c r="EB381">
        <v>379</v>
      </c>
      <c r="EC381" s="7">
        <f t="shared" si="556"/>
        <v>0</v>
      </c>
      <c r="ED381" s="28">
        <f t="shared" si="557"/>
        <v>0</v>
      </c>
      <c r="EE381" s="16">
        <f t="shared" si="558"/>
        <v>0</v>
      </c>
      <c r="EF381" s="9">
        <f t="shared" si="500"/>
        <v>0</v>
      </c>
      <c r="EG381" s="26">
        <f t="shared" si="501"/>
        <v>0</v>
      </c>
      <c r="EH381" s="19">
        <f t="shared" si="502"/>
        <v>0</v>
      </c>
      <c r="EI381" s="26">
        <f t="shared" si="503"/>
        <v>0</v>
      </c>
      <c r="EJ381" s="26">
        <f t="shared" si="504"/>
        <v>0</v>
      </c>
      <c r="EK381" s="16">
        <f t="shared" si="559"/>
        <v>0</v>
      </c>
      <c r="EL381" s="25">
        <v>0</v>
      </c>
      <c r="EM381" s="25">
        <f t="shared" si="560"/>
        <v>0</v>
      </c>
      <c r="EN381" s="25">
        <f t="shared" si="561"/>
        <v>0</v>
      </c>
      <c r="EO381" s="25">
        <f t="shared" si="562"/>
        <v>0</v>
      </c>
      <c r="EP381" s="25">
        <f t="shared" si="563"/>
        <v>0</v>
      </c>
      <c r="EQ381" s="16">
        <f t="shared" si="564"/>
        <v>0</v>
      </c>
      <c r="ER381" s="25">
        <f t="shared" si="565"/>
        <v>0</v>
      </c>
      <c r="ES381" s="9">
        <f t="shared" si="505"/>
        <v>0</v>
      </c>
      <c r="ET381" s="26">
        <f t="shared" si="506"/>
        <v>0</v>
      </c>
      <c r="EU381" s="19">
        <f t="shared" si="507"/>
        <v>0</v>
      </c>
      <c r="EV381" s="26">
        <f t="shared" si="508"/>
        <v>0</v>
      </c>
      <c r="EW381" s="26">
        <f t="shared" si="509"/>
        <v>0</v>
      </c>
      <c r="EX381">
        <f t="shared" si="566"/>
        <v>0</v>
      </c>
      <c r="EY381" s="7">
        <f t="shared" si="525"/>
        <v>0</v>
      </c>
      <c r="EZ381" s="7">
        <f t="shared" si="526"/>
        <v>0</v>
      </c>
      <c r="FA381" s="17">
        <f t="shared" si="567"/>
        <v>0</v>
      </c>
      <c r="FB381" s="17">
        <f t="shared" si="527"/>
        <v>0</v>
      </c>
      <c r="GB381">
        <v>379</v>
      </c>
      <c r="GC381" s="7">
        <f t="shared" si="568"/>
        <v>0</v>
      </c>
      <c r="GD381" s="28">
        <f t="shared" si="569"/>
        <v>0</v>
      </c>
      <c r="GE381" s="16">
        <f t="shared" si="570"/>
        <v>0</v>
      </c>
      <c r="GF381" s="9">
        <f t="shared" si="510"/>
        <v>0</v>
      </c>
      <c r="GG381" s="26">
        <f t="shared" si="511"/>
        <v>0</v>
      </c>
      <c r="GH381" s="19">
        <f t="shared" si="512"/>
        <v>0</v>
      </c>
      <c r="GI381" s="26">
        <f t="shared" si="513"/>
        <v>0</v>
      </c>
      <c r="GJ381" s="26">
        <f t="shared" si="514"/>
        <v>0</v>
      </c>
      <c r="GK381" s="16">
        <f t="shared" si="571"/>
        <v>0</v>
      </c>
      <c r="GL381" s="25">
        <v>0</v>
      </c>
      <c r="GM381" s="25">
        <f t="shared" si="572"/>
        <v>0</v>
      </c>
      <c r="GN381" s="25">
        <f t="shared" si="573"/>
        <v>0</v>
      </c>
      <c r="GO381" s="25">
        <f t="shared" si="574"/>
        <v>0</v>
      </c>
      <c r="GP381" s="25">
        <f t="shared" si="575"/>
        <v>0</v>
      </c>
      <c r="GQ381" s="16">
        <f t="shared" si="576"/>
        <v>0</v>
      </c>
      <c r="GR381" s="25">
        <f t="shared" si="577"/>
        <v>0</v>
      </c>
      <c r="GS381" s="9">
        <f t="shared" si="515"/>
        <v>0</v>
      </c>
      <c r="GT381" s="26">
        <f t="shared" si="516"/>
        <v>0</v>
      </c>
      <c r="GU381" s="19">
        <f t="shared" si="517"/>
        <v>0</v>
      </c>
      <c r="GV381" s="26">
        <f t="shared" si="518"/>
        <v>0</v>
      </c>
      <c r="GW381" s="26">
        <f t="shared" si="519"/>
        <v>0</v>
      </c>
      <c r="GX381">
        <f t="shared" si="578"/>
        <v>0</v>
      </c>
      <c r="GY381" s="7">
        <f t="shared" si="528"/>
        <v>0</v>
      </c>
      <c r="GZ381" s="7">
        <f t="shared" si="529"/>
        <v>0</v>
      </c>
      <c r="HA381" s="17">
        <f t="shared" si="579"/>
        <v>0</v>
      </c>
      <c r="HB381" s="17">
        <f t="shared" si="530"/>
        <v>0</v>
      </c>
    </row>
    <row r="382" spans="54:210" x14ac:dyDescent="0.3">
      <c r="BB382">
        <v>380</v>
      </c>
      <c r="BC382" s="7">
        <f t="shared" si="531"/>
        <v>0</v>
      </c>
      <c r="BD382" s="28">
        <f t="shared" si="532"/>
        <v>0</v>
      </c>
      <c r="BE382" s="16">
        <f t="shared" si="533"/>
        <v>0</v>
      </c>
      <c r="BF382" s="16">
        <f t="shared" si="534"/>
        <v>0</v>
      </c>
      <c r="BG382" s="25">
        <v>0</v>
      </c>
      <c r="BH382" s="25">
        <f t="shared" si="535"/>
        <v>0</v>
      </c>
      <c r="BI382" s="25">
        <f t="shared" si="536"/>
        <v>0</v>
      </c>
      <c r="BJ382" s="25">
        <f t="shared" si="537"/>
        <v>0</v>
      </c>
      <c r="BK382" s="25">
        <f t="shared" si="538"/>
        <v>0</v>
      </c>
      <c r="BL382" s="16">
        <f t="shared" si="539"/>
        <v>0</v>
      </c>
      <c r="BM382" s="25">
        <f t="shared" si="540"/>
        <v>0</v>
      </c>
      <c r="BN382" s="9">
        <f t="shared" si="485"/>
        <v>0</v>
      </c>
      <c r="BO382" s="26">
        <f t="shared" si="486"/>
        <v>0</v>
      </c>
      <c r="BP382" s="19">
        <f t="shared" si="487"/>
        <v>0</v>
      </c>
      <c r="BQ382" s="26">
        <f t="shared" si="488"/>
        <v>0</v>
      </c>
      <c r="BR382" s="26">
        <f t="shared" si="489"/>
        <v>0</v>
      </c>
      <c r="BS382">
        <f t="shared" si="541"/>
        <v>0</v>
      </c>
      <c r="BT382" s="7">
        <f t="shared" si="542"/>
        <v>0</v>
      </c>
      <c r="BU382" s="7">
        <f t="shared" si="520"/>
        <v>0</v>
      </c>
      <c r="BV382" s="17">
        <f t="shared" si="543"/>
        <v>0</v>
      </c>
      <c r="BW382" s="17">
        <f t="shared" si="521"/>
        <v>0</v>
      </c>
      <c r="CB382">
        <v>380</v>
      </c>
      <c r="CC382" s="7">
        <f t="shared" ca="1" si="544"/>
        <v>-19000</v>
      </c>
      <c r="CD382" s="28">
        <f t="shared" ca="1" si="545"/>
        <v>0</v>
      </c>
      <c r="CE382" s="16">
        <f t="shared" ca="1" si="546"/>
        <v>0</v>
      </c>
      <c r="CF382" s="9">
        <f t="shared" ca="1" si="490"/>
        <v>0</v>
      </c>
      <c r="CG382" s="26">
        <f t="shared" ca="1" si="491"/>
        <v>0</v>
      </c>
      <c r="CH382" s="19">
        <f t="shared" ca="1" si="492"/>
        <v>0</v>
      </c>
      <c r="CI382" s="26">
        <f t="shared" ca="1" si="493"/>
        <v>0</v>
      </c>
      <c r="CJ382" s="26">
        <f t="shared" ca="1" si="494"/>
        <v>0</v>
      </c>
      <c r="CK382" s="16">
        <f t="shared" ca="1" si="547"/>
        <v>0</v>
      </c>
      <c r="CL382" s="25">
        <v>0</v>
      </c>
      <c r="CM382" s="25">
        <f t="shared" ca="1" si="548"/>
        <v>0</v>
      </c>
      <c r="CN382" s="25">
        <f t="shared" ca="1" si="549"/>
        <v>0</v>
      </c>
      <c r="CO382" s="25">
        <f t="shared" ca="1" si="550"/>
        <v>0</v>
      </c>
      <c r="CP382" s="25">
        <f t="shared" ca="1" si="551"/>
        <v>0</v>
      </c>
      <c r="CQ382" s="16">
        <f t="shared" ca="1" si="552"/>
        <v>0</v>
      </c>
      <c r="CR382" s="25">
        <f t="shared" ca="1" si="553"/>
        <v>0</v>
      </c>
      <c r="CS382" s="9">
        <f t="shared" ca="1" si="495"/>
        <v>0</v>
      </c>
      <c r="CT382" s="26">
        <f t="shared" ca="1" si="496"/>
        <v>0</v>
      </c>
      <c r="CU382" s="19">
        <f t="shared" ca="1" si="497"/>
        <v>0</v>
      </c>
      <c r="CV382" s="26">
        <f t="shared" ca="1" si="498"/>
        <v>0</v>
      </c>
      <c r="CW382" s="26">
        <f t="shared" ca="1" si="499"/>
        <v>0</v>
      </c>
      <c r="CX382">
        <f t="shared" ca="1" si="554"/>
        <v>0</v>
      </c>
      <c r="CY382" s="7">
        <f t="shared" ca="1" si="522"/>
        <v>0</v>
      </c>
      <c r="CZ382" s="7">
        <f t="shared" ca="1" si="523"/>
        <v>0</v>
      </c>
      <c r="DA382" s="17">
        <f t="shared" ca="1" si="555"/>
        <v>0</v>
      </c>
      <c r="DB382" s="17">
        <f t="shared" ca="1" si="524"/>
        <v>0</v>
      </c>
      <c r="EB382">
        <v>380</v>
      </c>
      <c r="EC382" s="7">
        <f t="shared" si="556"/>
        <v>0</v>
      </c>
      <c r="ED382" s="28">
        <f t="shared" si="557"/>
        <v>0</v>
      </c>
      <c r="EE382" s="16">
        <f t="shared" si="558"/>
        <v>0</v>
      </c>
      <c r="EF382" s="9">
        <f t="shared" si="500"/>
        <v>0</v>
      </c>
      <c r="EG382" s="26">
        <f t="shared" si="501"/>
        <v>0</v>
      </c>
      <c r="EH382" s="19">
        <f t="shared" si="502"/>
        <v>0</v>
      </c>
      <c r="EI382" s="26">
        <f t="shared" si="503"/>
        <v>0</v>
      </c>
      <c r="EJ382" s="26">
        <f t="shared" si="504"/>
        <v>0</v>
      </c>
      <c r="EK382" s="16">
        <f t="shared" si="559"/>
        <v>0</v>
      </c>
      <c r="EL382" s="25">
        <v>0</v>
      </c>
      <c r="EM382" s="25">
        <f t="shared" si="560"/>
        <v>0</v>
      </c>
      <c r="EN382" s="25">
        <f t="shared" si="561"/>
        <v>0</v>
      </c>
      <c r="EO382" s="25">
        <f t="shared" si="562"/>
        <v>0</v>
      </c>
      <c r="EP382" s="25">
        <f t="shared" si="563"/>
        <v>0</v>
      </c>
      <c r="EQ382" s="16">
        <f t="shared" si="564"/>
        <v>0</v>
      </c>
      <c r="ER382" s="25">
        <f t="shared" si="565"/>
        <v>0</v>
      </c>
      <c r="ES382" s="9">
        <f t="shared" si="505"/>
        <v>0</v>
      </c>
      <c r="ET382" s="26">
        <f t="shared" si="506"/>
        <v>0</v>
      </c>
      <c r="EU382" s="19">
        <f t="shared" si="507"/>
        <v>0</v>
      </c>
      <c r="EV382" s="26">
        <f t="shared" si="508"/>
        <v>0</v>
      </c>
      <c r="EW382" s="26">
        <f t="shared" si="509"/>
        <v>0</v>
      </c>
      <c r="EX382">
        <f t="shared" si="566"/>
        <v>0</v>
      </c>
      <c r="EY382" s="7">
        <f t="shared" si="525"/>
        <v>0</v>
      </c>
      <c r="EZ382" s="7">
        <f t="shared" si="526"/>
        <v>0</v>
      </c>
      <c r="FA382" s="17">
        <f t="shared" si="567"/>
        <v>0</v>
      </c>
      <c r="FB382" s="17">
        <f t="shared" si="527"/>
        <v>0</v>
      </c>
      <c r="GB382">
        <v>380</v>
      </c>
      <c r="GC382" s="7">
        <f t="shared" si="568"/>
        <v>0</v>
      </c>
      <c r="GD382" s="28">
        <f t="shared" si="569"/>
        <v>0</v>
      </c>
      <c r="GE382" s="16">
        <f t="shared" si="570"/>
        <v>0</v>
      </c>
      <c r="GF382" s="9">
        <f t="shared" si="510"/>
        <v>0</v>
      </c>
      <c r="GG382" s="26">
        <f t="shared" si="511"/>
        <v>0</v>
      </c>
      <c r="GH382" s="19">
        <f t="shared" si="512"/>
        <v>0</v>
      </c>
      <c r="GI382" s="26">
        <f t="shared" si="513"/>
        <v>0</v>
      </c>
      <c r="GJ382" s="26">
        <f t="shared" si="514"/>
        <v>0</v>
      </c>
      <c r="GK382" s="16">
        <f t="shared" si="571"/>
        <v>0</v>
      </c>
      <c r="GL382" s="25">
        <v>0</v>
      </c>
      <c r="GM382" s="25">
        <f t="shared" si="572"/>
        <v>0</v>
      </c>
      <c r="GN382" s="25">
        <f t="shared" si="573"/>
        <v>0</v>
      </c>
      <c r="GO382" s="25">
        <f t="shared" si="574"/>
        <v>0</v>
      </c>
      <c r="GP382" s="25">
        <f t="shared" si="575"/>
        <v>0</v>
      </c>
      <c r="GQ382" s="16">
        <f t="shared" si="576"/>
        <v>0</v>
      </c>
      <c r="GR382" s="25">
        <f t="shared" si="577"/>
        <v>0</v>
      </c>
      <c r="GS382" s="9">
        <f t="shared" si="515"/>
        <v>0</v>
      </c>
      <c r="GT382" s="26">
        <f t="shared" si="516"/>
        <v>0</v>
      </c>
      <c r="GU382" s="19">
        <f t="shared" si="517"/>
        <v>0</v>
      </c>
      <c r="GV382" s="26">
        <f t="shared" si="518"/>
        <v>0</v>
      </c>
      <c r="GW382" s="26">
        <f t="shared" si="519"/>
        <v>0</v>
      </c>
      <c r="GX382">
        <f t="shared" si="578"/>
        <v>0</v>
      </c>
      <c r="GY382" s="7">
        <f t="shared" si="528"/>
        <v>0</v>
      </c>
      <c r="GZ382" s="7">
        <f t="shared" si="529"/>
        <v>0</v>
      </c>
      <c r="HA382" s="17">
        <f t="shared" si="579"/>
        <v>0</v>
      </c>
      <c r="HB382" s="17">
        <f t="shared" si="530"/>
        <v>0</v>
      </c>
    </row>
    <row r="383" spans="54:210" x14ac:dyDescent="0.3">
      <c r="BB383">
        <v>381</v>
      </c>
      <c r="BC383" s="7">
        <f t="shared" si="531"/>
        <v>0</v>
      </c>
      <c r="BD383" s="28">
        <f t="shared" si="532"/>
        <v>0</v>
      </c>
      <c r="BE383" s="16">
        <f t="shared" si="533"/>
        <v>0</v>
      </c>
      <c r="BF383" s="16">
        <f t="shared" si="534"/>
        <v>0</v>
      </c>
      <c r="BG383" s="25">
        <v>0</v>
      </c>
      <c r="BH383" s="25">
        <f t="shared" si="535"/>
        <v>0</v>
      </c>
      <c r="BI383" s="25">
        <f t="shared" si="536"/>
        <v>0</v>
      </c>
      <c r="BJ383" s="25">
        <f t="shared" si="537"/>
        <v>0</v>
      </c>
      <c r="BK383" s="25">
        <f t="shared" si="538"/>
        <v>0</v>
      </c>
      <c r="BL383" s="16">
        <f t="shared" si="539"/>
        <v>0</v>
      </c>
      <c r="BM383" s="25">
        <f t="shared" si="540"/>
        <v>0</v>
      </c>
      <c r="BN383" s="9">
        <f t="shared" si="485"/>
        <v>0</v>
      </c>
      <c r="BO383" s="26">
        <f t="shared" si="486"/>
        <v>0</v>
      </c>
      <c r="BP383" s="19">
        <f t="shared" si="487"/>
        <v>0</v>
      </c>
      <c r="BQ383" s="26">
        <f t="shared" si="488"/>
        <v>0</v>
      </c>
      <c r="BR383" s="26">
        <f t="shared" si="489"/>
        <v>0</v>
      </c>
      <c r="BS383">
        <f t="shared" si="541"/>
        <v>0</v>
      </c>
      <c r="BT383" s="7">
        <f t="shared" si="542"/>
        <v>0</v>
      </c>
      <c r="BU383" s="7">
        <f t="shared" si="520"/>
        <v>0</v>
      </c>
      <c r="BV383" s="17">
        <f t="shared" si="543"/>
        <v>0</v>
      </c>
      <c r="BW383" s="17">
        <f t="shared" si="521"/>
        <v>0</v>
      </c>
      <c r="CB383">
        <v>381</v>
      </c>
      <c r="CC383" s="7">
        <f t="shared" ca="1" si="544"/>
        <v>-19000</v>
      </c>
      <c r="CD383" s="28">
        <f t="shared" ca="1" si="545"/>
        <v>0</v>
      </c>
      <c r="CE383" s="16">
        <f t="shared" ca="1" si="546"/>
        <v>0</v>
      </c>
      <c r="CF383" s="9">
        <f t="shared" ca="1" si="490"/>
        <v>0</v>
      </c>
      <c r="CG383" s="26">
        <f t="shared" ca="1" si="491"/>
        <v>0</v>
      </c>
      <c r="CH383" s="19">
        <f t="shared" ca="1" si="492"/>
        <v>0</v>
      </c>
      <c r="CI383" s="26">
        <f t="shared" ca="1" si="493"/>
        <v>0</v>
      </c>
      <c r="CJ383" s="26">
        <f t="shared" ca="1" si="494"/>
        <v>0</v>
      </c>
      <c r="CK383" s="16">
        <f t="shared" ca="1" si="547"/>
        <v>0</v>
      </c>
      <c r="CL383" s="25">
        <v>0</v>
      </c>
      <c r="CM383" s="25">
        <f t="shared" ca="1" si="548"/>
        <v>0</v>
      </c>
      <c r="CN383" s="25">
        <f t="shared" ca="1" si="549"/>
        <v>0</v>
      </c>
      <c r="CO383" s="25">
        <f t="shared" ca="1" si="550"/>
        <v>0</v>
      </c>
      <c r="CP383" s="25">
        <f t="shared" ca="1" si="551"/>
        <v>0</v>
      </c>
      <c r="CQ383" s="16">
        <f t="shared" ca="1" si="552"/>
        <v>0</v>
      </c>
      <c r="CR383" s="25">
        <f t="shared" ca="1" si="553"/>
        <v>0</v>
      </c>
      <c r="CS383" s="9">
        <f t="shared" ca="1" si="495"/>
        <v>0</v>
      </c>
      <c r="CT383" s="26">
        <f t="shared" ca="1" si="496"/>
        <v>0</v>
      </c>
      <c r="CU383" s="19">
        <f t="shared" ca="1" si="497"/>
        <v>0</v>
      </c>
      <c r="CV383" s="26">
        <f t="shared" ca="1" si="498"/>
        <v>0</v>
      </c>
      <c r="CW383" s="26">
        <f t="shared" ca="1" si="499"/>
        <v>0</v>
      </c>
      <c r="CX383">
        <f t="shared" ca="1" si="554"/>
        <v>0</v>
      </c>
      <c r="CY383" s="7">
        <f t="shared" ca="1" si="522"/>
        <v>0</v>
      </c>
      <c r="CZ383" s="7">
        <f t="shared" ca="1" si="523"/>
        <v>0</v>
      </c>
      <c r="DA383" s="17">
        <f t="shared" ca="1" si="555"/>
        <v>0</v>
      </c>
      <c r="DB383" s="17">
        <f t="shared" ca="1" si="524"/>
        <v>0</v>
      </c>
      <c r="EB383">
        <v>381</v>
      </c>
      <c r="EC383" s="7">
        <f t="shared" si="556"/>
        <v>0</v>
      </c>
      <c r="ED383" s="28">
        <f t="shared" si="557"/>
        <v>0</v>
      </c>
      <c r="EE383" s="16">
        <f t="shared" si="558"/>
        <v>0</v>
      </c>
      <c r="EF383" s="9">
        <f t="shared" si="500"/>
        <v>0</v>
      </c>
      <c r="EG383" s="26">
        <f t="shared" si="501"/>
        <v>0</v>
      </c>
      <c r="EH383" s="19">
        <f t="shared" si="502"/>
        <v>0</v>
      </c>
      <c r="EI383" s="26">
        <f t="shared" si="503"/>
        <v>0</v>
      </c>
      <c r="EJ383" s="26">
        <f t="shared" si="504"/>
        <v>0</v>
      </c>
      <c r="EK383" s="16">
        <f t="shared" si="559"/>
        <v>0</v>
      </c>
      <c r="EL383" s="25">
        <v>0</v>
      </c>
      <c r="EM383" s="25">
        <f t="shared" si="560"/>
        <v>0</v>
      </c>
      <c r="EN383" s="25">
        <f t="shared" si="561"/>
        <v>0</v>
      </c>
      <c r="EO383" s="25">
        <f t="shared" si="562"/>
        <v>0</v>
      </c>
      <c r="EP383" s="25">
        <f t="shared" si="563"/>
        <v>0</v>
      </c>
      <c r="EQ383" s="16">
        <f t="shared" si="564"/>
        <v>0</v>
      </c>
      <c r="ER383" s="25">
        <f t="shared" si="565"/>
        <v>0</v>
      </c>
      <c r="ES383" s="9">
        <f t="shared" si="505"/>
        <v>0</v>
      </c>
      <c r="ET383" s="26">
        <f t="shared" si="506"/>
        <v>0</v>
      </c>
      <c r="EU383" s="19">
        <f t="shared" si="507"/>
        <v>0</v>
      </c>
      <c r="EV383" s="26">
        <f t="shared" si="508"/>
        <v>0</v>
      </c>
      <c r="EW383" s="26">
        <f t="shared" si="509"/>
        <v>0</v>
      </c>
      <c r="EX383">
        <f t="shared" si="566"/>
        <v>0</v>
      </c>
      <c r="EY383" s="7">
        <f t="shared" si="525"/>
        <v>0</v>
      </c>
      <c r="EZ383" s="7">
        <f t="shared" si="526"/>
        <v>0</v>
      </c>
      <c r="FA383" s="17">
        <f t="shared" si="567"/>
        <v>0</v>
      </c>
      <c r="FB383" s="17">
        <f t="shared" si="527"/>
        <v>0</v>
      </c>
      <c r="GB383">
        <v>381</v>
      </c>
      <c r="GC383" s="7">
        <f t="shared" si="568"/>
        <v>0</v>
      </c>
      <c r="GD383" s="28">
        <f t="shared" si="569"/>
        <v>0</v>
      </c>
      <c r="GE383" s="16">
        <f t="shared" si="570"/>
        <v>0</v>
      </c>
      <c r="GF383" s="9">
        <f t="shared" si="510"/>
        <v>0</v>
      </c>
      <c r="GG383" s="26">
        <f t="shared" si="511"/>
        <v>0</v>
      </c>
      <c r="GH383" s="19">
        <f t="shared" si="512"/>
        <v>0</v>
      </c>
      <c r="GI383" s="26">
        <f t="shared" si="513"/>
        <v>0</v>
      </c>
      <c r="GJ383" s="26">
        <f t="shared" si="514"/>
        <v>0</v>
      </c>
      <c r="GK383" s="16">
        <f t="shared" si="571"/>
        <v>0</v>
      </c>
      <c r="GL383" s="25">
        <v>0</v>
      </c>
      <c r="GM383" s="25">
        <f t="shared" si="572"/>
        <v>0</v>
      </c>
      <c r="GN383" s="25">
        <f t="shared" si="573"/>
        <v>0</v>
      </c>
      <c r="GO383" s="25">
        <f t="shared" si="574"/>
        <v>0</v>
      </c>
      <c r="GP383" s="25">
        <f t="shared" si="575"/>
        <v>0</v>
      </c>
      <c r="GQ383" s="16">
        <f t="shared" si="576"/>
        <v>0</v>
      </c>
      <c r="GR383" s="25">
        <f t="shared" si="577"/>
        <v>0</v>
      </c>
      <c r="GS383" s="9">
        <f t="shared" si="515"/>
        <v>0</v>
      </c>
      <c r="GT383" s="26">
        <f t="shared" si="516"/>
        <v>0</v>
      </c>
      <c r="GU383" s="19">
        <f t="shared" si="517"/>
        <v>0</v>
      </c>
      <c r="GV383" s="26">
        <f t="shared" si="518"/>
        <v>0</v>
      </c>
      <c r="GW383" s="26">
        <f t="shared" si="519"/>
        <v>0</v>
      </c>
      <c r="GX383">
        <f t="shared" si="578"/>
        <v>0</v>
      </c>
      <c r="GY383" s="7">
        <f t="shared" si="528"/>
        <v>0</v>
      </c>
      <c r="GZ383" s="7">
        <f t="shared" si="529"/>
        <v>0</v>
      </c>
      <c r="HA383" s="17">
        <f t="shared" si="579"/>
        <v>0</v>
      </c>
      <c r="HB383" s="17">
        <f t="shared" si="530"/>
        <v>0</v>
      </c>
    </row>
    <row r="384" spans="54:210" x14ac:dyDescent="0.3">
      <c r="BB384">
        <v>382</v>
      </c>
      <c r="BC384" s="7">
        <f t="shared" si="531"/>
        <v>0</v>
      </c>
      <c r="BD384" s="28">
        <f t="shared" si="532"/>
        <v>0</v>
      </c>
      <c r="BE384" s="16">
        <f t="shared" si="533"/>
        <v>0</v>
      </c>
      <c r="BF384" s="16">
        <f t="shared" si="534"/>
        <v>0</v>
      </c>
      <c r="BG384" s="25">
        <v>0</v>
      </c>
      <c r="BH384" s="25">
        <f t="shared" si="535"/>
        <v>0</v>
      </c>
      <c r="BI384" s="25">
        <f t="shared" si="536"/>
        <v>0</v>
      </c>
      <c r="BJ384" s="25">
        <f t="shared" si="537"/>
        <v>0</v>
      </c>
      <c r="BK384" s="25">
        <f t="shared" si="538"/>
        <v>0</v>
      </c>
      <c r="BL384" s="16">
        <f t="shared" si="539"/>
        <v>0</v>
      </c>
      <c r="BM384" s="25">
        <f t="shared" si="540"/>
        <v>0</v>
      </c>
      <c r="BN384" s="9">
        <f t="shared" si="485"/>
        <v>0</v>
      </c>
      <c r="BO384" s="26">
        <f t="shared" si="486"/>
        <v>0</v>
      </c>
      <c r="BP384" s="19">
        <f t="shared" si="487"/>
        <v>0</v>
      </c>
      <c r="BQ384" s="26">
        <f t="shared" si="488"/>
        <v>0</v>
      </c>
      <c r="BR384" s="26">
        <f t="shared" si="489"/>
        <v>0</v>
      </c>
      <c r="BS384">
        <f t="shared" si="541"/>
        <v>0</v>
      </c>
      <c r="BT384" s="7">
        <f t="shared" si="542"/>
        <v>0</v>
      </c>
      <c r="BU384" s="7">
        <f t="shared" si="520"/>
        <v>0</v>
      </c>
      <c r="BV384" s="17">
        <f t="shared" si="543"/>
        <v>0</v>
      </c>
      <c r="BW384" s="17">
        <f t="shared" si="521"/>
        <v>0</v>
      </c>
      <c r="CB384">
        <v>382</v>
      </c>
      <c r="CC384" s="7">
        <f t="shared" ca="1" si="544"/>
        <v>-19000</v>
      </c>
      <c r="CD384" s="28">
        <f t="shared" ca="1" si="545"/>
        <v>0</v>
      </c>
      <c r="CE384" s="16">
        <f t="shared" ca="1" si="546"/>
        <v>0</v>
      </c>
      <c r="CF384" s="9">
        <f t="shared" ca="1" si="490"/>
        <v>0</v>
      </c>
      <c r="CG384" s="26">
        <f t="shared" ca="1" si="491"/>
        <v>0</v>
      </c>
      <c r="CH384" s="19">
        <f t="shared" ca="1" si="492"/>
        <v>0</v>
      </c>
      <c r="CI384" s="26">
        <f t="shared" ca="1" si="493"/>
        <v>0</v>
      </c>
      <c r="CJ384" s="26">
        <f t="shared" ca="1" si="494"/>
        <v>0</v>
      </c>
      <c r="CK384" s="16">
        <f t="shared" ca="1" si="547"/>
        <v>0</v>
      </c>
      <c r="CL384" s="25">
        <v>0</v>
      </c>
      <c r="CM384" s="25">
        <f t="shared" ca="1" si="548"/>
        <v>0</v>
      </c>
      <c r="CN384" s="25">
        <f t="shared" ca="1" si="549"/>
        <v>0</v>
      </c>
      <c r="CO384" s="25">
        <f t="shared" ca="1" si="550"/>
        <v>0</v>
      </c>
      <c r="CP384" s="25">
        <f t="shared" ca="1" si="551"/>
        <v>0</v>
      </c>
      <c r="CQ384" s="16">
        <f t="shared" ca="1" si="552"/>
        <v>0</v>
      </c>
      <c r="CR384" s="25">
        <f t="shared" ca="1" si="553"/>
        <v>0</v>
      </c>
      <c r="CS384" s="9">
        <f t="shared" ca="1" si="495"/>
        <v>0</v>
      </c>
      <c r="CT384" s="26">
        <f t="shared" ca="1" si="496"/>
        <v>0</v>
      </c>
      <c r="CU384" s="19">
        <f t="shared" ca="1" si="497"/>
        <v>0</v>
      </c>
      <c r="CV384" s="26">
        <f t="shared" ca="1" si="498"/>
        <v>0</v>
      </c>
      <c r="CW384" s="26">
        <f t="shared" ca="1" si="499"/>
        <v>0</v>
      </c>
      <c r="CX384">
        <f t="shared" ca="1" si="554"/>
        <v>0</v>
      </c>
      <c r="CY384" s="7">
        <f t="shared" ca="1" si="522"/>
        <v>0</v>
      </c>
      <c r="CZ384" s="7">
        <f t="shared" ca="1" si="523"/>
        <v>0</v>
      </c>
      <c r="DA384" s="17">
        <f t="shared" ca="1" si="555"/>
        <v>0</v>
      </c>
      <c r="DB384" s="17">
        <f t="shared" ca="1" si="524"/>
        <v>0</v>
      </c>
      <c r="EB384">
        <v>382</v>
      </c>
      <c r="EC384" s="7">
        <f t="shared" si="556"/>
        <v>0</v>
      </c>
      <c r="ED384" s="28">
        <f t="shared" si="557"/>
        <v>0</v>
      </c>
      <c r="EE384" s="16">
        <f t="shared" si="558"/>
        <v>0</v>
      </c>
      <c r="EF384" s="9">
        <f t="shared" si="500"/>
        <v>0</v>
      </c>
      <c r="EG384" s="26">
        <f t="shared" si="501"/>
        <v>0</v>
      </c>
      <c r="EH384" s="19">
        <f t="shared" si="502"/>
        <v>0</v>
      </c>
      <c r="EI384" s="26">
        <f t="shared" si="503"/>
        <v>0</v>
      </c>
      <c r="EJ384" s="26">
        <f t="shared" si="504"/>
        <v>0</v>
      </c>
      <c r="EK384" s="16">
        <f t="shared" si="559"/>
        <v>0</v>
      </c>
      <c r="EL384" s="25">
        <v>0</v>
      </c>
      <c r="EM384" s="25">
        <f t="shared" si="560"/>
        <v>0</v>
      </c>
      <c r="EN384" s="25">
        <f t="shared" si="561"/>
        <v>0</v>
      </c>
      <c r="EO384" s="25">
        <f t="shared" si="562"/>
        <v>0</v>
      </c>
      <c r="EP384" s="25">
        <f t="shared" si="563"/>
        <v>0</v>
      </c>
      <c r="EQ384" s="16">
        <f t="shared" si="564"/>
        <v>0</v>
      </c>
      <c r="ER384" s="25">
        <f t="shared" si="565"/>
        <v>0</v>
      </c>
      <c r="ES384" s="9">
        <f t="shared" si="505"/>
        <v>0</v>
      </c>
      <c r="ET384" s="26">
        <f t="shared" si="506"/>
        <v>0</v>
      </c>
      <c r="EU384" s="19">
        <f t="shared" si="507"/>
        <v>0</v>
      </c>
      <c r="EV384" s="26">
        <f t="shared" si="508"/>
        <v>0</v>
      </c>
      <c r="EW384" s="26">
        <f t="shared" si="509"/>
        <v>0</v>
      </c>
      <c r="EX384">
        <f t="shared" si="566"/>
        <v>0</v>
      </c>
      <c r="EY384" s="7">
        <f t="shared" si="525"/>
        <v>0</v>
      </c>
      <c r="EZ384" s="7">
        <f t="shared" si="526"/>
        <v>0</v>
      </c>
      <c r="FA384" s="17">
        <f t="shared" si="567"/>
        <v>0</v>
      </c>
      <c r="FB384" s="17">
        <f t="shared" si="527"/>
        <v>0</v>
      </c>
      <c r="GB384">
        <v>382</v>
      </c>
      <c r="GC384" s="7">
        <f t="shared" si="568"/>
        <v>0</v>
      </c>
      <c r="GD384" s="28">
        <f t="shared" si="569"/>
        <v>0</v>
      </c>
      <c r="GE384" s="16">
        <f t="shared" si="570"/>
        <v>0</v>
      </c>
      <c r="GF384" s="9">
        <f t="shared" si="510"/>
        <v>0</v>
      </c>
      <c r="GG384" s="26">
        <f t="shared" si="511"/>
        <v>0</v>
      </c>
      <c r="GH384" s="19">
        <f t="shared" si="512"/>
        <v>0</v>
      </c>
      <c r="GI384" s="26">
        <f t="shared" si="513"/>
        <v>0</v>
      </c>
      <c r="GJ384" s="26">
        <f t="shared" si="514"/>
        <v>0</v>
      </c>
      <c r="GK384" s="16">
        <f t="shared" si="571"/>
        <v>0</v>
      </c>
      <c r="GL384" s="25">
        <v>0</v>
      </c>
      <c r="GM384" s="25">
        <f t="shared" si="572"/>
        <v>0</v>
      </c>
      <c r="GN384" s="25">
        <f t="shared" si="573"/>
        <v>0</v>
      </c>
      <c r="GO384" s="25">
        <f t="shared" si="574"/>
        <v>0</v>
      </c>
      <c r="GP384" s="25">
        <f t="shared" si="575"/>
        <v>0</v>
      </c>
      <c r="GQ384" s="16">
        <f t="shared" si="576"/>
        <v>0</v>
      </c>
      <c r="GR384" s="25">
        <f t="shared" si="577"/>
        <v>0</v>
      </c>
      <c r="GS384" s="9">
        <f t="shared" si="515"/>
        <v>0</v>
      </c>
      <c r="GT384" s="26">
        <f t="shared" si="516"/>
        <v>0</v>
      </c>
      <c r="GU384" s="19">
        <f t="shared" si="517"/>
        <v>0</v>
      </c>
      <c r="GV384" s="26">
        <f t="shared" si="518"/>
        <v>0</v>
      </c>
      <c r="GW384" s="26">
        <f t="shared" si="519"/>
        <v>0</v>
      </c>
      <c r="GX384">
        <f t="shared" si="578"/>
        <v>0</v>
      </c>
      <c r="GY384" s="7">
        <f t="shared" si="528"/>
        <v>0</v>
      </c>
      <c r="GZ384" s="7">
        <f t="shared" si="529"/>
        <v>0</v>
      </c>
      <c r="HA384" s="17">
        <f t="shared" si="579"/>
        <v>0</v>
      </c>
      <c r="HB384" s="17">
        <f t="shared" si="530"/>
        <v>0</v>
      </c>
    </row>
    <row r="385" spans="54:210" x14ac:dyDescent="0.3">
      <c r="BB385">
        <v>383</v>
      </c>
      <c r="BC385" s="7">
        <f t="shared" si="531"/>
        <v>0</v>
      </c>
      <c r="BD385" s="28">
        <f t="shared" si="532"/>
        <v>0</v>
      </c>
      <c r="BE385" s="16">
        <f t="shared" si="533"/>
        <v>0</v>
      </c>
      <c r="BF385" s="16">
        <f t="shared" si="534"/>
        <v>0</v>
      </c>
      <c r="BG385" s="25">
        <v>0</v>
      </c>
      <c r="BH385" s="25">
        <f t="shared" si="535"/>
        <v>0</v>
      </c>
      <c r="BI385" s="25">
        <f t="shared" si="536"/>
        <v>0</v>
      </c>
      <c r="BJ385" s="25">
        <f t="shared" si="537"/>
        <v>0</v>
      </c>
      <c r="BK385" s="25">
        <f t="shared" si="538"/>
        <v>0</v>
      </c>
      <c r="BL385" s="16">
        <f t="shared" si="539"/>
        <v>0</v>
      </c>
      <c r="BM385" s="25">
        <f t="shared" si="540"/>
        <v>0</v>
      </c>
      <c r="BN385" s="9">
        <f t="shared" si="485"/>
        <v>0</v>
      </c>
      <c r="BO385" s="26">
        <f t="shared" si="486"/>
        <v>0</v>
      </c>
      <c r="BP385" s="19">
        <f t="shared" si="487"/>
        <v>0</v>
      </c>
      <c r="BQ385" s="26">
        <f t="shared" si="488"/>
        <v>0</v>
      </c>
      <c r="BR385" s="26">
        <f t="shared" si="489"/>
        <v>0</v>
      </c>
      <c r="BS385">
        <f t="shared" si="541"/>
        <v>0</v>
      </c>
      <c r="BT385" s="7">
        <f t="shared" si="542"/>
        <v>0</v>
      </c>
      <c r="BU385" s="7">
        <f t="shared" si="520"/>
        <v>0</v>
      </c>
      <c r="BV385" s="17">
        <f t="shared" si="543"/>
        <v>0</v>
      </c>
      <c r="BW385" s="17">
        <f t="shared" si="521"/>
        <v>0</v>
      </c>
      <c r="CB385">
        <v>383</v>
      </c>
      <c r="CC385" s="7">
        <f t="shared" ca="1" si="544"/>
        <v>-19000</v>
      </c>
      <c r="CD385" s="28">
        <f t="shared" ca="1" si="545"/>
        <v>0</v>
      </c>
      <c r="CE385" s="16">
        <f t="shared" ca="1" si="546"/>
        <v>0</v>
      </c>
      <c r="CF385" s="9">
        <f t="shared" ca="1" si="490"/>
        <v>0</v>
      </c>
      <c r="CG385" s="26">
        <f t="shared" ca="1" si="491"/>
        <v>0</v>
      </c>
      <c r="CH385" s="19">
        <f t="shared" ca="1" si="492"/>
        <v>0</v>
      </c>
      <c r="CI385" s="26">
        <f t="shared" ca="1" si="493"/>
        <v>0</v>
      </c>
      <c r="CJ385" s="26">
        <f t="shared" ca="1" si="494"/>
        <v>0</v>
      </c>
      <c r="CK385" s="16">
        <f t="shared" ca="1" si="547"/>
        <v>0</v>
      </c>
      <c r="CL385" s="25">
        <v>0</v>
      </c>
      <c r="CM385" s="25">
        <f t="shared" ca="1" si="548"/>
        <v>0</v>
      </c>
      <c r="CN385" s="25">
        <f t="shared" ca="1" si="549"/>
        <v>0</v>
      </c>
      <c r="CO385" s="25">
        <f t="shared" ca="1" si="550"/>
        <v>0</v>
      </c>
      <c r="CP385" s="25">
        <f t="shared" ca="1" si="551"/>
        <v>0</v>
      </c>
      <c r="CQ385" s="16">
        <f t="shared" ca="1" si="552"/>
        <v>0</v>
      </c>
      <c r="CR385" s="25">
        <f t="shared" ca="1" si="553"/>
        <v>0</v>
      </c>
      <c r="CS385" s="9">
        <f t="shared" ca="1" si="495"/>
        <v>0</v>
      </c>
      <c r="CT385" s="26">
        <f t="shared" ca="1" si="496"/>
        <v>0</v>
      </c>
      <c r="CU385" s="19">
        <f t="shared" ca="1" si="497"/>
        <v>0</v>
      </c>
      <c r="CV385" s="26">
        <f t="shared" ca="1" si="498"/>
        <v>0</v>
      </c>
      <c r="CW385" s="26">
        <f t="shared" ca="1" si="499"/>
        <v>0</v>
      </c>
      <c r="CX385">
        <f t="shared" ca="1" si="554"/>
        <v>0</v>
      </c>
      <c r="CY385" s="7">
        <f t="shared" ca="1" si="522"/>
        <v>0</v>
      </c>
      <c r="CZ385" s="7">
        <f t="shared" ca="1" si="523"/>
        <v>0</v>
      </c>
      <c r="DA385" s="17">
        <f t="shared" ca="1" si="555"/>
        <v>0</v>
      </c>
      <c r="DB385" s="17">
        <f t="shared" ca="1" si="524"/>
        <v>0</v>
      </c>
      <c r="EB385">
        <v>383</v>
      </c>
      <c r="EC385" s="7">
        <f t="shared" si="556"/>
        <v>0</v>
      </c>
      <c r="ED385" s="28">
        <f t="shared" si="557"/>
        <v>0</v>
      </c>
      <c r="EE385" s="16">
        <f t="shared" si="558"/>
        <v>0</v>
      </c>
      <c r="EF385" s="9">
        <f t="shared" si="500"/>
        <v>0</v>
      </c>
      <c r="EG385" s="26">
        <f t="shared" si="501"/>
        <v>0</v>
      </c>
      <c r="EH385" s="19">
        <f t="shared" si="502"/>
        <v>0</v>
      </c>
      <c r="EI385" s="26">
        <f t="shared" si="503"/>
        <v>0</v>
      </c>
      <c r="EJ385" s="26">
        <f t="shared" si="504"/>
        <v>0</v>
      </c>
      <c r="EK385" s="16">
        <f t="shared" si="559"/>
        <v>0</v>
      </c>
      <c r="EL385" s="25">
        <v>0</v>
      </c>
      <c r="EM385" s="25">
        <f t="shared" si="560"/>
        <v>0</v>
      </c>
      <c r="EN385" s="25">
        <f t="shared" si="561"/>
        <v>0</v>
      </c>
      <c r="EO385" s="25">
        <f t="shared" si="562"/>
        <v>0</v>
      </c>
      <c r="EP385" s="25">
        <f t="shared" si="563"/>
        <v>0</v>
      </c>
      <c r="EQ385" s="16">
        <f t="shared" si="564"/>
        <v>0</v>
      </c>
      <c r="ER385" s="25">
        <f t="shared" si="565"/>
        <v>0</v>
      </c>
      <c r="ES385" s="9">
        <f t="shared" si="505"/>
        <v>0</v>
      </c>
      <c r="ET385" s="26">
        <f t="shared" si="506"/>
        <v>0</v>
      </c>
      <c r="EU385" s="19">
        <f t="shared" si="507"/>
        <v>0</v>
      </c>
      <c r="EV385" s="26">
        <f t="shared" si="508"/>
        <v>0</v>
      </c>
      <c r="EW385" s="26">
        <f t="shared" si="509"/>
        <v>0</v>
      </c>
      <c r="EX385">
        <f t="shared" si="566"/>
        <v>0</v>
      </c>
      <c r="EY385" s="7">
        <f t="shared" si="525"/>
        <v>0</v>
      </c>
      <c r="EZ385" s="7">
        <f t="shared" si="526"/>
        <v>0</v>
      </c>
      <c r="FA385" s="17">
        <f t="shared" si="567"/>
        <v>0</v>
      </c>
      <c r="FB385" s="17">
        <f t="shared" si="527"/>
        <v>0</v>
      </c>
      <c r="GB385">
        <v>383</v>
      </c>
      <c r="GC385" s="7">
        <f t="shared" si="568"/>
        <v>0</v>
      </c>
      <c r="GD385" s="28">
        <f t="shared" si="569"/>
        <v>0</v>
      </c>
      <c r="GE385" s="16">
        <f t="shared" si="570"/>
        <v>0</v>
      </c>
      <c r="GF385" s="9">
        <f t="shared" si="510"/>
        <v>0</v>
      </c>
      <c r="GG385" s="26">
        <f t="shared" si="511"/>
        <v>0</v>
      </c>
      <c r="GH385" s="19">
        <f t="shared" si="512"/>
        <v>0</v>
      </c>
      <c r="GI385" s="26">
        <f t="shared" si="513"/>
        <v>0</v>
      </c>
      <c r="GJ385" s="26">
        <f t="shared" si="514"/>
        <v>0</v>
      </c>
      <c r="GK385" s="16">
        <f t="shared" si="571"/>
        <v>0</v>
      </c>
      <c r="GL385" s="25">
        <v>0</v>
      </c>
      <c r="GM385" s="25">
        <f t="shared" si="572"/>
        <v>0</v>
      </c>
      <c r="GN385" s="25">
        <f t="shared" si="573"/>
        <v>0</v>
      </c>
      <c r="GO385" s="25">
        <f t="shared" si="574"/>
        <v>0</v>
      </c>
      <c r="GP385" s="25">
        <f t="shared" si="575"/>
        <v>0</v>
      </c>
      <c r="GQ385" s="16">
        <f t="shared" si="576"/>
        <v>0</v>
      </c>
      <c r="GR385" s="25">
        <f t="shared" si="577"/>
        <v>0</v>
      </c>
      <c r="GS385" s="9">
        <f t="shared" si="515"/>
        <v>0</v>
      </c>
      <c r="GT385" s="26">
        <f t="shared" si="516"/>
        <v>0</v>
      </c>
      <c r="GU385" s="19">
        <f t="shared" si="517"/>
        <v>0</v>
      </c>
      <c r="GV385" s="26">
        <f t="shared" si="518"/>
        <v>0</v>
      </c>
      <c r="GW385" s="26">
        <f t="shared" si="519"/>
        <v>0</v>
      </c>
      <c r="GX385">
        <f t="shared" si="578"/>
        <v>0</v>
      </c>
      <c r="GY385" s="7">
        <f t="shared" si="528"/>
        <v>0</v>
      </c>
      <c r="GZ385" s="7">
        <f t="shared" si="529"/>
        <v>0</v>
      </c>
      <c r="HA385" s="17">
        <f t="shared" si="579"/>
        <v>0</v>
      </c>
      <c r="HB385" s="17">
        <f t="shared" si="530"/>
        <v>0</v>
      </c>
    </row>
    <row r="386" spans="54:210" x14ac:dyDescent="0.3">
      <c r="BB386">
        <v>384</v>
      </c>
      <c r="BC386" s="7">
        <f t="shared" si="531"/>
        <v>0</v>
      </c>
      <c r="BD386" s="28">
        <f t="shared" si="532"/>
        <v>0</v>
      </c>
      <c r="BE386" s="16">
        <f t="shared" si="533"/>
        <v>0</v>
      </c>
      <c r="BF386" s="16">
        <f t="shared" si="534"/>
        <v>0</v>
      </c>
      <c r="BG386" s="25">
        <v>0</v>
      </c>
      <c r="BH386" s="25">
        <f t="shared" si="535"/>
        <v>0</v>
      </c>
      <c r="BI386" s="25">
        <f t="shared" si="536"/>
        <v>0</v>
      </c>
      <c r="BJ386" s="25">
        <f t="shared" si="537"/>
        <v>0</v>
      </c>
      <c r="BK386" s="25">
        <f t="shared" si="538"/>
        <v>0</v>
      </c>
      <c r="BL386" s="16">
        <f t="shared" si="539"/>
        <v>0</v>
      </c>
      <c r="BM386" s="25">
        <f t="shared" si="540"/>
        <v>0</v>
      </c>
      <c r="BN386" s="9">
        <f t="shared" si="485"/>
        <v>0</v>
      </c>
      <c r="BO386" s="26">
        <f t="shared" si="486"/>
        <v>0</v>
      </c>
      <c r="BP386" s="19">
        <f t="shared" si="487"/>
        <v>0</v>
      </c>
      <c r="BQ386" s="26">
        <f t="shared" si="488"/>
        <v>0</v>
      </c>
      <c r="BR386" s="26">
        <f t="shared" si="489"/>
        <v>0</v>
      </c>
      <c r="BS386">
        <f t="shared" si="541"/>
        <v>0</v>
      </c>
      <c r="BT386" s="7">
        <f t="shared" si="542"/>
        <v>0</v>
      </c>
      <c r="BU386" s="7">
        <f t="shared" si="520"/>
        <v>0</v>
      </c>
      <c r="BV386" s="17">
        <f t="shared" si="543"/>
        <v>0</v>
      </c>
      <c r="BW386" s="17">
        <f t="shared" si="521"/>
        <v>0</v>
      </c>
      <c r="CB386">
        <v>384</v>
      </c>
      <c r="CC386" s="7">
        <f t="shared" ca="1" si="544"/>
        <v>-19000</v>
      </c>
      <c r="CD386" s="28">
        <f t="shared" ca="1" si="545"/>
        <v>0</v>
      </c>
      <c r="CE386" s="16">
        <f t="shared" ca="1" si="546"/>
        <v>0</v>
      </c>
      <c r="CF386" s="9">
        <f t="shared" ca="1" si="490"/>
        <v>0</v>
      </c>
      <c r="CG386" s="26">
        <f t="shared" ca="1" si="491"/>
        <v>0</v>
      </c>
      <c r="CH386" s="19">
        <f t="shared" ca="1" si="492"/>
        <v>0</v>
      </c>
      <c r="CI386" s="26">
        <f t="shared" ca="1" si="493"/>
        <v>0</v>
      </c>
      <c r="CJ386" s="26">
        <f t="shared" ca="1" si="494"/>
        <v>0</v>
      </c>
      <c r="CK386" s="16">
        <f t="shared" ca="1" si="547"/>
        <v>0</v>
      </c>
      <c r="CL386" s="25">
        <v>0</v>
      </c>
      <c r="CM386" s="25">
        <f t="shared" ca="1" si="548"/>
        <v>0</v>
      </c>
      <c r="CN386" s="25">
        <f t="shared" ca="1" si="549"/>
        <v>0</v>
      </c>
      <c r="CO386" s="25">
        <f t="shared" ca="1" si="550"/>
        <v>0</v>
      </c>
      <c r="CP386" s="25">
        <f t="shared" ca="1" si="551"/>
        <v>0</v>
      </c>
      <c r="CQ386" s="16">
        <f t="shared" ca="1" si="552"/>
        <v>0</v>
      </c>
      <c r="CR386" s="25">
        <f t="shared" ca="1" si="553"/>
        <v>0</v>
      </c>
      <c r="CS386" s="9">
        <f t="shared" ca="1" si="495"/>
        <v>0</v>
      </c>
      <c r="CT386" s="26">
        <f t="shared" ca="1" si="496"/>
        <v>0</v>
      </c>
      <c r="CU386" s="19">
        <f t="shared" ca="1" si="497"/>
        <v>0</v>
      </c>
      <c r="CV386" s="26">
        <f t="shared" ca="1" si="498"/>
        <v>0</v>
      </c>
      <c r="CW386" s="26">
        <f t="shared" ca="1" si="499"/>
        <v>0</v>
      </c>
      <c r="CX386">
        <f t="shared" ca="1" si="554"/>
        <v>0</v>
      </c>
      <c r="CY386" s="7">
        <f t="shared" ca="1" si="522"/>
        <v>0</v>
      </c>
      <c r="CZ386" s="7">
        <f t="shared" ca="1" si="523"/>
        <v>0</v>
      </c>
      <c r="DA386" s="17">
        <f t="shared" ca="1" si="555"/>
        <v>0</v>
      </c>
      <c r="DB386" s="17">
        <f t="shared" ca="1" si="524"/>
        <v>0</v>
      </c>
      <c r="EB386">
        <v>384</v>
      </c>
      <c r="EC386" s="7">
        <f t="shared" si="556"/>
        <v>0</v>
      </c>
      <c r="ED386" s="28">
        <f t="shared" si="557"/>
        <v>0</v>
      </c>
      <c r="EE386" s="16">
        <f t="shared" si="558"/>
        <v>0</v>
      </c>
      <c r="EF386" s="9">
        <f t="shared" si="500"/>
        <v>0</v>
      </c>
      <c r="EG386" s="26">
        <f t="shared" si="501"/>
        <v>0</v>
      </c>
      <c r="EH386" s="19">
        <f t="shared" si="502"/>
        <v>0</v>
      </c>
      <c r="EI386" s="26">
        <f t="shared" si="503"/>
        <v>0</v>
      </c>
      <c r="EJ386" s="26">
        <f t="shared" si="504"/>
        <v>0</v>
      </c>
      <c r="EK386" s="16">
        <f t="shared" si="559"/>
        <v>0</v>
      </c>
      <c r="EL386" s="25">
        <v>0</v>
      </c>
      <c r="EM386" s="25">
        <f t="shared" si="560"/>
        <v>0</v>
      </c>
      <c r="EN386" s="25">
        <f t="shared" si="561"/>
        <v>0</v>
      </c>
      <c r="EO386" s="25">
        <f t="shared" si="562"/>
        <v>0</v>
      </c>
      <c r="EP386" s="25">
        <f t="shared" si="563"/>
        <v>0</v>
      </c>
      <c r="EQ386" s="16">
        <f t="shared" si="564"/>
        <v>0</v>
      </c>
      <c r="ER386" s="25">
        <f t="shared" si="565"/>
        <v>0</v>
      </c>
      <c r="ES386" s="9">
        <f t="shared" si="505"/>
        <v>0</v>
      </c>
      <c r="ET386" s="26">
        <f t="shared" si="506"/>
        <v>0</v>
      </c>
      <c r="EU386" s="19">
        <f t="shared" si="507"/>
        <v>0</v>
      </c>
      <c r="EV386" s="26">
        <f t="shared" si="508"/>
        <v>0</v>
      </c>
      <c r="EW386" s="26">
        <f t="shared" si="509"/>
        <v>0</v>
      </c>
      <c r="EX386">
        <f t="shared" si="566"/>
        <v>0</v>
      </c>
      <c r="EY386" s="7">
        <f t="shared" si="525"/>
        <v>0</v>
      </c>
      <c r="EZ386" s="7">
        <f t="shared" si="526"/>
        <v>0</v>
      </c>
      <c r="FA386" s="17">
        <f t="shared" si="567"/>
        <v>0</v>
      </c>
      <c r="FB386" s="17">
        <f t="shared" si="527"/>
        <v>0</v>
      </c>
      <c r="GB386">
        <v>384</v>
      </c>
      <c r="GC386" s="7">
        <f t="shared" si="568"/>
        <v>0</v>
      </c>
      <c r="GD386" s="28">
        <f t="shared" si="569"/>
        <v>0</v>
      </c>
      <c r="GE386" s="16">
        <f t="shared" si="570"/>
        <v>0</v>
      </c>
      <c r="GF386" s="9">
        <f t="shared" si="510"/>
        <v>0</v>
      </c>
      <c r="GG386" s="26">
        <f t="shared" si="511"/>
        <v>0</v>
      </c>
      <c r="GH386" s="19">
        <f t="shared" si="512"/>
        <v>0</v>
      </c>
      <c r="GI386" s="26">
        <f t="shared" si="513"/>
        <v>0</v>
      </c>
      <c r="GJ386" s="26">
        <f t="shared" si="514"/>
        <v>0</v>
      </c>
      <c r="GK386" s="16">
        <f t="shared" si="571"/>
        <v>0</v>
      </c>
      <c r="GL386" s="25">
        <v>0</v>
      </c>
      <c r="GM386" s="25">
        <f t="shared" si="572"/>
        <v>0</v>
      </c>
      <c r="GN386" s="25">
        <f t="shared" si="573"/>
        <v>0</v>
      </c>
      <c r="GO386" s="25">
        <f t="shared" si="574"/>
        <v>0</v>
      </c>
      <c r="GP386" s="25">
        <f t="shared" si="575"/>
        <v>0</v>
      </c>
      <c r="GQ386" s="16">
        <f t="shared" si="576"/>
        <v>0</v>
      </c>
      <c r="GR386" s="25">
        <f t="shared" si="577"/>
        <v>0</v>
      </c>
      <c r="GS386" s="9">
        <f t="shared" si="515"/>
        <v>0</v>
      </c>
      <c r="GT386" s="26">
        <f t="shared" si="516"/>
        <v>0</v>
      </c>
      <c r="GU386" s="19">
        <f t="shared" si="517"/>
        <v>0</v>
      </c>
      <c r="GV386" s="26">
        <f t="shared" si="518"/>
        <v>0</v>
      </c>
      <c r="GW386" s="26">
        <f t="shared" si="519"/>
        <v>0</v>
      </c>
      <c r="GX386">
        <f t="shared" si="578"/>
        <v>0</v>
      </c>
      <c r="GY386" s="7">
        <f t="shared" si="528"/>
        <v>0</v>
      </c>
      <c r="GZ386" s="7">
        <f t="shared" si="529"/>
        <v>0</v>
      </c>
      <c r="HA386" s="17">
        <f t="shared" si="579"/>
        <v>0</v>
      </c>
      <c r="HB386" s="17">
        <f t="shared" si="530"/>
        <v>0</v>
      </c>
    </row>
    <row r="387" spans="54:210" x14ac:dyDescent="0.3">
      <c r="BB387">
        <v>385</v>
      </c>
      <c r="BC387" s="7">
        <f t="shared" si="531"/>
        <v>0</v>
      </c>
      <c r="BD387" s="28">
        <f t="shared" si="532"/>
        <v>0</v>
      </c>
      <c r="BE387" s="16">
        <f t="shared" si="533"/>
        <v>0</v>
      </c>
      <c r="BF387" s="16">
        <f t="shared" si="534"/>
        <v>0</v>
      </c>
      <c r="BG387" s="25">
        <v>0</v>
      </c>
      <c r="BH387" s="25">
        <f t="shared" si="535"/>
        <v>0</v>
      </c>
      <c r="BI387" s="25">
        <f t="shared" si="536"/>
        <v>0</v>
      </c>
      <c r="BJ387" s="25">
        <f t="shared" si="537"/>
        <v>0</v>
      </c>
      <c r="BK387" s="25">
        <f t="shared" si="538"/>
        <v>0</v>
      </c>
      <c r="BL387" s="16">
        <f t="shared" si="539"/>
        <v>0</v>
      </c>
      <c r="BM387" s="25">
        <f t="shared" si="540"/>
        <v>0</v>
      </c>
      <c r="BN387" s="9">
        <f t="shared" ref="BN387:BN450" si="580">INT(BM387)</f>
        <v>0</v>
      </c>
      <c r="BO387" s="26">
        <f t="shared" ref="BO387:BO450" si="581">INT((BM387-BN387)*10)/10</f>
        <v>0</v>
      </c>
      <c r="BP387" s="19">
        <f t="shared" ref="BP387:BP450" si="582">BM387-BN387-BO387</f>
        <v>0</v>
      </c>
      <c r="BQ387" s="26">
        <f t="shared" ref="BQ387:BQ450" si="583">IF(OR(BP387=0.05,BP387=0),BP387,IF(AND(BP387&gt;0.051,BP387&lt;0.1),0.1,IF(AND(BP387&gt;0.001,BP387&lt;0.05),0.05,BP387)))</f>
        <v>0</v>
      </c>
      <c r="BR387" s="26">
        <f t="shared" ref="BR387:BR450" si="584">BN387+BO387+BQ387</f>
        <v>0</v>
      </c>
      <c r="BS387">
        <f t="shared" si="541"/>
        <v>0</v>
      </c>
      <c r="BT387" s="7">
        <f t="shared" si="542"/>
        <v>0</v>
      </c>
      <c r="BU387" s="7">
        <f t="shared" si="520"/>
        <v>0</v>
      </c>
      <c r="BV387" s="17">
        <f t="shared" si="543"/>
        <v>0</v>
      </c>
      <c r="BW387" s="17">
        <f t="shared" si="521"/>
        <v>0</v>
      </c>
      <c r="CB387">
        <v>385</v>
      </c>
      <c r="CC387" s="7">
        <f t="shared" ca="1" si="544"/>
        <v>-19000</v>
      </c>
      <c r="CD387" s="28">
        <f t="shared" ca="1" si="545"/>
        <v>0</v>
      </c>
      <c r="CE387" s="16">
        <f t="shared" ca="1" si="546"/>
        <v>0</v>
      </c>
      <c r="CF387" s="9">
        <f t="shared" ref="CF387:CF450" ca="1" si="585">INT(CE387)</f>
        <v>0</v>
      </c>
      <c r="CG387" s="26">
        <f t="shared" ref="CG387:CG450" ca="1" si="586">INT((CE387-CF387)*10)/10</f>
        <v>0</v>
      </c>
      <c r="CH387" s="19">
        <f t="shared" ref="CH387:CH450" ca="1" si="587">CE387-CF387-CG387</f>
        <v>0</v>
      </c>
      <c r="CI387" s="26">
        <f t="shared" ref="CI387:CI450" ca="1" si="588">IF(OR(CH387=0.05,CH387=0),CH387,IF(AND(CH387&gt;0.051,CH387&lt;0.1),0.1,IF(AND(CH387&gt;0.001,CH387&lt;0.05),0.05,CH387)))</f>
        <v>0</v>
      </c>
      <c r="CJ387" s="26">
        <f t="shared" ref="CJ387:CJ450" ca="1" si="589">CF387+CG387+CI387</f>
        <v>0</v>
      </c>
      <c r="CK387" s="16">
        <f t="shared" ca="1" si="547"/>
        <v>0</v>
      </c>
      <c r="CL387" s="25">
        <v>0</v>
      </c>
      <c r="CM387" s="25">
        <f t="shared" ca="1" si="548"/>
        <v>0</v>
      </c>
      <c r="CN387" s="25">
        <f t="shared" ca="1" si="549"/>
        <v>0</v>
      </c>
      <c r="CO387" s="25">
        <f t="shared" ca="1" si="550"/>
        <v>0</v>
      </c>
      <c r="CP387" s="25">
        <f t="shared" ca="1" si="551"/>
        <v>0</v>
      </c>
      <c r="CQ387" s="16">
        <f t="shared" ca="1" si="552"/>
        <v>0</v>
      </c>
      <c r="CR387" s="25">
        <f t="shared" ca="1" si="553"/>
        <v>0</v>
      </c>
      <c r="CS387" s="9">
        <f t="shared" ref="CS387:CS450" ca="1" si="590">INT(CR387)</f>
        <v>0</v>
      </c>
      <c r="CT387" s="26">
        <f t="shared" ref="CT387:CT450" ca="1" si="591">INT((CR387-CS387)*10)/10</f>
        <v>0</v>
      </c>
      <c r="CU387" s="19">
        <f t="shared" ref="CU387:CU450" ca="1" si="592">CR387-CS387-CT387</f>
        <v>0</v>
      </c>
      <c r="CV387" s="26">
        <f t="shared" ref="CV387:CV450" ca="1" si="593">IF(OR(CU387=0.05,CU387=0),CU387,IF(AND(CU387&gt;0.051,CU387&lt;0.1),0.1,IF(AND(CU387&gt;0.001,CU387&lt;0.05),0.05,CU387)))</f>
        <v>0</v>
      </c>
      <c r="CW387" s="26">
        <f t="shared" ref="CW387:CW450" ca="1" si="594">CS387+CT387+CV387</f>
        <v>0</v>
      </c>
      <c r="CX387">
        <f t="shared" ca="1" si="554"/>
        <v>0</v>
      </c>
      <c r="CY387" s="7">
        <f t="shared" ca="1" si="522"/>
        <v>0</v>
      </c>
      <c r="CZ387" s="7">
        <f t="shared" ca="1" si="523"/>
        <v>0</v>
      </c>
      <c r="DA387" s="17">
        <f t="shared" ca="1" si="555"/>
        <v>0</v>
      </c>
      <c r="DB387" s="17">
        <f t="shared" ca="1" si="524"/>
        <v>0</v>
      </c>
      <c r="EB387">
        <v>385</v>
      </c>
      <c r="EC387" s="7">
        <f t="shared" si="556"/>
        <v>0</v>
      </c>
      <c r="ED387" s="28">
        <f t="shared" si="557"/>
        <v>0</v>
      </c>
      <c r="EE387" s="16">
        <f t="shared" si="558"/>
        <v>0</v>
      </c>
      <c r="EF387" s="9">
        <f t="shared" ref="EF387:EF450" si="595">INT(EE387)</f>
        <v>0</v>
      </c>
      <c r="EG387" s="26">
        <f t="shared" ref="EG387:EG450" si="596">INT((EE387-EF387)*10)/10</f>
        <v>0</v>
      </c>
      <c r="EH387" s="19">
        <f t="shared" ref="EH387:EH450" si="597">EE387-EF387-EG387</f>
        <v>0</v>
      </c>
      <c r="EI387" s="26">
        <f t="shared" ref="EI387:EI450" si="598">IF(OR(EH387=0.05,EH387=0),EH387,IF(AND(EH387&gt;0.051,EH387&lt;0.1),0.1,IF(AND(EH387&gt;0.001,EH387&lt;0.05),0.05,EH387)))</f>
        <v>0</v>
      </c>
      <c r="EJ387" s="26">
        <f t="shared" ref="EJ387:EJ450" si="599">EF387+EG387+EI387</f>
        <v>0</v>
      </c>
      <c r="EK387" s="16">
        <f t="shared" si="559"/>
        <v>0</v>
      </c>
      <c r="EL387" s="25">
        <v>0</v>
      </c>
      <c r="EM387" s="25">
        <f t="shared" si="560"/>
        <v>0</v>
      </c>
      <c r="EN387" s="25">
        <f t="shared" si="561"/>
        <v>0</v>
      </c>
      <c r="EO387" s="25">
        <f t="shared" si="562"/>
        <v>0</v>
      </c>
      <c r="EP387" s="25">
        <f t="shared" si="563"/>
        <v>0</v>
      </c>
      <c r="EQ387" s="16">
        <f t="shared" si="564"/>
        <v>0</v>
      </c>
      <c r="ER387" s="25">
        <f t="shared" si="565"/>
        <v>0</v>
      </c>
      <c r="ES387" s="9">
        <f t="shared" ref="ES387:ES450" si="600">INT(ER387)</f>
        <v>0</v>
      </c>
      <c r="ET387" s="26">
        <f t="shared" ref="ET387:ET450" si="601">INT((ER387-ES387)*10)/10</f>
        <v>0</v>
      </c>
      <c r="EU387" s="19">
        <f t="shared" ref="EU387:EU450" si="602">ER387-ES387-ET387</f>
        <v>0</v>
      </c>
      <c r="EV387" s="26">
        <f t="shared" ref="EV387:EV450" si="603">IF(OR(EU387=0.05,EU387=0),EU387,IF(AND(EU387&gt;0.051,EU387&lt;0.1),0.1,IF(AND(EU387&gt;0.001,EU387&lt;0.05),0.05,EU387)))</f>
        <v>0</v>
      </c>
      <c r="EW387" s="26">
        <f t="shared" ref="EW387:EW450" si="604">ES387+ET387+EV387</f>
        <v>0</v>
      </c>
      <c r="EX387">
        <f t="shared" si="566"/>
        <v>0</v>
      </c>
      <c r="EY387" s="7">
        <f t="shared" si="525"/>
        <v>0</v>
      </c>
      <c r="EZ387" s="7">
        <f t="shared" si="526"/>
        <v>0</v>
      </c>
      <c r="FA387" s="17">
        <f t="shared" si="567"/>
        <v>0</v>
      </c>
      <c r="FB387" s="17">
        <f t="shared" si="527"/>
        <v>0</v>
      </c>
      <c r="GB387">
        <v>385</v>
      </c>
      <c r="GC387" s="7">
        <f t="shared" si="568"/>
        <v>0</v>
      </c>
      <c r="GD387" s="28">
        <f t="shared" si="569"/>
        <v>0</v>
      </c>
      <c r="GE387" s="16">
        <f t="shared" si="570"/>
        <v>0</v>
      </c>
      <c r="GF387" s="9">
        <f t="shared" ref="GF387:GF450" si="605">INT(GE387)</f>
        <v>0</v>
      </c>
      <c r="GG387" s="26">
        <f t="shared" ref="GG387:GG450" si="606">INT((GE387-GF387)*10)/10</f>
        <v>0</v>
      </c>
      <c r="GH387" s="19">
        <f t="shared" ref="GH387:GH450" si="607">GE387-GF387-GG387</f>
        <v>0</v>
      </c>
      <c r="GI387" s="26">
        <f t="shared" ref="GI387:GI450" si="608">IF(OR(GH387=0.05,GH387=0),GH387,IF(AND(GH387&gt;0.051,GH387&lt;0.1),0.1,IF(AND(GH387&gt;0.001,GH387&lt;0.05),0.05,GH387)))</f>
        <v>0</v>
      </c>
      <c r="GJ387" s="26">
        <f t="shared" ref="GJ387:GJ450" si="609">GF387+GG387+GI387</f>
        <v>0</v>
      </c>
      <c r="GK387" s="16">
        <f t="shared" si="571"/>
        <v>0</v>
      </c>
      <c r="GL387" s="25">
        <v>0</v>
      </c>
      <c r="GM387" s="25">
        <f t="shared" si="572"/>
        <v>0</v>
      </c>
      <c r="GN387" s="25">
        <f t="shared" si="573"/>
        <v>0</v>
      </c>
      <c r="GO387" s="25">
        <f t="shared" si="574"/>
        <v>0</v>
      </c>
      <c r="GP387" s="25">
        <f t="shared" si="575"/>
        <v>0</v>
      </c>
      <c r="GQ387" s="16">
        <f t="shared" si="576"/>
        <v>0</v>
      </c>
      <c r="GR387" s="25">
        <f t="shared" si="577"/>
        <v>0</v>
      </c>
      <c r="GS387" s="9">
        <f t="shared" ref="GS387:GS450" si="610">INT(GR387)</f>
        <v>0</v>
      </c>
      <c r="GT387" s="26">
        <f t="shared" ref="GT387:GT450" si="611">INT((GR387-GS387)*10)/10</f>
        <v>0</v>
      </c>
      <c r="GU387" s="19">
        <f t="shared" ref="GU387:GU450" si="612">GR387-GS387-GT387</f>
        <v>0</v>
      </c>
      <c r="GV387" s="26">
        <f t="shared" ref="GV387:GV450" si="613">IF(OR(GU387=0.05,GU387=0),GU387,IF(AND(GU387&gt;0.051,GU387&lt;0.1),0.1,IF(AND(GU387&gt;0.001,GU387&lt;0.05),0.05,GU387)))</f>
        <v>0</v>
      </c>
      <c r="GW387" s="26">
        <f t="shared" ref="GW387:GW450" si="614">GS387+GT387+GV387</f>
        <v>0</v>
      </c>
      <c r="GX387">
        <f t="shared" si="578"/>
        <v>0</v>
      </c>
      <c r="GY387" s="7">
        <f t="shared" si="528"/>
        <v>0</v>
      </c>
      <c r="GZ387" s="7">
        <f t="shared" si="529"/>
        <v>0</v>
      </c>
      <c r="HA387" s="17">
        <f t="shared" si="579"/>
        <v>0</v>
      </c>
      <c r="HB387" s="17">
        <f t="shared" si="530"/>
        <v>0</v>
      </c>
    </row>
    <row r="388" spans="54:210" x14ac:dyDescent="0.3">
      <c r="BB388">
        <v>386</v>
      </c>
      <c r="BC388" s="7">
        <f t="shared" si="531"/>
        <v>0</v>
      </c>
      <c r="BD388" s="28">
        <f t="shared" si="532"/>
        <v>0</v>
      </c>
      <c r="BE388" s="16">
        <f t="shared" si="533"/>
        <v>0</v>
      </c>
      <c r="BF388" s="16">
        <f t="shared" si="534"/>
        <v>0</v>
      </c>
      <c r="BG388" s="25">
        <v>0</v>
      </c>
      <c r="BH388" s="25">
        <f t="shared" si="535"/>
        <v>0</v>
      </c>
      <c r="BI388" s="25">
        <f t="shared" si="536"/>
        <v>0</v>
      </c>
      <c r="BJ388" s="25">
        <f t="shared" si="537"/>
        <v>0</v>
      </c>
      <c r="BK388" s="25">
        <f t="shared" si="538"/>
        <v>0</v>
      </c>
      <c r="BL388" s="16">
        <f t="shared" si="539"/>
        <v>0</v>
      </c>
      <c r="BM388" s="25">
        <f t="shared" si="540"/>
        <v>0</v>
      </c>
      <c r="BN388" s="9">
        <f t="shared" si="580"/>
        <v>0</v>
      </c>
      <c r="BO388" s="26">
        <f t="shared" si="581"/>
        <v>0</v>
      </c>
      <c r="BP388" s="19">
        <f t="shared" si="582"/>
        <v>0</v>
      </c>
      <c r="BQ388" s="26">
        <f t="shared" si="583"/>
        <v>0</v>
      </c>
      <c r="BR388" s="26">
        <f t="shared" si="584"/>
        <v>0</v>
      </c>
      <c r="BS388">
        <f t="shared" si="541"/>
        <v>0</v>
      </c>
      <c r="BT388" s="7">
        <f t="shared" si="542"/>
        <v>0</v>
      </c>
      <c r="BU388" s="7">
        <f t="shared" ref="BU388:BU451" si="615">IF(AND(BT388&gt;0,BT389=0),BT388,0)</f>
        <v>0</v>
      </c>
      <c r="BV388" s="17">
        <f t="shared" si="543"/>
        <v>0</v>
      </c>
      <c r="BW388" s="17">
        <f t="shared" ref="BW388:BW451" si="616">IF(ROUND(BT388-BV388,2)&gt;0,ROUND(BT388-BV388,2),0)</f>
        <v>0</v>
      </c>
      <c r="CB388">
        <v>386</v>
      </c>
      <c r="CC388" s="7">
        <f t="shared" ca="1" si="544"/>
        <v>-19000</v>
      </c>
      <c r="CD388" s="28">
        <f t="shared" ca="1" si="545"/>
        <v>0</v>
      </c>
      <c r="CE388" s="16">
        <f t="shared" ca="1" si="546"/>
        <v>0</v>
      </c>
      <c r="CF388" s="9">
        <f t="shared" ca="1" si="585"/>
        <v>0</v>
      </c>
      <c r="CG388" s="26">
        <f t="shared" ca="1" si="586"/>
        <v>0</v>
      </c>
      <c r="CH388" s="19">
        <f t="shared" ca="1" si="587"/>
        <v>0</v>
      </c>
      <c r="CI388" s="26">
        <f t="shared" ca="1" si="588"/>
        <v>0</v>
      </c>
      <c r="CJ388" s="26">
        <f t="shared" ca="1" si="589"/>
        <v>0</v>
      </c>
      <c r="CK388" s="16">
        <f t="shared" ca="1" si="547"/>
        <v>0</v>
      </c>
      <c r="CL388" s="25">
        <v>0</v>
      </c>
      <c r="CM388" s="25">
        <f t="shared" ca="1" si="548"/>
        <v>0</v>
      </c>
      <c r="CN388" s="25">
        <f t="shared" ca="1" si="549"/>
        <v>0</v>
      </c>
      <c r="CO388" s="25">
        <f t="shared" ca="1" si="550"/>
        <v>0</v>
      </c>
      <c r="CP388" s="25">
        <f t="shared" ca="1" si="551"/>
        <v>0</v>
      </c>
      <c r="CQ388" s="16">
        <f t="shared" ca="1" si="552"/>
        <v>0</v>
      </c>
      <c r="CR388" s="25">
        <f t="shared" ca="1" si="553"/>
        <v>0</v>
      </c>
      <c r="CS388" s="9">
        <f t="shared" ca="1" si="590"/>
        <v>0</v>
      </c>
      <c r="CT388" s="26">
        <f t="shared" ca="1" si="591"/>
        <v>0</v>
      </c>
      <c r="CU388" s="19">
        <f t="shared" ca="1" si="592"/>
        <v>0</v>
      </c>
      <c r="CV388" s="26">
        <f t="shared" ca="1" si="593"/>
        <v>0</v>
      </c>
      <c r="CW388" s="26">
        <f t="shared" ca="1" si="594"/>
        <v>0</v>
      </c>
      <c r="CX388">
        <f t="shared" ca="1" si="554"/>
        <v>0</v>
      </c>
      <c r="CY388" s="7">
        <f t="shared" ref="CY388:CY451" ca="1" si="617">ROUND(CD388+CJ388+CW388+CX388,2)</f>
        <v>0</v>
      </c>
      <c r="CZ388" s="7">
        <f t="shared" ref="CZ388:CZ451" ca="1" si="618">IF(AND(CY388&gt;0,CY389=0),CY388,0)</f>
        <v>0</v>
      </c>
      <c r="DA388" s="17">
        <f t="shared" ca="1" si="555"/>
        <v>0</v>
      </c>
      <c r="DB388" s="17">
        <f t="shared" ref="DB388:DB451" ca="1" si="619">IF(ROUND(CY388-DA388,2)&gt;0,ROUND(CY388-DA388,2),0)</f>
        <v>0</v>
      </c>
      <c r="EB388">
        <v>386</v>
      </c>
      <c r="EC388" s="7">
        <f t="shared" si="556"/>
        <v>0</v>
      </c>
      <c r="ED388" s="28">
        <f t="shared" si="557"/>
        <v>0</v>
      </c>
      <c r="EE388" s="16">
        <f t="shared" si="558"/>
        <v>0</v>
      </c>
      <c r="EF388" s="9">
        <f t="shared" si="595"/>
        <v>0</v>
      </c>
      <c r="EG388" s="26">
        <f t="shared" si="596"/>
        <v>0</v>
      </c>
      <c r="EH388" s="19">
        <f t="shared" si="597"/>
        <v>0</v>
      </c>
      <c r="EI388" s="26">
        <f t="shared" si="598"/>
        <v>0</v>
      </c>
      <c r="EJ388" s="26">
        <f t="shared" si="599"/>
        <v>0</v>
      </c>
      <c r="EK388" s="16">
        <f t="shared" si="559"/>
        <v>0</v>
      </c>
      <c r="EL388" s="25">
        <v>0</v>
      </c>
      <c r="EM388" s="25">
        <f t="shared" si="560"/>
        <v>0</v>
      </c>
      <c r="EN388" s="25">
        <f t="shared" si="561"/>
        <v>0</v>
      </c>
      <c r="EO388" s="25">
        <f t="shared" si="562"/>
        <v>0</v>
      </c>
      <c r="EP388" s="25">
        <f t="shared" si="563"/>
        <v>0</v>
      </c>
      <c r="EQ388" s="16">
        <f t="shared" si="564"/>
        <v>0</v>
      </c>
      <c r="ER388" s="25">
        <f t="shared" si="565"/>
        <v>0</v>
      </c>
      <c r="ES388" s="9">
        <f t="shared" si="600"/>
        <v>0</v>
      </c>
      <c r="ET388" s="26">
        <f t="shared" si="601"/>
        <v>0</v>
      </c>
      <c r="EU388" s="19">
        <f t="shared" si="602"/>
        <v>0</v>
      </c>
      <c r="EV388" s="26">
        <f t="shared" si="603"/>
        <v>0</v>
      </c>
      <c r="EW388" s="26">
        <f t="shared" si="604"/>
        <v>0</v>
      </c>
      <c r="EX388">
        <f t="shared" si="566"/>
        <v>0</v>
      </c>
      <c r="EY388" s="7">
        <f t="shared" ref="EY388:EY451" si="620">ROUND(ED388+EJ388+EW388+EX388,2)</f>
        <v>0</v>
      </c>
      <c r="EZ388" s="7">
        <f t="shared" ref="EZ388:EZ451" si="621">IF(AND(EY388&gt;0,EY389=0),EY388,0)</f>
        <v>0</v>
      </c>
      <c r="FA388" s="17">
        <f t="shared" si="567"/>
        <v>0</v>
      </c>
      <c r="FB388" s="17">
        <f t="shared" ref="FB388:FB451" si="622">IF(ROUND(EY388-FA388,2)&gt;0,ROUND(EY388-FA388,2),0)</f>
        <v>0</v>
      </c>
      <c r="GB388">
        <v>386</v>
      </c>
      <c r="GC388" s="7">
        <f t="shared" si="568"/>
        <v>0</v>
      </c>
      <c r="GD388" s="28">
        <f t="shared" si="569"/>
        <v>0</v>
      </c>
      <c r="GE388" s="16">
        <f t="shared" si="570"/>
        <v>0</v>
      </c>
      <c r="GF388" s="9">
        <f t="shared" si="605"/>
        <v>0</v>
      </c>
      <c r="GG388" s="26">
        <f t="shared" si="606"/>
        <v>0</v>
      </c>
      <c r="GH388" s="19">
        <f t="shared" si="607"/>
        <v>0</v>
      </c>
      <c r="GI388" s="26">
        <f t="shared" si="608"/>
        <v>0</v>
      </c>
      <c r="GJ388" s="26">
        <f t="shared" si="609"/>
        <v>0</v>
      </c>
      <c r="GK388" s="16">
        <f t="shared" si="571"/>
        <v>0</v>
      </c>
      <c r="GL388" s="25">
        <v>0</v>
      </c>
      <c r="GM388" s="25">
        <f t="shared" si="572"/>
        <v>0</v>
      </c>
      <c r="GN388" s="25">
        <f t="shared" si="573"/>
        <v>0</v>
      </c>
      <c r="GO388" s="25">
        <f t="shared" si="574"/>
        <v>0</v>
      </c>
      <c r="GP388" s="25">
        <f t="shared" si="575"/>
        <v>0</v>
      </c>
      <c r="GQ388" s="16">
        <f t="shared" si="576"/>
        <v>0</v>
      </c>
      <c r="GR388" s="25">
        <f t="shared" si="577"/>
        <v>0</v>
      </c>
      <c r="GS388" s="9">
        <f t="shared" si="610"/>
        <v>0</v>
      </c>
      <c r="GT388" s="26">
        <f t="shared" si="611"/>
        <v>0</v>
      </c>
      <c r="GU388" s="19">
        <f t="shared" si="612"/>
        <v>0</v>
      </c>
      <c r="GV388" s="26">
        <f t="shared" si="613"/>
        <v>0</v>
      </c>
      <c r="GW388" s="26">
        <f t="shared" si="614"/>
        <v>0</v>
      </c>
      <c r="GX388">
        <f t="shared" si="578"/>
        <v>0</v>
      </c>
      <c r="GY388" s="7">
        <f t="shared" ref="GY388:GY451" si="623">ROUND(GD388+GJ388+GW388+GX388,2)</f>
        <v>0</v>
      </c>
      <c r="GZ388" s="7">
        <f t="shared" ref="GZ388:GZ451" si="624">IF(AND(GY388&gt;0,GY389=0),GY388,0)</f>
        <v>0</v>
      </c>
      <c r="HA388" s="17">
        <f t="shared" si="579"/>
        <v>0</v>
      </c>
      <c r="HB388" s="17">
        <f t="shared" ref="HB388:HB451" si="625">IF(ROUND(GY388-HA388,2)&gt;0,ROUND(GY388-HA388,2),0)</f>
        <v>0</v>
      </c>
    </row>
    <row r="389" spans="54:210" x14ac:dyDescent="0.3">
      <c r="BB389">
        <v>387</v>
      </c>
      <c r="BC389" s="7">
        <f t="shared" ref="BC389:BC452" si="626">IF(BW388&gt;0,BC388-1000,BC388)</f>
        <v>0</v>
      </c>
      <c r="BD389" s="28">
        <f t="shared" ref="BD389:BD452" si="627">IF(BW388&gt;0,ROUND(PMT($F$92/12,$F$96*12,-BC389),5),0)</f>
        <v>0</v>
      </c>
      <c r="BE389" s="16">
        <f t="shared" ref="BE389:BE452" si="628">IF(BW388&gt;0,ROUND(BC389*$E$1/1000,2),0)</f>
        <v>0</v>
      </c>
      <c r="BF389" s="16">
        <f t="shared" ref="BF389:BF452" si="629">IF(BW388&gt;0,ROUND(MIN(BC389,$F$168)*$BF$1,2),0)</f>
        <v>0</v>
      </c>
      <c r="BG389" s="25">
        <v>0</v>
      </c>
      <c r="BH389" s="25">
        <f t="shared" ref="BH389:BH452" si="630">IF(BW388&gt;0,ROUND(MIN(BC389,$F$168)*$BH$1,0),0)</f>
        <v>0</v>
      </c>
      <c r="BI389" s="25">
        <f t="shared" ref="BI389:BI452" si="631">IF(BW388&gt;0,ROUND(MIN(BC389,$F$168)*$BI$1,2),0)</f>
        <v>0</v>
      </c>
      <c r="BJ389" s="25">
        <f t="shared" ref="BJ389:BJ452" si="632">IF(BW388&gt;0,ROUND(MIN(BC389,$F$168)*$BJ$1,2),0)</f>
        <v>0</v>
      </c>
      <c r="BK389" s="25">
        <f t="shared" ref="BK389:BK452" si="633">IF(BW388&gt;0,ROUND(MIN(BC389,$F$168)*$BK$1,2),0)</f>
        <v>0</v>
      </c>
      <c r="BL389" s="16">
        <f t="shared" ref="BL389:BL452" si="634">IF(BW388&gt;0,BF389+SUM(BH389:BK389),0)</f>
        <v>0</v>
      </c>
      <c r="BM389" s="25">
        <f t="shared" ref="BM389:BM452" si="635">IF(BW388&gt;0,ROUND(BL389/12,2),0)</f>
        <v>0</v>
      </c>
      <c r="BN389" s="9">
        <f t="shared" si="580"/>
        <v>0</v>
      </c>
      <c r="BO389" s="26">
        <f t="shared" si="581"/>
        <v>0</v>
      </c>
      <c r="BP389" s="19">
        <f t="shared" si="582"/>
        <v>0</v>
      </c>
      <c r="BQ389" s="26">
        <f t="shared" si="583"/>
        <v>0</v>
      </c>
      <c r="BR389" s="26">
        <f t="shared" si="584"/>
        <v>0</v>
      </c>
      <c r="BS389">
        <f t="shared" ref="BS389:BS452" si="636">IF(BW388&gt;0,BS388,0)</f>
        <v>0</v>
      </c>
      <c r="BT389" s="7">
        <f t="shared" ref="BT389:BT452" si="637">SUM(BD389:BE389)+BR389+BS389</f>
        <v>0</v>
      </c>
      <c r="BU389" s="7">
        <f t="shared" si="615"/>
        <v>0</v>
      </c>
      <c r="BV389" s="17">
        <f t="shared" ref="BV389:BV452" si="638">IF(BW388&gt;0,BV388,0)</f>
        <v>0</v>
      </c>
      <c r="BW389" s="17">
        <f t="shared" si="616"/>
        <v>0</v>
      </c>
      <c r="CB389">
        <v>387</v>
      </c>
      <c r="CC389" s="7">
        <f t="shared" ref="CC389:CC452" ca="1" si="639">IF(DB388&gt;0,CC388-1000,CC388)</f>
        <v>-19000</v>
      </c>
      <c r="CD389" s="28">
        <f t="shared" ref="CD389:CD452" ca="1" si="640">IF(DB388&gt;0,ROUND(PMT($F$92/12,$F$96*12,-CC389),5),0)</f>
        <v>0</v>
      </c>
      <c r="CE389" s="16">
        <f t="shared" ref="CE389:CE452" ca="1" si="641">IF(DB388&gt;0,ROUND(CC389*$CE$1/1000,2),0)</f>
        <v>0</v>
      </c>
      <c r="CF389" s="9">
        <f t="shared" ca="1" si="585"/>
        <v>0</v>
      </c>
      <c r="CG389" s="26">
        <f t="shared" ca="1" si="586"/>
        <v>0</v>
      </c>
      <c r="CH389" s="19">
        <f t="shared" ca="1" si="587"/>
        <v>0</v>
      </c>
      <c r="CI389" s="26">
        <f t="shared" ca="1" si="588"/>
        <v>0</v>
      </c>
      <c r="CJ389" s="26">
        <f t="shared" ca="1" si="589"/>
        <v>0</v>
      </c>
      <c r="CK389" s="16">
        <f t="shared" ref="CK389:CK452" ca="1" si="642">IF(DB388&gt;0,ROUND($CD$1*$CK$1,2),0)</f>
        <v>0</v>
      </c>
      <c r="CL389" s="25">
        <v>0</v>
      </c>
      <c r="CM389" s="25">
        <f t="shared" ref="CM389:CM452" ca="1" si="643">IF(DB388&gt;0,ROUND($CD$1*$CM$1,2),0)</f>
        <v>0</v>
      </c>
      <c r="CN389" s="25">
        <f t="shared" ref="CN389:CN452" ca="1" si="644">IF(DB388&gt;0,ROUND($CD$1*$CN$1,2),0)</f>
        <v>0</v>
      </c>
      <c r="CO389" s="25">
        <f t="shared" ref="CO389:CO452" ca="1" si="645">IF(DB388&gt;0,ROUND($CD$1*$CO$1,2),0)</f>
        <v>0</v>
      </c>
      <c r="CP389" s="25">
        <f t="shared" ref="CP389:CP452" ca="1" si="646">IF(DB388&gt;0,ROUND($CD$1*$CP$1,2),0)</f>
        <v>0</v>
      </c>
      <c r="CQ389" s="16">
        <f t="shared" ref="CQ389:CQ452" ca="1" si="647">IF(DB388&gt;0,CK389+SUM(CM389:CP389),0)</f>
        <v>0</v>
      </c>
      <c r="CR389" s="25">
        <f t="shared" ref="CR389:CR452" ca="1" si="648">IF(DB388&gt;0,ROUND(CQ389/12,2),0)</f>
        <v>0</v>
      </c>
      <c r="CS389" s="9">
        <f t="shared" ca="1" si="590"/>
        <v>0</v>
      </c>
      <c r="CT389" s="26">
        <f t="shared" ca="1" si="591"/>
        <v>0</v>
      </c>
      <c r="CU389" s="19">
        <f t="shared" ca="1" si="592"/>
        <v>0</v>
      </c>
      <c r="CV389" s="26">
        <f t="shared" ca="1" si="593"/>
        <v>0</v>
      </c>
      <c r="CW389" s="26">
        <f t="shared" ca="1" si="594"/>
        <v>0</v>
      </c>
      <c r="CX389">
        <f t="shared" ref="CX389:CX452" ca="1" si="649">IF(DB388&gt;0,CX388,0)</f>
        <v>0</v>
      </c>
      <c r="CY389" s="7">
        <f t="shared" ca="1" si="617"/>
        <v>0</v>
      </c>
      <c r="CZ389" s="7">
        <f t="shared" ca="1" si="618"/>
        <v>0</v>
      </c>
      <c r="DA389" s="17">
        <f t="shared" ref="DA389:DA452" ca="1" si="650">IF(DB388&gt;0,DA388,0)</f>
        <v>0</v>
      </c>
      <c r="DB389" s="17">
        <f t="shared" ca="1" si="619"/>
        <v>0</v>
      </c>
      <c r="EB389">
        <v>387</v>
      </c>
      <c r="EC389" s="7">
        <f t="shared" ref="EC389:EC452" si="651">IF(FB388&gt;0,EC388-1000,EC388)</f>
        <v>0</v>
      </c>
      <c r="ED389" s="28">
        <f t="shared" ref="ED389:ED452" si="652">IF(FB388&gt;0,ROUND(PMT($F$92/12,$F$96*12,-EC389),5),0)</f>
        <v>0</v>
      </c>
      <c r="EE389" s="16">
        <f t="shared" ref="EE389:EE452" si="653">IF(FB388&gt;0,ROUND(EC389*$EE$1/1000,2),0)</f>
        <v>0</v>
      </c>
      <c r="EF389" s="9">
        <f t="shared" si="595"/>
        <v>0</v>
      </c>
      <c r="EG389" s="26">
        <f t="shared" si="596"/>
        <v>0</v>
      </c>
      <c r="EH389" s="19">
        <f t="shared" si="597"/>
        <v>0</v>
      </c>
      <c r="EI389" s="26">
        <f t="shared" si="598"/>
        <v>0</v>
      </c>
      <c r="EJ389" s="26">
        <f t="shared" si="599"/>
        <v>0</v>
      </c>
      <c r="EK389" s="16">
        <f t="shared" ref="EK389:EK452" si="654">IF(FB388&gt;0,ROUND($ED$1*$EK$1,2),0)</f>
        <v>0</v>
      </c>
      <c r="EL389" s="25">
        <v>0</v>
      </c>
      <c r="EM389" s="25">
        <f t="shared" ref="EM389:EM452" si="655">IF(FB388&gt;0,ROUND($ED$1*$EM$1,0),0)</f>
        <v>0</v>
      </c>
      <c r="EN389" s="25">
        <f t="shared" ref="EN389:EN452" si="656">IF(FB388&gt;0,ROUND($ED$1*$EN$1,2),0)</f>
        <v>0</v>
      </c>
      <c r="EO389" s="25">
        <f t="shared" ref="EO389:EO452" si="657">IF(FB388&gt;0,ROUND($ED$1*$EO$1,2),0)</f>
        <v>0</v>
      </c>
      <c r="EP389" s="25">
        <f t="shared" ref="EP389:EP452" si="658">IF(FB388&gt;0,ROUND($ED$1*$EP$1,2),0)</f>
        <v>0</v>
      </c>
      <c r="EQ389" s="16">
        <f t="shared" ref="EQ389:EQ452" si="659">IF(FB388&gt;0,EK389+SUM(EM389:EP389),0)</f>
        <v>0</v>
      </c>
      <c r="ER389" s="25">
        <f t="shared" ref="ER389:ER452" si="660">IF(FB388&gt;0,ROUND(EQ389/12,2),0)</f>
        <v>0</v>
      </c>
      <c r="ES389" s="9">
        <f t="shared" si="600"/>
        <v>0</v>
      </c>
      <c r="ET389" s="26">
        <f t="shared" si="601"/>
        <v>0</v>
      </c>
      <c r="EU389" s="19">
        <f t="shared" si="602"/>
        <v>0</v>
      </c>
      <c r="EV389" s="26">
        <f t="shared" si="603"/>
        <v>0</v>
      </c>
      <c r="EW389" s="26">
        <f t="shared" si="604"/>
        <v>0</v>
      </c>
      <c r="EX389">
        <f t="shared" ref="EX389:EX452" si="661">IF(FB388&gt;0,EX388,0)</f>
        <v>0</v>
      </c>
      <c r="EY389" s="7">
        <f t="shared" si="620"/>
        <v>0</v>
      </c>
      <c r="EZ389" s="7">
        <f t="shared" si="621"/>
        <v>0</v>
      </c>
      <c r="FA389" s="17">
        <f t="shared" ref="FA389:FA452" si="662">IF(FB388&gt;0,FA388,0)</f>
        <v>0</v>
      </c>
      <c r="FB389" s="17">
        <f t="shared" si="622"/>
        <v>0</v>
      </c>
      <c r="GB389">
        <v>387</v>
      </c>
      <c r="GC389" s="7">
        <f t="shared" ref="GC389:GC452" si="663">IF(HB388&gt;0,GC388-1000,GC388)</f>
        <v>0</v>
      </c>
      <c r="GD389" s="28">
        <f t="shared" ref="GD389:GD452" si="664">IF(HB388&gt;0,ROUND(PMT($F$92/12,$F$96*12,-GC389),5),0)</f>
        <v>0</v>
      </c>
      <c r="GE389" s="16">
        <f t="shared" ref="GE389:GE452" si="665">IF(HB388&gt;0,ROUND(GC389*$GE$1/1000,2),0)</f>
        <v>0</v>
      </c>
      <c r="GF389" s="9">
        <f t="shared" si="605"/>
        <v>0</v>
      </c>
      <c r="GG389" s="26">
        <f t="shared" si="606"/>
        <v>0</v>
      </c>
      <c r="GH389" s="19">
        <f t="shared" si="607"/>
        <v>0</v>
      </c>
      <c r="GI389" s="26">
        <f t="shared" si="608"/>
        <v>0</v>
      </c>
      <c r="GJ389" s="26">
        <f t="shared" si="609"/>
        <v>0</v>
      </c>
      <c r="GK389" s="16">
        <f t="shared" ref="GK389:GK452" si="666">IF(HB388&gt;0,ROUND($GD$1*$GK$1,2),0)</f>
        <v>0</v>
      </c>
      <c r="GL389" s="25">
        <v>0</v>
      </c>
      <c r="GM389" s="25">
        <f t="shared" ref="GM389:GM452" si="667">IF(HB388&gt;0,ROUND($GD$1*$GM$1,0),0)</f>
        <v>0</v>
      </c>
      <c r="GN389" s="25">
        <f t="shared" ref="GN389:GN452" si="668">IF(HB388&gt;0,ROUND($GD$1*$GN$1,2),0)</f>
        <v>0</v>
      </c>
      <c r="GO389" s="25">
        <f t="shared" ref="GO389:GO452" si="669">IF(HB388&gt;0,ROUND($GD$1*$GO$1,2),0)</f>
        <v>0</v>
      </c>
      <c r="GP389" s="25">
        <f t="shared" ref="GP389:GP452" si="670">IF(HB388&gt;0,ROUND($GD$1*$GP$1,2),0)</f>
        <v>0</v>
      </c>
      <c r="GQ389" s="16">
        <f t="shared" ref="GQ389:GQ452" si="671">IF(HB388&gt;0,GK389+SUM(GM389:GP389),0)</f>
        <v>0</v>
      </c>
      <c r="GR389" s="25">
        <f t="shared" ref="GR389:GR452" si="672">IF(HB388&gt;0,ROUND(GQ389/12,2),0)</f>
        <v>0</v>
      </c>
      <c r="GS389" s="9">
        <f t="shared" si="610"/>
        <v>0</v>
      </c>
      <c r="GT389" s="26">
        <f t="shared" si="611"/>
        <v>0</v>
      </c>
      <c r="GU389" s="19">
        <f t="shared" si="612"/>
        <v>0</v>
      </c>
      <c r="GV389" s="26">
        <f t="shared" si="613"/>
        <v>0</v>
      </c>
      <c r="GW389" s="26">
        <f t="shared" si="614"/>
        <v>0</v>
      </c>
      <c r="GX389">
        <f t="shared" ref="GX389:GX452" si="673">IF(HB388&gt;0,GX388,0)</f>
        <v>0</v>
      </c>
      <c r="GY389" s="7">
        <f t="shared" si="623"/>
        <v>0</v>
      </c>
      <c r="GZ389" s="7">
        <f t="shared" si="624"/>
        <v>0</v>
      </c>
      <c r="HA389" s="17">
        <f t="shared" ref="HA389:HA452" si="674">IF(HB388&gt;0,HA388,0)</f>
        <v>0</v>
      </c>
      <c r="HB389" s="17">
        <f t="shared" si="625"/>
        <v>0</v>
      </c>
    </row>
    <row r="390" spans="54:210" x14ac:dyDescent="0.3">
      <c r="BB390">
        <v>388</v>
      </c>
      <c r="BC390" s="7">
        <f t="shared" si="626"/>
        <v>0</v>
      </c>
      <c r="BD390" s="28">
        <f t="shared" si="627"/>
        <v>0</v>
      </c>
      <c r="BE390" s="16">
        <f t="shared" si="628"/>
        <v>0</v>
      </c>
      <c r="BF390" s="16">
        <f t="shared" si="629"/>
        <v>0</v>
      </c>
      <c r="BG390" s="25">
        <v>0</v>
      </c>
      <c r="BH390" s="25">
        <f t="shared" si="630"/>
        <v>0</v>
      </c>
      <c r="BI390" s="25">
        <f t="shared" si="631"/>
        <v>0</v>
      </c>
      <c r="BJ390" s="25">
        <f t="shared" si="632"/>
        <v>0</v>
      </c>
      <c r="BK390" s="25">
        <f t="shared" si="633"/>
        <v>0</v>
      </c>
      <c r="BL390" s="16">
        <f t="shared" si="634"/>
        <v>0</v>
      </c>
      <c r="BM390" s="25">
        <f t="shared" si="635"/>
        <v>0</v>
      </c>
      <c r="BN390" s="9">
        <f t="shared" si="580"/>
        <v>0</v>
      </c>
      <c r="BO390" s="26">
        <f t="shared" si="581"/>
        <v>0</v>
      </c>
      <c r="BP390" s="19">
        <f t="shared" si="582"/>
        <v>0</v>
      </c>
      <c r="BQ390" s="26">
        <f t="shared" si="583"/>
        <v>0</v>
      </c>
      <c r="BR390" s="26">
        <f t="shared" si="584"/>
        <v>0</v>
      </c>
      <c r="BS390">
        <f t="shared" si="636"/>
        <v>0</v>
      </c>
      <c r="BT390" s="7">
        <f t="shared" si="637"/>
        <v>0</v>
      </c>
      <c r="BU390" s="7">
        <f t="shared" si="615"/>
        <v>0</v>
      </c>
      <c r="BV390" s="17">
        <f t="shared" si="638"/>
        <v>0</v>
      </c>
      <c r="BW390" s="17">
        <f t="shared" si="616"/>
        <v>0</v>
      </c>
      <c r="CB390">
        <v>388</v>
      </c>
      <c r="CC390" s="7">
        <f t="shared" ca="1" si="639"/>
        <v>-19000</v>
      </c>
      <c r="CD390" s="28">
        <f t="shared" ca="1" si="640"/>
        <v>0</v>
      </c>
      <c r="CE390" s="16">
        <f t="shared" ca="1" si="641"/>
        <v>0</v>
      </c>
      <c r="CF390" s="9">
        <f t="shared" ca="1" si="585"/>
        <v>0</v>
      </c>
      <c r="CG390" s="26">
        <f t="shared" ca="1" si="586"/>
        <v>0</v>
      </c>
      <c r="CH390" s="19">
        <f t="shared" ca="1" si="587"/>
        <v>0</v>
      </c>
      <c r="CI390" s="26">
        <f t="shared" ca="1" si="588"/>
        <v>0</v>
      </c>
      <c r="CJ390" s="26">
        <f t="shared" ca="1" si="589"/>
        <v>0</v>
      </c>
      <c r="CK390" s="16">
        <f t="shared" ca="1" si="642"/>
        <v>0</v>
      </c>
      <c r="CL390" s="25">
        <v>0</v>
      </c>
      <c r="CM390" s="25">
        <f t="shared" ca="1" si="643"/>
        <v>0</v>
      </c>
      <c r="CN390" s="25">
        <f t="shared" ca="1" si="644"/>
        <v>0</v>
      </c>
      <c r="CO390" s="25">
        <f t="shared" ca="1" si="645"/>
        <v>0</v>
      </c>
      <c r="CP390" s="25">
        <f t="shared" ca="1" si="646"/>
        <v>0</v>
      </c>
      <c r="CQ390" s="16">
        <f t="shared" ca="1" si="647"/>
        <v>0</v>
      </c>
      <c r="CR390" s="25">
        <f t="shared" ca="1" si="648"/>
        <v>0</v>
      </c>
      <c r="CS390" s="9">
        <f t="shared" ca="1" si="590"/>
        <v>0</v>
      </c>
      <c r="CT390" s="26">
        <f t="shared" ca="1" si="591"/>
        <v>0</v>
      </c>
      <c r="CU390" s="19">
        <f t="shared" ca="1" si="592"/>
        <v>0</v>
      </c>
      <c r="CV390" s="26">
        <f t="shared" ca="1" si="593"/>
        <v>0</v>
      </c>
      <c r="CW390" s="26">
        <f t="shared" ca="1" si="594"/>
        <v>0</v>
      </c>
      <c r="CX390">
        <f t="shared" ca="1" si="649"/>
        <v>0</v>
      </c>
      <c r="CY390" s="7">
        <f t="shared" ca="1" si="617"/>
        <v>0</v>
      </c>
      <c r="CZ390" s="7">
        <f t="shared" ca="1" si="618"/>
        <v>0</v>
      </c>
      <c r="DA390" s="17">
        <f t="shared" ca="1" si="650"/>
        <v>0</v>
      </c>
      <c r="DB390" s="17">
        <f t="shared" ca="1" si="619"/>
        <v>0</v>
      </c>
      <c r="EB390">
        <v>388</v>
      </c>
      <c r="EC390" s="7">
        <f t="shared" si="651"/>
        <v>0</v>
      </c>
      <c r="ED390" s="28">
        <f t="shared" si="652"/>
        <v>0</v>
      </c>
      <c r="EE390" s="16">
        <f t="shared" si="653"/>
        <v>0</v>
      </c>
      <c r="EF390" s="9">
        <f t="shared" si="595"/>
        <v>0</v>
      </c>
      <c r="EG390" s="26">
        <f t="shared" si="596"/>
        <v>0</v>
      </c>
      <c r="EH390" s="19">
        <f t="shared" si="597"/>
        <v>0</v>
      </c>
      <c r="EI390" s="26">
        <f t="shared" si="598"/>
        <v>0</v>
      </c>
      <c r="EJ390" s="26">
        <f t="shared" si="599"/>
        <v>0</v>
      </c>
      <c r="EK390" s="16">
        <f t="shared" si="654"/>
        <v>0</v>
      </c>
      <c r="EL390" s="25">
        <v>0</v>
      </c>
      <c r="EM390" s="25">
        <f t="shared" si="655"/>
        <v>0</v>
      </c>
      <c r="EN390" s="25">
        <f t="shared" si="656"/>
        <v>0</v>
      </c>
      <c r="EO390" s="25">
        <f t="shared" si="657"/>
        <v>0</v>
      </c>
      <c r="EP390" s="25">
        <f t="shared" si="658"/>
        <v>0</v>
      </c>
      <c r="EQ390" s="16">
        <f t="shared" si="659"/>
        <v>0</v>
      </c>
      <c r="ER390" s="25">
        <f t="shared" si="660"/>
        <v>0</v>
      </c>
      <c r="ES390" s="9">
        <f t="shared" si="600"/>
        <v>0</v>
      </c>
      <c r="ET390" s="26">
        <f t="shared" si="601"/>
        <v>0</v>
      </c>
      <c r="EU390" s="19">
        <f t="shared" si="602"/>
        <v>0</v>
      </c>
      <c r="EV390" s="26">
        <f t="shared" si="603"/>
        <v>0</v>
      </c>
      <c r="EW390" s="26">
        <f t="shared" si="604"/>
        <v>0</v>
      </c>
      <c r="EX390">
        <f t="shared" si="661"/>
        <v>0</v>
      </c>
      <c r="EY390" s="7">
        <f t="shared" si="620"/>
        <v>0</v>
      </c>
      <c r="EZ390" s="7">
        <f t="shared" si="621"/>
        <v>0</v>
      </c>
      <c r="FA390" s="17">
        <f t="shared" si="662"/>
        <v>0</v>
      </c>
      <c r="FB390" s="17">
        <f t="shared" si="622"/>
        <v>0</v>
      </c>
      <c r="GB390">
        <v>388</v>
      </c>
      <c r="GC390" s="7">
        <f t="shared" si="663"/>
        <v>0</v>
      </c>
      <c r="GD390" s="28">
        <f t="shared" si="664"/>
        <v>0</v>
      </c>
      <c r="GE390" s="16">
        <f t="shared" si="665"/>
        <v>0</v>
      </c>
      <c r="GF390" s="9">
        <f t="shared" si="605"/>
        <v>0</v>
      </c>
      <c r="GG390" s="26">
        <f t="shared" si="606"/>
        <v>0</v>
      </c>
      <c r="GH390" s="19">
        <f t="shared" si="607"/>
        <v>0</v>
      </c>
      <c r="GI390" s="26">
        <f t="shared" si="608"/>
        <v>0</v>
      </c>
      <c r="GJ390" s="26">
        <f t="shared" si="609"/>
        <v>0</v>
      </c>
      <c r="GK390" s="16">
        <f t="shared" si="666"/>
        <v>0</v>
      </c>
      <c r="GL390" s="25">
        <v>0</v>
      </c>
      <c r="GM390" s="25">
        <f t="shared" si="667"/>
        <v>0</v>
      </c>
      <c r="GN390" s="25">
        <f t="shared" si="668"/>
        <v>0</v>
      </c>
      <c r="GO390" s="25">
        <f t="shared" si="669"/>
        <v>0</v>
      </c>
      <c r="GP390" s="25">
        <f t="shared" si="670"/>
        <v>0</v>
      </c>
      <c r="GQ390" s="16">
        <f t="shared" si="671"/>
        <v>0</v>
      </c>
      <c r="GR390" s="25">
        <f t="shared" si="672"/>
        <v>0</v>
      </c>
      <c r="GS390" s="9">
        <f t="shared" si="610"/>
        <v>0</v>
      </c>
      <c r="GT390" s="26">
        <f t="shared" si="611"/>
        <v>0</v>
      </c>
      <c r="GU390" s="19">
        <f t="shared" si="612"/>
        <v>0</v>
      </c>
      <c r="GV390" s="26">
        <f t="shared" si="613"/>
        <v>0</v>
      </c>
      <c r="GW390" s="26">
        <f t="shared" si="614"/>
        <v>0</v>
      </c>
      <c r="GX390">
        <f t="shared" si="673"/>
        <v>0</v>
      </c>
      <c r="GY390" s="7">
        <f t="shared" si="623"/>
        <v>0</v>
      </c>
      <c r="GZ390" s="7">
        <f t="shared" si="624"/>
        <v>0</v>
      </c>
      <c r="HA390" s="17">
        <f t="shared" si="674"/>
        <v>0</v>
      </c>
      <c r="HB390" s="17">
        <f t="shared" si="625"/>
        <v>0</v>
      </c>
    </row>
    <row r="391" spans="54:210" x14ac:dyDescent="0.3">
      <c r="BB391">
        <v>389</v>
      </c>
      <c r="BC391" s="7">
        <f t="shared" si="626"/>
        <v>0</v>
      </c>
      <c r="BD391" s="28">
        <f t="shared" si="627"/>
        <v>0</v>
      </c>
      <c r="BE391" s="16">
        <f t="shared" si="628"/>
        <v>0</v>
      </c>
      <c r="BF391" s="16">
        <f t="shared" si="629"/>
        <v>0</v>
      </c>
      <c r="BG391" s="25">
        <v>0</v>
      </c>
      <c r="BH391" s="25">
        <f t="shared" si="630"/>
        <v>0</v>
      </c>
      <c r="BI391" s="25">
        <f t="shared" si="631"/>
        <v>0</v>
      </c>
      <c r="BJ391" s="25">
        <f t="shared" si="632"/>
        <v>0</v>
      </c>
      <c r="BK391" s="25">
        <f t="shared" si="633"/>
        <v>0</v>
      </c>
      <c r="BL391" s="16">
        <f t="shared" si="634"/>
        <v>0</v>
      </c>
      <c r="BM391" s="25">
        <f t="shared" si="635"/>
        <v>0</v>
      </c>
      <c r="BN391" s="9">
        <f t="shared" si="580"/>
        <v>0</v>
      </c>
      <c r="BO391" s="26">
        <f t="shared" si="581"/>
        <v>0</v>
      </c>
      <c r="BP391" s="19">
        <f t="shared" si="582"/>
        <v>0</v>
      </c>
      <c r="BQ391" s="26">
        <f t="shared" si="583"/>
        <v>0</v>
      </c>
      <c r="BR391" s="26">
        <f t="shared" si="584"/>
        <v>0</v>
      </c>
      <c r="BS391">
        <f t="shared" si="636"/>
        <v>0</v>
      </c>
      <c r="BT391" s="7">
        <f t="shared" si="637"/>
        <v>0</v>
      </c>
      <c r="BU391" s="7">
        <f t="shared" si="615"/>
        <v>0</v>
      </c>
      <c r="BV391" s="17">
        <f t="shared" si="638"/>
        <v>0</v>
      </c>
      <c r="BW391" s="17">
        <f t="shared" si="616"/>
        <v>0</v>
      </c>
      <c r="CB391">
        <v>389</v>
      </c>
      <c r="CC391" s="7">
        <f t="shared" ca="1" si="639"/>
        <v>-19000</v>
      </c>
      <c r="CD391" s="28">
        <f t="shared" ca="1" si="640"/>
        <v>0</v>
      </c>
      <c r="CE391" s="16">
        <f t="shared" ca="1" si="641"/>
        <v>0</v>
      </c>
      <c r="CF391" s="9">
        <f t="shared" ca="1" si="585"/>
        <v>0</v>
      </c>
      <c r="CG391" s="26">
        <f t="shared" ca="1" si="586"/>
        <v>0</v>
      </c>
      <c r="CH391" s="19">
        <f t="shared" ca="1" si="587"/>
        <v>0</v>
      </c>
      <c r="CI391" s="26">
        <f t="shared" ca="1" si="588"/>
        <v>0</v>
      </c>
      <c r="CJ391" s="26">
        <f t="shared" ca="1" si="589"/>
        <v>0</v>
      </c>
      <c r="CK391" s="16">
        <f t="shared" ca="1" si="642"/>
        <v>0</v>
      </c>
      <c r="CL391" s="25">
        <v>0</v>
      </c>
      <c r="CM391" s="25">
        <f t="shared" ca="1" si="643"/>
        <v>0</v>
      </c>
      <c r="CN391" s="25">
        <f t="shared" ca="1" si="644"/>
        <v>0</v>
      </c>
      <c r="CO391" s="25">
        <f t="shared" ca="1" si="645"/>
        <v>0</v>
      </c>
      <c r="CP391" s="25">
        <f t="shared" ca="1" si="646"/>
        <v>0</v>
      </c>
      <c r="CQ391" s="16">
        <f t="shared" ca="1" si="647"/>
        <v>0</v>
      </c>
      <c r="CR391" s="25">
        <f t="shared" ca="1" si="648"/>
        <v>0</v>
      </c>
      <c r="CS391" s="9">
        <f t="shared" ca="1" si="590"/>
        <v>0</v>
      </c>
      <c r="CT391" s="26">
        <f t="shared" ca="1" si="591"/>
        <v>0</v>
      </c>
      <c r="CU391" s="19">
        <f t="shared" ca="1" si="592"/>
        <v>0</v>
      </c>
      <c r="CV391" s="26">
        <f t="shared" ca="1" si="593"/>
        <v>0</v>
      </c>
      <c r="CW391" s="26">
        <f t="shared" ca="1" si="594"/>
        <v>0</v>
      </c>
      <c r="CX391">
        <f t="shared" ca="1" si="649"/>
        <v>0</v>
      </c>
      <c r="CY391" s="7">
        <f t="shared" ca="1" si="617"/>
        <v>0</v>
      </c>
      <c r="CZ391" s="7">
        <f t="shared" ca="1" si="618"/>
        <v>0</v>
      </c>
      <c r="DA391" s="17">
        <f t="shared" ca="1" si="650"/>
        <v>0</v>
      </c>
      <c r="DB391" s="17">
        <f t="shared" ca="1" si="619"/>
        <v>0</v>
      </c>
      <c r="EB391">
        <v>389</v>
      </c>
      <c r="EC391" s="7">
        <f t="shared" si="651"/>
        <v>0</v>
      </c>
      <c r="ED391" s="28">
        <f t="shared" si="652"/>
        <v>0</v>
      </c>
      <c r="EE391" s="16">
        <f t="shared" si="653"/>
        <v>0</v>
      </c>
      <c r="EF391" s="9">
        <f t="shared" si="595"/>
        <v>0</v>
      </c>
      <c r="EG391" s="26">
        <f t="shared" si="596"/>
        <v>0</v>
      </c>
      <c r="EH391" s="19">
        <f t="shared" si="597"/>
        <v>0</v>
      </c>
      <c r="EI391" s="26">
        <f t="shared" si="598"/>
        <v>0</v>
      </c>
      <c r="EJ391" s="26">
        <f t="shared" si="599"/>
        <v>0</v>
      </c>
      <c r="EK391" s="16">
        <f t="shared" si="654"/>
        <v>0</v>
      </c>
      <c r="EL391" s="25">
        <v>0</v>
      </c>
      <c r="EM391" s="25">
        <f t="shared" si="655"/>
        <v>0</v>
      </c>
      <c r="EN391" s="25">
        <f t="shared" si="656"/>
        <v>0</v>
      </c>
      <c r="EO391" s="25">
        <f t="shared" si="657"/>
        <v>0</v>
      </c>
      <c r="EP391" s="25">
        <f t="shared" si="658"/>
        <v>0</v>
      </c>
      <c r="EQ391" s="16">
        <f t="shared" si="659"/>
        <v>0</v>
      </c>
      <c r="ER391" s="25">
        <f t="shared" si="660"/>
        <v>0</v>
      </c>
      <c r="ES391" s="9">
        <f t="shared" si="600"/>
        <v>0</v>
      </c>
      <c r="ET391" s="26">
        <f t="shared" si="601"/>
        <v>0</v>
      </c>
      <c r="EU391" s="19">
        <f t="shared" si="602"/>
        <v>0</v>
      </c>
      <c r="EV391" s="26">
        <f t="shared" si="603"/>
        <v>0</v>
      </c>
      <c r="EW391" s="26">
        <f t="shared" si="604"/>
        <v>0</v>
      </c>
      <c r="EX391">
        <f t="shared" si="661"/>
        <v>0</v>
      </c>
      <c r="EY391" s="7">
        <f t="shared" si="620"/>
        <v>0</v>
      </c>
      <c r="EZ391" s="7">
        <f t="shared" si="621"/>
        <v>0</v>
      </c>
      <c r="FA391" s="17">
        <f t="shared" si="662"/>
        <v>0</v>
      </c>
      <c r="FB391" s="17">
        <f t="shared" si="622"/>
        <v>0</v>
      </c>
      <c r="GB391">
        <v>389</v>
      </c>
      <c r="GC391" s="7">
        <f t="shared" si="663"/>
        <v>0</v>
      </c>
      <c r="GD391" s="28">
        <f t="shared" si="664"/>
        <v>0</v>
      </c>
      <c r="GE391" s="16">
        <f t="shared" si="665"/>
        <v>0</v>
      </c>
      <c r="GF391" s="9">
        <f t="shared" si="605"/>
        <v>0</v>
      </c>
      <c r="GG391" s="26">
        <f t="shared" si="606"/>
        <v>0</v>
      </c>
      <c r="GH391" s="19">
        <f t="shared" si="607"/>
        <v>0</v>
      </c>
      <c r="GI391" s="26">
        <f t="shared" si="608"/>
        <v>0</v>
      </c>
      <c r="GJ391" s="26">
        <f t="shared" si="609"/>
        <v>0</v>
      </c>
      <c r="GK391" s="16">
        <f t="shared" si="666"/>
        <v>0</v>
      </c>
      <c r="GL391" s="25">
        <v>0</v>
      </c>
      <c r="GM391" s="25">
        <f t="shared" si="667"/>
        <v>0</v>
      </c>
      <c r="GN391" s="25">
        <f t="shared" si="668"/>
        <v>0</v>
      </c>
      <c r="GO391" s="25">
        <f t="shared" si="669"/>
        <v>0</v>
      </c>
      <c r="GP391" s="25">
        <f t="shared" si="670"/>
        <v>0</v>
      </c>
      <c r="GQ391" s="16">
        <f t="shared" si="671"/>
        <v>0</v>
      </c>
      <c r="GR391" s="25">
        <f t="shared" si="672"/>
        <v>0</v>
      </c>
      <c r="GS391" s="9">
        <f t="shared" si="610"/>
        <v>0</v>
      </c>
      <c r="GT391" s="26">
        <f t="shared" si="611"/>
        <v>0</v>
      </c>
      <c r="GU391" s="19">
        <f t="shared" si="612"/>
        <v>0</v>
      </c>
      <c r="GV391" s="26">
        <f t="shared" si="613"/>
        <v>0</v>
      </c>
      <c r="GW391" s="26">
        <f t="shared" si="614"/>
        <v>0</v>
      </c>
      <c r="GX391">
        <f t="shared" si="673"/>
        <v>0</v>
      </c>
      <c r="GY391" s="7">
        <f t="shared" si="623"/>
        <v>0</v>
      </c>
      <c r="GZ391" s="7">
        <f t="shared" si="624"/>
        <v>0</v>
      </c>
      <c r="HA391" s="17">
        <f t="shared" si="674"/>
        <v>0</v>
      </c>
      <c r="HB391" s="17">
        <f t="shared" si="625"/>
        <v>0</v>
      </c>
    </row>
    <row r="392" spans="54:210" x14ac:dyDescent="0.3">
      <c r="BB392">
        <v>390</v>
      </c>
      <c r="BC392" s="7">
        <f t="shared" si="626"/>
        <v>0</v>
      </c>
      <c r="BD392" s="28">
        <f t="shared" si="627"/>
        <v>0</v>
      </c>
      <c r="BE392" s="16">
        <f t="shared" si="628"/>
        <v>0</v>
      </c>
      <c r="BF392" s="16">
        <f t="shared" si="629"/>
        <v>0</v>
      </c>
      <c r="BG392" s="25">
        <v>0</v>
      </c>
      <c r="BH392" s="25">
        <f t="shared" si="630"/>
        <v>0</v>
      </c>
      <c r="BI392" s="25">
        <f t="shared" si="631"/>
        <v>0</v>
      </c>
      <c r="BJ392" s="25">
        <f t="shared" si="632"/>
        <v>0</v>
      </c>
      <c r="BK392" s="25">
        <f t="shared" si="633"/>
        <v>0</v>
      </c>
      <c r="BL392" s="16">
        <f t="shared" si="634"/>
        <v>0</v>
      </c>
      <c r="BM392" s="25">
        <f t="shared" si="635"/>
        <v>0</v>
      </c>
      <c r="BN392" s="9">
        <f t="shared" si="580"/>
        <v>0</v>
      </c>
      <c r="BO392" s="26">
        <f t="shared" si="581"/>
        <v>0</v>
      </c>
      <c r="BP392" s="19">
        <f t="shared" si="582"/>
        <v>0</v>
      </c>
      <c r="BQ392" s="26">
        <f t="shared" si="583"/>
        <v>0</v>
      </c>
      <c r="BR392" s="26">
        <f t="shared" si="584"/>
        <v>0</v>
      </c>
      <c r="BS392">
        <f t="shared" si="636"/>
        <v>0</v>
      </c>
      <c r="BT392" s="7">
        <f t="shared" si="637"/>
        <v>0</v>
      </c>
      <c r="BU392" s="7">
        <f t="shared" si="615"/>
        <v>0</v>
      </c>
      <c r="BV392" s="17">
        <f t="shared" si="638"/>
        <v>0</v>
      </c>
      <c r="BW392" s="17">
        <f t="shared" si="616"/>
        <v>0</v>
      </c>
      <c r="CB392">
        <v>390</v>
      </c>
      <c r="CC392" s="7">
        <f t="shared" ca="1" si="639"/>
        <v>-19000</v>
      </c>
      <c r="CD392" s="28">
        <f t="shared" ca="1" si="640"/>
        <v>0</v>
      </c>
      <c r="CE392" s="16">
        <f t="shared" ca="1" si="641"/>
        <v>0</v>
      </c>
      <c r="CF392" s="9">
        <f t="shared" ca="1" si="585"/>
        <v>0</v>
      </c>
      <c r="CG392" s="26">
        <f t="shared" ca="1" si="586"/>
        <v>0</v>
      </c>
      <c r="CH392" s="19">
        <f t="shared" ca="1" si="587"/>
        <v>0</v>
      </c>
      <c r="CI392" s="26">
        <f t="shared" ca="1" si="588"/>
        <v>0</v>
      </c>
      <c r="CJ392" s="26">
        <f t="shared" ca="1" si="589"/>
        <v>0</v>
      </c>
      <c r="CK392" s="16">
        <f t="shared" ca="1" si="642"/>
        <v>0</v>
      </c>
      <c r="CL392" s="25">
        <v>0</v>
      </c>
      <c r="CM392" s="25">
        <f t="shared" ca="1" si="643"/>
        <v>0</v>
      </c>
      <c r="CN392" s="25">
        <f t="shared" ca="1" si="644"/>
        <v>0</v>
      </c>
      <c r="CO392" s="25">
        <f t="shared" ca="1" si="645"/>
        <v>0</v>
      </c>
      <c r="CP392" s="25">
        <f t="shared" ca="1" si="646"/>
        <v>0</v>
      </c>
      <c r="CQ392" s="16">
        <f t="shared" ca="1" si="647"/>
        <v>0</v>
      </c>
      <c r="CR392" s="25">
        <f t="shared" ca="1" si="648"/>
        <v>0</v>
      </c>
      <c r="CS392" s="9">
        <f t="shared" ca="1" si="590"/>
        <v>0</v>
      </c>
      <c r="CT392" s="26">
        <f t="shared" ca="1" si="591"/>
        <v>0</v>
      </c>
      <c r="CU392" s="19">
        <f t="shared" ca="1" si="592"/>
        <v>0</v>
      </c>
      <c r="CV392" s="26">
        <f t="shared" ca="1" si="593"/>
        <v>0</v>
      </c>
      <c r="CW392" s="26">
        <f t="shared" ca="1" si="594"/>
        <v>0</v>
      </c>
      <c r="CX392">
        <f t="shared" ca="1" si="649"/>
        <v>0</v>
      </c>
      <c r="CY392" s="7">
        <f t="shared" ca="1" si="617"/>
        <v>0</v>
      </c>
      <c r="CZ392" s="7">
        <f t="shared" ca="1" si="618"/>
        <v>0</v>
      </c>
      <c r="DA392" s="17">
        <f t="shared" ca="1" si="650"/>
        <v>0</v>
      </c>
      <c r="DB392" s="17">
        <f t="shared" ca="1" si="619"/>
        <v>0</v>
      </c>
      <c r="EB392">
        <v>390</v>
      </c>
      <c r="EC392" s="7">
        <f t="shared" si="651"/>
        <v>0</v>
      </c>
      <c r="ED392" s="28">
        <f t="shared" si="652"/>
        <v>0</v>
      </c>
      <c r="EE392" s="16">
        <f t="shared" si="653"/>
        <v>0</v>
      </c>
      <c r="EF392" s="9">
        <f t="shared" si="595"/>
        <v>0</v>
      </c>
      <c r="EG392" s="26">
        <f t="shared" si="596"/>
        <v>0</v>
      </c>
      <c r="EH392" s="19">
        <f t="shared" si="597"/>
        <v>0</v>
      </c>
      <c r="EI392" s="26">
        <f t="shared" si="598"/>
        <v>0</v>
      </c>
      <c r="EJ392" s="26">
        <f t="shared" si="599"/>
        <v>0</v>
      </c>
      <c r="EK392" s="16">
        <f t="shared" si="654"/>
        <v>0</v>
      </c>
      <c r="EL392" s="25">
        <v>0</v>
      </c>
      <c r="EM392" s="25">
        <f t="shared" si="655"/>
        <v>0</v>
      </c>
      <c r="EN392" s="25">
        <f t="shared" si="656"/>
        <v>0</v>
      </c>
      <c r="EO392" s="25">
        <f t="shared" si="657"/>
        <v>0</v>
      </c>
      <c r="EP392" s="25">
        <f t="shared" si="658"/>
        <v>0</v>
      </c>
      <c r="EQ392" s="16">
        <f t="shared" si="659"/>
        <v>0</v>
      </c>
      <c r="ER392" s="25">
        <f t="shared" si="660"/>
        <v>0</v>
      </c>
      <c r="ES392" s="9">
        <f t="shared" si="600"/>
        <v>0</v>
      </c>
      <c r="ET392" s="26">
        <f t="shared" si="601"/>
        <v>0</v>
      </c>
      <c r="EU392" s="19">
        <f t="shared" si="602"/>
        <v>0</v>
      </c>
      <c r="EV392" s="26">
        <f t="shared" si="603"/>
        <v>0</v>
      </c>
      <c r="EW392" s="26">
        <f t="shared" si="604"/>
        <v>0</v>
      </c>
      <c r="EX392">
        <f t="shared" si="661"/>
        <v>0</v>
      </c>
      <c r="EY392" s="7">
        <f t="shared" si="620"/>
        <v>0</v>
      </c>
      <c r="EZ392" s="7">
        <f t="shared" si="621"/>
        <v>0</v>
      </c>
      <c r="FA392" s="17">
        <f t="shared" si="662"/>
        <v>0</v>
      </c>
      <c r="FB392" s="17">
        <f t="shared" si="622"/>
        <v>0</v>
      </c>
      <c r="GB392">
        <v>390</v>
      </c>
      <c r="GC392" s="7">
        <f t="shared" si="663"/>
        <v>0</v>
      </c>
      <c r="GD392" s="28">
        <f t="shared" si="664"/>
        <v>0</v>
      </c>
      <c r="GE392" s="16">
        <f t="shared" si="665"/>
        <v>0</v>
      </c>
      <c r="GF392" s="9">
        <f t="shared" si="605"/>
        <v>0</v>
      </c>
      <c r="GG392" s="26">
        <f t="shared" si="606"/>
        <v>0</v>
      </c>
      <c r="GH392" s="19">
        <f t="shared" si="607"/>
        <v>0</v>
      </c>
      <c r="GI392" s="26">
        <f t="shared" si="608"/>
        <v>0</v>
      </c>
      <c r="GJ392" s="26">
        <f t="shared" si="609"/>
        <v>0</v>
      </c>
      <c r="GK392" s="16">
        <f t="shared" si="666"/>
        <v>0</v>
      </c>
      <c r="GL392" s="25">
        <v>0</v>
      </c>
      <c r="GM392" s="25">
        <f t="shared" si="667"/>
        <v>0</v>
      </c>
      <c r="GN392" s="25">
        <f t="shared" si="668"/>
        <v>0</v>
      </c>
      <c r="GO392" s="25">
        <f t="shared" si="669"/>
        <v>0</v>
      </c>
      <c r="GP392" s="25">
        <f t="shared" si="670"/>
        <v>0</v>
      </c>
      <c r="GQ392" s="16">
        <f t="shared" si="671"/>
        <v>0</v>
      </c>
      <c r="GR392" s="25">
        <f t="shared" si="672"/>
        <v>0</v>
      </c>
      <c r="GS392" s="9">
        <f t="shared" si="610"/>
        <v>0</v>
      </c>
      <c r="GT392" s="26">
        <f t="shared" si="611"/>
        <v>0</v>
      </c>
      <c r="GU392" s="19">
        <f t="shared" si="612"/>
        <v>0</v>
      </c>
      <c r="GV392" s="26">
        <f t="shared" si="613"/>
        <v>0</v>
      </c>
      <c r="GW392" s="26">
        <f t="shared" si="614"/>
        <v>0</v>
      </c>
      <c r="GX392">
        <f t="shared" si="673"/>
        <v>0</v>
      </c>
      <c r="GY392" s="7">
        <f t="shared" si="623"/>
        <v>0</v>
      </c>
      <c r="GZ392" s="7">
        <f t="shared" si="624"/>
        <v>0</v>
      </c>
      <c r="HA392" s="17">
        <f t="shared" si="674"/>
        <v>0</v>
      </c>
      <c r="HB392" s="17">
        <f t="shared" si="625"/>
        <v>0</v>
      </c>
    </row>
    <row r="393" spans="54:210" x14ac:dyDescent="0.3">
      <c r="BB393">
        <v>391</v>
      </c>
      <c r="BC393" s="7">
        <f t="shared" si="626"/>
        <v>0</v>
      </c>
      <c r="BD393" s="28">
        <f t="shared" si="627"/>
        <v>0</v>
      </c>
      <c r="BE393" s="16">
        <f t="shared" si="628"/>
        <v>0</v>
      </c>
      <c r="BF393" s="16">
        <f t="shared" si="629"/>
        <v>0</v>
      </c>
      <c r="BG393" s="25">
        <v>0</v>
      </c>
      <c r="BH393" s="25">
        <f t="shared" si="630"/>
        <v>0</v>
      </c>
      <c r="BI393" s="25">
        <f t="shared" si="631"/>
        <v>0</v>
      </c>
      <c r="BJ393" s="25">
        <f t="shared" si="632"/>
        <v>0</v>
      </c>
      <c r="BK393" s="25">
        <f t="shared" si="633"/>
        <v>0</v>
      </c>
      <c r="BL393" s="16">
        <f t="shared" si="634"/>
        <v>0</v>
      </c>
      <c r="BM393" s="25">
        <f t="shared" si="635"/>
        <v>0</v>
      </c>
      <c r="BN393" s="9">
        <f t="shared" si="580"/>
        <v>0</v>
      </c>
      <c r="BO393" s="26">
        <f t="shared" si="581"/>
        <v>0</v>
      </c>
      <c r="BP393" s="19">
        <f t="shared" si="582"/>
        <v>0</v>
      </c>
      <c r="BQ393" s="26">
        <f t="shared" si="583"/>
        <v>0</v>
      </c>
      <c r="BR393" s="26">
        <f t="shared" si="584"/>
        <v>0</v>
      </c>
      <c r="BS393">
        <f t="shared" si="636"/>
        <v>0</v>
      </c>
      <c r="BT393" s="7">
        <f t="shared" si="637"/>
        <v>0</v>
      </c>
      <c r="BU393" s="7">
        <f t="shared" si="615"/>
        <v>0</v>
      </c>
      <c r="BV393" s="17">
        <f t="shared" si="638"/>
        <v>0</v>
      </c>
      <c r="BW393" s="17">
        <f t="shared" si="616"/>
        <v>0</v>
      </c>
      <c r="CB393">
        <v>391</v>
      </c>
      <c r="CC393" s="7">
        <f t="shared" ca="1" si="639"/>
        <v>-19000</v>
      </c>
      <c r="CD393" s="28">
        <f t="shared" ca="1" si="640"/>
        <v>0</v>
      </c>
      <c r="CE393" s="16">
        <f t="shared" ca="1" si="641"/>
        <v>0</v>
      </c>
      <c r="CF393" s="9">
        <f t="shared" ca="1" si="585"/>
        <v>0</v>
      </c>
      <c r="CG393" s="26">
        <f t="shared" ca="1" si="586"/>
        <v>0</v>
      </c>
      <c r="CH393" s="19">
        <f t="shared" ca="1" si="587"/>
        <v>0</v>
      </c>
      <c r="CI393" s="26">
        <f t="shared" ca="1" si="588"/>
        <v>0</v>
      </c>
      <c r="CJ393" s="26">
        <f t="shared" ca="1" si="589"/>
        <v>0</v>
      </c>
      <c r="CK393" s="16">
        <f t="shared" ca="1" si="642"/>
        <v>0</v>
      </c>
      <c r="CL393" s="25">
        <v>0</v>
      </c>
      <c r="CM393" s="25">
        <f t="shared" ca="1" si="643"/>
        <v>0</v>
      </c>
      <c r="CN393" s="25">
        <f t="shared" ca="1" si="644"/>
        <v>0</v>
      </c>
      <c r="CO393" s="25">
        <f t="shared" ca="1" si="645"/>
        <v>0</v>
      </c>
      <c r="CP393" s="25">
        <f t="shared" ca="1" si="646"/>
        <v>0</v>
      </c>
      <c r="CQ393" s="16">
        <f t="shared" ca="1" si="647"/>
        <v>0</v>
      </c>
      <c r="CR393" s="25">
        <f t="shared" ca="1" si="648"/>
        <v>0</v>
      </c>
      <c r="CS393" s="9">
        <f t="shared" ca="1" si="590"/>
        <v>0</v>
      </c>
      <c r="CT393" s="26">
        <f t="shared" ca="1" si="591"/>
        <v>0</v>
      </c>
      <c r="CU393" s="19">
        <f t="shared" ca="1" si="592"/>
        <v>0</v>
      </c>
      <c r="CV393" s="26">
        <f t="shared" ca="1" si="593"/>
        <v>0</v>
      </c>
      <c r="CW393" s="26">
        <f t="shared" ca="1" si="594"/>
        <v>0</v>
      </c>
      <c r="CX393">
        <f t="shared" ca="1" si="649"/>
        <v>0</v>
      </c>
      <c r="CY393" s="7">
        <f t="shared" ca="1" si="617"/>
        <v>0</v>
      </c>
      <c r="CZ393" s="7">
        <f t="shared" ca="1" si="618"/>
        <v>0</v>
      </c>
      <c r="DA393" s="17">
        <f t="shared" ca="1" si="650"/>
        <v>0</v>
      </c>
      <c r="DB393" s="17">
        <f t="shared" ca="1" si="619"/>
        <v>0</v>
      </c>
      <c r="EB393">
        <v>391</v>
      </c>
      <c r="EC393" s="7">
        <f t="shared" si="651"/>
        <v>0</v>
      </c>
      <c r="ED393" s="28">
        <f t="shared" si="652"/>
        <v>0</v>
      </c>
      <c r="EE393" s="16">
        <f t="shared" si="653"/>
        <v>0</v>
      </c>
      <c r="EF393" s="9">
        <f t="shared" si="595"/>
        <v>0</v>
      </c>
      <c r="EG393" s="26">
        <f t="shared" si="596"/>
        <v>0</v>
      </c>
      <c r="EH393" s="19">
        <f t="shared" si="597"/>
        <v>0</v>
      </c>
      <c r="EI393" s="26">
        <f t="shared" si="598"/>
        <v>0</v>
      </c>
      <c r="EJ393" s="26">
        <f t="shared" si="599"/>
        <v>0</v>
      </c>
      <c r="EK393" s="16">
        <f t="shared" si="654"/>
        <v>0</v>
      </c>
      <c r="EL393" s="25">
        <v>0</v>
      </c>
      <c r="EM393" s="25">
        <f t="shared" si="655"/>
        <v>0</v>
      </c>
      <c r="EN393" s="25">
        <f t="shared" si="656"/>
        <v>0</v>
      </c>
      <c r="EO393" s="25">
        <f t="shared" si="657"/>
        <v>0</v>
      </c>
      <c r="EP393" s="25">
        <f t="shared" si="658"/>
        <v>0</v>
      </c>
      <c r="EQ393" s="16">
        <f t="shared" si="659"/>
        <v>0</v>
      </c>
      <c r="ER393" s="25">
        <f t="shared" si="660"/>
        <v>0</v>
      </c>
      <c r="ES393" s="9">
        <f t="shared" si="600"/>
        <v>0</v>
      </c>
      <c r="ET393" s="26">
        <f t="shared" si="601"/>
        <v>0</v>
      </c>
      <c r="EU393" s="19">
        <f t="shared" si="602"/>
        <v>0</v>
      </c>
      <c r="EV393" s="26">
        <f t="shared" si="603"/>
        <v>0</v>
      </c>
      <c r="EW393" s="26">
        <f t="shared" si="604"/>
        <v>0</v>
      </c>
      <c r="EX393">
        <f t="shared" si="661"/>
        <v>0</v>
      </c>
      <c r="EY393" s="7">
        <f t="shared" si="620"/>
        <v>0</v>
      </c>
      <c r="EZ393" s="7">
        <f t="shared" si="621"/>
        <v>0</v>
      </c>
      <c r="FA393" s="17">
        <f t="shared" si="662"/>
        <v>0</v>
      </c>
      <c r="FB393" s="17">
        <f t="shared" si="622"/>
        <v>0</v>
      </c>
      <c r="GB393">
        <v>391</v>
      </c>
      <c r="GC393" s="7">
        <f t="shared" si="663"/>
        <v>0</v>
      </c>
      <c r="GD393" s="28">
        <f t="shared" si="664"/>
        <v>0</v>
      </c>
      <c r="GE393" s="16">
        <f t="shared" si="665"/>
        <v>0</v>
      </c>
      <c r="GF393" s="9">
        <f t="shared" si="605"/>
        <v>0</v>
      </c>
      <c r="GG393" s="26">
        <f t="shared" si="606"/>
        <v>0</v>
      </c>
      <c r="GH393" s="19">
        <f t="shared" si="607"/>
        <v>0</v>
      </c>
      <c r="GI393" s="26">
        <f t="shared" si="608"/>
        <v>0</v>
      </c>
      <c r="GJ393" s="26">
        <f t="shared" si="609"/>
        <v>0</v>
      </c>
      <c r="GK393" s="16">
        <f t="shared" si="666"/>
        <v>0</v>
      </c>
      <c r="GL393" s="25">
        <v>0</v>
      </c>
      <c r="GM393" s="25">
        <f t="shared" si="667"/>
        <v>0</v>
      </c>
      <c r="GN393" s="25">
        <f t="shared" si="668"/>
        <v>0</v>
      </c>
      <c r="GO393" s="25">
        <f t="shared" si="669"/>
        <v>0</v>
      </c>
      <c r="GP393" s="25">
        <f t="shared" si="670"/>
        <v>0</v>
      </c>
      <c r="GQ393" s="16">
        <f t="shared" si="671"/>
        <v>0</v>
      </c>
      <c r="GR393" s="25">
        <f t="shared" si="672"/>
        <v>0</v>
      </c>
      <c r="GS393" s="9">
        <f t="shared" si="610"/>
        <v>0</v>
      </c>
      <c r="GT393" s="26">
        <f t="shared" si="611"/>
        <v>0</v>
      </c>
      <c r="GU393" s="19">
        <f t="shared" si="612"/>
        <v>0</v>
      </c>
      <c r="GV393" s="26">
        <f t="shared" si="613"/>
        <v>0</v>
      </c>
      <c r="GW393" s="26">
        <f t="shared" si="614"/>
        <v>0</v>
      </c>
      <c r="GX393">
        <f t="shared" si="673"/>
        <v>0</v>
      </c>
      <c r="GY393" s="7">
        <f t="shared" si="623"/>
        <v>0</v>
      </c>
      <c r="GZ393" s="7">
        <f t="shared" si="624"/>
        <v>0</v>
      </c>
      <c r="HA393" s="17">
        <f t="shared" si="674"/>
        <v>0</v>
      </c>
      <c r="HB393" s="17">
        <f t="shared" si="625"/>
        <v>0</v>
      </c>
    </row>
    <row r="394" spans="54:210" x14ac:dyDescent="0.3">
      <c r="BB394">
        <v>392</v>
      </c>
      <c r="BC394" s="7">
        <f t="shared" si="626"/>
        <v>0</v>
      </c>
      <c r="BD394" s="28">
        <f t="shared" si="627"/>
        <v>0</v>
      </c>
      <c r="BE394" s="16">
        <f t="shared" si="628"/>
        <v>0</v>
      </c>
      <c r="BF394" s="16">
        <f t="shared" si="629"/>
        <v>0</v>
      </c>
      <c r="BG394" s="25">
        <v>0</v>
      </c>
      <c r="BH394" s="25">
        <f t="shared" si="630"/>
        <v>0</v>
      </c>
      <c r="BI394" s="25">
        <f t="shared" si="631"/>
        <v>0</v>
      </c>
      <c r="BJ394" s="25">
        <f t="shared" si="632"/>
        <v>0</v>
      </c>
      <c r="BK394" s="25">
        <f t="shared" si="633"/>
        <v>0</v>
      </c>
      <c r="BL394" s="16">
        <f t="shared" si="634"/>
        <v>0</v>
      </c>
      <c r="BM394" s="25">
        <f t="shared" si="635"/>
        <v>0</v>
      </c>
      <c r="BN394" s="9">
        <f t="shared" si="580"/>
        <v>0</v>
      </c>
      <c r="BO394" s="26">
        <f t="shared" si="581"/>
        <v>0</v>
      </c>
      <c r="BP394" s="19">
        <f t="shared" si="582"/>
        <v>0</v>
      </c>
      <c r="BQ394" s="26">
        <f t="shared" si="583"/>
        <v>0</v>
      </c>
      <c r="BR394" s="26">
        <f t="shared" si="584"/>
        <v>0</v>
      </c>
      <c r="BS394">
        <f t="shared" si="636"/>
        <v>0</v>
      </c>
      <c r="BT394" s="7">
        <f t="shared" si="637"/>
        <v>0</v>
      </c>
      <c r="BU394" s="7">
        <f t="shared" si="615"/>
        <v>0</v>
      </c>
      <c r="BV394" s="17">
        <f t="shared" si="638"/>
        <v>0</v>
      </c>
      <c r="BW394" s="17">
        <f t="shared" si="616"/>
        <v>0</v>
      </c>
      <c r="CB394">
        <v>392</v>
      </c>
      <c r="CC394" s="7">
        <f t="shared" ca="1" si="639"/>
        <v>-19000</v>
      </c>
      <c r="CD394" s="28">
        <f t="shared" ca="1" si="640"/>
        <v>0</v>
      </c>
      <c r="CE394" s="16">
        <f t="shared" ca="1" si="641"/>
        <v>0</v>
      </c>
      <c r="CF394" s="9">
        <f t="shared" ca="1" si="585"/>
        <v>0</v>
      </c>
      <c r="CG394" s="26">
        <f t="shared" ca="1" si="586"/>
        <v>0</v>
      </c>
      <c r="CH394" s="19">
        <f t="shared" ca="1" si="587"/>
        <v>0</v>
      </c>
      <c r="CI394" s="26">
        <f t="shared" ca="1" si="588"/>
        <v>0</v>
      </c>
      <c r="CJ394" s="26">
        <f t="shared" ca="1" si="589"/>
        <v>0</v>
      </c>
      <c r="CK394" s="16">
        <f t="shared" ca="1" si="642"/>
        <v>0</v>
      </c>
      <c r="CL394" s="25">
        <v>0</v>
      </c>
      <c r="CM394" s="25">
        <f t="shared" ca="1" si="643"/>
        <v>0</v>
      </c>
      <c r="CN394" s="25">
        <f t="shared" ca="1" si="644"/>
        <v>0</v>
      </c>
      <c r="CO394" s="25">
        <f t="shared" ca="1" si="645"/>
        <v>0</v>
      </c>
      <c r="CP394" s="25">
        <f t="shared" ca="1" si="646"/>
        <v>0</v>
      </c>
      <c r="CQ394" s="16">
        <f t="shared" ca="1" si="647"/>
        <v>0</v>
      </c>
      <c r="CR394" s="25">
        <f t="shared" ca="1" si="648"/>
        <v>0</v>
      </c>
      <c r="CS394" s="9">
        <f t="shared" ca="1" si="590"/>
        <v>0</v>
      </c>
      <c r="CT394" s="26">
        <f t="shared" ca="1" si="591"/>
        <v>0</v>
      </c>
      <c r="CU394" s="19">
        <f t="shared" ca="1" si="592"/>
        <v>0</v>
      </c>
      <c r="CV394" s="26">
        <f t="shared" ca="1" si="593"/>
        <v>0</v>
      </c>
      <c r="CW394" s="26">
        <f t="shared" ca="1" si="594"/>
        <v>0</v>
      </c>
      <c r="CX394">
        <f t="shared" ca="1" si="649"/>
        <v>0</v>
      </c>
      <c r="CY394" s="7">
        <f t="shared" ca="1" si="617"/>
        <v>0</v>
      </c>
      <c r="CZ394" s="7">
        <f t="shared" ca="1" si="618"/>
        <v>0</v>
      </c>
      <c r="DA394" s="17">
        <f t="shared" ca="1" si="650"/>
        <v>0</v>
      </c>
      <c r="DB394" s="17">
        <f t="shared" ca="1" si="619"/>
        <v>0</v>
      </c>
      <c r="EB394">
        <v>392</v>
      </c>
      <c r="EC394" s="7">
        <f t="shared" si="651"/>
        <v>0</v>
      </c>
      <c r="ED394" s="28">
        <f t="shared" si="652"/>
        <v>0</v>
      </c>
      <c r="EE394" s="16">
        <f t="shared" si="653"/>
        <v>0</v>
      </c>
      <c r="EF394" s="9">
        <f t="shared" si="595"/>
        <v>0</v>
      </c>
      <c r="EG394" s="26">
        <f t="shared" si="596"/>
        <v>0</v>
      </c>
      <c r="EH394" s="19">
        <f t="shared" si="597"/>
        <v>0</v>
      </c>
      <c r="EI394" s="26">
        <f t="shared" si="598"/>
        <v>0</v>
      </c>
      <c r="EJ394" s="26">
        <f t="shared" si="599"/>
        <v>0</v>
      </c>
      <c r="EK394" s="16">
        <f t="shared" si="654"/>
        <v>0</v>
      </c>
      <c r="EL394" s="25">
        <v>0</v>
      </c>
      <c r="EM394" s="25">
        <f t="shared" si="655"/>
        <v>0</v>
      </c>
      <c r="EN394" s="25">
        <f t="shared" si="656"/>
        <v>0</v>
      </c>
      <c r="EO394" s="25">
        <f t="shared" si="657"/>
        <v>0</v>
      </c>
      <c r="EP394" s="25">
        <f t="shared" si="658"/>
        <v>0</v>
      </c>
      <c r="EQ394" s="16">
        <f t="shared" si="659"/>
        <v>0</v>
      </c>
      <c r="ER394" s="25">
        <f t="shared" si="660"/>
        <v>0</v>
      </c>
      <c r="ES394" s="9">
        <f t="shared" si="600"/>
        <v>0</v>
      </c>
      <c r="ET394" s="26">
        <f t="shared" si="601"/>
        <v>0</v>
      </c>
      <c r="EU394" s="19">
        <f t="shared" si="602"/>
        <v>0</v>
      </c>
      <c r="EV394" s="26">
        <f t="shared" si="603"/>
        <v>0</v>
      </c>
      <c r="EW394" s="26">
        <f t="shared" si="604"/>
        <v>0</v>
      </c>
      <c r="EX394">
        <f t="shared" si="661"/>
        <v>0</v>
      </c>
      <c r="EY394" s="7">
        <f t="shared" si="620"/>
        <v>0</v>
      </c>
      <c r="EZ394" s="7">
        <f t="shared" si="621"/>
        <v>0</v>
      </c>
      <c r="FA394" s="17">
        <f t="shared" si="662"/>
        <v>0</v>
      </c>
      <c r="FB394" s="17">
        <f t="shared" si="622"/>
        <v>0</v>
      </c>
      <c r="GB394">
        <v>392</v>
      </c>
      <c r="GC394" s="7">
        <f t="shared" si="663"/>
        <v>0</v>
      </c>
      <c r="GD394" s="28">
        <f t="shared" si="664"/>
        <v>0</v>
      </c>
      <c r="GE394" s="16">
        <f t="shared" si="665"/>
        <v>0</v>
      </c>
      <c r="GF394" s="9">
        <f t="shared" si="605"/>
        <v>0</v>
      </c>
      <c r="GG394" s="26">
        <f t="shared" si="606"/>
        <v>0</v>
      </c>
      <c r="GH394" s="19">
        <f t="shared" si="607"/>
        <v>0</v>
      </c>
      <c r="GI394" s="26">
        <f t="shared" si="608"/>
        <v>0</v>
      </c>
      <c r="GJ394" s="26">
        <f t="shared" si="609"/>
        <v>0</v>
      </c>
      <c r="GK394" s="16">
        <f t="shared" si="666"/>
        <v>0</v>
      </c>
      <c r="GL394" s="25">
        <v>0</v>
      </c>
      <c r="GM394" s="25">
        <f t="shared" si="667"/>
        <v>0</v>
      </c>
      <c r="GN394" s="25">
        <f t="shared" si="668"/>
        <v>0</v>
      </c>
      <c r="GO394" s="25">
        <f t="shared" si="669"/>
        <v>0</v>
      </c>
      <c r="GP394" s="25">
        <f t="shared" si="670"/>
        <v>0</v>
      </c>
      <c r="GQ394" s="16">
        <f t="shared" si="671"/>
        <v>0</v>
      </c>
      <c r="GR394" s="25">
        <f t="shared" si="672"/>
        <v>0</v>
      </c>
      <c r="GS394" s="9">
        <f t="shared" si="610"/>
        <v>0</v>
      </c>
      <c r="GT394" s="26">
        <f t="shared" si="611"/>
        <v>0</v>
      </c>
      <c r="GU394" s="19">
        <f t="shared" si="612"/>
        <v>0</v>
      </c>
      <c r="GV394" s="26">
        <f t="shared" si="613"/>
        <v>0</v>
      </c>
      <c r="GW394" s="26">
        <f t="shared" si="614"/>
        <v>0</v>
      </c>
      <c r="GX394">
        <f t="shared" si="673"/>
        <v>0</v>
      </c>
      <c r="GY394" s="7">
        <f t="shared" si="623"/>
        <v>0</v>
      </c>
      <c r="GZ394" s="7">
        <f t="shared" si="624"/>
        <v>0</v>
      </c>
      <c r="HA394" s="17">
        <f t="shared" si="674"/>
        <v>0</v>
      </c>
      <c r="HB394" s="17">
        <f t="shared" si="625"/>
        <v>0</v>
      </c>
    </row>
    <row r="395" spans="54:210" x14ac:dyDescent="0.3">
      <c r="BB395">
        <v>393</v>
      </c>
      <c r="BC395" s="7">
        <f t="shared" si="626"/>
        <v>0</v>
      </c>
      <c r="BD395" s="28">
        <f t="shared" si="627"/>
        <v>0</v>
      </c>
      <c r="BE395" s="16">
        <f t="shared" si="628"/>
        <v>0</v>
      </c>
      <c r="BF395" s="16">
        <f t="shared" si="629"/>
        <v>0</v>
      </c>
      <c r="BG395" s="25">
        <v>0</v>
      </c>
      <c r="BH395" s="25">
        <f t="shared" si="630"/>
        <v>0</v>
      </c>
      <c r="BI395" s="25">
        <f t="shared" si="631"/>
        <v>0</v>
      </c>
      <c r="BJ395" s="25">
        <f t="shared" si="632"/>
        <v>0</v>
      </c>
      <c r="BK395" s="25">
        <f t="shared" si="633"/>
        <v>0</v>
      </c>
      <c r="BL395" s="16">
        <f t="shared" si="634"/>
        <v>0</v>
      </c>
      <c r="BM395" s="25">
        <f t="shared" si="635"/>
        <v>0</v>
      </c>
      <c r="BN395" s="9">
        <f t="shared" si="580"/>
        <v>0</v>
      </c>
      <c r="BO395" s="26">
        <f t="shared" si="581"/>
        <v>0</v>
      </c>
      <c r="BP395" s="19">
        <f t="shared" si="582"/>
        <v>0</v>
      </c>
      <c r="BQ395" s="26">
        <f t="shared" si="583"/>
        <v>0</v>
      </c>
      <c r="BR395" s="26">
        <f t="shared" si="584"/>
        <v>0</v>
      </c>
      <c r="BS395">
        <f t="shared" si="636"/>
        <v>0</v>
      </c>
      <c r="BT395" s="7">
        <f t="shared" si="637"/>
        <v>0</v>
      </c>
      <c r="BU395" s="7">
        <f t="shared" si="615"/>
        <v>0</v>
      </c>
      <c r="BV395" s="17">
        <f t="shared" si="638"/>
        <v>0</v>
      </c>
      <c r="BW395" s="17">
        <f t="shared" si="616"/>
        <v>0</v>
      </c>
      <c r="CB395">
        <v>393</v>
      </c>
      <c r="CC395" s="7">
        <f t="shared" ca="1" si="639"/>
        <v>-19000</v>
      </c>
      <c r="CD395" s="28">
        <f t="shared" ca="1" si="640"/>
        <v>0</v>
      </c>
      <c r="CE395" s="16">
        <f t="shared" ca="1" si="641"/>
        <v>0</v>
      </c>
      <c r="CF395" s="9">
        <f t="shared" ca="1" si="585"/>
        <v>0</v>
      </c>
      <c r="CG395" s="26">
        <f t="shared" ca="1" si="586"/>
        <v>0</v>
      </c>
      <c r="CH395" s="19">
        <f t="shared" ca="1" si="587"/>
        <v>0</v>
      </c>
      <c r="CI395" s="26">
        <f t="shared" ca="1" si="588"/>
        <v>0</v>
      </c>
      <c r="CJ395" s="26">
        <f t="shared" ca="1" si="589"/>
        <v>0</v>
      </c>
      <c r="CK395" s="16">
        <f t="shared" ca="1" si="642"/>
        <v>0</v>
      </c>
      <c r="CL395" s="25">
        <v>0</v>
      </c>
      <c r="CM395" s="25">
        <f t="shared" ca="1" si="643"/>
        <v>0</v>
      </c>
      <c r="CN395" s="25">
        <f t="shared" ca="1" si="644"/>
        <v>0</v>
      </c>
      <c r="CO395" s="25">
        <f t="shared" ca="1" si="645"/>
        <v>0</v>
      </c>
      <c r="CP395" s="25">
        <f t="shared" ca="1" si="646"/>
        <v>0</v>
      </c>
      <c r="CQ395" s="16">
        <f t="shared" ca="1" si="647"/>
        <v>0</v>
      </c>
      <c r="CR395" s="25">
        <f t="shared" ca="1" si="648"/>
        <v>0</v>
      </c>
      <c r="CS395" s="9">
        <f t="shared" ca="1" si="590"/>
        <v>0</v>
      </c>
      <c r="CT395" s="26">
        <f t="shared" ca="1" si="591"/>
        <v>0</v>
      </c>
      <c r="CU395" s="19">
        <f t="shared" ca="1" si="592"/>
        <v>0</v>
      </c>
      <c r="CV395" s="26">
        <f t="shared" ca="1" si="593"/>
        <v>0</v>
      </c>
      <c r="CW395" s="26">
        <f t="shared" ca="1" si="594"/>
        <v>0</v>
      </c>
      <c r="CX395">
        <f t="shared" ca="1" si="649"/>
        <v>0</v>
      </c>
      <c r="CY395" s="7">
        <f t="shared" ca="1" si="617"/>
        <v>0</v>
      </c>
      <c r="CZ395" s="7">
        <f t="shared" ca="1" si="618"/>
        <v>0</v>
      </c>
      <c r="DA395" s="17">
        <f t="shared" ca="1" si="650"/>
        <v>0</v>
      </c>
      <c r="DB395" s="17">
        <f t="shared" ca="1" si="619"/>
        <v>0</v>
      </c>
      <c r="EB395">
        <v>393</v>
      </c>
      <c r="EC395" s="7">
        <f t="shared" si="651"/>
        <v>0</v>
      </c>
      <c r="ED395" s="28">
        <f t="shared" si="652"/>
        <v>0</v>
      </c>
      <c r="EE395" s="16">
        <f t="shared" si="653"/>
        <v>0</v>
      </c>
      <c r="EF395" s="9">
        <f t="shared" si="595"/>
        <v>0</v>
      </c>
      <c r="EG395" s="26">
        <f t="shared" si="596"/>
        <v>0</v>
      </c>
      <c r="EH395" s="19">
        <f t="shared" si="597"/>
        <v>0</v>
      </c>
      <c r="EI395" s="26">
        <f t="shared" si="598"/>
        <v>0</v>
      </c>
      <c r="EJ395" s="26">
        <f t="shared" si="599"/>
        <v>0</v>
      </c>
      <c r="EK395" s="16">
        <f t="shared" si="654"/>
        <v>0</v>
      </c>
      <c r="EL395" s="25">
        <v>0</v>
      </c>
      <c r="EM395" s="25">
        <f t="shared" si="655"/>
        <v>0</v>
      </c>
      <c r="EN395" s="25">
        <f t="shared" si="656"/>
        <v>0</v>
      </c>
      <c r="EO395" s="25">
        <f t="shared" si="657"/>
        <v>0</v>
      </c>
      <c r="EP395" s="25">
        <f t="shared" si="658"/>
        <v>0</v>
      </c>
      <c r="EQ395" s="16">
        <f t="shared" si="659"/>
        <v>0</v>
      </c>
      <c r="ER395" s="25">
        <f t="shared" si="660"/>
        <v>0</v>
      </c>
      <c r="ES395" s="9">
        <f t="shared" si="600"/>
        <v>0</v>
      </c>
      <c r="ET395" s="26">
        <f t="shared" si="601"/>
        <v>0</v>
      </c>
      <c r="EU395" s="19">
        <f t="shared" si="602"/>
        <v>0</v>
      </c>
      <c r="EV395" s="26">
        <f t="shared" si="603"/>
        <v>0</v>
      </c>
      <c r="EW395" s="26">
        <f t="shared" si="604"/>
        <v>0</v>
      </c>
      <c r="EX395">
        <f t="shared" si="661"/>
        <v>0</v>
      </c>
      <c r="EY395" s="7">
        <f t="shared" si="620"/>
        <v>0</v>
      </c>
      <c r="EZ395" s="7">
        <f t="shared" si="621"/>
        <v>0</v>
      </c>
      <c r="FA395" s="17">
        <f t="shared" si="662"/>
        <v>0</v>
      </c>
      <c r="FB395" s="17">
        <f t="shared" si="622"/>
        <v>0</v>
      </c>
      <c r="GB395">
        <v>393</v>
      </c>
      <c r="GC395" s="7">
        <f t="shared" si="663"/>
        <v>0</v>
      </c>
      <c r="GD395" s="28">
        <f t="shared" si="664"/>
        <v>0</v>
      </c>
      <c r="GE395" s="16">
        <f t="shared" si="665"/>
        <v>0</v>
      </c>
      <c r="GF395" s="9">
        <f t="shared" si="605"/>
        <v>0</v>
      </c>
      <c r="GG395" s="26">
        <f t="shared" si="606"/>
        <v>0</v>
      </c>
      <c r="GH395" s="19">
        <f t="shared" si="607"/>
        <v>0</v>
      </c>
      <c r="GI395" s="26">
        <f t="shared" si="608"/>
        <v>0</v>
      </c>
      <c r="GJ395" s="26">
        <f t="shared" si="609"/>
        <v>0</v>
      </c>
      <c r="GK395" s="16">
        <f t="shared" si="666"/>
        <v>0</v>
      </c>
      <c r="GL395" s="25">
        <v>0</v>
      </c>
      <c r="GM395" s="25">
        <f t="shared" si="667"/>
        <v>0</v>
      </c>
      <c r="GN395" s="25">
        <f t="shared" si="668"/>
        <v>0</v>
      </c>
      <c r="GO395" s="25">
        <f t="shared" si="669"/>
        <v>0</v>
      </c>
      <c r="GP395" s="25">
        <f t="shared" si="670"/>
        <v>0</v>
      </c>
      <c r="GQ395" s="16">
        <f t="shared" si="671"/>
        <v>0</v>
      </c>
      <c r="GR395" s="25">
        <f t="shared" si="672"/>
        <v>0</v>
      </c>
      <c r="GS395" s="9">
        <f t="shared" si="610"/>
        <v>0</v>
      </c>
      <c r="GT395" s="26">
        <f t="shared" si="611"/>
        <v>0</v>
      </c>
      <c r="GU395" s="19">
        <f t="shared" si="612"/>
        <v>0</v>
      </c>
      <c r="GV395" s="26">
        <f t="shared" si="613"/>
        <v>0</v>
      </c>
      <c r="GW395" s="26">
        <f t="shared" si="614"/>
        <v>0</v>
      </c>
      <c r="GX395">
        <f t="shared" si="673"/>
        <v>0</v>
      </c>
      <c r="GY395" s="7">
        <f t="shared" si="623"/>
        <v>0</v>
      </c>
      <c r="GZ395" s="7">
        <f t="shared" si="624"/>
        <v>0</v>
      </c>
      <c r="HA395" s="17">
        <f t="shared" si="674"/>
        <v>0</v>
      </c>
      <c r="HB395" s="17">
        <f t="shared" si="625"/>
        <v>0</v>
      </c>
    </row>
    <row r="396" spans="54:210" x14ac:dyDescent="0.3">
      <c r="BB396">
        <v>394</v>
      </c>
      <c r="BC396" s="7">
        <f t="shared" si="626"/>
        <v>0</v>
      </c>
      <c r="BD396" s="28">
        <f t="shared" si="627"/>
        <v>0</v>
      </c>
      <c r="BE396" s="16">
        <f t="shared" si="628"/>
        <v>0</v>
      </c>
      <c r="BF396" s="16">
        <f t="shared" si="629"/>
        <v>0</v>
      </c>
      <c r="BG396" s="25">
        <v>0</v>
      </c>
      <c r="BH396" s="25">
        <f t="shared" si="630"/>
        <v>0</v>
      </c>
      <c r="BI396" s="25">
        <f t="shared" si="631"/>
        <v>0</v>
      </c>
      <c r="BJ396" s="25">
        <f t="shared" si="632"/>
        <v>0</v>
      </c>
      <c r="BK396" s="25">
        <f t="shared" si="633"/>
        <v>0</v>
      </c>
      <c r="BL396" s="16">
        <f t="shared" si="634"/>
        <v>0</v>
      </c>
      <c r="BM396" s="25">
        <f t="shared" si="635"/>
        <v>0</v>
      </c>
      <c r="BN396" s="9">
        <f t="shared" si="580"/>
        <v>0</v>
      </c>
      <c r="BO396" s="26">
        <f t="shared" si="581"/>
        <v>0</v>
      </c>
      <c r="BP396" s="19">
        <f t="shared" si="582"/>
        <v>0</v>
      </c>
      <c r="BQ396" s="26">
        <f t="shared" si="583"/>
        <v>0</v>
      </c>
      <c r="BR396" s="26">
        <f t="shared" si="584"/>
        <v>0</v>
      </c>
      <c r="BS396">
        <f t="shared" si="636"/>
        <v>0</v>
      </c>
      <c r="BT396" s="7">
        <f t="shared" si="637"/>
        <v>0</v>
      </c>
      <c r="BU396" s="7">
        <f t="shared" si="615"/>
        <v>0</v>
      </c>
      <c r="BV396" s="17">
        <f t="shared" si="638"/>
        <v>0</v>
      </c>
      <c r="BW396" s="17">
        <f t="shared" si="616"/>
        <v>0</v>
      </c>
      <c r="CB396">
        <v>394</v>
      </c>
      <c r="CC396" s="7">
        <f t="shared" ca="1" si="639"/>
        <v>-19000</v>
      </c>
      <c r="CD396" s="28">
        <f t="shared" ca="1" si="640"/>
        <v>0</v>
      </c>
      <c r="CE396" s="16">
        <f t="shared" ca="1" si="641"/>
        <v>0</v>
      </c>
      <c r="CF396" s="9">
        <f t="shared" ca="1" si="585"/>
        <v>0</v>
      </c>
      <c r="CG396" s="26">
        <f t="shared" ca="1" si="586"/>
        <v>0</v>
      </c>
      <c r="CH396" s="19">
        <f t="shared" ca="1" si="587"/>
        <v>0</v>
      </c>
      <c r="CI396" s="26">
        <f t="shared" ca="1" si="588"/>
        <v>0</v>
      </c>
      <c r="CJ396" s="26">
        <f t="shared" ca="1" si="589"/>
        <v>0</v>
      </c>
      <c r="CK396" s="16">
        <f t="shared" ca="1" si="642"/>
        <v>0</v>
      </c>
      <c r="CL396" s="25">
        <v>0</v>
      </c>
      <c r="CM396" s="25">
        <f t="shared" ca="1" si="643"/>
        <v>0</v>
      </c>
      <c r="CN396" s="25">
        <f t="shared" ca="1" si="644"/>
        <v>0</v>
      </c>
      <c r="CO396" s="25">
        <f t="shared" ca="1" si="645"/>
        <v>0</v>
      </c>
      <c r="CP396" s="25">
        <f t="shared" ca="1" si="646"/>
        <v>0</v>
      </c>
      <c r="CQ396" s="16">
        <f t="shared" ca="1" si="647"/>
        <v>0</v>
      </c>
      <c r="CR396" s="25">
        <f t="shared" ca="1" si="648"/>
        <v>0</v>
      </c>
      <c r="CS396" s="9">
        <f t="shared" ca="1" si="590"/>
        <v>0</v>
      </c>
      <c r="CT396" s="26">
        <f t="shared" ca="1" si="591"/>
        <v>0</v>
      </c>
      <c r="CU396" s="19">
        <f t="shared" ca="1" si="592"/>
        <v>0</v>
      </c>
      <c r="CV396" s="26">
        <f t="shared" ca="1" si="593"/>
        <v>0</v>
      </c>
      <c r="CW396" s="26">
        <f t="shared" ca="1" si="594"/>
        <v>0</v>
      </c>
      <c r="CX396">
        <f t="shared" ca="1" si="649"/>
        <v>0</v>
      </c>
      <c r="CY396" s="7">
        <f t="shared" ca="1" si="617"/>
        <v>0</v>
      </c>
      <c r="CZ396" s="7">
        <f t="shared" ca="1" si="618"/>
        <v>0</v>
      </c>
      <c r="DA396" s="17">
        <f t="shared" ca="1" si="650"/>
        <v>0</v>
      </c>
      <c r="DB396" s="17">
        <f t="shared" ca="1" si="619"/>
        <v>0</v>
      </c>
      <c r="EB396">
        <v>394</v>
      </c>
      <c r="EC396" s="7">
        <f t="shared" si="651"/>
        <v>0</v>
      </c>
      <c r="ED396" s="28">
        <f t="shared" si="652"/>
        <v>0</v>
      </c>
      <c r="EE396" s="16">
        <f t="shared" si="653"/>
        <v>0</v>
      </c>
      <c r="EF396" s="9">
        <f t="shared" si="595"/>
        <v>0</v>
      </c>
      <c r="EG396" s="26">
        <f t="shared" si="596"/>
        <v>0</v>
      </c>
      <c r="EH396" s="19">
        <f t="shared" si="597"/>
        <v>0</v>
      </c>
      <c r="EI396" s="26">
        <f t="shared" si="598"/>
        <v>0</v>
      </c>
      <c r="EJ396" s="26">
        <f t="shared" si="599"/>
        <v>0</v>
      </c>
      <c r="EK396" s="16">
        <f t="shared" si="654"/>
        <v>0</v>
      </c>
      <c r="EL396" s="25">
        <v>0</v>
      </c>
      <c r="EM396" s="25">
        <f t="shared" si="655"/>
        <v>0</v>
      </c>
      <c r="EN396" s="25">
        <f t="shared" si="656"/>
        <v>0</v>
      </c>
      <c r="EO396" s="25">
        <f t="shared" si="657"/>
        <v>0</v>
      </c>
      <c r="EP396" s="25">
        <f t="shared" si="658"/>
        <v>0</v>
      </c>
      <c r="EQ396" s="16">
        <f t="shared" si="659"/>
        <v>0</v>
      </c>
      <c r="ER396" s="25">
        <f t="shared" si="660"/>
        <v>0</v>
      </c>
      <c r="ES396" s="9">
        <f t="shared" si="600"/>
        <v>0</v>
      </c>
      <c r="ET396" s="26">
        <f t="shared" si="601"/>
        <v>0</v>
      </c>
      <c r="EU396" s="19">
        <f t="shared" si="602"/>
        <v>0</v>
      </c>
      <c r="EV396" s="26">
        <f t="shared" si="603"/>
        <v>0</v>
      </c>
      <c r="EW396" s="26">
        <f t="shared" si="604"/>
        <v>0</v>
      </c>
      <c r="EX396">
        <f t="shared" si="661"/>
        <v>0</v>
      </c>
      <c r="EY396" s="7">
        <f t="shared" si="620"/>
        <v>0</v>
      </c>
      <c r="EZ396" s="7">
        <f t="shared" si="621"/>
        <v>0</v>
      </c>
      <c r="FA396" s="17">
        <f t="shared" si="662"/>
        <v>0</v>
      </c>
      <c r="FB396" s="17">
        <f t="shared" si="622"/>
        <v>0</v>
      </c>
      <c r="GB396">
        <v>394</v>
      </c>
      <c r="GC396" s="7">
        <f t="shared" si="663"/>
        <v>0</v>
      </c>
      <c r="GD396" s="28">
        <f t="shared" si="664"/>
        <v>0</v>
      </c>
      <c r="GE396" s="16">
        <f t="shared" si="665"/>
        <v>0</v>
      </c>
      <c r="GF396" s="9">
        <f t="shared" si="605"/>
        <v>0</v>
      </c>
      <c r="GG396" s="26">
        <f t="shared" si="606"/>
        <v>0</v>
      </c>
      <c r="GH396" s="19">
        <f t="shared" si="607"/>
        <v>0</v>
      </c>
      <c r="GI396" s="26">
        <f t="shared" si="608"/>
        <v>0</v>
      </c>
      <c r="GJ396" s="26">
        <f t="shared" si="609"/>
        <v>0</v>
      </c>
      <c r="GK396" s="16">
        <f t="shared" si="666"/>
        <v>0</v>
      </c>
      <c r="GL396" s="25">
        <v>0</v>
      </c>
      <c r="GM396" s="25">
        <f t="shared" si="667"/>
        <v>0</v>
      </c>
      <c r="GN396" s="25">
        <f t="shared" si="668"/>
        <v>0</v>
      </c>
      <c r="GO396" s="25">
        <f t="shared" si="669"/>
        <v>0</v>
      </c>
      <c r="GP396" s="25">
        <f t="shared" si="670"/>
        <v>0</v>
      </c>
      <c r="GQ396" s="16">
        <f t="shared" si="671"/>
        <v>0</v>
      </c>
      <c r="GR396" s="25">
        <f t="shared" si="672"/>
        <v>0</v>
      </c>
      <c r="GS396" s="9">
        <f t="shared" si="610"/>
        <v>0</v>
      </c>
      <c r="GT396" s="26">
        <f t="shared" si="611"/>
        <v>0</v>
      </c>
      <c r="GU396" s="19">
        <f t="shared" si="612"/>
        <v>0</v>
      </c>
      <c r="GV396" s="26">
        <f t="shared" si="613"/>
        <v>0</v>
      </c>
      <c r="GW396" s="26">
        <f t="shared" si="614"/>
        <v>0</v>
      </c>
      <c r="GX396">
        <f t="shared" si="673"/>
        <v>0</v>
      </c>
      <c r="GY396" s="7">
        <f t="shared" si="623"/>
        <v>0</v>
      </c>
      <c r="GZ396" s="7">
        <f t="shared" si="624"/>
        <v>0</v>
      </c>
      <c r="HA396" s="17">
        <f t="shared" si="674"/>
        <v>0</v>
      </c>
      <c r="HB396" s="17">
        <f t="shared" si="625"/>
        <v>0</v>
      </c>
    </row>
    <row r="397" spans="54:210" x14ac:dyDescent="0.3">
      <c r="BB397">
        <v>395</v>
      </c>
      <c r="BC397" s="7">
        <f t="shared" si="626"/>
        <v>0</v>
      </c>
      <c r="BD397" s="28">
        <f t="shared" si="627"/>
        <v>0</v>
      </c>
      <c r="BE397" s="16">
        <f t="shared" si="628"/>
        <v>0</v>
      </c>
      <c r="BF397" s="16">
        <f t="shared" si="629"/>
        <v>0</v>
      </c>
      <c r="BG397" s="25">
        <v>0</v>
      </c>
      <c r="BH397" s="25">
        <f t="shared" si="630"/>
        <v>0</v>
      </c>
      <c r="BI397" s="25">
        <f t="shared" si="631"/>
        <v>0</v>
      </c>
      <c r="BJ397" s="25">
        <f t="shared" si="632"/>
        <v>0</v>
      </c>
      <c r="BK397" s="25">
        <f t="shared" si="633"/>
        <v>0</v>
      </c>
      <c r="BL397" s="16">
        <f t="shared" si="634"/>
        <v>0</v>
      </c>
      <c r="BM397" s="25">
        <f t="shared" si="635"/>
        <v>0</v>
      </c>
      <c r="BN397" s="9">
        <f t="shared" si="580"/>
        <v>0</v>
      </c>
      <c r="BO397" s="26">
        <f t="shared" si="581"/>
        <v>0</v>
      </c>
      <c r="BP397" s="19">
        <f t="shared" si="582"/>
        <v>0</v>
      </c>
      <c r="BQ397" s="26">
        <f t="shared" si="583"/>
        <v>0</v>
      </c>
      <c r="BR397" s="26">
        <f t="shared" si="584"/>
        <v>0</v>
      </c>
      <c r="BS397">
        <f t="shared" si="636"/>
        <v>0</v>
      </c>
      <c r="BT397" s="7">
        <f t="shared" si="637"/>
        <v>0</v>
      </c>
      <c r="BU397" s="7">
        <f t="shared" si="615"/>
        <v>0</v>
      </c>
      <c r="BV397" s="17">
        <f t="shared" si="638"/>
        <v>0</v>
      </c>
      <c r="BW397" s="17">
        <f t="shared" si="616"/>
        <v>0</v>
      </c>
      <c r="CB397">
        <v>395</v>
      </c>
      <c r="CC397" s="7">
        <f t="shared" ca="1" si="639"/>
        <v>-19000</v>
      </c>
      <c r="CD397" s="28">
        <f t="shared" ca="1" si="640"/>
        <v>0</v>
      </c>
      <c r="CE397" s="16">
        <f t="shared" ca="1" si="641"/>
        <v>0</v>
      </c>
      <c r="CF397" s="9">
        <f t="shared" ca="1" si="585"/>
        <v>0</v>
      </c>
      <c r="CG397" s="26">
        <f t="shared" ca="1" si="586"/>
        <v>0</v>
      </c>
      <c r="CH397" s="19">
        <f t="shared" ca="1" si="587"/>
        <v>0</v>
      </c>
      <c r="CI397" s="26">
        <f t="shared" ca="1" si="588"/>
        <v>0</v>
      </c>
      <c r="CJ397" s="26">
        <f t="shared" ca="1" si="589"/>
        <v>0</v>
      </c>
      <c r="CK397" s="16">
        <f t="shared" ca="1" si="642"/>
        <v>0</v>
      </c>
      <c r="CL397" s="25">
        <v>0</v>
      </c>
      <c r="CM397" s="25">
        <f t="shared" ca="1" si="643"/>
        <v>0</v>
      </c>
      <c r="CN397" s="25">
        <f t="shared" ca="1" si="644"/>
        <v>0</v>
      </c>
      <c r="CO397" s="25">
        <f t="shared" ca="1" si="645"/>
        <v>0</v>
      </c>
      <c r="CP397" s="25">
        <f t="shared" ca="1" si="646"/>
        <v>0</v>
      </c>
      <c r="CQ397" s="16">
        <f t="shared" ca="1" si="647"/>
        <v>0</v>
      </c>
      <c r="CR397" s="25">
        <f t="shared" ca="1" si="648"/>
        <v>0</v>
      </c>
      <c r="CS397" s="9">
        <f t="shared" ca="1" si="590"/>
        <v>0</v>
      </c>
      <c r="CT397" s="26">
        <f t="shared" ca="1" si="591"/>
        <v>0</v>
      </c>
      <c r="CU397" s="19">
        <f t="shared" ca="1" si="592"/>
        <v>0</v>
      </c>
      <c r="CV397" s="26">
        <f t="shared" ca="1" si="593"/>
        <v>0</v>
      </c>
      <c r="CW397" s="26">
        <f t="shared" ca="1" si="594"/>
        <v>0</v>
      </c>
      <c r="CX397">
        <f t="shared" ca="1" si="649"/>
        <v>0</v>
      </c>
      <c r="CY397" s="7">
        <f t="shared" ca="1" si="617"/>
        <v>0</v>
      </c>
      <c r="CZ397" s="7">
        <f t="shared" ca="1" si="618"/>
        <v>0</v>
      </c>
      <c r="DA397" s="17">
        <f t="shared" ca="1" si="650"/>
        <v>0</v>
      </c>
      <c r="DB397" s="17">
        <f t="shared" ca="1" si="619"/>
        <v>0</v>
      </c>
      <c r="EB397">
        <v>395</v>
      </c>
      <c r="EC397" s="7">
        <f t="shared" si="651"/>
        <v>0</v>
      </c>
      <c r="ED397" s="28">
        <f t="shared" si="652"/>
        <v>0</v>
      </c>
      <c r="EE397" s="16">
        <f t="shared" si="653"/>
        <v>0</v>
      </c>
      <c r="EF397" s="9">
        <f t="shared" si="595"/>
        <v>0</v>
      </c>
      <c r="EG397" s="26">
        <f t="shared" si="596"/>
        <v>0</v>
      </c>
      <c r="EH397" s="19">
        <f t="shared" si="597"/>
        <v>0</v>
      </c>
      <c r="EI397" s="26">
        <f t="shared" si="598"/>
        <v>0</v>
      </c>
      <c r="EJ397" s="26">
        <f t="shared" si="599"/>
        <v>0</v>
      </c>
      <c r="EK397" s="16">
        <f t="shared" si="654"/>
        <v>0</v>
      </c>
      <c r="EL397" s="25">
        <v>0</v>
      </c>
      <c r="EM397" s="25">
        <f t="shared" si="655"/>
        <v>0</v>
      </c>
      <c r="EN397" s="25">
        <f t="shared" si="656"/>
        <v>0</v>
      </c>
      <c r="EO397" s="25">
        <f t="shared" si="657"/>
        <v>0</v>
      </c>
      <c r="EP397" s="25">
        <f t="shared" si="658"/>
        <v>0</v>
      </c>
      <c r="EQ397" s="16">
        <f t="shared" si="659"/>
        <v>0</v>
      </c>
      <c r="ER397" s="25">
        <f t="shared" si="660"/>
        <v>0</v>
      </c>
      <c r="ES397" s="9">
        <f t="shared" si="600"/>
        <v>0</v>
      </c>
      <c r="ET397" s="26">
        <f t="shared" si="601"/>
        <v>0</v>
      </c>
      <c r="EU397" s="19">
        <f t="shared" si="602"/>
        <v>0</v>
      </c>
      <c r="EV397" s="26">
        <f t="shared" si="603"/>
        <v>0</v>
      </c>
      <c r="EW397" s="26">
        <f t="shared" si="604"/>
        <v>0</v>
      </c>
      <c r="EX397">
        <f t="shared" si="661"/>
        <v>0</v>
      </c>
      <c r="EY397" s="7">
        <f t="shared" si="620"/>
        <v>0</v>
      </c>
      <c r="EZ397" s="7">
        <f t="shared" si="621"/>
        <v>0</v>
      </c>
      <c r="FA397" s="17">
        <f t="shared" si="662"/>
        <v>0</v>
      </c>
      <c r="FB397" s="17">
        <f t="shared" si="622"/>
        <v>0</v>
      </c>
      <c r="GB397">
        <v>395</v>
      </c>
      <c r="GC397" s="7">
        <f t="shared" si="663"/>
        <v>0</v>
      </c>
      <c r="GD397" s="28">
        <f t="shared" si="664"/>
        <v>0</v>
      </c>
      <c r="GE397" s="16">
        <f t="shared" si="665"/>
        <v>0</v>
      </c>
      <c r="GF397" s="9">
        <f t="shared" si="605"/>
        <v>0</v>
      </c>
      <c r="GG397" s="26">
        <f t="shared" si="606"/>
        <v>0</v>
      </c>
      <c r="GH397" s="19">
        <f t="shared" si="607"/>
        <v>0</v>
      </c>
      <c r="GI397" s="26">
        <f t="shared" si="608"/>
        <v>0</v>
      </c>
      <c r="GJ397" s="26">
        <f t="shared" si="609"/>
        <v>0</v>
      </c>
      <c r="GK397" s="16">
        <f t="shared" si="666"/>
        <v>0</v>
      </c>
      <c r="GL397" s="25">
        <v>0</v>
      </c>
      <c r="GM397" s="25">
        <f t="shared" si="667"/>
        <v>0</v>
      </c>
      <c r="GN397" s="25">
        <f t="shared" si="668"/>
        <v>0</v>
      </c>
      <c r="GO397" s="25">
        <f t="shared" si="669"/>
        <v>0</v>
      </c>
      <c r="GP397" s="25">
        <f t="shared" si="670"/>
        <v>0</v>
      </c>
      <c r="GQ397" s="16">
        <f t="shared" si="671"/>
        <v>0</v>
      </c>
      <c r="GR397" s="25">
        <f t="shared" si="672"/>
        <v>0</v>
      </c>
      <c r="GS397" s="9">
        <f t="shared" si="610"/>
        <v>0</v>
      </c>
      <c r="GT397" s="26">
        <f t="shared" si="611"/>
        <v>0</v>
      </c>
      <c r="GU397" s="19">
        <f t="shared" si="612"/>
        <v>0</v>
      </c>
      <c r="GV397" s="26">
        <f t="shared" si="613"/>
        <v>0</v>
      </c>
      <c r="GW397" s="26">
        <f t="shared" si="614"/>
        <v>0</v>
      </c>
      <c r="GX397">
        <f t="shared" si="673"/>
        <v>0</v>
      </c>
      <c r="GY397" s="7">
        <f t="shared" si="623"/>
        <v>0</v>
      </c>
      <c r="GZ397" s="7">
        <f t="shared" si="624"/>
        <v>0</v>
      </c>
      <c r="HA397" s="17">
        <f t="shared" si="674"/>
        <v>0</v>
      </c>
      <c r="HB397" s="17">
        <f t="shared" si="625"/>
        <v>0</v>
      </c>
    </row>
    <row r="398" spans="54:210" x14ac:dyDescent="0.3">
      <c r="BB398">
        <v>396</v>
      </c>
      <c r="BC398" s="7">
        <f t="shared" si="626"/>
        <v>0</v>
      </c>
      <c r="BD398" s="28">
        <f t="shared" si="627"/>
        <v>0</v>
      </c>
      <c r="BE398" s="16">
        <f t="shared" si="628"/>
        <v>0</v>
      </c>
      <c r="BF398" s="16">
        <f t="shared" si="629"/>
        <v>0</v>
      </c>
      <c r="BG398" s="25">
        <v>0</v>
      </c>
      <c r="BH398" s="25">
        <f t="shared" si="630"/>
        <v>0</v>
      </c>
      <c r="BI398" s="25">
        <f t="shared" si="631"/>
        <v>0</v>
      </c>
      <c r="BJ398" s="25">
        <f t="shared" si="632"/>
        <v>0</v>
      </c>
      <c r="BK398" s="25">
        <f t="shared" si="633"/>
        <v>0</v>
      </c>
      <c r="BL398" s="16">
        <f t="shared" si="634"/>
        <v>0</v>
      </c>
      <c r="BM398" s="25">
        <f t="shared" si="635"/>
        <v>0</v>
      </c>
      <c r="BN398" s="9">
        <f t="shared" si="580"/>
        <v>0</v>
      </c>
      <c r="BO398" s="26">
        <f t="shared" si="581"/>
        <v>0</v>
      </c>
      <c r="BP398" s="19">
        <f t="shared" si="582"/>
        <v>0</v>
      </c>
      <c r="BQ398" s="26">
        <f t="shared" si="583"/>
        <v>0</v>
      </c>
      <c r="BR398" s="26">
        <f t="shared" si="584"/>
        <v>0</v>
      </c>
      <c r="BS398">
        <f t="shared" si="636"/>
        <v>0</v>
      </c>
      <c r="BT398" s="7">
        <f t="shared" si="637"/>
        <v>0</v>
      </c>
      <c r="BU398" s="7">
        <f t="shared" si="615"/>
        <v>0</v>
      </c>
      <c r="BV398" s="17">
        <f t="shared" si="638"/>
        <v>0</v>
      </c>
      <c r="BW398" s="17">
        <f t="shared" si="616"/>
        <v>0</v>
      </c>
      <c r="CB398">
        <v>396</v>
      </c>
      <c r="CC398" s="7">
        <f t="shared" ca="1" si="639"/>
        <v>-19000</v>
      </c>
      <c r="CD398" s="28">
        <f t="shared" ca="1" si="640"/>
        <v>0</v>
      </c>
      <c r="CE398" s="16">
        <f t="shared" ca="1" si="641"/>
        <v>0</v>
      </c>
      <c r="CF398" s="9">
        <f t="shared" ca="1" si="585"/>
        <v>0</v>
      </c>
      <c r="CG398" s="26">
        <f t="shared" ca="1" si="586"/>
        <v>0</v>
      </c>
      <c r="CH398" s="19">
        <f t="shared" ca="1" si="587"/>
        <v>0</v>
      </c>
      <c r="CI398" s="26">
        <f t="shared" ca="1" si="588"/>
        <v>0</v>
      </c>
      <c r="CJ398" s="26">
        <f t="shared" ca="1" si="589"/>
        <v>0</v>
      </c>
      <c r="CK398" s="16">
        <f t="shared" ca="1" si="642"/>
        <v>0</v>
      </c>
      <c r="CL398" s="25">
        <v>0</v>
      </c>
      <c r="CM398" s="25">
        <f t="shared" ca="1" si="643"/>
        <v>0</v>
      </c>
      <c r="CN398" s="25">
        <f t="shared" ca="1" si="644"/>
        <v>0</v>
      </c>
      <c r="CO398" s="25">
        <f t="shared" ca="1" si="645"/>
        <v>0</v>
      </c>
      <c r="CP398" s="25">
        <f t="shared" ca="1" si="646"/>
        <v>0</v>
      </c>
      <c r="CQ398" s="16">
        <f t="shared" ca="1" si="647"/>
        <v>0</v>
      </c>
      <c r="CR398" s="25">
        <f t="shared" ca="1" si="648"/>
        <v>0</v>
      </c>
      <c r="CS398" s="9">
        <f t="shared" ca="1" si="590"/>
        <v>0</v>
      </c>
      <c r="CT398" s="26">
        <f t="shared" ca="1" si="591"/>
        <v>0</v>
      </c>
      <c r="CU398" s="19">
        <f t="shared" ca="1" si="592"/>
        <v>0</v>
      </c>
      <c r="CV398" s="26">
        <f t="shared" ca="1" si="593"/>
        <v>0</v>
      </c>
      <c r="CW398" s="26">
        <f t="shared" ca="1" si="594"/>
        <v>0</v>
      </c>
      <c r="CX398">
        <f t="shared" ca="1" si="649"/>
        <v>0</v>
      </c>
      <c r="CY398" s="7">
        <f t="shared" ca="1" si="617"/>
        <v>0</v>
      </c>
      <c r="CZ398" s="7">
        <f t="shared" ca="1" si="618"/>
        <v>0</v>
      </c>
      <c r="DA398" s="17">
        <f t="shared" ca="1" si="650"/>
        <v>0</v>
      </c>
      <c r="DB398" s="17">
        <f t="shared" ca="1" si="619"/>
        <v>0</v>
      </c>
      <c r="EB398">
        <v>396</v>
      </c>
      <c r="EC398" s="7">
        <f t="shared" si="651"/>
        <v>0</v>
      </c>
      <c r="ED398" s="28">
        <f t="shared" si="652"/>
        <v>0</v>
      </c>
      <c r="EE398" s="16">
        <f t="shared" si="653"/>
        <v>0</v>
      </c>
      <c r="EF398" s="9">
        <f t="shared" si="595"/>
        <v>0</v>
      </c>
      <c r="EG398" s="26">
        <f t="shared" si="596"/>
        <v>0</v>
      </c>
      <c r="EH398" s="19">
        <f t="shared" si="597"/>
        <v>0</v>
      </c>
      <c r="EI398" s="26">
        <f t="shared" si="598"/>
        <v>0</v>
      </c>
      <c r="EJ398" s="26">
        <f t="shared" si="599"/>
        <v>0</v>
      </c>
      <c r="EK398" s="16">
        <f t="shared" si="654"/>
        <v>0</v>
      </c>
      <c r="EL398" s="25">
        <v>0</v>
      </c>
      <c r="EM398" s="25">
        <f t="shared" si="655"/>
        <v>0</v>
      </c>
      <c r="EN398" s="25">
        <f t="shared" si="656"/>
        <v>0</v>
      </c>
      <c r="EO398" s="25">
        <f t="shared" si="657"/>
        <v>0</v>
      </c>
      <c r="EP398" s="25">
        <f t="shared" si="658"/>
        <v>0</v>
      </c>
      <c r="EQ398" s="16">
        <f t="shared" si="659"/>
        <v>0</v>
      </c>
      <c r="ER398" s="25">
        <f t="shared" si="660"/>
        <v>0</v>
      </c>
      <c r="ES398" s="9">
        <f t="shared" si="600"/>
        <v>0</v>
      </c>
      <c r="ET398" s="26">
        <f t="shared" si="601"/>
        <v>0</v>
      </c>
      <c r="EU398" s="19">
        <f t="shared" si="602"/>
        <v>0</v>
      </c>
      <c r="EV398" s="26">
        <f t="shared" si="603"/>
        <v>0</v>
      </c>
      <c r="EW398" s="26">
        <f t="shared" si="604"/>
        <v>0</v>
      </c>
      <c r="EX398">
        <f t="shared" si="661"/>
        <v>0</v>
      </c>
      <c r="EY398" s="7">
        <f t="shared" si="620"/>
        <v>0</v>
      </c>
      <c r="EZ398" s="7">
        <f t="shared" si="621"/>
        <v>0</v>
      </c>
      <c r="FA398" s="17">
        <f t="shared" si="662"/>
        <v>0</v>
      </c>
      <c r="FB398" s="17">
        <f t="shared" si="622"/>
        <v>0</v>
      </c>
      <c r="GB398">
        <v>396</v>
      </c>
      <c r="GC398" s="7">
        <f t="shared" si="663"/>
        <v>0</v>
      </c>
      <c r="GD398" s="28">
        <f t="shared" si="664"/>
        <v>0</v>
      </c>
      <c r="GE398" s="16">
        <f t="shared" si="665"/>
        <v>0</v>
      </c>
      <c r="GF398" s="9">
        <f t="shared" si="605"/>
        <v>0</v>
      </c>
      <c r="GG398" s="26">
        <f t="shared" si="606"/>
        <v>0</v>
      </c>
      <c r="GH398" s="19">
        <f t="shared" si="607"/>
        <v>0</v>
      </c>
      <c r="GI398" s="26">
        <f t="shared" si="608"/>
        <v>0</v>
      </c>
      <c r="GJ398" s="26">
        <f t="shared" si="609"/>
        <v>0</v>
      </c>
      <c r="GK398" s="16">
        <f t="shared" si="666"/>
        <v>0</v>
      </c>
      <c r="GL398" s="25">
        <v>0</v>
      </c>
      <c r="GM398" s="25">
        <f t="shared" si="667"/>
        <v>0</v>
      </c>
      <c r="GN398" s="25">
        <f t="shared" si="668"/>
        <v>0</v>
      </c>
      <c r="GO398" s="25">
        <f t="shared" si="669"/>
        <v>0</v>
      </c>
      <c r="GP398" s="25">
        <f t="shared" si="670"/>
        <v>0</v>
      </c>
      <c r="GQ398" s="16">
        <f t="shared" si="671"/>
        <v>0</v>
      </c>
      <c r="GR398" s="25">
        <f t="shared" si="672"/>
        <v>0</v>
      </c>
      <c r="GS398" s="9">
        <f t="shared" si="610"/>
        <v>0</v>
      </c>
      <c r="GT398" s="26">
        <f t="shared" si="611"/>
        <v>0</v>
      </c>
      <c r="GU398" s="19">
        <f t="shared" si="612"/>
        <v>0</v>
      </c>
      <c r="GV398" s="26">
        <f t="shared" si="613"/>
        <v>0</v>
      </c>
      <c r="GW398" s="26">
        <f t="shared" si="614"/>
        <v>0</v>
      </c>
      <c r="GX398">
        <f t="shared" si="673"/>
        <v>0</v>
      </c>
      <c r="GY398" s="7">
        <f t="shared" si="623"/>
        <v>0</v>
      </c>
      <c r="GZ398" s="7">
        <f t="shared" si="624"/>
        <v>0</v>
      </c>
      <c r="HA398" s="17">
        <f t="shared" si="674"/>
        <v>0</v>
      </c>
      <c r="HB398" s="17">
        <f t="shared" si="625"/>
        <v>0</v>
      </c>
    </row>
    <row r="399" spans="54:210" x14ac:dyDescent="0.3">
      <c r="BB399">
        <v>397</v>
      </c>
      <c r="BC399" s="7">
        <f t="shared" si="626"/>
        <v>0</v>
      </c>
      <c r="BD399" s="28">
        <f t="shared" si="627"/>
        <v>0</v>
      </c>
      <c r="BE399" s="16">
        <f t="shared" si="628"/>
        <v>0</v>
      </c>
      <c r="BF399" s="16">
        <f t="shared" si="629"/>
        <v>0</v>
      </c>
      <c r="BG399" s="25">
        <v>0</v>
      </c>
      <c r="BH399" s="25">
        <f t="shared" si="630"/>
        <v>0</v>
      </c>
      <c r="BI399" s="25">
        <f t="shared" si="631"/>
        <v>0</v>
      </c>
      <c r="BJ399" s="25">
        <f t="shared" si="632"/>
        <v>0</v>
      </c>
      <c r="BK399" s="25">
        <f t="shared" si="633"/>
        <v>0</v>
      </c>
      <c r="BL399" s="16">
        <f t="shared" si="634"/>
        <v>0</v>
      </c>
      <c r="BM399" s="25">
        <f t="shared" si="635"/>
        <v>0</v>
      </c>
      <c r="BN399" s="9">
        <f t="shared" si="580"/>
        <v>0</v>
      </c>
      <c r="BO399" s="26">
        <f t="shared" si="581"/>
        <v>0</v>
      </c>
      <c r="BP399" s="19">
        <f t="shared" si="582"/>
        <v>0</v>
      </c>
      <c r="BQ399" s="26">
        <f t="shared" si="583"/>
        <v>0</v>
      </c>
      <c r="BR399" s="26">
        <f t="shared" si="584"/>
        <v>0</v>
      </c>
      <c r="BS399">
        <f t="shared" si="636"/>
        <v>0</v>
      </c>
      <c r="BT399" s="7">
        <f t="shared" si="637"/>
        <v>0</v>
      </c>
      <c r="BU399" s="7">
        <f t="shared" si="615"/>
        <v>0</v>
      </c>
      <c r="BV399" s="17">
        <f t="shared" si="638"/>
        <v>0</v>
      </c>
      <c r="BW399" s="17">
        <f t="shared" si="616"/>
        <v>0</v>
      </c>
      <c r="CB399">
        <v>397</v>
      </c>
      <c r="CC399" s="7">
        <f t="shared" ca="1" si="639"/>
        <v>-19000</v>
      </c>
      <c r="CD399" s="28">
        <f t="shared" ca="1" si="640"/>
        <v>0</v>
      </c>
      <c r="CE399" s="16">
        <f t="shared" ca="1" si="641"/>
        <v>0</v>
      </c>
      <c r="CF399" s="9">
        <f t="shared" ca="1" si="585"/>
        <v>0</v>
      </c>
      <c r="CG399" s="26">
        <f t="shared" ca="1" si="586"/>
        <v>0</v>
      </c>
      <c r="CH399" s="19">
        <f t="shared" ca="1" si="587"/>
        <v>0</v>
      </c>
      <c r="CI399" s="26">
        <f t="shared" ca="1" si="588"/>
        <v>0</v>
      </c>
      <c r="CJ399" s="26">
        <f t="shared" ca="1" si="589"/>
        <v>0</v>
      </c>
      <c r="CK399" s="16">
        <f t="shared" ca="1" si="642"/>
        <v>0</v>
      </c>
      <c r="CL399" s="25">
        <v>0</v>
      </c>
      <c r="CM399" s="25">
        <f t="shared" ca="1" si="643"/>
        <v>0</v>
      </c>
      <c r="CN399" s="25">
        <f t="shared" ca="1" si="644"/>
        <v>0</v>
      </c>
      <c r="CO399" s="25">
        <f t="shared" ca="1" si="645"/>
        <v>0</v>
      </c>
      <c r="CP399" s="25">
        <f t="shared" ca="1" si="646"/>
        <v>0</v>
      </c>
      <c r="CQ399" s="16">
        <f t="shared" ca="1" si="647"/>
        <v>0</v>
      </c>
      <c r="CR399" s="25">
        <f t="shared" ca="1" si="648"/>
        <v>0</v>
      </c>
      <c r="CS399" s="9">
        <f t="shared" ca="1" si="590"/>
        <v>0</v>
      </c>
      <c r="CT399" s="26">
        <f t="shared" ca="1" si="591"/>
        <v>0</v>
      </c>
      <c r="CU399" s="19">
        <f t="shared" ca="1" si="592"/>
        <v>0</v>
      </c>
      <c r="CV399" s="26">
        <f t="shared" ca="1" si="593"/>
        <v>0</v>
      </c>
      <c r="CW399" s="26">
        <f t="shared" ca="1" si="594"/>
        <v>0</v>
      </c>
      <c r="CX399">
        <f t="shared" ca="1" si="649"/>
        <v>0</v>
      </c>
      <c r="CY399" s="7">
        <f t="shared" ca="1" si="617"/>
        <v>0</v>
      </c>
      <c r="CZ399" s="7">
        <f t="shared" ca="1" si="618"/>
        <v>0</v>
      </c>
      <c r="DA399" s="17">
        <f t="shared" ca="1" si="650"/>
        <v>0</v>
      </c>
      <c r="DB399" s="17">
        <f t="shared" ca="1" si="619"/>
        <v>0</v>
      </c>
      <c r="EB399">
        <v>397</v>
      </c>
      <c r="EC399" s="7">
        <f t="shared" si="651"/>
        <v>0</v>
      </c>
      <c r="ED399" s="28">
        <f t="shared" si="652"/>
        <v>0</v>
      </c>
      <c r="EE399" s="16">
        <f t="shared" si="653"/>
        <v>0</v>
      </c>
      <c r="EF399" s="9">
        <f t="shared" si="595"/>
        <v>0</v>
      </c>
      <c r="EG399" s="26">
        <f t="shared" si="596"/>
        <v>0</v>
      </c>
      <c r="EH399" s="19">
        <f t="shared" si="597"/>
        <v>0</v>
      </c>
      <c r="EI399" s="26">
        <f t="shared" si="598"/>
        <v>0</v>
      </c>
      <c r="EJ399" s="26">
        <f t="shared" si="599"/>
        <v>0</v>
      </c>
      <c r="EK399" s="16">
        <f t="shared" si="654"/>
        <v>0</v>
      </c>
      <c r="EL399" s="25">
        <v>0</v>
      </c>
      <c r="EM399" s="25">
        <f t="shared" si="655"/>
        <v>0</v>
      </c>
      <c r="EN399" s="25">
        <f t="shared" si="656"/>
        <v>0</v>
      </c>
      <c r="EO399" s="25">
        <f t="shared" si="657"/>
        <v>0</v>
      </c>
      <c r="EP399" s="25">
        <f t="shared" si="658"/>
        <v>0</v>
      </c>
      <c r="EQ399" s="16">
        <f t="shared" si="659"/>
        <v>0</v>
      </c>
      <c r="ER399" s="25">
        <f t="shared" si="660"/>
        <v>0</v>
      </c>
      <c r="ES399" s="9">
        <f t="shared" si="600"/>
        <v>0</v>
      </c>
      <c r="ET399" s="26">
        <f t="shared" si="601"/>
        <v>0</v>
      </c>
      <c r="EU399" s="19">
        <f t="shared" si="602"/>
        <v>0</v>
      </c>
      <c r="EV399" s="26">
        <f t="shared" si="603"/>
        <v>0</v>
      </c>
      <c r="EW399" s="26">
        <f t="shared" si="604"/>
        <v>0</v>
      </c>
      <c r="EX399">
        <f t="shared" si="661"/>
        <v>0</v>
      </c>
      <c r="EY399" s="7">
        <f t="shared" si="620"/>
        <v>0</v>
      </c>
      <c r="EZ399" s="7">
        <f t="shared" si="621"/>
        <v>0</v>
      </c>
      <c r="FA399" s="17">
        <f t="shared" si="662"/>
        <v>0</v>
      </c>
      <c r="FB399" s="17">
        <f t="shared" si="622"/>
        <v>0</v>
      </c>
      <c r="GB399">
        <v>397</v>
      </c>
      <c r="GC399" s="7">
        <f t="shared" si="663"/>
        <v>0</v>
      </c>
      <c r="GD399" s="28">
        <f t="shared" si="664"/>
        <v>0</v>
      </c>
      <c r="GE399" s="16">
        <f t="shared" si="665"/>
        <v>0</v>
      </c>
      <c r="GF399" s="9">
        <f t="shared" si="605"/>
        <v>0</v>
      </c>
      <c r="GG399" s="26">
        <f t="shared" si="606"/>
        <v>0</v>
      </c>
      <c r="GH399" s="19">
        <f t="shared" si="607"/>
        <v>0</v>
      </c>
      <c r="GI399" s="26">
        <f t="shared" si="608"/>
        <v>0</v>
      </c>
      <c r="GJ399" s="26">
        <f t="shared" si="609"/>
        <v>0</v>
      </c>
      <c r="GK399" s="16">
        <f t="shared" si="666"/>
        <v>0</v>
      </c>
      <c r="GL399" s="25">
        <v>0</v>
      </c>
      <c r="GM399" s="25">
        <f t="shared" si="667"/>
        <v>0</v>
      </c>
      <c r="GN399" s="25">
        <f t="shared" si="668"/>
        <v>0</v>
      </c>
      <c r="GO399" s="25">
        <f t="shared" si="669"/>
        <v>0</v>
      </c>
      <c r="GP399" s="25">
        <f t="shared" si="670"/>
        <v>0</v>
      </c>
      <c r="GQ399" s="16">
        <f t="shared" si="671"/>
        <v>0</v>
      </c>
      <c r="GR399" s="25">
        <f t="shared" si="672"/>
        <v>0</v>
      </c>
      <c r="GS399" s="9">
        <f t="shared" si="610"/>
        <v>0</v>
      </c>
      <c r="GT399" s="26">
        <f t="shared" si="611"/>
        <v>0</v>
      </c>
      <c r="GU399" s="19">
        <f t="shared" si="612"/>
        <v>0</v>
      </c>
      <c r="GV399" s="26">
        <f t="shared" si="613"/>
        <v>0</v>
      </c>
      <c r="GW399" s="26">
        <f t="shared" si="614"/>
        <v>0</v>
      </c>
      <c r="GX399">
        <f t="shared" si="673"/>
        <v>0</v>
      </c>
      <c r="GY399" s="7">
        <f t="shared" si="623"/>
        <v>0</v>
      </c>
      <c r="GZ399" s="7">
        <f t="shared" si="624"/>
        <v>0</v>
      </c>
      <c r="HA399" s="17">
        <f t="shared" si="674"/>
        <v>0</v>
      </c>
      <c r="HB399" s="17">
        <f t="shared" si="625"/>
        <v>0</v>
      </c>
    </row>
    <row r="400" spans="54:210" x14ac:dyDescent="0.3">
      <c r="BB400">
        <v>398</v>
      </c>
      <c r="BC400" s="7">
        <f t="shared" si="626"/>
        <v>0</v>
      </c>
      <c r="BD400" s="28">
        <f t="shared" si="627"/>
        <v>0</v>
      </c>
      <c r="BE400" s="16">
        <f t="shared" si="628"/>
        <v>0</v>
      </c>
      <c r="BF400" s="16">
        <f t="shared" si="629"/>
        <v>0</v>
      </c>
      <c r="BG400" s="25">
        <v>0</v>
      </c>
      <c r="BH400" s="25">
        <f t="shared" si="630"/>
        <v>0</v>
      </c>
      <c r="BI400" s="25">
        <f t="shared" si="631"/>
        <v>0</v>
      </c>
      <c r="BJ400" s="25">
        <f t="shared" si="632"/>
        <v>0</v>
      </c>
      <c r="BK400" s="25">
        <f t="shared" si="633"/>
        <v>0</v>
      </c>
      <c r="BL400" s="16">
        <f t="shared" si="634"/>
        <v>0</v>
      </c>
      <c r="BM400" s="25">
        <f t="shared" si="635"/>
        <v>0</v>
      </c>
      <c r="BN400" s="9">
        <f t="shared" si="580"/>
        <v>0</v>
      </c>
      <c r="BO400" s="26">
        <f t="shared" si="581"/>
        <v>0</v>
      </c>
      <c r="BP400" s="19">
        <f t="shared" si="582"/>
        <v>0</v>
      </c>
      <c r="BQ400" s="26">
        <f t="shared" si="583"/>
        <v>0</v>
      </c>
      <c r="BR400" s="26">
        <f t="shared" si="584"/>
        <v>0</v>
      </c>
      <c r="BS400">
        <f t="shared" si="636"/>
        <v>0</v>
      </c>
      <c r="BT400" s="7">
        <f t="shared" si="637"/>
        <v>0</v>
      </c>
      <c r="BU400" s="7">
        <f t="shared" si="615"/>
        <v>0</v>
      </c>
      <c r="BV400" s="17">
        <f t="shared" si="638"/>
        <v>0</v>
      </c>
      <c r="BW400" s="17">
        <f t="shared" si="616"/>
        <v>0</v>
      </c>
      <c r="CB400">
        <v>398</v>
      </c>
      <c r="CC400" s="7">
        <f t="shared" ca="1" si="639"/>
        <v>-19000</v>
      </c>
      <c r="CD400" s="28">
        <f t="shared" ca="1" si="640"/>
        <v>0</v>
      </c>
      <c r="CE400" s="16">
        <f t="shared" ca="1" si="641"/>
        <v>0</v>
      </c>
      <c r="CF400" s="9">
        <f t="shared" ca="1" si="585"/>
        <v>0</v>
      </c>
      <c r="CG400" s="26">
        <f t="shared" ca="1" si="586"/>
        <v>0</v>
      </c>
      <c r="CH400" s="19">
        <f t="shared" ca="1" si="587"/>
        <v>0</v>
      </c>
      <c r="CI400" s="26">
        <f t="shared" ca="1" si="588"/>
        <v>0</v>
      </c>
      <c r="CJ400" s="26">
        <f t="shared" ca="1" si="589"/>
        <v>0</v>
      </c>
      <c r="CK400" s="16">
        <f t="shared" ca="1" si="642"/>
        <v>0</v>
      </c>
      <c r="CL400" s="25">
        <v>0</v>
      </c>
      <c r="CM400" s="25">
        <f t="shared" ca="1" si="643"/>
        <v>0</v>
      </c>
      <c r="CN400" s="25">
        <f t="shared" ca="1" si="644"/>
        <v>0</v>
      </c>
      <c r="CO400" s="25">
        <f t="shared" ca="1" si="645"/>
        <v>0</v>
      </c>
      <c r="CP400" s="25">
        <f t="shared" ca="1" si="646"/>
        <v>0</v>
      </c>
      <c r="CQ400" s="16">
        <f t="shared" ca="1" si="647"/>
        <v>0</v>
      </c>
      <c r="CR400" s="25">
        <f t="shared" ca="1" si="648"/>
        <v>0</v>
      </c>
      <c r="CS400" s="9">
        <f t="shared" ca="1" si="590"/>
        <v>0</v>
      </c>
      <c r="CT400" s="26">
        <f t="shared" ca="1" si="591"/>
        <v>0</v>
      </c>
      <c r="CU400" s="19">
        <f t="shared" ca="1" si="592"/>
        <v>0</v>
      </c>
      <c r="CV400" s="26">
        <f t="shared" ca="1" si="593"/>
        <v>0</v>
      </c>
      <c r="CW400" s="26">
        <f t="shared" ca="1" si="594"/>
        <v>0</v>
      </c>
      <c r="CX400">
        <f t="shared" ca="1" si="649"/>
        <v>0</v>
      </c>
      <c r="CY400" s="7">
        <f t="shared" ca="1" si="617"/>
        <v>0</v>
      </c>
      <c r="CZ400" s="7">
        <f t="shared" ca="1" si="618"/>
        <v>0</v>
      </c>
      <c r="DA400" s="17">
        <f t="shared" ca="1" si="650"/>
        <v>0</v>
      </c>
      <c r="DB400" s="17">
        <f t="shared" ca="1" si="619"/>
        <v>0</v>
      </c>
      <c r="EB400">
        <v>398</v>
      </c>
      <c r="EC400" s="7">
        <f t="shared" si="651"/>
        <v>0</v>
      </c>
      <c r="ED400" s="28">
        <f t="shared" si="652"/>
        <v>0</v>
      </c>
      <c r="EE400" s="16">
        <f t="shared" si="653"/>
        <v>0</v>
      </c>
      <c r="EF400" s="9">
        <f t="shared" si="595"/>
        <v>0</v>
      </c>
      <c r="EG400" s="26">
        <f t="shared" si="596"/>
        <v>0</v>
      </c>
      <c r="EH400" s="19">
        <f t="shared" si="597"/>
        <v>0</v>
      </c>
      <c r="EI400" s="26">
        <f t="shared" si="598"/>
        <v>0</v>
      </c>
      <c r="EJ400" s="26">
        <f t="shared" si="599"/>
        <v>0</v>
      </c>
      <c r="EK400" s="16">
        <f t="shared" si="654"/>
        <v>0</v>
      </c>
      <c r="EL400" s="25">
        <v>0</v>
      </c>
      <c r="EM400" s="25">
        <f t="shared" si="655"/>
        <v>0</v>
      </c>
      <c r="EN400" s="25">
        <f t="shared" si="656"/>
        <v>0</v>
      </c>
      <c r="EO400" s="25">
        <f t="shared" si="657"/>
        <v>0</v>
      </c>
      <c r="EP400" s="25">
        <f t="shared" si="658"/>
        <v>0</v>
      </c>
      <c r="EQ400" s="16">
        <f t="shared" si="659"/>
        <v>0</v>
      </c>
      <c r="ER400" s="25">
        <f t="shared" si="660"/>
        <v>0</v>
      </c>
      <c r="ES400" s="9">
        <f t="shared" si="600"/>
        <v>0</v>
      </c>
      <c r="ET400" s="26">
        <f t="shared" si="601"/>
        <v>0</v>
      </c>
      <c r="EU400" s="19">
        <f t="shared" si="602"/>
        <v>0</v>
      </c>
      <c r="EV400" s="26">
        <f t="shared" si="603"/>
        <v>0</v>
      </c>
      <c r="EW400" s="26">
        <f t="shared" si="604"/>
        <v>0</v>
      </c>
      <c r="EX400">
        <f t="shared" si="661"/>
        <v>0</v>
      </c>
      <c r="EY400" s="7">
        <f t="shared" si="620"/>
        <v>0</v>
      </c>
      <c r="EZ400" s="7">
        <f t="shared" si="621"/>
        <v>0</v>
      </c>
      <c r="FA400" s="17">
        <f t="shared" si="662"/>
        <v>0</v>
      </c>
      <c r="FB400" s="17">
        <f t="shared" si="622"/>
        <v>0</v>
      </c>
      <c r="GB400">
        <v>398</v>
      </c>
      <c r="GC400" s="7">
        <f t="shared" si="663"/>
        <v>0</v>
      </c>
      <c r="GD400" s="28">
        <f t="shared" si="664"/>
        <v>0</v>
      </c>
      <c r="GE400" s="16">
        <f t="shared" si="665"/>
        <v>0</v>
      </c>
      <c r="GF400" s="9">
        <f t="shared" si="605"/>
        <v>0</v>
      </c>
      <c r="GG400" s="26">
        <f t="shared" si="606"/>
        <v>0</v>
      </c>
      <c r="GH400" s="19">
        <f t="shared" si="607"/>
        <v>0</v>
      </c>
      <c r="GI400" s="26">
        <f t="shared" si="608"/>
        <v>0</v>
      </c>
      <c r="GJ400" s="26">
        <f t="shared" si="609"/>
        <v>0</v>
      </c>
      <c r="GK400" s="16">
        <f t="shared" si="666"/>
        <v>0</v>
      </c>
      <c r="GL400" s="25">
        <v>0</v>
      </c>
      <c r="GM400" s="25">
        <f t="shared" si="667"/>
        <v>0</v>
      </c>
      <c r="GN400" s="25">
        <f t="shared" si="668"/>
        <v>0</v>
      </c>
      <c r="GO400" s="25">
        <f t="shared" si="669"/>
        <v>0</v>
      </c>
      <c r="GP400" s="25">
        <f t="shared" si="670"/>
        <v>0</v>
      </c>
      <c r="GQ400" s="16">
        <f t="shared" si="671"/>
        <v>0</v>
      </c>
      <c r="GR400" s="25">
        <f t="shared" si="672"/>
        <v>0</v>
      </c>
      <c r="GS400" s="9">
        <f t="shared" si="610"/>
        <v>0</v>
      </c>
      <c r="GT400" s="26">
        <f t="shared" si="611"/>
        <v>0</v>
      </c>
      <c r="GU400" s="19">
        <f t="shared" si="612"/>
        <v>0</v>
      </c>
      <c r="GV400" s="26">
        <f t="shared" si="613"/>
        <v>0</v>
      </c>
      <c r="GW400" s="26">
        <f t="shared" si="614"/>
        <v>0</v>
      </c>
      <c r="GX400">
        <f t="shared" si="673"/>
        <v>0</v>
      </c>
      <c r="GY400" s="7">
        <f t="shared" si="623"/>
        <v>0</v>
      </c>
      <c r="GZ400" s="7">
        <f t="shared" si="624"/>
        <v>0</v>
      </c>
      <c r="HA400" s="17">
        <f t="shared" si="674"/>
        <v>0</v>
      </c>
      <c r="HB400" s="17">
        <f t="shared" si="625"/>
        <v>0</v>
      </c>
    </row>
    <row r="401" spans="54:210" x14ac:dyDescent="0.3">
      <c r="BB401">
        <v>399</v>
      </c>
      <c r="BC401" s="7">
        <f t="shared" si="626"/>
        <v>0</v>
      </c>
      <c r="BD401" s="28">
        <f t="shared" si="627"/>
        <v>0</v>
      </c>
      <c r="BE401" s="16">
        <f t="shared" si="628"/>
        <v>0</v>
      </c>
      <c r="BF401" s="16">
        <f t="shared" si="629"/>
        <v>0</v>
      </c>
      <c r="BG401" s="25">
        <v>0</v>
      </c>
      <c r="BH401" s="25">
        <f t="shared" si="630"/>
        <v>0</v>
      </c>
      <c r="BI401" s="25">
        <f t="shared" si="631"/>
        <v>0</v>
      </c>
      <c r="BJ401" s="25">
        <f t="shared" si="632"/>
        <v>0</v>
      </c>
      <c r="BK401" s="25">
        <f t="shared" si="633"/>
        <v>0</v>
      </c>
      <c r="BL401" s="16">
        <f t="shared" si="634"/>
        <v>0</v>
      </c>
      <c r="BM401" s="25">
        <f t="shared" si="635"/>
        <v>0</v>
      </c>
      <c r="BN401" s="9">
        <f t="shared" si="580"/>
        <v>0</v>
      </c>
      <c r="BO401" s="26">
        <f t="shared" si="581"/>
        <v>0</v>
      </c>
      <c r="BP401" s="19">
        <f t="shared" si="582"/>
        <v>0</v>
      </c>
      <c r="BQ401" s="26">
        <f t="shared" si="583"/>
        <v>0</v>
      </c>
      <c r="BR401" s="26">
        <f t="shared" si="584"/>
        <v>0</v>
      </c>
      <c r="BS401">
        <f t="shared" si="636"/>
        <v>0</v>
      </c>
      <c r="BT401" s="7">
        <f t="shared" si="637"/>
        <v>0</v>
      </c>
      <c r="BU401" s="7">
        <f t="shared" si="615"/>
        <v>0</v>
      </c>
      <c r="BV401" s="17">
        <f t="shared" si="638"/>
        <v>0</v>
      </c>
      <c r="BW401" s="17">
        <f t="shared" si="616"/>
        <v>0</v>
      </c>
      <c r="CB401">
        <v>399</v>
      </c>
      <c r="CC401" s="7">
        <f t="shared" ca="1" si="639"/>
        <v>-19000</v>
      </c>
      <c r="CD401" s="28">
        <f t="shared" ca="1" si="640"/>
        <v>0</v>
      </c>
      <c r="CE401" s="16">
        <f t="shared" ca="1" si="641"/>
        <v>0</v>
      </c>
      <c r="CF401" s="9">
        <f t="shared" ca="1" si="585"/>
        <v>0</v>
      </c>
      <c r="CG401" s="26">
        <f t="shared" ca="1" si="586"/>
        <v>0</v>
      </c>
      <c r="CH401" s="19">
        <f t="shared" ca="1" si="587"/>
        <v>0</v>
      </c>
      <c r="CI401" s="26">
        <f t="shared" ca="1" si="588"/>
        <v>0</v>
      </c>
      <c r="CJ401" s="26">
        <f t="shared" ca="1" si="589"/>
        <v>0</v>
      </c>
      <c r="CK401" s="16">
        <f t="shared" ca="1" si="642"/>
        <v>0</v>
      </c>
      <c r="CL401" s="25">
        <v>0</v>
      </c>
      <c r="CM401" s="25">
        <f t="shared" ca="1" si="643"/>
        <v>0</v>
      </c>
      <c r="CN401" s="25">
        <f t="shared" ca="1" si="644"/>
        <v>0</v>
      </c>
      <c r="CO401" s="25">
        <f t="shared" ca="1" si="645"/>
        <v>0</v>
      </c>
      <c r="CP401" s="25">
        <f t="shared" ca="1" si="646"/>
        <v>0</v>
      </c>
      <c r="CQ401" s="16">
        <f t="shared" ca="1" si="647"/>
        <v>0</v>
      </c>
      <c r="CR401" s="25">
        <f t="shared" ca="1" si="648"/>
        <v>0</v>
      </c>
      <c r="CS401" s="9">
        <f t="shared" ca="1" si="590"/>
        <v>0</v>
      </c>
      <c r="CT401" s="26">
        <f t="shared" ca="1" si="591"/>
        <v>0</v>
      </c>
      <c r="CU401" s="19">
        <f t="shared" ca="1" si="592"/>
        <v>0</v>
      </c>
      <c r="CV401" s="26">
        <f t="shared" ca="1" si="593"/>
        <v>0</v>
      </c>
      <c r="CW401" s="26">
        <f t="shared" ca="1" si="594"/>
        <v>0</v>
      </c>
      <c r="CX401">
        <f t="shared" ca="1" si="649"/>
        <v>0</v>
      </c>
      <c r="CY401" s="7">
        <f t="shared" ca="1" si="617"/>
        <v>0</v>
      </c>
      <c r="CZ401" s="7">
        <f t="shared" ca="1" si="618"/>
        <v>0</v>
      </c>
      <c r="DA401" s="17">
        <f t="shared" ca="1" si="650"/>
        <v>0</v>
      </c>
      <c r="DB401" s="17">
        <f t="shared" ca="1" si="619"/>
        <v>0</v>
      </c>
      <c r="EB401">
        <v>399</v>
      </c>
      <c r="EC401" s="7">
        <f t="shared" si="651"/>
        <v>0</v>
      </c>
      <c r="ED401" s="28">
        <f t="shared" si="652"/>
        <v>0</v>
      </c>
      <c r="EE401" s="16">
        <f t="shared" si="653"/>
        <v>0</v>
      </c>
      <c r="EF401" s="9">
        <f t="shared" si="595"/>
        <v>0</v>
      </c>
      <c r="EG401" s="26">
        <f t="shared" si="596"/>
        <v>0</v>
      </c>
      <c r="EH401" s="19">
        <f t="shared" si="597"/>
        <v>0</v>
      </c>
      <c r="EI401" s="26">
        <f t="shared" si="598"/>
        <v>0</v>
      </c>
      <c r="EJ401" s="26">
        <f t="shared" si="599"/>
        <v>0</v>
      </c>
      <c r="EK401" s="16">
        <f t="shared" si="654"/>
        <v>0</v>
      </c>
      <c r="EL401" s="25">
        <v>0</v>
      </c>
      <c r="EM401" s="25">
        <f t="shared" si="655"/>
        <v>0</v>
      </c>
      <c r="EN401" s="25">
        <f t="shared" si="656"/>
        <v>0</v>
      </c>
      <c r="EO401" s="25">
        <f t="shared" si="657"/>
        <v>0</v>
      </c>
      <c r="EP401" s="25">
        <f t="shared" si="658"/>
        <v>0</v>
      </c>
      <c r="EQ401" s="16">
        <f t="shared" si="659"/>
        <v>0</v>
      </c>
      <c r="ER401" s="25">
        <f t="shared" si="660"/>
        <v>0</v>
      </c>
      <c r="ES401" s="9">
        <f t="shared" si="600"/>
        <v>0</v>
      </c>
      <c r="ET401" s="26">
        <f t="shared" si="601"/>
        <v>0</v>
      </c>
      <c r="EU401" s="19">
        <f t="shared" si="602"/>
        <v>0</v>
      </c>
      <c r="EV401" s="26">
        <f t="shared" si="603"/>
        <v>0</v>
      </c>
      <c r="EW401" s="26">
        <f t="shared" si="604"/>
        <v>0</v>
      </c>
      <c r="EX401">
        <f t="shared" si="661"/>
        <v>0</v>
      </c>
      <c r="EY401" s="7">
        <f t="shared" si="620"/>
        <v>0</v>
      </c>
      <c r="EZ401" s="7">
        <f t="shared" si="621"/>
        <v>0</v>
      </c>
      <c r="FA401" s="17">
        <f t="shared" si="662"/>
        <v>0</v>
      </c>
      <c r="FB401" s="17">
        <f t="shared" si="622"/>
        <v>0</v>
      </c>
      <c r="GB401">
        <v>399</v>
      </c>
      <c r="GC401" s="7">
        <f t="shared" si="663"/>
        <v>0</v>
      </c>
      <c r="GD401" s="28">
        <f t="shared" si="664"/>
        <v>0</v>
      </c>
      <c r="GE401" s="16">
        <f t="shared" si="665"/>
        <v>0</v>
      </c>
      <c r="GF401" s="9">
        <f t="shared" si="605"/>
        <v>0</v>
      </c>
      <c r="GG401" s="26">
        <f t="shared" si="606"/>
        <v>0</v>
      </c>
      <c r="GH401" s="19">
        <f t="shared" si="607"/>
        <v>0</v>
      </c>
      <c r="GI401" s="26">
        <f t="shared" si="608"/>
        <v>0</v>
      </c>
      <c r="GJ401" s="26">
        <f t="shared" si="609"/>
        <v>0</v>
      </c>
      <c r="GK401" s="16">
        <f t="shared" si="666"/>
        <v>0</v>
      </c>
      <c r="GL401" s="25">
        <v>0</v>
      </c>
      <c r="GM401" s="25">
        <f t="shared" si="667"/>
        <v>0</v>
      </c>
      <c r="GN401" s="25">
        <f t="shared" si="668"/>
        <v>0</v>
      </c>
      <c r="GO401" s="25">
        <f t="shared" si="669"/>
        <v>0</v>
      </c>
      <c r="GP401" s="25">
        <f t="shared" si="670"/>
        <v>0</v>
      </c>
      <c r="GQ401" s="16">
        <f t="shared" si="671"/>
        <v>0</v>
      </c>
      <c r="GR401" s="25">
        <f t="shared" si="672"/>
        <v>0</v>
      </c>
      <c r="GS401" s="9">
        <f t="shared" si="610"/>
        <v>0</v>
      </c>
      <c r="GT401" s="26">
        <f t="shared" si="611"/>
        <v>0</v>
      </c>
      <c r="GU401" s="19">
        <f t="shared" si="612"/>
        <v>0</v>
      </c>
      <c r="GV401" s="26">
        <f t="shared" si="613"/>
        <v>0</v>
      </c>
      <c r="GW401" s="26">
        <f t="shared" si="614"/>
        <v>0</v>
      </c>
      <c r="GX401">
        <f t="shared" si="673"/>
        <v>0</v>
      </c>
      <c r="GY401" s="7">
        <f t="shared" si="623"/>
        <v>0</v>
      </c>
      <c r="GZ401" s="7">
        <f t="shared" si="624"/>
        <v>0</v>
      </c>
      <c r="HA401" s="17">
        <f t="shared" si="674"/>
        <v>0</v>
      </c>
      <c r="HB401" s="17">
        <f t="shared" si="625"/>
        <v>0</v>
      </c>
    </row>
    <row r="402" spans="54:210" x14ac:dyDescent="0.3">
      <c r="BB402">
        <v>400</v>
      </c>
      <c r="BC402" s="7">
        <f t="shared" si="626"/>
        <v>0</v>
      </c>
      <c r="BD402" s="28">
        <f t="shared" si="627"/>
        <v>0</v>
      </c>
      <c r="BE402" s="16">
        <f t="shared" si="628"/>
        <v>0</v>
      </c>
      <c r="BF402" s="16">
        <f t="shared" si="629"/>
        <v>0</v>
      </c>
      <c r="BG402" s="25">
        <v>0</v>
      </c>
      <c r="BH402" s="25">
        <f t="shared" si="630"/>
        <v>0</v>
      </c>
      <c r="BI402" s="25">
        <f t="shared" si="631"/>
        <v>0</v>
      </c>
      <c r="BJ402" s="25">
        <f t="shared" si="632"/>
        <v>0</v>
      </c>
      <c r="BK402" s="25">
        <f t="shared" si="633"/>
        <v>0</v>
      </c>
      <c r="BL402" s="16">
        <f t="shared" si="634"/>
        <v>0</v>
      </c>
      <c r="BM402" s="25">
        <f t="shared" si="635"/>
        <v>0</v>
      </c>
      <c r="BN402" s="9">
        <f t="shared" si="580"/>
        <v>0</v>
      </c>
      <c r="BO402" s="26">
        <f t="shared" si="581"/>
        <v>0</v>
      </c>
      <c r="BP402" s="19">
        <f t="shared" si="582"/>
        <v>0</v>
      </c>
      <c r="BQ402" s="26">
        <f t="shared" si="583"/>
        <v>0</v>
      </c>
      <c r="BR402" s="26">
        <f t="shared" si="584"/>
        <v>0</v>
      </c>
      <c r="BS402">
        <f t="shared" si="636"/>
        <v>0</v>
      </c>
      <c r="BT402" s="7">
        <f t="shared" si="637"/>
        <v>0</v>
      </c>
      <c r="BU402" s="7">
        <f t="shared" si="615"/>
        <v>0</v>
      </c>
      <c r="BV402" s="17">
        <f t="shared" si="638"/>
        <v>0</v>
      </c>
      <c r="BW402" s="17">
        <f t="shared" si="616"/>
        <v>0</v>
      </c>
      <c r="CB402">
        <v>400</v>
      </c>
      <c r="CC402" s="7">
        <f t="shared" ca="1" si="639"/>
        <v>-19000</v>
      </c>
      <c r="CD402" s="28">
        <f t="shared" ca="1" si="640"/>
        <v>0</v>
      </c>
      <c r="CE402" s="16">
        <f t="shared" ca="1" si="641"/>
        <v>0</v>
      </c>
      <c r="CF402" s="9">
        <f t="shared" ca="1" si="585"/>
        <v>0</v>
      </c>
      <c r="CG402" s="26">
        <f t="shared" ca="1" si="586"/>
        <v>0</v>
      </c>
      <c r="CH402" s="19">
        <f t="shared" ca="1" si="587"/>
        <v>0</v>
      </c>
      <c r="CI402" s="26">
        <f t="shared" ca="1" si="588"/>
        <v>0</v>
      </c>
      <c r="CJ402" s="26">
        <f t="shared" ca="1" si="589"/>
        <v>0</v>
      </c>
      <c r="CK402" s="16">
        <f t="shared" ca="1" si="642"/>
        <v>0</v>
      </c>
      <c r="CL402" s="25">
        <v>0</v>
      </c>
      <c r="CM402" s="25">
        <f t="shared" ca="1" si="643"/>
        <v>0</v>
      </c>
      <c r="CN402" s="25">
        <f t="shared" ca="1" si="644"/>
        <v>0</v>
      </c>
      <c r="CO402" s="25">
        <f t="shared" ca="1" si="645"/>
        <v>0</v>
      </c>
      <c r="CP402" s="25">
        <f t="shared" ca="1" si="646"/>
        <v>0</v>
      </c>
      <c r="CQ402" s="16">
        <f t="shared" ca="1" si="647"/>
        <v>0</v>
      </c>
      <c r="CR402" s="25">
        <f t="shared" ca="1" si="648"/>
        <v>0</v>
      </c>
      <c r="CS402" s="9">
        <f t="shared" ca="1" si="590"/>
        <v>0</v>
      </c>
      <c r="CT402" s="26">
        <f t="shared" ca="1" si="591"/>
        <v>0</v>
      </c>
      <c r="CU402" s="19">
        <f t="shared" ca="1" si="592"/>
        <v>0</v>
      </c>
      <c r="CV402" s="26">
        <f t="shared" ca="1" si="593"/>
        <v>0</v>
      </c>
      <c r="CW402" s="26">
        <f t="shared" ca="1" si="594"/>
        <v>0</v>
      </c>
      <c r="CX402">
        <f t="shared" ca="1" si="649"/>
        <v>0</v>
      </c>
      <c r="CY402" s="7">
        <f t="shared" ca="1" si="617"/>
        <v>0</v>
      </c>
      <c r="CZ402" s="7">
        <f t="shared" ca="1" si="618"/>
        <v>0</v>
      </c>
      <c r="DA402" s="17">
        <f t="shared" ca="1" si="650"/>
        <v>0</v>
      </c>
      <c r="DB402" s="17">
        <f t="shared" ca="1" si="619"/>
        <v>0</v>
      </c>
      <c r="EB402">
        <v>400</v>
      </c>
      <c r="EC402" s="7">
        <f t="shared" si="651"/>
        <v>0</v>
      </c>
      <c r="ED402" s="28">
        <f t="shared" si="652"/>
        <v>0</v>
      </c>
      <c r="EE402" s="16">
        <f t="shared" si="653"/>
        <v>0</v>
      </c>
      <c r="EF402" s="9">
        <f t="shared" si="595"/>
        <v>0</v>
      </c>
      <c r="EG402" s="26">
        <f t="shared" si="596"/>
        <v>0</v>
      </c>
      <c r="EH402" s="19">
        <f t="shared" si="597"/>
        <v>0</v>
      </c>
      <c r="EI402" s="26">
        <f t="shared" si="598"/>
        <v>0</v>
      </c>
      <c r="EJ402" s="26">
        <f t="shared" si="599"/>
        <v>0</v>
      </c>
      <c r="EK402" s="16">
        <f t="shared" si="654"/>
        <v>0</v>
      </c>
      <c r="EL402" s="25">
        <v>0</v>
      </c>
      <c r="EM402" s="25">
        <f t="shared" si="655"/>
        <v>0</v>
      </c>
      <c r="EN402" s="25">
        <f t="shared" si="656"/>
        <v>0</v>
      </c>
      <c r="EO402" s="25">
        <f t="shared" si="657"/>
        <v>0</v>
      </c>
      <c r="EP402" s="25">
        <f t="shared" si="658"/>
        <v>0</v>
      </c>
      <c r="EQ402" s="16">
        <f t="shared" si="659"/>
        <v>0</v>
      </c>
      <c r="ER402" s="25">
        <f t="shared" si="660"/>
        <v>0</v>
      </c>
      <c r="ES402" s="9">
        <f t="shared" si="600"/>
        <v>0</v>
      </c>
      <c r="ET402" s="26">
        <f t="shared" si="601"/>
        <v>0</v>
      </c>
      <c r="EU402" s="19">
        <f t="shared" si="602"/>
        <v>0</v>
      </c>
      <c r="EV402" s="26">
        <f t="shared" si="603"/>
        <v>0</v>
      </c>
      <c r="EW402" s="26">
        <f t="shared" si="604"/>
        <v>0</v>
      </c>
      <c r="EX402">
        <f t="shared" si="661"/>
        <v>0</v>
      </c>
      <c r="EY402" s="7">
        <f t="shared" si="620"/>
        <v>0</v>
      </c>
      <c r="EZ402" s="7">
        <f t="shared" si="621"/>
        <v>0</v>
      </c>
      <c r="FA402" s="17">
        <f t="shared" si="662"/>
        <v>0</v>
      </c>
      <c r="FB402" s="17">
        <f t="shared" si="622"/>
        <v>0</v>
      </c>
      <c r="GB402">
        <v>400</v>
      </c>
      <c r="GC402" s="7">
        <f t="shared" si="663"/>
        <v>0</v>
      </c>
      <c r="GD402" s="28">
        <f t="shared" si="664"/>
        <v>0</v>
      </c>
      <c r="GE402" s="16">
        <f t="shared" si="665"/>
        <v>0</v>
      </c>
      <c r="GF402" s="9">
        <f t="shared" si="605"/>
        <v>0</v>
      </c>
      <c r="GG402" s="26">
        <f t="shared" si="606"/>
        <v>0</v>
      </c>
      <c r="GH402" s="19">
        <f t="shared" si="607"/>
        <v>0</v>
      </c>
      <c r="GI402" s="26">
        <f t="shared" si="608"/>
        <v>0</v>
      </c>
      <c r="GJ402" s="26">
        <f t="shared" si="609"/>
        <v>0</v>
      </c>
      <c r="GK402" s="16">
        <f t="shared" si="666"/>
        <v>0</v>
      </c>
      <c r="GL402" s="25">
        <v>0</v>
      </c>
      <c r="GM402" s="25">
        <f t="shared" si="667"/>
        <v>0</v>
      </c>
      <c r="GN402" s="25">
        <f t="shared" si="668"/>
        <v>0</v>
      </c>
      <c r="GO402" s="25">
        <f t="shared" si="669"/>
        <v>0</v>
      </c>
      <c r="GP402" s="25">
        <f t="shared" si="670"/>
        <v>0</v>
      </c>
      <c r="GQ402" s="16">
        <f t="shared" si="671"/>
        <v>0</v>
      </c>
      <c r="GR402" s="25">
        <f t="shared" si="672"/>
        <v>0</v>
      </c>
      <c r="GS402" s="9">
        <f t="shared" si="610"/>
        <v>0</v>
      </c>
      <c r="GT402" s="26">
        <f t="shared" si="611"/>
        <v>0</v>
      </c>
      <c r="GU402" s="19">
        <f t="shared" si="612"/>
        <v>0</v>
      </c>
      <c r="GV402" s="26">
        <f t="shared" si="613"/>
        <v>0</v>
      </c>
      <c r="GW402" s="26">
        <f t="shared" si="614"/>
        <v>0</v>
      </c>
      <c r="GX402">
        <f t="shared" si="673"/>
        <v>0</v>
      </c>
      <c r="GY402" s="7">
        <f t="shared" si="623"/>
        <v>0</v>
      </c>
      <c r="GZ402" s="7">
        <f t="shared" si="624"/>
        <v>0</v>
      </c>
      <c r="HA402" s="17">
        <f t="shared" si="674"/>
        <v>0</v>
      </c>
      <c r="HB402" s="17">
        <f t="shared" si="625"/>
        <v>0</v>
      </c>
    </row>
    <row r="403" spans="54:210" x14ac:dyDescent="0.3">
      <c r="BB403">
        <v>401</v>
      </c>
      <c r="BC403" s="7">
        <f t="shared" si="626"/>
        <v>0</v>
      </c>
      <c r="BD403" s="28">
        <f t="shared" si="627"/>
        <v>0</v>
      </c>
      <c r="BE403" s="16">
        <f t="shared" si="628"/>
        <v>0</v>
      </c>
      <c r="BF403" s="16">
        <f t="shared" si="629"/>
        <v>0</v>
      </c>
      <c r="BG403" s="25">
        <v>0</v>
      </c>
      <c r="BH403" s="25">
        <f t="shared" si="630"/>
        <v>0</v>
      </c>
      <c r="BI403" s="25">
        <f t="shared" si="631"/>
        <v>0</v>
      </c>
      <c r="BJ403" s="25">
        <f t="shared" si="632"/>
        <v>0</v>
      </c>
      <c r="BK403" s="25">
        <f t="shared" si="633"/>
        <v>0</v>
      </c>
      <c r="BL403" s="16">
        <f t="shared" si="634"/>
        <v>0</v>
      </c>
      <c r="BM403" s="25">
        <f t="shared" si="635"/>
        <v>0</v>
      </c>
      <c r="BN403" s="9">
        <f t="shared" si="580"/>
        <v>0</v>
      </c>
      <c r="BO403" s="26">
        <f t="shared" si="581"/>
        <v>0</v>
      </c>
      <c r="BP403" s="19">
        <f t="shared" si="582"/>
        <v>0</v>
      </c>
      <c r="BQ403" s="26">
        <f t="shared" si="583"/>
        <v>0</v>
      </c>
      <c r="BR403" s="26">
        <f t="shared" si="584"/>
        <v>0</v>
      </c>
      <c r="BS403">
        <f t="shared" si="636"/>
        <v>0</v>
      </c>
      <c r="BT403" s="7">
        <f t="shared" si="637"/>
        <v>0</v>
      </c>
      <c r="BU403" s="7">
        <f t="shared" si="615"/>
        <v>0</v>
      </c>
      <c r="BV403" s="17">
        <f t="shared" si="638"/>
        <v>0</v>
      </c>
      <c r="BW403" s="17">
        <f t="shared" si="616"/>
        <v>0</v>
      </c>
      <c r="CB403">
        <v>401</v>
      </c>
      <c r="CC403" s="7">
        <f t="shared" ca="1" si="639"/>
        <v>-19000</v>
      </c>
      <c r="CD403" s="28">
        <f t="shared" ca="1" si="640"/>
        <v>0</v>
      </c>
      <c r="CE403" s="16">
        <f t="shared" ca="1" si="641"/>
        <v>0</v>
      </c>
      <c r="CF403" s="9">
        <f t="shared" ca="1" si="585"/>
        <v>0</v>
      </c>
      <c r="CG403" s="26">
        <f t="shared" ca="1" si="586"/>
        <v>0</v>
      </c>
      <c r="CH403" s="19">
        <f t="shared" ca="1" si="587"/>
        <v>0</v>
      </c>
      <c r="CI403" s="26">
        <f t="shared" ca="1" si="588"/>
        <v>0</v>
      </c>
      <c r="CJ403" s="26">
        <f t="shared" ca="1" si="589"/>
        <v>0</v>
      </c>
      <c r="CK403" s="16">
        <f t="shared" ca="1" si="642"/>
        <v>0</v>
      </c>
      <c r="CL403" s="25">
        <v>0</v>
      </c>
      <c r="CM403" s="25">
        <f t="shared" ca="1" si="643"/>
        <v>0</v>
      </c>
      <c r="CN403" s="25">
        <f t="shared" ca="1" si="644"/>
        <v>0</v>
      </c>
      <c r="CO403" s="25">
        <f t="shared" ca="1" si="645"/>
        <v>0</v>
      </c>
      <c r="CP403" s="25">
        <f t="shared" ca="1" si="646"/>
        <v>0</v>
      </c>
      <c r="CQ403" s="16">
        <f t="shared" ca="1" si="647"/>
        <v>0</v>
      </c>
      <c r="CR403" s="25">
        <f t="shared" ca="1" si="648"/>
        <v>0</v>
      </c>
      <c r="CS403" s="9">
        <f t="shared" ca="1" si="590"/>
        <v>0</v>
      </c>
      <c r="CT403" s="26">
        <f t="shared" ca="1" si="591"/>
        <v>0</v>
      </c>
      <c r="CU403" s="19">
        <f t="shared" ca="1" si="592"/>
        <v>0</v>
      </c>
      <c r="CV403" s="26">
        <f t="shared" ca="1" si="593"/>
        <v>0</v>
      </c>
      <c r="CW403" s="26">
        <f t="shared" ca="1" si="594"/>
        <v>0</v>
      </c>
      <c r="CX403">
        <f t="shared" ca="1" si="649"/>
        <v>0</v>
      </c>
      <c r="CY403" s="7">
        <f t="shared" ca="1" si="617"/>
        <v>0</v>
      </c>
      <c r="CZ403" s="7">
        <f t="shared" ca="1" si="618"/>
        <v>0</v>
      </c>
      <c r="DA403" s="17">
        <f t="shared" ca="1" si="650"/>
        <v>0</v>
      </c>
      <c r="DB403" s="17">
        <f t="shared" ca="1" si="619"/>
        <v>0</v>
      </c>
      <c r="EB403">
        <v>401</v>
      </c>
      <c r="EC403" s="7">
        <f t="shared" si="651"/>
        <v>0</v>
      </c>
      <c r="ED403" s="28">
        <f t="shared" si="652"/>
        <v>0</v>
      </c>
      <c r="EE403" s="16">
        <f t="shared" si="653"/>
        <v>0</v>
      </c>
      <c r="EF403" s="9">
        <f t="shared" si="595"/>
        <v>0</v>
      </c>
      <c r="EG403" s="26">
        <f t="shared" si="596"/>
        <v>0</v>
      </c>
      <c r="EH403" s="19">
        <f t="shared" si="597"/>
        <v>0</v>
      </c>
      <c r="EI403" s="26">
        <f t="shared" si="598"/>
        <v>0</v>
      </c>
      <c r="EJ403" s="26">
        <f t="shared" si="599"/>
        <v>0</v>
      </c>
      <c r="EK403" s="16">
        <f t="shared" si="654"/>
        <v>0</v>
      </c>
      <c r="EL403" s="25">
        <v>0</v>
      </c>
      <c r="EM403" s="25">
        <f t="shared" si="655"/>
        <v>0</v>
      </c>
      <c r="EN403" s="25">
        <f t="shared" si="656"/>
        <v>0</v>
      </c>
      <c r="EO403" s="25">
        <f t="shared" si="657"/>
        <v>0</v>
      </c>
      <c r="EP403" s="25">
        <f t="shared" si="658"/>
        <v>0</v>
      </c>
      <c r="EQ403" s="16">
        <f t="shared" si="659"/>
        <v>0</v>
      </c>
      <c r="ER403" s="25">
        <f t="shared" si="660"/>
        <v>0</v>
      </c>
      <c r="ES403" s="9">
        <f t="shared" si="600"/>
        <v>0</v>
      </c>
      <c r="ET403" s="26">
        <f t="shared" si="601"/>
        <v>0</v>
      </c>
      <c r="EU403" s="19">
        <f t="shared" si="602"/>
        <v>0</v>
      </c>
      <c r="EV403" s="26">
        <f t="shared" si="603"/>
        <v>0</v>
      </c>
      <c r="EW403" s="26">
        <f t="shared" si="604"/>
        <v>0</v>
      </c>
      <c r="EX403">
        <f t="shared" si="661"/>
        <v>0</v>
      </c>
      <c r="EY403" s="7">
        <f t="shared" si="620"/>
        <v>0</v>
      </c>
      <c r="EZ403" s="7">
        <f t="shared" si="621"/>
        <v>0</v>
      </c>
      <c r="FA403" s="17">
        <f t="shared" si="662"/>
        <v>0</v>
      </c>
      <c r="FB403" s="17">
        <f t="shared" si="622"/>
        <v>0</v>
      </c>
      <c r="GB403">
        <v>401</v>
      </c>
      <c r="GC403" s="7">
        <f t="shared" si="663"/>
        <v>0</v>
      </c>
      <c r="GD403" s="28">
        <f t="shared" si="664"/>
        <v>0</v>
      </c>
      <c r="GE403" s="16">
        <f t="shared" si="665"/>
        <v>0</v>
      </c>
      <c r="GF403" s="9">
        <f t="shared" si="605"/>
        <v>0</v>
      </c>
      <c r="GG403" s="26">
        <f t="shared" si="606"/>
        <v>0</v>
      </c>
      <c r="GH403" s="19">
        <f t="shared" si="607"/>
        <v>0</v>
      </c>
      <c r="GI403" s="26">
        <f t="shared" si="608"/>
        <v>0</v>
      </c>
      <c r="GJ403" s="26">
        <f t="shared" si="609"/>
        <v>0</v>
      </c>
      <c r="GK403" s="16">
        <f t="shared" si="666"/>
        <v>0</v>
      </c>
      <c r="GL403" s="25">
        <v>0</v>
      </c>
      <c r="GM403" s="25">
        <f t="shared" si="667"/>
        <v>0</v>
      </c>
      <c r="GN403" s="25">
        <f t="shared" si="668"/>
        <v>0</v>
      </c>
      <c r="GO403" s="25">
        <f t="shared" si="669"/>
        <v>0</v>
      </c>
      <c r="GP403" s="25">
        <f t="shared" si="670"/>
        <v>0</v>
      </c>
      <c r="GQ403" s="16">
        <f t="shared" si="671"/>
        <v>0</v>
      </c>
      <c r="GR403" s="25">
        <f t="shared" si="672"/>
        <v>0</v>
      </c>
      <c r="GS403" s="9">
        <f t="shared" si="610"/>
        <v>0</v>
      </c>
      <c r="GT403" s="26">
        <f t="shared" si="611"/>
        <v>0</v>
      </c>
      <c r="GU403" s="19">
        <f t="shared" si="612"/>
        <v>0</v>
      </c>
      <c r="GV403" s="26">
        <f t="shared" si="613"/>
        <v>0</v>
      </c>
      <c r="GW403" s="26">
        <f t="shared" si="614"/>
        <v>0</v>
      </c>
      <c r="GX403">
        <f t="shared" si="673"/>
        <v>0</v>
      </c>
      <c r="GY403" s="7">
        <f t="shared" si="623"/>
        <v>0</v>
      </c>
      <c r="GZ403" s="7">
        <f t="shared" si="624"/>
        <v>0</v>
      </c>
      <c r="HA403" s="17">
        <f t="shared" si="674"/>
        <v>0</v>
      </c>
      <c r="HB403" s="17">
        <f t="shared" si="625"/>
        <v>0</v>
      </c>
    </row>
    <row r="404" spans="54:210" x14ac:dyDescent="0.3">
      <c r="BB404">
        <v>402</v>
      </c>
      <c r="BC404" s="7">
        <f t="shared" si="626"/>
        <v>0</v>
      </c>
      <c r="BD404" s="28">
        <f t="shared" si="627"/>
        <v>0</v>
      </c>
      <c r="BE404" s="16">
        <f t="shared" si="628"/>
        <v>0</v>
      </c>
      <c r="BF404" s="16">
        <f t="shared" si="629"/>
        <v>0</v>
      </c>
      <c r="BG404" s="25">
        <v>0</v>
      </c>
      <c r="BH404" s="25">
        <f t="shared" si="630"/>
        <v>0</v>
      </c>
      <c r="BI404" s="25">
        <f t="shared" si="631"/>
        <v>0</v>
      </c>
      <c r="BJ404" s="25">
        <f t="shared" si="632"/>
        <v>0</v>
      </c>
      <c r="BK404" s="25">
        <f t="shared" si="633"/>
        <v>0</v>
      </c>
      <c r="BL404" s="16">
        <f t="shared" si="634"/>
        <v>0</v>
      </c>
      <c r="BM404" s="25">
        <f t="shared" si="635"/>
        <v>0</v>
      </c>
      <c r="BN404" s="9">
        <f t="shared" si="580"/>
        <v>0</v>
      </c>
      <c r="BO404" s="26">
        <f t="shared" si="581"/>
        <v>0</v>
      </c>
      <c r="BP404" s="19">
        <f t="shared" si="582"/>
        <v>0</v>
      </c>
      <c r="BQ404" s="26">
        <f t="shared" si="583"/>
        <v>0</v>
      </c>
      <c r="BR404" s="26">
        <f t="shared" si="584"/>
        <v>0</v>
      </c>
      <c r="BS404">
        <f t="shared" si="636"/>
        <v>0</v>
      </c>
      <c r="BT404" s="7">
        <f t="shared" si="637"/>
        <v>0</v>
      </c>
      <c r="BU404" s="7">
        <f t="shared" si="615"/>
        <v>0</v>
      </c>
      <c r="BV404" s="17">
        <f t="shared" si="638"/>
        <v>0</v>
      </c>
      <c r="BW404" s="17">
        <f t="shared" si="616"/>
        <v>0</v>
      </c>
      <c r="CB404">
        <v>402</v>
      </c>
      <c r="CC404" s="7">
        <f t="shared" ca="1" si="639"/>
        <v>-19000</v>
      </c>
      <c r="CD404" s="28">
        <f t="shared" ca="1" si="640"/>
        <v>0</v>
      </c>
      <c r="CE404" s="16">
        <f t="shared" ca="1" si="641"/>
        <v>0</v>
      </c>
      <c r="CF404" s="9">
        <f t="shared" ca="1" si="585"/>
        <v>0</v>
      </c>
      <c r="CG404" s="26">
        <f t="shared" ca="1" si="586"/>
        <v>0</v>
      </c>
      <c r="CH404" s="19">
        <f t="shared" ca="1" si="587"/>
        <v>0</v>
      </c>
      <c r="CI404" s="26">
        <f t="shared" ca="1" si="588"/>
        <v>0</v>
      </c>
      <c r="CJ404" s="26">
        <f t="shared" ca="1" si="589"/>
        <v>0</v>
      </c>
      <c r="CK404" s="16">
        <f t="shared" ca="1" si="642"/>
        <v>0</v>
      </c>
      <c r="CL404" s="25">
        <v>0</v>
      </c>
      <c r="CM404" s="25">
        <f t="shared" ca="1" si="643"/>
        <v>0</v>
      </c>
      <c r="CN404" s="25">
        <f t="shared" ca="1" si="644"/>
        <v>0</v>
      </c>
      <c r="CO404" s="25">
        <f t="shared" ca="1" si="645"/>
        <v>0</v>
      </c>
      <c r="CP404" s="25">
        <f t="shared" ca="1" si="646"/>
        <v>0</v>
      </c>
      <c r="CQ404" s="16">
        <f t="shared" ca="1" si="647"/>
        <v>0</v>
      </c>
      <c r="CR404" s="25">
        <f t="shared" ca="1" si="648"/>
        <v>0</v>
      </c>
      <c r="CS404" s="9">
        <f t="shared" ca="1" si="590"/>
        <v>0</v>
      </c>
      <c r="CT404" s="26">
        <f t="shared" ca="1" si="591"/>
        <v>0</v>
      </c>
      <c r="CU404" s="19">
        <f t="shared" ca="1" si="592"/>
        <v>0</v>
      </c>
      <c r="CV404" s="26">
        <f t="shared" ca="1" si="593"/>
        <v>0</v>
      </c>
      <c r="CW404" s="26">
        <f t="shared" ca="1" si="594"/>
        <v>0</v>
      </c>
      <c r="CX404">
        <f t="shared" ca="1" si="649"/>
        <v>0</v>
      </c>
      <c r="CY404" s="7">
        <f t="shared" ca="1" si="617"/>
        <v>0</v>
      </c>
      <c r="CZ404" s="7">
        <f t="shared" ca="1" si="618"/>
        <v>0</v>
      </c>
      <c r="DA404" s="17">
        <f t="shared" ca="1" si="650"/>
        <v>0</v>
      </c>
      <c r="DB404" s="17">
        <f t="shared" ca="1" si="619"/>
        <v>0</v>
      </c>
      <c r="EB404">
        <v>402</v>
      </c>
      <c r="EC404" s="7">
        <f t="shared" si="651"/>
        <v>0</v>
      </c>
      <c r="ED404" s="28">
        <f t="shared" si="652"/>
        <v>0</v>
      </c>
      <c r="EE404" s="16">
        <f t="shared" si="653"/>
        <v>0</v>
      </c>
      <c r="EF404" s="9">
        <f t="shared" si="595"/>
        <v>0</v>
      </c>
      <c r="EG404" s="26">
        <f t="shared" si="596"/>
        <v>0</v>
      </c>
      <c r="EH404" s="19">
        <f t="shared" si="597"/>
        <v>0</v>
      </c>
      <c r="EI404" s="26">
        <f t="shared" si="598"/>
        <v>0</v>
      </c>
      <c r="EJ404" s="26">
        <f t="shared" si="599"/>
        <v>0</v>
      </c>
      <c r="EK404" s="16">
        <f t="shared" si="654"/>
        <v>0</v>
      </c>
      <c r="EL404" s="25">
        <v>0</v>
      </c>
      <c r="EM404" s="25">
        <f t="shared" si="655"/>
        <v>0</v>
      </c>
      <c r="EN404" s="25">
        <f t="shared" si="656"/>
        <v>0</v>
      </c>
      <c r="EO404" s="25">
        <f t="shared" si="657"/>
        <v>0</v>
      </c>
      <c r="EP404" s="25">
        <f t="shared" si="658"/>
        <v>0</v>
      </c>
      <c r="EQ404" s="16">
        <f t="shared" si="659"/>
        <v>0</v>
      </c>
      <c r="ER404" s="25">
        <f t="shared" si="660"/>
        <v>0</v>
      </c>
      <c r="ES404" s="9">
        <f t="shared" si="600"/>
        <v>0</v>
      </c>
      <c r="ET404" s="26">
        <f t="shared" si="601"/>
        <v>0</v>
      </c>
      <c r="EU404" s="19">
        <f t="shared" si="602"/>
        <v>0</v>
      </c>
      <c r="EV404" s="26">
        <f t="shared" si="603"/>
        <v>0</v>
      </c>
      <c r="EW404" s="26">
        <f t="shared" si="604"/>
        <v>0</v>
      </c>
      <c r="EX404">
        <f t="shared" si="661"/>
        <v>0</v>
      </c>
      <c r="EY404" s="7">
        <f t="shared" si="620"/>
        <v>0</v>
      </c>
      <c r="EZ404" s="7">
        <f t="shared" si="621"/>
        <v>0</v>
      </c>
      <c r="FA404" s="17">
        <f t="shared" si="662"/>
        <v>0</v>
      </c>
      <c r="FB404" s="17">
        <f t="shared" si="622"/>
        <v>0</v>
      </c>
      <c r="GB404">
        <v>402</v>
      </c>
      <c r="GC404" s="7">
        <f t="shared" si="663"/>
        <v>0</v>
      </c>
      <c r="GD404" s="28">
        <f t="shared" si="664"/>
        <v>0</v>
      </c>
      <c r="GE404" s="16">
        <f t="shared" si="665"/>
        <v>0</v>
      </c>
      <c r="GF404" s="9">
        <f t="shared" si="605"/>
        <v>0</v>
      </c>
      <c r="GG404" s="26">
        <f t="shared" si="606"/>
        <v>0</v>
      </c>
      <c r="GH404" s="19">
        <f t="shared" si="607"/>
        <v>0</v>
      </c>
      <c r="GI404" s="26">
        <f t="shared" si="608"/>
        <v>0</v>
      </c>
      <c r="GJ404" s="26">
        <f t="shared" si="609"/>
        <v>0</v>
      </c>
      <c r="GK404" s="16">
        <f t="shared" si="666"/>
        <v>0</v>
      </c>
      <c r="GL404" s="25">
        <v>0</v>
      </c>
      <c r="GM404" s="25">
        <f t="shared" si="667"/>
        <v>0</v>
      </c>
      <c r="GN404" s="25">
        <f t="shared" si="668"/>
        <v>0</v>
      </c>
      <c r="GO404" s="25">
        <f t="shared" si="669"/>
        <v>0</v>
      </c>
      <c r="GP404" s="25">
        <f t="shared" si="670"/>
        <v>0</v>
      </c>
      <c r="GQ404" s="16">
        <f t="shared" si="671"/>
        <v>0</v>
      </c>
      <c r="GR404" s="25">
        <f t="shared" si="672"/>
        <v>0</v>
      </c>
      <c r="GS404" s="9">
        <f t="shared" si="610"/>
        <v>0</v>
      </c>
      <c r="GT404" s="26">
        <f t="shared" si="611"/>
        <v>0</v>
      </c>
      <c r="GU404" s="19">
        <f t="shared" si="612"/>
        <v>0</v>
      </c>
      <c r="GV404" s="26">
        <f t="shared" si="613"/>
        <v>0</v>
      </c>
      <c r="GW404" s="26">
        <f t="shared" si="614"/>
        <v>0</v>
      </c>
      <c r="GX404">
        <f t="shared" si="673"/>
        <v>0</v>
      </c>
      <c r="GY404" s="7">
        <f t="shared" si="623"/>
        <v>0</v>
      </c>
      <c r="GZ404" s="7">
        <f t="shared" si="624"/>
        <v>0</v>
      </c>
      <c r="HA404" s="17">
        <f t="shared" si="674"/>
        <v>0</v>
      </c>
      <c r="HB404" s="17">
        <f t="shared" si="625"/>
        <v>0</v>
      </c>
    </row>
    <row r="405" spans="54:210" x14ac:dyDescent="0.3">
      <c r="BB405">
        <v>403</v>
      </c>
      <c r="BC405" s="7">
        <f t="shared" si="626"/>
        <v>0</v>
      </c>
      <c r="BD405" s="28">
        <f t="shared" si="627"/>
        <v>0</v>
      </c>
      <c r="BE405" s="16">
        <f t="shared" si="628"/>
        <v>0</v>
      </c>
      <c r="BF405" s="16">
        <f t="shared" si="629"/>
        <v>0</v>
      </c>
      <c r="BG405" s="25">
        <v>0</v>
      </c>
      <c r="BH405" s="25">
        <f t="shared" si="630"/>
        <v>0</v>
      </c>
      <c r="BI405" s="25">
        <f t="shared" si="631"/>
        <v>0</v>
      </c>
      <c r="BJ405" s="25">
        <f t="shared" si="632"/>
        <v>0</v>
      </c>
      <c r="BK405" s="25">
        <f t="shared" si="633"/>
        <v>0</v>
      </c>
      <c r="BL405" s="16">
        <f t="shared" si="634"/>
        <v>0</v>
      </c>
      <c r="BM405" s="25">
        <f t="shared" si="635"/>
        <v>0</v>
      </c>
      <c r="BN405" s="9">
        <f t="shared" si="580"/>
        <v>0</v>
      </c>
      <c r="BO405" s="26">
        <f t="shared" si="581"/>
        <v>0</v>
      </c>
      <c r="BP405" s="19">
        <f t="shared" si="582"/>
        <v>0</v>
      </c>
      <c r="BQ405" s="26">
        <f t="shared" si="583"/>
        <v>0</v>
      </c>
      <c r="BR405" s="26">
        <f t="shared" si="584"/>
        <v>0</v>
      </c>
      <c r="BS405">
        <f t="shared" si="636"/>
        <v>0</v>
      </c>
      <c r="BT405" s="7">
        <f t="shared" si="637"/>
        <v>0</v>
      </c>
      <c r="BU405" s="7">
        <f t="shared" si="615"/>
        <v>0</v>
      </c>
      <c r="BV405" s="17">
        <f t="shared" si="638"/>
        <v>0</v>
      </c>
      <c r="BW405" s="17">
        <f t="shared" si="616"/>
        <v>0</v>
      </c>
      <c r="CB405">
        <v>403</v>
      </c>
      <c r="CC405" s="7">
        <f t="shared" ca="1" si="639"/>
        <v>-19000</v>
      </c>
      <c r="CD405" s="28">
        <f t="shared" ca="1" si="640"/>
        <v>0</v>
      </c>
      <c r="CE405" s="16">
        <f t="shared" ca="1" si="641"/>
        <v>0</v>
      </c>
      <c r="CF405" s="9">
        <f t="shared" ca="1" si="585"/>
        <v>0</v>
      </c>
      <c r="CG405" s="26">
        <f t="shared" ca="1" si="586"/>
        <v>0</v>
      </c>
      <c r="CH405" s="19">
        <f t="shared" ca="1" si="587"/>
        <v>0</v>
      </c>
      <c r="CI405" s="26">
        <f t="shared" ca="1" si="588"/>
        <v>0</v>
      </c>
      <c r="CJ405" s="26">
        <f t="shared" ca="1" si="589"/>
        <v>0</v>
      </c>
      <c r="CK405" s="16">
        <f t="shared" ca="1" si="642"/>
        <v>0</v>
      </c>
      <c r="CL405" s="25">
        <v>0</v>
      </c>
      <c r="CM405" s="25">
        <f t="shared" ca="1" si="643"/>
        <v>0</v>
      </c>
      <c r="CN405" s="25">
        <f t="shared" ca="1" si="644"/>
        <v>0</v>
      </c>
      <c r="CO405" s="25">
        <f t="shared" ca="1" si="645"/>
        <v>0</v>
      </c>
      <c r="CP405" s="25">
        <f t="shared" ca="1" si="646"/>
        <v>0</v>
      </c>
      <c r="CQ405" s="16">
        <f t="shared" ca="1" si="647"/>
        <v>0</v>
      </c>
      <c r="CR405" s="25">
        <f t="shared" ca="1" si="648"/>
        <v>0</v>
      </c>
      <c r="CS405" s="9">
        <f t="shared" ca="1" si="590"/>
        <v>0</v>
      </c>
      <c r="CT405" s="26">
        <f t="shared" ca="1" si="591"/>
        <v>0</v>
      </c>
      <c r="CU405" s="19">
        <f t="shared" ca="1" si="592"/>
        <v>0</v>
      </c>
      <c r="CV405" s="26">
        <f t="shared" ca="1" si="593"/>
        <v>0</v>
      </c>
      <c r="CW405" s="26">
        <f t="shared" ca="1" si="594"/>
        <v>0</v>
      </c>
      <c r="CX405">
        <f t="shared" ca="1" si="649"/>
        <v>0</v>
      </c>
      <c r="CY405" s="7">
        <f t="shared" ca="1" si="617"/>
        <v>0</v>
      </c>
      <c r="CZ405" s="7">
        <f t="shared" ca="1" si="618"/>
        <v>0</v>
      </c>
      <c r="DA405" s="17">
        <f t="shared" ca="1" si="650"/>
        <v>0</v>
      </c>
      <c r="DB405" s="17">
        <f t="shared" ca="1" si="619"/>
        <v>0</v>
      </c>
      <c r="EB405">
        <v>403</v>
      </c>
      <c r="EC405" s="7">
        <f t="shared" si="651"/>
        <v>0</v>
      </c>
      <c r="ED405" s="28">
        <f t="shared" si="652"/>
        <v>0</v>
      </c>
      <c r="EE405" s="16">
        <f t="shared" si="653"/>
        <v>0</v>
      </c>
      <c r="EF405" s="9">
        <f t="shared" si="595"/>
        <v>0</v>
      </c>
      <c r="EG405" s="26">
        <f t="shared" si="596"/>
        <v>0</v>
      </c>
      <c r="EH405" s="19">
        <f t="shared" si="597"/>
        <v>0</v>
      </c>
      <c r="EI405" s="26">
        <f t="shared" si="598"/>
        <v>0</v>
      </c>
      <c r="EJ405" s="26">
        <f t="shared" si="599"/>
        <v>0</v>
      </c>
      <c r="EK405" s="16">
        <f t="shared" si="654"/>
        <v>0</v>
      </c>
      <c r="EL405" s="25">
        <v>0</v>
      </c>
      <c r="EM405" s="25">
        <f t="shared" si="655"/>
        <v>0</v>
      </c>
      <c r="EN405" s="25">
        <f t="shared" si="656"/>
        <v>0</v>
      </c>
      <c r="EO405" s="25">
        <f t="shared" si="657"/>
        <v>0</v>
      </c>
      <c r="EP405" s="25">
        <f t="shared" si="658"/>
        <v>0</v>
      </c>
      <c r="EQ405" s="16">
        <f t="shared" si="659"/>
        <v>0</v>
      </c>
      <c r="ER405" s="25">
        <f t="shared" si="660"/>
        <v>0</v>
      </c>
      <c r="ES405" s="9">
        <f t="shared" si="600"/>
        <v>0</v>
      </c>
      <c r="ET405" s="26">
        <f t="shared" si="601"/>
        <v>0</v>
      </c>
      <c r="EU405" s="19">
        <f t="shared" si="602"/>
        <v>0</v>
      </c>
      <c r="EV405" s="26">
        <f t="shared" si="603"/>
        <v>0</v>
      </c>
      <c r="EW405" s="26">
        <f t="shared" si="604"/>
        <v>0</v>
      </c>
      <c r="EX405">
        <f t="shared" si="661"/>
        <v>0</v>
      </c>
      <c r="EY405" s="7">
        <f t="shared" si="620"/>
        <v>0</v>
      </c>
      <c r="EZ405" s="7">
        <f t="shared" si="621"/>
        <v>0</v>
      </c>
      <c r="FA405" s="17">
        <f t="shared" si="662"/>
        <v>0</v>
      </c>
      <c r="FB405" s="17">
        <f t="shared" si="622"/>
        <v>0</v>
      </c>
      <c r="GB405">
        <v>403</v>
      </c>
      <c r="GC405" s="7">
        <f t="shared" si="663"/>
        <v>0</v>
      </c>
      <c r="GD405" s="28">
        <f t="shared" si="664"/>
        <v>0</v>
      </c>
      <c r="GE405" s="16">
        <f t="shared" si="665"/>
        <v>0</v>
      </c>
      <c r="GF405" s="9">
        <f t="shared" si="605"/>
        <v>0</v>
      </c>
      <c r="GG405" s="26">
        <f t="shared" si="606"/>
        <v>0</v>
      </c>
      <c r="GH405" s="19">
        <f t="shared" si="607"/>
        <v>0</v>
      </c>
      <c r="GI405" s="26">
        <f t="shared" si="608"/>
        <v>0</v>
      </c>
      <c r="GJ405" s="26">
        <f t="shared" si="609"/>
        <v>0</v>
      </c>
      <c r="GK405" s="16">
        <f t="shared" si="666"/>
        <v>0</v>
      </c>
      <c r="GL405" s="25">
        <v>0</v>
      </c>
      <c r="GM405" s="25">
        <f t="shared" si="667"/>
        <v>0</v>
      </c>
      <c r="GN405" s="25">
        <f t="shared" si="668"/>
        <v>0</v>
      </c>
      <c r="GO405" s="25">
        <f t="shared" si="669"/>
        <v>0</v>
      </c>
      <c r="GP405" s="25">
        <f t="shared" si="670"/>
        <v>0</v>
      </c>
      <c r="GQ405" s="16">
        <f t="shared" si="671"/>
        <v>0</v>
      </c>
      <c r="GR405" s="25">
        <f t="shared" si="672"/>
        <v>0</v>
      </c>
      <c r="GS405" s="9">
        <f t="shared" si="610"/>
        <v>0</v>
      </c>
      <c r="GT405" s="26">
        <f t="shared" si="611"/>
        <v>0</v>
      </c>
      <c r="GU405" s="19">
        <f t="shared" si="612"/>
        <v>0</v>
      </c>
      <c r="GV405" s="26">
        <f t="shared" si="613"/>
        <v>0</v>
      </c>
      <c r="GW405" s="26">
        <f t="shared" si="614"/>
        <v>0</v>
      </c>
      <c r="GX405">
        <f t="shared" si="673"/>
        <v>0</v>
      </c>
      <c r="GY405" s="7">
        <f t="shared" si="623"/>
        <v>0</v>
      </c>
      <c r="GZ405" s="7">
        <f t="shared" si="624"/>
        <v>0</v>
      </c>
      <c r="HA405" s="17">
        <f t="shared" si="674"/>
        <v>0</v>
      </c>
      <c r="HB405" s="17">
        <f t="shared" si="625"/>
        <v>0</v>
      </c>
    </row>
    <row r="406" spans="54:210" x14ac:dyDescent="0.3">
      <c r="BB406">
        <v>404</v>
      </c>
      <c r="BC406" s="7">
        <f t="shared" si="626"/>
        <v>0</v>
      </c>
      <c r="BD406" s="28">
        <f t="shared" si="627"/>
        <v>0</v>
      </c>
      <c r="BE406" s="16">
        <f t="shared" si="628"/>
        <v>0</v>
      </c>
      <c r="BF406" s="16">
        <f t="shared" si="629"/>
        <v>0</v>
      </c>
      <c r="BG406" s="25">
        <v>0</v>
      </c>
      <c r="BH406" s="25">
        <f t="shared" si="630"/>
        <v>0</v>
      </c>
      <c r="BI406" s="25">
        <f t="shared" si="631"/>
        <v>0</v>
      </c>
      <c r="BJ406" s="25">
        <f t="shared" si="632"/>
        <v>0</v>
      </c>
      <c r="BK406" s="25">
        <f t="shared" si="633"/>
        <v>0</v>
      </c>
      <c r="BL406" s="16">
        <f t="shared" si="634"/>
        <v>0</v>
      </c>
      <c r="BM406" s="25">
        <f t="shared" si="635"/>
        <v>0</v>
      </c>
      <c r="BN406" s="9">
        <f t="shared" si="580"/>
        <v>0</v>
      </c>
      <c r="BO406" s="26">
        <f t="shared" si="581"/>
        <v>0</v>
      </c>
      <c r="BP406" s="19">
        <f t="shared" si="582"/>
        <v>0</v>
      </c>
      <c r="BQ406" s="26">
        <f t="shared" si="583"/>
        <v>0</v>
      </c>
      <c r="BR406" s="26">
        <f t="shared" si="584"/>
        <v>0</v>
      </c>
      <c r="BS406">
        <f t="shared" si="636"/>
        <v>0</v>
      </c>
      <c r="BT406" s="7">
        <f t="shared" si="637"/>
        <v>0</v>
      </c>
      <c r="BU406" s="7">
        <f t="shared" si="615"/>
        <v>0</v>
      </c>
      <c r="BV406" s="17">
        <f t="shared" si="638"/>
        <v>0</v>
      </c>
      <c r="BW406" s="17">
        <f t="shared" si="616"/>
        <v>0</v>
      </c>
      <c r="CB406">
        <v>404</v>
      </c>
      <c r="CC406" s="7">
        <f t="shared" ca="1" si="639"/>
        <v>-19000</v>
      </c>
      <c r="CD406" s="28">
        <f t="shared" ca="1" si="640"/>
        <v>0</v>
      </c>
      <c r="CE406" s="16">
        <f t="shared" ca="1" si="641"/>
        <v>0</v>
      </c>
      <c r="CF406" s="9">
        <f t="shared" ca="1" si="585"/>
        <v>0</v>
      </c>
      <c r="CG406" s="26">
        <f t="shared" ca="1" si="586"/>
        <v>0</v>
      </c>
      <c r="CH406" s="19">
        <f t="shared" ca="1" si="587"/>
        <v>0</v>
      </c>
      <c r="CI406" s="26">
        <f t="shared" ca="1" si="588"/>
        <v>0</v>
      </c>
      <c r="CJ406" s="26">
        <f t="shared" ca="1" si="589"/>
        <v>0</v>
      </c>
      <c r="CK406" s="16">
        <f t="shared" ca="1" si="642"/>
        <v>0</v>
      </c>
      <c r="CL406" s="25">
        <v>0</v>
      </c>
      <c r="CM406" s="25">
        <f t="shared" ca="1" si="643"/>
        <v>0</v>
      </c>
      <c r="CN406" s="25">
        <f t="shared" ca="1" si="644"/>
        <v>0</v>
      </c>
      <c r="CO406" s="25">
        <f t="shared" ca="1" si="645"/>
        <v>0</v>
      </c>
      <c r="CP406" s="25">
        <f t="shared" ca="1" si="646"/>
        <v>0</v>
      </c>
      <c r="CQ406" s="16">
        <f t="shared" ca="1" si="647"/>
        <v>0</v>
      </c>
      <c r="CR406" s="25">
        <f t="shared" ca="1" si="648"/>
        <v>0</v>
      </c>
      <c r="CS406" s="9">
        <f t="shared" ca="1" si="590"/>
        <v>0</v>
      </c>
      <c r="CT406" s="26">
        <f t="shared" ca="1" si="591"/>
        <v>0</v>
      </c>
      <c r="CU406" s="19">
        <f t="shared" ca="1" si="592"/>
        <v>0</v>
      </c>
      <c r="CV406" s="26">
        <f t="shared" ca="1" si="593"/>
        <v>0</v>
      </c>
      <c r="CW406" s="26">
        <f t="shared" ca="1" si="594"/>
        <v>0</v>
      </c>
      <c r="CX406">
        <f t="shared" ca="1" si="649"/>
        <v>0</v>
      </c>
      <c r="CY406" s="7">
        <f t="shared" ca="1" si="617"/>
        <v>0</v>
      </c>
      <c r="CZ406" s="7">
        <f t="shared" ca="1" si="618"/>
        <v>0</v>
      </c>
      <c r="DA406" s="17">
        <f t="shared" ca="1" si="650"/>
        <v>0</v>
      </c>
      <c r="DB406" s="17">
        <f t="shared" ca="1" si="619"/>
        <v>0</v>
      </c>
      <c r="EB406">
        <v>404</v>
      </c>
      <c r="EC406" s="7">
        <f t="shared" si="651"/>
        <v>0</v>
      </c>
      <c r="ED406" s="28">
        <f t="shared" si="652"/>
        <v>0</v>
      </c>
      <c r="EE406" s="16">
        <f t="shared" si="653"/>
        <v>0</v>
      </c>
      <c r="EF406" s="9">
        <f t="shared" si="595"/>
        <v>0</v>
      </c>
      <c r="EG406" s="26">
        <f t="shared" si="596"/>
        <v>0</v>
      </c>
      <c r="EH406" s="19">
        <f t="shared" si="597"/>
        <v>0</v>
      </c>
      <c r="EI406" s="26">
        <f t="shared" si="598"/>
        <v>0</v>
      </c>
      <c r="EJ406" s="26">
        <f t="shared" si="599"/>
        <v>0</v>
      </c>
      <c r="EK406" s="16">
        <f t="shared" si="654"/>
        <v>0</v>
      </c>
      <c r="EL406" s="25">
        <v>0</v>
      </c>
      <c r="EM406" s="25">
        <f t="shared" si="655"/>
        <v>0</v>
      </c>
      <c r="EN406" s="25">
        <f t="shared" si="656"/>
        <v>0</v>
      </c>
      <c r="EO406" s="25">
        <f t="shared" si="657"/>
        <v>0</v>
      </c>
      <c r="EP406" s="25">
        <f t="shared" si="658"/>
        <v>0</v>
      </c>
      <c r="EQ406" s="16">
        <f t="shared" si="659"/>
        <v>0</v>
      </c>
      <c r="ER406" s="25">
        <f t="shared" si="660"/>
        <v>0</v>
      </c>
      <c r="ES406" s="9">
        <f t="shared" si="600"/>
        <v>0</v>
      </c>
      <c r="ET406" s="26">
        <f t="shared" si="601"/>
        <v>0</v>
      </c>
      <c r="EU406" s="19">
        <f t="shared" si="602"/>
        <v>0</v>
      </c>
      <c r="EV406" s="26">
        <f t="shared" si="603"/>
        <v>0</v>
      </c>
      <c r="EW406" s="26">
        <f t="shared" si="604"/>
        <v>0</v>
      </c>
      <c r="EX406">
        <f t="shared" si="661"/>
        <v>0</v>
      </c>
      <c r="EY406" s="7">
        <f t="shared" si="620"/>
        <v>0</v>
      </c>
      <c r="EZ406" s="7">
        <f t="shared" si="621"/>
        <v>0</v>
      </c>
      <c r="FA406" s="17">
        <f t="shared" si="662"/>
        <v>0</v>
      </c>
      <c r="FB406" s="17">
        <f t="shared" si="622"/>
        <v>0</v>
      </c>
      <c r="GB406">
        <v>404</v>
      </c>
      <c r="GC406" s="7">
        <f t="shared" si="663"/>
        <v>0</v>
      </c>
      <c r="GD406" s="28">
        <f t="shared" si="664"/>
        <v>0</v>
      </c>
      <c r="GE406" s="16">
        <f t="shared" si="665"/>
        <v>0</v>
      </c>
      <c r="GF406" s="9">
        <f t="shared" si="605"/>
        <v>0</v>
      </c>
      <c r="GG406" s="26">
        <f t="shared" si="606"/>
        <v>0</v>
      </c>
      <c r="GH406" s="19">
        <f t="shared" si="607"/>
        <v>0</v>
      </c>
      <c r="GI406" s="26">
        <f t="shared" si="608"/>
        <v>0</v>
      </c>
      <c r="GJ406" s="26">
        <f t="shared" si="609"/>
        <v>0</v>
      </c>
      <c r="GK406" s="16">
        <f t="shared" si="666"/>
        <v>0</v>
      </c>
      <c r="GL406" s="25">
        <v>0</v>
      </c>
      <c r="GM406" s="25">
        <f t="shared" si="667"/>
        <v>0</v>
      </c>
      <c r="GN406" s="25">
        <f t="shared" si="668"/>
        <v>0</v>
      </c>
      <c r="GO406" s="25">
        <f t="shared" si="669"/>
        <v>0</v>
      </c>
      <c r="GP406" s="25">
        <f t="shared" si="670"/>
        <v>0</v>
      </c>
      <c r="GQ406" s="16">
        <f t="shared" si="671"/>
        <v>0</v>
      </c>
      <c r="GR406" s="25">
        <f t="shared" si="672"/>
        <v>0</v>
      </c>
      <c r="GS406" s="9">
        <f t="shared" si="610"/>
        <v>0</v>
      </c>
      <c r="GT406" s="26">
        <f t="shared" si="611"/>
        <v>0</v>
      </c>
      <c r="GU406" s="19">
        <f t="shared" si="612"/>
        <v>0</v>
      </c>
      <c r="GV406" s="26">
        <f t="shared" si="613"/>
        <v>0</v>
      </c>
      <c r="GW406" s="26">
        <f t="shared" si="614"/>
        <v>0</v>
      </c>
      <c r="GX406">
        <f t="shared" si="673"/>
        <v>0</v>
      </c>
      <c r="GY406" s="7">
        <f t="shared" si="623"/>
        <v>0</v>
      </c>
      <c r="GZ406" s="7">
        <f t="shared" si="624"/>
        <v>0</v>
      </c>
      <c r="HA406" s="17">
        <f t="shared" si="674"/>
        <v>0</v>
      </c>
      <c r="HB406" s="17">
        <f t="shared" si="625"/>
        <v>0</v>
      </c>
    </row>
    <row r="407" spans="54:210" x14ac:dyDescent="0.3">
      <c r="BB407">
        <v>405</v>
      </c>
      <c r="BC407" s="7">
        <f t="shared" si="626"/>
        <v>0</v>
      </c>
      <c r="BD407" s="28">
        <f t="shared" si="627"/>
        <v>0</v>
      </c>
      <c r="BE407" s="16">
        <f t="shared" si="628"/>
        <v>0</v>
      </c>
      <c r="BF407" s="16">
        <f t="shared" si="629"/>
        <v>0</v>
      </c>
      <c r="BG407" s="25">
        <v>0</v>
      </c>
      <c r="BH407" s="25">
        <f t="shared" si="630"/>
        <v>0</v>
      </c>
      <c r="BI407" s="25">
        <f t="shared" si="631"/>
        <v>0</v>
      </c>
      <c r="BJ407" s="25">
        <f t="shared" si="632"/>
        <v>0</v>
      </c>
      <c r="BK407" s="25">
        <f t="shared" si="633"/>
        <v>0</v>
      </c>
      <c r="BL407" s="16">
        <f t="shared" si="634"/>
        <v>0</v>
      </c>
      <c r="BM407" s="25">
        <f t="shared" si="635"/>
        <v>0</v>
      </c>
      <c r="BN407" s="9">
        <f t="shared" si="580"/>
        <v>0</v>
      </c>
      <c r="BO407" s="26">
        <f t="shared" si="581"/>
        <v>0</v>
      </c>
      <c r="BP407" s="19">
        <f t="shared" si="582"/>
        <v>0</v>
      </c>
      <c r="BQ407" s="26">
        <f t="shared" si="583"/>
        <v>0</v>
      </c>
      <c r="BR407" s="26">
        <f t="shared" si="584"/>
        <v>0</v>
      </c>
      <c r="BS407">
        <f t="shared" si="636"/>
        <v>0</v>
      </c>
      <c r="BT407" s="7">
        <f t="shared" si="637"/>
        <v>0</v>
      </c>
      <c r="BU407" s="7">
        <f t="shared" si="615"/>
        <v>0</v>
      </c>
      <c r="BV407" s="17">
        <f t="shared" si="638"/>
        <v>0</v>
      </c>
      <c r="BW407" s="17">
        <f t="shared" si="616"/>
        <v>0</v>
      </c>
      <c r="CB407">
        <v>405</v>
      </c>
      <c r="CC407" s="7">
        <f t="shared" ca="1" si="639"/>
        <v>-19000</v>
      </c>
      <c r="CD407" s="28">
        <f t="shared" ca="1" si="640"/>
        <v>0</v>
      </c>
      <c r="CE407" s="16">
        <f t="shared" ca="1" si="641"/>
        <v>0</v>
      </c>
      <c r="CF407" s="9">
        <f t="shared" ca="1" si="585"/>
        <v>0</v>
      </c>
      <c r="CG407" s="26">
        <f t="shared" ca="1" si="586"/>
        <v>0</v>
      </c>
      <c r="CH407" s="19">
        <f t="shared" ca="1" si="587"/>
        <v>0</v>
      </c>
      <c r="CI407" s="26">
        <f t="shared" ca="1" si="588"/>
        <v>0</v>
      </c>
      <c r="CJ407" s="26">
        <f t="shared" ca="1" si="589"/>
        <v>0</v>
      </c>
      <c r="CK407" s="16">
        <f t="shared" ca="1" si="642"/>
        <v>0</v>
      </c>
      <c r="CL407" s="25">
        <v>0</v>
      </c>
      <c r="CM407" s="25">
        <f t="shared" ca="1" si="643"/>
        <v>0</v>
      </c>
      <c r="CN407" s="25">
        <f t="shared" ca="1" si="644"/>
        <v>0</v>
      </c>
      <c r="CO407" s="25">
        <f t="shared" ca="1" si="645"/>
        <v>0</v>
      </c>
      <c r="CP407" s="25">
        <f t="shared" ca="1" si="646"/>
        <v>0</v>
      </c>
      <c r="CQ407" s="16">
        <f t="shared" ca="1" si="647"/>
        <v>0</v>
      </c>
      <c r="CR407" s="25">
        <f t="shared" ca="1" si="648"/>
        <v>0</v>
      </c>
      <c r="CS407" s="9">
        <f t="shared" ca="1" si="590"/>
        <v>0</v>
      </c>
      <c r="CT407" s="26">
        <f t="shared" ca="1" si="591"/>
        <v>0</v>
      </c>
      <c r="CU407" s="19">
        <f t="shared" ca="1" si="592"/>
        <v>0</v>
      </c>
      <c r="CV407" s="26">
        <f t="shared" ca="1" si="593"/>
        <v>0</v>
      </c>
      <c r="CW407" s="26">
        <f t="shared" ca="1" si="594"/>
        <v>0</v>
      </c>
      <c r="CX407">
        <f t="shared" ca="1" si="649"/>
        <v>0</v>
      </c>
      <c r="CY407" s="7">
        <f t="shared" ca="1" si="617"/>
        <v>0</v>
      </c>
      <c r="CZ407" s="7">
        <f t="shared" ca="1" si="618"/>
        <v>0</v>
      </c>
      <c r="DA407" s="17">
        <f t="shared" ca="1" si="650"/>
        <v>0</v>
      </c>
      <c r="DB407" s="17">
        <f t="shared" ca="1" si="619"/>
        <v>0</v>
      </c>
      <c r="EB407">
        <v>405</v>
      </c>
      <c r="EC407" s="7">
        <f t="shared" si="651"/>
        <v>0</v>
      </c>
      <c r="ED407" s="28">
        <f t="shared" si="652"/>
        <v>0</v>
      </c>
      <c r="EE407" s="16">
        <f t="shared" si="653"/>
        <v>0</v>
      </c>
      <c r="EF407" s="9">
        <f t="shared" si="595"/>
        <v>0</v>
      </c>
      <c r="EG407" s="26">
        <f t="shared" si="596"/>
        <v>0</v>
      </c>
      <c r="EH407" s="19">
        <f t="shared" si="597"/>
        <v>0</v>
      </c>
      <c r="EI407" s="26">
        <f t="shared" si="598"/>
        <v>0</v>
      </c>
      <c r="EJ407" s="26">
        <f t="shared" si="599"/>
        <v>0</v>
      </c>
      <c r="EK407" s="16">
        <f t="shared" si="654"/>
        <v>0</v>
      </c>
      <c r="EL407" s="25">
        <v>0</v>
      </c>
      <c r="EM407" s="25">
        <f t="shared" si="655"/>
        <v>0</v>
      </c>
      <c r="EN407" s="25">
        <f t="shared" si="656"/>
        <v>0</v>
      </c>
      <c r="EO407" s="25">
        <f t="shared" si="657"/>
        <v>0</v>
      </c>
      <c r="EP407" s="25">
        <f t="shared" si="658"/>
        <v>0</v>
      </c>
      <c r="EQ407" s="16">
        <f t="shared" si="659"/>
        <v>0</v>
      </c>
      <c r="ER407" s="25">
        <f t="shared" si="660"/>
        <v>0</v>
      </c>
      <c r="ES407" s="9">
        <f t="shared" si="600"/>
        <v>0</v>
      </c>
      <c r="ET407" s="26">
        <f t="shared" si="601"/>
        <v>0</v>
      </c>
      <c r="EU407" s="19">
        <f t="shared" si="602"/>
        <v>0</v>
      </c>
      <c r="EV407" s="26">
        <f t="shared" si="603"/>
        <v>0</v>
      </c>
      <c r="EW407" s="26">
        <f t="shared" si="604"/>
        <v>0</v>
      </c>
      <c r="EX407">
        <f t="shared" si="661"/>
        <v>0</v>
      </c>
      <c r="EY407" s="7">
        <f t="shared" si="620"/>
        <v>0</v>
      </c>
      <c r="EZ407" s="7">
        <f t="shared" si="621"/>
        <v>0</v>
      </c>
      <c r="FA407" s="17">
        <f t="shared" si="662"/>
        <v>0</v>
      </c>
      <c r="FB407" s="17">
        <f t="shared" si="622"/>
        <v>0</v>
      </c>
      <c r="GB407">
        <v>405</v>
      </c>
      <c r="GC407" s="7">
        <f t="shared" si="663"/>
        <v>0</v>
      </c>
      <c r="GD407" s="28">
        <f t="shared" si="664"/>
        <v>0</v>
      </c>
      <c r="GE407" s="16">
        <f t="shared" si="665"/>
        <v>0</v>
      </c>
      <c r="GF407" s="9">
        <f t="shared" si="605"/>
        <v>0</v>
      </c>
      <c r="GG407" s="26">
        <f t="shared" si="606"/>
        <v>0</v>
      </c>
      <c r="GH407" s="19">
        <f t="shared" si="607"/>
        <v>0</v>
      </c>
      <c r="GI407" s="26">
        <f t="shared" si="608"/>
        <v>0</v>
      </c>
      <c r="GJ407" s="26">
        <f t="shared" si="609"/>
        <v>0</v>
      </c>
      <c r="GK407" s="16">
        <f t="shared" si="666"/>
        <v>0</v>
      </c>
      <c r="GL407" s="25">
        <v>0</v>
      </c>
      <c r="GM407" s="25">
        <f t="shared" si="667"/>
        <v>0</v>
      </c>
      <c r="GN407" s="25">
        <f t="shared" si="668"/>
        <v>0</v>
      </c>
      <c r="GO407" s="25">
        <f t="shared" si="669"/>
        <v>0</v>
      </c>
      <c r="GP407" s="25">
        <f t="shared" si="670"/>
        <v>0</v>
      </c>
      <c r="GQ407" s="16">
        <f t="shared" si="671"/>
        <v>0</v>
      </c>
      <c r="GR407" s="25">
        <f t="shared" si="672"/>
        <v>0</v>
      </c>
      <c r="GS407" s="9">
        <f t="shared" si="610"/>
        <v>0</v>
      </c>
      <c r="GT407" s="26">
        <f t="shared" si="611"/>
        <v>0</v>
      </c>
      <c r="GU407" s="19">
        <f t="shared" si="612"/>
        <v>0</v>
      </c>
      <c r="GV407" s="26">
        <f t="shared" si="613"/>
        <v>0</v>
      </c>
      <c r="GW407" s="26">
        <f t="shared" si="614"/>
        <v>0</v>
      </c>
      <c r="GX407">
        <f t="shared" si="673"/>
        <v>0</v>
      </c>
      <c r="GY407" s="7">
        <f t="shared" si="623"/>
        <v>0</v>
      </c>
      <c r="GZ407" s="7">
        <f t="shared" si="624"/>
        <v>0</v>
      </c>
      <c r="HA407" s="17">
        <f t="shared" si="674"/>
        <v>0</v>
      </c>
      <c r="HB407" s="17">
        <f t="shared" si="625"/>
        <v>0</v>
      </c>
    </row>
    <row r="408" spans="54:210" x14ac:dyDescent="0.3">
      <c r="BB408">
        <v>406</v>
      </c>
      <c r="BC408" s="7">
        <f t="shared" si="626"/>
        <v>0</v>
      </c>
      <c r="BD408" s="28">
        <f t="shared" si="627"/>
        <v>0</v>
      </c>
      <c r="BE408" s="16">
        <f t="shared" si="628"/>
        <v>0</v>
      </c>
      <c r="BF408" s="16">
        <f t="shared" si="629"/>
        <v>0</v>
      </c>
      <c r="BG408" s="25">
        <v>0</v>
      </c>
      <c r="BH408" s="25">
        <f t="shared" si="630"/>
        <v>0</v>
      </c>
      <c r="BI408" s="25">
        <f t="shared" si="631"/>
        <v>0</v>
      </c>
      <c r="BJ408" s="25">
        <f t="shared" si="632"/>
        <v>0</v>
      </c>
      <c r="BK408" s="25">
        <f t="shared" si="633"/>
        <v>0</v>
      </c>
      <c r="BL408" s="16">
        <f t="shared" si="634"/>
        <v>0</v>
      </c>
      <c r="BM408" s="25">
        <f t="shared" si="635"/>
        <v>0</v>
      </c>
      <c r="BN408" s="9">
        <f t="shared" si="580"/>
        <v>0</v>
      </c>
      <c r="BO408" s="26">
        <f t="shared" si="581"/>
        <v>0</v>
      </c>
      <c r="BP408" s="19">
        <f t="shared" si="582"/>
        <v>0</v>
      </c>
      <c r="BQ408" s="26">
        <f t="shared" si="583"/>
        <v>0</v>
      </c>
      <c r="BR408" s="26">
        <f t="shared" si="584"/>
        <v>0</v>
      </c>
      <c r="BS408">
        <f t="shared" si="636"/>
        <v>0</v>
      </c>
      <c r="BT408" s="7">
        <f t="shared" si="637"/>
        <v>0</v>
      </c>
      <c r="BU408" s="7">
        <f t="shared" si="615"/>
        <v>0</v>
      </c>
      <c r="BV408" s="17">
        <f t="shared" si="638"/>
        <v>0</v>
      </c>
      <c r="BW408" s="17">
        <f t="shared" si="616"/>
        <v>0</v>
      </c>
      <c r="CB408">
        <v>406</v>
      </c>
      <c r="CC408" s="7">
        <f t="shared" ca="1" si="639"/>
        <v>-19000</v>
      </c>
      <c r="CD408" s="28">
        <f t="shared" ca="1" si="640"/>
        <v>0</v>
      </c>
      <c r="CE408" s="16">
        <f t="shared" ca="1" si="641"/>
        <v>0</v>
      </c>
      <c r="CF408" s="9">
        <f t="shared" ca="1" si="585"/>
        <v>0</v>
      </c>
      <c r="CG408" s="26">
        <f t="shared" ca="1" si="586"/>
        <v>0</v>
      </c>
      <c r="CH408" s="19">
        <f t="shared" ca="1" si="587"/>
        <v>0</v>
      </c>
      <c r="CI408" s="26">
        <f t="shared" ca="1" si="588"/>
        <v>0</v>
      </c>
      <c r="CJ408" s="26">
        <f t="shared" ca="1" si="589"/>
        <v>0</v>
      </c>
      <c r="CK408" s="16">
        <f t="shared" ca="1" si="642"/>
        <v>0</v>
      </c>
      <c r="CL408" s="25">
        <v>0</v>
      </c>
      <c r="CM408" s="25">
        <f t="shared" ca="1" si="643"/>
        <v>0</v>
      </c>
      <c r="CN408" s="25">
        <f t="shared" ca="1" si="644"/>
        <v>0</v>
      </c>
      <c r="CO408" s="25">
        <f t="shared" ca="1" si="645"/>
        <v>0</v>
      </c>
      <c r="CP408" s="25">
        <f t="shared" ca="1" si="646"/>
        <v>0</v>
      </c>
      <c r="CQ408" s="16">
        <f t="shared" ca="1" si="647"/>
        <v>0</v>
      </c>
      <c r="CR408" s="25">
        <f t="shared" ca="1" si="648"/>
        <v>0</v>
      </c>
      <c r="CS408" s="9">
        <f t="shared" ca="1" si="590"/>
        <v>0</v>
      </c>
      <c r="CT408" s="26">
        <f t="shared" ca="1" si="591"/>
        <v>0</v>
      </c>
      <c r="CU408" s="19">
        <f t="shared" ca="1" si="592"/>
        <v>0</v>
      </c>
      <c r="CV408" s="26">
        <f t="shared" ca="1" si="593"/>
        <v>0</v>
      </c>
      <c r="CW408" s="26">
        <f t="shared" ca="1" si="594"/>
        <v>0</v>
      </c>
      <c r="CX408">
        <f t="shared" ca="1" si="649"/>
        <v>0</v>
      </c>
      <c r="CY408" s="7">
        <f t="shared" ca="1" si="617"/>
        <v>0</v>
      </c>
      <c r="CZ408" s="7">
        <f t="shared" ca="1" si="618"/>
        <v>0</v>
      </c>
      <c r="DA408" s="17">
        <f t="shared" ca="1" si="650"/>
        <v>0</v>
      </c>
      <c r="DB408" s="17">
        <f t="shared" ca="1" si="619"/>
        <v>0</v>
      </c>
      <c r="EB408">
        <v>406</v>
      </c>
      <c r="EC408" s="7">
        <f t="shared" si="651"/>
        <v>0</v>
      </c>
      <c r="ED408" s="28">
        <f t="shared" si="652"/>
        <v>0</v>
      </c>
      <c r="EE408" s="16">
        <f t="shared" si="653"/>
        <v>0</v>
      </c>
      <c r="EF408" s="9">
        <f t="shared" si="595"/>
        <v>0</v>
      </c>
      <c r="EG408" s="26">
        <f t="shared" si="596"/>
        <v>0</v>
      </c>
      <c r="EH408" s="19">
        <f t="shared" si="597"/>
        <v>0</v>
      </c>
      <c r="EI408" s="26">
        <f t="shared" si="598"/>
        <v>0</v>
      </c>
      <c r="EJ408" s="26">
        <f t="shared" si="599"/>
        <v>0</v>
      </c>
      <c r="EK408" s="16">
        <f t="shared" si="654"/>
        <v>0</v>
      </c>
      <c r="EL408" s="25">
        <v>0</v>
      </c>
      <c r="EM408" s="25">
        <f t="shared" si="655"/>
        <v>0</v>
      </c>
      <c r="EN408" s="25">
        <f t="shared" si="656"/>
        <v>0</v>
      </c>
      <c r="EO408" s="25">
        <f t="shared" si="657"/>
        <v>0</v>
      </c>
      <c r="EP408" s="25">
        <f t="shared" si="658"/>
        <v>0</v>
      </c>
      <c r="EQ408" s="16">
        <f t="shared" si="659"/>
        <v>0</v>
      </c>
      <c r="ER408" s="25">
        <f t="shared" si="660"/>
        <v>0</v>
      </c>
      <c r="ES408" s="9">
        <f t="shared" si="600"/>
        <v>0</v>
      </c>
      <c r="ET408" s="26">
        <f t="shared" si="601"/>
        <v>0</v>
      </c>
      <c r="EU408" s="19">
        <f t="shared" si="602"/>
        <v>0</v>
      </c>
      <c r="EV408" s="26">
        <f t="shared" si="603"/>
        <v>0</v>
      </c>
      <c r="EW408" s="26">
        <f t="shared" si="604"/>
        <v>0</v>
      </c>
      <c r="EX408">
        <f t="shared" si="661"/>
        <v>0</v>
      </c>
      <c r="EY408" s="7">
        <f t="shared" si="620"/>
        <v>0</v>
      </c>
      <c r="EZ408" s="7">
        <f t="shared" si="621"/>
        <v>0</v>
      </c>
      <c r="FA408" s="17">
        <f t="shared" si="662"/>
        <v>0</v>
      </c>
      <c r="FB408" s="17">
        <f t="shared" si="622"/>
        <v>0</v>
      </c>
      <c r="GB408">
        <v>406</v>
      </c>
      <c r="GC408" s="7">
        <f t="shared" si="663"/>
        <v>0</v>
      </c>
      <c r="GD408" s="28">
        <f t="shared" si="664"/>
        <v>0</v>
      </c>
      <c r="GE408" s="16">
        <f t="shared" si="665"/>
        <v>0</v>
      </c>
      <c r="GF408" s="9">
        <f t="shared" si="605"/>
        <v>0</v>
      </c>
      <c r="GG408" s="26">
        <f t="shared" si="606"/>
        <v>0</v>
      </c>
      <c r="GH408" s="19">
        <f t="shared" si="607"/>
        <v>0</v>
      </c>
      <c r="GI408" s="26">
        <f t="shared" si="608"/>
        <v>0</v>
      </c>
      <c r="GJ408" s="26">
        <f t="shared" si="609"/>
        <v>0</v>
      </c>
      <c r="GK408" s="16">
        <f t="shared" si="666"/>
        <v>0</v>
      </c>
      <c r="GL408" s="25">
        <v>0</v>
      </c>
      <c r="GM408" s="25">
        <f t="shared" si="667"/>
        <v>0</v>
      </c>
      <c r="GN408" s="25">
        <f t="shared" si="668"/>
        <v>0</v>
      </c>
      <c r="GO408" s="25">
        <f t="shared" si="669"/>
        <v>0</v>
      </c>
      <c r="GP408" s="25">
        <f t="shared" si="670"/>
        <v>0</v>
      </c>
      <c r="GQ408" s="16">
        <f t="shared" si="671"/>
        <v>0</v>
      </c>
      <c r="GR408" s="25">
        <f t="shared" si="672"/>
        <v>0</v>
      </c>
      <c r="GS408" s="9">
        <f t="shared" si="610"/>
        <v>0</v>
      </c>
      <c r="GT408" s="26">
        <f t="shared" si="611"/>
        <v>0</v>
      </c>
      <c r="GU408" s="19">
        <f t="shared" si="612"/>
        <v>0</v>
      </c>
      <c r="GV408" s="26">
        <f t="shared" si="613"/>
        <v>0</v>
      </c>
      <c r="GW408" s="26">
        <f t="shared" si="614"/>
        <v>0</v>
      </c>
      <c r="GX408">
        <f t="shared" si="673"/>
        <v>0</v>
      </c>
      <c r="GY408" s="7">
        <f t="shared" si="623"/>
        <v>0</v>
      </c>
      <c r="GZ408" s="7">
        <f t="shared" si="624"/>
        <v>0</v>
      </c>
      <c r="HA408" s="17">
        <f t="shared" si="674"/>
        <v>0</v>
      </c>
      <c r="HB408" s="17">
        <f t="shared" si="625"/>
        <v>0</v>
      </c>
    </row>
    <row r="409" spans="54:210" x14ac:dyDescent="0.3">
      <c r="BB409">
        <v>407</v>
      </c>
      <c r="BC409" s="7">
        <f t="shared" si="626"/>
        <v>0</v>
      </c>
      <c r="BD409" s="28">
        <f t="shared" si="627"/>
        <v>0</v>
      </c>
      <c r="BE409" s="16">
        <f t="shared" si="628"/>
        <v>0</v>
      </c>
      <c r="BF409" s="16">
        <f t="shared" si="629"/>
        <v>0</v>
      </c>
      <c r="BG409" s="25">
        <v>0</v>
      </c>
      <c r="BH409" s="25">
        <f t="shared" si="630"/>
        <v>0</v>
      </c>
      <c r="BI409" s="25">
        <f t="shared" si="631"/>
        <v>0</v>
      </c>
      <c r="BJ409" s="25">
        <f t="shared" si="632"/>
        <v>0</v>
      </c>
      <c r="BK409" s="25">
        <f t="shared" si="633"/>
        <v>0</v>
      </c>
      <c r="BL409" s="16">
        <f t="shared" si="634"/>
        <v>0</v>
      </c>
      <c r="BM409" s="25">
        <f t="shared" si="635"/>
        <v>0</v>
      </c>
      <c r="BN409" s="9">
        <f t="shared" si="580"/>
        <v>0</v>
      </c>
      <c r="BO409" s="26">
        <f t="shared" si="581"/>
        <v>0</v>
      </c>
      <c r="BP409" s="19">
        <f t="shared" si="582"/>
        <v>0</v>
      </c>
      <c r="BQ409" s="26">
        <f t="shared" si="583"/>
        <v>0</v>
      </c>
      <c r="BR409" s="26">
        <f t="shared" si="584"/>
        <v>0</v>
      </c>
      <c r="BS409">
        <f t="shared" si="636"/>
        <v>0</v>
      </c>
      <c r="BT409" s="7">
        <f t="shared" si="637"/>
        <v>0</v>
      </c>
      <c r="BU409" s="7">
        <f t="shared" si="615"/>
        <v>0</v>
      </c>
      <c r="BV409" s="17">
        <f t="shared" si="638"/>
        <v>0</v>
      </c>
      <c r="BW409" s="17">
        <f t="shared" si="616"/>
        <v>0</v>
      </c>
      <c r="CB409">
        <v>407</v>
      </c>
      <c r="CC409" s="7">
        <f t="shared" ca="1" si="639"/>
        <v>-19000</v>
      </c>
      <c r="CD409" s="28">
        <f t="shared" ca="1" si="640"/>
        <v>0</v>
      </c>
      <c r="CE409" s="16">
        <f t="shared" ca="1" si="641"/>
        <v>0</v>
      </c>
      <c r="CF409" s="9">
        <f t="shared" ca="1" si="585"/>
        <v>0</v>
      </c>
      <c r="CG409" s="26">
        <f t="shared" ca="1" si="586"/>
        <v>0</v>
      </c>
      <c r="CH409" s="19">
        <f t="shared" ca="1" si="587"/>
        <v>0</v>
      </c>
      <c r="CI409" s="26">
        <f t="shared" ca="1" si="588"/>
        <v>0</v>
      </c>
      <c r="CJ409" s="26">
        <f t="shared" ca="1" si="589"/>
        <v>0</v>
      </c>
      <c r="CK409" s="16">
        <f t="shared" ca="1" si="642"/>
        <v>0</v>
      </c>
      <c r="CL409" s="25">
        <v>0</v>
      </c>
      <c r="CM409" s="25">
        <f t="shared" ca="1" si="643"/>
        <v>0</v>
      </c>
      <c r="CN409" s="25">
        <f t="shared" ca="1" si="644"/>
        <v>0</v>
      </c>
      <c r="CO409" s="25">
        <f t="shared" ca="1" si="645"/>
        <v>0</v>
      </c>
      <c r="CP409" s="25">
        <f t="shared" ca="1" si="646"/>
        <v>0</v>
      </c>
      <c r="CQ409" s="16">
        <f t="shared" ca="1" si="647"/>
        <v>0</v>
      </c>
      <c r="CR409" s="25">
        <f t="shared" ca="1" si="648"/>
        <v>0</v>
      </c>
      <c r="CS409" s="9">
        <f t="shared" ca="1" si="590"/>
        <v>0</v>
      </c>
      <c r="CT409" s="26">
        <f t="shared" ca="1" si="591"/>
        <v>0</v>
      </c>
      <c r="CU409" s="19">
        <f t="shared" ca="1" si="592"/>
        <v>0</v>
      </c>
      <c r="CV409" s="26">
        <f t="shared" ca="1" si="593"/>
        <v>0</v>
      </c>
      <c r="CW409" s="26">
        <f t="shared" ca="1" si="594"/>
        <v>0</v>
      </c>
      <c r="CX409">
        <f t="shared" ca="1" si="649"/>
        <v>0</v>
      </c>
      <c r="CY409" s="7">
        <f t="shared" ca="1" si="617"/>
        <v>0</v>
      </c>
      <c r="CZ409" s="7">
        <f t="shared" ca="1" si="618"/>
        <v>0</v>
      </c>
      <c r="DA409" s="17">
        <f t="shared" ca="1" si="650"/>
        <v>0</v>
      </c>
      <c r="DB409" s="17">
        <f t="shared" ca="1" si="619"/>
        <v>0</v>
      </c>
      <c r="EB409">
        <v>407</v>
      </c>
      <c r="EC409" s="7">
        <f t="shared" si="651"/>
        <v>0</v>
      </c>
      <c r="ED409" s="28">
        <f t="shared" si="652"/>
        <v>0</v>
      </c>
      <c r="EE409" s="16">
        <f t="shared" si="653"/>
        <v>0</v>
      </c>
      <c r="EF409" s="9">
        <f t="shared" si="595"/>
        <v>0</v>
      </c>
      <c r="EG409" s="26">
        <f t="shared" si="596"/>
        <v>0</v>
      </c>
      <c r="EH409" s="19">
        <f t="shared" si="597"/>
        <v>0</v>
      </c>
      <c r="EI409" s="26">
        <f t="shared" si="598"/>
        <v>0</v>
      </c>
      <c r="EJ409" s="26">
        <f t="shared" si="599"/>
        <v>0</v>
      </c>
      <c r="EK409" s="16">
        <f t="shared" si="654"/>
        <v>0</v>
      </c>
      <c r="EL409" s="25">
        <v>0</v>
      </c>
      <c r="EM409" s="25">
        <f t="shared" si="655"/>
        <v>0</v>
      </c>
      <c r="EN409" s="25">
        <f t="shared" si="656"/>
        <v>0</v>
      </c>
      <c r="EO409" s="25">
        <f t="shared" si="657"/>
        <v>0</v>
      </c>
      <c r="EP409" s="25">
        <f t="shared" si="658"/>
        <v>0</v>
      </c>
      <c r="EQ409" s="16">
        <f t="shared" si="659"/>
        <v>0</v>
      </c>
      <c r="ER409" s="25">
        <f t="shared" si="660"/>
        <v>0</v>
      </c>
      <c r="ES409" s="9">
        <f t="shared" si="600"/>
        <v>0</v>
      </c>
      <c r="ET409" s="26">
        <f t="shared" si="601"/>
        <v>0</v>
      </c>
      <c r="EU409" s="19">
        <f t="shared" si="602"/>
        <v>0</v>
      </c>
      <c r="EV409" s="26">
        <f t="shared" si="603"/>
        <v>0</v>
      </c>
      <c r="EW409" s="26">
        <f t="shared" si="604"/>
        <v>0</v>
      </c>
      <c r="EX409">
        <f t="shared" si="661"/>
        <v>0</v>
      </c>
      <c r="EY409" s="7">
        <f t="shared" si="620"/>
        <v>0</v>
      </c>
      <c r="EZ409" s="7">
        <f t="shared" si="621"/>
        <v>0</v>
      </c>
      <c r="FA409" s="17">
        <f t="shared" si="662"/>
        <v>0</v>
      </c>
      <c r="FB409" s="17">
        <f t="shared" si="622"/>
        <v>0</v>
      </c>
      <c r="GB409">
        <v>407</v>
      </c>
      <c r="GC409" s="7">
        <f t="shared" si="663"/>
        <v>0</v>
      </c>
      <c r="GD409" s="28">
        <f t="shared" si="664"/>
        <v>0</v>
      </c>
      <c r="GE409" s="16">
        <f t="shared" si="665"/>
        <v>0</v>
      </c>
      <c r="GF409" s="9">
        <f t="shared" si="605"/>
        <v>0</v>
      </c>
      <c r="GG409" s="26">
        <f t="shared" si="606"/>
        <v>0</v>
      </c>
      <c r="GH409" s="19">
        <f t="shared" si="607"/>
        <v>0</v>
      </c>
      <c r="GI409" s="26">
        <f t="shared" si="608"/>
        <v>0</v>
      </c>
      <c r="GJ409" s="26">
        <f t="shared" si="609"/>
        <v>0</v>
      </c>
      <c r="GK409" s="16">
        <f t="shared" si="666"/>
        <v>0</v>
      </c>
      <c r="GL409" s="25">
        <v>0</v>
      </c>
      <c r="GM409" s="25">
        <f t="shared" si="667"/>
        <v>0</v>
      </c>
      <c r="GN409" s="25">
        <f t="shared" si="668"/>
        <v>0</v>
      </c>
      <c r="GO409" s="25">
        <f t="shared" si="669"/>
        <v>0</v>
      </c>
      <c r="GP409" s="25">
        <f t="shared" si="670"/>
        <v>0</v>
      </c>
      <c r="GQ409" s="16">
        <f t="shared" si="671"/>
        <v>0</v>
      </c>
      <c r="GR409" s="25">
        <f t="shared" si="672"/>
        <v>0</v>
      </c>
      <c r="GS409" s="9">
        <f t="shared" si="610"/>
        <v>0</v>
      </c>
      <c r="GT409" s="26">
        <f t="shared" si="611"/>
        <v>0</v>
      </c>
      <c r="GU409" s="19">
        <f t="shared" si="612"/>
        <v>0</v>
      </c>
      <c r="GV409" s="26">
        <f t="shared" si="613"/>
        <v>0</v>
      </c>
      <c r="GW409" s="26">
        <f t="shared" si="614"/>
        <v>0</v>
      </c>
      <c r="GX409">
        <f t="shared" si="673"/>
        <v>0</v>
      </c>
      <c r="GY409" s="7">
        <f t="shared" si="623"/>
        <v>0</v>
      </c>
      <c r="GZ409" s="7">
        <f t="shared" si="624"/>
        <v>0</v>
      </c>
      <c r="HA409" s="17">
        <f t="shared" si="674"/>
        <v>0</v>
      </c>
      <c r="HB409" s="17">
        <f t="shared" si="625"/>
        <v>0</v>
      </c>
    </row>
    <row r="410" spans="54:210" x14ac:dyDescent="0.3">
      <c r="BB410">
        <v>408</v>
      </c>
      <c r="BC410" s="7">
        <f t="shared" si="626"/>
        <v>0</v>
      </c>
      <c r="BD410" s="28">
        <f t="shared" si="627"/>
        <v>0</v>
      </c>
      <c r="BE410" s="16">
        <f t="shared" si="628"/>
        <v>0</v>
      </c>
      <c r="BF410" s="16">
        <f t="shared" si="629"/>
        <v>0</v>
      </c>
      <c r="BG410" s="25">
        <v>0</v>
      </c>
      <c r="BH410" s="25">
        <f t="shared" si="630"/>
        <v>0</v>
      </c>
      <c r="BI410" s="25">
        <f t="shared" si="631"/>
        <v>0</v>
      </c>
      <c r="BJ410" s="25">
        <f t="shared" si="632"/>
        <v>0</v>
      </c>
      <c r="BK410" s="25">
        <f t="shared" si="633"/>
        <v>0</v>
      </c>
      <c r="BL410" s="16">
        <f t="shared" si="634"/>
        <v>0</v>
      </c>
      <c r="BM410" s="25">
        <f t="shared" si="635"/>
        <v>0</v>
      </c>
      <c r="BN410" s="9">
        <f t="shared" si="580"/>
        <v>0</v>
      </c>
      <c r="BO410" s="26">
        <f t="shared" si="581"/>
        <v>0</v>
      </c>
      <c r="BP410" s="19">
        <f t="shared" si="582"/>
        <v>0</v>
      </c>
      <c r="BQ410" s="26">
        <f t="shared" si="583"/>
        <v>0</v>
      </c>
      <c r="BR410" s="26">
        <f t="shared" si="584"/>
        <v>0</v>
      </c>
      <c r="BS410">
        <f t="shared" si="636"/>
        <v>0</v>
      </c>
      <c r="BT410" s="7">
        <f t="shared" si="637"/>
        <v>0</v>
      </c>
      <c r="BU410" s="7">
        <f t="shared" si="615"/>
        <v>0</v>
      </c>
      <c r="BV410" s="17">
        <f t="shared" si="638"/>
        <v>0</v>
      </c>
      <c r="BW410" s="17">
        <f t="shared" si="616"/>
        <v>0</v>
      </c>
      <c r="CB410">
        <v>408</v>
      </c>
      <c r="CC410" s="7">
        <f t="shared" ca="1" si="639"/>
        <v>-19000</v>
      </c>
      <c r="CD410" s="28">
        <f t="shared" ca="1" si="640"/>
        <v>0</v>
      </c>
      <c r="CE410" s="16">
        <f t="shared" ca="1" si="641"/>
        <v>0</v>
      </c>
      <c r="CF410" s="9">
        <f t="shared" ca="1" si="585"/>
        <v>0</v>
      </c>
      <c r="CG410" s="26">
        <f t="shared" ca="1" si="586"/>
        <v>0</v>
      </c>
      <c r="CH410" s="19">
        <f t="shared" ca="1" si="587"/>
        <v>0</v>
      </c>
      <c r="CI410" s="26">
        <f t="shared" ca="1" si="588"/>
        <v>0</v>
      </c>
      <c r="CJ410" s="26">
        <f t="shared" ca="1" si="589"/>
        <v>0</v>
      </c>
      <c r="CK410" s="16">
        <f t="shared" ca="1" si="642"/>
        <v>0</v>
      </c>
      <c r="CL410" s="25">
        <v>0</v>
      </c>
      <c r="CM410" s="25">
        <f t="shared" ca="1" si="643"/>
        <v>0</v>
      </c>
      <c r="CN410" s="25">
        <f t="shared" ca="1" si="644"/>
        <v>0</v>
      </c>
      <c r="CO410" s="25">
        <f t="shared" ca="1" si="645"/>
        <v>0</v>
      </c>
      <c r="CP410" s="25">
        <f t="shared" ca="1" si="646"/>
        <v>0</v>
      </c>
      <c r="CQ410" s="16">
        <f t="shared" ca="1" si="647"/>
        <v>0</v>
      </c>
      <c r="CR410" s="25">
        <f t="shared" ca="1" si="648"/>
        <v>0</v>
      </c>
      <c r="CS410" s="9">
        <f t="shared" ca="1" si="590"/>
        <v>0</v>
      </c>
      <c r="CT410" s="26">
        <f t="shared" ca="1" si="591"/>
        <v>0</v>
      </c>
      <c r="CU410" s="19">
        <f t="shared" ca="1" si="592"/>
        <v>0</v>
      </c>
      <c r="CV410" s="26">
        <f t="shared" ca="1" si="593"/>
        <v>0</v>
      </c>
      <c r="CW410" s="26">
        <f t="shared" ca="1" si="594"/>
        <v>0</v>
      </c>
      <c r="CX410">
        <f t="shared" ca="1" si="649"/>
        <v>0</v>
      </c>
      <c r="CY410" s="7">
        <f t="shared" ca="1" si="617"/>
        <v>0</v>
      </c>
      <c r="CZ410" s="7">
        <f t="shared" ca="1" si="618"/>
        <v>0</v>
      </c>
      <c r="DA410" s="17">
        <f t="shared" ca="1" si="650"/>
        <v>0</v>
      </c>
      <c r="DB410" s="17">
        <f t="shared" ca="1" si="619"/>
        <v>0</v>
      </c>
      <c r="EB410">
        <v>408</v>
      </c>
      <c r="EC410" s="7">
        <f t="shared" si="651"/>
        <v>0</v>
      </c>
      <c r="ED410" s="28">
        <f t="shared" si="652"/>
        <v>0</v>
      </c>
      <c r="EE410" s="16">
        <f t="shared" si="653"/>
        <v>0</v>
      </c>
      <c r="EF410" s="9">
        <f t="shared" si="595"/>
        <v>0</v>
      </c>
      <c r="EG410" s="26">
        <f t="shared" si="596"/>
        <v>0</v>
      </c>
      <c r="EH410" s="19">
        <f t="shared" si="597"/>
        <v>0</v>
      </c>
      <c r="EI410" s="26">
        <f t="shared" si="598"/>
        <v>0</v>
      </c>
      <c r="EJ410" s="26">
        <f t="shared" si="599"/>
        <v>0</v>
      </c>
      <c r="EK410" s="16">
        <f t="shared" si="654"/>
        <v>0</v>
      </c>
      <c r="EL410" s="25">
        <v>0</v>
      </c>
      <c r="EM410" s="25">
        <f t="shared" si="655"/>
        <v>0</v>
      </c>
      <c r="EN410" s="25">
        <f t="shared" si="656"/>
        <v>0</v>
      </c>
      <c r="EO410" s="25">
        <f t="shared" si="657"/>
        <v>0</v>
      </c>
      <c r="EP410" s="25">
        <f t="shared" si="658"/>
        <v>0</v>
      </c>
      <c r="EQ410" s="16">
        <f t="shared" si="659"/>
        <v>0</v>
      </c>
      <c r="ER410" s="25">
        <f t="shared" si="660"/>
        <v>0</v>
      </c>
      <c r="ES410" s="9">
        <f t="shared" si="600"/>
        <v>0</v>
      </c>
      <c r="ET410" s="26">
        <f t="shared" si="601"/>
        <v>0</v>
      </c>
      <c r="EU410" s="19">
        <f t="shared" si="602"/>
        <v>0</v>
      </c>
      <c r="EV410" s="26">
        <f t="shared" si="603"/>
        <v>0</v>
      </c>
      <c r="EW410" s="26">
        <f t="shared" si="604"/>
        <v>0</v>
      </c>
      <c r="EX410">
        <f t="shared" si="661"/>
        <v>0</v>
      </c>
      <c r="EY410" s="7">
        <f t="shared" si="620"/>
        <v>0</v>
      </c>
      <c r="EZ410" s="7">
        <f t="shared" si="621"/>
        <v>0</v>
      </c>
      <c r="FA410" s="17">
        <f t="shared" si="662"/>
        <v>0</v>
      </c>
      <c r="FB410" s="17">
        <f t="shared" si="622"/>
        <v>0</v>
      </c>
      <c r="GB410">
        <v>408</v>
      </c>
      <c r="GC410" s="7">
        <f t="shared" si="663"/>
        <v>0</v>
      </c>
      <c r="GD410" s="28">
        <f t="shared" si="664"/>
        <v>0</v>
      </c>
      <c r="GE410" s="16">
        <f t="shared" si="665"/>
        <v>0</v>
      </c>
      <c r="GF410" s="9">
        <f t="shared" si="605"/>
        <v>0</v>
      </c>
      <c r="GG410" s="26">
        <f t="shared" si="606"/>
        <v>0</v>
      </c>
      <c r="GH410" s="19">
        <f t="shared" si="607"/>
        <v>0</v>
      </c>
      <c r="GI410" s="26">
        <f t="shared" si="608"/>
        <v>0</v>
      </c>
      <c r="GJ410" s="26">
        <f t="shared" si="609"/>
        <v>0</v>
      </c>
      <c r="GK410" s="16">
        <f t="shared" si="666"/>
        <v>0</v>
      </c>
      <c r="GL410" s="25">
        <v>0</v>
      </c>
      <c r="GM410" s="25">
        <f t="shared" si="667"/>
        <v>0</v>
      </c>
      <c r="GN410" s="25">
        <f t="shared" si="668"/>
        <v>0</v>
      </c>
      <c r="GO410" s="25">
        <f t="shared" si="669"/>
        <v>0</v>
      </c>
      <c r="GP410" s="25">
        <f t="shared" si="670"/>
        <v>0</v>
      </c>
      <c r="GQ410" s="16">
        <f t="shared" si="671"/>
        <v>0</v>
      </c>
      <c r="GR410" s="25">
        <f t="shared" si="672"/>
        <v>0</v>
      </c>
      <c r="GS410" s="9">
        <f t="shared" si="610"/>
        <v>0</v>
      </c>
      <c r="GT410" s="26">
        <f t="shared" si="611"/>
        <v>0</v>
      </c>
      <c r="GU410" s="19">
        <f t="shared" si="612"/>
        <v>0</v>
      </c>
      <c r="GV410" s="26">
        <f t="shared" si="613"/>
        <v>0</v>
      </c>
      <c r="GW410" s="26">
        <f t="shared" si="614"/>
        <v>0</v>
      </c>
      <c r="GX410">
        <f t="shared" si="673"/>
        <v>0</v>
      </c>
      <c r="GY410" s="7">
        <f t="shared" si="623"/>
        <v>0</v>
      </c>
      <c r="GZ410" s="7">
        <f t="shared" si="624"/>
        <v>0</v>
      </c>
      <c r="HA410" s="17">
        <f t="shared" si="674"/>
        <v>0</v>
      </c>
      <c r="HB410" s="17">
        <f t="shared" si="625"/>
        <v>0</v>
      </c>
    </row>
    <row r="411" spans="54:210" x14ac:dyDescent="0.3">
      <c r="BB411">
        <v>409</v>
      </c>
      <c r="BC411" s="7">
        <f t="shared" si="626"/>
        <v>0</v>
      </c>
      <c r="BD411" s="28">
        <f t="shared" si="627"/>
        <v>0</v>
      </c>
      <c r="BE411" s="16">
        <f t="shared" si="628"/>
        <v>0</v>
      </c>
      <c r="BF411" s="16">
        <f t="shared" si="629"/>
        <v>0</v>
      </c>
      <c r="BG411" s="25">
        <v>0</v>
      </c>
      <c r="BH411" s="25">
        <f t="shared" si="630"/>
        <v>0</v>
      </c>
      <c r="BI411" s="25">
        <f t="shared" si="631"/>
        <v>0</v>
      </c>
      <c r="BJ411" s="25">
        <f t="shared" si="632"/>
        <v>0</v>
      </c>
      <c r="BK411" s="25">
        <f t="shared" si="633"/>
        <v>0</v>
      </c>
      <c r="BL411" s="16">
        <f t="shared" si="634"/>
        <v>0</v>
      </c>
      <c r="BM411" s="25">
        <f t="shared" si="635"/>
        <v>0</v>
      </c>
      <c r="BN411" s="9">
        <f t="shared" si="580"/>
        <v>0</v>
      </c>
      <c r="BO411" s="26">
        <f t="shared" si="581"/>
        <v>0</v>
      </c>
      <c r="BP411" s="19">
        <f t="shared" si="582"/>
        <v>0</v>
      </c>
      <c r="BQ411" s="26">
        <f t="shared" si="583"/>
        <v>0</v>
      </c>
      <c r="BR411" s="26">
        <f t="shared" si="584"/>
        <v>0</v>
      </c>
      <c r="BS411">
        <f t="shared" si="636"/>
        <v>0</v>
      </c>
      <c r="BT411" s="7">
        <f t="shared" si="637"/>
        <v>0</v>
      </c>
      <c r="BU411" s="7">
        <f t="shared" si="615"/>
        <v>0</v>
      </c>
      <c r="BV411" s="17">
        <f t="shared" si="638"/>
        <v>0</v>
      </c>
      <c r="BW411" s="17">
        <f t="shared" si="616"/>
        <v>0</v>
      </c>
      <c r="CB411">
        <v>409</v>
      </c>
      <c r="CC411" s="7">
        <f t="shared" ca="1" si="639"/>
        <v>-19000</v>
      </c>
      <c r="CD411" s="28">
        <f t="shared" ca="1" si="640"/>
        <v>0</v>
      </c>
      <c r="CE411" s="16">
        <f t="shared" ca="1" si="641"/>
        <v>0</v>
      </c>
      <c r="CF411" s="9">
        <f t="shared" ca="1" si="585"/>
        <v>0</v>
      </c>
      <c r="CG411" s="26">
        <f t="shared" ca="1" si="586"/>
        <v>0</v>
      </c>
      <c r="CH411" s="19">
        <f t="shared" ca="1" si="587"/>
        <v>0</v>
      </c>
      <c r="CI411" s="26">
        <f t="shared" ca="1" si="588"/>
        <v>0</v>
      </c>
      <c r="CJ411" s="26">
        <f t="shared" ca="1" si="589"/>
        <v>0</v>
      </c>
      <c r="CK411" s="16">
        <f t="shared" ca="1" si="642"/>
        <v>0</v>
      </c>
      <c r="CL411" s="25">
        <v>0</v>
      </c>
      <c r="CM411" s="25">
        <f t="shared" ca="1" si="643"/>
        <v>0</v>
      </c>
      <c r="CN411" s="25">
        <f t="shared" ca="1" si="644"/>
        <v>0</v>
      </c>
      <c r="CO411" s="25">
        <f t="shared" ca="1" si="645"/>
        <v>0</v>
      </c>
      <c r="CP411" s="25">
        <f t="shared" ca="1" si="646"/>
        <v>0</v>
      </c>
      <c r="CQ411" s="16">
        <f t="shared" ca="1" si="647"/>
        <v>0</v>
      </c>
      <c r="CR411" s="25">
        <f t="shared" ca="1" si="648"/>
        <v>0</v>
      </c>
      <c r="CS411" s="9">
        <f t="shared" ca="1" si="590"/>
        <v>0</v>
      </c>
      <c r="CT411" s="26">
        <f t="shared" ca="1" si="591"/>
        <v>0</v>
      </c>
      <c r="CU411" s="19">
        <f t="shared" ca="1" si="592"/>
        <v>0</v>
      </c>
      <c r="CV411" s="26">
        <f t="shared" ca="1" si="593"/>
        <v>0</v>
      </c>
      <c r="CW411" s="26">
        <f t="shared" ca="1" si="594"/>
        <v>0</v>
      </c>
      <c r="CX411">
        <f t="shared" ca="1" si="649"/>
        <v>0</v>
      </c>
      <c r="CY411" s="7">
        <f t="shared" ca="1" si="617"/>
        <v>0</v>
      </c>
      <c r="CZ411" s="7">
        <f t="shared" ca="1" si="618"/>
        <v>0</v>
      </c>
      <c r="DA411" s="17">
        <f t="shared" ca="1" si="650"/>
        <v>0</v>
      </c>
      <c r="DB411" s="17">
        <f t="shared" ca="1" si="619"/>
        <v>0</v>
      </c>
      <c r="EB411">
        <v>409</v>
      </c>
      <c r="EC411" s="7">
        <f t="shared" si="651"/>
        <v>0</v>
      </c>
      <c r="ED411" s="28">
        <f t="shared" si="652"/>
        <v>0</v>
      </c>
      <c r="EE411" s="16">
        <f t="shared" si="653"/>
        <v>0</v>
      </c>
      <c r="EF411" s="9">
        <f t="shared" si="595"/>
        <v>0</v>
      </c>
      <c r="EG411" s="26">
        <f t="shared" si="596"/>
        <v>0</v>
      </c>
      <c r="EH411" s="19">
        <f t="shared" si="597"/>
        <v>0</v>
      </c>
      <c r="EI411" s="26">
        <f t="shared" si="598"/>
        <v>0</v>
      </c>
      <c r="EJ411" s="26">
        <f t="shared" si="599"/>
        <v>0</v>
      </c>
      <c r="EK411" s="16">
        <f t="shared" si="654"/>
        <v>0</v>
      </c>
      <c r="EL411" s="25">
        <v>0</v>
      </c>
      <c r="EM411" s="25">
        <f t="shared" si="655"/>
        <v>0</v>
      </c>
      <c r="EN411" s="25">
        <f t="shared" si="656"/>
        <v>0</v>
      </c>
      <c r="EO411" s="25">
        <f t="shared" si="657"/>
        <v>0</v>
      </c>
      <c r="EP411" s="25">
        <f t="shared" si="658"/>
        <v>0</v>
      </c>
      <c r="EQ411" s="16">
        <f t="shared" si="659"/>
        <v>0</v>
      </c>
      <c r="ER411" s="25">
        <f t="shared" si="660"/>
        <v>0</v>
      </c>
      <c r="ES411" s="9">
        <f t="shared" si="600"/>
        <v>0</v>
      </c>
      <c r="ET411" s="26">
        <f t="shared" si="601"/>
        <v>0</v>
      </c>
      <c r="EU411" s="19">
        <f t="shared" si="602"/>
        <v>0</v>
      </c>
      <c r="EV411" s="26">
        <f t="shared" si="603"/>
        <v>0</v>
      </c>
      <c r="EW411" s="26">
        <f t="shared" si="604"/>
        <v>0</v>
      </c>
      <c r="EX411">
        <f t="shared" si="661"/>
        <v>0</v>
      </c>
      <c r="EY411" s="7">
        <f t="shared" si="620"/>
        <v>0</v>
      </c>
      <c r="EZ411" s="7">
        <f t="shared" si="621"/>
        <v>0</v>
      </c>
      <c r="FA411" s="17">
        <f t="shared" si="662"/>
        <v>0</v>
      </c>
      <c r="FB411" s="17">
        <f t="shared" si="622"/>
        <v>0</v>
      </c>
      <c r="GB411">
        <v>409</v>
      </c>
      <c r="GC411" s="7">
        <f t="shared" si="663"/>
        <v>0</v>
      </c>
      <c r="GD411" s="28">
        <f t="shared" si="664"/>
        <v>0</v>
      </c>
      <c r="GE411" s="16">
        <f t="shared" si="665"/>
        <v>0</v>
      </c>
      <c r="GF411" s="9">
        <f t="shared" si="605"/>
        <v>0</v>
      </c>
      <c r="GG411" s="26">
        <f t="shared" si="606"/>
        <v>0</v>
      </c>
      <c r="GH411" s="19">
        <f t="shared" si="607"/>
        <v>0</v>
      </c>
      <c r="GI411" s="26">
        <f t="shared" si="608"/>
        <v>0</v>
      </c>
      <c r="GJ411" s="26">
        <f t="shared" si="609"/>
        <v>0</v>
      </c>
      <c r="GK411" s="16">
        <f t="shared" si="666"/>
        <v>0</v>
      </c>
      <c r="GL411" s="25">
        <v>0</v>
      </c>
      <c r="GM411" s="25">
        <f t="shared" si="667"/>
        <v>0</v>
      </c>
      <c r="GN411" s="25">
        <f t="shared" si="668"/>
        <v>0</v>
      </c>
      <c r="GO411" s="25">
        <f t="shared" si="669"/>
        <v>0</v>
      </c>
      <c r="GP411" s="25">
        <f t="shared" si="670"/>
        <v>0</v>
      </c>
      <c r="GQ411" s="16">
        <f t="shared" si="671"/>
        <v>0</v>
      </c>
      <c r="GR411" s="25">
        <f t="shared" si="672"/>
        <v>0</v>
      </c>
      <c r="GS411" s="9">
        <f t="shared" si="610"/>
        <v>0</v>
      </c>
      <c r="GT411" s="26">
        <f t="shared" si="611"/>
        <v>0</v>
      </c>
      <c r="GU411" s="19">
        <f t="shared" si="612"/>
        <v>0</v>
      </c>
      <c r="GV411" s="26">
        <f t="shared" si="613"/>
        <v>0</v>
      </c>
      <c r="GW411" s="26">
        <f t="shared" si="614"/>
        <v>0</v>
      </c>
      <c r="GX411">
        <f t="shared" si="673"/>
        <v>0</v>
      </c>
      <c r="GY411" s="7">
        <f t="shared" si="623"/>
        <v>0</v>
      </c>
      <c r="GZ411" s="7">
        <f t="shared" si="624"/>
        <v>0</v>
      </c>
      <c r="HA411" s="17">
        <f t="shared" si="674"/>
        <v>0</v>
      </c>
      <c r="HB411" s="17">
        <f t="shared" si="625"/>
        <v>0</v>
      </c>
    </row>
    <row r="412" spans="54:210" x14ac:dyDescent="0.3">
      <c r="BB412">
        <v>410</v>
      </c>
      <c r="BC412" s="7">
        <f t="shared" si="626"/>
        <v>0</v>
      </c>
      <c r="BD412" s="28">
        <f t="shared" si="627"/>
        <v>0</v>
      </c>
      <c r="BE412" s="16">
        <f t="shared" si="628"/>
        <v>0</v>
      </c>
      <c r="BF412" s="16">
        <f t="shared" si="629"/>
        <v>0</v>
      </c>
      <c r="BG412" s="25">
        <v>0</v>
      </c>
      <c r="BH412" s="25">
        <f t="shared" si="630"/>
        <v>0</v>
      </c>
      <c r="BI412" s="25">
        <f t="shared" si="631"/>
        <v>0</v>
      </c>
      <c r="BJ412" s="25">
        <f t="shared" si="632"/>
        <v>0</v>
      </c>
      <c r="BK412" s="25">
        <f t="shared" si="633"/>
        <v>0</v>
      </c>
      <c r="BL412" s="16">
        <f t="shared" si="634"/>
        <v>0</v>
      </c>
      <c r="BM412" s="25">
        <f t="shared" si="635"/>
        <v>0</v>
      </c>
      <c r="BN412" s="9">
        <f t="shared" si="580"/>
        <v>0</v>
      </c>
      <c r="BO412" s="26">
        <f t="shared" si="581"/>
        <v>0</v>
      </c>
      <c r="BP412" s="19">
        <f t="shared" si="582"/>
        <v>0</v>
      </c>
      <c r="BQ412" s="26">
        <f t="shared" si="583"/>
        <v>0</v>
      </c>
      <c r="BR412" s="26">
        <f t="shared" si="584"/>
        <v>0</v>
      </c>
      <c r="BS412">
        <f t="shared" si="636"/>
        <v>0</v>
      </c>
      <c r="BT412" s="7">
        <f t="shared" si="637"/>
        <v>0</v>
      </c>
      <c r="BU412" s="7">
        <f t="shared" si="615"/>
        <v>0</v>
      </c>
      <c r="BV412" s="17">
        <f t="shared" si="638"/>
        <v>0</v>
      </c>
      <c r="BW412" s="17">
        <f t="shared" si="616"/>
        <v>0</v>
      </c>
      <c r="CB412">
        <v>410</v>
      </c>
      <c r="CC412" s="7">
        <f t="shared" ca="1" si="639"/>
        <v>-19000</v>
      </c>
      <c r="CD412" s="28">
        <f t="shared" ca="1" si="640"/>
        <v>0</v>
      </c>
      <c r="CE412" s="16">
        <f t="shared" ca="1" si="641"/>
        <v>0</v>
      </c>
      <c r="CF412" s="9">
        <f t="shared" ca="1" si="585"/>
        <v>0</v>
      </c>
      <c r="CG412" s="26">
        <f t="shared" ca="1" si="586"/>
        <v>0</v>
      </c>
      <c r="CH412" s="19">
        <f t="shared" ca="1" si="587"/>
        <v>0</v>
      </c>
      <c r="CI412" s="26">
        <f t="shared" ca="1" si="588"/>
        <v>0</v>
      </c>
      <c r="CJ412" s="26">
        <f t="shared" ca="1" si="589"/>
        <v>0</v>
      </c>
      <c r="CK412" s="16">
        <f t="shared" ca="1" si="642"/>
        <v>0</v>
      </c>
      <c r="CL412" s="25">
        <v>0</v>
      </c>
      <c r="CM412" s="25">
        <f t="shared" ca="1" si="643"/>
        <v>0</v>
      </c>
      <c r="CN412" s="25">
        <f t="shared" ca="1" si="644"/>
        <v>0</v>
      </c>
      <c r="CO412" s="25">
        <f t="shared" ca="1" si="645"/>
        <v>0</v>
      </c>
      <c r="CP412" s="25">
        <f t="shared" ca="1" si="646"/>
        <v>0</v>
      </c>
      <c r="CQ412" s="16">
        <f t="shared" ca="1" si="647"/>
        <v>0</v>
      </c>
      <c r="CR412" s="25">
        <f t="shared" ca="1" si="648"/>
        <v>0</v>
      </c>
      <c r="CS412" s="9">
        <f t="shared" ca="1" si="590"/>
        <v>0</v>
      </c>
      <c r="CT412" s="26">
        <f t="shared" ca="1" si="591"/>
        <v>0</v>
      </c>
      <c r="CU412" s="19">
        <f t="shared" ca="1" si="592"/>
        <v>0</v>
      </c>
      <c r="CV412" s="26">
        <f t="shared" ca="1" si="593"/>
        <v>0</v>
      </c>
      <c r="CW412" s="26">
        <f t="shared" ca="1" si="594"/>
        <v>0</v>
      </c>
      <c r="CX412">
        <f t="shared" ca="1" si="649"/>
        <v>0</v>
      </c>
      <c r="CY412" s="7">
        <f t="shared" ca="1" si="617"/>
        <v>0</v>
      </c>
      <c r="CZ412" s="7">
        <f t="shared" ca="1" si="618"/>
        <v>0</v>
      </c>
      <c r="DA412" s="17">
        <f t="shared" ca="1" si="650"/>
        <v>0</v>
      </c>
      <c r="DB412" s="17">
        <f t="shared" ca="1" si="619"/>
        <v>0</v>
      </c>
      <c r="EB412">
        <v>410</v>
      </c>
      <c r="EC412" s="7">
        <f t="shared" si="651"/>
        <v>0</v>
      </c>
      <c r="ED412" s="28">
        <f t="shared" si="652"/>
        <v>0</v>
      </c>
      <c r="EE412" s="16">
        <f t="shared" si="653"/>
        <v>0</v>
      </c>
      <c r="EF412" s="9">
        <f t="shared" si="595"/>
        <v>0</v>
      </c>
      <c r="EG412" s="26">
        <f t="shared" si="596"/>
        <v>0</v>
      </c>
      <c r="EH412" s="19">
        <f t="shared" si="597"/>
        <v>0</v>
      </c>
      <c r="EI412" s="26">
        <f t="shared" si="598"/>
        <v>0</v>
      </c>
      <c r="EJ412" s="26">
        <f t="shared" si="599"/>
        <v>0</v>
      </c>
      <c r="EK412" s="16">
        <f t="shared" si="654"/>
        <v>0</v>
      </c>
      <c r="EL412" s="25">
        <v>0</v>
      </c>
      <c r="EM412" s="25">
        <f t="shared" si="655"/>
        <v>0</v>
      </c>
      <c r="EN412" s="25">
        <f t="shared" si="656"/>
        <v>0</v>
      </c>
      <c r="EO412" s="25">
        <f t="shared" si="657"/>
        <v>0</v>
      </c>
      <c r="EP412" s="25">
        <f t="shared" si="658"/>
        <v>0</v>
      </c>
      <c r="EQ412" s="16">
        <f t="shared" si="659"/>
        <v>0</v>
      </c>
      <c r="ER412" s="25">
        <f t="shared" si="660"/>
        <v>0</v>
      </c>
      <c r="ES412" s="9">
        <f t="shared" si="600"/>
        <v>0</v>
      </c>
      <c r="ET412" s="26">
        <f t="shared" si="601"/>
        <v>0</v>
      </c>
      <c r="EU412" s="19">
        <f t="shared" si="602"/>
        <v>0</v>
      </c>
      <c r="EV412" s="26">
        <f t="shared" si="603"/>
        <v>0</v>
      </c>
      <c r="EW412" s="26">
        <f t="shared" si="604"/>
        <v>0</v>
      </c>
      <c r="EX412">
        <f t="shared" si="661"/>
        <v>0</v>
      </c>
      <c r="EY412" s="7">
        <f t="shared" si="620"/>
        <v>0</v>
      </c>
      <c r="EZ412" s="7">
        <f t="shared" si="621"/>
        <v>0</v>
      </c>
      <c r="FA412" s="17">
        <f t="shared" si="662"/>
        <v>0</v>
      </c>
      <c r="FB412" s="17">
        <f t="shared" si="622"/>
        <v>0</v>
      </c>
      <c r="GB412">
        <v>410</v>
      </c>
      <c r="GC412" s="7">
        <f t="shared" si="663"/>
        <v>0</v>
      </c>
      <c r="GD412" s="28">
        <f t="shared" si="664"/>
        <v>0</v>
      </c>
      <c r="GE412" s="16">
        <f t="shared" si="665"/>
        <v>0</v>
      </c>
      <c r="GF412" s="9">
        <f t="shared" si="605"/>
        <v>0</v>
      </c>
      <c r="GG412" s="26">
        <f t="shared" si="606"/>
        <v>0</v>
      </c>
      <c r="GH412" s="19">
        <f t="shared" si="607"/>
        <v>0</v>
      </c>
      <c r="GI412" s="26">
        <f t="shared" si="608"/>
        <v>0</v>
      </c>
      <c r="GJ412" s="26">
        <f t="shared" si="609"/>
        <v>0</v>
      </c>
      <c r="GK412" s="16">
        <f t="shared" si="666"/>
        <v>0</v>
      </c>
      <c r="GL412" s="25">
        <v>0</v>
      </c>
      <c r="GM412" s="25">
        <f t="shared" si="667"/>
        <v>0</v>
      </c>
      <c r="GN412" s="25">
        <f t="shared" si="668"/>
        <v>0</v>
      </c>
      <c r="GO412" s="25">
        <f t="shared" si="669"/>
        <v>0</v>
      </c>
      <c r="GP412" s="25">
        <f t="shared" si="670"/>
        <v>0</v>
      </c>
      <c r="GQ412" s="16">
        <f t="shared" si="671"/>
        <v>0</v>
      </c>
      <c r="GR412" s="25">
        <f t="shared" si="672"/>
        <v>0</v>
      </c>
      <c r="GS412" s="9">
        <f t="shared" si="610"/>
        <v>0</v>
      </c>
      <c r="GT412" s="26">
        <f t="shared" si="611"/>
        <v>0</v>
      </c>
      <c r="GU412" s="19">
        <f t="shared" si="612"/>
        <v>0</v>
      </c>
      <c r="GV412" s="26">
        <f t="shared" si="613"/>
        <v>0</v>
      </c>
      <c r="GW412" s="26">
        <f t="shared" si="614"/>
        <v>0</v>
      </c>
      <c r="GX412">
        <f t="shared" si="673"/>
        <v>0</v>
      </c>
      <c r="GY412" s="7">
        <f t="shared" si="623"/>
        <v>0</v>
      </c>
      <c r="GZ412" s="7">
        <f t="shared" si="624"/>
        <v>0</v>
      </c>
      <c r="HA412" s="17">
        <f t="shared" si="674"/>
        <v>0</v>
      </c>
      <c r="HB412" s="17">
        <f t="shared" si="625"/>
        <v>0</v>
      </c>
    </row>
    <row r="413" spans="54:210" x14ac:dyDescent="0.3">
      <c r="BB413">
        <v>411</v>
      </c>
      <c r="BC413" s="7">
        <f t="shared" si="626"/>
        <v>0</v>
      </c>
      <c r="BD413" s="28">
        <f t="shared" si="627"/>
        <v>0</v>
      </c>
      <c r="BE413" s="16">
        <f t="shared" si="628"/>
        <v>0</v>
      </c>
      <c r="BF413" s="16">
        <f t="shared" si="629"/>
        <v>0</v>
      </c>
      <c r="BG413" s="25">
        <v>0</v>
      </c>
      <c r="BH413" s="25">
        <f t="shared" si="630"/>
        <v>0</v>
      </c>
      <c r="BI413" s="25">
        <f t="shared" si="631"/>
        <v>0</v>
      </c>
      <c r="BJ413" s="25">
        <f t="shared" si="632"/>
        <v>0</v>
      </c>
      <c r="BK413" s="25">
        <f t="shared" si="633"/>
        <v>0</v>
      </c>
      <c r="BL413" s="16">
        <f t="shared" si="634"/>
        <v>0</v>
      </c>
      <c r="BM413" s="25">
        <f t="shared" si="635"/>
        <v>0</v>
      </c>
      <c r="BN413" s="9">
        <f t="shared" si="580"/>
        <v>0</v>
      </c>
      <c r="BO413" s="26">
        <f t="shared" si="581"/>
        <v>0</v>
      </c>
      <c r="BP413" s="19">
        <f t="shared" si="582"/>
        <v>0</v>
      </c>
      <c r="BQ413" s="26">
        <f t="shared" si="583"/>
        <v>0</v>
      </c>
      <c r="BR413" s="26">
        <f t="shared" si="584"/>
        <v>0</v>
      </c>
      <c r="BS413">
        <f t="shared" si="636"/>
        <v>0</v>
      </c>
      <c r="BT413" s="7">
        <f t="shared" si="637"/>
        <v>0</v>
      </c>
      <c r="BU413" s="7">
        <f t="shared" si="615"/>
        <v>0</v>
      </c>
      <c r="BV413" s="17">
        <f t="shared" si="638"/>
        <v>0</v>
      </c>
      <c r="BW413" s="17">
        <f t="shared" si="616"/>
        <v>0</v>
      </c>
      <c r="CB413">
        <v>411</v>
      </c>
      <c r="CC413" s="7">
        <f t="shared" ca="1" si="639"/>
        <v>-19000</v>
      </c>
      <c r="CD413" s="28">
        <f t="shared" ca="1" si="640"/>
        <v>0</v>
      </c>
      <c r="CE413" s="16">
        <f t="shared" ca="1" si="641"/>
        <v>0</v>
      </c>
      <c r="CF413" s="9">
        <f t="shared" ca="1" si="585"/>
        <v>0</v>
      </c>
      <c r="CG413" s="26">
        <f t="shared" ca="1" si="586"/>
        <v>0</v>
      </c>
      <c r="CH413" s="19">
        <f t="shared" ca="1" si="587"/>
        <v>0</v>
      </c>
      <c r="CI413" s="26">
        <f t="shared" ca="1" si="588"/>
        <v>0</v>
      </c>
      <c r="CJ413" s="26">
        <f t="shared" ca="1" si="589"/>
        <v>0</v>
      </c>
      <c r="CK413" s="16">
        <f t="shared" ca="1" si="642"/>
        <v>0</v>
      </c>
      <c r="CL413" s="25">
        <v>0</v>
      </c>
      <c r="CM413" s="25">
        <f t="shared" ca="1" si="643"/>
        <v>0</v>
      </c>
      <c r="CN413" s="25">
        <f t="shared" ca="1" si="644"/>
        <v>0</v>
      </c>
      <c r="CO413" s="25">
        <f t="shared" ca="1" si="645"/>
        <v>0</v>
      </c>
      <c r="CP413" s="25">
        <f t="shared" ca="1" si="646"/>
        <v>0</v>
      </c>
      <c r="CQ413" s="16">
        <f t="shared" ca="1" si="647"/>
        <v>0</v>
      </c>
      <c r="CR413" s="25">
        <f t="shared" ca="1" si="648"/>
        <v>0</v>
      </c>
      <c r="CS413" s="9">
        <f t="shared" ca="1" si="590"/>
        <v>0</v>
      </c>
      <c r="CT413" s="26">
        <f t="shared" ca="1" si="591"/>
        <v>0</v>
      </c>
      <c r="CU413" s="19">
        <f t="shared" ca="1" si="592"/>
        <v>0</v>
      </c>
      <c r="CV413" s="26">
        <f t="shared" ca="1" si="593"/>
        <v>0</v>
      </c>
      <c r="CW413" s="26">
        <f t="shared" ca="1" si="594"/>
        <v>0</v>
      </c>
      <c r="CX413">
        <f t="shared" ca="1" si="649"/>
        <v>0</v>
      </c>
      <c r="CY413" s="7">
        <f t="shared" ca="1" si="617"/>
        <v>0</v>
      </c>
      <c r="CZ413" s="7">
        <f t="shared" ca="1" si="618"/>
        <v>0</v>
      </c>
      <c r="DA413" s="17">
        <f t="shared" ca="1" si="650"/>
        <v>0</v>
      </c>
      <c r="DB413" s="17">
        <f t="shared" ca="1" si="619"/>
        <v>0</v>
      </c>
      <c r="EB413">
        <v>411</v>
      </c>
      <c r="EC413" s="7">
        <f t="shared" si="651"/>
        <v>0</v>
      </c>
      <c r="ED413" s="28">
        <f t="shared" si="652"/>
        <v>0</v>
      </c>
      <c r="EE413" s="16">
        <f t="shared" si="653"/>
        <v>0</v>
      </c>
      <c r="EF413" s="9">
        <f t="shared" si="595"/>
        <v>0</v>
      </c>
      <c r="EG413" s="26">
        <f t="shared" si="596"/>
        <v>0</v>
      </c>
      <c r="EH413" s="19">
        <f t="shared" si="597"/>
        <v>0</v>
      </c>
      <c r="EI413" s="26">
        <f t="shared" si="598"/>
        <v>0</v>
      </c>
      <c r="EJ413" s="26">
        <f t="shared" si="599"/>
        <v>0</v>
      </c>
      <c r="EK413" s="16">
        <f t="shared" si="654"/>
        <v>0</v>
      </c>
      <c r="EL413" s="25">
        <v>0</v>
      </c>
      <c r="EM413" s="25">
        <f t="shared" si="655"/>
        <v>0</v>
      </c>
      <c r="EN413" s="25">
        <f t="shared" si="656"/>
        <v>0</v>
      </c>
      <c r="EO413" s="25">
        <f t="shared" si="657"/>
        <v>0</v>
      </c>
      <c r="EP413" s="25">
        <f t="shared" si="658"/>
        <v>0</v>
      </c>
      <c r="EQ413" s="16">
        <f t="shared" si="659"/>
        <v>0</v>
      </c>
      <c r="ER413" s="25">
        <f t="shared" si="660"/>
        <v>0</v>
      </c>
      <c r="ES413" s="9">
        <f t="shared" si="600"/>
        <v>0</v>
      </c>
      <c r="ET413" s="26">
        <f t="shared" si="601"/>
        <v>0</v>
      </c>
      <c r="EU413" s="19">
        <f t="shared" si="602"/>
        <v>0</v>
      </c>
      <c r="EV413" s="26">
        <f t="shared" si="603"/>
        <v>0</v>
      </c>
      <c r="EW413" s="26">
        <f t="shared" si="604"/>
        <v>0</v>
      </c>
      <c r="EX413">
        <f t="shared" si="661"/>
        <v>0</v>
      </c>
      <c r="EY413" s="7">
        <f t="shared" si="620"/>
        <v>0</v>
      </c>
      <c r="EZ413" s="7">
        <f t="shared" si="621"/>
        <v>0</v>
      </c>
      <c r="FA413" s="17">
        <f t="shared" si="662"/>
        <v>0</v>
      </c>
      <c r="FB413" s="17">
        <f t="shared" si="622"/>
        <v>0</v>
      </c>
      <c r="GB413">
        <v>411</v>
      </c>
      <c r="GC413" s="7">
        <f t="shared" si="663"/>
        <v>0</v>
      </c>
      <c r="GD413" s="28">
        <f t="shared" si="664"/>
        <v>0</v>
      </c>
      <c r="GE413" s="16">
        <f t="shared" si="665"/>
        <v>0</v>
      </c>
      <c r="GF413" s="9">
        <f t="shared" si="605"/>
        <v>0</v>
      </c>
      <c r="GG413" s="26">
        <f t="shared" si="606"/>
        <v>0</v>
      </c>
      <c r="GH413" s="19">
        <f t="shared" si="607"/>
        <v>0</v>
      </c>
      <c r="GI413" s="26">
        <f t="shared" si="608"/>
        <v>0</v>
      </c>
      <c r="GJ413" s="26">
        <f t="shared" si="609"/>
        <v>0</v>
      </c>
      <c r="GK413" s="16">
        <f t="shared" si="666"/>
        <v>0</v>
      </c>
      <c r="GL413" s="25">
        <v>0</v>
      </c>
      <c r="GM413" s="25">
        <f t="shared" si="667"/>
        <v>0</v>
      </c>
      <c r="GN413" s="25">
        <f t="shared" si="668"/>
        <v>0</v>
      </c>
      <c r="GO413" s="25">
        <f t="shared" si="669"/>
        <v>0</v>
      </c>
      <c r="GP413" s="25">
        <f t="shared" si="670"/>
        <v>0</v>
      </c>
      <c r="GQ413" s="16">
        <f t="shared" si="671"/>
        <v>0</v>
      </c>
      <c r="GR413" s="25">
        <f t="shared" si="672"/>
        <v>0</v>
      </c>
      <c r="GS413" s="9">
        <f t="shared" si="610"/>
        <v>0</v>
      </c>
      <c r="GT413" s="26">
        <f t="shared" si="611"/>
        <v>0</v>
      </c>
      <c r="GU413" s="19">
        <f t="shared" si="612"/>
        <v>0</v>
      </c>
      <c r="GV413" s="26">
        <f t="shared" si="613"/>
        <v>0</v>
      </c>
      <c r="GW413" s="26">
        <f t="shared" si="614"/>
        <v>0</v>
      </c>
      <c r="GX413">
        <f t="shared" si="673"/>
        <v>0</v>
      </c>
      <c r="GY413" s="7">
        <f t="shared" si="623"/>
        <v>0</v>
      </c>
      <c r="GZ413" s="7">
        <f t="shared" si="624"/>
        <v>0</v>
      </c>
      <c r="HA413" s="17">
        <f t="shared" si="674"/>
        <v>0</v>
      </c>
      <c r="HB413" s="17">
        <f t="shared" si="625"/>
        <v>0</v>
      </c>
    </row>
    <row r="414" spans="54:210" x14ac:dyDescent="0.3">
      <c r="BB414">
        <v>412</v>
      </c>
      <c r="BC414" s="7">
        <f t="shared" si="626"/>
        <v>0</v>
      </c>
      <c r="BD414" s="28">
        <f t="shared" si="627"/>
        <v>0</v>
      </c>
      <c r="BE414" s="16">
        <f t="shared" si="628"/>
        <v>0</v>
      </c>
      <c r="BF414" s="16">
        <f t="shared" si="629"/>
        <v>0</v>
      </c>
      <c r="BG414" s="25">
        <v>0</v>
      </c>
      <c r="BH414" s="25">
        <f t="shared" si="630"/>
        <v>0</v>
      </c>
      <c r="BI414" s="25">
        <f t="shared" si="631"/>
        <v>0</v>
      </c>
      <c r="BJ414" s="25">
        <f t="shared" si="632"/>
        <v>0</v>
      </c>
      <c r="BK414" s="25">
        <f t="shared" si="633"/>
        <v>0</v>
      </c>
      <c r="BL414" s="16">
        <f t="shared" si="634"/>
        <v>0</v>
      </c>
      <c r="BM414" s="25">
        <f t="shared" si="635"/>
        <v>0</v>
      </c>
      <c r="BN414" s="9">
        <f t="shared" si="580"/>
        <v>0</v>
      </c>
      <c r="BO414" s="26">
        <f t="shared" si="581"/>
        <v>0</v>
      </c>
      <c r="BP414" s="19">
        <f t="shared" si="582"/>
        <v>0</v>
      </c>
      <c r="BQ414" s="26">
        <f t="shared" si="583"/>
        <v>0</v>
      </c>
      <c r="BR414" s="26">
        <f t="shared" si="584"/>
        <v>0</v>
      </c>
      <c r="BS414">
        <f t="shared" si="636"/>
        <v>0</v>
      </c>
      <c r="BT414" s="7">
        <f t="shared" si="637"/>
        <v>0</v>
      </c>
      <c r="BU414" s="7">
        <f t="shared" si="615"/>
        <v>0</v>
      </c>
      <c r="BV414" s="17">
        <f t="shared" si="638"/>
        <v>0</v>
      </c>
      <c r="BW414" s="17">
        <f t="shared" si="616"/>
        <v>0</v>
      </c>
      <c r="CB414">
        <v>412</v>
      </c>
      <c r="CC414" s="7">
        <f t="shared" ca="1" si="639"/>
        <v>-19000</v>
      </c>
      <c r="CD414" s="28">
        <f t="shared" ca="1" si="640"/>
        <v>0</v>
      </c>
      <c r="CE414" s="16">
        <f t="shared" ca="1" si="641"/>
        <v>0</v>
      </c>
      <c r="CF414" s="9">
        <f t="shared" ca="1" si="585"/>
        <v>0</v>
      </c>
      <c r="CG414" s="26">
        <f t="shared" ca="1" si="586"/>
        <v>0</v>
      </c>
      <c r="CH414" s="19">
        <f t="shared" ca="1" si="587"/>
        <v>0</v>
      </c>
      <c r="CI414" s="26">
        <f t="shared" ca="1" si="588"/>
        <v>0</v>
      </c>
      <c r="CJ414" s="26">
        <f t="shared" ca="1" si="589"/>
        <v>0</v>
      </c>
      <c r="CK414" s="16">
        <f t="shared" ca="1" si="642"/>
        <v>0</v>
      </c>
      <c r="CL414" s="25">
        <v>0</v>
      </c>
      <c r="CM414" s="25">
        <f t="shared" ca="1" si="643"/>
        <v>0</v>
      </c>
      <c r="CN414" s="25">
        <f t="shared" ca="1" si="644"/>
        <v>0</v>
      </c>
      <c r="CO414" s="25">
        <f t="shared" ca="1" si="645"/>
        <v>0</v>
      </c>
      <c r="CP414" s="25">
        <f t="shared" ca="1" si="646"/>
        <v>0</v>
      </c>
      <c r="CQ414" s="16">
        <f t="shared" ca="1" si="647"/>
        <v>0</v>
      </c>
      <c r="CR414" s="25">
        <f t="shared" ca="1" si="648"/>
        <v>0</v>
      </c>
      <c r="CS414" s="9">
        <f t="shared" ca="1" si="590"/>
        <v>0</v>
      </c>
      <c r="CT414" s="26">
        <f t="shared" ca="1" si="591"/>
        <v>0</v>
      </c>
      <c r="CU414" s="19">
        <f t="shared" ca="1" si="592"/>
        <v>0</v>
      </c>
      <c r="CV414" s="26">
        <f t="shared" ca="1" si="593"/>
        <v>0</v>
      </c>
      <c r="CW414" s="26">
        <f t="shared" ca="1" si="594"/>
        <v>0</v>
      </c>
      <c r="CX414">
        <f t="shared" ca="1" si="649"/>
        <v>0</v>
      </c>
      <c r="CY414" s="7">
        <f t="shared" ca="1" si="617"/>
        <v>0</v>
      </c>
      <c r="CZ414" s="7">
        <f t="shared" ca="1" si="618"/>
        <v>0</v>
      </c>
      <c r="DA414" s="17">
        <f t="shared" ca="1" si="650"/>
        <v>0</v>
      </c>
      <c r="DB414" s="17">
        <f t="shared" ca="1" si="619"/>
        <v>0</v>
      </c>
      <c r="EB414">
        <v>412</v>
      </c>
      <c r="EC414" s="7">
        <f t="shared" si="651"/>
        <v>0</v>
      </c>
      <c r="ED414" s="28">
        <f t="shared" si="652"/>
        <v>0</v>
      </c>
      <c r="EE414" s="16">
        <f t="shared" si="653"/>
        <v>0</v>
      </c>
      <c r="EF414" s="9">
        <f t="shared" si="595"/>
        <v>0</v>
      </c>
      <c r="EG414" s="26">
        <f t="shared" si="596"/>
        <v>0</v>
      </c>
      <c r="EH414" s="19">
        <f t="shared" si="597"/>
        <v>0</v>
      </c>
      <c r="EI414" s="26">
        <f t="shared" si="598"/>
        <v>0</v>
      </c>
      <c r="EJ414" s="26">
        <f t="shared" si="599"/>
        <v>0</v>
      </c>
      <c r="EK414" s="16">
        <f t="shared" si="654"/>
        <v>0</v>
      </c>
      <c r="EL414" s="25">
        <v>0</v>
      </c>
      <c r="EM414" s="25">
        <f t="shared" si="655"/>
        <v>0</v>
      </c>
      <c r="EN414" s="25">
        <f t="shared" si="656"/>
        <v>0</v>
      </c>
      <c r="EO414" s="25">
        <f t="shared" si="657"/>
        <v>0</v>
      </c>
      <c r="EP414" s="25">
        <f t="shared" si="658"/>
        <v>0</v>
      </c>
      <c r="EQ414" s="16">
        <f t="shared" si="659"/>
        <v>0</v>
      </c>
      <c r="ER414" s="25">
        <f t="shared" si="660"/>
        <v>0</v>
      </c>
      <c r="ES414" s="9">
        <f t="shared" si="600"/>
        <v>0</v>
      </c>
      <c r="ET414" s="26">
        <f t="shared" si="601"/>
        <v>0</v>
      </c>
      <c r="EU414" s="19">
        <f t="shared" si="602"/>
        <v>0</v>
      </c>
      <c r="EV414" s="26">
        <f t="shared" si="603"/>
        <v>0</v>
      </c>
      <c r="EW414" s="26">
        <f t="shared" si="604"/>
        <v>0</v>
      </c>
      <c r="EX414">
        <f t="shared" si="661"/>
        <v>0</v>
      </c>
      <c r="EY414" s="7">
        <f t="shared" si="620"/>
        <v>0</v>
      </c>
      <c r="EZ414" s="7">
        <f t="shared" si="621"/>
        <v>0</v>
      </c>
      <c r="FA414" s="17">
        <f t="shared" si="662"/>
        <v>0</v>
      </c>
      <c r="FB414" s="17">
        <f t="shared" si="622"/>
        <v>0</v>
      </c>
      <c r="GB414">
        <v>412</v>
      </c>
      <c r="GC414" s="7">
        <f t="shared" si="663"/>
        <v>0</v>
      </c>
      <c r="GD414" s="28">
        <f t="shared" si="664"/>
        <v>0</v>
      </c>
      <c r="GE414" s="16">
        <f t="shared" si="665"/>
        <v>0</v>
      </c>
      <c r="GF414" s="9">
        <f t="shared" si="605"/>
        <v>0</v>
      </c>
      <c r="GG414" s="26">
        <f t="shared" si="606"/>
        <v>0</v>
      </c>
      <c r="GH414" s="19">
        <f t="shared" si="607"/>
        <v>0</v>
      </c>
      <c r="GI414" s="26">
        <f t="shared" si="608"/>
        <v>0</v>
      </c>
      <c r="GJ414" s="26">
        <f t="shared" si="609"/>
        <v>0</v>
      </c>
      <c r="GK414" s="16">
        <f t="shared" si="666"/>
        <v>0</v>
      </c>
      <c r="GL414" s="25">
        <v>0</v>
      </c>
      <c r="GM414" s="25">
        <f t="shared" si="667"/>
        <v>0</v>
      </c>
      <c r="GN414" s="25">
        <f t="shared" si="668"/>
        <v>0</v>
      </c>
      <c r="GO414" s="25">
        <f t="shared" si="669"/>
        <v>0</v>
      </c>
      <c r="GP414" s="25">
        <f t="shared" si="670"/>
        <v>0</v>
      </c>
      <c r="GQ414" s="16">
        <f t="shared" si="671"/>
        <v>0</v>
      </c>
      <c r="GR414" s="25">
        <f t="shared" si="672"/>
        <v>0</v>
      </c>
      <c r="GS414" s="9">
        <f t="shared" si="610"/>
        <v>0</v>
      </c>
      <c r="GT414" s="26">
        <f t="shared" si="611"/>
        <v>0</v>
      </c>
      <c r="GU414" s="19">
        <f t="shared" si="612"/>
        <v>0</v>
      </c>
      <c r="GV414" s="26">
        <f t="shared" si="613"/>
        <v>0</v>
      </c>
      <c r="GW414" s="26">
        <f t="shared" si="614"/>
        <v>0</v>
      </c>
      <c r="GX414">
        <f t="shared" si="673"/>
        <v>0</v>
      </c>
      <c r="GY414" s="7">
        <f t="shared" si="623"/>
        <v>0</v>
      </c>
      <c r="GZ414" s="7">
        <f t="shared" si="624"/>
        <v>0</v>
      </c>
      <c r="HA414" s="17">
        <f t="shared" si="674"/>
        <v>0</v>
      </c>
      <c r="HB414" s="17">
        <f t="shared" si="625"/>
        <v>0</v>
      </c>
    </row>
    <row r="415" spans="54:210" x14ac:dyDescent="0.3">
      <c r="BB415">
        <v>413</v>
      </c>
      <c r="BC415" s="7">
        <f t="shared" si="626"/>
        <v>0</v>
      </c>
      <c r="BD415" s="28">
        <f t="shared" si="627"/>
        <v>0</v>
      </c>
      <c r="BE415" s="16">
        <f t="shared" si="628"/>
        <v>0</v>
      </c>
      <c r="BF415" s="16">
        <f t="shared" si="629"/>
        <v>0</v>
      </c>
      <c r="BG415" s="25">
        <v>0</v>
      </c>
      <c r="BH415" s="25">
        <f t="shared" si="630"/>
        <v>0</v>
      </c>
      <c r="BI415" s="25">
        <f t="shared" si="631"/>
        <v>0</v>
      </c>
      <c r="BJ415" s="25">
        <f t="shared" si="632"/>
        <v>0</v>
      </c>
      <c r="BK415" s="25">
        <f t="shared" si="633"/>
        <v>0</v>
      </c>
      <c r="BL415" s="16">
        <f t="shared" si="634"/>
        <v>0</v>
      </c>
      <c r="BM415" s="25">
        <f t="shared" si="635"/>
        <v>0</v>
      </c>
      <c r="BN415" s="9">
        <f t="shared" si="580"/>
        <v>0</v>
      </c>
      <c r="BO415" s="26">
        <f t="shared" si="581"/>
        <v>0</v>
      </c>
      <c r="BP415" s="19">
        <f t="shared" si="582"/>
        <v>0</v>
      </c>
      <c r="BQ415" s="26">
        <f t="shared" si="583"/>
        <v>0</v>
      </c>
      <c r="BR415" s="26">
        <f t="shared" si="584"/>
        <v>0</v>
      </c>
      <c r="BS415">
        <f t="shared" si="636"/>
        <v>0</v>
      </c>
      <c r="BT415" s="7">
        <f t="shared" si="637"/>
        <v>0</v>
      </c>
      <c r="BU415" s="7">
        <f t="shared" si="615"/>
        <v>0</v>
      </c>
      <c r="BV415" s="17">
        <f t="shared" si="638"/>
        <v>0</v>
      </c>
      <c r="BW415" s="17">
        <f t="shared" si="616"/>
        <v>0</v>
      </c>
      <c r="CB415">
        <v>413</v>
      </c>
      <c r="CC415" s="7">
        <f t="shared" ca="1" si="639"/>
        <v>-19000</v>
      </c>
      <c r="CD415" s="28">
        <f t="shared" ca="1" si="640"/>
        <v>0</v>
      </c>
      <c r="CE415" s="16">
        <f t="shared" ca="1" si="641"/>
        <v>0</v>
      </c>
      <c r="CF415" s="9">
        <f t="shared" ca="1" si="585"/>
        <v>0</v>
      </c>
      <c r="CG415" s="26">
        <f t="shared" ca="1" si="586"/>
        <v>0</v>
      </c>
      <c r="CH415" s="19">
        <f t="shared" ca="1" si="587"/>
        <v>0</v>
      </c>
      <c r="CI415" s="26">
        <f t="shared" ca="1" si="588"/>
        <v>0</v>
      </c>
      <c r="CJ415" s="26">
        <f t="shared" ca="1" si="589"/>
        <v>0</v>
      </c>
      <c r="CK415" s="16">
        <f t="shared" ca="1" si="642"/>
        <v>0</v>
      </c>
      <c r="CL415" s="25">
        <v>0</v>
      </c>
      <c r="CM415" s="25">
        <f t="shared" ca="1" si="643"/>
        <v>0</v>
      </c>
      <c r="CN415" s="25">
        <f t="shared" ca="1" si="644"/>
        <v>0</v>
      </c>
      <c r="CO415" s="25">
        <f t="shared" ca="1" si="645"/>
        <v>0</v>
      </c>
      <c r="CP415" s="25">
        <f t="shared" ca="1" si="646"/>
        <v>0</v>
      </c>
      <c r="CQ415" s="16">
        <f t="shared" ca="1" si="647"/>
        <v>0</v>
      </c>
      <c r="CR415" s="25">
        <f t="shared" ca="1" si="648"/>
        <v>0</v>
      </c>
      <c r="CS415" s="9">
        <f t="shared" ca="1" si="590"/>
        <v>0</v>
      </c>
      <c r="CT415" s="26">
        <f t="shared" ca="1" si="591"/>
        <v>0</v>
      </c>
      <c r="CU415" s="19">
        <f t="shared" ca="1" si="592"/>
        <v>0</v>
      </c>
      <c r="CV415" s="26">
        <f t="shared" ca="1" si="593"/>
        <v>0</v>
      </c>
      <c r="CW415" s="26">
        <f t="shared" ca="1" si="594"/>
        <v>0</v>
      </c>
      <c r="CX415">
        <f t="shared" ca="1" si="649"/>
        <v>0</v>
      </c>
      <c r="CY415" s="7">
        <f t="shared" ca="1" si="617"/>
        <v>0</v>
      </c>
      <c r="CZ415" s="7">
        <f t="shared" ca="1" si="618"/>
        <v>0</v>
      </c>
      <c r="DA415" s="17">
        <f t="shared" ca="1" si="650"/>
        <v>0</v>
      </c>
      <c r="DB415" s="17">
        <f t="shared" ca="1" si="619"/>
        <v>0</v>
      </c>
      <c r="EB415">
        <v>413</v>
      </c>
      <c r="EC415" s="7">
        <f t="shared" si="651"/>
        <v>0</v>
      </c>
      <c r="ED415" s="28">
        <f t="shared" si="652"/>
        <v>0</v>
      </c>
      <c r="EE415" s="16">
        <f t="shared" si="653"/>
        <v>0</v>
      </c>
      <c r="EF415" s="9">
        <f t="shared" si="595"/>
        <v>0</v>
      </c>
      <c r="EG415" s="26">
        <f t="shared" si="596"/>
        <v>0</v>
      </c>
      <c r="EH415" s="19">
        <f t="shared" si="597"/>
        <v>0</v>
      </c>
      <c r="EI415" s="26">
        <f t="shared" si="598"/>
        <v>0</v>
      </c>
      <c r="EJ415" s="26">
        <f t="shared" si="599"/>
        <v>0</v>
      </c>
      <c r="EK415" s="16">
        <f t="shared" si="654"/>
        <v>0</v>
      </c>
      <c r="EL415" s="25">
        <v>0</v>
      </c>
      <c r="EM415" s="25">
        <f t="shared" si="655"/>
        <v>0</v>
      </c>
      <c r="EN415" s="25">
        <f t="shared" si="656"/>
        <v>0</v>
      </c>
      <c r="EO415" s="25">
        <f t="shared" si="657"/>
        <v>0</v>
      </c>
      <c r="EP415" s="25">
        <f t="shared" si="658"/>
        <v>0</v>
      </c>
      <c r="EQ415" s="16">
        <f t="shared" si="659"/>
        <v>0</v>
      </c>
      <c r="ER415" s="25">
        <f t="shared" si="660"/>
        <v>0</v>
      </c>
      <c r="ES415" s="9">
        <f t="shared" si="600"/>
        <v>0</v>
      </c>
      <c r="ET415" s="26">
        <f t="shared" si="601"/>
        <v>0</v>
      </c>
      <c r="EU415" s="19">
        <f t="shared" si="602"/>
        <v>0</v>
      </c>
      <c r="EV415" s="26">
        <f t="shared" si="603"/>
        <v>0</v>
      </c>
      <c r="EW415" s="26">
        <f t="shared" si="604"/>
        <v>0</v>
      </c>
      <c r="EX415">
        <f t="shared" si="661"/>
        <v>0</v>
      </c>
      <c r="EY415" s="7">
        <f t="shared" si="620"/>
        <v>0</v>
      </c>
      <c r="EZ415" s="7">
        <f t="shared" si="621"/>
        <v>0</v>
      </c>
      <c r="FA415" s="17">
        <f t="shared" si="662"/>
        <v>0</v>
      </c>
      <c r="FB415" s="17">
        <f t="shared" si="622"/>
        <v>0</v>
      </c>
      <c r="GB415">
        <v>413</v>
      </c>
      <c r="GC415" s="7">
        <f t="shared" si="663"/>
        <v>0</v>
      </c>
      <c r="GD415" s="28">
        <f t="shared" si="664"/>
        <v>0</v>
      </c>
      <c r="GE415" s="16">
        <f t="shared" si="665"/>
        <v>0</v>
      </c>
      <c r="GF415" s="9">
        <f t="shared" si="605"/>
        <v>0</v>
      </c>
      <c r="GG415" s="26">
        <f t="shared" si="606"/>
        <v>0</v>
      </c>
      <c r="GH415" s="19">
        <f t="shared" si="607"/>
        <v>0</v>
      </c>
      <c r="GI415" s="26">
        <f t="shared" si="608"/>
        <v>0</v>
      </c>
      <c r="GJ415" s="26">
        <f t="shared" si="609"/>
        <v>0</v>
      </c>
      <c r="GK415" s="16">
        <f t="shared" si="666"/>
        <v>0</v>
      </c>
      <c r="GL415" s="25">
        <v>0</v>
      </c>
      <c r="GM415" s="25">
        <f t="shared" si="667"/>
        <v>0</v>
      </c>
      <c r="GN415" s="25">
        <f t="shared" si="668"/>
        <v>0</v>
      </c>
      <c r="GO415" s="25">
        <f t="shared" si="669"/>
        <v>0</v>
      </c>
      <c r="GP415" s="25">
        <f t="shared" si="670"/>
        <v>0</v>
      </c>
      <c r="GQ415" s="16">
        <f t="shared" si="671"/>
        <v>0</v>
      </c>
      <c r="GR415" s="25">
        <f t="shared" si="672"/>
        <v>0</v>
      </c>
      <c r="GS415" s="9">
        <f t="shared" si="610"/>
        <v>0</v>
      </c>
      <c r="GT415" s="26">
        <f t="shared" si="611"/>
        <v>0</v>
      </c>
      <c r="GU415" s="19">
        <f t="shared" si="612"/>
        <v>0</v>
      </c>
      <c r="GV415" s="26">
        <f t="shared" si="613"/>
        <v>0</v>
      </c>
      <c r="GW415" s="26">
        <f t="shared" si="614"/>
        <v>0</v>
      </c>
      <c r="GX415">
        <f t="shared" si="673"/>
        <v>0</v>
      </c>
      <c r="GY415" s="7">
        <f t="shared" si="623"/>
        <v>0</v>
      </c>
      <c r="GZ415" s="7">
        <f t="shared" si="624"/>
        <v>0</v>
      </c>
      <c r="HA415" s="17">
        <f t="shared" si="674"/>
        <v>0</v>
      </c>
      <c r="HB415" s="17">
        <f t="shared" si="625"/>
        <v>0</v>
      </c>
    </row>
    <row r="416" spans="54:210" x14ac:dyDescent="0.3">
      <c r="BB416">
        <v>414</v>
      </c>
      <c r="BC416" s="7">
        <f t="shared" si="626"/>
        <v>0</v>
      </c>
      <c r="BD416" s="28">
        <f t="shared" si="627"/>
        <v>0</v>
      </c>
      <c r="BE416" s="16">
        <f t="shared" si="628"/>
        <v>0</v>
      </c>
      <c r="BF416" s="16">
        <f t="shared" si="629"/>
        <v>0</v>
      </c>
      <c r="BG416" s="25">
        <v>0</v>
      </c>
      <c r="BH416" s="25">
        <f t="shared" si="630"/>
        <v>0</v>
      </c>
      <c r="BI416" s="25">
        <f t="shared" si="631"/>
        <v>0</v>
      </c>
      <c r="BJ416" s="25">
        <f t="shared" si="632"/>
        <v>0</v>
      </c>
      <c r="BK416" s="25">
        <f t="shared" si="633"/>
        <v>0</v>
      </c>
      <c r="BL416" s="16">
        <f t="shared" si="634"/>
        <v>0</v>
      </c>
      <c r="BM416" s="25">
        <f t="shared" si="635"/>
        <v>0</v>
      </c>
      <c r="BN416" s="9">
        <f t="shared" si="580"/>
        <v>0</v>
      </c>
      <c r="BO416" s="26">
        <f t="shared" si="581"/>
        <v>0</v>
      </c>
      <c r="BP416" s="19">
        <f t="shared" si="582"/>
        <v>0</v>
      </c>
      <c r="BQ416" s="26">
        <f t="shared" si="583"/>
        <v>0</v>
      </c>
      <c r="BR416" s="26">
        <f t="shared" si="584"/>
        <v>0</v>
      </c>
      <c r="BS416">
        <f t="shared" si="636"/>
        <v>0</v>
      </c>
      <c r="BT416" s="7">
        <f t="shared" si="637"/>
        <v>0</v>
      </c>
      <c r="BU416" s="7">
        <f t="shared" si="615"/>
        <v>0</v>
      </c>
      <c r="BV416" s="17">
        <f t="shared" si="638"/>
        <v>0</v>
      </c>
      <c r="BW416" s="17">
        <f t="shared" si="616"/>
        <v>0</v>
      </c>
      <c r="CB416">
        <v>414</v>
      </c>
      <c r="CC416" s="7">
        <f t="shared" ca="1" si="639"/>
        <v>-19000</v>
      </c>
      <c r="CD416" s="28">
        <f t="shared" ca="1" si="640"/>
        <v>0</v>
      </c>
      <c r="CE416" s="16">
        <f t="shared" ca="1" si="641"/>
        <v>0</v>
      </c>
      <c r="CF416" s="9">
        <f t="shared" ca="1" si="585"/>
        <v>0</v>
      </c>
      <c r="CG416" s="26">
        <f t="shared" ca="1" si="586"/>
        <v>0</v>
      </c>
      <c r="CH416" s="19">
        <f t="shared" ca="1" si="587"/>
        <v>0</v>
      </c>
      <c r="CI416" s="26">
        <f t="shared" ca="1" si="588"/>
        <v>0</v>
      </c>
      <c r="CJ416" s="26">
        <f t="shared" ca="1" si="589"/>
        <v>0</v>
      </c>
      <c r="CK416" s="16">
        <f t="shared" ca="1" si="642"/>
        <v>0</v>
      </c>
      <c r="CL416" s="25">
        <v>0</v>
      </c>
      <c r="CM416" s="25">
        <f t="shared" ca="1" si="643"/>
        <v>0</v>
      </c>
      <c r="CN416" s="25">
        <f t="shared" ca="1" si="644"/>
        <v>0</v>
      </c>
      <c r="CO416" s="25">
        <f t="shared" ca="1" si="645"/>
        <v>0</v>
      </c>
      <c r="CP416" s="25">
        <f t="shared" ca="1" si="646"/>
        <v>0</v>
      </c>
      <c r="CQ416" s="16">
        <f t="shared" ca="1" si="647"/>
        <v>0</v>
      </c>
      <c r="CR416" s="25">
        <f t="shared" ca="1" si="648"/>
        <v>0</v>
      </c>
      <c r="CS416" s="9">
        <f t="shared" ca="1" si="590"/>
        <v>0</v>
      </c>
      <c r="CT416" s="26">
        <f t="shared" ca="1" si="591"/>
        <v>0</v>
      </c>
      <c r="CU416" s="19">
        <f t="shared" ca="1" si="592"/>
        <v>0</v>
      </c>
      <c r="CV416" s="26">
        <f t="shared" ca="1" si="593"/>
        <v>0</v>
      </c>
      <c r="CW416" s="26">
        <f t="shared" ca="1" si="594"/>
        <v>0</v>
      </c>
      <c r="CX416">
        <f t="shared" ca="1" si="649"/>
        <v>0</v>
      </c>
      <c r="CY416" s="7">
        <f t="shared" ca="1" si="617"/>
        <v>0</v>
      </c>
      <c r="CZ416" s="7">
        <f t="shared" ca="1" si="618"/>
        <v>0</v>
      </c>
      <c r="DA416" s="17">
        <f t="shared" ca="1" si="650"/>
        <v>0</v>
      </c>
      <c r="DB416" s="17">
        <f t="shared" ca="1" si="619"/>
        <v>0</v>
      </c>
      <c r="EB416">
        <v>414</v>
      </c>
      <c r="EC416" s="7">
        <f t="shared" si="651"/>
        <v>0</v>
      </c>
      <c r="ED416" s="28">
        <f t="shared" si="652"/>
        <v>0</v>
      </c>
      <c r="EE416" s="16">
        <f t="shared" si="653"/>
        <v>0</v>
      </c>
      <c r="EF416" s="9">
        <f t="shared" si="595"/>
        <v>0</v>
      </c>
      <c r="EG416" s="26">
        <f t="shared" si="596"/>
        <v>0</v>
      </c>
      <c r="EH416" s="19">
        <f t="shared" si="597"/>
        <v>0</v>
      </c>
      <c r="EI416" s="26">
        <f t="shared" si="598"/>
        <v>0</v>
      </c>
      <c r="EJ416" s="26">
        <f t="shared" si="599"/>
        <v>0</v>
      </c>
      <c r="EK416" s="16">
        <f t="shared" si="654"/>
        <v>0</v>
      </c>
      <c r="EL416" s="25">
        <v>0</v>
      </c>
      <c r="EM416" s="25">
        <f t="shared" si="655"/>
        <v>0</v>
      </c>
      <c r="EN416" s="25">
        <f t="shared" si="656"/>
        <v>0</v>
      </c>
      <c r="EO416" s="25">
        <f t="shared" si="657"/>
        <v>0</v>
      </c>
      <c r="EP416" s="25">
        <f t="shared" si="658"/>
        <v>0</v>
      </c>
      <c r="EQ416" s="16">
        <f t="shared" si="659"/>
        <v>0</v>
      </c>
      <c r="ER416" s="25">
        <f t="shared" si="660"/>
        <v>0</v>
      </c>
      <c r="ES416" s="9">
        <f t="shared" si="600"/>
        <v>0</v>
      </c>
      <c r="ET416" s="26">
        <f t="shared" si="601"/>
        <v>0</v>
      </c>
      <c r="EU416" s="19">
        <f t="shared" si="602"/>
        <v>0</v>
      </c>
      <c r="EV416" s="26">
        <f t="shared" si="603"/>
        <v>0</v>
      </c>
      <c r="EW416" s="26">
        <f t="shared" si="604"/>
        <v>0</v>
      </c>
      <c r="EX416">
        <f t="shared" si="661"/>
        <v>0</v>
      </c>
      <c r="EY416" s="7">
        <f t="shared" si="620"/>
        <v>0</v>
      </c>
      <c r="EZ416" s="7">
        <f t="shared" si="621"/>
        <v>0</v>
      </c>
      <c r="FA416" s="17">
        <f t="shared" si="662"/>
        <v>0</v>
      </c>
      <c r="FB416" s="17">
        <f t="shared" si="622"/>
        <v>0</v>
      </c>
      <c r="GB416">
        <v>414</v>
      </c>
      <c r="GC416" s="7">
        <f t="shared" si="663"/>
        <v>0</v>
      </c>
      <c r="GD416" s="28">
        <f t="shared" si="664"/>
        <v>0</v>
      </c>
      <c r="GE416" s="16">
        <f t="shared" si="665"/>
        <v>0</v>
      </c>
      <c r="GF416" s="9">
        <f t="shared" si="605"/>
        <v>0</v>
      </c>
      <c r="GG416" s="26">
        <f t="shared" si="606"/>
        <v>0</v>
      </c>
      <c r="GH416" s="19">
        <f t="shared" si="607"/>
        <v>0</v>
      </c>
      <c r="GI416" s="26">
        <f t="shared" si="608"/>
        <v>0</v>
      </c>
      <c r="GJ416" s="26">
        <f t="shared" si="609"/>
        <v>0</v>
      </c>
      <c r="GK416" s="16">
        <f t="shared" si="666"/>
        <v>0</v>
      </c>
      <c r="GL416" s="25">
        <v>0</v>
      </c>
      <c r="GM416" s="25">
        <f t="shared" si="667"/>
        <v>0</v>
      </c>
      <c r="GN416" s="25">
        <f t="shared" si="668"/>
        <v>0</v>
      </c>
      <c r="GO416" s="25">
        <f t="shared" si="669"/>
        <v>0</v>
      </c>
      <c r="GP416" s="25">
        <f t="shared" si="670"/>
        <v>0</v>
      </c>
      <c r="GQ416" s="16">
        <f t="shared" si="671"/>
        <v>0</v>
      </c>
      <c r="GR416" s="25">
        <f t="shared" si="672"/>
        <v>0</v>
      </c>
      <c r="GS416" s="9">
        <f t="shared" si="610"/>
        <v>0</v>
      </c>
      <c r="GT416" s="26">
        <f t="shared" si="611"/>
        <v>0</v>
      </c>
      <c r="GU416" s="19">
        <f t="shared" si="612"/>
        <v>0</v>
      </c>
      <c r="GV416" s="26">
        <f t="shared" si="613"/>
        <v>0</v>
      </c>
      <c r="GW416" s="26">
        <f t="shared" si="614"/>
        <v>0</v>
      </c>
      <c r="GX416">
        <f t="shared" si="673"/>
        <v>0</v>
      </c>
      <c r="GY416" s="7">
        <f t="shared" si="623"/>
        <v>0</v>
      </c>
      <c r="GZ416" s="7">
        <f t="shared" si="624"/>
        <v>0</v>
      </c>
      <c r="HA416" s="17">
        <f t="shared" si="674"/>
        <v>0</v>
      </c>
      <c r="HB416" s="17">
        <f t="shared" si="625"/>
        <v>0</v>
      </c>
    </row>
    <row r="417" spans="54:210" x14ac:dyDescent="0.3">
      <c r="BB417">
        <v>415</v>
      </c>
      <c r="BC417" s="7">
        <f t="shared" si="626"/>
        <v>0</v>
      </c>
      <c r="BD417" s="28">
        <f t="shared" si="627"/>
        <v>0</v>
      </c>
      <c r="BE417" s="16">
        <f t="shared" si="628"/>
        <v>0</v>
      </c>
      <c r="BF417" s="16">
        <f t="shared" si="629"/>
        <v>0</v>
      </c>
      <c r="BG417" s="25">
        <v>0</v>
      </c>
      <c r="BH417" s="25">
        <f t="shared" si="630"/>
        <v>0</v>
      </c>
      <c r="BI417" s="25">
        <f t="shared" si="631"/>
        <v>0</v>
      </c>
      <c r="BJ417" s="25">
        <f t="shared" si="632"/>
        <v>0</v>
      </c>
      <c r="BK417" s="25">
        <f t="shared" si="633"/>
        <v>0</v>
      </c>
      <c r="BL417" s="16">
        <f t="shared" si="634"/>
        <v>0</v>
      </c>
      <c r="BM417" s="25">
        <f t="shared" si="635"/>
        <v>0</v>
      </c>
      <c r="BN417" s="9">
        <f t="shared" si="580"/>
        <v>0</v>
      </c>
      <c r="BO417" s="26">
        <f t="shared" si="581"/>
        <v>0</v>
      </c>
      <c r="BP417" s="19">
        <f t="shared" si="582"/>
        <v>0</v>
      </c>
      <c r="BQ417" s="26">
        <f t="shared" si="583"/>
        <v>0</v>
      </c>
      <c r="BR417" s="26">
        <f t="shared" si="584"/>
        <v>0</v>
      </c>
      <c r="BS417">
        <f t="shared" si="636"/>
        <v>0</v>
      </c>
      <c r="BT417" s="7">
        <f t="shared" si="637"/>
        <v>0</v>
      </c>
      <c r="BU417" s="7">
        <f t="shared" si="615"/>
        <v>0</v>
      </c>
      <c r="BV417" s="17">
        <f t="shared" si="638"/>
        <v>0</v>
      </c>
      <c r="BW417" s="17">
        <f t="shared" si="616"/>
        <v>0</v>
      </c>
      <c r="CB417">
        <v>415</v>
      </c>
      <c r="CC417" s="7">
        <f t="shared" ca="1" si="639"/>
        <v>-19000</v>
      </c>
      <c r="CD417" s="28">
        <f t="shared" ca="1" si="640"/>
        <v>0</v>
      </c>
      <c r="CE417" s="16">
        <f t="shared" ca="1" si="641"/>
        <v>0</v>
      </c>
      <c r="CF417" s="9">
        <f t="shared" ca="1" si="585"/>
        <v>0</v>
      </c>
      <c r="CG417" s="26">
        <f t="shared" ca="1" si="586"/>
        <v>0</v>
      </c>
      <c r="CH417" s="19">
        <f t="shared" ca="1" si="587"/>
        <v>0</v>
      </c>
      <c r="CI417" s="26">
        <f t="shared" ca="1" si="588"/>
        <v>0</v>
      </c>
      <c r="CJ417" s="26">
        <f t="shared" ca="1" si="589"/>
        <v>0</v>
      </c>
      <c r="CK417" s="16">
        <f t="shared" ca="1" si="642"/>
        <v>0</v>
      </c>
      <c r="CL417" s="25">
        <v>0</v>
      </c>
      <c r="CM417" s="25">
        <f t="shared" ca="1" si="643"/>
        <v>0</v>
      </c>
      <c r="CN417" s="25">
        <f t="shared" ca="1" si="644"/>
        <v>0</v>
      </c>
      <c r="CO417" s="25">
        <f t="shared" ca="1" si="645"/>
        <v>0</v>
      </c>
      <c r="CP417" s="25">
        <f t="shared" ca="1" si="646"/>
        <v>0</v>
      </c>
      <c r="CQ417" s="16">
        <f t="shared" ca="1" si="647"/>
        <v>0</v>
      </c>
      <c r="CR417" s="25">
        <f t="shared" ca="1" si="648"/>
        <v>0</v>
      </c>
      <c r="CS417" s="9">
        <f t="shared" ca="1" si="590"/>
        <v>0</v>
      </c>
      <c r="CT417" s="26">
        <f t="shared" ca="1" si="591"/>
        <v>0</v>
      </c>
      <c r="CU417" s="19">
        <f t="shared" ca="1" si="592"/>
        <v>0</v>
      </c>
      <c r="CV417" s="26">
        <f t="shared" ca="1" si="593"/>
        <v>0</v>
      </c>
      <c r="CW417" s="26">
        <f t="shared" ca="1" si="594"/>
        <v>0</v>
      </c>
      <c r="CX417">
        <f t="shared" ca="1" si="649"/>
        <v>0</v>
      </c>
      <c r="CY417" s="7">
        <f t="shared" ca="1" si="617"/>
        <v>0</v>
      </c>
      <c r="CZ417" s="7">
        <f t="shared" ca="1" si="618"/>
        <v>0</v>
      </c>
      <c r="DA417" s="17">
        <f t="shared" ca="1" si="650"/>
        <v>0</v>
      </c>
      <c r="DB417" s="17">
        <f t="shared" ca="1" si="619"/>
        <v>0</v>
      </c>
      <c r="EB417">
        <v>415</v>
      </c>
      <c r="EC417" s="7">
        <f t="shared" si="651"/>
        <v>0</v>
      </c>
      <c r="ED417" s="28">
        <f t="shared" si="652"/>
        <v>0</v>
      </c>
      <c r="EE417" s="16">
        <f t="shared" si="653"/>
        <v>0</v>
      </c>
      <c r="EF417" s="9">
        <f t="shared" si="595"/>
        <v>0</v>
      </c>
      <c r="EG417" s="26">
        <f t="shared" si="596"/>
        <v>0</v>
      </c>
      <c r="EH417" s="19">
        <f t="shared" si="597"/>
        <v>0</v>
      </c>
      <c r="EI417" s="26">
        <f t="shared" si="598"/>
        <v>0</v>
      </c>
      <c r="EJ417" s="26">
        <f t="shared" si="599"/>
        <v>0</v>
      </c>
      <c r="EK417" s="16">
        <f t="shared" si="654"/>
        <v>0</v>
      </c>
      <c r="EL417" s="25">
        <v>0</v>
      </c>
      <c r="EM417" s="25">
        <f t="shared" si="655"/>
        <v>0</v>
      </c>
      <c r="EN417" s="25">
        <f t="shared" si="656"/>
        <v>0</v>
      </c>
      <c r="EO417" s="25">
        <f t="shared" si="657"/>
        <v>0</v>
      </c>
      <c r="EP417" s="25">
        <f t="shared" si="658"/>
        <v>0</v>
      </c>
      <c r="EQ417" s="16">
        <f t="shared" si="659"/>
        <v>0</v>
      </c>
      <c r="ER417" s="25">
        <f t="shared" si="660"/>
        <v>0</v>
      </c>
      <c r="ES417" s="9">
        <f t="shared" si="600"/>
        <v>0</v>
      </c>
      <c r="ET417" s="26">
        <f t="shared" si="601"/>
        <v>0</v>
      </c>
      <c r="EU417" s="19">
        <f t="shared" si="602"/>
        <v>0</v>
      </c>
      <c r="EV417" s="26">
        <f t="shared" si="603"/>
        <v>0</v>
      </c>
      <c r="EW417" s="26">
        <f t="shared" si="604"/>
        <v>0</v>
      </c>
      <c r="EX417">
        <f t="shared" si="661"/>
        <v>0</v>
      </c>
      <c r="EY417" s="7">
        <f t="shared" si="620"/>
        <v>0</v>
      </c>
      <c r="EZ417" s="7">
        <f t="shared" si="621"/>
        <v>0</v>
      </c>
      <c r="FA417" s="17">
        <f t="shared" si="662"/>
        <v>0</v>
      </c>
      <c r="FB417" s="17">
        <f t="shared" si="622"/>
        <v>0</v>
      </c>
      <c r="GB417">
        <v>415</v>
      </c>
      <c r="GC417" s="7">
        <f t="shared" si="663"/>
        <v>0</v>
      </c>
      <c r="GD417" s="28">
        <f t="shared" si="664"/>
        <v>0</v>
      </c>
      <c r="GE417" s="16">
        <f t="shared" si="665"/>
        <v>0</v>
      </c>
      <c r="GF417" s="9">
        <f t="shared" si="605"/>
        <v>0</v>
      </c>
      <c r="GG417" s="26">
        <f t="shared" si="606"/>
        <v>0</v>
      </c>
      <c r="GH417" s="19">
        <f t="shared" si="607"/>
        <v>0</v>
      </c>
      <c r="GI417" s="26">
        <f t="shared" si="608"/>
        <v>0</v>
      </c>
      <c r="GJ417" s="26">
        <f t="shared" si="609"/>
        <v>0</v>
      </c>
      <c r="GK417" s="16">
        <f t="shared" si="666"/>
        <v>0</v>
      </c>
      <c r="GL417" s="25">
        <v>0</v>
      </c>
      <c r="GM417" s="25">
        <f t="shared" si="667"/>
        <v>0</v>
      </c>
      <c r="GN417" s="25">
        <f t="shared" si="668"/>
        <v>0</v>
      </c>
      <c r="GO417" s="25">
        <f t="shared" si="669"/>
        <v>0</v>
      </c>
      <c r="GP417" s="25">
        <f t="shared" si="670"/>
        <v>0</v>
      </c>
      <c r="GQ417" s="16">
        <f t="shared" si="671"/>
        <v>0</v>
      </c>
      <c r="GR417" s="25">
        <f t="shared" si="672"/>
        <v>0</v>
      </c>
      <c r="GS417" s="9">
        <f t="shared" si="610"/>
        <v>0</v>
      </c>
      <c r="GT417" s="26">
        <f t="shared" si="611"/>
        <v>0</v>
      </c>
      <c r="GU417" s="19">
        <f t="shared" si="612"/>
        <v>0</v>
      </c>
      <c r="GV417" s="26">
        <f t="shared" si="613"/>
        <v>0</v>
      </c>
      <c r="GW417" s="26">
        <f t="shared" si="614"/>
        <v>0</v>
      </c>
      <c r="GX417">
        <f t="shared" si="673"/>
        <v>0</v>
      </c>
      <c r="GY417" s="7">
        <f t="shared" si="623"/>
        <v>0</v>
      </c>
      <c r="GZ417" s="7">
        <f t="shared" si="624"/>
        <v>0</v>
      </c>
      <c r="HA417" s="17">
        <f t="shared" si="674"/>
        <v>0</v>
      </c>
      <c r="HB417" s="17">
        <f t="shared" si="625"/>
        <v>0</v>
      </c>
    </row>
    <row r="418" spans="54:210" x14ac:dyDescent="0.3">
      <c r="BB418">
        <v>416</v>
      </c>
      <c r="BC418" s="7">
        <f t="shared" si="626"/>
        <v>0</v>
      </c>
      <c r="BD418" s="28">
        <f t="shared" si="627"/>
        <v>0</v>
      </c>
      <c r="BE418" s="16">
        <f t="shared" si="628"/>
        <v>0</v>
      </c>
      <c r="BF418" s="16">
        <f t="shared" si="629"/>
        <v>0</v>
      </c>
      <c r="BG418" s="25">
        <v>0</v>
      </c>
      <c r="BH418" s="25">
        <f t="shared" si="630"/>
        <v>0</v>
      </c>
      <c r="BI418" s="25">
        <f t="shared" si="631"/>
        <v>0</v>
      </c>
      <c r="BJ418" s="25">
        <f t="shared" si="632"/>
        <v>0</v>
      </c>
      <c r="BK418" s="25">
        <f t="shared" si="633"/>
        <v>0</v>
      </c>
      <c r="BL418" s="16">
        <f t="shared" si="634"/>
        <v>0</v>
      </c>
      <c r="BM418" s="25">
        <f t="shared" si="635"/>
        <v>0</v>
      </c>
      <c r="BN418" s="9">
        <f t="shared" si="580"/>
        <v>0</v>
      </c>
      <c r="BO418" s="26">
        <f t="shared" si="581"/>
        <v>0</v>
      </c>
      <c r="BP418" s="19">
        <f t="shared" si="582"/>
        <v>0</v>
      </c>
      <c r="BQ418" s="26">
        <f t="shared" si="583"/>
        <v>0</v>
      </c>
      <c r="BR418" s="26">
        <f t="shared" si="584"/>
        <v>0</v>
      </c>
      <c r="BS418">
        <f t="shared" si="636"/>
        <v>0</v>
      </c>
      <c r="BT418" s="7">
        <f t="shared" si="637"/>
        <v>0</v>
      </c>
      <c r="BU418" s="7">
        <f t="shared" si="615"/>
        <v>0</v>
      </c>
      <c r="BV418" s="17">
        <f t="shared" si="638"/>
        <v>0</v>
      </c>
      <c r="BW418" s="17">
        <f t="shared" si="616"/>
        <v>0</v>
      </c>
      <c r="CB418">
        <v>416</v>
      </c>
      <c r="CC418" s="7">
        <f t="shared" ca="1" si="639"/>
        <v>-19000</v>
      </c>
      <c r="CD418" s="28">
        <f t="shared" ca="1" si="640"/>
        <v>0</v>
      </c>
      <c r="CE418" s="16">
        <f t="shared" ca="1" si="641"/>
        <v>0</v>
      </c>
      <c r="CF418" s="9">
        <f t="shared" ca="1" si="585"/>
        <v>0</v>
      </c>
      <c r="CG418" s="26">
        <f t="shared" ca="1" si="586"/>
        <v>0</v>
      </c>
      <c r="CH418" s="19">
        <f t="shared" ca="1" si="587"/>
        <v>0</v>
      </c>
      <c r="CI418" s="26">
        <f t="shared" ca="1" si="588"/>
        <v>0</v>
      </c>
      <c r="CJ418" s="26">
        <f t="shared" ca="1" si="589"/>
        <v>0</v>
      </c>
      <c r="CK418" s="16">
        <f t="shared" ca="1" si="642"/>
        <v>0</v>
      </c>
      <c r="CL418" s="25">
        <v>0</v>
      </c>
      <c r="CM418" s="25">
        <f t="shared" ca="1" si="643"/>
        <v>0</v>
      </c>
      <c r="CN418" s="25">
        <f t="shared" ca="1" si="644"/>
        <v>0</v>
      </c>
      <c r="CO418" s="25">
        <f t="shared" ca="1" si="645"/>
        <v>0</v>
      </c>
      <c r="CP418" s="25">
        <f t="shared" ca="1" si="646"/>
        <v>0</v>
      </c>
      <c r="CQ418" s="16">
        <f t="shared" ca="1" si="647"/>
        <v>0</v>
      </c>
      <c r="CR418" s="25">
        <f t="shared" ca="1" si="648"/>
        <v>0</v>
      </c>
      <c r="CS418" s="9">
        <f t="shared" ca="1" si="590"/>
        <v>0</v>
      </c>
      <c r="CT418" s="26">
        <f t="shared" ca="1" si="591"/>
        <v>0</v>
      </c>
      <c r="CU418" s="19">
        <f t="shared" ca="1" si="592"/>
        <v>0</v>
      </c>
      <c r="CV418" s="26">
        <f t="shared" ca="1" si="593"/>
        <v>0</v>
      </c>
      <c r="CW418" s="26">
        <f t="shared" ca="1" si="594"/>
        <v>0</v>
      </c>
      <c r="CX418">
        <f t="shared" ca="1" si="649"/>
        <v>0</v>
      </c>
      <c r="CY418" s="7">
        <f t="shared" ca="1" si="617"/>
        <v>0</v>
      </c>
      <c r="CZ418" s="7">
        <f t="shared" ca="1" si="618"/>
        <v>0</v>
      </c>
      <c r="DA418" s="17">
        <f t="shared" ca="1" si="650"/>
        <v>0</v>
      </c>
      <c r="DB418" s="17">
        <f t="shared" ca="1" si="619"/>
        <v>0</v>
      </c>
      <c r="EB418">
        <v>416</v>
      </c>
      <c r="EC418" s="7">
        <f t="shared" si="651"/>
        <v>0</v>
      </c>
      <c r="ED418" s="28">
        <f t="shared" si="652"/>
        <v>0</v>
      </c>
      <c r="EE418" s="16">
        <f t="shared" si="653"/>
        <v>0</v>
      </c>
      <c r="EF418" s="9">
        <f t="shared" si="595"/>
        <v>0</v>
      </c>
      <c r="EG418" s="26">
        <f t="shared" si="596"/>
        <v>0</v>
      </c>
      <c r="EH418" s="19">
        <f t="shared" si="597"/>
        <v>0</v>
      </c>
      <c r="EI418" s="26">
        <f t="shared" si="598"/>
        <v>0</v>
      </c>
      <c r="EJ418" s="26">
        <f t="shared" si="599"/>
        <v>0</v>
      </c>
      <c r="EK418" s="16">
        <f t="shared" si="654"/>
        <v>0</v>
      </c>
      <c r="EL418" s="25">
        <v>0</v>
      </c>
      <c r="EM418" s="25">
        <f t="shared" si="655"/>
        <v>0</v>
      </c>
      <c r="EN418" s="25">
        <f t="shared" si="656"/>
        <v>0</v>
      </c>
      <c r="EO418" s="25">
        <f t="shared" si="657"/>
        <v>0</v>
      </c>
      <c r="EP418" s="25">
        <f t="shared" si="658"/>
        <v>0</v>
      </c>
      <c r="EQ418" s="16">
        <f t="shared" si="659"/>
        <v>0</v>
      </c>
      <c r="ER418" s="25">
        <f t="shared" si="660"/>
        <v>0</v>
      </c>
      <c r="ES418" s="9">
        <f t="shared" si="600"/>
        <v>0</v>
      </c>
      <c r="ET418" s="26">
        <f t="shared" si="601"/>
        <v>0</v>
      </c>
      <c r="EU418" s="19">
        <f t="shared" si="602"/>
        <v>0</v>
      </c>
      <c r="EV418" s="26">
        <f t="shared" si="603"/>
        <v>0</v>
      </c>
      <c r="EW418" s="26">
        <f t="shared" si="604"/>
        <v>0</v>
      </c>
      <c r="EX418">
        <f t="shared" si="661"/>
        <v>0</v>
      </c>
      <c r="EY418" s="7">
        <f t="shared" si="620"/>
        <v>0</v>
      </c>
      <c r="EZ418" s="7">
        <f t="shared" si="621"/>
        <v>0</v>
      </c>
      <c r="FA418" s="17">
        <f t="shared" si="662"/>
        <v>0</v>
      </c>
      <c r="FB418" s="17">
        <f t="shared" si="622"/>
        <v>0</v>
      </c>
      <c r="GB418">
        <v>416</v>
      </c>
      <c r="GC418" s="7">
        <f t="shared" si="663"/>
        <v>0</v>
      </c>
      <c r="GD418" s="28">
        <f t="shared" si="664"/>
        <v>0</v>
      </c>
      <c r="GE418" s="16">
        <f t="shared" si="665"/>
        <v>0</v>
      </c>
      <c r="GF418" s="9">
        <f t="shared" si="605"/>
        <v>0</v>
      </c>
      <c r="GG418" s="26">
        <f t="shared" si="606"/>
        <v>0</v>
      </c>
      <c r="GH418" s="19">
        <f t="shared" si="607"/>
        <v>0</v>
      </c>
      <c r="GI418" s="26">
        <f t="shared" si="608"/>
        <v>0</v>
      </c>
      <c r="GJ418" s="26">
        <f t="shared" si="609"/>
        <v>0</v>
      </c>
      <c r="GK418" s="16">
        <f t="shared" si="666"/>
        <v>0</v>
      </c>
      <c r="GL418" s="25">
        <v>0</v>
      </c>
      <c r="GM418" s="25">
        <f t="shared" si="667"/>
        <v>0</v>
      </c>
      <c r="GN418" s="25">
        <f t="shared" si="668"/>
        <v>0</v>
      </c>
      <c r="GO418" s="25">
        <f t="shared" si="669"/>
        <v>0</v>
      </c>
      <c r="GP418" s="25">
        <f t="shared" si="670"/>
        <v>0</v>
      </c>
      <c r="GQ418" s="16">
        <f t="shared" si="671"/>
        <v>0</v>
      </c>
      <c r="GR418" s="25">
        <f t="shared" si="672"/>
        <v>0</v>
      </c>
      <c r="GS418" s="9">
        <f t="shared" si="610"/>
        <v>0</v>
      </c>
      <c r="GT418" s="26">
        <f t="shared" si="611"/>
        <v>0</v>
      </c>
      <c r="GU418" s="19">
        <f t="shared" si="612"/>
        <v>0</v>
      </c>
      <c r="GV418" s="26">
        <f t="shared" si="613"/>
        <v>0</v>
      </c>
      <c r="GW418" s="26">
        <f t="shared" si="614"/>
        <v>0</v>
      </c>
      <c r="GX418">
        <f t="shared" si="673"/>
        <v>0</v>
      </c>
      <c r="GY418" s="7">
        <f t="shared" si="623"/>
        <v>0</v>
      </c>
      <c r="GZ418" s="7">
        <f t="shared" si="624"/>
        <v>0</v>
      </c>
      <c r="HA418" s="17">
        <f t="shared" si="674"/>
        <v>0</v>
      </c>
      <c r="HB418" s="17">
        <f t="shared" si="625"/>
        <v>0</v>
      </c>
    </row>
    <row r="419" spans="54:210" x14ac:dyDescent="0.3">
      <c r="BB419">
        <v>417</v>
      </c>
      <c r="BC419" s="7">
        <f t="shared" si="626"/>
        <v>0</v>
      </c>
      <c r="BD419" s="28">
        <f t="shared" si="627"/>
        <v>0</v>
      </c>
      <c r="BE419" s="16">
        <f t="shared" si="628"/>
        <v>0</v>
      </c>
      <c r="BF419" s="16">
        <f t="shared" si="629"/>
        <v>0</v>
      </c>
      <c r="BG419" s="25">
        <v>0</v>
      </c>
      <c r="BH419" s="25">
        <f t="shared" si="630"/>
        <v>0</v>
      </c>
      <c r="BI419" s="25">
        <f t="shared" si="631"/>
        <v>0</v>
      </c>
      <c r="BJ419" s="25">
        <f t="shared" si="632"/>
        <v>0</v>
      </c>
      <c r="BK419" s="25">
        <f t="shared" si="633"/>
        <v>0</v>
      </c>
      <c r="BL419" s="16">
        <f t="shared" si="634"/>
        <v>0</v>
      </c>
      <c r="BM419" s="25">
        <f t="shared" si="635"/>
        <v>0</v>
      </c>
      <c r="BN419" s="9">
        <f t="shared" si="580"/>
        <v>0</v>
      </c>
      <c r="BO419" s="26">
        <f t="shared" si="581"/>
        <v>0</v>
      </c>
      <c r="BP419" s="19">
        <f t="shared" si="582"/>
        <v>0</v>
      </c>
      <c r="BQ419" s="26">
        <f t="shared" si="583"/>
        <v>0</v>
      </c>
      <c r="BR419" s="26">
        <f t="shared" si="584"/>
        <v>0</v>
      </c>
      <c r="BS419">
        <f t="shared" si="636"/>
        <v>0</v>
      </c>
      <c r="BT419" s="7">
        <f t="shared" si="637"/>
        <v>0</v>
      </c>
      <c r="BU419" s="7">
        <f t="shared" si="615"/>
        <v>0</v>
      </c>
      <c r="BV419" s="17">
        <f t="shared" si="638"/>
        <v>0</v>
      </c>
      <c r="BW419" s="17">
        <f t="shared" si="616"/>
        <v>0</v>
      </c>
      <c r="CB419">
        <v>417</v>
      </c>
      <c r="CC419" s="7">
        <f t="shared" ca="1" si="639"/>
        <v>-19000</v>
      </c>
      <c r="CD419" s="28">
        <f t="shared" ca="1" si="640"/>
        <v>0</v>
      </c>
      <c r="CE419" s="16">
        <f t="shared" ca="1" si="641"/>
        <v>0</v>
      </c>
      <c r="CF419" s="9">
        <f t="shared" ca="1" si="585"/>
        <v>0</v>
      </c>
      <c r="CG419" s="26">
        <f t="shared" ca="1" si="586"/>
        <v>0</v>
      </c>
      <c r="CH419" s="19">
        <f t="shared" ca="1" si="587"/>
        <v>0</v>
      </c>
      <c r="CI419" s="26">
        <f t="shared" ca="1" si="588"/>
        <v>0</v>
      </c>
      <c r="CJ419" s="26">
        <f t="shared" ca="1" si="589"/>
        <v>0</v>
      </c>
      <c r="CK419" s="16">
        <f t="shared" ca="1" si="642"/>
        <v>0</v>
      </c>
      <c r="CL419" s="25">
        <v>0</v>
      </c>
      <c r="CM419" s="25">
        <f t="shared" ca="1" si="643"/>
        <v>0</v>
      </c>
      <c r="CN419" s="25">
        <f t="shared" ca="1" si="644"/>
        <v>0</v>
      </c>
      <c r="CO419" s="25">
        <f t="shared" ca="1" si="645"/>
        <v>0</v>
      </c>
      <c r="CP419" s="25">
        <f t="shared" ca="1" si="646"/>
        <v>0</v>
      </c>
      <c r="CQ419" s="16">
        <f t="shared" ca="1" si="647"/>
        <v>0</v>
      </c>
      <c r="CR419" s="25">
        <f t="shared" ca="1" si="648"/>
        <v>0</v>
      </c>
      <c r="CS419" s="9">
        <f t="shared" ca="1" si="590"/>
        <v>0</v>
      </c>
      <c r="CT419" s="26">
        <f t="shared" ca="1" si="591"/>
        <v>0</v>
      </c>
      <c r="CU419" s="19">
        <f t="shared" ca="1" si="592"/>
        <v>0</v>
      </c>
      <c r="CV419" s="26">
        <f t="shared" ca="1" si="593"/>
        <v>0</v>
      </c>
      <c r="CW419" s="26">
        <f t="shared" ca="1" si="594"/>
        <v>0</v>
      </c>
      <c r="CX419">
        <f t="shared" ca="1" si="649"/>
        <v>0</v>
      </c>
      <c r="CY419" s="7">
        <f t="shared" ca="1" si="617"/>
        <v>0</v>
      </c>
      <c r="CZ419" s="7">
        <f t="shared" ca="1" si="618"/>
        <v>0</v>
      </c>
      <c r="DA419" s="17">
        <f t="shared" ca="1" si="650"/>
        <v>0</v>
      </c>
      <c r="DB419" s="17">
        <f t="shared" ca="1" si="619"/>
        <v>0</v>
      </c>
      <c r="EB419">
        <v>417</v>
      </c>
      <c r="EC419" s="7">
        <f t="shared" si="651"/>
        <v>0</v>
      </c>
      <c r="ED419" s="28">
        <f t="shared" si="652"/>
        <v>0</v>
      </c>
      <c r="EE419" s="16">
        <f t="shared" si="653"/>
        <v>0</v>
      </c>
      <c r="EF419" s="9">
        <f t="shared" si="595"/>
        <v>0</v>
      </c>
      <c r="EG419" s="26">
        <f t="shared" si="596"/>
        <v>0</v>
      </c>
      <c r="EH419" s="19">
        <f t="shared" si="597"/>
        <v>0</v>
      </c>
      <c r="EI419" s="26">
        <f t="shared" si="598"/>
        <v>0</v>
      </c>
      <c r="EJ419" s="26">
        <f t="shared" si="599"/>
        <v>0</v>
      </c>
      <c r="EK419" s="16">
        <f t="shared" si="654"/>
        <v>0</v>
      </c>
      <c r="EL419" s="25">
        <v>0</v>
      </c>
      <c r="EM419" s="25">
        <f t="shared" si="655"/>
        <v>0</v>
      </c>
      <c r="EN419" s="25">
        <f t="shared" si="656"/>
        <v>0</v>
      </c>
      <c r="EO419" s="25">
        <f t="shared" si="657"/>
        <v>0</v>
      </c>
      <c r="EP419" s="25">
        <f t="shared" si="658"/>
        <v>0</v>
      </c>
      <c r="EQ419" s="16">
        <f t="shared" si="659"/>
        <v>0</v>
      </c>
      <c r="ER419" s="25">
        <f t="shared" si="660"/>
        <v>0</v>
      </c>
      <c r="ES419" s="9">
        <f t="shared" si="600"/>
        <v>0</v>
      </c>
      <c r="ET419" s="26">
        <f t="shared" si="601"/>
        <v>0</v>
      </c>
      <c r="EU419" s="19">
        <f t="shared" si="602"/>
        <v>0</v>
      </c>
      <c r="EV419" s="26">
        <f t="shared" si="603"/>
        <v>0</v>
      </c>
      <c r="EW419" s="26">
        <f t="shared" si="604"/>
        <v>0</v>
      </c>
      <c r="EX419">
        <f t="shared" si="661"/>
        <v>0</v>
      </c>
      <c r="EY419" s="7">
        <f t="shared" si="620"/>
        <v>0</v>
      </c>
      <c r="EZ419" s="7">
        <f t="shared" si="621"/>
        <v>0</v>
      </c>
      <c r="FA419" s="17">
        <f t="shared" si="662"/>
        <v>0</v>
      </c>
      <c r="FB419" s="17">
        <f t="shared" si="622"/>
        <v>0</v>
      </c>
      <c r="GB419">
        <v>417</v>
      </c>
      <c r="GC419" s="7">
        <f t="shared" si="663"/>
        <v>0</v>
      </c>
      <c r="GD419" s="28">
        <f t="shared" si="664"/>
        <v>0</v>
      </c>
      <c r="GE419" s="16">
        <f t="shared" si="665"/>
        <v>0</v>
      </c>
      <c r="GF419" s="9">
        <f t="shared" si="605"/>
        <v>0</v>
      </c>
      <c r="GG419" s="26">
        <f t="shared" si="606"/>
        <v>0</v>
      </c>
      <c r="GH419" s="19">
        <f t="shared" si="607"/>
        <v>0</v>
      </c>
      <c r="GI419" s="26">
        <f t="shared" si="608"/>
        <v>0</v>
      </c>
      <c r="GJ419" s="26">
        <f t="shared" si="609"/>
        <v>0</v>
      </c>
      <c r="GK419" s="16">
        <f t="shared" si="666"/>
        <v>0</v>
      </c>
      <c r="GL419" s="25">
        <v>0</v>
      </c>
      <c r="GM419" s="25">
        <f t="shared" si="667"/>
        <v>0</v>
      </c>
      <c r="GN419" s="25">
        <f t="shared" si="668"/>
        <v>0</v>
      </c>
      <c r="GO419" s="25">
        <f t="shared" si="669"/>
        <v>0</v>
      </c>
      <c r="GP419" s="25">
        <f t="shared" si="670"/>
        <v>0</v>
      </c>
      <c r="GQ419" s="16">
        <f t="shared" si="671"/>
        <v>0</v>
      </c>
      <c r="GR419" s="25">
        <f t="shared" si="672"/>
        <v>0</v>
      </c>
      <c r="GS419" s="9">
        <f t="shared" si="610"/>
        <v>0</v>
      </c>
      <c r="GT419" s="26">
        <f t="shared" si="611"/>
        <v>0</v>
      </c>
      <c r="GU419" s="19">
        <f t="shared" si="612"/>
        <v>0</v>
      </c>
      <c r="GV419" s="26">
        <f t="shared" si="613"/>
        <v>0</v>
      </c>
      <c r="GW419" s="26">
        <f t="shared" si="614"/>
        <v>0</v>
      </c>
      <c r="GX419">
        <f t="shared" si="673"/>
        <v>0</v>
      </c>
      <c r="GY419" s="7">
        <f t="shared" si="623"/>
        <v>0</v>
      </c>
      <c r="GZ419" s="7">
        <f t="shared" si="624"/>
        <v>0</v>
      </c>
      <c r="HA419" s="17">
        <f t="shared" si="674"/>
        <v>0</v>
      </c>
      <c r="HB419" s="17">
        <f t="shared" si="625"/>
        <v>0</v>
      </c>
    </row>
    <row r="420" spans="54:210" x14ac:dyDescent="0.3">
      <c r="BB420">
        <v>418</v>
      </c>
      <c r="BC420" s="7">
        <f t="shared" si="626"/>
        <v>0</v>
      </c>
      <c r="BD420" s="28">
        <f t="shared" si="627"/>
        <v>0</v>
      </c>
      <c r="BE420" s="16">
        <f t="shared" si="628"/>
        <v>0</v>
      </c>
      <c r="BF420" s="16">
        <f t="shared" si="629"/>
        <v>0</v>
      </c>
      <c r="BG420" s="25">
        <v>0</v>
      </c>
      <c r="BH420" s="25">
        <f t="shared" si="630"/>
        <v>0</v>
      </c>
      <c r="BI420" s="25">
        <f t="shared" si="631"/>
        <v>0</v>
      </c>
      <c r="BJ420" s="25">
        <f t="shared" si="632"/>
        <v>0</v>
      </c>
      <c r="BK420" s="25">
        <f t="shared" si="633"/>
        <v>0</v>
      </c>
      <c r="BL420" s="16">
        <f t="shared" si="634"/>
        <v>0</v>
      </c>
      <c r="BM420" s="25">
        <f t="shared" si="635"/>
        <v>0</v>
      </c>
      <c r="BN420" s="9">
        <f t="shared" si="580"/>
        <v>0</v>
      </c>
      <c r="BO420" s="26">
        <f t="shared" si="581"/>
        <v>0</v>
      </c>
      <c r="BP420" s="19">
        <f t="shared" si="582"/>
        <v>0</v>
      </c>
      <c r="BQ420" s="26">
        <f t="shared" si="583"/>
        <v>0</v>
      </c>
      <c r="BR420" s="26">
        <f t="shared" si="584"/>
        <v>0</v>
      </c>
      <c r="BS420">
        <f t="shared" si="636"/>
        <v>0</v>
      </c>
      <c r="BT420" s="7">
        <f t="shared" si="637"/>
        <v>0</v>
      </c>
      <c r="BU420" s="7">
        <f t="shared" si="615"/>
        <v>0</v>
      </c>
      <c r="BV420" s="17">
        <f t="shared" si="638"/>
        <v>0</v>
      </c>
      <c r="BW420" s="17">
        <f t="shared" si="616"/>
        <v>0</v>
      </c>
      <c r="CB420">
        <v>418</v>
      </c>
      <c r="CC420" s="7">
        <f t="shared" ca="1" si="639"/>
        <v>-19000</v>
      </c>
      <c r="CD420" s="28">
        <f t="shared" ca="1" si="640"/>
        <v>0</v>
      </c>
      <c r="CE420" s="16">
        <f t="shared" ca="1" si="641"/>
        <v>0</v>
      </c>
      <c r="CF420" s="9">
        <f t="shared" ca="1" si="585"/>
        <v>0</v>
      </c>
      <c r="CG420" s="26">
        <f t="shared" ca="1" si="586"/>
        <v>0</v>
      </c>
      <c r="CH420" s="19">
        <f t="shared" ca="1" si="587"/>
        <v>0</v>
      </c>
      <c r="CI420" s="26">
        <f t="shared" ca="1" si="588"/>
        <v>0</v>
      </c>
      <c r="CJ420" s="26">
        <f t="shared" ca="1" si="589"/>
        <v>0</v>
      </c>
      <c r="CK420" s="16">
        <f t="shared" ca="1" si="642"/>
        <v>0</v>
      </c>
      <c r="CL420" s="25">
        <v>0</v>
      </c>
      <c r="CM420" s="25">
        <f t="shared" ca="1" si="643"/>
        <v>0</v>
      </c>
      <c r="CN420" s="25">
        <f t="shared" ca="1" si="644"/>
        <v>0</v>
      </c>
      <c r="CO420" s="25">
        <f t="shared" ca="1" si="645"/>
        <v>0</v>
      </c>
      <c r="CP420" s="25">
        <f t="shared" ca="1" si="646"/>
        <v>0</v>
      </c>
      <c r="CQ420" s="16">
        <f t="shared" ca="1" si="647"/>
        <v>0</v>
      </c>
      <c r="CR420" s="25">
        <f t="shared" ca="1" si="648"/>
        <v>0</v>
      </c>
      <c r="CS420" s="9">
        <f t="shared" ca="1" si="590"/>
        <v>0</v>
      </c>
      <c r="CT420" s="26">
        <f t="shared" ca="1" si="591"/>
        <v>0</v>
      </c>
      <c r="CU420" s="19">
        <f t="shared" ca="1" si="592"/>
        <v>0</v>
      </c>
      <c r="CV420" s="26">
        <f t="shared" ca="1" si="593"/>
        <v>0</v>
      </c>
      <c r="CW420" s="26">
        <f t="shared" ca="1" si="594"/>
        <v>0</v>
      </c>
      <c r="CX420">
        <f t="shared" ca="1" si="649"/>
        <v>0</v>
      </c>
      <c r="CY420" s="7">
        <f t="shared" ca="1" si="617"/>
        <v>0</v>
      </c>
      <c r="CZ420" s="7">
        <f t="shared" ca="1" si="618"/>
        <v>0</v>
      </c>
      <c r="DA420" s="17">
        <f t="shared" ca="1" si="650"/>
        <v>0</v>
      </c>
      <c r="DB420" s="17">
        <f t="shared" ca="1" si="619"/>
        <v>0</v>
      </c>
      <c r="EB420">
        <v>418</v>
      </c>
      <c r="EC420" s="7">
        <f t="shared" si="651"/>
        <v>0</v>
      </c>
      <c r="ED420" s="28">
        <f t="shared" si="652"/>
        <v>0</v>
      </c>
      <c r="EE420" s="16">
        <f t="shared" si="653"/>
        <v>0</v>
      </c>
      <c r="EF420" s="9">
        <f t="shared" si="595"/>
        <v>0</v>
      </c>
      <c r="EG420" s="26">
        <f t="shared" si="596"/>
        <v>0</v>
      </c>
      <c r="EH420" s="19">
        <f t="shared" si="597"/>
        <v>0</v>
      </c>
      <c r="EI420" s="26">
        <f t="shared" si="598"/>
        <v>0</v>
      </c>
      <c r="EJ420" s="26">
        <f t="shared" si="599"/>
        <v>0</v>
      </c>
      <c r="EK420" s="16">
        <f t="shared" si="654"/>
        <v>0</v>
      </c>
      <c r="EL420" s="25">
        <v>0</v>
      </c>
      <c r="EM420" s="25">
        <f t="shared" si="655"/>
        <v>0</v>
      </c>
      <c r="EN420" s="25">
        <f t="shared" si="656"/>
        <v>0</v>
      </c>
      <c r="EO420" s="25">
        <f t="shared" si="657"/>
        <v>0</v>
      </c>
      <c r="EP420" s="25">
        <f t="shared" si="658"/>
        <v>0</v>
      </c>
      <c r="EQ420" s="16">
        <f t="shared" si="659"/>
        <v>0</v>
      </c>
      <c r="ER420" s="25">
        <f t="shared" si="660"/>
        <v>0</v>
      </c>
      <c r="ES420" s="9">
        <f t="shared" si="600"/>
        <v>0</v>
      </c>
      <c r="ET420" s="26">
        <f t="shared" si="601"/>
        <v>0</v>
      </c>
      <c r="EU420" s="19">
        <f t="shared" si="602"/>
        <v>0</v>
      </c>
      <c r="EV420" s="26">
        <f t="shared" si="603"/>
        <v>0</v>
      </c>
      <c r="EW420" s="26">
        <f t="shared" si="604"/>
        <v>0</v>
      </c>
      <c r="EX420">
        <f t="shared" si="661"/>
        <v>0</v>
      </c>
      <c r="EY420" s="7">
        <f t="shared" si="620"/>
        <v>0</v>
      </c>
      <c r="EZ420" s="7">
        <f t="shared" si="621"/>
        <v>0</v>
      </c>
      <c r="FA420" s="17">
        <f t="shared" si="662"/>
        <v>0</v>
      </c>
      <c r="FB420" s="17">
        <f t="shared" si="622"/>
        <v>0</v>
      </c>
      <c r="GB420">
        <v>418</v>
      </c>
      <c r="GC420" s="7">
        <f t="shared" si="663"/>
        <v>0</v>
      </c>
      <c r="GD420" s="28">
        <f t="shared" si="664"/>
        <v>0</v>
      </c>
      <c r="GE420" s="16">
        <f t="shared" si="665"/>
        <v>0</v>
      </c>
      <c r="GF420" s="9">
        <f t="shared" si="605"/>
        <v>0</v>
      </c>
      <c r="GG420" s="26">
        <f t="shared" si="606"/>
        <v>0</v>
      </c>
      <c r="GH420" s="19">
        <f t="shared" si="607"/>
        <v>0</v>
      </c>
      <c r="GI420" s="26">
        <f t="shared" si="608"/>
        <v>0</v>
      </c>
      <c r="GJ420" s="26">
        <f t="shared" si="609"/>
        <v>0</v>
      </c>
      <c r="GK420" s="16">
        <f t="shared" si="666"/>
        <v>0</v>
      </c>
      <c r="GL420" s="25">
        <v>0</v>
      </c>
      <c r="GM420" s="25">
        <f t="shared" si="667"/>
        <v>0</v>
      </c>
      <c r="GN420" s="25">
        <f t="shared" si="668"/>
        <v>0</v>
      </c>
      <c r="GO420" s="25">
        <f t="shared" si="669"/>
        <v>0</v>
      </c>
      <c r="GP420" s="25">
        <f t="shared" si="670"/>
        <v>0</v>
      </c>
      <c r="GQ420" s="16">
        <f t="shared" si="671"/>
        <v>0</v>
      </c>
      <c r="GR420" s="25">
        <f t="shared" si="672"/>
        <v>0</v>
      </c>
      <c r="GS420" s="9">
        <f t="shared" si="610"/>
        <v>0</v>
      </c>
      <c r="GT420" s="26">
        <f t="shared" si="611"/>
        <v>0</v>
      </c>
      <c r="GU420" s="19">
        <f t="shared" si="612"/>
        <v>0</v>
      </c>
      <c r="GV420" s="26">
        <f t="shared" si="613"/>
        <v>0</v>
      </c>
      <c r="GW420" s="26">
        <f t="shared" si="614"/>
        <v>0</v>
      </c>
      <c r="GX420">
        <f t="shared" si="673"/>
        <v>0</v>
      </c>
      <c r="GY420" s="7">
        <f t="shared" si="623"/>
        <v>0</v>
      </c>
      <c r="GZ420" s="7">
        <f t="shared" si="624"/>
        <v>0</v>
      </c>
      <c r="HA420" s="17">
        <f t="shared" si="674"/>
        <v>0</v>
      </c>
      <c r="HB420" s="17">
        <f t="shared" si="625"/>
        <v>0</v>
      </c>
    </row>
    <row r="421" spans="54:210" x14ac:dyDescent="0.3">
      <c r="BB421">
        <v>419</v>
      </c>
      <c r="BC421" s="7">
        <f t="shared" si="626"/>
        <v>0</v>
      </c>
      <c r="BD421" s="28">
        <f t="shared" si="627"/>
        <v>0</v>
      </c>
      <c r="BE421" s="16">
        <f t="shared" si="628"/>
        <v>0</v>
      </c>
      <c r="BF421" s="16">
        <f t="shared" si="629"/>
        <v>0</v>
      </c>
      <c r="BG421" s="25">
        <v>0</v>
      </c>
      <c r="BH421" s="25">
        <f t="shared" si="630"/>
        <v>0</v>
      </c>
      <c r="BI421" s="25">
        <f t="shared" si="631"/>
        <v>0</v>
      </c>
      <c r="BJ421" s="25">
        <f t="shared" si="632"/>
        <v>0</v>
      </c>
      <c r="BK421" s="25">
        <f t="shared" si="633"/>
        <v>0</v>
      </c>
      <c r="BL421" s="16">
        <f t="shared" si="634"/>
        <v>0</v>
      </c>
      <c r="BM421" s="25">
        <f t="shared" si="635"/>
        <v>0</v>
      </c>
      <c r="BN421" s="9">
        <f t="shared" si="580"/>
        <v>0</v>
      </c>
      <c r="BO421" s="26">
        <f t="shared" si="581"/>
        <v>0</v>
      </c>
      <c r="BP421" s="19">
        <f t="shared" si="582"/>
        <v>0</v>
      </c>
      <c r="BQ421" s="26">
        <f t="shared" si="583"/>
        <v>0</v>
      </c>
      <c r="BR421" s="26">
        <f t="shared" si="584"/>
        <v>0</v>
      </c>
      <c r="BS421">
        <f t="shared" si="636"/>
        <v>0</v>
      </c>
      <c r="BT421" s="7">
        <f t="shared" si="637"/>
        <v>0</v>
      </c>
      <c r="BU421" s="7">
        <f t="shared" si="615"/>
        <v>0</v>
      </c>
      <c r="BV421" s="17">
        <f t="shared" si="638"/>
        <v>0</v>
      </c>
      <c r="BW421" s="17">
        <f t="shared" si="616"/>
        <v>0</v>
      </c>
      <c r="CB421">
        <v>419</v>
      </c>
      <c r="CC421" s="7">
        <f t="shared" ca="1" si="639"/>
        <v>-19000</v>
      </c>
      <c r="CD421" s="28">
        <f t="shared" ca="1" si="640"/>
        <v>0</v>
      </c>
      <c r="CE421" s="16">
        <f t="shared" ca="1" si="641"/>
        <v>0</v>
      </c>
      <c r="CF421" s="9">
        <f t="shared" ca="1" si="585"/>
        <v>0</v>
      </c>
      <c r="CG421" s="26">
        <f t="shared" ca="1" si="586"/>
        <v>0</v>
      </c>
      <c r="CH421" s="19">
        <f t="shared" ca="1" si="587"/>
        <v>0</v>
      </c>
      <c r="CI421" s="26">
        <f t="shared" ca="1" si="588"/>
        <v>0</v>
      </c>
      <c r="CJ421" s="26">
        <f t="shared" ca="1" si="589"/>
        <v>0</v>
      </c>
      <c r="CK421" s="16">
        <f t="shared" ca="1" si="642"/>
        <v>0</v>
      </c>
      <c r="CL421" s="25">
        <v>0</v>
      </c>
      <c r="CM421" s="25">
        <f t="shared" ca="1" si="643"/>
        <v>0</v>
      </c>
      <c r="CN421" s="25">
        <f t="shared" ca="1" si="644"/>
        <v>0</v>
      </c>
      <c r="CO421" s="25">
        <f t="shared" ca="1" si="645"/>
        <v>0</v>
      </c>
      <c r="CP421" s="25">
        <f t="shared" ca="1" si="646"/>
        <v>0</v>
      </c>
      <c r="CQ421" s="16">
        <f t="shared" ca="1" si="647"/>
        <v>0</v>
      </c>
      <c r="CR421" s="25">
        <f t="shared" ca="1" si="648"/>
        <v>0</v>
      </c>
      <c r="CS421" s="9">
        <f t="shared" ca="1" si="590"/>
        <v>0</v>
      </c>
      <c r="CT421" s="26">
        <f t="shared" ca="1" si="591"/>
        <v>0</v>
      </c>
      <c r="CU421" s="19">
        <f t="shared" ca="1" si="592"/>
        <v>0</v>
      </c>
      <c r="CV421" s="26">
        <f t="shared" ca="1" si="593"/>
        <v>0</v>
      </c>
      <c r="CW421" s="26">
        <f t="shared" ca="1" si="594"/>
        <v>0</v>
      </c>
      <c r="CX421">
        <f t="shared" ca="1" si="649"/>
        <v>0</v>
      </c>
      <c r="CY421" s="7">
        <f t="shared" ca="1" si="617"/>
        <v>0</v>
      </c>
      <c r="CZ421" s="7">
        <f t="shared" ca="1" si="618"/>
        <v>0</v>
      </c>
      <c r="DA421" s="17">
        <f t="shared" ca="1" si="650"/>
        <v>0</v>
      </c>
      <c r="DB421" s="17">
        <f t="shared" ca="1" si="619"/>
        <v>0</v>
      </c>
      <c r="EB421">
        <v>419</v>
      </c>
      <c r="EC421" s="7">
        <f t="shared" si="651"/>
        <v>0</v>
      </c>
      <c r="ED421" s="28">
        <f t="shared" si="652"/>
        <v>0</v>
      </c>
      <c r="EE421" s="16">
        <f t="shared" si="653"/>
        <v>0</v>
      </c>
      <c r="EF421" s="9">
        <f t="shared" si="595"/>
        <v>0</v>
      </c>
      <c r="EG421" s="26">
        <f t="shared" si="596"/>
        <v>0</v>
      </c>
      <c r="EH421" s="19">
        <f t="shared" si="597"/>
        <v>0</v>
      </c>
      <c r="EI421" s="26">
        <f t="shared" si="598"/>
        <v>0</v>
      </c>
      <c r="EJ421" s="26">
        <f t="shared" si="599"/>
        <v>0</v>
      </c>
      <c r="EK421" s="16">
        <f t="shared" si="654"/>
        <v>0</v>
      </c>
      <c r="EL421" s="25">
        <v>0</v>
      </c>
      <c r="EM421" s="25">
        <f t="shared" si="655"/>
        <v>0</v>
      </c>
      <c r="EN421" s="25">
        <f t="shared" si="656"/>
        <v>0</v>
      </c>
      <c r="EO421" s="25">
        <f t="shared" si="657"/>
        <v>0</v>
      </c>
      <c r="EP421" s="25">
        <f t="shared" si="658"/>
        <v>0</v>
      </c>
      <c r="EQ421" s="16">
        <f t="shared" si="659"/>
        <v>0</v>
      </c>
      <c r="ER421" s="25">
        <f t="shared" si="660"/>
        <v>0</v>
      </c>
      <c r="ES421" s="9">
        <f t="shared" si="600"/>
        <v>0</v>
      </c>
      <c r="ET421" s="26">
        <f t="shared" si="601"/>
        <v>0</v>
      </c>
      <c r="EU421" s="19">
        <f t="shared" si="602"/>
        <v>0</v>
      </c>
      <c r="EV421" s="26">
        <f t="shared" si="603"/>
        <v>0</v>
      </c>
      <c r="EW421" s="26">
        <f t="shared" si="604"/>
        <v>0</v>
      </c>
      <c r="EX421">
        <f t="shared" si="661"/>
        <v>0</v>
      </c>
      <c r="EY421" s="7">
        <f t="shared" si="620"/>
        <v>0</v>
      </c>
      <c r="EZ421" s="7">
        <f t="shared" si="621"/>
        <v>0</v>
      </c>
      <c r="FA421" s="17">
        <f t="shared" si="662"/>
        <v>0</v>
      </c>
      <c r="FB421" s="17">
        <f t="shared" si="622"/>
        <v>0</v>
      </c>
      <c r="GB421">
        <v>419</v>
      </c>
      <c r="GC421" s="7">
        <f t="shared" si="663"/>
        <v>0</v>
      </c>
      <c r="GD421" s="28">
        <f t="shared" si="664"/>
        <v>0</v>
      </c>
      <c r="GE421" s="16">
        <f t="shared" si="665"/>
        <v>0</v>
      </c>
      <c r="GF421" s="9">
        <f t="shared" si="605"/>
        <v>0</v>
      </c>
      <c r="GG421" s="26">
        <f t="shared" si="606"/>
        <v>0</v>
      </c>
      <c r="GH421" s="19">
        <f t="shared" si="607"/>
        <v>0</v>
      </c>
      <c r="GI421" s="26">
        <f t="shared" si="608"/>
        <v>0</v>
      </c>
      <c r="GJ421" s="26">
        <f t="shared" si="609"/>
        <v>0</v>
      </c>
      <c r="GK421" s="16">
        <f t="shared" si="666"/>
        <v>0</v>
      </c>
      <c r="GL421" s="25">
        <v>0</v>
      </c>
      <c r="GM421" s="25">
        <f t="shared" si="667"/>
        <v>0</v>
      </c>
      <c r="GN421" s="25">
        <f t="shared" si="668"/>
        <v>0</v>
      </c>
      <c r="GO421" s="25">
        <f t="shared" si="669"/>
        <v>0</v>
      </c>
      <c r="GP421" s="25">
        <f t="shared" si="670"/>
        <v>0</v>
      </c>
      <c r="GQ421" s="16">
        <f t="shared" si="671"/>
        <v>0</v>
      </c>
      <c r="GR421" s="25">
        <f t="shared" si="672"/>
        <v>0</v>
      </c>
      <c r="GS421" s="9">
        <f t="shared" si="610"/>
        <v>0</v>
      </c>
      <c r="GT421" s="26">
        <f t="shared" si="611"/>
        <v>0</v>
      </c>
      <c r="GU421" s="19">
        <f t="shared" si="612"/>
        <v>0</v>
      </c>
      <c r="GV421" s="26">
        <f t="shared" si="613"/>
        <v>0</v>
      </c>
      <c r="GW421" s="26">
        <f t="shared" si="614"/>
        <v>0</v>
      </c>
      <c r="GX421">
        <f t="shared" si="673"/>
        <v>0</v>
      </c>
      <c r="GY421" s="7">
        <f t="shared" si="623"/>
        <v>0</v>
      </c>
      <c r="GZ421" s="7">
        <f t="shared" si="624"/>
        <v>0</v>
      </c>
      <c r="HA421" s="17">
        <f t="shared" si="674"/>
        <v>0</v>
      </c>
      <c r="HB421" s="17">
        <f t="shared" si="625"/>
        <v>0</v>
      </c>
    </row>
    <row r="422" spans="54:210" x14ac:dyDescent="0.3">
      <c r="BB422">
        <v>420</v>
      </c>
      <c r="BC422" s="7">
        <f t="shared" si="626"/>
        <v>0</v>
      </c>
      <c r="BD422" s="28">
        <f t="shared" si="627"/>
        <v>0</v>
      </c>
      <c r="BE422" s="16">
        <f t="shared" si="628"/>
        <v>0</v>
      </c>
      <c r="BF422" s="16">
        <f t="shared" si="629"/>
        <v>0</v>
      </c>
      <c r="BG422" s="25">
        <v>0</v>
      </c>
      <c r="BH422" s="25">
        <f t="shared" si="630"/>
        <v>0</v>
      </c>
      <c r="BI422" s="25">
        <f t="shared" si="631"/>
        <v>0</v>
      </c>
      <c r="BJ422" s="25">
        <f t="shared" si="632"/>
        <v>0</v>
      </c>
      <c r="BK422" s="25">
        <f t="shared" si="633"/>
        <v>0</v>
      </c>
      <c r="BL422" s="16">
        <f t="shared" si="634"/>
        <v>0</v>
      </c>
      <c r="BM422" s="25">
        <f t="shared" si="635"/>
        <v>0</v>
      </c>
      <c r="BN422" s="9">
        <f t="shared" si="580"/>
        <v>0</v>
      </c>
      <c r="BO422" s="26">
        <f t="shared" si="581"/>
        <v>0</v>
      </c>
      <c r="BP422" s="19">
        <f t="shared" si="582"/>
        <v>0</v>
      </c>
      <c r="BQ422" s="26">
        <f t="shared" si="583"/>
        <v>0</v>
      </c>
      <c r="BR422" s="26">
        <f t="shared" si="584"/>
        <v>0</v>
      </c>
      <c r="BS422">
        <f t="shared" si="636"/>
        <v>0</v>
      </c>
      <c r="BT422" s="7">
        <f t="shared" si="637"/>
        <v>0</v>
      </c>
      <c r="BU422" s="7">
        <f t="shared" si="615"/>
        <v>0</v>
      </c>
      <c r="BV422" s="17">
        <f t="shared" si="638"/>
        <v>0</v>
      </c>
      <c r="BW422" s="17">
        <f t="shared" si="616"/>
        <v>0</v>
      </c>
      <c r="CB422">
        <v>420</v>
      </c>
      <c r="CC422" s="7">
        <f t="shared" ca="1" si="639"/>
        <v>-19000</v>
      </c>
      <c r="CD422" s="28">
        <f t="shared" ca="1" si="640"/>
        <v>0</v>
      </c>
      <c r="CE422" s="16">
        <f t="shared" ca="1" si="641"/>
        <v>0</v>
      </c>
      <c r="CF422" s="9">
        <f t="shared" ca="1" si="585"/>
        <v>0</v>
      </c>
      <c r="CG422" s="26">
        <f t="shared" ca="1" si="586"/>
        <v>0</v>
      </c>
      <c r="CH422" s="19">
        <f t="shared" ca="1" si="587"/>
        <v>0</v>
      </c>
      <c r="CI422" s="26">
        <f t="shared" ca="1" si="588"/>
        <v>0</v>
      </c>
      <c r="CJ422" s="26">
        <f t="shared" ca="1" si="589"/>
        <v>0</v>
      </c>
      <c r="CK422" s="16">
        <f t="shared" ca="1" si="642"/>
        <v>0</v>
      </c>
      <c r="CL422" s="25">
        <v>0</v>
      </c>
      <c r="CM422" s="25">
        <f t="shared" ca="1" si="643"/>
        <v>0</v>
      </c>
      <c r="CN422" s="25">
        <f t="shared" ca="1" si="644"/>
        <v>0</v>
      </c>
      <c r="CO422" s="25">
        <f t="shared" ca="1" si="645"/>
        <v>0</v>
      </c>
      <c r="CP422" s="25">
        <f t="shared" ca="1" si="646"/>
        <v>0</v>
      </c>
      <c r="CQ422" s="16">
        <f t="shared" ca="1" si="647"/>
        <v>0</v>
      </c>
      <c r="CR422" s="25">
        <f t="shared" ca="1" si="648"/>
        <v>0</v>
      </c>
      <c r="CS422" s="9">
        <f t="shared" ca="1" si="590"/>
        <v>0</v>
      </c>
      <c r="CT422" s="26">
        <f t="shared" ca="1" si="591"/>
        <v>0</v>
      </c>
      <c r="CU422" s="19">
        <f t="shared" ca="1" si="592"/>
        <v>0</v>
      </c>
      <c r="CV422" s="26">
        <f t="shared" ca="1" si="593"/>
        <v>0</v>
      </c>
      <c r="CW422" s="26">
        <f t="shared" ca="1" si="594"/>
        <v>0</v>
      </c>
      <c r="CX422">
        <f t="shared" ca="1" si="649"/>
        <v>0</v>
      </c>
      <c r="CY422" s="7">
        <f t="shared" ca="1" si="617"/>
        <v>0</v>
      </c>
      <c r="CZ422" s="7">
        <f t="shared" ca="1" si="618"/>
        <v>0</v>
      </c>
      <c r="DA422" s="17">
        <f t="shared" ca="1" si="650"/>
        <v>0</v>
      </c>
      <c r="DB422" s="17">
        <f t="shared" ca="1" si="619"/>
        <v>0</v>
      </c>
      <c r="EB422">
        <v>420</v>
      </c>
      <c r="EC422" s="7">
        <f t="shared" si="651"/>
        <v>0</v>
      </c>
      <c r="ED422" s="28">
        <f t="shared" si="652"/>
        <v>0</v>
      </c>
      <c r="EE422" s="16">
        <f t="shared" si="653"/>
        <v>0</v>
      </c>
      <c r="EF422" s="9">
        <f t="shared" si="595"/>
        <v>0</v>
      </c>
      <c r="EG422" s="26">
        <f t="shared" si="596"/>
        <v>0</v>
      </c>
      <c r="EH422" s="19">
        <f t="shared" si="597"/>
        <v>0</v>
      </c>
      <c r="EI422" s="26">
        <f t="shared" si="598"/>
        <v>0</v>
      </c>
      <c r="EJ422" s="26">
        <f t="shared" si="599"/>
        <v>0</v>
      </c>
      <c r="EK422" s="16">
        <f t="shared" si="654"/>
        <v>0</v>
      </c>
      <c r="EL422" s="25">
        <v>0</v>
      </c>
      <c r="EM422" s="25">
        <f t="shared" si="655"/>
        <v>0</v>
      </c>
      <c r="EN422" s="25">
        <f t="shared" si="656"/>
        <v>0</v>
      </c>
      <c r="EO422" s="25">
        <f t="shared" si="657"/>
        <v>0</v>
      </c>
      <c r="EP422" s="25">
        <f t="shared" si="658"/>
        <v>0</v>
      </c>
      <c r="EQ422" s="16">
        <f t="shared" si="659"/>
        <v>0</v>
      </c>
      <c r="ER422" s="25">
        <f t="shared" si="660"/>
        <v>0</v>
      </c>
      <c r="ES422" s="9">
        <f t="shared" si="600"/>
        <v>0</v>
      </c>
      <c r="ET422" s="26">
        <f t="shared" si="601"/>
        <v>0</v>
      </c>
      <c r="EU422" s="19">
        <f t="shared" si="602"/>
        <v>0</v>
      </c>
      <c r="EV422" s="26">
        <f t="shared" si="603"/>
        <v>0</v>
      </c>
      <c r="EW422" s="26">
        <f t="shared" si="604"/>
        <v>0</v>
      </c>
      <c r="EX422">
        <f t="shared" si="661"/>
        <v>0</v>
      </c>
      <c r="EY422" s="7">
        <f t="shared" si="620"/>
        <v>0</v>
      </c>
      <c r="EZ422" s="7">
        <f t="shared" si="621"/>
        <v>0</v>
      </c>
      <c r="FA422" s="17">
        <f t="shared" si="662"/>
        <v>0</v>
      </c>
      <c r="FB422" s="17">
        <f t="shared" si="622"/>
        <v>0</v>
      </c>
      <c r="GB422">
        <v>420</v>
      </c>
      <c r="GC422" s="7">
        <f t="shared" si="663"/>
        <v>0</v>
      </c>
      <c r="GD422" s="28">
        <f t="shared" si="664"/>
        <v>0</v>
      </c>
      <c r="GE422" s="16">
        <f t="shared" si="665"/>
        <v>0</v>
      </c>
      <c r="GF422" s="9">
        <f t="shared" si="605"/>
        <v>0</v>
      </c>
      <c r="GG422" s="26">
        <f t="shared" si="606"/>
        <v>0</v>
      </c>
      <c r="GH422" s="19">
        <f t="shared" si="607"/>
        <v>0</v>
      </c>
      <c r="GI422" s="26">
        <f t="shared" si="608"/>
        <v>0</v>
      </c>
      <c r="GJ422" s="26">
        <f t="shared" si="609"/>
        <v>0</v>
      </c>
      <c r="GK422" s="16">
        <f t="shared" si="666"/>
        <v>0</v>
      </c>
      <c r="GL422" s="25">
        <v>0</v>
      </c>
      <c r="GM422" s="25">
        <f t="shared" si="667"/>
        <v>0</v>
      </c>
      <c r="GN422" s="25">
        <f t="shared" si="668"/>
        <v>0</v>
      </c>
      <c r="GO422" s="25">
        <f t="shared" si="669"/>
        <v>0</v>
      </c>
      <c r="GP422" s="25">
        <f t="shared" si="670"/>
        <v>0</v>
      </c>
      <c r="GQ422" s="16">
        <f t="shared" si="671"/>
        <v>0</v>
      </c>
      <c r="GR422" s="25">
        <f t="shared" si="672"/>
        <v>0</v>
      </c>
      <c r="GS422" s="9">
        <f t="shared" si="610"/>
        <v>0</v>
      </c>
      <c r="GT422" s="26">
        <f t="shared" si="611"/>
        <v>0</v>
      </c>
      <c r="GU422" s="19">
        <f t="shared" si="612"/>
        <v>0</v>
      </c>
      <c r="GV422" s="26">
        <f t="shared" si="613"/>
        <v>0</v>
      </c>
      <c r="GW422" s="26">
        <f t="shared" si="614"/>
        <v>0</v>
      </c>
      <c r="GX422">
        <f t="shared" si="673"/>
        <v>0</v>
      </c>
      <c r="GY422" s="7">
        <f t="shared" si="623"/>
        <v>0</v>
      </c>
      <c r="GZ422" s="7">
        <f t="shared" si="624"/>
        <v>0</v>
      </c>
      <c r="HA422" s="17">
        <f t="shared" si="674"/>
        <v>0</v>
      </c>
      <c r="HB422" s="17">
        <f t="shared" si="625"/>
        <v>0</v>
      </c>
    </row>
    <row r="423" spans="54:210" x14ac:dyDescent="0.3">
      <c r="BB423">
        <v>421</v>
      </c>
      <c r="BC423" s="7">
        <f t="shared" si="626"/>
        <v>0</v>
      </c>
      <c r="BD423" s="28">
        <f t="shared" si="627"/>
        <v>0</v>
      </c>
      <c r="BE423" s="16">
        <f t="shared" si="628"/>
        <v>0</v>
      </c>
      <c r="BF423" s="16">
        <f t="shared" si="629"/>
        <v>0</v>
      </c>
      <c r="BG423" s="25">
        <v>0</v>
      </c>
      <c r="BH423" s="25">
        <f t="shared" si="630"/>
        <v>0</v>
      </c>
      <c r="BI423" s="25">
        <f t="shared" si="631"/>
        <v>0</v>
      </c>
      <c r="BJ423" s="25">
        <f t="shared" si="632"/>
        <v>0</v>
      </c>
      <c r="BK423" s="25">
        <f t="shared" si="633"/>
        <v>0</v>
      </c>
      <c r="BL423" s="16">
        <f t="shared" si="634"/>
        <v>0</v>
      </c>
      <c r="BM423" s="25">
        <f t="shared" si="635"/>
        <v>0</v>
      </c>
      <c r="BN423" s="9">
        <f t="shared" si="580"/>
        <v>0</v>
      </c>
      <c r="BO423" s="26">
        <f t="shared" si="581"/>
        <v>0</v>
      </c>
      <c r="BP423" s="19">
        <f t="shared" si="582"/>
        <v>0</v>
      </c>
      <c r="BQ423" s="26">
        <f t="shared" si="583"/>
        <v>0</v>
      </c>
      <c r="BR423" s="26">
        <f t="shared" si="584"/>
        <v>0</v>
      </c>
      <c r="BS423">
        <f t="shared" si="636"/>
        <v>0</v>
      </c>
      <c r="BT423" s="7">
        <f t="shared" si="637"/>
        <v>0</v>
      </c>
      <c r="BU423" s="7">
        <f t="shared" si="615"/>
        <v>0</v>
      </c>
      <c r="BV423" s="17">
        <f t="shared" si="638"/>
        <v>0</v>
      </c>
      <c r="BW423" s="17">
        <f t="shared" si="616"/>
        <v>0</v>
      </c>
      <c r="CB423">
        <v>421</v>
      </c>
      <c r="CC423" s="7">
        <f t="shared" ca="1" si="639"/>
        <v>-19000</v>
      </c>
      <c r="CD423" s="28">
        <f t="shared" ca="1" si="640"/>
        <v>0</v>
      </c>
      <c r="CE423" s="16">
        <f t="shared" ca="1" si="641"/>
        <v>0</v>
      </c>
      <c r="CF423" s="9">
        <f t="shared" ca="1" si="585"/>
        <v>0</v>
      </c>
      <c r="CG423" s="26">
        <f t="shared" ca="1" si="586"/>
        <v>0</v>
      </c>
      <c r="CH423" s="19">
        <f t="shared" ca="1" si="587"/>
        <v>0</v>
      </c>
      <c r="CI423" s="26">
        <f t="shared" ca="1" si="588"/>
        <v>0</v>
      </c>
      <c r="CJ423" s="26">
        <f t="shared" ca="1" si="589"/>
        <v>0</v>
      </c>
      <c r="CK423" s="16">
        <f t="shared" ca="1" si="642"/>
        <v>0</v>
      </c>
      <c r="CL423" s="25">
        <v>0</v>
      </c>
      <c r="CM423" s="25">
        <f t="shared" ca="1" si="643"/>
        <v>0</v>
      </c>
      <c r="CN423" s="25">
        <f t="shared" ca="1" si="644"/>
        <v>0</v>
      </c>
      <c r="CO423" s="25">
        <f t="shared" ca="1" si="645"/>
        <v>0</v>
      </c>
      <c r="CP423" s="25">
        <f t="shared" ca="1" si="646"/>
        <v>0</v>
      </c>
      <c r="CQ423" s="16">
        <f t="shared" ca="1" si="647"/>
        <v>0</v>
      </c>
      <c r="CR423" s="25">
        <f t="shared" ca="1" si="648"/>
        <v>0</v>
      </c>
      <c r="CS423" s="9">
        <f t="shared" ca="1" si="590"/>
        <v>0</v>
      </c>
      <c r="CT423" s="26">
        <f t="shared" ca="1" si="591"/>
        <v>0</v>
      </c>
      <c r="CU423" s="19">
        <f t="shared" ca="1" si="592"/>
        <v>0</v>
      </c>
      <c r="CV423" s="26">
        <f t="shared" ca="1" si="593"/>
        <v>0</v>
      </c>
      <c r="CW423" s="26">
        <f t="shared" ca="1" si="594"/>
        <v>0</v>
      </c>
      <c r="CX423">
        <f t="shared" ca="1" si="649"/>
        <v>0</v>
      </c>
      <c r="CY423" s="7">
        <f t="shared" ca="1" si="617"/>
        <v>0</v>
      </c>
      <c r="CZ423" s="7">
        <f t="shared" ca="1" si="618"/>
        <v>0</v>
      </c>
      <c r="DA423" s="17">
        <f t="shared" ca="1" si="650"/>
        <v>0</v>
      </c>
      <c r="DB423" s="17">
        <f t="shared" ca="1" si="619"/>
        <v>0</v>
      </c>
      <c r="EB423">
        <v>421</v>
      </c>
      <c r="EC423" s="7">
        <f t="shared" si="651"/>
        <v>0</v>
      </c>
      <c r="ED423" s="28">
        <f t="shared" si="652"/>
        <v>0</v>
      </c>
      <c r="EE423" s="16">
        <f t="shared" si="653"/>
        <v>0</v>
      </c>
      <c r="EF423" s="9">
        <f t="shared" si="595"/>
        <v>0</v>
      </c>
      <c r="EG423" s="26">
        <f t="shared" si="596"/>
        <v>0</v>
      </c>
      <c r="EH423" s="19">
        <f t="shared" si="597"/>
        <v>0</v>
      </c>
      <c r="EI423" s="26">
        <f t="shared" si="598"/>
        <v>0</v>
      </c>
      <c r="EJ423" s="26">
        <f t="shared" si="599"/>
        <v>0</v>
      </c>
      <c r="EK423" s="16">
        <f t="shared" si="654"/>
        <v>0</v>
      </c>
      <c r="EL423" s="25">
        <v>0</v>
      </c>
      <c r="EM423" s="25">
        <f t="shared" si="655"/>
        <v>0</v>
      </c>
      <c r="EN423" s="25">
        <f t="shared" si="656"/>
        <v>0</v>
      </c>
      <c r="EO423" s="25">
        <f t="shared" si="657"/>
        <v>0</v>
      </c>
      <c r="EP423" s="25">
        <f t="shared" si="658"/>
        <v>0</v>
      </c>
      <c r="EQ423" s="16">
        <f t="shared" si="659"/>
        <v>0</v>
      </c>
      <c r="ER423" s="25">
        <f t="shared" si="660"/>
        <v>0</v>
      </c>
      <c r="ES423" s="9">
        <f t="shared" si="600"/>
        <v>0</v>
      </c>
      <c r="ET423" s="26">
        <f t="shared" si="601"/>
        <v>0</v>
      </c>
      <c r="EU423" s="19">
        <f t="shared" si="602"/>
        <v>0</v>
      </c>
      <c r="EV423" s="26">
        <f t="shared" si="603"/>
        <v>0</v>
      </c>
      <c r="EW423" s="26">
        <f t="shared" si="604"/>
        <v>0</v>
      </c>
      <c r="EX423">
        <f t="shared" si="661"/>
        <v>0</v>
      </c>
      <c r="EY423" s="7">
        <f t="shared" si="620"/>
        <v>0</v>
      </c>
      <c r="EZ423" s="7">
        <f t="shared" si="621"/>
        <v>0</v>
      </c>
      <c r="FA423" s="17">
        <f t="shared" si="662"/>
        <v>0</v>
      </c>
      <c r="FB423" s="17">
        <f t="shared" si="622"/>
        <v>0</v>
      </c>
      <c r="GB423">
        <v>421</v>
      </c>
      <c r="GC423" s="7">
        <f t="shared" si="663"/>
        <v>0</v>
      </c>
      <c r="GD423" s="28">
        <f t="shared" si="664"/>
        <v>0</v>
      </c>
      <c r="GE423" s="16">
        <f t="shared" si="665"/>
        <v>0</v>
      </c>
      <c r="GF423" s="9">
        <f t="shared" si="605"/>
        <v>0</v>
      </c>
      <c r="GG423" s="26">
        <f t="shared" si="606"/>
        <v>0</v>
      </c>
      <c r="GH423" s="19">
        <f t="shared" si="607"/>
        <v>0</v>
      </c>
      <c r="GI423" s="26">
        <f t="shared" si="608"/>
        <v>0</v>
      </c>
      <c r="GJ423" s="26">
        <f t="shared" si="609"/>
        <v>0</v>
      </c>
      <c r="GK423" s="16">
        <f t="shared" si="666"/>
        <v>0</v>
      </c>
      <c r="GL423" s="25">
        <v>0</v>
      </c>
      <c r="GM423" s="25">
        <f t="shared" si="667"/>
        <v>0</v>
      </c>
      <c r="GN423" s="25">
        <f t="shared" si="668"/>
        <v>0</v>
      </c>
      <c r="GO423" s="25">
        <f t="shared" si="669"/>
        <v>0</v>
      </c>
      <c r="GP423" s="25">
        <f t="shared" si="670"/>
        <v>0</v>
      </c>
      <c r="GQ423" s="16">
        <f t="shared" si="671"/>
        <v>0</v>
      </c>
      <c r="GR423" s="25">
        <f t="shared" si="672"/>
        <v>0</v>
      </c>
      <c r="GS423" s="9">
        <f t="shared" si="610"/>
        <v>0</v>
      </c>
      <c r="GT423" s="26">
        <f t="shared" si="611"/>
        <v>0</v>
      </c>
      <c r="GU423" s="19">
        <f t="shared" si="612"/>
        <v>0</v>
      </c>
      <c r="GV423" s="26">
        <f t="shared" si="613"/>
        <v>0</v>
      </c>
      <c r="GW423" s="26">
        <f t="shared" si="614"/>
        <v>0</v>
      </c>
      <c r="GX423">
        <f t="shared" si="673"/>
        <v>0</v>
      </c>
      <c r="GY423" s="7">
        <f t="shared" si="623"/>
        <v>0</v>
      </c>
      <c r="GZ423" s="7">
        <f t="shared" si="624"/>
        <v>0</v>
      </c>
      <c r="HA423" s="17">
        <f t="shared" si="674"/>
        <v>0</v>
      </c>
      <c r="HB423" s="17">
        <f t="shared" si="625"/>
        <v>0</v>
      </c>
    </row>
    <row r="424" spans="54:210" x14ac:dyDescent="0.3">
      <c r="BB424">
        <v>422</v>
      </c>
      <c r="BC424" s="7">
        <f t="shared" si="626"/>
        <v>0</v>
      </c>
      <c r="BD424" s="28">
        <f t="shared" si="627"/>
        <v>0</v>
      </c>
      <c r="BE424" s="16">
        <f t="shared" si="628"/>
        <v>0</v>
      </c>
      <c r="BF424" s="16">
        <f t="shared" si="629"/>
        <v>0</v>
      </c>
      <c r="BG424" s="25">
        <v>0</v>
      </c>
      <c r="BH424" s="25">
        <f t="shared" si="630"/>
        <v>0</v>
      </c>
      <c r="BI424" s="25">
        <f t="shared" si="631"/>
        <v>0</v>
      </c>
      <c r="BJ424" s="25">
        <f t="shared" si="632"/>
        <v>0</v>
      </c>
      <c r="BK424" s="25">
        <f t="shared" si="633"/>
        <v>0</v>
      </c>
      <c r="BL424" s="16">
        <f t="shared" si="634"/>
        <v>0</v>
      </c>
      <c r="BM424" s="25">
        <f t="shared" si="635"/>
        <v>0</v>
      </c>
      <c r="BN424" s="9">
        <f t="shared" si="580"/>
        <v>0</v>
      </c>
      <c r="BO424" s="26">
        <f t="shared" si="581"/>
        <v>0</v>
      </c>
      <c r="BP424" s="19">
        <f t="shared" si="582"/>
        <v>0</v>
      </c>
      <c r="BQ424" s="26">
        <f t="shared" si="583"/>
        <v>0</v>
      </c>
      <c r="BR424" s="26">
        <f t="shared" si="584"/>
        <v>0</v>
      </c>
      <c r="BS424">
        <f t="shared" si="636"/>
        <v>0</v>
      </c>
      <c r="BT424" s="7">
        <f t="shared" si="637"/>
        <v>0</v>
      </c>
      <c r="BU424" s="7">
        <f t="shared" si="615"/>
        <v>0</v>
      </c>
      <c r="BV424" s="17">
        <f t="shared" si="638"/>
        <v>0</v>
      </c>
      <c r="BW424" s="17">
        <f t="shared" si="616"/>
        <v>0</v>
      </c>
      <c r="CB424">
        <v>422</v>
      </c>
      <c r="CC424" s="7">
        <f t="shared" ca="1" si="639"/>
        <v>-19000</v>
      </c>
      <c r="CD424" s="28">
        <f t="shared" ca="1" si="640"/>
        <v>0</v>
      </c>
      <c r="CE424" s="16">
        <f t="shared" ca="1" si="641"/>
        <v>0</v>
      </c>
      <c r="CF424" s="9">
        <f t="shared" ca="1" si="585"/>
        <v>0</v>
      </c>
      <c r="CG424" s="26">
        <f t="shared" ca="1" si="586"/>
        <v>0</v>
      </c>
      <c r="CH424" s="19">
        <f t="shared" ca="1" si="587"/>
        <v>0</v>
      </c>
      <c r="CI424" s="26">
        <f t="shared" ca="1" si="588"/>
        <v>0</v>
      </c>
      <c r="CJ424" s="26">
        <f t="shared" ca="1" si="589"/>
        <v>0</v>
      </c>
      <c r="CK424" s="16">
        <f t="shared" ca="1" si="642"/>
        <v>0</v>
      </c>
      <c r="CL424" s="25">
        <v>0</v>
      </c>
      <c r="CM424" s="25">
        <f t="shared" ca="1" si="643"/>
        <v>0</v>
      </c>
      <c r="CN424" s="25">
        <f t="shared" ca="1" si="644"/>
        <v>0</v>
      </c>
      <c r="CO424" s="25">
        <f t="shared" ca="1" si="645"/>
        <v>0</v>
      </c>
      <c r="CP424" s="25">
        <f t="shared" ca="1" si="646"/>
        <v>0</v>
      </c>
      <c r="CQ424" s="16">
        <f t="shared" ca="1" si="647"/>
        <v>0</v>
      </c>
      <c r="CR424" s="25">
        <f t="shared" ca="1" si="648"/>
        <v>0</v>
      </c>
      <c r="CS424" s="9">
        <f t="shared" ca="1" si="590"/>
        <v>0</v>
      </c>
      <c r="CT424" s="26">
        <f t="shared" ca="1" si="591"/>
        <v>0</v>
      </c>
      <c r="CU424" s="19">
        <f t="shared" ca="1" si="592"/>
        <v>0</v>
      </c>
      <c r="CV424" s="26">
        <f t="shared" ca="1" si="593"/>
        <v>0</v>
      </c>
      <c r="CW424" s="26">
        <f t="shared" ca="1" si="594"/>
        <v>0</v>
      </c>
      <c r="CX424">
        <f t="shared" ca="1" si="649"/>
        <v>0</v>
      </c>
      <c r="CY424" s="7">
        <f t="shared" ca="1" si="617"/>
        <v>0</v>
      </c>
      <c r="CZ424" s="7">
        <f t="shared" ca="1" si="618"/>
        <v>0</v>
      </c>
      <c r="DA424" s="17">
        <f t="shared" ca="1" si="650"/>
        <v>0</v>
      </c>
      <c r="DB424" s="17">
        <f t="shared" ca="1" si="619"/>
        <v>0</v>
      </c>
      <c r="EB424">
        <v>422</v>
      </c>
      <c r="EC424" s="7">
        <f t="shared" si="651"/>
        <v>0</v>
      </c>
      <c r="ED424" s="28">
        <f t="shared" si="652"/>
        <v>0</v>
      </c>
      <c r="EE424" s="16">
        <f t="shared" si="653"/>
        <v>0</v>
      </c>
      <c r="EF424" s="9">
        <f t="shared" si="595"/>
        <v>0</v>
      </c>
      <c r="EG424" s="26">
        <f t="shared" si="596"/>
        <v>0</v>
      </c>
      <c r="EH424" s="19">
        <f t="shared" si="597"/>
        <v>0</v>
      </c>
      <c r="EI424" s="26">
        <f t="shared" si="598"/>
        <v>0</v>
      </c>
      <c r="EJ424" s="26">
        <f t="shared" si="599"/>
        <v>0</v>
      </c>
      <c r="EK424" s="16">
        <f t="shared" si="654"/>
        <v>0</v>
      </c>
      <c r="EL424" s="25">
        <v>0</v>
      </c>
      <c r="EM424" s="25">
        <f t="shared" si="655"/>
        <v>0</v>
      </c>
      <c r="EN424" s="25">
        <f t="shared" si="656"/>
        <v>0</v>
      </c>
      <c r="EO424" s="25">
        <f t="shared" si="657"/>
        <v>0</v>
      </c>
      <c r="EP424" s="25">
        <f t="shared" si="658"/>
        <v>0</v>
      </c>
      <c r="EQ424" s="16">
        <f t="shared" si="659"/>
        <v>0</v>
      </c>
      <c r="ER424" s="25">
        <f t="shared" si="660"/>
        <v>0</v>
      </c>
      <c r="ES424" s="9">
        <f t="shared" si="600"/>
        <v>0</v>
      </c>
      <c r="ET424" s="26">
        <f t="shared" si="601"/>
        <v>0</v>
      </c>
      <c r="EU424" s="19">
        <f t="shared" si="602"/>
        <v>0</v>
      </c>
      <c r="EV424" s="26">
        <f t="shared" si="603"/>
        <v>0</v>
      </c>
      <c r="EW424" s="26">
        <f t="shared" si="604"/>
        <v>0</v>
      </c>
      <c r="EX424">
        <f t="shared" si="661"/>
        <v>0</v>
      </c>
      <c r="EY424" s="7">
        <f t="shared" si="620"/>
        <v>0</v>
      </c>
      <c r="EZ424" s="7">
        <f t="shared" si="621"/>
        <v>0</v>
      </c>
      <c r="FA424" s="17">
        <f t="shared" si="662"/>
        <v>0</v>
      </c>
      <c r="FB424" s="17">
        <f t="shared" si="622"/>
        <v>0</v>
      </c>
      <c r="GB424">
        <v>422</v>
      </c>
      <c r="GC424" s="7">
        <f t="shared" si="663"/>
        <v>0</v>
      </c>
      <c r="GD424" s="28">
        <f t="shared" si="664"/>
        <v>0</v>
      </c>
      <c r="GE424" s="16">
        <f t="shared" si="665"/>
        <v>0</v>
      </c>
      <c r="GF424" s="9">
        <f t="shared" si="605"/>
        <v>0</v>
      </c>
      <c r="GG424" s="26">
        <f t="shared" si="606"/>
        <v>0</v>
      </c>
      <c r="GH424" s="19">
        <f t="shared" si="607"/>
        <v>0</v>
      </c>
      <c r="GI424" s="26">
        <f t="shared" si="608"/>
        <v>0</v>
      </c>
      <c r="GJ424" s="26">
        <f t="shared" si="609"/>
        <v>0</v>
      </c>
      <c r="GK424" s="16">
        <f t="shared" si="666"/>
        <v>0</v>
      </c>
      <c r="GL424" s="25">
        <v>0</v>
      </c>
      <c r="GM424" s="25">
        <f t="shared" si="667"/>
        <v>0</v>
      </c>
      <c r="GN424" s="25">
        <f t="shared" si="668"/>
        <v>0</v>
      </c>
      <c r="GO424" s="25">
        <f t="shared" si="669"/>
        <v>0</v>
      </c>
      <c r="GP424" s="25">
        <f t="shared" si="670"/>
        <v>0</v>
      </c>
      <c r="GQ424" s="16">
        <f t="shared" si="671"/>
        <v>0</v>
      </c>
      <c r="GR424" s="25">
        <f t="shared" si="672"/>
        <v>0</v>
      </c>
      <c r="GS424" s="9">
        <f t="shared" si="610"/>
        <v>0</v>
      </c>
      <c r="GT424" s="26">
        <f t="shared" si="611"/>
        <v>0</v>
      </c>
      <c r="GU424" s="19">
        <f t="shared" si="612"/>
        <v>0</v>
      </c>
      <c r="GV424" s="26">
        <f t="shared" si="613"/>
        <v>0</v>
      </c>
      <c r="GW424" s="26">
        <f t="shared" si="614"/>
        <v>0</v>
      </c>
      <c r="GX424">
        <f t="shared" si="673"/>
        <v>0</v>
      </c>
      <c r="GY424" s="7">
        <f t="shared" si="623"/>
        <v>0</v>
      </c>
      <c r="GZ424" s="7">
        <f t="shared" si="624"/>
        <v>0</v>
      </c>
      <c r="HA424" s="17">
        <f t="shared" si="674"/>
        <v>0</v>
      </c>
      <c r="HB424" s="17">
        <f t="shared" si="625"/>
        <v>0</v>
      </c>
    </row>
    <row r="425" spans="54:210" x14ac:dyDescent="0.3">
      <c r="BB425">
        <v>423</v>
      </c>
      <c r="BC425" s="7">
        <f t="shared" si="626"/>
        <v>0</v>
      </c>
      <c r="BD425" s="28">
        <f t="shared" si="627"/>
        <v>0</v>
      </c>
      <c r="BE425" s="16">
        <f t="shared" si="628"/>
        <v>0</v>
      </c>
      <c r="BF425" s="16">
        <f t="shared" si="629"/>
        <v>0</v>
      </c>
      <c r="BG425" s="25">
        <v>0</v>
      </c>
      <c r="BH425" s="25">
        <f t="shared" si="630"/>
        <v>0</v>
      </c>
      <c r="BI425" s="25">
        <f t="shared" si="631"/>
        <v>0</v>
      </c>
      <c r="BJ425" s="25">
        <f t="shared" si="632"/>
        <v>0</v>
      </c>
      <c r="BK425" s="25">
        <f t="shared" si="633"/>
        <v>0</v>
      </c>
      <c r="BL425" s="16">
        <f t="shared" si="634"/>
        <v>0</v>
      </c>
      <c r="BM425" s="25">
        <f t="shared" si="635"/>
        <v>0</v>
      </c>
      <c r="BN425" s="9">
        <f t="shared" si="580"/>
        <v>0</v>
      </c>
      <c r="BO425" s="26">
        <f t="shared" si="581"/>
        <v>0</v>
      </c>
      <c r="BP425" s="19">
        <f t="shared" si="582"/>
        <v>0</v>
      </c>
      <c r="BQ425" s="26">
        <f t="shared" si="583"/>
        <v>0</v>
      </c>
      <c r="BR425" s="26">
        <f t="shared" si="584"/>
        <v>0</v>
      </c>
      <c r="BS425">
        <f t="shared" si="636"/>
        <v>0</v>
      </c>
      <c r="BT425" s="7">
        <f t="shared" si="637"/>
        <v>0</v>
      </c>
      <c r="BU425" s="7">
        <f t="shared" si="615"/>
        <v>0</v>
      </c>
      <c r="BV425" s="17">
        <f t="shared" si="638"/>
        <v>0</v>
      </c>
      <c r="BW425" s="17">
        <f t="shared" si="616"/>
        <v>0</v>
      </c>
      <c r="CB425">
        <v>423</v>
      </c>
      <c r="CC425" s="7">
        <f t="shared" ca="1" si="639"/>
        <v>-19000</v>
      </c>
      <c r="CD425" s="28">
        <f t="shared" ca="1" si="640"/>
        <v>0</v>
      </c>
      <c r="CE425" s="16">
        <f t="shared" ca="1" si="641"/>
        <v>0</v>
      </c>
      <c r="CF425" s="9">
        <f t="shared" ca="1" si="585"/>
        <v>0</v>
      </c>
      <c r="CG425" s="26">
        <f t="shared" ca="1" si="586"/>
        <v>0</v>
      </c>
      <c r="CH425" s="19">
        <f t="shared" ca="1" si="587"/>
        <v>0</v>
      </c>
      <c r="CI425" s="26">
        <f t="shared" ca="1" si="588"/>
        <v>0</v>
      </c>
      <c r="CJ425" s="26">
        <f t="shared" ca="1" si="589"/>
        <v>0</v>
      </c>
      <c r="CK425" s="16">
        <f t="shared" ca="1" si="642"/>
        <v>0</v>
      </c>
      <c r="CL425" s="25">
        <v>0</v>
      </c>
      <c r="CM425" s="25">
        <f t="shared" ca="1" si="643"/>
        <v>0</v>
      </c>
      <c r="CN425" s="25">
        <f t="shared" ca="1" si="644"/>
        <v>0</v>
      </c>
      <c r="CO425" s="25">
        <f t="shared" ca="1" si="645"/>
        <v>0</v>
      </c>
      <c r="CP425" s="25">
        <f t="shared" ca="1" si="646"/>
        <v>0</v>
      </c>
      <c r="CQ425" s="16">
        <f t="shared" ca="1" si="647"/>
        <v>0</v>
      </c>
      <c r="CR425" s="25">
        <f t="shared" ca="1" si="648"/>
        <v>0</v>
      </c>
      <c r="CS425" s="9">
        <f t="shared" ca="1" si="590"/>
        <v>0</v>
      </c>
      <c r="CT425" s="26">
        <f t="shared" ca="1" si="591"/>
        <v>0</v>
      </c>
      <c r="CU425" s="19">
        <f t="shared" ca="1" si="592"/>
        <v>0</v>
      </c>
      <c r="CV425" s="26">
        <f t="shared" ca="1" si="593"/>
        <v>0</v>
      </c>
      <c r="CW425" s="26">
        <f t="shared" ca="1" si="594"/>
        <v>0</v>
      </c>
      <c r="CX425">
        <f t="shared" ca="1" si="649"/>
        <v>0</v>
      </c>
      <c r="CY425" s="7">
        <f t="shared" ca="1" si="617"/>
        <v>0</v>
      </c>
      <c r="CZ425" s="7">
        <f t="shared" ca="1" si="618"/>
        <v>0</v>
      </c>
      <c r="DA425" s="17">
        <f t="shared" ca="1" si="650"/>
        <v>0</v>
      </c>
      <c r="DB425" s="17">
        <f t="shared" ca="1" si="619"/>
        <v>0</v>
      </c>
      <c r="EB425">
        <v>423</v>
      </c>
      <c r="EC425" s="7">
        <f t="shared" si="651"/>
        <v>0</v>
      </c>
      <c r="ED425" s="28">
        <f t="shared" si="652"/>
        <v>0</v>
      </c>
      <c r="EE425" s="16">
        <f t="shared" si="653"/>
        <v>0</v>
      </c>
      <c r="EF425" s="9">
        <f t="shared" si="595"/>
        <v>0</v>
      </c>
      <c r="EG425" s="26">
        <f t="shared" si="596"/>
        <v>0</v>
      </c>
      <c r="EH425" s="19">
        <f t="shared" si="597"/>
        <v>0</v>
      </c>
      <c r="EI425" s="26">
        <f t="shared" si="598"/>
        <v>0</v>
      </c>
      <c r="EJ425" s="26">
        <f t="shared" si="599"/>
        <v>0</v>
      </c>
      <c r="EK425" s="16">
        <f t="shared" si="654"/>
        <v>0</v>
      </c>
      <c r="EL425" s="25">
        <v>0</v>
      </c>
      <c r="EM425" s="25">
        <f t="shared" si="655"/>
        <v>0</v>
      </c>
      <c r="EN425" s="25">
        <f t="shared" si="656"/>
        <v>0</v>
      </c>
      <c r="EO425" s="25">
        <f t="shared" si="657"/>
        <v>0</v>
      </c>
      <c r="EP425" s="25">
        <f t="shared" si="658"/>
        <v>0</v>
      </c>
      <c r="EQ425" s="16">
        <f t="shared" si="659"/>
        <v>0</v>
      </c>
      <c r="ER425" s="25">
        <f t="shared" si="660"/>
        <v>0</v>
      </c>
      <c r="ES425" s="9">
        <f t="shared" si="600"/>
        <v>0</v>
      </c>
      <c r="ET425" s="26">
        <f t="shared" si="601"/>
        <v>0</v>
      </c>
      <c r="EU425" s="19">
        <f t="shared" si="602"/>
        <v>0</v>
      </c>
      <c r="EV425" s="26">
        <f t="shared" si="603"/>
        <v>0</v>
      </c>
      <c r="EW425" s="26">
        <f t="shared" si="604"/>
        <v>0</v>
      </c>
      <c r="EX425">
        <f t="shared" si="661"/>
        <v>0</v>
      </c>
      <c r="EY425" s="7">
        <f t="shared" si="620"/>
        <v>0</v>
      </c>
      <c r="EZ425" s="7">
        <f t="shared" si="621"/>
        <v>0</v>
      </c>
      <c r="FA425" s="17">
        <f t="shared" si="662"/>
        <v>0</v>
      </c>
      <c r="FB425" s="17">
        <f t="shared" si="622"/>
        <v>0</v>
      </c>
      <c r="GB425">
        <v>423</v>
      </c>
      <c r="GC425" s="7">
        <f t="shared" si="663"/>
        <v>0</v>
      </c>
      <c r="GD425" s="28">
        <f t="shared" si="664"/>
        <v>0</v>
      </c>
      <c r="GE425" s="16">
        <f t="shared" si="665"/>
        <v>0</v>
      </c>
      <c r="GF425" s="9">
        <f t="shared" si="605"/>
        <v>0</v>
      </c>
      <c r="GG425" s="26">
        <f t="shared" si="606"/>
        <v>0</v>
      </c>
      <c r="GH425" s="19">
        <f t="shared" si="607"/>
        <v>0</v>
      </c>
      <c r="GI425" s="26">
        <f t="shared" si="608"/>
        <v>0</v>
      </c>
      <c r="GJ425" s="26">
        <f t="shared" si="609"/>
        <v>0</v>
      </c>
      <c r="GK425" s="16">
        <f t="shared" si="666"/>
        <v>0</v>
      </c>
      <c r="GL425" s="25">
        <v>0</v>
      </c>
      <c r="GM425" s="25">
        <f t="shared" si="667"/>
        <v>0</v>
      </c>
      <c r="GN425" s="25">
        <f t="shared" si="668"/>
        <v>0</v>
      </c>
      <c r="GO425" s="25">
        <f t="shared" si="669"/>
        <v>0</v>
      </c>
      <c r="GP425" s="25">
        <f t="shared" si="670"/>
        <v>0</v>
      </c>
      <c r="GQ425" s="16">
        <f t="shared" si="671"/>
        <v>0</v>
      </c>
      <c r="GR425" s="25">
        <f t="shared" si="672"/>
        <v>0</v>
      </c>
      <c r="GS425" s="9">
        <f t="shared" si="610"/>
        <v>0</v>
      </c>
      <c r="GT425" s="26">
        <f t="shared" si="611"/>
        <v>0</v>
      </c>
      <c r="GU425" s="19">
        <f t="shared" si="612"/>
        <v>0</v>
      </c>
      <c r="GV425" s="26">
        <f t="shared" si="613"/>
        <v>0</v>
      </c>
      <c r="GW425" s="26">
        <f t="shared" si="614"/>
        <v>0</v>
      </c>
      <c r="GX425">
        <f t="shared" si="673"/>
        <v>0</v>
      </c>
      <c r="GY425" s="7">
        <f t="shared" si="623"/>
        <v>0</v>
      </c>
      <c r="GZ425" s="7">
        <f t="shared" si="624"/>
        <v>0</v>
      </c>
      <c r="HA425" s="17">
        <f t="shared" si="674"/>
        <v>0</v>
      </c>
      <c r="HB425" s="17">
        <f t="shared" si="625"/>
        <v>0</v>
      </c>
    </row>
    <row r="426" spans="54:210" x14ac:dyDescent="0.3">
      <c r="BB426">
        <v>424</v>
      </c>
      <c r="BC426" s="7">
        <f t="shared" si="626"/>
        <v>0</v>
      </c>
      <c r="BD426" s="28">
        <f t="shared" si="627"/>
        <v>0</v>
      </c>
      <c r="BE426" s="16">
        <f t="shared" si="628"/>
        <v>0</v>
      </c>
      <c r="BF426" s="16">
        <f t="shared" si="629"/>
        <v>0</v>
      </c>
      <c r="BG426" s="25">
        <v>0</v>
      </c>
      <c r="BH426" s="25">
        <f t="shared" si="630"/>
        <v>0</v>
      </c>
      <c r="BI426" s="25">
        <f t="shared" si="631"/>
        <v>0</v>
      </c>
      <c r="BJ426" s="25">
        <f t="shared" si="632"/>
        <v>0</v>
      </c>
      <c r="BK426" s="25">
        <f t="shared" si="633"/>
        <v>0</v>
      </c>
      <c r="BL426" s="16">
        <f t="shared" si="634"/>
        <v>0</v>
      </c>
      <c r="BM426" s="25">
        <f t="shared" si="635"/>
        <v>0</v>
      </c>
      <c r="BN426" s="9">
        <f t="shared" si="580"/>
        <v>0</v>
      </c>
      <c r="BO426" s="26">
        <f t="shared" si="581"/>
        <v>0</v>
      </c>
      <c r="BP426" s="19">
        <f t="shared" si="582"/>
        <v>0</v>
      </c>
      <c r="BQ426" s="26">
        <f t="shared" si="583"/>
        <v>0</v>
      </c>
      <c r="BR426" s="26">
        <f t="shared" si="584"/>
        <v>0</v>
      </c>
      <c r="BS426">
        <f t="shared" si="636"/>
        <v>0</v>
      </c>
      <c r="BT426" s="7">
        <f t="shared" si="637"/>
        <v>0</v>
      </c>
      <c r="BU426" s="7">
        <f t="shared" si="615"/>
        <v>0</v>
      </c>
      <c r="BV426" s="17">
        <f t="shared" si="638"/>
        <v>0</v>
      </c>
      <c r="BW426" s="17">
        <f t="shared" si="616"/>
        <v>0</v>
      </c>
      <c r="CB426">
        <v>424</v>
      </c>
      <c r="CC426" s="7">
        <f t="shared" ca="1" si="639"/>
        <v>-19000</v>
      </c>
      <c r="CD426" s="28">
        <f t="shared" ca="1" si="640"/>
        <v>0</v>
      </c>
      <c r="CE426" s="16">
        <f t="shared" ca="1" si="641"/>
        <v>0</v>
      </c>
      <c r="CF426" s="9">
        <f t="shared" ca="1" si="585"/>
        <v>0</v>
      </c>
      <c r="CG426" s="26">
        <f t="shared" ca="1" si="586"/>
        <v>0</v>
      </c>
      <c r="CH426" s="19">
        <f t="shared" ca="1" si="587"/>
        <v>0</v>
      </c>
      <c r="CI426" s="26">
        <f t="shared" ca="1" si="588"/>
        <v>0</v>
      </c>
      <c r="CJ426" s="26">
        <f t="shared" ca="1" si="589"/>
        <v>0</v>
      </c>
      <c r="CK426" s="16">
        <f t="shared" ca="1" si="642"/>
        <v>0</v>
      </c>
      <c r="CL426" s="25">
        <v>0</v>
      </c>
      <c r="CM426" s="25">
        <f t="shared" ca="1" si="643"/>
        <v>0</v>
      </c>
      <c r="CN426" s="25">
        <f t="shared" ca="1" si="644"/>
        <v>0</v>
      </c>
      <c r="CO426" s="25">
        <f t="shared" ca="1" si="645"/>
        <v>0</v>
      </c>
      <c r="CP426" s="25">
        <f t="shared" ca="1" si="646"/>
        <v>0</v>
      </c>
      <c r="CQ426" s="16">
        <f t="shared" ca="1" si="647"/>
        <v>0</v>
      </c>
      <c r="CR426" s="25">
        <f t="shared" ca="1" si="648"/>
        <v>0</v>
      </c>
      <c r="CS426" s="9">
        <f t="shared" ca="1" si="590"/>
        <v>0</v>
      </c>
      <c r="CT426" s="26">
        <f t="shared" ca="1" si="591"/>
        <v>0</v>
      </c>
      <c r="CU426" s="19">
        <f t="shared" ca="1" si="592"/>
        <v>0</v>
      </c>
      <c r="CV426" s="26">
        <f t="shared" ca="1" si="593"/>
        <v>0</v>
      </c>
      <c r="CW426" s="26">
        <f t="shared" ca="1" si="594"/>
        <v>0</v>
      </c>
      <c r="CX426">
        <f t="shared" ca="1" si="649"/>
        <v>0</v>
      </c>
      <c r="CY426" s="7">
        <f t="shared" ca="1" si="617"/>
        <v>0</v>
      </c>
      <c r="CZ426" s="7">
        <f t="shared" ca="1" si="618"/>
        <v>0</v>
      </c>
      <c r="DA426" s="17">
        <f t="shared" ca="1" si="650"/>
        <v>0</v>
      </c>
      <c r="DB426" s="17">
        <f t="shared" ca="1" si="619"/>
        <v>0</v>
      </c>
      <c r="EB426">
        <v>424</v>
      </c>
      <c r="EC426" s="7">
        <f t="shared" si="651"/>
        <v>0</v>
      </c>
      <c r="ED426" s="28">
        <f t="shared" si="652"/>
        <v>0</v>
      </c>
      <c r="EE426" s="16">
        <f t="shared" si="653"/>
        <v>0</v>
      </c>
      <c r="EF426" s="9">
        <f t="shared" si="595"/>
        <v>0</v>
      </c>
      <c r="EG426" s="26">
        <f t="shared" si="596"/>
        <v>0</v>
      </c>
      <c r="EH426" s="19">
        <f t="shared" si="597"/>
        <v>0</v>
      </c>
      <c r="EI426" s="26">
        <f t="shared" si="598"/>
        <v>0</v>
      </c>
      <c r="EJ426" s="26">
        <f t="shared" si="599"/>
        <v>0</v>
      </c>
      <c r="EK426" s="16">
        <f t="shared" si="654"/>
        <v>0</v>
      </c>
      <c r="EL426" s="25">
        <v>0</v>
      </c>
      <c r="EM426" s="25">
        <f t="shared" si="655"/>
        <v>0</v>
      </c>
      <c r="EN426" s="25">
        <f t="shared" si="656"/>
        <v>0</v>
      </c>
      <c r="EO426" s="25">
        <f t="shared" si="657"/>
        <v>0</v>
      </c>
      <c r="EP426" s="25">
        <f t="shared" si="658"/>
        <v>0</v>
      </c>
      <c r="EQ426" s="16">
        <f t="shared" si="659"/>
        <v>0</v>
      </c>
      <c r="ER426" s="25">
        <f t="shared" si="660"/>
        <v>0</v>
      </c>
      <c r="ES426" s="9">
        <f t="shared" si="600"/>
        <v>0</v>
      </c>
      <c r="ET426" s="26">
        <f t="shared" si="601"/>
        <v>0</v>
      </c>
      <c r="EU426" s="19">
        <f t="shared" si="602"/>
        <v>0</v>
      </c>
      <c r="EV426" s="26">
        <f t="shared" si="603"/>
        <v>0</v>
      </c>
      <c r="EW426" s="26">
        <f t="shared" si="604"/>
        <v>0</v>
      </c>
      <c r="EX426">
        <f t="shared" si="661"/>
        <v>0</v>
      </c>
      <c r="EY426" s="7">
        <f t="shared" si="620"/>
        <v>0</v>
      </c>
      <c r="EZ426" s="7">
        <f t="shared" si="621"/>
        <v>0</v>
      </c>
      <c r="FA426" s="17">
        <f t="shared" si="662"/>
        <v>0</v>
      </c>
      <c r="FB426" s="17">
        <f t="shared" si="622"/>
        <v>0</v>
      </c>
      <c r="GB426">
        <v>424</v>
      </c>
      <c r="GC426" s="7">
        <f t="shared" si="663"/>
        <v>0</v>
      </c>
      <c r="GD426" s="28">
        <f t="shared" si="664"/>
        <v>0</v>
      </c>
      <c r="GE426" s="16">
        <f t="shared" si="665"/>
        <v>0</v>
      </c>
      <c r="GF426" s="9">
        <f t="shared" si="605"/>
        <v>0</v>
      </c>
      <c r="GG426" s="26">
        <f t="shared" si="606"/>
        <v>0</v>
      </c>
      <c r="GH426" s="19">
        <f t="shared" si="607"/>
        <v>0</v>
      </c>
      <c r="GI426" s="26">
        <f t="shared" si="608"/>
        <v>0</v>
      </c>
      <c r="GJ426" s="26">
        <f t="shared" si="609"/>
        <v>0</v>
      </c>
      <c r="GK426" s="16">
        <f t="shared" si="666"/>
        <v>0</v>
      </c>
      <c r="GL426" s="25">
        <v>0</v>
      </c>
      <c r="GM426" s="25">
        <f t="shared" si="667"/>
        <v>0</v>
      </c>
      <c r="GN426" s="25">
        <f t="shared" si="668"/>
        <v>0</v>
      </c>
      <c r="GO426" s="25">
        <f t="shared" si="669"/>
        <v>0</v>
      </c>
      <c r="GP426" s="25">
        <f t="shared" si="670"/>
        <v>0</v>
      </c>
      <c r="GQ426" s="16">
        <f t="shared" si="671"/>
        <v>0</v>
      </c>
      <c r="GR426" s="25">
        <f t="shared" si="672"/>
        <v>0</v>
      </c>
      <c r="GS426" s="9">
        <f t="shared" si="610"/>
        <v>0</v>
      </c>
      <c r="GT426" s="26">
        <f t="shared" si="611"/>
        <v>0</v>
      </c>
      <c r="GU426" s="19">
        <f t="shared" si="612"/>
        <v>0</v>
      </c>
      <c r="GV426" s="26">
        <f t="shared" si="613"/>
        <v>0</v>
      </c>
      <c r="GW426" s="26">
        <f t="shared" si="614"/>
        <v>0</v>
      </c>
      <c r="GX426">
        <f t="shared" si="673"/>
        <v>0</v>
      </c>
      <c r="GY426" s="7">
        <f t="shared" si="623"/>
        <v>0</v>
      </c>
      <c r="GZ426" s="7">
        <f t="shared" si="624"/>
        <v>0</v>
      </c>
      <c r="HA426" s="17">
        <f t="shared" si="674"/>
        <v>0</v>
      </c>
      <c r="HB426" s="17">
        <f t="shared" si="625"/>
        <v>0</v>
      </c>
    </row>
    <row r="427" spans="54:210" x14ac:dyDescent="0.3">
      <c r="BB427">
        <v>425</v>
      </c>
      <c r="BC427" s="7">
        <f t="shared" si="626"/>
        <v>0</v>
      </c>
      <c r="BD427" s="28">
        <f t="shared" si="627"/>
        <v>0</v>
      </c>
      <c r="BE427" s="16">
        <f t="shared" si="628"/>
        <v>0</v>
      </c>
      <c r="BF427" s="16">
        <f t="shared" si="629"/>
        <v>0</v>
      </c>
      <c r="BG427" s="25">
        <v>0</v>
      </c>
      <c r="BH427" s="25">
        <f t="shared" si="630"/>
        <v>0</v>
      </c>
      <c r="BI427" s="25">
        <f t="shared" si="631"/>
        <v>0</v>
      </c>
      <c r="BJ427" s="25">
        <f t="shared" si="632"/>
        <v>0</v>
      </c>
      <c r="BK427" s="25">
        <f t="shared" si="633"/>
        <v>0</v>
      </c>
      <c r="BL427" s="16">
        <f t="shared" si="634"/>
        <v>0</v>
      </c>
      <c r="BM427" s="25">
        <f t="shared" si="635"/>
        <v>0</v>
      </c>
      <c r="BN427" s="9">
        <f t="shared" si="580"/>
        <v>0</v>
      </c>
      <c r="BO427" s="26">
        <f t="shared" si="581"/>
        <v>0</v>
      </c>
      <c r="BP427" s="19">
        <f t="shared" si="582"/>
        <v>0</v>
      </c>
      <c r="BQ427" s="26">
        <f t="shared" si="583"/>
        <v>0</v>
      </c>
      <c r="BR427" s="26">
        <f t="shared" si="584"/>
        <v>0</v>
      </c>
      <c r="BS427">
        <f t="shared" si="636"/>
        <v>0</v>
      </c>
      <c r="BT427" s="7">
        <f t="shared" si="637"/>
        <v>0</v>
      </c>
      <c r="BU427" s="7">
        <f t="shared" si="615"/>
        <v>0</v>
      </c>
      <c r="BV427" s="17">
        <f t="shared" si="638"/>
        <v>0</v>
      </c>
      <c r="BW427" s="17">
        <f t="shared" si="616"/>
        <v>0</v>
      </c>
      <c r="CB427">
        <v>425</v>
      </c>
      <c r="CC427" s="7">
        <f t="shared" ca="1" si="639"/>
        <v>-19000</v>
      </c>
      <c r="CD427" s="28">
        <f t="shared" ca="1" si="640"/>
        <v>0</v>
      </c>
      <c r="CE427" s="16">
        <f t="shared" ca="1" si="641"/>
        <v>0</v>
      </c>
      <c r="CF427" s="9">
        <f t="shared" ca="1" si="585"/>
        <v>0</v>
      </c>
      <c r="CG427" s="26">
        <f t="shared" ca="1" si="586"/>
        <v>0</v>
      </c>
      <c r="CH427" s="19">
        <f t="shared" ca="1" si="587"/>
        <v>0</v>
      </c>
      <c r="CI427" s="26">
        <f t="shared" ca="1" si="588"/>
        <v>0</v>
      </c>
      <c r="CJ427" s="26">
        <f t="shared" ca="1" si="589"/>
        <v>0</v>
      </c>
      <c r="CK427" s="16">
        <f t="shared" ca="1" si="642"/>
        <v>0</v>
      </c>
      <c r="CL427" s="25">
        <v>0</v>
      </c>
      <c r="CM427" s="25">
        <f t="shared" ca="1" si="643"/>
        <v>0</v>
      </c>
      <c r="CN427" s="25">
        <f t="shared" ca="1" si="644"/>
        <v>0</v>
      </c>
      <c r="CO427" s="25">
        <f t="shared" ca="1" si="645"/>
        <v>0</v>
      </c>
      <c r="CP427" s="25">
        <f t="shared" ca="1" si="646"/>
        <v>0</v>
      </c>
      <c r="CQ427" s="16">
        <f t="shared" ca="1" si="647"/>
        <v>0</v>
      </c>
      <c r="CR427" s="25">
        <f t="shared" ca="1" si="648"/>
        <v>0</v>
      </c>
      <c r="CS427" s="9">
        <f t="shared" ca="1" si="590"/>
        <v>0</v>
      </c>
      <c r="CT427" s="26">
        <f t="shared" ca="1" si="591"/>
        <v>0</v>
      </c>
      <c r="CU427" s="19">
        <f t="shared" ca="1" si="592"/>
        <v>0</v>
      </c>
      <c r="CV427" s="26">
        <f t="shared" ca="1" si="593"/>
        <v>0</v>
      </c>
      <c r="CW427" s="26">
        <f t="shared" ca="1" si="594"/>
        <v>0</v>
      </c>
      <c r="CX427">
        <f t="shared" ca="1" si="649"/>
        <v>0</v>
      </c>
      <c r="CY427" s="7">
        <f t="shared" ca="1" si="617"/>
        <v>0</v>
      </c>
      <c r="CZ427" s="7">
        <f t="shared" ca="1" si="618"/>
        <v>0</v>
      </c>
      <c r="DA427" s="17">
        <f t="shared" ca="1" si="650"/>
        <v>0</v>
      </c>
      <c r="DB427" s="17">
        <f t="shared" ca="1" si="619"/>
        <v>0</v>
      </c>
      <c r="EB427">
        <v>425</v>
      </c>
      <c r="EC427" s="7">
        <f t="shared" si="651"/>
        <v>0</v>
      </c>
      <c r="ED427" s="28">
        <f t="shared" si="652"/>
        <v>0</v>
      </c>
      <c r="EE427" s="16">
        <f t="shared" si="653"/>
        <v>0</v>
      </c>
      <c r="EF427" s="9">
        <f t="shared" si="595"/>
        <v>0</v>
      </c>
      <c r="EG427" s="26">
        <f t="shared" si="596"/>
        <v>0</v>
      </c>
      <c r="EH427" s="19">
        <f t="shared" si="597"/>
        <v>0</v>
      </c>
      <c r="EI427" s="26">
        <f t="shared" si="598"/>
        <v>0</v>
      </c>
      <c r="EJ427" s="26">
        <f t="shared" si="599"/>
        <v>0</v>
      </c>
      <c r="EK427" s="16">
        <f t="shared" si="654"/>
        <v>0</v>
      </c>
      <c r="EL427" s="25">
        <v>0</v>
      </c>
      <c r="EM427" s="25">
        <f t="shared" si="655"/>
        <v>0</v>
      </c>
      <c r="EN427" s="25">
        <f t="shared" si="656"/>
        <v>0</v>
      </c>
      <c r="EO427" s="25">
        <f t="shared" si="657"/>
        <v>0</v>
      </c>
      <c r="EP427" s="25">
        <f t="shared" si="658"/>
        <v>0</v>
      </c>
      <c r="EQ427" s="16">
        <f t="shared" si="659"/>
        <v>0</v>
      </c>
      <c r="ER427" s="25">
        <f t="shared" si="660"/>
        <v>0</v>
      </c>
      <c r="ES427" s="9">
        <f t="shared" si="600"/>
        <v>0</v>
      </c>
      <c r="ET427" s="26">
        <f t="shared" si="601"/>
        <v>0</v>
      </c>
      <c r="EU427" s="19">
        <f t="shared" si="602"/>
        <v>0</v>
      </c>
      <c r="EV427" s="26">
        <f t="shared" si="603"/>
        <v>0</v>
      </c>
      <c r="EW427" s="26">
        <f t="shared" si="604"/>
        <v>0</v>
      </c>
      <c r="EX427">
        <f t="shared" si="661"/>
        <v>0</v>
      </c>
      <c r="EY427" s="7">
        <f t="shared" si="620"/>
        <v>0</v>
      </c>
      <c r="EZ427" s="7">
        <f t="shared" si="621"/>
        <v>0</v>
      </c>
      <c r="FA427" s="17">
        <f t="shared" si="662"/>
        <v>0</v>
      </c>
      <c r="FB427" s="17">
        <f t="shared" si="622"/>
        <v>0</v>
      </c>
      <c r="GB427">
        <v>425</v>
      </c>
      <c r="GC427" s="7">
        <f t="shared" si="663"/>
        <v>0</v>
      </c>
      <c r="GD427" s="28">
        <f t="shared" si="664"/>
        <v>0</v>
      </c>
      <c r="GE427" s="16">
        <f t="shared" si="665"/>
        <v>0</v>
      </c>
      <c r="GF427" s="9">
        <f t="shared" si="605"/>
        <v>0</v>
      </c>
      <c r="GG427" s="26">
        <f t="shared" si="606"/>
        <v>0</v>
      </c>
      <c r="GH427" s="19">
        <f t="shared" si="607"/>
        <v>0</v>
      </c>
      <c r="GI427" s="26">
        <f t="shared" si="608"/>
        <v>0</v>
      </c>
      <c r="GJ427" s="26">
        <f t="shared" si="609"/>
        <v>0</v>
      </c>
      <c r="GK427" s="16">
        <f t="shared" si="666"/>
        <v>0</v>
      </c>
      <c r="GL427" s="25">
        <v>0</v>
      </c>
      <c r="GM427" s="25">
        <f t="shared" si="667"/>
        <v>0</v>
      </c>
      <c r="GN427" s="25">
        <f t="shared" si="668"/>
        <v>0</v>
      </c>
      <c r="GO427" s="25">
        <f t="shared" si="669"/>
        <v>0</v>
      </c>
      <c r="GP427" s="25">
        <f t="shared" si="670"/>
        <v>0</v>
      </c>
      <c r="GQ427" s="16">
        <f t="shared" si="671"/>
        <v>0</v>
      </c>
      <c r="GR427" s="25">
        <f t="shared" si="672"/>
        <v>0</v>
      </c>
      <c r="GS427" s="9">
        <f t="shared" si="610"/>
        <v>0</v>
      </c>
      <c r="GT427" s="26">
        <f t="shared" si="611"/>
        <v>0</v>
      </c>
      <c r="GU427" s="19">
        <f t="shared" si="612"/>
        <v>0</v>
      </c>
      <c r="GV427" s="26">
        <f t="shared" si="613"/>
        <v>0</v>
      </c>
      <c r="GW427" s="26">
        <f t="shared" si="614"/>
        <v>0</v>
      </c>
      <c r="GX427">
        <f t="shared" si="673"/>
        <v>0</v>
      </c>
      <c r="GY427" s="7">
        <f t="shared" si="623"/>
        <v>0</v>
      </c>
      <c r="GZ427" s="7">
        <f t="shared" si="624"/>
        <v>0</v>
      </c>
      <c r="HA427" s="17">
        <f t="shared" si="674"/>
        <v>0</v>
      </c>
      <c r="HB427" s="17">
        <f t="shared" si="625"/>
        <v>0</v>
      </c>
    </row>
    <row r="428" spans="54:210" x14ac:dyDescent="0.3">
      <c r="BB428">
        <v>426</v>
      </c>
      <c r="BC428" s="7">
        <f t="shared" si="626"/>
        <v>0</v>
      </c>
      <c r="BD428" s="28">
        <f t="shared" si="627"/>
        <v>0</v>
      </c>
      <c r="BE428" s="16">
        <f t="shared" si="628"/>
        <v>0</v>
      </c>
      <c r="BF428" s="16">
        <f t="shared" si="629"/>
        <v>0</v>
      </c>
      <c r="BG428" s="25">
        <v>0</v>
      </c>
      <c r="BH428" s="25">
        <f t="shared" si="630"/>
        <v>0</v>
      </c>
      <c r="BI428" s="25">
        <f t="shared" si="631"/>
        <v>0</v>
      </c>
      <c r="BJ428" s="25">
        <f t="shared" si="632"/>
        <v>0</v>
      </c>
      <c r="BK428" s="25">
        <f t="shared" si="633"/>
        <v>0</v>
      </c>
      <c r="BL428" s="16">
        <f t="shared" si="634"/>
        <v>0</v>
      </c>
      <c r="BM428" s="25">
        <f t="shared" si="635"/>
        <v>0</v>
      </c>
      <c r="BN428" s="9">
        <f t="shared" si="580"/>
        <v>0</v>
      </c>
      <c r="BO428" s="26">
        <f t="shared" si="581"/>
        <v>0</v>
      </c>
      <c r="BP428" s="19">
        <f t="shared" si="582"/>
        <v>0</v>
      </c>
      <c r="BQ428" s="26">
        <f t="shared" si="583"/>
        <v>0</v>
      </c>
      <c r="BR428" s="26">
        <f t="shared" si="584"/>
        <v>0</v>
      </c>
      <c r="BS428">
        <f t="shared" si="636"/>
        <v>0</v>
      </c>
      <c r="BT428" s="7">
        <f t="shared" si="637"/>
        <v>0</v>
      </c>
      <c r="BU428" s="7">
        <f t="shared" si="615"/>
        <v>0</v>
      </c>
      <c r="BV428" s="17">
        <f t="shared" si="638"/>
        <v>0</v>
      </c>
      <c r="BW428" s="17">
        <f t="shared" si="616"/>
        <v>0</v>
      </c>
      <c r="CB428">
        <v>426</v>
      </c>
      <c r="CC428" s="7">
        <f t="shared" ca="1" si="639"/>
        <v>-19000</v>
      </c>
      <c r="CD428" s="28">
        <f t="shared" ca="1" si="640"/>
        <v>0</v>
      </c>
      <c r="CE428" s="16">
        <f t="shared" ca="1" si="641"/>
        <v>0</v>
      </c>
      <c r="CF428" s="9">
        <f t="shared" ca="1" si="585"/>
        <v>0</v>
      </c>
      <c r="CG428" s="26">
        <f t="shared" ca="1" si="586"/>
        <v>0</v>
      </c>
      <c r="CH428" s="19">
        <f t="shared" ca="1" si="587"/>
        <v>0</v>
      </c>
      <c r="CI428" s="26">
        <f t="shared" ca="1" si="588"/>
        <v>0</v>
      </c>
      <c r="CJ428" s="26">
        <f t="shared" ca="1" si="589"/>
        <v>0</v>
      </c>
      <c r="CK428" s="16">
        <f t="shared" ca="1" si="642"/>
        <v>0</v>
      </c>
      <c r="CL428" s="25">
        <v>0</v>
      </c>
      <c r="CM428" s="25">
        <f t="shared" ca="1" si="643"/>
        <v>0</v>
      </c>
      <c r="CN428" s="25">
        <f t="shared" ca="1" si="644"/>
        <v>0</v>
      </c>
      <c r="CO428" s="25">
        <f t="shared" ca="1" si="645"/>
        <v>0</v>
      </c>
      <c r="CP428" s="25">
        <f t="shared" ca="1" si="646"/>
        <v>0</v>
      </c>
      <c r="CQ428" s="16">
        <f t="shared" ca="1" si="647"/>
        <v>0</v>
      </c>
      <c r="CR428" s="25">
        <f t="shared" ca="1" si="648"/>
        <v>0</v>
      </c>
      <c r="CS428" s="9">
        <f t="shared" ca="1" si="590"/>
        <v>0</v>
      </c>
      <c r="CT428" s="26">
        <f t="shared" ca="1" si="591"/>
        <v>0</v>
      </c>
      <c r="CU428" s="19">
        <f t="shared" ca="1" si="592"/>
        <v>0</v>
      </c>
      <c r="CV428" s="26">
        <f t="shared" ca="1" si="593"/>
        <v>0</v>
      </c>
      <c r="CW428" s="26">
        <f t="shared" ca="1" si="594"/>
        <v>0</v>
      </c>
      <c r="CX428">
        <f t="shared" ca="1" si="649"/>
        <v>0</v>
      </c>
      <c r="CY428" s="7">
        <f t="shared" ca="1" si="617"/>
        <v>0</v>
      </c>
      <c r="CZ428" s="7">
        <f t="shared" ca="1" si="618"/>
        <v>0</v>
      </c>
      <c r="DA428" s="17">
        <f t="shared" ca="1" si="650"/>
        <v>0</v>
      </c>
      <c r="DB428" s="17">
        <f t="shared" ca="1" si="619"/>
        <v>0</v>
      </c>
      <c r="EB428">
        <v>426</v>
      </c>
      <c r="EC428" s="7">
        <f t="shared" si="651"/>
        <v>0</v>
      </c>
      <c r="ED428" s="28">
        <f t="shared" si="652"/>
        <v>0</v>
      </c>
      <c r="EE428" s="16">
        <f t="shared" si="653"/>
        <v>0</v>
      </c>
      <c r="EF428" s="9">
        <f t="shared" si="595"/>
        <v>0</v>
      </c>
      <c r="EG428" s="26">
        <f t="shared" si="596"/>
        <v>0</v>
      </c>
      <c r="EH428" s="19">
        <f t="shared" si="597"/>
        <v>0</v>
      </c>
      <c r="EI428" s="26">
        <f t="shared" si="598"/>
        <v>0</v>
      </c>
      <c r="EJ428" s="26">
        <f t="shared" si="599"/>
        <v>0</v>
      </c>
      <c r="EK428" s="16">
        <f t="shared" si="654"/>
        <v>0</v>
      </c>
      <c r="EL428" s="25">
        <v>0</v>
      </c>
      <c r="EM428" s="25">
        <f t="shared" si="655"/>
        <v>0</v>
      </c>
      <c r="EN428" s="25">
        <f t="shared" si="656"/>
        <v>0</v>
      </c>
      <c r="EO428" s="25">
        <f t="shared" si="657"/>
        <v>0</v>
      </c>
      <c r="EP428" s="25">
        <f t="shared" si="658"/>
        <v>0</v>
      </c>
      <c r="EQ428" s="16">
        <f t="shared" si="659"/>
        <v>0</v>
      </c>
      <c r="ER428" s="25">
        <f t="shared" si="660"/>
        <v>0</v>
      </c>
      <c r="ES428" s="9">
        <f t="shared" si="600"/>
        <v>0</v>
      </c>
      <c r="ET428" s="26">
        <f t="shared" si="601"/>
        <v>0</v>
      </c>
      <c r="EU428" s="19">
        <f t="shared" si="602"/>
        <v>0</v>
      </c>
      <c r="EV428" s="26">
        <f t="shared" si="603"/>
        <v>0</v>
      </c>
      <c r="EW428" s="26">
        <f t="shared" si="604"/>
        <v>0</v>
      </c>
      <c r="EX428">
        <f t="shared" si="661"/>
        <v>0</v>
      </c>
      <c r="EY428" s="7">
        <f t="shared" si="620"/>
        <v>0</v>
      </c>
      <c r="EZ428" s="7">
        <f t="shared" si="621"/>
        <v>0</v>
      </c>
      <c r="FA428" s="17">
        <f t="shared" si="662"/>
        <v>0</v>
      </c>
      <c r="FB428" s="17">
        <f t="shared" si="622"/>
        <v>0</v>
      </c>
      <c r="GB428">
        <v>426</v>
      </c>
      <c r="GC428" s="7">
        <f t="shared" si="663"/>
        <v>0</v>
      </c>
      <c r="GD428" s="28">
        <f t="shared" si="664"/>
        <v>0</v>
      </c>
      <c r="GE428" s="16">
        <f t="shared" si="665"/>
        <v>0</v>
      </c>
      <c r="GF428" s="9">
        <f t="shared" si="605"/>
        <v>0</v>
      </c>
      <c r="GG428" s="26">
        <f t="shared" si="606"/>
        <v>0</v>
      </c>
      <c r="GH428" s="19">
        <f t="shared" si="607"/>
        <v>0</v>
      </c>
      <c r="GI428" s="26">
        <f t="shared" si="608"/>
        <v>0</v>
      </c>
      <c r="GJ428" s="26">
        <f t="shared" si="609"/>
        <v>0</v>
      </c>
      <c r="GK428" s="16">
        <f t="shared" si="666"/>
        <v>0</v>
      </c>
      <c r="GL428" s="25">
        <v>0</v>
      </c>
      <c r="GM428" s="25">
        <f t="shared" si="667"/>
        <v>0</v>
      </c>
      <c r="GN428" s="25">
        <f t="shared" si="668"/>
        <v>0</v>
      </c>
      <c r="GO428" s="25">
        <f t="shared" si="669"/>
        <v>0</v>
      </c>
      <c r="GP428" s="25">
        <f t="shared" si="670"/>
        <v>0</v>
      </c>
      <c r="GQ428" s="16">
        <f t="shared" si="671"/>
        <v>0</v>
      </c>
      <c r="GR428" s="25">
        <f t="shared" si="672"/>
        <v>0</v>
      </c>
      <c r="GS428" s="9">
        <f t="shared" si="610"/>
        <v>0</v>
      </c>
      <c r="GT428" s="26">
        <f t="shared" si="611"/>
        <v>0</v>
      </c>
      <c r="GU428" s="19">
        <f t="shared" si="612"/>
        <v>0</v>
      </c>
      <c r="GV428" s="26">
        <f t="shared" si="613"/>
        <v>0</v>
      </c>
      <c r="GW428" s="26">
        <f t="shared" si="614"/>
        <v>0</v>
      </c>
      <c r="GX428">
        <f t="shared" si="673"/>
        <v>0</v>
      </c>
      <c r="GY428" s="7">
        <f t="shared" si="623"/>
        <v>0</v>
      </c>
      <c r="GZ428" s="7">
        <f t="shared" si="624"/>
        <v>0</v>
      </c>
      <c r="HA428" s="17">
        <f t="shared" si="674"/>
        <v>0</v>
      </c>
      <c r="HB428" s="17">
        <f t="shared" si="625"/>
        <v>0</v>
      </c>
    </row>
    <row r="429" spans="54:210" x14ac:dyDescent="0.3">
      <c r="BB429">
        <v>427</v>
      </c>
      <c r="BC429" s="7">
        <f t="shared" si="626"/>
        <v>0</v>
      </c>
      <c r="BD429" s="28">
        <f t="shared" si="627"/>
        <v>0</v>
      </c>
      <c r="BE429" s="16">
        <f t="shared" si="628"/>
        <v>0</v>
      </c>
      <c r="BF429" s="16">
        <f t="shared" si="629"/>
        <v>0</v>
      </c>
      <c r="BG429" s="25">
        <v>0</v>
      </c>
      <c r="BH429" s="25">
        <f t="shared" si="630"/>
        <v>0</v>
      </c>
      <c r="BI429" s="25">
        <f t="shared" si="631"/>
        <v>0</v>
      </c>
      <c r="BJ429" s="25">
        <f t="shared" si="632"/>
        <v>0</v>
      </c>
      <c r="BK429" s="25">
        <f t="shared" si="633"/>
        <v>0</v>
      </c>
      <c r="BL429" s="16">
        <f t="shared" si="634"/>
        <v>0</v>
      </c>
      <c r="BM429" s="25">
        <f t="shared" si="635"/>
        <v>0</v>
      </c>
      <c r="BN429" s="9">
        <f t="shared" si="580"/>
        <v>0</v>
      </c>
      <c r="BO429" s="26">
        <f t="shared" si="581"/>
        <v>0</v>
      </c>
      <c r="BP429" s="19">
        <f t="shared" si="582"/>
        <v>0</v>
      </c>
      <c r="BQ429" s="26">
        <f t="shared" si="583"/>
        <v>0</v>
      </c>
      <c r="BR429" s="26">
        <f t="shared" si="584"/>
        <v>0</v>
      </c>
      <c r="BS429">
        <f t="shared" si="636"/>
        <v>0</v>
      </c>
      <c r="BT429" s="7">
        <f t="shared" si="637"/>
        <v>0</v>
      </c>
      <c r="BU429" s="7">
        <f t="shared" si="615"/>
        <v>0</v>
      </c>
      <c r="BV429" s="17">
        <f t="shared" si="638"/>
        <v>0</v>
      </c>
      <c r="BW429" s="17">
        <f t="shared" si="616"/>
        <v>0</v>
      </c>
      <c r="CB429">
        <v>427</v>
      </c>
      <c r="CC429" s="7">
        <f t="shared" ca="1" si="639"/>
        <v>-19000</v>
      </c>
      <c r="CD429" s="28">
        <f t="shared" ca="1" si="640"/>
        <v>0</v>
      </c>
      <c r="CE429" s="16">
        <f t="shared" ca="1" si="641"/>
        <v>0</v>
      </c>
      <c r="CF429" s="9">
        <f t="shared" ca="1" si="585"/>
        <v>0</v>
      </c>
      <c r="CG429" s="26">
        <f t="shared" ca="1" si="586"/>
        <v>0</v>
      </c>
      <c r="CH429" s="19">
        <f t="shared" ca="1" si="587"/>
        <v>0</v>
      </c>
      <c r="CI429" s="26">
        <f t="shared" ca="1" si="588"/>
        <v>0</v>
      </c>
      <c r="CJ429" s="26">
        <f t="shared" ca="1" si="589"/>
        <v>0</v>
      </c>
      <c r="CK429" s="16">
        <f t="shared" ca="1" si="642"/>
        <v>0</v>
      </c>
      <c r="CL429" s="25">
        <v>0</v>
      </c>
      <c r="CM429" s="25">
        <f t="shared" ca="1" si="643"/>
        <v>0</v>
      </c>
      <c r="CN429" s="25">
        <f t="shared" ca="1" si="644"/>
        <v>0</v>
      </c>
      <c r="CO429" s="25">
        <f t="shared" ca="1" si="645"/>
        <v>0</v>
      </c>
      <c r="CP429" s="25">
        <f t="shared" ca="1" si="646"/>
        <v>0</v>
      </c>
      <c r="CQ429" s="16">
        <f t="shared" ca="1" si="647"/>
        <v>0</v>
      </c>
      <c r="CR429" s="25">
        <f t="shared" ca="1" si="648"/>
        <v>0</v>
      </c>
      <c r="CS429" s="9">
        <f t="shared" ca="1" si="590"/>
        <v>0</v>
      </c>
      <c r="CT429" s="26">
        <f t="shared" ca="1" si="591"/>
        <v>0</v>
      </c>
      <c r="CU429" s="19">
        <f t="shared" ca="1" si="592"/>
        <v>0</v>
      </c>
      <c r="CV429" s="26">
        <f t="shared" ca="1" si="593"/>
        <v>0</v>
      </c>
      <c r="CW429" s="26">
        <f t="shared" ca="1" si="594"/>
        <v>0</v>
      </c>
      <c r="CX429">
        <f t="shared" ca="1" si="649"/>
        <v>0</v>
      </c>
      <c r="CY429" s="7">
        <f t="shared" ca="1" si="617"/>
        <v>0</v>
      </c>
      <c r="CZ429" s="7">
        <f t="shared" ca="1" si="618"/>
        <v>0</v>
      </c>
      <c r="DA429" s="17">
        <f t="shared" ca="1" si="650"/>
        <v>0</v>
      </c>
      <c r="DB429" s="17">
        <f t="shared" ca="1" si="619"/>
        <v>0</v>
      </c>
      <c r="EB429">
        <v>427</v>
      </c>
      <c r="EC429" s="7">
        <f t="shared" si="651"/>
        <v>0</v>
      </c>
      <c r="ED429" s="28">
        <f t="shared" si="652"/>
        <v>0</v>
      </c>
      <c r="EE429" s="16">
        <f t="shared" si="653"/>
        <v>0</v>
      </c>
      <c r="EF429" s="9">
        <f t="shared" si="595"/>
        <v>0</v>
      </c>
      <c r="EG429" s="26">
        <f t="shared" si="596"/>
        <v>0</v>
      </c>
      <c r="EH429" s="19">
        <f t="shared" si="597"/>
        <v>0</v>
      </c>
      <c r="EI429" s="26">
        <f t="shared" si="598"/>
        <v>0</v>
      </c>
      <c r="EJ429" s="26">
        <f t="shared" si="599"/>
        <v>0</v>
      </c>
      <c r="EK429" s="16">
        <f t="shared" si="654"/>
        <v>0</v>
      </c>
      <c r="EL429" s="25">
        <v>0</v>
      </c>
      <c r="EM429" s="25">
        <f t="shared" si="655"/>
        <v>0</v>
      </c>
      <c r="EN429" s="25">
        <f t="shared" si="656"/>
        <v>0</v>
      </c>
      <c r="EO429" s="25">
        <f t="shared" si="657"/>
        <v>0</v>
      </c>
      <c r="EP429" s="25">
        <f t="shared" si="658"/>
        <v>0</v>
      </c>
      <c r="EQ429" s="16">
        <f t="shared" si="659"/>
        <v>0</v>
      </c>
      <c r="ER429" s="25">
        <f t="shared" si="660"/>
        <v>0</v>
      </c>
      <c r="ES429" s="9">
        <f t="shared" si="600"/>
        <v>0</v>
      </c>
      <c r="ET429" s="26">
        <f t="shared" si="601"/>
        <v>0</v>
      </c>
      <c r="EU429" s="19">
        <f t="shared" si="602"/>
        <v>0</v>
      </c>
      <c r="EV429" s="26">
        <f t="shared" si="603"/>
        <v>0</v>
      </c>
      <c r="EW429" s="26">
        <f t="shared" si="604"/>
        <v>0</v>
      </c>
      <c r="EX429">
        <f t="shared" si="661"/>
        <v>0</v>
      </c>
      <c r="EY429" s="7">
        <f t="shared" si="620"/>
        <v>0</v>
      </c>
      <c r="EZ429" s="7">
        <f t="shared" si="621"/>
        <v>0</v>
      </c>
      <c r="FA429" s="17">
        <f t="shared" si="662"/>
        <v>0</v>
      </c>
      <c r="FB429" s="17">
        <f t="shared" si="622"/>
        <v>0</v>
      </c>
      <c r="GB429">
        <v>427</v>
      </c>
      <c r="GC429" s="7">
        <f t="shared" si="663"/>
        <v>0</v>
      </c>
      <c r="GD429" s="28">
        <f t="shared" si="664"/>
        <v>0</v>
      </c>
      <c r="GE429" s="16">
        <f t="shared" si="665"/>
        <v>0</v>
      </c>
      <c r="GF429" s="9">
        <f t="shared" si="605"/>
        <v>0</v>
      </c>
      <c r="GG429" s="26">
        <f t="shared" si="606"/>
        <v>0</v>
      </c>
      <c r="GH429" s="19">
        <f t="shared" si="607"/>
        <v>0</v>
      </c>
      <c r="GI429" s="26">
        <f t="shared" si="608"/>
        <v>0</v>
      </c>
      <c r="GJ429" s="26">
        <f t="shared" si="609"/>
        <v>0</v>
      </c>
      <c r="GK429" s="16">
        <f t="shared" si="666"/>
        <v>0</v>
      </c>
      <c r="GL429" s="25">
        <v>0</v>
      </c>
      <c r="GM429" s="25">
        <f t="shared" si="667"/>
        <v>0</v>
      </c>
      <c r="GN429" s="25">
        <f t="shared" si="668"/>
        <v>0</v>
      </c>
      <c r="GO429" s="25">
        <f t="shared" si="669"/>
        <v>0</v>
      </c>
      <c r="GP429" s="25">
        <f t="shared" si="670"/>
        <v>0</v>
      </c>
      <c r="GQ429" s="16">
        <f t="shared" si="671"/>
        <v>0</v>
      </c>
      <c r="GR429" s="25">
        <f t="shared" si="672"/>
        <v>0</v>
      </c>
      <c r="GS429" s="9">
        <f t="shared" si="610"/>
        <v>0</v>
      </c>
      <c r="GT429" s="26">
        <f t="shared" si="611"/>
        <v>0</v>
      </c>
      <c r="GU429" s="19">
        <f t="shared" si="612"/>
        <v>0</v>
      </c>
      <c r="GV429" s="26">
        <f t="shared" si="613"/>
        <v>0</v>
      </c>
      <c r="GW429" s="26">
        <f t="shared" si="614"/>
        <v>0</v>
      </c>
      <c r="GX429">
        <f t="shared" si="673"/>
        <v>0</v>
      </c>
      <c r="GY429" s="7">
        <f t="shared" si="623"/>
        <v>0</v>
      </c>
      <c r="GZ429" s="7">
        <f t="shared" si="624"/>
        <v>0</v>
      </c>
      <c r="HA429" s="17">
        <f t="shared" si="674"/>
        <v>0</v>
      </c>
      <c r="HB429" s="17">
        <f t="shared" si="625"/>
        <v>0</v>
      </c>
    </row>
    <row r="430" spans="54:210" x14ac:dyDescent="0.3">
      <c r="BB430">
        <v>428</v>
      </c>
      <c r="BC430" s="7">
        <f t="shared" si="626"/>
        <v>0</v>
      </c>
      <c r="BD430" s="28">
        <f t="shared" si="627"/>
        <v>0</v>
      </c>
      <c r="BE430" s="16">
        <f t="shared" si="628"/>
        <v>0</v>
      </c>
      <c r="BF430" s="16">
        <f t="shared" si="629"/>
        <v>0</v>
      </c>
      <c r="BG430" s="25">
        <v>0</v>
      </c>
      <c r="BH430" s="25">
        <f t="shared" si="630"/>
        <v>0</v>
      </c>
      <c r="BI430" s="25">
        <f t="shared" si="631"/>
        <v>0</v>
      </c>
      <c r="BJ430" s="25">
        <f t="shared" si="632"/>
        <v>0</v>
      </c>
      <c r="BK430" s="25">
        <f t="shared" si="633"/>
        <v>0</v>
      </c>
      <c r="BL430" s="16">
        <f t="shared" si="634"/>
        <v>0</v>
      </c>
      <c r="BM430" s="25">
        <f t="shared" si="635"/>
        <v>0</v>
      </c>
      <c r="BN430" s="9">
        <f t="shared" si="580"/>
        <v>0</v>
      </c>
      <c r="BO430" s="26">
        <f t="shared" si="581"/>
        <v>0</v>
      </c>
      <c r="BP430" s="19">
        <f t="shared" si="582"/>
        <v>0</v>
      </c>
      <c r="BQ430" s="26">
        <f t="shared" si="583"/>
        <v>0</v>
      </c>
      <c r="BR430" s="26">
        <f t="shared" si="584"/>
        <v>0</v>
      </c>
      <c r="BS430">
        <f t="shared" si="636"/>
        <v>0</v>
      </c>
      <c r="BT430" s="7">
        <f t="shared" si="637"/>
        <v>0</v>
      </c>
      <c r="BU430" s="7">
        <f t="shared" si="615"/>
        <v>0</v>
      </c>
      <c r="BV430" s="17">
        <f t="shared" si="638"/>
        <v>0</v>
      </c>
      <c r="BW430" s="17">
        <f t="shared" si="616"/>
        <v>0</v>
      </c>
      <c r="CB430">
        <v>428</v>
      </c>
      <c r="CC430" s="7">
        <f t="shared" ca="1" si="639"/>
        <v>-19000</v>
      </c>
      <c r="CD430" s="28">
        <f t="shared" ca="1" si="640"/>
        <v>0</v>
      </c>
      <c r="CE430" s="16">
        <f t="shared" ca="1" si="641"/>
        <v>0</v>
      </c>
      <c r="CF430" s="9">
        <f t="shared" ca="1" si="585"/>
        <v>0</v>
      </c>
      <c r="CG430" s="26">
        <f t="shared" ca="1" si="586"/>
        <v>0</v>
      </c>
      <c r="CH430" s="19">
        <f t="shared" ca="1" si="587"/>
        <v>0</v>
      </c>
      <c r="CI430" s="26">
        <f t="shared" ca="1" si="588"/>
        <v>0</v>
      </c>
      <c r="CJ430" s="26">
        <f t="shared" ca="1" si="589"/>
        <v>0</v>
      </c>
      <c r="CK430" s="16">
        <f t="shared" ca="1" si="642"/>
        <v>0</v>
      </c>
      <c r="CL430" s="25">
        <v>0</v>
      </c>
      <c r="CM430" s="25">
        <f t="shared" ca="1" si="643"/>
        <v>0</v>
      </c>
      <c r="CN430" s="25">
        <f t="shared" ca="1" si="644"/>
        <v>0</v>
      </c>
      <c r="CO430" s="25">
        <f t="shared" ca="1" si="645"/>
        <v>0</v>
      </c>
      <c r="CP430" s="25">
        <f t="shared" ca="1" si="646"/>
        <v>0</v>
      </c>
      <c r="CQ430" s="16">
        <f t="shared" ca="1" si="647"/>
        <v>0</v>
      </c>
      <c r="CR430" s="25">
        <f t="shared" ca="1" si="648"/>
        <v>0</v>
      </c>
      <c r="CS430" s="9">
        <f t="shared" ca="1" si="590"/>
        <v>0</v>
      </c>
      <c r="CT430" s="26">
        <f t="shared" ca="1" si="591"/>
        <v>0</v>
      </c>
      <c r="CU430" s="19">
        <f t="shared" ca="1" si="592"/>
        <v>0</v>
      </c>
      <c r="CV430" s="26">
        <f t="shared" ca="1" si="593"/>
        <v>0</v>
      </c>
      <c r="CW430" s="26">
        <f t="shared" ca="1" si="594"/>
        <v>0</v>
      </c>
      <c r="CX430">
        <f t="shared" ca="1" si="649"/>
        <v>0</v>
      </c>
      <c r="CY430" s="7">
        <f t="shared" ca="1" si="617"/>
        <v>0</v>
      </c>
      <c r="CZ430" s="7">
        <f t="shared" ca="1" si="618"/>
        <v>0</v>
      </c>
      <c r="DA430" s="17">
        <f t="shared" ca="1" si="650"/>
        <v>0</v>
      </c>
      <c r="DB430" s="17">
        <f t="shared" ca="1" si="619"/>
        <v>0</v>
      </c>
      <c r="EB430">
        <v>428</v>
      </c>
      <c r="EC430" s="7">
        <f t="shared" si="651"/>
        <v>0</v>
      </c>
      <c r="ED430" s="28">
        <f t="shared" si="652"/>
        <v>0</v>
      </c>
      <c r="EE430" s="16">
        <f t="shared" si="653"/>
        <v>0</v>
      </c>
      <c r="EF430" s="9">
        <f t="shared" si="595"/>
        <v>0</v>
      </c>
      <c r="EG430" s="26">
        <f t="shared" si="596"/>
        <v>0</v>
      </c>
      <c r="EH430" s="19">
        <f t="shared" si="597"/>
        <v>0</v>
      </c>
      <c r="EI430" s="26">
        <f t="shared" si="598"/>
        <v>0</v>
      </c>
      <c r="EJ430" s="26">
        <f t="shared" si="599"/>
        <v>0</v>
      </c>
      <c r="EK430" s="16">
        <f t="shared" si="654"/>
        <v>0</v>
      </c>
      <c r="EL430" s="25">
        <v>0</v>
      </c>
      <c r="EM430" s="25">
        <f t="shared" si="655"/>
        <v>0</v>
      </c>
      <c r="EN430" s="25">
        <f t="shared" si="656"/>
        <v>0</v>
      </c>
      <c r="EO430" s="25">
        <f t="shared" si="657"/>
        <v>0</v>
      </c>
      <c r="EP430" s="25">
        <f t="shared" si="658"/>
        <v>0</v>
      </c>
      <c r="EQ430" s="16">
        <f t="shared" si="659"/>
        <v>0</v>
      </c>
      <c r="ER430" s="25">
        <f t="shared" si="660"/>
        <v>0</v>
      </c>
      <c r="ES430" s="9">
        <f t="shared" si="600"/>
        <v>0</v>
      </c>
      <c r="ET430" s="26">
        <f t="shared" si="601"/>
        <v>0</v>
      </c>
      <c r="EU430" s="19">
        <f t="shared" si="602"/>
        <v>0</v>
      </c>
      <c r="EV430" s="26">
        <f t="shared" si="603"/>
        <v>0</v>
      </c>
      <c r="EW430" s="26">
        <f t="shared" si="604"/>
        <v>0</v>
      </c>
      <c r="EX430">
        <f t="shared" si="661"/>
        <v>0</v>
      </c>
      <c r="EY430" s="7">
        <f t="shared" si="620"/>
        <v>0</v>
      </c>
      <c r="EZ430" s="7">
        <f t="shared" si="621"/>
        <v>0</v>
      </c>
      <c r="FA430" s="17">
        <f t="shared" si="662"/>
        <v>0</v>
      </c>
      <c r="FB430" s="17">
        <f t="shared" si="622"/>
        <v>0</v>
      </c>
      <c r="GB430">
        <v>428</v>
      </c>
      <c r="GC430" s="7">
        <f t="shared" si="663"/>
        <v>0</v>
      </c>
      <c r="GD430" s="28">
        <f t="shared" si="664"/>
        <v>0</v>
      </c>
      <c r="GE430" s="16">
        <f t="shared" si="665"/>
        <v>0</v>
      </c>
      <c r="GF430" s="9">
        <f t="shared" si="605"/>
        <v>0</v>
      </c>
      <c r="GG430" s="26">
        <f t="shared" si="606"/>
        <v>0</v>
      </c>
      <c r="GH430" s="19">
        <f t="shared" si="607"/>
        <v>0</v>
      </c>
      <c r="GI430" s="26">
        <f t="shared" si="608"/>
        <v>0</v>
      </c>
      <c r="GJ430" s="26">
        <f t="shared" si="609"/>
        <v>0</v>
      </c>
      <c r="GK430" s="16">
        <f t="shared" si="666"/>
        <v>0</v>
      </c>
      <c r="GL430" s="25">
        <v>0</v>
      </c>
      <c r="GM430" s="25">
        <f t="shared" si="667"/>
        <v>0</v>
      </c>
      <c r="GN430" s="25">
        <f t="shared" si="668"/>
        <v>0</v>
      </c>
      <c r="GO430" s="25">
        <f t="shared" si="669"/>
        <v>0</v>
      </c>
      <c r="GP430" s="25">
        <f t="shared" si="670"/>
        <v>0</v>
      </c>
      <c r="GQ430" s="16">
        <f t="shared" si="671"/>
        <v>0</v>
      </c>
      <c r="GR430" s="25">
        <f t="shared" si="672"/>
        <v>0</v>
      </c>
      <c r="GS430" s="9">
        <f t="shared" si="610"/>
        <v>0</v>
      </c>
      <c r="GT430" s="26">
        <f t="shared" si="611"/>
        <v>0</v>
      </c>
      <c r="GU430" s="19">
        <f t="shared" si="612"/>
        <v>0</v>
      </c>
      <c r="GV430" s="26">
        <f t="shared" si="613"/>
        <v>0</v>
      </c>
      <c r="GW430" s="26">
        <f t="shared" si="614"/>
        <v>0</v>
      </c>
      <c r="GX430">
        <f t="shared" si="673"/>
        <v>0</v>
      </c>
      <c r="GY430" s="7">
        <f t="shared" si="623"/>
        <v>0</v>
      </c>
      <c r="GZ430" s="7">
        <f t="shared" si="624"/>
        <v>0</v>
      </c>
      <c r="HA430" s="17">
        <f t="shared" si="674"/>
        <v>0</v>
      </c>
      <c r="HB430" s="17">
        <f t="shared" si="625"/>
        <v>0</v>
      </c>
    </row>
    <row r="431" spans="54:210" x14ac:dyDescent="0.3">
      <c r="BB431">
        <v>429</v>
      </c>
      <c r="BC431" s="7">
        <f t="shared" si="626"/>
        <v>0</v>
      </c>
      <c r="BD431" s="28">
        <f t="shared" si="627"/>
        <v>0</v>
      </c>
      <c r="BE431" s="16">
        <f t="shared" si="628"/>
        <v>0</v>
      </c>
      <c r="BF431" s="16">
        <f t="shared" si="629"/>
        <v>0</v>
      </c>
      <c r="BG431" s="25">
        <v>0</v>
      </c>
      <c r="BH431" s="25">
        <f t="shared" si="630"/>
        <v>0</v>
      </c>
      <c r="BI431" s="25">
        <f t="shared" si="631"/>
        <v>0</v>
      </c>
      <c r="BJ431" s="25">
        <f t="shared" si="632"/>
        <v>0</v>
      </c>
      <c r="BK431" s="25">
        <f t="shared" si="633"/>
        <v>0</v>
      </c>
      <c r="BL431" s="16">
        <f t="shared" si="634"/>
        <v>0</v>
      </c>
      <c r="BM431" s="25">
        <f t="shared" si="635"/>
        <v>0</v>
      </c>
      <c r="BN431" s="9">
        <f t="shared" si="580"/>
        <v>0</v>
      </c>
      <c r="BO431" s="26">
        <f t="shared" si="581"/>
        <v>0</v>
      </c>
      <c r="BP431" s="19">
        <f t="shared" si="582"/>
        <v>0</v>
      </c>
      <c r="BQ431" s="26">
        <f t="shared" si="583"/>
        <v>0</v>
      </c>
      <c r="BR431" s="26">
        <f t="shared" si="584"/>
        <v>0</v>
      </c>
      <c r="BS431">
        <f t="shared" si="636"/>
        <v>0</v>
      </c>
      <c r="BT431" s="7">
        <f t="shared" si="637"/>
        <v>0</v>
      </c>
      <c r="BU431" s="7">
        <f t="shared" si="615"/>
        <v>0</v>
      </c>
      <c r="BV431" s="17">
        <f t="shared" si="638"/>
        <v>0</v>
      </c>
      <c r="BW431" s="17">
        <f t="shared" si="616"/>
        <v>0</v>
      </c>
      <c r="CB431">
        <v>429</v>
      </c>
      <c r="CC431" s="7">
        <f t="shared" ca="1" si="639"/>
        <v>-19000</v>
      </c>
      <c r="CD431" s="28">
        <f t="shared" ca="1" si="640"/>
        <v>0</v>
      </c>
      <c r="CE431" s="16">
        <f t="shared" ca="1" si="641"/>
        <v>0</v>
      </c>
      <c r="CF431" s="9">
        <f t="shared" ca="1" si="585"/>
        <v>0</v>
      </c>
      <c r="CG431" s="26">
        <f t="shared" ca="1" si="586"/>
        <v>0</v>
      </c>
      <c r="CH431" s="19">
        <f t="shared" ca="1" si="587"/>
        <v>0</v>
      </c>
      <c r="CI431" s="26">
        <f t="shared" ca="1" si="588"/>
        <v>0</v>
      </c>
      <c r="CJ431" s="26">
        <f t="shared" ca="1" si="589"/>
        <v>0</v>
      </c>
      <c r="CK431" s="16">
        <f t="shared" ca="1" si="642"/>
        <v>0</v>
      </c>
      <c r="CL431" s="25">
        <v>0</v>
      </c>
      <c r="CM431" s="25">
        <f t="shared" ca="1" si="643"/>
        <v>0</v>
      </c>
      <c r="CN431" s="25">
        <f t="shared" ca="1" si="644"/>
        <v>0</v>
      </c>
      <c r="CO431" s="25">
        <f t="shared" ca="1" si="645"/>
        <v>0</v>
      </c>
      <c r="CP431" s="25">
        <f t="shared" ca="1" si="646"/>
        <v>0</v>
      </c>
      <c r="CQ431" s="16">
        <f t="shared" ca="1" si="647"/>
        <v>0</v>
      </c>
      <c r="CR431" s="25">
        <f t="shared" ca="1" si="648"/>
        <v>0</v>
      </c>
      <c r="CS431" s="9">
        <f t="shared" ca="1" si="590"/>
        <v>0</v>
      </c>
      <c r="CT431" s="26">
        <f t="shared" ca="1" si="591"/>
        <v>0</v>
      </c>
      <c r="CU431" s="19">
        <f t="shared" ca="1" si="592"/>
        <v>0</v>
      </c>
      <c r="CV431" s="26">
        <f t="shared" ca="1" si="593"/>
        <v>0</v>
      </c>
      <c r="CW431" s="26">
        <f t="shared" ca="1" si="594"/>
        <v>0</v>
      </c>
      <c r="CX431">
        <f t="shared" ca="1" si="649"/>
        <v>0</v>
      </c>
      <c r="CY431" s="7">
        <f t="shared" ca="1" si="617"/>
        <v>0</v>
      </c>
      <c r="CZ431" s="7">
        <f t="shared" ca="1" si="618"/>
        <v>0</v>
      </c>
      <c r="DA431" s="17">
        <f t="shared" ca="1" si="650"/>
        <v>0</v>
      </c>
      <c r="DB431" s="17">
        <f t="shared" ca="1" si="619"/>
        <v>0</v>
      </c>
      <c r="EB431">
        <v>429</v>
      </c>
      <c r="EC431" s="7">
        <f t="shared" si="651"/>
        <v>0</v>
      </c>
      <c r="ED431" s="28">
        <f t="shared" si="652"/>
        <v>0</v>
      </c>
      <c r="EE431" s="16">
        <f t="shared" si="653"/>
        <v>0</v>
      </c>
      <c r="EF431" s="9">
        <f t="shared" si="595"/>
        <v>0</v>
      </c>
      <c r="EG431" s="26">
        <f t="shared" si="596"/>
        <v>0</v>
      </c>
      <c r="EH431" s="19">
        <f t="shared" si="597"/>
        <v>0</v>
      </c>
      <c r="EI431" s="26">
        <f t="shared" si="598"/>
        <v>0</v>
      </c>
      <c r="EJ431" s="26">
        <f t="shared" si="599"/>
        <v>0</v>
      </c>
      <c r="EK431" s="16">
        <f t="shared" si="654"/>
        <v>0</v>
      </c>
      <c r="EL431" s="25">
        <v>0</v>
      </c>
      <c r="EM431" s="25">
        <f t="shared" si="655"/>
        <v>0</v>
      </c>
      <c r="EN431" s="25">
        <f t="shared" si="656"/>
        <v>0</v>
      </c>
      <c r="EO431" s="25">
        <f t="shared" si="657"/>
        <v>0</v>
      </c>
      <c r="EP431" s="25">
        <f t="shared" si="658"/>
        <v>0</v>
      </c>
      <c r="EQ431" s="16">
        <f t="shared" si="659"/>
        <v>0</v>
      </c>
      <c r="ER431" s="25">
        <f t="shared" si="660"/>
        <v>0</v>
      </c>
      <c r="ES431" s="9">
        <f t="shared" si="600"/>
        <v>0</v>
      </c>
      <c r="ET431" s="26">
        <f t="shared" si="601"/>
        <v>0</v>
      </c>
      <c r="EU431" s="19">
        <f t="shared" si="602"/>
        <v>0</v>
      </c>
      <c r="EV431" s="26">
        <f t="shared" si="603"/>
        <v>0</v>
      </c>
      <c r="EW431" s="26">
        <f t="shared" si="604"/>
        <v>0</v>
      </c>
      <c r="EX431">
        <f t="shared" si="661"/>
        <v>0</v>
      </c>
      <c r="EY431" s="7">
        <f t="shared" si="620"/>
        <v>0</v>
      </c>
      <c r="EZ431" s="7">
        <f t="shared" si="621"/>
        <v>0</v>
      </c>
      <c r="FA431" s="17">
        <f t="shared" si="662"/>
        <v>0</v>
      </c>
      <c r="FB431" s="17">
        <f t="shared" si="622"/>
        <v>0</v>
      </c>
      <c r="GB431">
        <v>429</v>
      </c>
      <c r="GC431" s="7">
        <f t="shared" si="663"/>
        <v>0</v>
      </c>
      <c r="GD431" s="28">
        <f t="shared" si="664"/>
        <v>0</v>
      </c>
      <c r="GE431" s="16">
        <f t="shared" si="665"/>
        <v>0</v>
      </c>
      <c r="GF431" s="9">
        <f t="shared" si="605"/>
        <v>0</v>
      </c>
      <c r="GG431" s="26">
        <f t="shared" si="606"/>
        <v>0</v>
      </c>
      <c r="GH431" s="19">
        <f t="shared" si="607"/>
        <v>0</v>
      </c>
      <c r="GI431" s="26">
        <f t="shared" si="608"/>
        <v>0</v>
      </c>
      <c r="GJ431" s="26">
        <f t="shared" si="609"/>
        <v>0</v>
      </c>
      <c r="GK431" s="16">
        <f t="shared" si="666"/>
        <v>0</v>
      </c>
      <c r="GL431" s="25">
        <v>0</v>
      </c>
      <c r="GM431" s="25">
        <f t="shared" si="667"/>
        <v>0</v>
      </c>
      <c r="GN431" s="25">
        <f t="shared" si="668"/>
        <v>0</v>
      </c>
      <c r="GO431" s="25">
        <f t="shared" si="669"/>
        <v>0</v>
      </c>
      <c r="GP431" s="25">
        <f t="shared" si="670"/>
        <v>0</v>
      </c>
      <c r="GQ431" s="16">
        <f t="shared" si="671"/>
        <v>0</v>
      </c>
      <c r="GR431" s="25">
        <f t="shared" si="672"/>
        <v>0</v>
      </c>
      <c r="GS431" s="9">
        <f t="shared" si="610"/>
        <v>0</v>
      </c>
      <c r="GT431" s="26">
        <f t="shared" si="611"/>
        <v>0</v>
      </c>
      <c r="GU431" s="19">
        <f t="shared" si="612"/>
        <v>0</v>
      </c>
      <c r="GV431" s="26">
        <f t="shared" si="613"/>
        <v>0</v>
      </c>
      <c r="GW431" s="26">
        <f t="shared" si="614"/>
        <v>0</v>
      </c>
      <c r="GX431">
        <f t="shared" si="673"/>
        <v>0</v>
      </c>
      <c r="GY431" s="7">
        <f t="shared" si="623"/>
        <v>0</v>
      </c>
      <c r="GZ431" s="7">
        <f t="shared" si="624"/>
        <v>0</v>
      </c>
      <c r="HA431" s="17">
        <f t="shared" si="674"/>
        <v>0</v>
      </c>
      <c r="HB431" s="17">
        <f t="shared" si="625"/>
        <v>0</v>
      </c>
    </row>
    <row r="432" spans="54:210" x14ac:dyDescent="0.3">
      <c r="BB432">
        <v>430</v>
      </c>
      <c r="BC432" s="7">
        <f t="shared" si="626"/>
        <v>0</v>
      </c>
      <c r="BD432" s="28">
        <f t="shared" si="627"/>
        <v>0</v>
      </c>
      <c r="BE432" s="16">
        <f t="shared" si="628"/>
        <v>0</v>
      </c>
      <c r="BF432" s="16">
        <f t="shared" si="629"/>
        <v>0</v>
      </c>
      <c r="BG432" s="25">
        <v>0</v>
      </c>
      <c r="BH432" s="25">
        <f t="shared" si="630"/>
        <v>0</v>
      </c>
      <c r="BI432" s="25">
        <f t="shared" si="631"/>
        <v>0</v>
      </c>
      <c r="BJ432" s="25">
        <f t="shared" si="632"/>
        <v>0</v>
      </c>
      <c r="BK432" s="25">
        <f t="shared" si="633"/>
        <v>0</v>
      </c>
      <c r="BL432" s="16">
        <f t="shared" si="634"/>
        <v>0</v>
      </c>
      <c r="BM432" s="25">
        <f t="shared" si="635"/>
        <v>0</v>
      </c>
      <c r="BN432" s="9">
        <f t="shared" si="580"/>
        <v>0</v>
      </c>
      <c r="BO432" s="26">
        <f t="shared" si="581"/>
        <v>0</v>
      </c>
      <c r="BP432" s="19">
        <f t="shared" si="582"/>
        <v>0</v>
      </c>
      <c r="BQ432" s="26">
        <f t="shared" si="583"/>
        <v>0</v>
      </c>
      <c r="BR432" s="26">
        <f t="shared" si="584"/>
        <v>0</v>
      </c>
      <c r="BS432">
        <f t="shared" si="636"/>
        <v>0</v>
      </c>
      <c r="BT432" s="7">
        <f t="shared" si="637"/>
        <v>0</v>
      </c>
      <c r="BU432" s="7">
        <f t="shared" si="615"/>
        <v>0</v>
      </c>
      <c r="BV432" s="17">
        <f t="shared" si="638"/>
        <v>0</v>
      </c>
      <c r="BW432" s="17">
        <f t="shared" si="616"/>
        <v>0</v>
      </c>
      <c r="CB432">
        <v>430</v>
      </c>
      <c r="CC432" s="7">
        <f t="shared" ca="1" si="639"/>
        <v>-19000</v>
      </c>
      <c r="CD432" s="28">
        <f t="shared" ca="1" si="640"/>
        <v>0</v>
      </c>
      <c r="CE432" s="16">
        <f t="shared" ca="1" si="641"/>
        <v>0</v>
      </c>
      <c r="CF432" s="9">
        <f t="shared" ca="1" si="585"/>
        <v>0</v>
      </c>
      <c r="CG432" s="26">
        <f t="shared" ca="1" si="586"/>
        <v>0</v>
      </c>
      <c r="CH432" s="19">
        <f t="shared" ca="1" si="587"/>
        <v>0</v>
      </c>
      <c r="CI432" s="26">
        <f t="shared" ca="1" si="588"/>
        <v>0</v>
      </c>
      <c r="CJ432" s="26">
        <f t="shared" ca="1" si="589"/>
        <v>0</v>
      </c>
      <c r="CK432" s="16">
        <f t="shared" ca="1" si="642"/>
        <v>0</v>
      </c>
      <c r="CL432" s="25">
        <v>0</v>
      </c>
      <c r="CM432" s="25">
        <f t="shared" ca="1" si="643"/>
        <v>0</v>
      </c>
      <c r="CN432" s="25">
        <f t="shared" ca="1" si="644"/>
        <v>0</v>
      </c>
      <c r="CO432" s="25">
        <f t="shared" ca="1" si="645"/>
        <v>0</v>
      </c>
      <c r="CP432" s="25">
        <f t="shared" ca="1" si="646"/>
        <v>0</v>
      </c>
      <c r="CQ432" s="16">
        <f t="shared" ca="1" si="647"/>
        <v>0</v>
      </c>
      <c r="CR432" s="25">
        <f t="shared" ca="1" si="648"/>
        <v>0</v>
      </c>
      <c r="CS432" s="9">
        <f t="shared" ca="1" si="590"/>
        <v>0</v>
      </c>
      <c r="CT432" s="26">
        <f t="shared" ca="1" si="591"/>
        <v>0</v>
      </c>
      <c r="CU432" s="19">
        <f t="shared" ca="1" si="592"/>
        <v>0</v>
      </c>
      <c r="CV432" s="26">
        <f t="shared" ca="1" si="593"/>
        <v>0</v>
      </c>
      <c r="CW432" s="26">
        <f t="shared" ca="1" si="594"/>
        <v>0</v>
      </c>
      <c r="CX432">
        <f t="shared" ca="1" si="649"/>
        <v>0</v>
      </c>
      <c r="CY432" s="7">
        <f t="shared" ca="1" si="617"/>
        <v>0</v>
      </c>
      <c r="CZ432" s="7">
        <f t="shared" ca="1" si="618"/>
        <v>0</v>
      </c>
      <c r="DA432" s="17">
        <f t="shared" ca="1" si="650"/>
        <v>0</v>
      </c>
      <c r="DB432" s="17">
        <f t="shared" ca="1" si="619"/>
        <v>0</v>
      </c>
      <c r="EB432">
        <v>430</v>
      </c>
      <c r="EC432" s="7">
        <f t="shared" si="651"/>
        <v>0</v>
      </c>
      <c r="ED432" s="28">
        <f t="shared" si="652"/>
        <v>0</v>
      </c>
      <c r="EE432" s="16">
        <f t="shared" si="653"/>
        <v>0</v>
      </c>
      <c r="EF432" s="9">
        <f t="shared" si="595"/>
        <v>0</v>
      </c>
      <c r="EG432" s="26">
        <f t="shared" si="596"/>
        <v>0</v>
      </c>
      <c r="EH432" s="19">
        <f t="shared" si="597"/>
        <v>0</v>
      </c>
      <c r="EI432" s="26">
        <f t="shared" si="598"/>
        <v>0</v>
      </c>
      <c r="EJ432" s="26">
        <f t="shared" si="599"/>
        <v>0</v>
      </c>
      <c r="EK432" s="16">
        <f t="shared" si="654"/>
        <v>0</v>
      </c>
      <c r="EL432" s="25">
        <v>0</v>
      </c>
      <c r="EM432" s="25">
        <f t="shared" si="655"/>
        <v>0</v>
      </c>
      <c r="EN432" s="25">
        <f t="shared" si="656"/>
        <v>0</v>
      </c>
      <c r="EO432" s="25">
        <f t="shared" si="657"/>
        <v>0</v>
      </c>
      <c r="EP432" s="25">
        <f t="shared" si="658"/>
        <v>0</v>
      </c>
      <c r="EQ432" s="16">
        <f t="shared" si="659"/>
        <v>0</v>
      </c>
      <c r="ER432" s="25">
        <f t="shared" si="660"/>
        <v>0</v>
      </c>
      <c r="ES432" s="9">
        <f t="shared" si="600"/>
        <v>0</v>
      </c>
      <c r="ET432" s="26">
        <f t="shared" si="601"/>
        <v>0</v>
      </c>
      <c r="EU432" s="19">
        <f t="shared" si="602"/>
        <v>0</v>
      </c>
      <c r="EV432" s="26">
        <f t="shared" si="603"/>
        <v>0</v>
      </c>
      <c r="EW432" s="26">
        <f t="shared" si="604"/>
        <v>0</v>
      </c>
      <c r="EX432">
        <f t="shared" si="661"/>
        <v>0</v>
      </c>
      <c r="EY432" s="7">
        <f t="shared" si="620"/>
        <v>0</v>
      </c>
      <c r="EZ432" s="7">
        <f t="shared" si="621"/>
        <v>0</v>
      </c>
      <c r="FA432" s="17">
        <f t="shared" si="662"/>
        <v>0</v>
      </c>
      <c r="FB432" s="17">
        <f t="shared" si="622"/>
        <v>0</v>
      </c>
      <c r="GB432">
        <v>430</v>
      </c>
      <c r="GC432" s="7">
        <f t="shared" si="663"/>
        <v>0</v>
      </c>
      <c r="GD432" s="28">
        <f t="shared" si="664"/>
        <v>0</v>
      </c>
      <c r="GE432" s="16">
        <f t="shared" si="665"/>
        <v>0</v>
      </c>
      <c r="GF432" s="9">
        <f t="shared" si="605"/>
        <v>0</v>
      </c>
      <c r="GG432" s="26">
        <f t="shared" si="606"/>
        <v>0</v>
      </c>
      <c r="GH432" s="19">
        <f t="shared" si="607"/>
        <v>0</v>
      </c>
      <c r="GI432" s="26">
        <f t="shared" si="608"/>
        <v>0</v>
      </c>
      <c r="GJ432" s="26">
        <f t="shared" si="609"/>
        <v>0</v>
      </c>
      <c r="GK432" s="16">
        <f t="shared" si="666"/>
        <v>0</v>
      </c>
      <c r="GL432" s="25">
        <v>0</v>
      </c>
      <c r="GM432" s="25">
        <f t="shared" si="667"/>
        <v>0</v>
      </c>
      <c r="GN432" s="25">
        <f t="shared" si="668"/>
        <v>0</v>
      </c>
      <c r="GO432" s="25">
        <f t="shared" si="669"/>
        <v>0</v>
      </c>
      <c r="GP432" s="25">
        <f t="shared" si="670"/>
        <v>0</v>
      </c>
      <c r="GQ432" s="16">
        <f t="shared" si="671"/>
        <v>0</v>
      </c>
      <c r="GR432" s="25">
        <f t="shared" si="672"/>
        <v>0</v>
      </c>
      <c r="GS432" s="9">
        <f t="shared" si="610"/>
        <v>0</v>
      </c>
      <c r="GT432" s="26">
        <f t="shared" si="611"/>
        <v>0</v>
      </c>
      <c r="GU432" s="19">
        <f t="shared" si="612"/>
        <v>0</v>
      </c>
      <c r="GV432" s="26">
        <f t="shared" si="613"/>
        <v>0</v>
      </c>
      <c r="GW432" s="26">
        <f t="shared" si="614"/>
        <v>0</v>
      </c>
      <c r="GX432">
        <f t="shared" si="673"/>
        <v>0</v>
      </c>
      <c r="GY432" s="7">
        <f t="shared" si="623"/>
        <v>0</v>
      </c>
      <c r="GZ432" s="7">
        <f t="shared" si="624"/>
        <v>0</v>
      </c>
      <c r="HA432" s="17">
        <f t="shared" si="674"/>
        <v>0</v>
      </c>
      <c r="HB432" s="17">
        <f t="shared" si="625"/>
        <v>0</v>
      </c>
    </row>
    <row r="433" spans="54:210" x14ac:dyDescent="0.3">
      <c r="BB433">
        <v>431</v>
      </c>
      <c r="BC433" s="7">
        <f t="shared" si="626"/>
        <v>0</v>
      </c>
      <c r="BD433" s="28">
        <f t="shared" si="627"/>
        <v>0</v>
      </c>
      <c r="BE433" s="16">
        <f t="shared" si="628"/>
        <v>0</v>
      </c>
      <c r="BF433" s="16">
        <f t="shared" si="629"/>
        <v>0</v>
      </c>
      <c r="BG433" s="25">
        <v>0</v>
      </c>
      <c r="BH433" s="25">
        <f t="shared" si="630"/>
        <v>0</v>
      </c>
      <c r="BI433" s="25">
        <f t="shared" si="631"/>
        <v>0</v>
      </c>
      <c r="BJ433" s="25">
        <f t="shared" si="632"/>
        <v>0</v>
      </c>
      <c r="BK433" s="25">
        <f t="shared" si="633"/>
        <v>0</v>
      </c>
      <c r="BL433" s="16">
        <f t="shared" si="634"/>
        <v>0</v>
      </c>
      <c r="BM433" s="25">
        <f t="shared" si="635"/>
        <v>0</v>
      </c>
      <c r="BN433" s="9">
        <f t="shared" si="580"/>
        <v>0</v>
      </c>
      <c r="BO433" s="26">
        <f t="shared" si="581"/>
        <v>0</v>
      </c>
      <c r="BP433" s="19">
        <f t="shared" si="582"/>
        <v>0</v>
      </c>
      <c r="BQ433" s="26">
        <f t="shared" si="583"/>
        <v>0</v>
      </c>
      <c r="BR433" s="26">
        <f t="shared" si="584"/>
        <v>0</v>
      </c>
      <c r="BS433">
        <f t="shared" si="636"/>
        <v>0</v>
      </c>
      <c r="BT433" s="7">
        <f t="shared" si="637"/>
        <v>0</v>
      </c>
      <c r="BU433" s="7">
        <f t="shared" si="615"/>
        <v>0</v>
      </c>
      <c r="BV433" s="17">
        <f t="shared" si="638"/>
        <v>0</v>
      </c>
      <c r="BW433" s="17">
        <f t="shared" si="616"/>
        <v>0</v>
      </c>
      <c r="CB433">
        <v>431</v>
      </c>
      <c r="CC433" s="7">
        <f t="shared" ca="1" si="639"/>
        <v>-19000</v>
      </c>
      <c r="CD433" s="28">
        <f t="shared" ca="1" si="640"/>
        <v>0</v>
      </c>
      <c r="CE433" s="16">
        <f t="shared" ca="1" si="641"/>
        <v>0</v>
      </c>
      <c r="CF433" s="9">
        <f t="shared" ca="1" si="585"/>
        <v>0</v>
      </c>
      <c r="CG433" s="26">
        <f t="shared" ca="1" si="586"/>
        <v>0</v>
      </c>
      <c r="CH433" s="19">
        <f t="shared" ca="1" si="587"/>
        <v>0</v>
      </c>
      <c r="CI433" s="26">
        <f t="shared" ca="1" si="588"/>
        <v>0</v>
      </c>
      <c r="CJ433" s="26">
        <f t="shared" ca="1" si="589"/>
        <v>0</v>
      </c>
      <c r="CK433" s="16">
        <f t="shared" ca="1" si="642"/>
        <v>0</v>
      </c>
      <c r="CL433" s="25">
        <v>0</v>
      </c>
      <c r="CM433" s="25">
        <f t="shared" ca="1" si="643"/>
        <v>0</v>
      </c>
      <c r="CN433" s="25">
        <f t="shared" ca="1" si="644"/>
        <v>0</v>
      </c>
      <c r="CO433" s="25">
        <f t="shared" ca="1" si="645"/>
        <v>0</v>
      </c>
      <c r="CP433" s="25">
        <f t="shared" ca="1" si="646"/>
        <v>0</v>
      </c>
      <c r="CQ433" s="16">
        <f t="shared" ca="1" si="647"/>
        <v>0</v>
      </c>
      <c r="CR433" s="25">
        <f t="shared" ca="1" si="648"/>
        <v>0</v>
      </c>
      <c r="CS433" s="9">
        <f t="shared" ca="1" si="590"/>
        <v>0</v>
      </c>
      <c r="CT433" s="26">
        <f t="shared" ca="1" si="591"/>
        <v>0</v>
      </c>
      <c r="CU433" s="19">
        <f t="shared" ca="1" si="592"/>
        <v>0</v>
      </c>
      <c r="CV433" s="26">
        <f t="shared" ca="1" si="593"/>
        <v>0</v>
      </c>
      <c r="CW433" s="26">
        <f t="shared" ca="1" si="594"/>
        <v>0</v>
      </c>
      <c r="CX433">
        <f t="shared" ca="1" si="649"/>
        <v>0</v>
      </c>
      <c r="CY433" s="7">
        <f t="shared" ca="1" si="617"/>
        <v>0</v>
      </c>
      <c r="CZ433" s="7">
        <f t="shared" ca="1" si="618"/>
        <v>0</v>
      </c>
      <c r="DA433" s="17">
        <f t="shared" ca="1" si="650"/>
        <v>0</v>
      </c>
      <c r="DB433" s="17">
        <f t="shared" ca="1" si="619"/>
        <v>0</v>
      </c>
      <c r="EB433">
        <v>431</v>
      </c>
      <c r="EC433" s="7">
        <f t="shared" si="651"/>
        <v>0</v>
      </c>
      <c r="ED433" s="28">
        <f t="shared" si="652"/>
        <v>0</v>
      </c>
      <c r="EE433" s="16">
        <f t="shared" si="653"/>
        <v>0</v>
      </c>
      <c r="EF433" s="9">
        <f t="shared" si="595"/>
        <v>0</v>
      </c>
      <c r="EG433" s="26">
        <f t="shared" si="596"/>
        <v>0</v>
      </c>
      <c r="EH433" s="19">
        <f t="shared" si="597"/>
        <v>0</v>
      </c>
      <c r="EI433" s="26">
        <f t="shared" si="598"/>
        <v>0</v>
      </c>
      <c r="EJ433" s="26">
        <f t="shared" si="599"/>
        <v>0</v>
      </c>
      <c r="EK433" s="16">
        <f t="shared" si="654"/>
        <v>0</v>
      </c>
      <c r="EL433" s="25">
        <v>0</v>
      </c>
      <c r="EM433" s="25">
        <f t="shared" si="655"/>
        <v>0</v>
      </c>
      <c r="EN433" s="25">
        <f t="shared" si="656"/>
        <v>0</v>
      </c>
      <c r="EO433" s="25">
        <f t="shared" si="657"/>
        <v>0</v>
      </c>
      <c r="EP433" s="25">
        <f t="shared" si="658"/>
        <v>0</v>
      </c>
      <c r="EQ433" s="16">
        <f t="shared" si="659"/>
        <v>0</v>
      </c>
      <c r="ER433" s="25">
        <f t="shared" si="660"/>
        <v>0</v>
      </c>
      <c r="ES433" s="9">
        <f t="shared" si="600"/>
        <v>0</v>
      </c>
      <c r="ET433" s="26">
        <f t="shared" si="601"/>
        <v>0</v>
      </c>
      <c r="EU433" s="19">
        <f t="shared" si="602"/>
        <v>0</v>
      </c>
      <c r="EV433" s="26">
        <f t="shared" si="603"/>
        <v>0</v>
      </c>
      <c r="EW433" s="26">
        <f t="shared" si="604"/>
        <v>0</v>
      </c>
      <c r="EX433">
        <f t="shared" si="661"/>
        <v>0</v>
      </c>
      <c r="EY433" s="7">
        <f t="shared" si="620"/>
        <v>0</v>
      </c>
      <c r="EZ433" s="7">
        <f t="shared" si="621"/>
        <v>0</v>
      </c>
      <c r="FA433" s="17">
        <f t="shared" si="662"/>
        <v>0</v>
      </c>
      <c r="FB433" s="17">
        <f t="shared" si="622"/>
        <v>0</v>
      </c>
      <c r="GB433">
        <v>431</v>
      </c>
      <c r="GC433" s="7">
        <f t="shared" si="663"/>
        <v>0</v>
      </c>
      <c r="GD433" s="28">
        <f t="shared" si="664"/>
        <v>0</v>
      </c>
      <c r="GE433" s="16">
        <f t="shared" si="665"/>
        <v>0</v>
      </c>
      <c r="GF433" s="9">
        <f t="shared" si="605"/>
        <v>0</v>
      </c>
      <c r="GG433" s="26">
        <f t="shared" si="606"/>
        <v>0</v>
      </c>
      <c r="GH433" s="19">
        <f t="shared" si="607"/>
        <v>0</v>
      </c>
      <c r="GI433" s="26">
        <f t="shared" si="608"/>
        <v>0</v>
      </c>
      <c r="GJ433" s="26">
        <f t="shared" si="609"/>
        <v>0</v>
      </c>
      <c r="GK433" s="16">
        <f t="shared" si="666"/>
        <v>0</v>
      </c>
      <c r="GL433" s="25">
        <v>0</v>
      </c>
      <c r="GM433" s="25">
        <f t="shared" si="667"/>
        <v>0</v>
      </c>
      <c r="GN433" s="25">
        <f t="shared" si="668"/>
        <v>0</v>
      </c>
      <c r="GO433" s="25">
        <f t="shared" si="669"/>
        <v>0</v>
      </c>
      <c r="GP433" s="25">
        <f t="shared" si="670"/>
        <v>0</v>
      </c>
      <c r="GQ433" s="16">
        <f t="shared" si="671"/>
        <v>0</v>
      </c>
      <c r="GR433" s="25">
        <f t="shared" si="672"/>
        <v>0</v>
      </c>
      <c r="GS433" s="9">
        <f t="shared" si="610"/>
        <v>0</v>
      </c>
      <c r="GT433" s="26">
        <f t="shared" si="611"/>
        <v>0</v>
      </c>
      <c r="GU433" s="19">
        <f t="shared" si="612"/>
        <v>0</v>
      </c>
      <c r="GV433" s="26">
        <f t="shared" si="613"/>
        <v>0</v>
      </c>
      <c r="GW433" s="26">
        <f t="shared" si="614"/>
        <v>0</v>
      </c>
      <c r="GX433">
        <f t="shared" si="673"/>
        <v>0</v>
      </c>
      <c r="GY433" s="7">
        <f t="shared" si="623"/>
        <v>0</v>
      </c>
      <c r="GZ433" s="7">
        <f t="shared" si="624"/>
        <v>0</v>
      </c>
      <c r="HA433" s="17">
        <f t="shared" si="674"/>
        <v>0</v>
      </c>
      <c r="HB433" s="17">
        <f t="shared" si="625"/>
        <v>0</v>
      </c>
    </row>
    <row r="434" spans="54:210" x14ac:dyDescent="0.3">
      <c r="BB434">
        <v>432</v>
      </c>
      <c r="BC434" s="7">
        <f t="shared" si="626"/>
        <v>0</v>
      </c>
      <c r="BD434" s="28">
        <f t="shared" si="627"/>
        <v>0</v>
      </c>
      <c r="BE434" s="16">
        <f t="shared" si="628"/>
        <v>0</v>
      </c>
      <c r="BF434" s="16">
        <f t="shared" si="629"/>
        <v>0</v>
      </c>
      <c r="BG434" s="25">
        <v>0</v>
      </c>
      <c r="BH434" s="25">
        <f t="shared" si="630"/>
        <v>0</v>
      </c>
      <c r="BI434" s="25">
        <f t="shared" si="631"/>
        <v>0</v>
      </c>
      <c r="BJ434" s="25">
        <f t="shared" si="632"/>
        <v>0</v>
      </c>
      <c r="BK434" s="25">
        <f t="shared" si="633"/>
        <v>0</v>
      </c>
      <c r="BL434" s="16">
        <f t="shared" si="634"/>
        <v>0</v>
      </c>
      <c r="BM434" s="25">
        <f t="shared" si="635"/>
        <v>0</v>
      </c>
      <c r="BN434" s="9">
        <f t="shared" si="580"/>
        <v>0</v>
      </c>
      <c r="BO434" s="26">
        <f t="shared" si="581"/>
        <v>0</v>
      </c>
      <c r="BP434" s="19">
        <f t="shared" si="582"/>
        <v>0</v>
      </c>
      <c r="BQ434" s="26">
        <f t="shared" si="583"/>
        <v>0</v>
      </c>
      <c r="BR434" s="26">
        <f t="shared" si="584"/>
        <v>0</v>
      </c>
      <c r="BS434">
        <f t="shared" si="636"/>
        <v>0</v>
      </c>
      <c r="BT434" s="7">
        <f t="shared" si="637"/>
        <v>0</v>
      </c>
      <c r="BU434" s="7">
        <f t="shared" si="615"/>
        <v>0</v>
      </c>
      <c r="BV434" s="17">
        <f t="shared" si="638"/>
        <v>0</v>
      </c>
      <c r="BW434" s="17">
        <f t="shared" si="616"/>
        <v>0</v>
      </c>
      <c r="CB434">
        <v>432</v>
      </c>
      <c r="CC434" s="7">
        <f t="shared" ca="1" si="639"/>
        <v>-19000</v>
      </c>
      <c r="CD434" s="28">
        <f t="shared" ca="1" si="640"/>
        <v>0</v>
      </c>
      <c r="CE434" s="16">
        <f t="shared" ca="1" si="641"/>
        <v>0</v>
      </c>
      <c r="CF434" s="9">
        <f t="shared" ca="1" si="585"/>
        <v>0</v>
      </c>
      <c r="CG434" s="26">
        <f t="shared" ca="1" si="586"/>
        <v>0</v>
      </c>
      <c r="CH434" s="19">
        <f t="shared" ca="1" si="587"/>
        <v>0</v>
      </c>
      <c r="CI434" s="26">
        <f t="shared" ca="1" si="588"/>
        <v>0</v>
      </c>
      <c r="CJ434" s="26">
        <f t="shared" ca="1" si="589"/>
        <v>0</v>
      </c>
      <c r="CK434" s="16">
        <f t="shared" ca="1" si="642"/>
        <v>0</v>
      </c>
      <c r="CL434" s="25">
        <v>0</v>
      </c>
      <c r="CM434" s="25">
        <f t="shared" ca="1" si="643"/>
        <v>0</v>
      </c>
      <c r="CN434" s="25">
        <f t="shared" ca="1" si="644"/>
        <v>0</v>
      </c>
      <c r="CO434" s="25">
        <f t="shared" ca="1" si="645"/>
        <v>0</v>
      </c>
      <c r="CP434" s="25">
        <f t="shared" ca="1" si="646"/>
        <v>0</v>
      </c>
      <c r="CQ434" s="16">
        <f t="shared" ca="1" si="647"/>
        <v>0</v>
      </c>
      <c r="CR434" s="25">
        <f t="shared" ca="1" si="648"/>
        <v>0</v>
      </c>
      <c r="CS434" s="9">
        <f t="shared" ca="1" si="590"/>
        <v>0</v>
      </c>
      <c r="CT434" s="26">
        <f t="shared" ca="1" si="591"/>
        <v>0</v>
      </c>
      <c r="CU434" s="19">
        <f t="shared" ca="1" si="592"/>
        <v>0</v>
      </c>
      <c r="CV434" s="26">
        <f t="shared" ca="1" si="593"/>
        <v>0</v>
      </c>
      <c r="CW434" s="26">
        <f t="shared" ca="1" si="594"/>
        <v>0</v>
      </c>
      <c r="CX434">
        <f t="shared" ca="1" si="649"/>
        <v>0</v>
      </c>
      <c r="CY434" s="7">
        <f t="shared" ca="1" si="617"/>
        <v>0</v>
      </c>
      <c r="CZ434" s="7">
        <f t="shared" ca="1" si="618"/>
        <v>0</v>
      </c>
      <c r="DA434" s="17">
        <f t="shared" ca="1" si="650"/>
        <v>0</v>
      </c>
      <c r="DB434" s="17">
        <f t="shared" ca="1" si="619"/>
        <v>0</v>
      </c>
      <c r="EB434">
        <v>432</v>
      </c>
      <c r="EC434" s="7">
        <f t="shared" si="651"/>
        <v>0</v>
      </c>
      <c r="ED434" s="28">
        <f t="shared" si="652"/>
        <v>0</v>
      </c>
      <c r="EE434" s="16">
        <f t="shared" si="653"/>
        <v>0</v>
      </c>
      <c r="EF434" s="9">
        <f t="shared" si="595"/>
        <v>0</v>
      </c>
      <c r="EG434" s="26">
        <f t="shared" si="596"/>
        <v>0</v>
      </c>
      <c r="EH434" s="19">
        <f t="shared" si="597"/>
        <v>0</v>
      </c>
      <c r="EI434" s="26">
        <f t="shared" si="598"/>
        <v>0</v>
      </c>
      <c r="EJ434" s="26">
        <f t="shared" si="599"/>
        <v>0</v>
      </c>
      <c r="EK434" s="16">
        <f t="shared" si="654"/>
        <v>0</v>
      </c>
      <c r="EL434" s="25">
        <v>0</v>
      </c>
      <c r="EM434" s="25">
        <f t="shared" si="655"/>
        <v>0</v>
      </c>
      <c r="EN434" s="25">
        <f t="shared" si="656"/>
        <v>0</v>
      </c>
      <c r="EO434" s="25">
        <f t="shared" si="657"/>
        <v>0</v>
      </c>
      <c r="EP434" s="25">
        <f t="shared" si="658"/>
        <v>0</v>
      </c>
      <c r="EQ434" s="16">
        <f t="shared" si="659"/>
        <v>0</v>
      </c>
      <c r="ER434" s="25">
        <f t="shared" si="660"/>
        <v>0</v>
      </c>
      <c r="ES434" s="9">
        <f t="shared" si="600"/>
        <v>0</v>
      </c>
      <c r="ET434" s="26">
        <f t="shared" si="601"/>
        <v>0</v>
      </c>
      <c r="EU434" s="19">
        <f t="shared" si="602"/>
        <v>0</v>
      </c>
      <c r="EV434" s="26">
        <f t="shared" si="603"/>
        <v>0</v>
      </c>
      <c r="EW434" s="26">
        <f t="shared" si="604"/>
        <v>0</v>
      </c>
      <c r="EX434">
        <f t="shared" si="661"/>
        <v>0</v>
      </c>
      <c r="EY434" s="7">
        <f t="shared" si="620"/>
        <v>0</v>
      </c>
      <c r="EZ434" s="7">
        <f t="shared" si="621"/>
        <v>0</v>
      </c>
      <c r="FA434" s="17">
        <f t="shared" si="662"/>
        <v>0</v>
      </c>
      <c r="FB434" s="17">
        <f t="shared" si="622"/>
        <v>0</v>
      </c>
      <c r="GB434">
        <v>432</v>
      </c>
      <c r="GC434" s="7">
        <f t="shared" si="663"/>
        <v>0</v>
      </c>
      <c r="GD434" s="28">
        <f t="shared" si="664"/>
        <v>0</v>
      </c>
      <c r="GE434" s="16">
        <f t="shared" si="665"/>
        <v>0</v>
      </c>
      <c r="GF434" s="9">
        <f t="shared" si="605"/>
        <v>0</v>
      </c>
      <c r="GG434" s="26">
        <f t="shared" si="606"/>
        <v>0</v>
      </c>
      <c r="GH434" s="19">
        <f t="shared" si="607"/>
        <v>0</v>
      </c>
      <c r="GI434" s="26">
        <f t="shared" si="608"/>
        <v>0</v>
      </c>
      <c r="GJ434" s="26">
        <f t="shared" si="609"/>
        <v>0</v>
      </c>
      <c r="GK434" s="16">
        <f t="shared" si="666"/>
        <v>0</v>
      </c>
      <c r="GL434" s="25">
        <v>0</v>
      </c>
      <c r="GM434" s="25">
        <f t="shared" si="667"/>
        <v>0</v>
      </c>
      <c r="GN434" s="25">
        <f t="shared" si="668"/>
        <v>0</v>
      </c>
      <c r="GO434" s="25">
        <f t="shared" si="669"/>
        <v>0</v>
      </c>
      <c r="GP434" s="25">
        <f t="shared" si="670"/>
        <v>0</v>
      </c>
      <c r="GQ434" s="16">
        <f t="shared" si="671"/>
        <v>0</v>
      </c>
      <c r="GR434" s="25">
        <f t="shared" si="672"/>
        <v>0</v>
      </c>
      <c r="GS434" s="9">
        <f t="shared" si="610"/>
        <v>0</v>
      </c>
      <c r="GT434" s="26">
        <f t="shared" si="611"/>
        <v>0</v>
      </c>
      <c r="GU434" s="19">
        <f t="shared" si="612"/>
        <v>0</v>
      </c>
      <c r="GV434" s="26">
        <f t="shared" si="613"/>
        <v>0</v>
      </c>
      <c r="GW434" s="26">
        <f t="shared" si="614"/>
        <v>0</v>
      </c>
      <c r="GX434">
        <f t="shared" si="673"/>
        <v>0</v>
      </c>
      <c r="GY434" s="7">
        <f t="shared" si="623"/>
        <v>0</v>
      </c>
      <c r="GZ434" s="7">
        <f t="shared" si="624"/>
        <v>0</v>
      </c>
      <c r="HA434" s="17">
        <f t="shared" si="674"/>
        <v>0</v>
      </c>
      <c r="HB434" s="17">
        <f t="shared" si="625"/>
        <v>0</v>
      </c>
    </row>
    <row r="435" spans="54:210" x14ac:dyDescent="0.3">
      <c r="BB435">
        <v>433</v>
      </c>
      <c r="BC435" s="7">
        <f t="shared" si="626"/>
        <v>0</v>
      </c>
      <c r="BD435" s="28">
        <f t="shared" si="627"/>
        <v>0</v>
      </c>
      <c r="BE435" s="16">
        <f t="shared" si="628"/>
        <v>0</v>
      </c>
      <c r="BF435" s="16">
        <f t="shared" si="629"/>
        <v>0</v>
      </c>
      <c r="BG435" s="25">
        <v>0</v>
      </c>
      <c r="BH435" s="25">
        <f t="shared" si="630"/>
        <v>0</v>
      </c>
      <c r="BI435" s="25">
        <f t="shared" si="631"/>
        <v>0</v>
      </c>
      <c r="BJ435" s="25">
        <f t="shared" si="632"/>
        <v>0</v>
      </c>
      <c r="BK435" s="25">
        <f t="shared" si="633"/>
        <v>0</v>
      </c>
      <c r="BL435" s="16">
        <f t="shared" si="634"/>
        <v>0</v>
      </c>
      <c r="BM435" s="25">
        <f t="shared" si="635"/>
        <v>0</v>
      </c>
      <c r="BN435" s="9">
        <f t="shared" si="580"/>
        <v>0</v>
      </c>
      <c r="BO435" s="26">
        <f t="shared" si="581"/>
        <v>0</v>
      </c>
      <c r="BP435" s="19">
        <f t="shared" si="582"/>
        <v>0</v>
      </c>
      <c r="BQ435" s="26">
        <f t="shared" si="583"/>
        <v>0</v>
      </c>
      <c r="BR435" s="26">
        <f t="shared" si="584"/>
        <v>0</v>
      </c>
      <c r="BS435">
        <f t="shared" si="636"/>
        <v>0</v>
      </c>
      <c r="BT435" s="7">
        <f t="shared" si="637"/>
        <v>0</v>
      </c>
      <c r="BU435" s="7">
        <f t="shared" si="615"/>
        <v>0</v>
      </c>
      <c r="BV435" s="17">
        <f t="shared" si="638"/>
        <v>0</v>
      </c>
      <c r="BW435" s="17">
        <f t="shared" si="616"/>
        <v>0</v>
      </c>
      <c r="CB435">
        <v>433</v>
      </c>
      <c r="CC435" s="7">
        <f t="shared" ca="1" si="639"/>
        <v>-19000</v>
      </c>
      <c r="CD435" s="28">
        <f t="shared" ca="1" si="640"/>
        <v>0</v>
      </c>
      <c r="CE435" s="16">
        <f t="shared" ca="1" si="641"/>
        <v>0</v>
      </c>
      <c r="CF435" s="9">
        <f t="shared" ca="1" si="585"/>
        <v>0</v>
      </c>
      <c r="CG435" s="26">
        <f t="shared" ca="1" si="586"/>
        <v>0</v>
      </c>
      <c r="CH435" s="19">
        <f t="shared" ca="1" si="587"/>
        <v>0</v>
      </c>
      <c r="CI435" s="26">
        <f t="shared" ca="1" si="588"/>
        <v>0</v>
      </c>
      <c r="CJ435" s="26">
        <f t="shared" ca="1" si="589"/>
        <v>0</v>
      </c>
      <c r="CK435" s="16">
        <f t="shared" ca="1" si="642"/>
        <v>0</v>
      </c>
      <c r="CL435" s="25">
        <v>0</v>
      </c>
      <c r="CM435" s="25">
        <f t="shared" ca="1" si="643"/>
        <v>0</v>
      </c>
      <c r="CN435" s="25">
        <f t="shared" ca="1" si="644"/>
        <v>0</v>
      </c>
      <c r="CO435" s="25">
        <f t="shared" ca="1" si="645"/>
        <v>0</v>
      </c>
      <c r="CP435" s="25">
        <f t="shared" ca="1" si="646"/>
        <v>0</v>
      </c>
      <c r="CQ435" s="16">
        <f t="shared" ca="1" si="647"/>
        <v>0</v>
      </c>
      <c r="CR435" s="25">
        <f t="shared" ca="1" si="648"/>
        <v>0</v>
      </c>
      <c r="CS435" s="9">
        <f t="shared" ca="1" si="590"/>
        <v>0</v>
      </c>
      <c r="CT435" s="26">
        <f t="shared" ca="1" si="591"/>
        <v>0</v>
      </c>
      <c r="CU435" s="19">
        <f t="shared" ca="1" si="592"/>
        <v>0</v>
      </c>
      <c r="CV435" s="26">
        <f t="shared" ca="1" si="593"/>
        <v>0</v>
      </c>
      <c r="CW435" s="26">
        <f t="shared" ca="1" si="594"/>
        <v>0</v>
      </c>
      <c r="CX435">
        <f t="shared" ca="1" si="649"/>
        <v>0</v>
      </c>
      <c r="CY435" s="7">
        <f t="shared" ca="1" si="617"/>
        <v>0</v>
      </c>
      <c r="CZ435" s="7">
        <f t="shared" ca="1" si="618"/>
        <v>0</v>
      </c>
      <c r="DA435" s="17">
        <f t="shared" ca="1" si="650"/>
        <v>0</v>
      </c>
      <c r="DB435" s="17">
        <f t="shared" ca="1" si="619"/>
        <v>0</v>
      </c>
      <c r="EB435">
        <v>433</v>
      </c>
      <c r="EC435" s="7">
        <f t="shared" si="651"/>
        <v>0</v>
      </c>
      <c r="ED435" s="28">
        <f t="shared" si="652"/>
        <v>0</v>
      </c>
      <c r="EE435" s="16">
        <f t="shared" si="653"/>
        <v>0</v>
      </c>
      <c r="EF435" s="9">
        <f t="shared" si="595"/>
        <v>0</v>
      </c>
      <c r="EG435" s="26">
        <f t="shared" si="596"/>
        <v>0</v>
      </c>
      <c r="EH435" s="19">
        <f t="shared" si="597"/>
        <v>0</v>
      </c>
      <c r="EI435" s="26">
        <f t="shared" si="598"/>
        <v>0</v>
      </c>
      <c r="EJ435" s="26">
        <f t="shared" si="599"/>
        <v>0</v>
      </c>
      <c r="EK435" s="16">
        <f t="shared" si="654"/>
        <v>0</v>
      </c>
      <c r="EL435" s="25">
        <v>0</v>
      </c>
      <c r="EM435" s="25">
        <f t="shared" si="655"/>
        <v>0</v>
      </c>
      <c r="EN435" s="25">
        <f t="shared" si="656"/>
        <v>0</v>
      </c>
      <c r="EO435" s="25">
        <f t="shared" si="657"/>
        <v>0</v>
      </c>
      <c r="EP435" s="25">
        <f t="shared" si="658"/>
        <v>0</v>
      </c>
      <c r="EQ435" s="16">
        <f t="shared" si="659"/>
        <v>0</v>
      </c>
      <c r="ER435" s="25">
        <f t="shared" si="660"/>
        <v>0</v>
      </c>
      <c r="ES435" s="9">
        <f t="shared" si="600"/>
        <v>0</v>
      </c>
      <c r="ET435" s="26">
        <f t="shared" si="601"/>
        <v>0</v>
      </c>
      <c r="EU435" s="19">
        <f t="shared" si="602"/>
        <v>0</v>
      </c>
      <c r="EV435" s="26">
        <f t="shared" si="603"/>
        <v>0</v>
      </c>
      <c r="EW435" s="26">
        <f t="shared" si="604"/>
        <v>0</v>
      </c>
      <c r="EX435">
        <f t="shared" si="661"/>
        <v>0</v>
      </c>
      <c r="EY435" s="7">
        <f t="shared" si="620"/>
        <v>0</v>
      </c>
      <c r="EZ435" s="7">
        <f t="shared" si="621"/>
        <v>0</v>
      </c>
      <c r="FA435" s="17">
        <f t="shared" si="662"/>
        <v>0</v>
      </c>
      <c r="FB435" s="17">
        <f t="shared" si="622"/>
        <v>0</v>
      </c>
      <c r="GB435">
        <v>433</v>
      </c>
      <c r="GC435" s="7">
        <f t="shared" si="663"/>
        <v>0</v>
      </c>
      <c r="GD435" s="28">
        <f t="shared" si="664"/>
        <v>0</v>
      </c>
      <c r="GE435" s="16">
        <f t="shared" si="665"/>
        <v>0</v>
      </c>
      <c r="GF435" s="9">
        <f t="shared" si="605"/>
        <v>0</v>
      </c>
      <c r="GG435" s="26">
        <f t="shared" si="606"/>
        <v>0</v>
      </c>
      <c r="GH435" s="19">
        <f t="shared" si="607"/>
        <v>0</v>
      </c>
      <c r="GI435" s="26">
        <f t="shared" si="608"/>
        <v>0</v>
      </c>
      <c r="GJ435" s="26">
        <f t="shared" si="609"/>
        <v>0</v>
      </c>
      <c r="GK435" s="16">
        <f t="shared" si="666"/>
        <v>0</v>
      </c>
      <c r="GL435" s="25">
        <v>0</v>
      </c>
      <c r="GM435" s="25">
        <f t="shared" si="667"/>
        <v>0</v>
      </c>
      <c r="GN435" s="25">
        <f t="shared" si="668"/>
        <v>0</v>
      </c>
      <c r="GO435" s="25">
        <f t="shared" si="669"/>
        <v>0</v>
      </c>
      <c r="GP435" s="25">
        <f t="shared" si="670"/>
        <v>0</v>
      </c>
      <c r="GQ435" s="16">
        <f t="shared" si="671"/>
        <v>0</v>
      </c>
      <c r="GR435" s="25">
        <f t="shared" si="672"/>
        <v>0</v>
      </c>
      <c r="GS435" s="9">
        <f t="shared" si="610"/>
        <v>0</v>
      </c>
      <c r="GT435" s="26">
        <f t="shared" si="611"/>
        <v>0</v>
      </c>
      <c r="GU435" s="19">
        <f t="shared" si="612"/>
        <v>0</v>
      </c>
      <c r="GV435" s="26">
        <f t="shared" si="613"/>
        <v>0</v>
      </c>
      <c r="GW435" s="26">
        <f t="shared" si="614"/>
        <v>0</v>
      </c>
      <c r="GX435">
        <f t="shared" si="673"/>
        <v>0</v>
      </c>
      <c r="GY435" s="7">
        <f t="shared" si="623"/>
        <v>0</v>
      </c>
      <c r="GZ435" s="7">
        <f t="shared" si="624"/>
        <v>0</v>
      </c>
      <c r="HA435" s="17">
        <f t="shared" si="674"/>
        <v>0</v>
      </c>
      <c r="HB435" s="17">
        <f t="shared" si="625"/>
        <v>0</v>
      </c>
    </row>
    <row r="436" spans="54:210" x14ac:dyDescent="0.3">
      <c r="BB436">
        <v>434</v>
      </c>
      <c r="BC436" s="7">
        <f t="shared" si="626"/>
        <v>0</v>
      </c>
      <c r="BD436" s="28">
        <f t="shared" si="627"/>
        <v>0</v>
      </c>
      <c r="BE436" s="16">
        <f t="shared" si="628"/>
        <v>0</v>
      </c>
      <c r="BF436" s="16">
        <f t="shared" si="629"/>
        <v>0</v>
      </c>
      <c r="BG436" s="25">
        <v>0</v>
      </c>
      <c r="BH436" s="25">
        <f t="shared" si="630"/>
        <v>0</v>
      </c>
      <c r="BI436" s="25">
        <f t="shared" si="631"/>
        <v>0</v>
      </c>
      <c r="BJ436" s="25">
        <f t="shared" si="632"/>
        <v>0</v>
      </c>
      <c r="BK436" s="25">
        <f t="shared" si="633"/>
        <v>0</v>
      </c>
      <c r="BL436" s="16">
        <f t="shared" si="634"/>
        <v>0</v>
      </c>
      <c r="BM436" s="25">
        <f t="shared" si="635"/>
        <v>0</v>
      </c>
      <c r="BN436" s="9">
        <f t="shared" si="580"/>
        <v>0</v>
      </c>
      <c r="BO436" s="26">
        <f t="shared" si="581"/>
        <v>0</v>
      </c>
      <c r="BP436" s="19">
        <f t="shared" si="582"/>
        <v>0</v>
      </c>
      <c r="BQ436" s="26">
        <f t="shared" si="583"/>
        <v>0</v>
      </c>
      <c r="BR436" s="26">
        <f t="shared" si="584"/>
        <v>0</v>
      </c>
      <c r="BS436">
        <f t="shared" si="636"/>
        <v>0</v>
      </c>
      <c r="BT436" s="7">
        <f t="shared" si="637"/>
        <v>0</v>
      </c>
      <c r="BU436" s="7">
        <f t="shared" si="615"/>
        <v>0</v>
      </c>
      <c r="BV436" s="17">
        <f t="shared" si="638"/>
        <v>0</v>
      </c>
      <c r="BW436" s="17">
        <f t="shared" si="616"/>
        <v>0</v>
      </c>
      <c r="CB436">
        <v>434</v>
      </c>
      <c r="CC436" s="7">
        <f t="shared" ca="1" si="639"/>
        <v>-19000</v>
      </c>
      <c r="CD436" s="28">
        <f t="shared" ca="1" si="640"/>
        <v>0</v>
      </c>
      <c r="CE436" s="16">
        <f t="shared" ca="1" si="641"/>
        <v>0</v>
      </c>
      <c r="CF436" s="9">
        <f t="shared" ca="1" si="585"/>
        <v>0</v>
      </c>
      <c r="CG436" s="26">
        <f t="shared" ca="1" si="586"/>
        <v>0</v>
      </c>
      <c r="CH436" s="19">
        <f t="shared" ca="1" si="587"/>
        <v>0</v>
      </c>
      <c r="CI436" s="26">
        <f t="shared" ca="1" si="588"/>
        <v>0</v>
      </c>
      <c r="CJ436" s="26">
        <f t="shared" ca="1" si="589"/>
        <v>0</v>
      </c>
      <c r="CK436" s="16">
        <f t="shared" ca="1" si="642"/>
        <v>0</v>
      </c>
      <c r="CL436" s="25">
        <v>0</v>
      </c>
      <c r="CM436" s="25">
        <f t="shared" ca="1" si="643"/>
        <v>0</v>
      </c>
      <c r="CN436" s="25">
        <f t="shared" ca="1" si="644"/>
        <v>0</v>
      </c>
      <c r="CO436" s="25">
        <f t="shared" ca="1" si="645"/>
        <v>0</v>
      </c>
      <c r="CP436" s="25">
        <f t="shared" ca="1" si="646"/>
        <v>0</v>
      </c>
      <c r="CQ436" s="16">
        <f t="shared" ca="1" si="647"/>
        <v>0</v>
      </c>
      <c r="CR436" s="25">
        <f t="shared" ca="1" si="648"/>
        <v>0</v>
      </c>
      <c r="CS436" s="9">
        <f t="shared" ca="1" si="590"/>
        <v>0</v>
      </c>
      <c r="CT436" s="26">
        <f t="shared" ca="1" si="591"/>
        <v>0</v>
      </c>
      <c r="CU436" s="19">
        <f t="shared" ca="1" si="592"/>
        <v>0</v>
      </c>
      <c r="CV436" s="26">
        <f t="shared" ca="1" si="593"/>
        <v>0</v>
      </c>
      <c r="CW436" s="26">
        <f t="shared" ca="1" si="594"/>
        <v>0</v>
      </c>
      <c r="CX436">
        <f t="shared" ca="1" si="649"/>
        <v>0</v>
      </c>
      <c r="CY436" s="7">
        <f t="shared" ca="1" si="617"/>
        <v>0</v>
      </c>
      <c r="CZ436" s="7">
        <f t="shared" ca="1" si="618"/>
        <v>0</v>
      </c>
      <c r="DA436" s="17">
        <f t="shared" ca="1" si="650"/>
        <v>0</v>
      </c>
      <c r="DB436" s="17">
        <f t="shared" ca="1" si="619"/>
        <v>0</v>
      </c>
      <c r="EB436">
        <v>434</v>
      </c>
      <c r="EC436" s="7">
        <f t="shared" si="651"/>
        <v>0</v>
      </c>
      <c r="ED436" s="28">
        <f t="shared" si="652"/>
        <v>0</v>
      </c>
      <c r="EE436" s="16">
        <f t="shared" si="653"/>
        <v>0</v>
      </c>
      <c r="EF436" s="9">
        <f t="shared" si="595"/>
        <v>0</v>
      </c>
      <c r="EG436" s="26">
        <f t="shared" si="596"/>
        <v>0</v>
      </c>
      <c r="EH436" s="19">
        <f t="shared" si="597"/>
        <v>0</v>
      </c>
      <c r="EI436" s="26">
        <f t="shared" si="598"/>
        <v>0</v>
      </c>
      <c r="EJ436" s="26">
        <f t="shared" si="599"/>
        <v>0</v>
      </c>
      <c r="EK436" s="16">
        <f t="shared" si="654"/>
        <v>0</v>
      </c>
      <c r="EL436" s="25">
        <v>0</v>
      </c>
      <c r="EM436" s="25">
        <f t="shared" si="655"/>
        <v>0</v>
      </c>
      <c r="EN436" s="25">
        <f t="shared" si="656"/>
        <v>0</v>
      </c>
      <c r="EO436" s="25">
        <f t="shared" si="657"/>
        <v>0</v>
      </c>
      <c r="EP436" s="25">
        <f t="shared" si="658"/>
        <v>0</v>
      </c>
      <c r="EQ436" s="16">
        <f t="shared" si="659"/>
        <v>0</v>
      </c>
      <c r="ER436" s="25">
        <f t="shared" si="660"/>
        <v>0</v>
      </c>
      <c r="ES436" s="9">
        <f t="shared" si="600"/>
        <v>0</v>
      </c>
      <c r="ET436" s="26">
        <f t="shared" si="601"/>
        <v>0</v>
      </c>
      <c r="EU436" s="19">
        <f t="shared" si="602"/>
        <v>0</v>
      </c>
      <c r="EV436" s="26">
        <f t="shared" si="603"/>
        <v>0</v>
      </c>
      <c r="EW436" s="26">
        <f t="shared" si="604"/>
        <v>0</v>
      </c>
      <c r="EX436">
        <f t="shared" si="661"/>
        <v>0</v>
      </c>
      <c r="EY436" s="7">
        <f t="shared" si="620"/>
        <v>0</v>
      </c>
      <c r="EZ436" s="7">
        <f t="shared" si="621"/>
        <v>0</v>
      </c>
      <c r="FA436" s="17">
        <f t="shared" si="662"/>
        <v>0</v>
      </c>
      <c r="FB436" s="17">
        <f t="shared" si="622"/>
        <v>0</v>
      </c>
      <c r="GB436">
        <v>434</v>
      </c>
      <c r="GC436" s="7">
        <f t="shared" si="663"/>
        <v>0</v>
      </c>
      <c r="GD436" s="28">
        <f t="shared" si="664"/>
        <v>0</v>
      </c>
      <c r="GE436" s="16">
        <f t="shared" si="665"/>
        <v>0</v>
      </c>
      <c r="GF436" s="9">
        <f t="shared" si="605"/>
        <v>0</v>
      </c>
      <c r="GG436" s="26">
        <f t="shared" si="606"/>
        <v>0</v>
      </c>
      <c r="GH436" s="19">
        <f t="shared" si="607"/>
        <v>0</v>
      </c>
      <c r="GI436" s="26">
        <f t="shared" si="608"/>
        <v>0</v>
      </c>
      <c r="GJ436" s="26">
        <f t="shared" si="609"/>
        <v>0</v>
      </c>
      <c r="GK436" s="16">
        <f t="shared" si="666"/>
        <v>0</v>
      </c>
      <c r="GL436" s="25">
        <v>0</v>
      </c>
      <c r="GM436" s="25">
        <f t="shared" si="667"/>
        <v>0</v>
      </c>
      <c r="GN436" s="25">
        <f t="shared" si="668"/>
        <v>0</v>
      </c>
      <c r="GO436" s="25">
        <f t="shared" si="669"/>
        <v>0</v>
      </c>
      <c r="GP436" s="25">
        <f t="shared" si="670"/>
        <v>0</v>
      </c>
      <c r="GQ436" s="16">
        <f t="shared" si="671"/>
        <v>0</v>
      </c>
      <c r="GR436" s="25">
        <f t="shared" si="672"/>
        <v>0</v>
      </c>
      <c r="GS436" s="9">
        <f t="shared" si="610"/>
        <v>0</v>
      </c>
      <c r="GT436" s="26">
        <f t="shared" si="611"/>
        <v>0</v>
      </c>
      <c r="GU436" s="19">
        <f t="shared" si="612"/>
        <v>0</v>
      </c>
      <c r="GV436" s="26">
        <f t="shared" si="613"/>
        <v>0</v>
      </c>
      <c r="GW436" s="26">
        <f t="shared" si="614"/>
        <v>0</v>
      </c>
      <c r="GX436">
        <f t="shared" si="673"/>
        <v>0</v>
      </c>
      <c r="GY436" s="7">
        <f t="shared" si="623"/>
        <v>0</v>
      </c>
      <c r="GZ436" s="7">
        <f t="shared" si="624"/>
        <v>0</v>
      </c>
      <c r="HA436" s="17">
        <f t="shared" si="674"/>
        <v>0</v>
      </c>
      <c r="HB436" s="17">
        <f t="shared" si="625"/>
        <v>0</v>
      </c>
    </row>
    <row r="437" spans="54:210" x14ac:dyDescent="0.3">
      <c r="BB437">
        <v>435</v>
      </c>
      <c r="BC437" s="7">
        <f t="shared" si="626"/>
        <v>0</v>
      </c>
      <c r="BD437" s="28">
        <f t="shared" si="627"/>
        <v>0</v>
      </c>
      <c r="BE437" s="16">
        <f t="shared" si="628"/>
        <v>0</v>
      </c>
      <c r="BF437" s="16">
        <f t="shared" si="629"/>
        <v>0</v>
      </c>
      <c r="BG437" s="25">
        <v>0</v>
      </c>
      <c r="BH437" s="25">
        <f t="shared" si="630"/>
        <v>0</v>
      </c>
      <c r="BI437" s="25">
        <f t="shared" si="631"/>
        <v>0</v>
      </c>
      <c r="BJ437" s="25">
        <f t="shared" si="632"/>
        <v>0</v>
      </c>
      <c r="BK437" s="25">
        <f t="shared" si="633"/>
        <v>0</v>
      </c>
      <c r="BL437" s="16">
        <f t="shared" si="634"/>
        <v>0</v>
      </c>
      <c r="BM437" s="25">
        <f t="shared" si="635"/>
        <v>0</v>
      </c>
      <c r="BN437" s="9">
        <f t="shared" si="580"/>
        <v>0</v>
      </c>
      <c r="BO437" s="26">
        <f t="shared" si="581"/>
        <v>0</v>
      </c>
      <c r="BP437" s="19">
        <f t="shared" si="582"/>
        <v>0</v>
      </c>
      <c r="BQ437" s="26">
        <f t="shared" si="583"/>
        <v>0</v>
      </c>
      <c r="BR437" s="26">
        <f t="shared" si="584"/>
        <v>0</v>
      </c>
      <c r="BS437">
        <f t="shared" si="636"/>
        <v>0</v>
      </c>
      <c r="BT437" s="7">
        <f t="shared" si="637"/>
        <v>0</v>
      </c>
      <c r="BU437" s="7">
        <f t="shared" si="615"/>
        <v>0</v>
      </c>
      <c r="BV437" s="17">
        <f t="shared" si="638"/>
        <v>0</v>
      </c>
      <c r="BW437" s="17">
        <f t="shared" si="616"/>
        <v>0</v>
      </c>
      <c r="CB437">
        <v>435</v>
      </c>
      <c r="CC437" s="7">
        <f t="shared" ca="1" si="639"/>
        <v>-19000</v>
      </c>
      <c r="CD437" s="28">
        <f t="shared" ca="1" si="640"/>
        <v>0</v>
      </c>
      <c r="CE437" s="16">
        <f t="shared" ca="1" si="641"/>
        <v>0</v>
      </c>
      <c r="CF437" s="9">
        <f t="shared" ca="1" si="585"/>
        <v>0</v>
      </c>
      <c r="CG437" s="26">
        <f t="shared" ca="1" si="586"/>
        <v>0</v>
      </c>
      <c r="CH437" s="19">
        <f t="shared" ca="1" si="587"/>
        <v>0</v>
      </c>
      <c r="CI437" s="26">
        <f t="shared" ca="1" si="588"/>
        <v>0</v>
      </c>
      <c r="CJ437" s="26">
        <f t="shared" ca="1" si="589"/>
        <v>0</v>
      </c>
      <c r="CK437" s="16">
        <f t="shared" ca="1" si="642"/>
        <v>0</v>
      </c>
      <c r="CL437" s="25">
        <v>0</v>
      </c>
      <c r="CM437" s="25">
        <f t="shared" ca="1" si="643"/>
        <v>0</v>
      </c>
      <c r="CN437" s="25">
        <f t="shared" ca="1" si="644"/>
        <v>0</v>
      </c>
      <c r="CO437" s="25">
        <f t="shared" ca="1" si="645"/>
        <v>0</v>
      </c>
      <c r="CP437" s="25">
        <f t="shared" ca="1" si="646"/>
        <v>0</v>
      </c>
      <c r="CQ437" s="16">
        <f t="shared" ca="1" si="647"/>
        <v>0</v>
      </c>
      <c r="CR437" s="25">
        <f t="shared" ca="1" si="648"/>
        <v>0</v>
      </c>
      <c r="CS437" s="9">
        <f t="shared" ca="1" si="590"/>
        <v>0</v>
      </c>
      <c r="CT437" s="26">
        <f t="shared" ca="1" si="591"/>
        <v>0</v>
      </c>
      <c r="CU437" s="19">
        <f t="shared" ca="1" si="592"/>
        <v>0</v>
      </c>
      <c r="CV437" s="26">
        <f t="shared" ca="1" si="593"/>
        <v>0</v>
      </c>
      <c r="CW437" s="26">
        <f t="shared" ca="1" si="594"/>
        <v>0</v>
      </c>
      <c r="CX437">
        <f t="shared" ca="1" si="649"/>
        <v>0</v>
      </c>
      <c r="CY437" s="7">
        <f t="shared" ca="1" si="617"/>
        <v>0</v>
      </c>
      <c r="CZ437" s="7">
        <f t="shared" ca="1" si="618"/>
        <v>0</v>
      </c>
      <c r="DA437" s="17">
        <f t="shared" ca="1" si="650"/>
        <v>0</v>
      </c>
      <c r="DB437" s="17">
        <f t="shared" ca="1" si="619"/>
        <v>0</v>
      </c>
      <c r="EB437">
        <v>435</v>
      </c>
      <c r="EC437" s="7">
        <f t="shared" si="651"/>
        <v>0</v>
      </c>
      <c r="ED437" s="28">
        <f t="shared" si="652"/>
        <v>0</v>
      </c>
      <c r="EE437" s="16">
        <f t="shared" si="653"/>
        <v>0</v>
      </c>
      <c r="EF437" s="9">
        <f t="shared" si="595"/>
        <v>0</v>
      </c>
      <c r="EG437" s="26">
        <f t="shared" si="596"/>
        <v>0</v>
      </c>
      <c r="EH437" s="19">
        <f t="shared" si="597"/>
        <v>0</v>
      </c>
      <c r="EI437" s="26">
        <f t="shared" si="598"/>
        <v>0</v>
      </c>
      <c r="EJ437" s="26">
        <f t="shared" si="599"/>
        <v>0</v>
      </c>
      <c r="EK437" s="16">
        <f t="shared" si="654"/>
        <v>0</v>
      </c>
      <c r="EL437" s="25">
        <v>0</v>
      </c>
      <c r="EM437" s="25">
        <f t="shared" si="655"/>
        <v>0</v>
      </c>
      <c r="EN437" s="25">
        <f t="shared" si="656"/>
        <v>0</v>
      </c>
      <c r="EO437" s="25">
        <f t="shared" si="657"/>
        <v>0</v>
      </c>
      <c r="EP437" s="25">
        <f t="shared" si="658"/>
        <v>0</v>
      </c>
      <c r="EQ437" s="16">
        <f t="shared" si="659"/>
        <v>0</v>
      </c>
      <c r="ER437" s="25">
        <f t="shared" si="660"/>
        <v>0</v>
      </c>
      <c r="ES437" s="9">
        <f t="shared" si="600"/>
        <v>0</v>
      </c>
      <c r="ET437" s="26">
        <f t="shared" si="601"/>
        <v>0</v>
      </c>
      <c r="EU437" s="19">
        <f t="shared" si="602"/>
        <v>0</v>
      </c>
      <c r="EV437" s="26">
        <f t="shared" si="603"/>
        <v>0</v>
      </c>
      <c r="EW437" s="26">
        <f t="shared" si="604"/>
        <v>0</v>
      </c>
      <c r="EX437">
        <f t="shared" si="661"/>
        <v>0</v>
      </c>
      <c r="EY437" s="7">
        <f t="shared" si="620"/>
        <v>0</v>
      </c>
      <c r="EZ437" s="7">
        <f t="shared" si="621"/>
        <v>0</v>
      </c>
      <c r="FA437" s="17">
        <f t="shared" si="662"/>
        <v>0</v>
      </c>
      <c r="FB437" s="17">
        <f t="shared" si="622"/>
        <v>0</v>
      </c>
      <c r="GB437">
        <v>435</v>
      </c>
      <c r="GC437" s="7">
        <f t="shared" si="663"/>
        <v>0</v>
      </c>
      <c r="GD437" s="28">
        <f t="shared" si="664"/>
        <v>0</v>
      </c>
      <c r="GE437" s="16">
        <f t="shared" si="665"/>
        <v>0</v>
      </c>
      <c r="GF437" s="9">
        <f t="shared" si="605"/>
        <v>0</v>
      </c>
      <c r="GG437" s="26">
        <f t="shared" si="606"/>
        <v>0</v>
      </c>
      <c r="GH437" s="19">
        <f t="shared" si="607"/>
        <v>0</v>
      </c>
      <c r="GI437" s="26">
        <f t="shared" si="608"/>
        <v>0</v>
      </c>
      <c r="GJ437" s="26">
        <f t="shared" si="609"/>
        <v>0</v>
      </c>
      <c r="GK437" s="16">
        <f t="shared" si="666"/>
        <v>0</v>
      </c>
      <c r="GL437" s="25">
        <v>0</v>
      </c>
      <c r="GM437" s="25">
        <f t="shared" si="667"/>
        <v>0</v>
      </c>
      <c r="GN437" s="25">
        <f t="shared" si="668"/>
        <v>0</v>
      </c>
      <c r="GO437" s="25">
        <f t="shared" si="669"/>
        <v>0</v>
      </c>
      <c r="GP437" s="25">
        <f t="shared" si="670"/>
        <v>0</v>
      </c>
      <c r="GQ437" s="16">
        <f t="shared" si="671"/>
        <v>0</v>
      </c>
      <c r="GR437" s="25">
        <f t="shared" si="672"/>
        <v>0</v>
      </c>
      <c r="GS437" s="9">
        <f t="shared" si="610"/>
        <v>0</v>
      </c>
      <c r="GT437" s="26">
        <f t="shared" si="611"/>
        <v>0</v>
      </c>
      <c r="GU437" s="19">
        <f t="shared" si="612"/>
        <v>0</v>
      </c>
      <c r="GV437" s="26">
        <f t="shared" si="613"/>
        <v>0</v>
      </c>
      <c r="GW437" s="26">
        <f t="shared" si="614"/>
        <v>0</v>
      </c>
      <c r="GX437">
        <f t="shared" si="673"/>
        <v>0</v>
      </c>
      <c r="GY437" s="7">
        <f t="shared" si="623"/>
        <v>0</v>
      </c>
      <c r="GZ437" s="7">
        <f t="shared" si="624"/>
        <v>0</v>
      </c>
      <c r="HA437" s="17">
        <f t="shared" si="674"/>
        <v>0</v>
      </c>
      <c r="HB437" s="17">
        <f t="shared" si="625"/>
        <v>0</v>
      </c>
    </row>
    <row r="438" spans="54:210" x14ac:dyDescent="0.3">
      <c r="BB438">
        <v>436</v>
      </c>
      <c r="BC438" s="7">
        <f t="shared" si="626"/>
        <v>0</v>
      </c>
      <c r="BD438" s="28">
        <f t="shared" si="627"/>
        <v>0</v>
      </c>
      <c r="BE438" s="16">
        <f t="shared" si="628"/>
        <v>0</v>
      </c>
      <c r="BF438" s="16">
        <f t="shared" si="629"/>
        <v>0</v>
      </c>
      <c r="BG438" s="25">
        <v>0</v>
      </c>
      <c r="BH438" s="25">
        <f t="shared" si="630"/>
        <v>0</v>
      </c>
      <c r="BI438" s="25">
        <f t="shared" si="631"/>
        <v>0</v>
      </c>
      <c r="BJ438" s="25">
        <f t="shared" si="632"/>
        <v>0</v>
      </c>
      <c r="BK438" s="25">
        <f t="shared" si="633"/>
        <v>0</v>
      </c>
      <c r="BL438" s="16">
        <f t="shared" si="634"/>
        <v>0</v>
      </c>
      <c r="BM438" s="25">
        <f t="shared" si="635"/>
        <v>0</v>
      </c>
      <c r="BN438" s="9">
        <f t="shared" si="580"/>
        <v>0</v>
      </c>
      <c r="BO438" s="26">
        <f t="shared" si="581"/>
        <v>0</v>
      </c>
      <c r="BP438" s="19">
        <f t="shared" si="582"/>
        <v>0</v>
      </c>
      <c r="BQ438" s="26">
        <f t="shared" si="583"/>
        <v>0</v>
      </c>
      <c r="BR438" s="26">
        <f t="shared" si="584"/>
        <v>0</v>
      </c>
      <c r="BS438">
        <f t="shared" si="636"/>
        <v>0</v>
      </c>
      <c r="BT438" s="7">
        <f t="shared" si="637"/>
        <v>0</v>
      </c>
      <c r="BU438" s="7">
        <f t="shared" si="615"/>
        <v>0</v>
      </c>
      <c r="BV438" s="17">
        <f t="shared" si="638"/>
        <v>0</v>
      </c>
      <c r="BW438" s="17">
        <f t="shared" si="616"/>
        <v>0</v>
      </c>
      <c r="CB438">
        <v>436</v>
      </c>
      <c r="CC438" s="7">
        <f t="shared" ca="1" si="639"/>
        <v>-19000</v>
      </c>
      <c r="CD438" s="28">
        <f t="shared" ca="1" si="640"/>
        <v>0</v>
      </c>
      <c r="CE438" s="16">
        <f t="shared" ca="1" si="641"/>
        <v>0</v>
      </c>
      <c r="CF438" s="9">
        <f t="shared" ca="1" si="585"/>
        <v>0</v>
      </c>
      <c r="CG438" s="26">
        <f t="shared" ca="1" si="586"/>
        <v>0</v>
      </c>
      <c r="CH438" s="19">
        <f t="shared" ca="1" si="587"/>
        <v>0</v>
      </c>
      <c r="CI438" s="26">
        <f t="shared" ca="1" si="588"/>
        <v>0</v>
      </c>
      <c r="CJ438" s="26">
        <f t="shared" ca="1" si="589"/>
        <v>0</v>
      </c>
      <c r="CK438" s="16">
        <f t="shared" ca="1" si="642"/>
        <v>0</v>
      </c>
      <c r="CL438" s="25">
        <v>0</v>
      </c>
      <c r="CM438" s="25">
        <f t="shared" ca="1" si="643"/>
        <v>0</v>
      </c>
      <c r="CN438" s="25">
        <f t="shared" ca="1" si="644"/>
        <v>0</v>
      </c>
      <c r="CO438" s="25">
        <f t="shared" ca="1" si="645"/>
        <v>0</v>
      </c>
      <c r="CP438" s="25">
        <f t="shared" ca="1" si="646"/>
        <v>0</v>
      </c>
      <c r="CQ438" s="16">
        <f t="shared" ca="1" si="647"/>
        <v>0</v>
      </c>
      <c r="CR438" s="25">
        <f t="shared" ca="1" si="648"/>
        <v>0</v>
      </c>
      <c r="CS438" s="9">
        <f t="shared" ca="1" si="590"/>
        <v>0</v>
      </c>
      <c r="CT438" s="26">
        <f t="shared" ca="1" si="591"/>
        <v>0</v>
      </c>
      <c r="CU438" s="19">
        <f t="shared" ca="1" si="592"/>
        <v>0</v>
      </c>
      <c r="CV438" s="26">
        <f t="shared" ca="1" si="593"/>
        <v>0</v>
      </c>
      <c r="CW438" s="26">
        <f t="shared" ca="1" si="594"/>
        <v>0</v>
      </c>
      <c r="CX438">
        <f t="shared" ca="1" si="649"/>
        <v>0</v>
      </c>
      <c r="CY438" s="7">
        <f t="shared" ca="1" si="617"/>
        <v>0</v>
      </c>
      <c r="CZ438" s="7">
        <f t="shared" ca="1" si="618"/>
        <v>0</v>
      </c>
      <c r="DA438" s="17">
        <f t="shared" ca="1" si="650"/>
        <v>0</v>
      </c>
      <c r="DB438" s="17">
        <f t="shared" ca="1" si="619"/>
        <v>0</v>
      </c>
      <c r="EB438">
        <v>436</v>
      </c>
      <c r="EC438" s="7">
        <f t="shared" si="651"/>
        <v>0</v>
      </c>
      <c r="ED438" s="28">
        <f t="shared" si="652"/>
        <v>0</v>
      </c>
      <c r="EE438" s="16">
        <f t="shared" si="653"/>
        <v>0</v>
      </c>
      <c r="EF438" s="9">
        <f t="shared" si="595"/>
        <v>0</v>
      </c>
      <c r="EG438" s="26">
        <f t="shared" si="596"/>
        <v>0</v>
      </c>
      <c r="EH438" s="19">
        <f t="shared" si="597"/>
        <v>0</v>
      </c>
      <c r="EI438" s="26">
        <f t="shared" si="598"/>
        <v>0</v>
      </c>
      <c r="EJ438" s="26">
        <f t="shared" si="599"/>
        <v>0</v>
      </c>
      <c r="EK438" s="16">
        <f t="shared" si="654"/>
        <v>0</v>
      </c>
      <c r="EL438" s="25">
        <v>0</v>
      </c>
      <c r="EM438" s="25">
        <f t="shared" si="655"/>
        <v>0</v>
      </c>
      <c r="EN438" s="25">
        <f t="shared" si="656"/>
        <v>0</v>
      </c>
      <c r="EO438" s="25">
        <f t="shared" si="657"/>
        <v>0</v>
      </c>
      <c r="EP438" s="25">
        <f t="shared" si="658"/>
        <v>0</v>
      </c>
      <c r="EQ438" s="16">
        <f t="shared" si="659"/>
        <v>0</v>
      </c>
      <c r="ER438" s="25">
        <f t="shared" si="660"/>
        <v>0</v>
      </c>
      <c r="ES438" s="9">
        <f t="shared" si="600"/>
        <v>0</v>
      </c>
      <c r="ET438" s="26">
        <f t="shared" si="601"/>
        <v>0</v>
      </c>
      <c r="EU438" s="19">
        <f t="shared" si="602"/>
        <v>0</v>
      </c>
      <c r="EV438" s="26">
        <f t="shared" si="603"/>
        <v>0</v>
      </c>
      <c r="EW438" s="26">
        <f t="shared" si="604"/>
        <v>0</v>
      </c>
      <c r="EX438">
        <f t="shared" si="661"/>
        <v>0</v>
      </c>
      <c r="EY438" s="7">
        <f t="shared" si="620"/>
        <v>0</v>
      </c>
      <c r="EZ438" s="7">
        <f t="shared" si="621"/>
        <v>0</v>
      </c>
      <c r="FA438" s="17">
        <f t="shared" si="662"/>
        <v>0</v>
      </c>
      <c r="FB438" s="17">
        <f t="shared" si="622"/>
        <v>0</v>
      </c>
      <c r="GB438">
        <v>436</v>
      </c>
      <c r="GC438" s="7">
        <f t="shared" si="663"/>
        <v>0</v>
      </c>
      <c r="GD438" s="28">
        <f t="shared" si="664"/>
        <v>0</v>
      </c>
      <c r="GE438" s="16">
        <f t="shared" si="665"/>
        <v>0</v>
      </c>
      <c r="GF438" s="9">
        <f t="shared" si="605"/>
        <v>0</v>
      </c>
      <c r="GG438" s="26">
        <f t="shared" si="606"/>
        <v>0</v>
      </c>
      <c r="GH438" s="19">
        <f t="shared" si="607"/>
        <v>0</v>
      </c>
      <c r="GI438" s="26">
        <f t="shared" si="608"/>
        <v>0</v>
      </c>
      <c r="GJ438" s="26">
        <f t="shared" si="609"/>
        <v>0</v>
      </c>
      <c r="GK438" s="16">
        <f t="shared" si="666"/>
        <v>0</v>
      </c>
      <c r="GL438" s="25">
        <v>0</v>
      </c>
      <c r="GM438" s="25">
        <f t="shared" si="667"/>
        <v>0</v>
      </c>
      <c r="GN438" s="25">
        <f t="shared" si="668"/>
        <v>0</v>
      </c>
      <c r="GO438" s="25">
        <f t="shared" si="669"/>
        <v>0</v>
      </c>
      <c r="GP438" s="25">
        <f t="shared" si="670"/>
        <v>0</v>
      </c>
      <c r="GQ438" s="16">
        <f t="shared" si="671"/>
        <v>0</v>
      </c>
      <c r="GR438" s="25">
        <f t="shared" si="672"/>
        <v>0</v>
      </c>
      <c r="GS438" s="9">
        <f t="shared" si="610"/>
        <v>0</v>
      </c>
      <c r="GT438" s="26">
        <f t="shared" si="611"/>
        <v>0</v>
      </c>
      <c r="GU438" s="19">
        <f t="shared" si="612"/>
        <v>0</v>
      </c>
      <c r="GV438" s="26">
        <f t="shared" si="613"/>
        <v>0</v>
      </c>
      <c r="GW438" s="26">
        <f t="shared" si="614"/>
        <v>0</v>
      </c>
      <c r="GX438">
        <f t="shared" si="673"/>
        <v>0</v>
      </c>
      <c r="GY438" s="7">
        <f t="shared" si="623"/>
        <v>0</v>
      </c>
      <c r="GZ438" s="7">
        <f t="shared" si="624"/>
        <v>0</v>
      </c>
      <c r="HA438" s="17">
        <f t="shared" si="674"/>
        <v>0</v>
      </c>
      <c r="HB438" s="17">
        <f t="shared" si="625"/>
        <v>0</v>
      </c>
    </row>
    <row r="439" spans="54:210" x14ac:dyDescent="0.3">
      <c r="BB439">
        <v>437</v>
      </c>
      <c r="BC439" s="7">
        <f t="shared" si="626"/>
        <v>0</v>
      </c>
      <c r="BD439" s="28">
        <f t="shared" si="627"/>
        <v>0</v>
      </c>
      <c r="BE439" s="16">
        <f t="shared" si="628"/>
        <v>0</v>
      </c>
      <c r="BF439" s="16">
        <f t="shared" si="629"/>
        <v>0</v>
      </c>
      <c r="BG439" s="25">
        <v>0</v>
      </c>
      <c r="BH439" s="25">
        <f t="shared" si="630"/>
        <v>0</v>
      </c>
      <c r="BI439" s="25">
        <f t="shared" si="631"/>
        <v>0</v>
      </c>
      <c r="BJ439" s="25">
        <f t="shared" si="632"/>
        <v>0</v>
      </c>
      <c r="BK439" s="25">
        <f t="shared" si="633"/>
        <v>0</v>
      </c>
      <c r="BL439" s="16">
        <f t="shared" si="634"/>
        <v>0</v>
      </c>
      <c r="BM439" s="25">
        <f t="shared" si="635"/>
        <v>0</v>
      </c>
      <c r="BN439" s="9">
        <f t="shared" si="580"/>
        <v>0</v>
      </c>
      <c r="BO439" s="26">
        <f t="shared" si="581"/>
        <v>0</v>
      </c>
      <c r="BP439" s="19">
        <f t="shared" si="582"/>
        <v>0</v>
      </c>
      <c r="BQ439" s="26">
        <f t="shared" si="583"/>
        <v>0</v>
      </c>
      <c r="BR439" s="26">
        <f t="shared" si="584"/>
        <v>0</v>
      </c>
      <c r="BS439">
        <f t="shared" si="636"/>
        <v>0</v>
      </c>
      <c r="BT439" s="7">
        <f t="shared" si="637"/>
        <v>0</v>
      </c>
      <c r="BU439" s="7">
        <f t="shared" si="615"/>
        <v>0</v>
      </c>
      <c r="BV439" s="17">
        <f t="shared" si="638"/>
        <v>0</v>
      </c>
      <c r="BW439" s="17">
        <f t="shared" si="616"/>
        <v>0</v>
      </c>
      <c r="CB439">
        <v>437</v>
      </c>
      <c r="CC439" s="7">
        <f t="shared" ca="1" si="639"/>
        <v>-19000</v>
      </c>
      <c r="CD439" s="28">
        <f t="shared" ca="1" si="640"/>
        <v>0</v>
      </c>
      <c r="CE439" s="16">
        <f t="shared" ca="1" si="641"/>
        <v>0</v>
      </c>
      <c r="CF439" s="9">
        <f t="shared" ca="1" si="585"/>
        <v>0</v>
      </c>
      <c r="CG439" s="26">
        <f t="shared" ca="1" si="586"/>
        <v>0</v>
      </c>
      <c r="CH439" s="19">
        <f t="shared" ca="1" si="587"/>
        <v>0</v>
      </c>
      <c r="CI439" s="26">
        <f t="shared" ca="1" si="588"/>
        <v>0</v>
      </c>
      <c r="CJ439" s="26">
        <f t="shared" ca="1" si="589"/>
        <v>0</v>
      </c>
      <c r="CK439" s="16">
        <f t="shared" ca="1" si="642"/>
        <v>0</v>
      </c>
      <c r="CL439" s="25">
        <v>0</v>
      </c>
      <c r="CM439" s="25">
        <f t="shared" ca="1" si="643"/>
        <v>0</v>
      </c>
      <c r="CN439" s="25">
        <f t="shared" ca="1" si="644"/>
        <v>0</v>
      </c>
      <c r="CO439" s="25">
        <f t="shared" ca="1" si="645"/>
        <v>0</v>
      </c>
      <c r="CP439" s="25">
        <f t="shared" ca="1" si="646"/>
        <v>0</v>
      </c>
      <c r="CQ439" s="16">
        <f t="shared" ca="1" si="647"/>
        <v>0</v>
      </c>
      <c r="CR439" s="25">
        <f t="shared" ca="1" si="648"/>
        <v>0</v>
      </c>
      <c r="CS439" s="9">
        <f t="shared" ca="1" si="590"/>
        <v>0</v>
      </c>
      <c r="CT439" s="26">
        <f t="shared" ca="1" si="591"/>
        <v>0</v>
      </c>
      <c r="CU439" s="19">
        <f t="shared" ca="1" si="592"/>
        <v>0</v>
      </c>
      <c r="CV439" s="26">
        <f t="shared" ca="1" si="593"/>
        <v>0</v>
      </c>
      <c r="CW439" s="26">
        <f t="shared" ca="1" si="594"/>
        <v>0</v>
      </c>
      <c r="CX439">
        <f t="shared" ca="1" si="649"/>
        <v>0</v>
      </c>
      <c r="CY439" s="7">
        <f t="shared" ca="1" si="617"/>
        <v>0</v>
      </c>
      <c r="CZ439" s="7">
        <f t="shared" ca="1" si="618"/>
        <v>0</v>
      </c>
      <c r="DA439" s="17">
        <f t="shared" ca="1" si="650"/>
        <v>0</v>
      </c>
      <c r="DB439" s="17">
        <f t="shared" ca="1" si="619"/>
        <v>0</v>
      </c>
      <c r="EB439">
        <v>437</v>
      </c>
      <c r="EC439" s="7">
        <f t="shared" si="651"/>
        <v>0</v>
      </c>
      <c r="ED439" s="28">
        <f t="shared" si="652"/>
        <v>0</v>
      </c>
      <c r="EE439" s="16">
        <f t="shared" si="653"/>
        <v>0</v>
      </c>
      <c r="EF439" s="9">
        <f t="shared" si="595"/>
        <v>0</v>
      </c>
      <c r="EG439" s="26">
        <f t="shared" si="596"/>
        <v>0</v>
      </c>
      <c r="EH439" s="19">
        <f t="shared" si="597"/>
        <v>0</v>
      </c>
      <c r="EI439" s="26">
        <f t="shared" si="598"/>
        <v>0</v>
      </c>
      <c r="EJ439" s="26">
        <f t="shared" si="599"/>
        <v>0</v>
      </c>
      <c r="EK439" s="16">
        <f t="shared" si="654"/>
        <v>0</v>
      </c>
      <c r="EL439" s="25">
        <v>0</v>
      </c>
      <c r="EM439" s="25">
        <f t="shared" si="655"/>
        <v>0</v>
      </c>
      <c r="EN439" s="25">
        <f t="shared" si="656"/>
        <v>0</v>
      </c>
      <c r="EO439" s="25">
        <f t="shared" si="657"/>
        <v>0</v>
      </c>
      <c r="EP439" s="25">
        <f t="shared" si="658"/>
        <v>0</v>
      </c>
      <c r="EQ439" s="16">
        <f t="shared" si="659"/>
        <v>0</v>
      </c>
      <c r="ER439" s="25">
        <f t="shared" si="660"/>
        <v>0</v>
      </c>
      <c r="ES439" s="9">
        <f t="shared" si="600"/>
        <v>0</v>
      </c>
      <c r="ET439" s="26">
        <f t="shared" si="601"/>
        <v>0</v>
      </c>
      <c r="EU439" s="19">
        <f t="shared" si="602"/>
        <v>0</v>
      </c>
      <c r="EV439" s="26">
        <f t="shared" si="603"/>
        <v>0</v>
      </c>
      <c r="EW439" s="26">
        <f t="shared" si="604"/>
        <v>0</v>
      </c>
      <c r="EX439">
        <f t="shared" si="661"/>
        <v>0</v>
      </c>
      <c r="EY439" s="7">
        <f t="shared" si="620"/>
        <v>0</v>
      </c>
      <c r="EZ439" s="7">
        <f t="shared" si="621"/>
        <v>0</v>
      </c>
      <c r="FA439" s="17">
        <f t="shared" si="662"/>
        <v>0</v>
      </c>
      <c r="FB439" s="17">
        <f t="shared" si="622"/>
        <v>0</v>
      </c>
      <c r="GB439">
        <v>437</v>
      </c>
      <c r="GC439" s="7">
        <f t="shared" si="663"/>
        <v>0</v>
      </c>
      <c r="GD439" s="28">
        <f t="shared" si="664"/>
        <v>0</v>
      </c>
      <c r="GE439" s="16">
        <f t="shared" si="665"/>
        <v>0</v>
      </c>
      <c r="GF439" s="9">
        <f t="shared" si="605"/>
        <v>0</v>
      </c>
      <c r="GG439" s="26">
        <f t="shared" si="606"/>
        <v>0</v>
      </c>
      <c r="GH439" s="19">
        <f t="shared" si="607"/>
        <v>0</v>
      </c>
      <c r="GI439" s="26">
        <f t="shared" si="608"/>
        <v>0</v>
      </c>
      <c r="GJ439" s="26">
        <f t="shared" si="609"/>
        <v>0</v>
      </c>
      <c r="GK439" s="16">
        <f t="shared" si="666"/>
        <v>0</v>
      </c>
      <c r="GL439" s="25">
        <v>0</v>
      </c>
      <c r="GM439" s="25">
        <f t="shared" si="667"/>
        <v>0</v>
      </c>
      <c r="GN439" s="25">
        <f t="shared" si="668"/>
        <v>0</v>
      </c>
      <c r="GO439" s="25">
        <f t="shared" si="669"/>
        <v>0</v>
      </c>
      <c r="GP439" s="25">
        <f t="shared" si="670"/>
        <v>0</v>
      </c>
      <c r="GQ439" s="16">
        <f t="shared" si="671"/>
        <v>0</v>
      </c>
      <c r="GR439" s="25">
        <f t="shared" si="672"/>
        <v>0</v>
      </c>
      <c r="GS439" s="9">
        <f t="shared" si="610"/>
        <v>0</v>
      </c>
      <c r="GT439" s="26">
        <f t="shared" si="611"/>
        <v>0</v>
      </c>
      <c r="GU439" s="19">
        <f t="shared" si="612"/>
        <v>0</v>
      </c>
      <c r="GV439" s="26">
        <f t="shared" si="613"/>
        <v>0</v>
      </c>
      <c r="GW439" s="26">
        <f t="shared" si="614"/>
        <v>0</v>
      </c>
      <c r="GX439">
        <f t="shared" si="673"/>
        <v>0</v>
      </c>
      <c r="GY439" s="7">
        <f t="shared" si="623"/>
        <v>0</v>
      </c>
      <c r="GZ439" s="7">
        <f t="shared" si="624"/>
        <v>0</v>
      </c>
      <c r="HA439" s="17">
        <f t="shared" si="674"/>
        <v>0</v>
      </c>
      <c r="HB439" s="17">
        <f t="shared" si="625"/>
        <v>0</v>
      </c>
    </row>
    <row r="440" spans="54:210" x14ac:dyDescent="0.3">
      <c r="BB440">
        <v>438</v>
      </c>
      <c r="BC440" s="7">
        <f t="shared" si="626"/>
        <v>0</v>
      </c>
      <c r="BD440" s="28">
        <f t="shared" si="627"/>
        <v>0</v>
      </c>
      <c r="BE440" s="16">
        <f t="shared" si="628"/>
        <v>0</v>
      </c>
      <c r="BF440" s="16">
        <f t="shared" si="629"/>
        <v>0</v>
      </c>
      <c r="BG440" s="25">
        <v>0</v>
      </c>
      <c r="BH440" s="25">
        <f t="shared" si="630"/>
        <v>0</v>
      </c>
      <c r="BI440" s="25">
        <f t="shared" si="631"/>
        <v>0</v>
      </c>
      <c r="BJ440" s="25">
        <f t="shared" si="632"/>
        <v>0</v>
      </c>
      <c r="BK440" s="25">
        <f t="shared" si="633"/>
        <v>0</v>
      </c>
      <c r="BL440" s="16">
        <f t="shared" si="634"/>
        <v>0</v>
      </c>
      <c r="BM440" s="25">
        <f t="shared" si="635"/>
        <v>0</v>
      </c>
      <c r="BN440" s="9">
        <f t="shared" si="580"/>
        <v>0</v>
      </c>
      <c r="BO440" s="26">
        <f t="shared" si="581"/>
        <v>0</v>
      </c>
      <c r="BP440" s="19">
        <f t="shared" si="582"/>
        <v>0</v>
      </c>
      <c r="BQ440" s="26">
        <f t="shared" si="583"/>
        <v>0</v>
      </c>
      <c r="BR440" s="26">
        <f t="shared" si="584"/>
        <v>0</v>
      </c>
      <c r="BS440">
        <f t="shared" si="636"/>
        <v>0</v>
      </c>
      <c r="BT440" s="7">
        <f t="shared" si="637"/>
        <v>0</v>
      </c>
      <c r="BU440" s="7">
        <f t="shared" si="615"/>
        <v>0</v>
      </c>
      <c r="BV440" s="17">
        <f t="shared" si="638"/>
        <v>0</v>
      </c>
      <c r="BW440" s="17">
        <f t="shared" si="616"/>
        <v>0</v>
      </c>
      <c r="CB440">
        <v>438</v>
      </c>
      <c r="CC440" s="7">
        <f t="shared" ca="1" si="639"/>
        <v>-19000</v>
      </c>
      <c r="CD440" s="28">
        <f t="shared" ca="1" si="640"/>
        <v>0</v>
      </c>
      <c r="CE440" s="16">
        <f t="shared" ca="1" si="641"/>
        <v>0</v>
      </c>
      <c r="CF440" s="9">
        <f t="shared" ca="1" si="585"/>
        <v>0</v>
      </c>
      <c r="CG440" s="26">
        <f t="shared" ca="1" si="586"/>
        <v>0</v>
      </c>
      <c r="CH440" s="19">
        <f t="shared" ca="1" si="587"/>
        <v>0</v>
      </c>
      <c r="CI440" s="26">
        <f t="shared" ca="1" si="588"/>
        <v>0</v>
      </c>
      <c r="CJ440" s="26">
        <f t="shared" ca="1" si="589"/>
        <v>0</v>
      </c>
      <c r="CK440" s="16">
        <f t="shared" ca="1" si="642"/>
        <v>0</v>
      </c>
      <c r="CL440" s="25">
        <v>0</v>
      </c>
      <c r="CM440" s="25">
        <f t="shared" ca="1" si="643"/>
        <v>0</v>
      </c>
      <c r="CN440" s="25">
        <f t="shared" ca="1" si="644"/>
        <v>0</v>
      </c>
      <c r="CO440" s="25">
        <f t="shared" ca="1" si="645"/>
        <v>0</v>
      </c>
      <c r="CP440" s="25">
        <f t="shared" ca="1" si="646"/>
        <v>0</v>
      </c>
      <c r="CQ440" s="16">
        <f t="shared" ca="1" si="647"/>
        <v>0</v>
      </c>
      <c r="CR440" s="25">
        <f t="shared" ca="1" si="648"/>
        <v>0</v>
      </c>
      <c r="CS440" s="9">
        <f t="shared" ca="1" si="590"/>
        <v>0</v>
      </c>
      <c r="CT440" s="26">
        <f t="shared" ca="1" si="591"/>
        <v>0</v>
      </c>
      <c r="CU440" s="19">
        <f t="shared" ca="1" si="592"/>
        <v>0</v>
      </c>
      <c r="CV440" s="26">
        <f t="shared" ca="1" si="593"/>
        <v>0</v>
      </c>
      <c r="CW440" s="26">
        <f t="shared" ca="1" si="594"/>
        <v>0</v>
      </c>
      <c r="CX440">
        <f t="shared" ca="1" si="649"/>
        <v>0</v>
      </c>
      <c r="CY440" s="7">
        <f t="shared" ca="1" si="617"/>
        <v>0</v>
      </c>
      <c r="CZ440" s="7">
        <f t="shared" ca="1" si="618"/>
        <v>0</v>
      </c>
      <c r="DA440" s="17">
        <f t="shared" ca="1" si="650"/>
        <v>0</v>
      </c>
      <c r="DB440" s="17">
        <f t="shared" ca="1" si="619"/>
        <v>0</v>
      </c>
      <c r="EB440">
        <v>438</v>
      </c>
      <c r="EC440" s="7">
        <f t="shared" si="651"/>
        <v>0</v>
      </c>
      <c r="ED440" s="28">
        <f t="shared" si="652"/>
        <v>0</v>
      </c>
      <c r="EE440" s="16">
        <f t="shared" si="653"/>
        <v>0</v>
      </c>
      <c r="EF440" s="9">
        <f t="shared" si="595"/>
        <v>0</v>
      </c>
      <c r="EG440" s="26">
        <f t="shared" si="596"/>
        <v>0</v>
      </c>
      <c r="EH440" s="19">
        <f t="shared" si="597"/>
        <v>0</v>
      </c>
      <c r="EI440" s="26">
        <f t="shared" si="598"/>
        <v>0</v>
      </c>
      <c r="EJ440" s="26">
        <f t="shared" si="599"/>
        <v>0</v>
      </c>
      <c r="EK440" s="16">
        <f t="shared" si="654"/>
        <v>0</v>
      </c>
      <c r="EL440" s="25">
        <v>0</v>
      </c>
      <c r="EM440" s="25">
        <f t="shared" si="655"/>
        <v>0</v>
      </c>
      <c r="EN440" s="25">
        <f t="shared" si="656"/>
        <v>0</v>
      </c>
      <c r="EO440" s="25">
        <f t="shared" si="657"/>
        <v>0</v>
      </c>
      <c r="EP440" s="25">
        <f t="shared" si="658"/>
        <v>0</v>
      </c>
      <c r="EQ440" s="16">
        <f t="shared" si="659"/>
        <v>0</v>
      </c>
      <c r="ER440" s="25">
        <f t="shared" si="660"/>
        <v>0</v>
      </c>
      <c r="ES440" s="9">
        <f t="shared" si="600"/>
        <v>0</v>
      </c>
      <c r="ET440" s="26">
        <f t="shared" si="601"/>
        <v>0</v>
      </c>
      <c r="EU440" s="19">
        <f t="shared" si="602"/>
        <v>0</v>
      </c>
      <c r="EV440" s="26">
        <f t="shared" si="603"/>
        <v>0</v>
      </c>
      <c r="EW440" s="26">
        <f t="shared" si="604"/>
        <v>0</v>
      </c>
      <c r="EX440">
        <f t="shared" si="661"/>
        <v>0</v>
      </c>
      <c r="EY440" s="7">
        <f t="shared" si="620"/>
        <v>0</v>
      </c>
      <c r="EZ440" s="7">
        <f t="shared" si="621"/>
        <v>0</v>
      </c>
      <c r="FA440" s="17">
        <f t="shared" si="662"/>
        <v>0</v>
      </c>
      <c r="FB440" s="17">
        <f t="shared" si="622"/>
        <v>0</v>
      </c>
      <c r="GB440">
        <v>438</v>
      </c>
      <c r="GC440" s="7">
        <f t="shared" si="663"/>
        <v>0</v>
      </c>
      <c r="GD440" s="28">
        <f t="shared" si="664"/>
        <v>0</v>
      </c>
      <c r="GE440" s="16">
        <f t="shared" si="665"/>
        <v>0</v>
      </c>
      <c r="GF440" s="9">
        <f t="shared" si="605"/>
        <v>0</v>
      </c>
      <c r="GG440" s="26">
        <f t="shared" si="606"/>
        <v>0</v>
      </c>
      <c r="GH440" s="19">
        <f t="shared" si="607"/>
        <v>0</v>
      </c>
      <c r="GI440" s="26">
        <f t="shared" si="608"/>
        <v>0</v>
      </c>
      <c r="GJ440" s="26">
        <f t="shared" si="609"/>
        <v>0</v>
      </c>
      <c r="GK440" s="16">
        <f t="shared" si="666"/>
        <v>0</v>
      </c>
      <c r="GL440" s="25">
        <v>0</v>
      </c>
      <c r="GM440" s="25">
        <f t="shared" si="667"/>
        <v>0</v>
      </c>
      <c r="GN440" s="25">
        <f t="shared" si="668"/>
        <v>0</v>
      </c>
      <c r="GO440" s="25">
        <f t="shared" si="669"/>
        <v>0</v>
      </c>
      <c r="GP440" s="25">
        <f t="shared" si="670"/>
        <v>0</v>
      </c>
      <c r="GQ440" s="16">
        <f t="shared" si="671"/>
        <v>0</v>
      </c>
      <c r="GR440" s="25">
        <f t="shared" si="672"/>
        <v>0</v>
      </c>
      <c r="GS440" s="9">
        <f t="shared" si="610"/>
        <v>0</v>
      </c>
      <c r="GT440" s="26">
        <f t="shared" si="611"/>
        <v>0</v>
      </c>
      <c r="GU440" s="19">
        <f t="shared" si="612"/>
        <v>0</v>
      </c>
      <c r="GV440" s="26">
        <f t="shared" si="613"/>
        <v>0</v>
      </c>
      <c r="GW440" s="26">
        <f t="shared" si="614"/>
        <v>0</v>
      </c>
      <c r="GX440">
        <f t="shared" si="673"/>
        <v>0</v>
      </c>
      <c r="GY440" s="7">
        <f t="shared" si="623"/>
        <v>0</v>
      </c>
      <c r="GZ440" s="7">
        <f t="shared" si="624"/>
        <v>0</v>
      </c>
      <c r="HA440" s="17">
        <f t="shared" si="674"/>
        <v>0</v>
      </c>
      <c r="HB440" s="17">
        <f t="shared" si="625"/>
        <v>0</v>
      </c>
    </row>
    <row r="441" spans="54:210" x14ac:dyDescent="0.3">
      <c r="BB441">
        <v>439</v>
      </c>
      <c r="BC441" s="7">
        <f t="shared" si="626"/>
        <v>0</v>
      </c>
      <c r="BD441" s="28">
        <f t="shared" si="627"/>
        <v>0</v>
      </c>
      <c r="BE441" s="16">
        <f t="shared" si="628"/>
        <v>0</v>
      </c>
      <c r="BF441" s="16">
        <f t="shared" si="629"/>
        <v>0</v>
      </c>
      <c r="BG441" s="25">
        <v>0</v>
      </c>
      <c r="BH441" s="25">
        <f t="shared" si="630"/>
        <v>0</v>
      </c>
      <c r="BI441" s="25">
        <f t="shared" si="631"/>
        <v>0</v>
      </c>
      <c r="BJ441" s="25">
        <f t="shared" si="632"/>
        <v>0</v>
      </c>
      <c r="BK441" s="25">
        <f t="shared" si="633"/>
        <v>0</v>
      </c>
      <c r="BL441" s="16">
        <f t="shared" si="634"/>
        <v>0</v>
      </c>
      <c r="BM441" s="25">
        <f t="shared" si="635"/>
        <v>0</v>
      </c>
      <c r="BN441" s="9">
        <f t="shared" si="580"/>
        <v>0</v>
      </c>
      <c r="BO441" s="26">
        <f t="shared" si="581"/>
        <v>0</v>
      </c>
      <c r="BP441" s="19">
        <f t="shared" si="582"/>
        <v>0</v>
      </c>
      <c r="BQ441" s="26">
        <f t="shared" si="583"/>
        <v>0</v>
      </c>
      <c r="BR441" s="26">
        <f t="shared" si="584"/>
        <v>0</v>
      </c>
      <c r="BS441">
        <f t="shared" si="636"/>
        <v>0</v>
      </c>
      <c r="BT441" s="7">
        <f t="shared" si="637"/>
        <v>0</v>
      </c>
      <c r="BU441" s="7">
        <f t="shared" si="615"/>
        <v>0</v>
      </c>
      <c r="BV441" s="17">
        <f t="shared" si="638"/>
        <v>0</v>
      </c>
      <c r="BW441" s="17">
        <f t="shared" si="616"/>
        <v>0</v>
      </c>
      <c r="CB441">
        <v>439</v>
      </c>
      <c r="CC441" s="7">
        <f t="shared" ca="1" si="639"/>
        <v>-19000</v>
      </c>
      <c r="CD441" s="28">
        <f t="shared" ca="1" si="640"/>
        <v>0</v>
      </c>
      <c r="CE441" s="16">
        <f t="shared" ca="1" si="641"/>
        <v>0</v>
      </c>
      <c r="CF441" s="9">
        <f t="shared" ca="1" si="585"/>
        <v>0</v>
      </c>
      <c r="CG441" s="26">
        <f t="shared" ca="1" si="586"/>
        <v>0</v>
      </c>
      <c r="CH441" s="19">
        <f t="shared" ca="1" si="587"/>
        <v>0</v>
      </c>
      <c r="CI441" s="26">
        <f t="shared" ca="1" si="588"/>
        <v>0</v>
      </c>
      <c r="CJ441" s="26">
        <f t="shared" ca="1" si="589"/>
        <v>0</v>
      </c>
      <c r="CK441" s="16">
        <f t="shared" ca="1" si="642"/>
        <v>0</v>
      </c>
      <c r="CL441" s="25">
        <v>0</v>
      </c>
      <c r="CM441" s="25">
        <f t="shared" ca="1" si="643"/>
        <v>0</v>
      </c>
      <c r="CN441" s="25">
        <f t="shared" ca="1" si="644"/>
        <v>0</v>
      </c>
      <c r="CO441" s="25">
        <f t="shared" ca="1" si="645"/>
        <v>0</v>
      </c>
      <c r="CP441" s="25">
        <f t="shared" ca="1" si="646"/>
        <v>0</v>
      </c>
      <c r="CQ441" s="16">
        <f t="shared" ca="1" si="647"/>
        <v>0</v>
      </c>
      <c r="CR441" s="25">
        <f t="shared" ca="1" si="648"/>
        <v>0</v>
      </c>
      <c r="CS441" s="9">
        <f t="shared" ca="1" si="590"/>
        <v>0</v>
      </c>
      <c r="CT441" s="26">
        <f t="shared" ca="1" si="591"/>
        <v>0</v>
      </c>
      <c r="CU441" s="19">
        <f t="shared" ca="1" si="592"/>
        <v>0</v>
      </c>
      <c r="CV441" s="26">
        <f t="shared" ca="1" si="593"/>
        <v>0</v>
      </c>
      <c r="CW441" s="26">
        <f t="shared" ca="1" si="594"/>
        <v>0</v>
      </c>
      <c r="CX441">
        <f t="shared" ca="1" si="649"/>
        <v>0</v>
      </c>
      <c r="CY441" s="7">
        <f t="shared" ca="1" si="617"/>
        <v>0</v>
      </c>
      <c r="CZ441" s="7">
        <f t="shared" ca="1" si="618"/>
        <v>0</v>
      </c>
      <c r="DA441" s="17">
        <f t="shared" ca="1" si="650"/>
        <v>0</v>
      </c>
      <c r="DB441" s="17">
        <f t="shared" ca="1" si="619"/>
        <v>0</v>
      </c>
      <c r="EB441">
        <v>439</v>
      </c>
      <c r="EC441" s="7">
        <f t="shared" si="651"/>
        <v>0</v>
      </c>
      <c r="ED441" s="28">
        <f t="shared" si="652"/>
        <v>0</v>
      </c>
      <c r="EE441" s="16">
        <f t="shared" si="653"/>
        <v>0</v>
      </c>
      <c r="EF441" s="9">
        <f t="shared" si="595"/>
        <v>0</v>
      </c>
      <c r="EG441" s="26">
        <f t="shared" si="596"/>
        <v>0</v>
      </c>
      <c r="EH441" s="19">
        <f t="shared" si="597"/>
        <v>0</v>
      </c>
      <c r="EI441" s="26">
        <f t="shared" si="598"/>
        <v>0</v>
      </c>
      <c r="EJ441" s="26">
        <f t="shared" si="599"/>
        <v>0</v>
      </c>
      <c r="EK441" s="16">
        <f t="shared" si="654"/>
        <v>0</v>
      </c>
      <c r="EL441" s="25">
        <v>0</v>
      </c>
      <c r="EM441" s="25">
        <f t="shared" si="655"/>
        <v>0</v>
      </c>
      <c r="EN441" s="25">
        <f t="shared" si="656"/>
        <v>0</v>
      </c>
      <c r="EO441" s="25">
        <f t="shared" si="657"/>
        <v>0</v>
      </c>
      <c r="EP441" s="25">
        <f t="shared" si="658"/>
        <v>0</v>
      </c>
      <c r="EQ441" s="16">
        <f t="shared" si="659"/>
        <v>0</v>
      </c>
      <c r="ER441" s="25">
        <f t="shared" si="660"/>
        <v>0</v>
      </c>
      <c r="ES441" s="9">
        <f t="shared" si="600"/>
        <v>0</v>
      </c>
      <c r="ET441" s="26">
        <f t="shared" si="601"/>
        <v>0</v>
      </c>
      <c r="EU441" s="19">
        <f t="shared" si="602"/>
        <v>0</v>
      </c>
      <c r="EV441" s="26">
        <f t="shared" si="603"/>
        <v>0</v>
      </c>
      <c r="EW441" s="26">
        <f t="shared" si="604"/>
        <v>0</v>
      </c>
      <c r="EX441">
        <f t="shared" si="661"/>
        <v>0</v>
      </c>
      <c r="EY441" s="7">
        <f t="shared" si="620"/>
        <v>0</v>
      </c>
      <c r="EZ441" s="7">
        <f t="shared" si="621"/>
        <v>0</v>
      </c>
      <c r="FA441" s="17">
        <f t="shared" si="662"/>
        <v>0</v>
      </c>
      <c r="FB441" s="17">
        <f t="shared" si="622"/>
        <v>0</v>
      </c>
      <c r="GB441">
        <v>439</v>
      </c>
      <c r="GC441" s="7">
        <f t="shared" si="663"/>
        <v>0</v>
      </c>
      <c r="GD441" s="28">
        <f t="shared" si="664"/>
        <v>0</v>
      </c>
      <c r="GE441" s="16">
        <f t="shared" si="665"/>
        <v>0</v>
      </c>
      <c r="GF441" s="9">
        <f t="shared" si="605"/>
        <v>0</v>
      </c>
      <c r="GG441" s="26">
        <f t="shared" si="606"/>
        <v>0</v>
      </c>
      <c r="GH441" s="19">
        <f t="shared" si="607"/>
        <v>0</v>
      </c>
      <c r="GI441" s="26">
        <f t="shared" si="608"/>
        <v>0</v>
      </c>
      <c r="GJ441" s="26">
        <f t="shared" si="609"/>
        <v>0</v>
      </c>
      <c r="GK441" s="16">
        <f t="shared" si="666"/>
        <v>0</v>
      </c>
      <c r="GL441" s="25">
        <v>0</v>
      </c>
      <c r="GM441" s="25">
        <f t="shared" si="667"/>
        <v>0</v>
      </c>
      <c r="GN441" s="25">
        <f t="shared" si="668"/>
        <v>0</v>
      </c>
      <c r="GO441" s="25">
        <f t="shared" si="669"/>
        <v>0</v>
      </c>
      <c r="GP441" s="25">
        <f t="shared" si="670"/>
        <v>0</v>
      </c>
      <c r="GQ441" s="16">
        <f t="shared" si="671"/>
        <v>0</v>
      </c>
      <c r="GR441" s="25">
        <f t="shared" si="672"/>
        <v>0</v>
      </c>
      <c r="GS441" s="9">
        <f t="shared" si="610"/>
        <v>0</v>
      </c>
      <c r="GT441" s="26">
        <f t="shared" si="611"/>
        <v>0</v>
      </c>
      <c r="GU441" s="19">
        <f t="shared" si="612"/>
        <v>0</v>
      </c>
      <c r="GV441" s="26">
        <f t="shared" si="613"/>
        <v>0</v>
      </c>
      <c r="GW441" s="26">
        <f t="shared" si="614"/>
        <v>0</v>
      </c>
      <c r="GX441">
        <f t="shared" si="673"/>
        <v>0</v>
      </c>
      <c r="GY441" s="7">
        <f t="shared" si="623"/>
        <v>0</v>
      </c>
      <c r="GZ441" s="7">
        <f t="shared" si="624"/>
        <v>0</v>
      </c>
      <c r="HA441" s="17">
        <f t="shared" si="674"/>
        <v>0</v>
      </c>
      <c r="HB441" s="17">
        <f t="shared" si="625"/>
        <v>0</v>
      </c>
    </row>
    <row r="442" spans="54:210" x14ac:dyDescent="0.3">
      <c r="BB442">
        <v>440</v>
      </c>
      <c r="BC442" s="7">
        <f t="shared" si="626"/>
        <v>0</v>
      </c>
      <c r="BD442" s="28">
        <f t="shared" si="627"/>
        <v>0</v>
      </c>
      <c r="BE442" s="16">
        <f t="shared" si="628"/>
        <v>0</v>
      </c>
      <c r="BF442" s="16">
        <f t="shared" si="629"/>
        <v>0</v>
      </c>
      <c r="BG442" s="25">
        <v>0</v>
      </c>
      <c r="BH442" s="25">
        <f t="shared" si="630"/>
        <v>0</v>
      </c>
      <c r="BI442" s="25">
        <f t="shared" si="631"/>
        <v>0</v>
      </c>
      <c r="BJ442" s="25">
        <f t="shared" si="632"/>
        <v>0</v>
      </c>
      <c r="BK442" s="25">
        <f t="shared" si="633"/>
        <v>0</v>
      </c>
      <c r="BL442" s="16">
        <f t="shared" si="634"/>
        <v>0</v>
      </c>
      <c r="BM442" s="25">
        <f t="shared" si="635"/>
        <v>0</v>
      </c>
      <c r="BN442" s="9">
        <f t="shared" si="580"/>
        <v>0</v>
      </c>
      <c r="BO442" s="26">
        <f t="shared" si="581"/>
        <v>0</v>
      </c>
      <c r="BP442" s="19">
        <f t="shared" si="582"/>
        <v>0</v>
      </c>
      <c r="BQ442" s="26">
        <f t="shared" si="583"/>
        <v>0</v>
      </c>
      <c r="BR442" s="26">
        <f t="shared" si="584"/>
        <v>0</v>
      </c>
      <c r="BS442">
        <f t="shared" si="636"/>
        <v>0</v>
      </c>
      <c r="BT442" s="7">
        <f t="shared" si="637"/>
        <v>0</v>
      </c>
      <c r="BU442" s="7">
        <f t="shared" si="615"/>
        <v>0</v>
      </c>
      <c r="BV442" s="17">
        <f t="shared" si="638"/>
        <v>0</v>
      </c>
      <c r="BW442" s="17">
        <f t="shared" si="616"/>
        <v>0</v>
      </c>
      <c r="CB442">
        <v>440</v>
      </c>
      <c r="CC442" s="7">
        <f t="shared" ca="1" si="639"/>
        <v>-19000</v>
      </c>
      <c r="CD442" s="28">
        <f t="shared" ca="1" si="640"/>
        <v>0</v>
      </c>
      <c r="CE442" s="16">
        <f t="shared" ca="1" si="641"/>
        <v>0</v>
      </c>
      <c r="CF442" s="9">
        <f t="shared" ca="1" si="585"/>
        <v>0</v>
      </c>
      <c r="CG442" s="26">
        <f t="shared" ca="1" si="586"/>
        <v>0</v>
      </c>
      <c r="CH442" s="19">
        <f t="shared" ca="1" si="587"/>
        <v>0</v>
      </c>
      <c r="CI442" s="26">
        <f t="shared" ca="1" si="588"/>
        <v>0</v>
      </c>
      <c r="CJ442" s="26">
        <f t="shared" ca="1" si="589"/>
        <v>0</v>
      </c>
      <c r="CK442" s="16">
        <f t="shared" ca="1" si="642"/>
        <v>0</v>
      </c>
      <c r="CL442" s="25">
        <v>0</v>
      </c>
      <c r="CM442" s="25">
        <f t="shared" ca="1" si="643"/>
        <v>0</v>
      </c>
      <c r="CN442" s="25">
        <f t="shared" ca="1" si="644"/>
        <v>0</v>
      </c>
      <c r="CO442" s="25">
        <f t="shared" ca="1" si="645"/>
        <v>0</v>
      </c>
      <c r="CP442" s="25">
        <f t="shared" ca="1" si="646"/>
        <v>0</v>
      </c>
      <c r="CQ442" s="16">
        <f t="shared" ca="1" si="647"/>
        <v>0</v>
      </c>
      <c r="CR442" s="25">
        <f t="shared" ca="1" si="648"/>
        <v>0</v>
      </c>
      <c r="CS442" s="9">
        <f t="shared" ca="1" si="590"/>
        <v>0</v>
      </c>
      <c r="CT442" s="26">
        <f t="shared" ca="1" si="591"/>
        <v>0</v>
      </c>
      <c r="CU442" s="19">
        <f t="shared" ca="1" si="592"/>
        <v>0</v>
      </c>
      <c r="CV442" s="26">
        <f t="shared" ca="1" si="593"/>
        <v>0</v>
      </c>
      <c r="CW442" s="26">
        <f t="shared" ca="1" si="594"/>
        <v>0</v>
      </c>
      <c r="CX442">
        <f t="shared" ca="1" si="649"/>
        <v>0</v>
      </c>
      <c r="CY442" s="7">
        <f t="shared" ca="1" si="617"/>
        <v>0</v>
      </c>
      <c r="CZ442" s="7">
        <f t="shared" ca="1" si="618"/>
        <v>0</v>
      </c>
      <c r="DA442" s="17">
        <f t="shared" ca="1" si="650"/>
        <v>0</v>
      </c>
      <c r="DB442" s="17">
        <f t="shared" ca="1" si="619"/>
        <v>0</v>
      </c>
      <c r="EB442">
        <v>440</v>
      </c>
      <c r="EC442" s="7">
        <f t="shared" si="651"/>
        <v>0</v>
      </c>
      <c r="ED442" s="28">
        <f t="shared" si="652"/>
        <v>0</v>
      </c>
      <c r="EE442" s="16">
        <f t="shared" si="653"/>
        <v>0</v>
      </c>
      <c r="EF442" s="9">
        <f t="shared" si="595"/>
        <v>0</v>
      </c>
      <c r="EG442" s="26">
        <f t="shared" si="596"/>
        <v>0</v>
      </c>
      <c r="EH442" s="19">
        <f t="shared" si="597"/>
        <v>0</v>
      </c>
      <c r="EI442" s="26">
        <f t="shared" si="598"/>
        <v>0</v>
      </c>
      <c r="EJ442" s="26">
        <f t="shared" si="599"/>
        <v>0</v>
      </c>
      <c r="EK442" s="16">
        <f t="shared" si="654"/>
        <v>0</v>
      </c>
      <c r="EL442" s="25">
        <v>0</v>
      </c>
      <c r="EM442" s="25">
        <f t="shared" si="655"/>
        <v>0</v>
      </c>
      <c r="EN442" s="25">
        <f t="shared" si="656"/>
        <v>0</v>
      </c>
      <c r="EO442" s="25">
        <f t="shared" si="657"/>
        <v>0</v>
      </c>
      <c r="EP442" s="25">
        <f t="shared" si="658"/>
        <v>0</v>
      </c>
      <c r="EQ442" s="16">
        <f t="shared" si="659"/>
        <v>0</v>
      </c>
      <c r="ER442" s="25">
        <f t="shared" si="660"/>
        <v>0</v>
      </c>
      <c r="ES442" s="9">
        <f t="shared" si="600"/>
        <v>0</v>
      </c>
      <c r="ET442" s="26">
        <f t="shared" si="601"/>
        <v>0</v>
      </c>
      <c r="EU442" s="19">
        <f t="shared" si="602"/>
        <v>0</v>
      </c>
      <c r="EV442" s="26">
        <f t="shared" si="603"/>
        <v>0</v>
      </c>
      <c r="EW442" s="26">
        <f t="shared" si="604"/>
        <v>0</v>
      </c>
      <c r="EX442">
        <f t="shared" si="661"/>
        <v>0</v>
      </c>
      <c r="EY442" s="7">
        <f t="shared" si="620"/>
        <v>0</v>
      </c>
      <c r="EZ442" s="7">
        <f t="shared" si="621"/>
        <v>0</v>
      </c>
      <c r="FA442" s="17">
        <f t="shared" si="662"/>
        <v>0</v>
      </c>
      <c r="FB442" s="17">
        <f t="shared" si="622"/>
        <v>0</v>
      </c>
      <c r="GB442">
        <v>440</v>
      </c>
      <c r="GC442" s="7">
        <f t="shared" si="663"/>
        <v>0</v>
      </c>
      <c r="GD442" s="28">
        <f t="shared" si="664"/>
        <v>0</v>
      </c>
      <c r="GE442" s="16">
        <f t="shared" si="665"/>
        <v>0</v>
      </c>
      <c r="GF442" s="9">
        <f t="shared" si="605"/>
        <v>0</v>
      </c>
      <c r="GG442" s="26">
        <f t="shared" si="606"/>
        <v>0</v>
      </c>
      <c r="GH442" s="19">
        <f t="shared" si="607"/>
        <v>0</v>
      </c>
      <c r="GI442" s="26">
        <f t="shared" si="608"/>
        <v>0</v>
      </c>
      <c r="GJ442" s="26">
        <f t="shared" si="609"/>
        <v>0</v>
      </c>
      <c r="GK442" s="16">
        <f t="shared" si="666"/>
        <v>0</v>
      </c>
      <c r="GL442" s="25">
        <v>0</v>
      </c>
      <c r="GM442" s="25">
        <f t="shared" si="667"/>
        <v>0</v>
      </c>
      <c r="GN442" s="25">
        <f t="shared" si="668"/>
        <v>0</v>
      </c>
      <c r="GO442" s="25">
        <f t="shared" si="669"/>
        <v>0</v>
      </c>
      <c r="GP442" s="25">
        <f t="shared" si="670"/>
        <v>0</v>
      </c>
      <c r="GQ442" s="16">
        <f t="shared" si="671"/>
        <v>0</v>
      </c>
      <c r="GR442" s="25">
        <f t="shared" si="672"/>
        <v>0</v>
      </c>
      <c r="GS442" s="9">
        <f t="shared" si="610"/>
        <v>0</v>
      </c>
      <c r="GT442" s="26">
        <f t="shared" si="611"/>
        <v>0</v>
      </c>
      <c r="GU442" s="19">
        <f t="shared" si="612"/>
        <v>0</v>
      </c>
      <c r="GV442" s="26">
        <f t="shared" si="613"/>
        <v>0</v>
      </c>
      <c r="GW442" s="26">
        <f t="shared" si="614"/>
        <v>0</v>
      </c>
      <c r="GX442">
        <f t="shared" si="673"/>
        <v>0</v>
      </c>
      <c r="GY442" s="7">
        <f t="shared" si="623"/>
        <v>0</v>
      </c>
      <c r="GZ442" s="7">
        <f t="shared" si="624"/>
        <v>0</v>
      </c>
      <c r="HA442" s="17">
        <f t="shared" si="674"/>
        <v>0</v>
      </c>
      <c r="HB442" s="17">
        <f t="shared" si="625"/>
        <v>0</v>
      </c>
    </row>
    <row r="443" spans="54:210" x14ac:dyDescent="0.3">
      <c r="BB443">
        <v>441</v>
      </c>
      <c r="BC443" s="7">
        <f t="shared" si="626"/>
        <v>0</v>
      </c>
      <c r="BD443" s="28">
        <f t="shared" si="627"/>
        <v>0</v>
      </c>
      <c r="BE443" s="16">
        <f t="shared" si="628"/>
        <v>0</v>
      </c>
      <c r="BF443" s="16">
        <f t="shared" si="629"/>
        <v>0</v>
      </c>
      <c r="BG443" s="25">
        <v>0</v>
      </c>
      <c r="BH443" s="25">
        <f t="shared" si="630"/>
        <v>0</v>
      </c>
      <c r="BI443" s="25">
        <f t="shared" si="631"/>
        <v>0</v>
      </c>
      <c r="BJ443" s="25">
        <f t="shared" si="632"/>
        <v>0</v>
      </c>
      <c r="BK443" s="25">
        <f t="shared" si="633"/>
        <v>0</v>
      </c>
      <c r="BL443" s="16">
        <f t="shared" si="634"/>
        <v>0</v>
      </c>
      <c r="BM443" s="25">
        <f t="shared" si="635"/>
        <v>0</v>
      </c>
      <c r="BN443" s="9">
        <f t="shared" si="580"/>
        <v>0</v>
      </c>
      <c r="BO443" s="26">
        <f t="shared" si="581"/>
        <v>0</v>
      </c>
      <c r="BP443" s="19">
        <f t="shared" si="582"/>
        <v>0</v>
      </c>
      <c r="BQ443" s="26">
        <f t="shared" si="583"/>
        <v>0</v>
      </c>
      <c r="BR443" s="26">
        <f t="shared" si="584"/>
        <v>0</v>
      </c>
      <c r="BS443">
        <f t="shared" si="636"/>
        <v>0</v>
      </c>
      <c r="BT443" s="7">
        <f t="shared" si="637"/>
        <v>0</v>
      </c>
      <c r="BU443" s="7">
        <f t="shared" si="615"/>
        <v>0</v>
      </c>
      <c r="BV443" s="17">
        <f t="shared" si="638"/>
        <v>0</v>
      </c>
      <c r="BW443" s="17">
        <f t="shared" si="616"/>
        <v>0</v>
      </c>
      <c r="CB443">
        <v>441</v>
      </c>
      <c r="CC443" s="7">
        <f t="shared" ca="1" si="639"/>
        <v>-19000</v>
      </c>
      <c r="CD443" s="28">
        <f t="shared" ca="1" si="640"/>
        <v>0</v>
      </c>
      <c r="CE443" s="16">
        <f t="shared" ca="1" si="641"/>
        <v>0</v>
      </c>
      <c r="CF443" s="9">
        <f t="shared" ca="1" si="585"/>
        <v>0</v>
      </c>
      <c r="CG443" s="26">
        <f t="shared" ca="1" si="586"/>
        <v>0</v>
      </c>
      <c r="CH443" s="19">
        <f t="shared" ca="1" si="587"/>
        <v>0</v>
      </c>
      <c r="CI443" s="26">
        <f t="shared" ca="1" si="588"/>
        <v>0</v>
      </c>
      <c r="CJ443" s="26">
        <f t="shared" ca="1" si="589"/>
        <v>0</v>
      </c>
      <c r="CK443" s="16">
        <f t="shared" ca="1" si="642"/>
        <v>0</v>
      </c>
      <c r="CL443" s="25">
        <v>0</v>
      </c>
      <c r="CM443" s="25">
        <f t="shared" ca="1" si="643"/>
        <v>0</v>
      </c>
      <c r="CN443" s="25">
        <f t="shared" ca="1" si="644"/>
        <v>0</v>
      </c>
      <c r="CO443" s="25">
        <f t="shared" ca="1" si="645"/>
        <v>0</v>
      </c>
      <c r="CP443" s="25">
        <f t="shared" ca="1" si="646"/>
        <v>0</v>
      </c>
      <c r="CQ443" s="16">
        <f t="shared" ca="1" si="647"/>
        <v>0</v>
      </c>
      <c r="CR443" s="25">
        <f t="shared" ca="1" si="648"/>
        <v>0</v>
      </c>
      <c r="CS443" s="9">
        <f t="shared" ca="1" si="590"/>
        <v>0</v>
      </c>
      <c r="CT443" s="26">
        <f t="shared" ca="1" si="591"/>
        <v>0</v>
      </c>
      <c r="CU443" s="19">
        <f t="shared" ca="1" si="592"/>
        <v>0</v>
      </c>
      <c r="CV443" s="26">
        <f t="shared" ca="1" si="593"/>
        <v>0</v>
      </c>
      <c r="CW443" s="26">
        <f t="shared" ca="1" si="594"/>
        <v>0</v>
      </c>
      <c r="CX443">
        <f t="shared" ca="1" si="649"/>
        <v>0</v>
      </c>
      <c r="CY443" s="7">
        <f t="shared" ca="1" si="617"/>
        <v>0</v>
      </c>
      <c r="CZ443" s="7">
        <f t="shared" ca="1" si="618"/>
        <v>0</v>
      </c>
      <c r="DA443" s="17">
        <f t="shared" ca="1" si="650"/>
        <v>0</v>
      </c>
      <c r="DB443" s="17">
        <f t="shared" ca="1" si="619"/>
        <v>0</v>
      </c>
      <c r="EB443">
        <v>441</v>
      </c>
      <c r="EC443" s="7">
        <f t="shared" si="651"/>
        <v>0</v>
      </c>
      <c r="ED443" s="28">
        <f t="shared" si="652"/>
        <v>0</v>
      </c>
      <c r="EE443" s="16">
        <f t="shared" si="653"/>
        <v>0</v>
      </c>
      <c r="EF443" s="9">
        <f t="shared" si="595"/>
        <v>0</v>
      </c>
      <c r="EG443" s="26">
        <f t="shared" si="596"/>
        <v>0</v>
      </c>
      <c r="EH443" s="19">
        <f t="shared" si="597"/>
        <v>0</v>
      </c>
      <c r="EI443" s="26">
        <f t="shared" si="598"/>
        <v>0</v>
      </c>
      <c r="EJ443" s="26">
        <f t="shared" si="599"/>
        <v>0</v>
      </c>
      <c r="EK443" s="16">
        <f t="shared" si="654"/>
        <v>0</v>
      </c>
      <c r="EL443" s="25">
        <v>0</v>
      </c>
      <c r="EM443" s="25">
        <f t="shared" si="655"/>
        <v>0</v>
      </c>
      <c r="EN443" s="25">
        <f t="shared" si="656"/>
        <v>0</v>
      </c>
      <c r="EO443" s="25">
        <f t="shared" si="657"/>
        <v>0</v>
      </c>
      <c r="EP443" s="25">
        <f t="shared" si="658"/>
        <v>0</v>
      </c>
      <c r="EQ443" s="16">
        <f t="shared" si="659"/>
        <v>0</v>
      </c>
      <c r="ER443" s="25">
        <f t="shared" si="660"/>
        <v>0</v>
      </c>
      <c r="ES443" s="9">
        <f t="shared" si="600"/>
        <v>0</v>
      </c>
      <c r="ET443" s="26">
        <f t="shared" si="601"/>
        <v>0</v>
      </c>
      <c r="EU443" s="19">
        <f t="shared" si="602"/>
        <v>0</v>
      </c>
      <c r="EV443" s="26">
        <f t="shared" si="603"/>
        <v>0</v>
      </c>
      <c r="EW443" s="26">
        <f t="shared" si="604"/>
        <v>0</v>
      </c>
      <c r="EX443">
        <f t="shared" si="661"/>
        <v>0</v>
      </c>
      <c r="EY443" s="7">
        <f t="shared" si="620"/>
        <v>0</v>
      </c>
      <c r="EZ443" s="7">
        <f t="shared" si="621"/>
        <v>0</v>
      </c>
      <c r="FA443" s="17">
        <f t="shared" si="662"/>
        <v>0</v>
      </c>
      <c r="FB443" s="17">
        <f t="shared" si="622"/>
        <v>0</v>
      </c>
      <c r="GB443">
        <v>441</v>
      </c>
      <c r="GC443" s="7">
        <f t="shared" si="663"/>
        <v>0</v>
      </c>
      <c r="GD443" s="28">
        <f t="shared" si="664"/>
        <v>0</v>
      </c>
      <c r="GE443" s="16">
        <f t="shared" si="665"/>
        <v>0</v>
      </c>
      <c r="GF443" s="9">
        <f t="shared" si="605"/>
        <v>0</v>
      </c>
      <c r="GG443" s="26">
        <f t="shared" si="606"/>
        <v>0</v>
      </c>
      <c r="GH443" s="19">
        <f t="shared" si="607"/>
        <v>0</v>
      </c>
      <c r="GI443" s="26">
        <f t="shared" si="608"/>
        <v>0</v>
      </c>
      <c r="GJ443" s="26">
        <f t="shared" si="609"/>
        <v>0</v>
      </c>
      <c r="GK443" s="16">
        <f t="shared" si="666"/>
        <v>0</v>
      </c>
      <c r="GL443" s="25">
        <v>0</v>
      </c>
      <c r="GM443" s="25">
        <f t="shared" si="667"/>
        <v>0</v>
      </c>
      <c r="GN443" s="25">
        <f t="shared" si="668"/>
        <v>0</v>
      </c>
      <c r="GO443" s="25">
        <f t="shared" si="669"/>
        <v>0</v>
      </c>
      <c r="GP443" s="25">
        <f t="shared" si="670"/>
        <v>0</v>
      </c>
      <c r="GQ443" s="16">
        <f t="shared" si="671"/>
        <v>0</v>
      </c>
      <c r="GR443" s="25">
        <f t="shared" si="672"/>
        <v>0</v>
      </c>
      <c r="GS443" s="9">
        <f t="shared" si="610"/>
        <v>0</v>
      </c>
      <c r="GT443" s="26">
        <f t="shared" si="611"/>
        <v>0</v>
      </c>
      <c r="GU443" s="19">
        <f t="shared" si="612"/>
        <v>0</v>
      </c>
      <c r="GV443" s="26">
        <f t="shared" si="613"/>
        <v>0</v>
      </c>
      <c r="GW443" s="26">
        <f t="shared" si="614"/>
        <v>0</v>
      </c>
      <c r="GX443">
        <f t="shared" si="673"/>
        <v>0</v>
      </c>
      <c r="GY443" s="7">
        <f t="shared" si="623"/>
        <v>0</v>
      </c>
      <c r="GZ443" s="7">
        <f t="shared" si="624"/>
        <v>0</v>
      </c>
      <c r="HA443" s="17">
        <f t="shared" si="674"/>
        <v>0</v>
      </c>
      <c r="HB443" s="17">
        <f t="shared" si="625"/>
        <v>0</v>
      </c>
    </row>
    <row r="444" spans="54:210" x14ac:dyDescent="0.3">
      <c r="BB444">
        <v>442</v>
      </c>
      <c r="BC444" s="7">
        <f t="shared" si="626"/>
        <v>0</v>
      </c>
      <c r="BD444" s="28">
        <f t="shared" si="627"/>
        <v>0</v>
      </c>
      <c r="BE444" s="16">
        <f t="shared" si="628"/>
        <v>0</v>
      </c>
      <c r="BF444" s="16">
        <f t="shared" si="629"/>
        <v>0</v>
      </c>
      <c r="BG444" s="25">
        <v>0</v>
      </c>
      <c r="BH444" s="25">
        <f t="shared" si="630"/>
        <v>0</v>
      </c>
      <c r="BI444" s="25">
        <f t="shared" si="631"/>
        <v>0</v>
      </c>
      <c r="BJ444" s="25">
        <f t="shared" si="632"/>
        <v>0</v>
      </c>
      <c r="BK444" s="25">
        <f t="shared" si="633"/>
        <v>0</v>
      </c>
      <c r="BL444" s="16">
        <f t="shared" si="634"/>
        <v>0</v>
      </c>
      <c r="BM444" s="25">
        <f t="shared" si="635"/>
        <v>0</v>
      </c>
      <c r="BN444" s="9">
        <f t="shared" si="580"/>
        <v>0</v>
      </c>
      <c r="BO444" s="26">
        <f t="shared" si="581"/>
        <v>0</v>
      </c>
      <c r="BP444" s="19">
        <f t="shared" si="582"/>
        <v>0</v>
      </c>
      <c r="BQ444" s="26">
        <f t="shared" si="583"/>
        <v>0</v>
      </c>
      <c r="BR444" s="26">
        <f t="shared" si="584"/>
        <v>0</v>
      </c>
      <c r="BS444">
        <f t="shared" si="636"/>
        <v>0</v>
      </c>
      <c r="BT444" s="7">
        <f t="shared" si="637"/>
        <v>0</v>
      </c>
      <c r="BU444" s="7">
        <f t="shared" si="615"/>
        <v>0</v>
      </c>
      <c r="BV444" s="17">
        <f t="shared" si="638"/>
        <v>0</v>
      </c>
      <c r="BW444" s="17">
        <f t="shared" si="616"/>
        <v>0</v>
      </c>
      <c r="CB444">
        <v>442</v>
      </c>
      <c r="CC444" s="7">
        <f t="shared" ca="1" si="639"/>
        <v>-19000</v>
      </c>
      <c r="CD444" s="28">
        <f t="shared" ca="1" si="640"/>
        <v>0</v>
      </c>
      <c r="CE444" s="16">
        <f t="shared" ca="1" si="641"/>
        <v>0</v>
      </c>
      <c r="CF444" s="9">
        <f t="shared" ca="1" si="585"/>
        <v>0</v>
      </c>
      <c r="CG444" s="26">
        <f t="shared" ca="1" si="586"/>
        <v>0</v>
      </c>
      <c r="CH444" s="19">
        <f t="shared" ca="1" si="587"/>
        <v>0</v>
      </c>
      <c r="CI444" s="26">
        <f t="shared" ca="1" si="588"/>
        <v>0</v>
      </c>
      <c r="CJ444" s="26">
        <f t="shared" ca="1" si="589"/>
        <v>0</v>
      </c>
      <c r="CK444" s="16">
        <f t="shared" ca="1" si="642"/>
        <v>0</v>
      </c>
      <c r="CL444" s="25">
        <v>0</v>
      </c>
      <c r="CM444" s="25">
        <f t="shared" ca="1" si="643"/>
        <v>0</v>
      </c>
      <c r="CN444" s="25">
        <f t="shared" ca="1" si="644"/>
        <v>0</v>
      </c>
      <c r="CO444" s="25">
        <f t="shared" ca="1" si="645"/>
        <v>0</v>
      </c>
      <c r="CP444" s="25">
        <f t="shared" ca="1" si="646"/>
        <v>0</v>
      </c>
      <c r="CQ444" s="16">
        <f t="shared" ca="1" si="647"/>
        <v>0</v>
      </c>
      <c r="CR444" s="25">
        <f t="shared" ca="1" si="648"/>
        <v>0</v>
      </c>
      <c r="CS444" s="9">
        <f t="shared" ca="1" si="590"/>
        <v>0</v>
      </c>
      <c r="CT444" s="26">
        <f t="shared" ca="1" si="591"/>
        <v>0</v>
      </c>
      <c r="CU444" s="19">
        <f t="shared" ca="1" si="592"/>
        <v>0</v>
      </c>
      <c r="CV444" s="26">
        <f t="shared" ca="1" si="593"/>
        <v>0</v>
      </c>
      <c r="CW444" s="26">
        <f t="shared" ca="1" si="594"/>
        <v>0</v>
      </c>
      <c r="CX444">
        <f t="shared" ca="1" si="649"/>
        <v>0</v>
      </c>
      <c r="CY444" s="7">
        <f t="shared" ca="1" si="617"/>
        <v>0</v>
      </c>
      <c r="CZ444" s="7">
        <f t="shared" ca="1" si="618"/>
        <v>0</v>
      </c>
      <c r="DA444" s="17">
        <f t="shared" ca="1" si="650"/>
        <v>0</v>
      </c>
      <c r="DB444" s="17">
        <f t="shared" ca="1" si="619"/>
        <v>0</v>
      </c>
      <c r="EB444">
        <v>442</v>
      </c>
      <c r="EC444" s="7">
        <f t="shared" si="651"/>
        <v>0</v>
      </c>
      <c r="ED444" s="28">
        <f t="shared" si="652"/>
        <v>0</v>
      </c>
      <c r="EE444" s="16">
        <f t="shared" si="653"/>
        <v>0</v>
      </c>
      <c r="EF444" s="9">
        <f t="shared" si="595"/>
        <v>0</v>
      </c>
      <c r="EG444" s="26">
        <f t="shared" si="596"/>
        <v>0</v>
      </c>
      <c r="EH444" s="19">
        <f t="shared" si="597"/>
        <v>0</v>
      </c>
      <c r="EI444" s="26">
        <f t="shared" si="598"/>
        <v>0</v>
      </c>
      <c r="EJ444" s="26">
        <f t="shared" si="599"/>
        <v>0</v>
      </c>
      <c r="EK444" s="16">
        <f t="shared" si="654"/>
        <v>0</v>
      </c>
      <c r="EL444" s="25">
        <v>0</v>
      </c>
      <c r="EM444" s="25">
        <f t="shared" si="655"/>
        <v>0</v>
      </c>
      <c r="EN444" s="25">
        <f t="shared" si="656"/>
        <v>0</v>
      </c>
      <c r="EO444" s="25">
        <f t="shared" si="657"/>
        <v>0</v>
      </c>
      <c r="EP444" s="25">
        <f t="shared" si="658"/>
        <v>0</v>
      </c>
      <c r="EQ444" s="16">
        <f t="shared" si="659"/>
        <v>0</v>
      </c>
      <c r="ER444" s="25">
        <f t="shared" si="660"/>
        <v>0</v>
      </c>
      <c r="ES444" s="9">
        <f t="shared" si="600"/>
        <v>0</v>
      </c>
      <c r="ET444" s="26">
        <f t="shared" si="601"/>
        <v>0</v>
      </c>
      <c r="EU444" s="19">
        <f t="shared" si="602"/>
        <v>0</v>
      </c>
      <c r="EV444" s="26">
        <f t="shared" si="603"/>
        <v>0</v>
      </c>
      <c r="EW444" s="26">
        <f t="shared" si="604"/>
        <v>0</v>
      </c>
      <c r="EX444">
        <f t="shared" si="661"/>
        <v>0</v>
      </c>
      <c r="EY444" s="7">
        <f t="shared" si="620"/>
        <v>0</v>
      </c>
      <c r="EZ444" s="7">
        <f t="shared" si="621"/>
        <v>0</v>
      </c>
      <c r="FA444" s="17">
        <f t="shared" si="662"/>
        <v>0</v>
      </c>
      <c r="FB444" s="17">
        <f t="shared" si="622"/>
        <v>0</v>
      </c>
      <c r="GB444">
        <v>442</v>
      </c>
      <c r="GC444" s="7">
        <f t="shared" si="663"/>
        <v>0</v>
      </c>
      <c r="GD444" s="28">
        <f t="shared" si="664"/>
        <v>0</v>
      </c>
      <c r="GE444" s="16">
        <f t="shared" si="665"/>
        <v>0</v>
      </c>
      <c r="GF444" s="9">
        <f t="shared" si="605"/>
        <v>0</v>
      </c>
      <c r="GG444" s="26">
        <f t="shared" si="606"/>
        <v>0</v>
      </c>
      <c r="GH444" s="19">
        <f t="shared" si="607"/>
        <v>0</v>
      </c>
      <c r="GI444" s="26">
        <f t="shared" si="608"/>
        <v>0</v>
      </c>
      <c r="GJ444" s="26">
        <f t="shared" si="609"/>
        <v>0</v>
      </c>
      <c r="GK444" s="16">
        <f t="shared" si="666"/>
        <v>0</v>
      </c>
      <c r="GL444" s="25">
        <v>0</v>
      </c>
      <c r="GM444" s="25">
        <f t="shared" si="667"/>
        <v>0</v>
      </c>
      <c r="GN444" s="25">
        <f t="shared" si="668"/>
        <v>0</v>
      </c>
      <c r="GO444" s="25">
        <f t="shared" si="669"/>
        <v>0</v>
      </c>
      <c r="GP444" s="25">
        <f t="shared" si="670"/>
        <v>0</v>
      </c>
      <c r="GQ444" s="16">
        <f t="shared" si="671"/>
        <v>0</v>
      </c>
      <c r="GR444" s="25">
        <f t="shared" si="672"/>
        <v>0</v>
      </c>
      <c r="GS444" s="9">
        <f t="shared" si="610"/>
        <v>0</v>
      </c>
      <c r="GT444" s="26">
        <f t="shared" si="611"/>
        <v>0</v>
      </c>
      <c r="GU444" s="19">
        <f t="shared" si="612"/>
        <v>0</v>
      </c>
      <c r="GV444" s="26">
        <f t="shared" si="613"/>
        <v>0</v>
      </c>
      <c r="GW444" s="26">
        <f t="shared" si="614"/>
        <v>0</v>
      </c>
      <c r="GX444">
        <f t="shared" si="673"/>
        <v>0</v>
      </c>
      <c r="GY444" s="7">
        <f t="shared" si="623"/>
        <v>0</v>
      </c>
      <c r="GZ444" s="7">
        <f t="shared" si="624"/>
        <v>0</v>
      </c>
      <c r="HA444" s="17">
        <f t="shared" si="674"/>
        <v>0</v>
      </c>
      <c r="HB444" s="17">
        <f t="shared" si="625"/>
        <v>0</v>
      </c>
    </row>
    <row r="445" spans="54:210" x14ac:dyDescent="0.3">
      <c r="BB445">
        <v>443</v>
      </c>
      <c r="BC445" s="7">
        <f t="shared" si="626"/>
        <v>0</v>
      </c>
      <c r="BD445" s="28">
        <f t="shared" si="627"/>
        <v>0</v>
      </c>
      <c r="BE445" s="16">
        <f t="shared" si="628"/>
        <v>0</v>
      </c>
      <c r="BF445" s="16">
        <f t="shared" si="629"/>
        <v>0</v>
      </c>
      <c r="BG445" s="25">
        <v>0</v>
      </c>
      <c r="BH445" s="25">
        <f t="shared" si="630"/>
        <v>0</v>
      </c>
      <c r="BI445" s="25">
        <f t="shared" si="631"/>
        <v>0</v>
      </c>
      <c r="BJ445" s="25">
        <f t="shared" si="632"/>
        <v>0</v>
      </c>
      <c r="BK445" s="25">
        <f t="shared" si="633"/>
        <v>0</v>
      </c>
      <c r="BL445" s="16">
        <f t="shared" si="634"/>
        <v>0</v>
      </c>
      <c r="BM445" s="25">
        <f t="shared" si="635"/>
        <v>0</v>
      </c>
      <c r="BN445" s="9">
        <f t="shared" si="580"/>
        <v>0</v>
      </c>
      <c r="BO445" s="26">
        <f t="shared" si="581"/>
        <v>0</v>
      </c>
      <c r="BP445" s="19">
        <f t="shared" si="582"/>
        <v>0</v>
      </c>
      <c r="BQ445" s="26">
        <f t="shared" si="583"/>
        <v>0</v>
      </c>
      <c r="BR445" s="26">
        <f t="shared" si="584"/>
        <v>0</v>
      </c>
      <c r="BS445">
        <f t="shared" si="636"/>
        <v>0</v>
      </c>
      <c r="BT445" s="7">
        <f t="shared" si="637"/>
        <v>0</v>
      </c>
      <c r="BU445" s="7">
        <f t="shared" si="615"/>
        <v>0</v>
      </c>
      <c r="BV445" s="17">
        <f t="shared" si="638"/>
        <v>0</v>
      </c>
      <c r="BW445" s="17">
        <f t="shared" si="616"/>
        <v>0</v>
      </c>
      <c r="CB445">
        <v>443</v>
      </c>
      <c r="CC445" s="7">
        <f t="shared" ca="1" si="639"/>
        <v>-19000</v>
      </c>
      <c r="CD445" s="28">
        <f t="shared" ca="1" si="640"/>
        <v>0</v>
      </c>
      <c r="CE445" s="16">
        <f t="shared" ca="1" si="641"/>
        <v>0</v>
      </c>
      <c r="CF445" s="9">
        <f t="shared" ca="1" si="585"/>
        <v>0</v>
      </c>
      <c r="CG445" s="26">
        <f t="shared" ca="1" si="586"/>
        <v>0</v>
      </c>
      <c r="CH445" s="19">
        <f t="shared" ca="1" si="587"/>
        <v>0</v>
      </c>
      <c r="CI445" s="26">
        <f t="shared" ca="1" si="588"/>
        <v>0</v>
      </c>
      <c r="CJ445" s="26">
        <f t="shared" ca="1" si="589"/>
        <v>0</v>
      </c>
      <c r="CK445" s="16">
        <f t="shared" ca="1" si="642"/>
        <v>0</v>
      </c>
      <c r="CL445" s="25">
        <v>0</v>
      </c>
      <c r="CM445" s="25">
        <f t="shared" ca="1" si="643"/>
        <v>0</v>
      </c>
      <c r="CN445" s="25">
        <f t="shared" ca="1" si="644"/>
        <v>0</v>
      </c>
      <c r="CO445" s="25">
        <f t="shared" ca="1" si="645"/>
        <v>0</v>
      </c>
      <c r="CP445" s="25">
        <f t="shared" ca="1" si="646"/>
        <v>0</v>
      </c>
      <c r="CQ445" s="16">
        <f t="shared" ca="1" si="647"/>
        <v>0</v>
      </c>
      <c r="CR445" s="25">
        <f t="shared" ca="1" si="648"/>
        <v>0</v>
      </c>
      <c r="CS445" s="9">
        <f t="shared" ca="1" si="590"/>
        <v>0</v>
      </c>
      <c r="CT445" s="26">
        <f t="shared" ca="1" si="591"/>
        <v>0</v>
      </c>
      <c r="CU445" s="19">
        <f t="shared" ca="1" si="592"/>
        <v>0</v>
      </c>
      <c r="CV445" s="26">
        <f t="shared" ca="1" si="593"/>
        <v>0</v>
      </c>
      <c r="CW445" s="26">
        <f t="shared" ca="1" si="594"/>
        <v>0</v>
      </c>
      <c r="CX445">
        <f t="shared" ca="1" si="649"/>
        <v>0</v>
      </c>
      <c r="CY445" s="7">
        <f t="shared" ca="1" si="617"/>
        <v>0</v>
      </c>
      <c r="CZ445" s="7">
        <f t="shared" ca="1" si="618"/>
        <v>0</v>
      </c>
      <c r="DA445" s="17">
        <f t="shared" ca="1" si="650"/>
        <v>0</v>
      </c>
      <c r="DB445" s="17">
        <f t="shared" ca="1" si="619"/>
        <v>0</v>
      </c>
      <c r="EB445">
        <v>443</v>
      </c>
      <c r="EC445" s="7">
        <f t="shared" si="651"/>
        <v>0</v>
      </c>
      <c r="ED445" s="28">
        <f t="shared" si="652"/>
        <v>0</v>
      </c>
      <c r="EE445" s="16">
        <f t="shared" si="653"/>
        <v>0</v>
      </c>
      <c r="EF445" s="9">
        <f t="shared" si="595"/>
        <v>0</v>
      </c>
      <c r="EG445" s="26">
        <f t="shared" si="596"/>
        <v>0</v>
      </c>
      <c r="EH445" s="19">
        <f t="shared" si="597"/>
        <v>0</v>
      </c>
      <c r="EI445" s="26">
        <f t="shared" si="598"/>
        <v>0</v>
      </c>
      <c r="EJ445" s="26">
        <f t="shared" si="599"/>
        <v>0</v>
      </c>
      <c r="EK445" s="16">
        <f t="shared" si="654"/>
        <v>0</v>
      </c>
      <c r="EL445" s="25">
        <v>0</v>
      </c>
      <c r="EM445" s="25">
        <f t="shared" si="655"/>
        <v>0</v>
      </c>
      <c r="EN445" s="25">
        <f t="shared" si="656"/>
        <v>0</v>
      </c>
      <c r="EO445" s="25">
        <f t="shared" si="657"/>
        <v>0</v>
      </c>
      <c r="EP445" s="25">
        <f t="shared" si="658"/>
        <v>0</v>
      </c>
      <c r="EQ445" s="16">
        <f t="shared" si="659"/>
        <v>0</v>
      </c>
      <c r="ER445" s="25">
        <f t="shared" si="660"/>
        <v>0</v>
      </c>
      <c r="ES445" s="9">
        <f t="shared" si="600"/>
        <v>0</v>
      </c>
      <c r="ET445" s="26">
        <f t="shared" si="601"/>
        <v>0</v>
      </c>
      <c r="EU445" s="19">
        <f t="shared" si="602"/>
        <v>0</v>
      </c>
      <c r="EV445" s="26">
        <f t="shared" si="603"/>
        <v>0</v>
      </c>
      <c r="EW445" s="26">
        <f t="shared" si="604"/>
        <v>0</v>
      </c>
      <c r="EX445">
        <f t="shared" si="661"/>
        <v>0</v>
      </c>
      <c r="EY445" s="7">
        <f t="shared" si="620"/>
        <v>0</v>
      </c>
      <c r="EZ445" s="7">
        <f t="shared" si="621"/>
        <v>0</v>
      </c>
      <c r="FA445" s="17">
        <f t="shared" si="662"/>
        <v>0</v>
      </c>
      <c r="FB445" s="17">
        <f t="shared" si="622"/>
        <v>0</v>
      </c>
      <c r="GB445">
        <v>443</v>
      </c>
      <c r="GC445" s="7">
        <f t="shared" si="663"/>
        <v>0</v>
      </c>
      <c r="GD445" s="28">
        <f t="shared" si="664"/>
        <v>0</v>
      </c>
      <c r="GE445" s="16">
        <f t="shared" si="665"/>
        <v>0</v>
      </c>
      <c r="GF445" s="9">
        <f t="shared" si="605"/>
        <v>0</v>
      </c>
      <c r="GG445" s="26">
        <f t="shared" si="606"/>
        <v>0</v>
      </c>
      <c r="GH445" s="19">
        <f t="shared" si="607"/>
        <v>0</v>
      </c>
      <c r="GI445" s="26">
        <f t="shared" si="608"/>
        <v>0</v>
      </c>
      <c r="GJ445" s="26">
        <f t="shared" si="609"/>
        <v>0</v>
      </c>
      <c r="GK445" s="16">
        <f t="shared" si="666"/>
        <v>0</v>
      </c>
      <c r="GL445" s="25">
        <v>0</v>
      </c>
      <c r="GM445" s="25">
        <f t="shared" si="667"/>
        <v>0</v>
      </c>
      <c r="GN445" s="25">
        <f t="shared" si="668"/>
        <v>0</v>
      </c>
      <c r="GO445" s="25">
        <f t="shared" si="669"/>
        <v>0</v>
      </c>
      <c r="GP445" s="25">
        <f t="shared" si="670"/>
        <v>0</v>
      </c>
      <c r="GQ445" s="16">
        <f t="shared" si="671"/>
        <v>0</v>
      </c>
      <c r="GR445" s="25">
        <f t="shared" si="672"/>
        <v>0</v>
      </c>
      <c r="GS445" s="9">
        <f t="shared" si="610"/>
        <v>0</v>
      </c>
      <c r="GT445" s="26">
        <f t="shared" si="611"/>
        <v>0</v>
      </c>
      <c r="GU445" s="19">
        <f t="shared" si="612"/>
        <v>0</v>
      </c>
      <c r="GV445" s="26">
        <f t="shared" si="613"/>
        <v>0</v>
      </c>
      <c r="GW445" s="26">
        <f t="shared" si="614"/>
        <v>0</v>
      </c>
      <c r="GX445">
        <f t="shared" si="673"/>
        <v>0</v>
      </c>
      <c r="GY445" s="7">
        <f t="shared" si="623"/>
        <v>0</v>
      </c>
      <c r="GZ445" s="7">
        <f t="shared" si="624"/>
        <v>0</v>
      </c>
      <c r="HA445" s="17">
        <f t="shared" si="674"/>
        <v>0</v>
      </c>
      <c r="HB445" s="17">
        <f t="shared" si="625"/>
        <v>0</v>
      </c>
    </row>
    <row r="446" spans="54:210" x14ac:dyDescent="0.3">
      <c r="BB446">
        <v>444</v>
      </c>
      <c r="BC446" s="7">
        <f t="shared" si="626"/>
        <v>0</v>
      </c>
      <c r="BD446" s="28">
        <f t="shared" si="627"/>
        <v>0</v>
      </c>
      <c r="BE446" s="16">
        <f t="shared" si="628"/>
        <v>0</v>
      </c>
      <c r="BF446" s="16">
        <f t="shared" si="629"/>
        <v>0</v>
      </c>
      <c r="BG446" s="25">
        <v>0</v>
      </c>
      <c r="BH446" s="25">
        <f t="shared" si="630"/>
        <v>0</v>
      </c>
      <c r="BI446" s="25">
        <f t="shared" si="631"/>
        <v>0</v>
      </c>
      <c r="BJ446" s="25">
        <f t="shared" si="632"/>
        <v>0</v>
      </c>
      <c r="BK446" s="25">
        <f t="shared" si="633"/>
        <v>0</v>
      </c>
      <c r="BL446" s="16">
        <f t="shared" si="634"/>
        <v>0</v>
      </c>
      <c r="BM446" s="25">
        <f t="shared" si="635"/>
        <v>0</v>
      </c>
      <c r="BN446" s="9">
        <f t="shared" si="580"/>
        <v>0</v>
      </c>
      <c r="BO446" s="26">
        <f t="shared" si="581"/>
        <v>0</v>
      </c>
      <c r="BP446" s="19">
        <f t="shared" si="582"/>
        <v>0</v>
      </c>
      <c r="BQ446" s="26">
        <f t="shared" si="583"/>
        <v>0</v>
      </c>
      <c r="BR446" s="26">
        <f t="shared" si="584"/>
        <v>0</v>
      </c>
      <c r="BS446">
        <f t="shared" si="636"/>
        <v>0</v>
      </c>
      <c r="BT446" s="7">
        <f t="shared" si="637"/>
        <v>0</v>
      </c>
      <c r="BU446" s="7">
        <f t="shared" si="615"/>
        <v>0</v>
      </c>
      <c r="BV446" s="17">
        <f t="shared" si="638"/>
        <v>0</v>
      </c>
      <c r="BW446" s="17">
        <f t="shared" si="616"/>
        <v>0</v>
      </c>
      <c r="CB446">
        <v>444</v>
      </c>
      <c r="CC446" s="7">
        <f t="shared" ca="1" si="639"/>
        <v>-19000</v>
      </c>
      <c r="CD446" s="28">
        <f t="shared" ca="1" si="640"/>
        <v>0</v>
      </c>
      <c r="CE446" s="16">
        <f t="shared" ca="1" si="641"/>
        <v>0</v>
      </c>
      <c r="CF446" s="9">
        <f t="shared" ca="1" si="585"/>
        <v>0</v>
      </c>
      <c r="CG446" s="26">
        <f t="shared" ca="1" si="586"/>
        <v>0</v>
      </c>
      <c r="CH446" s="19">
        <f t="shared" ca="1" si="587"/>
        <v>0</v>
      </c>
      <c r="CI446" s="26">
        <f t="shared" ca="1" si="588"/>
        <v>0</v>
      </c>
      <c r="CJ446" s="26">
        <f t="shared" ca="1" si="589"/>
        <v>0</v>
      </c>
      <c r="CK446" s="16">
        <f t="shared" ca="1" si="642"/>
        <v>0</v>
      </c>
      <c r="CL446" s="25">
        <v>0</v>
      </c>
      <c r="CM446" s="25">
        <f t="shared" ca="1" si="643"/>
        <v>0</v>
      </c>
      <c r="CN446" s="25">
        <f t="shared" ca="1" si="644"/>
        <v>0</v>
      </c>
      <c r="CO446" s="25">
        <f t="shared" ca="1" si="645"/>
        <v>0</v>
      </c>
      <c r="CP446" s="25">
        <f t="shared" ca="1" si="646"/>
        <v>0</v>
      </c>
      <c r="CQ446" s="16">
        <f t="shared" ca="1" si="647"/>
        <v>0</v>
      </c>
      <c r="CR446" s="25">
        <f t="shared" ca="1" si="648"/>
        <v>0</v>
      </c>
      <c r="CS446" s="9">
        <f t="shared" ca="1" si="590"/>
        <v>0</v>
      </c>
      <c r="CT446" s="26">
        <f t="shared" ca="1" si="591"/>
        <v>0</v>
      </c>
      <c r="CU446" s="19">
        <f t="shared" ca="1" si="592"/>
        <v>0</v>
      </c>
      <c r="CV446" s="26">
        <f t="shared" ca="1" si="593"/>
        <v>0</v>
      </c>
      <c r="CW446" s="26">
        <f t="shared" ca="1" si="594"/>
        <v>0</v>
      </c>
      <c r="CX446">
        <f t="shared" ca="1" si="649"/>
        <v>0</v>
      </c>
      <c r="CY446" s="7">
        <f t="shared" ca="1" si="617"/>
        <v>0</v>
      </c>
      <c r="CZ446" s="7">
        <f t="shared" ca="1" si="618"/>
        <v>0</v>
      </c>
      <c r="DA446" s="17">
        <f t="shared" ca="1" si="650"/>
        <v>0</v>
      </c>
      <c r="DB446" s="17">
        <f t="shared" ca="1" si="619"/>
        <v>0</v>
      </c>
      <c r="EB446">
        <v>444</v>
      </c>
      <c r="EC446" s="7">
        <f t="shared" si="651"/>
        <v>0</v>
      </c>
      <c r="ED446" s="28">
        <f t="shared" si="652"/>
        <v>0</v>
      </c>
      <c r="EE446" s="16">
        <f t="shared" si="653"/>
        <v>0</v>
      </c>
      <c r="EF446" s="9">
        <f t="shared" si="595"/>
        <v>0</v>
      </c>
      <c r="EG446" s="26">
        <f t="shared" si="596"/>
        <v>0</v>
      </c>
      <c r="EH446" s="19">
        <f t="shared" si="597"/>
        <v>0</v>
      </c>
      <c r="EI446" s="26">
        <f t="shared" si="598"/>
        <v>0</v>
      </c>
      <c r="EJ446" s="26">
        <f t="shared" si="599"/>
        <v>0</v>
      </c>
      <c r="EK446" s="16">
        <f t="shared" si="654"/>
        <v>0</v>
      </c>
      <c r="EL446" s="25">
        <v>0</v>
      </c>
      <c r="EM446" s="25">
        <f t="shared" si="655"/>
        <v>0</v>
      </c>
      <c r="EN446" s="25">
        <f t="shared" si="656"/>
        <v>0</v>
      </c>
      <c r="EO446" s="25">
        <f t="shared" si="657"/>
        <v>0</v>
      </c>
      <c r="EP446" s="25">
        <f t="shared" si="658"/>
        <v>0</v>
      </c>
      <c r="EQ446" s="16">
        <f t="shared" si="659"/>
        <v>0</v>
      </c>
      <c r="ER446" s="25">
        <f t="shared" si="660"/>
        <v>0</v>
      </c>
      <c r="ES446" s="9">
        <f t="shared" si="600"/>
        <v>0</v>
      </c>
      <c r="ET446" s="26">
        <f t="shared" si="601"/>
        <v>0</v>
      </c>
      <c r="EU446" s="19">
        <f t="shared" si="602"/>
        <v>0</v>
      </c>
      <c r="EV446" s="26">
        <f t="shared" si="603"/>
        <v>0</v>
      </c>
      <c r="EW446" s="26">
        <f t="shared" si="604"/>
        <v>0</v>
      </c>
      <c r="EX446">
        <f t="shared" si="661"/>
        <v>0</v>
      </c>
      <c r="EY446" s="7">
        <f t="shared" si="620"/>
        <v>0</v>
      </c>
      <c r="EZ446" s="7">
        <f t="shared" si="621"/>
        <v>0</v>
      </c>
      <c r="FA446" s="17">
        <f t="shared" si="662"/>
        <v>0</v>
      </c>
      <c r="FB446" s="17">
        <f t="shared" si="622"/>
        <v>0</v>
      </c>
      <c r="GB446">
        <v>444</v>
      </c>
      <c r="GC446" s="7">
        <f t="shared" si="663"/>
        <v>0</v>
      </c>
      <c r="GD446" s="28">
        <f t="shared" si="664"/>
        <v>0</v>
      </c>
      <c r="GE446" s="16">
        <f t="shared" si="665"/>
        <v>0</v>
      </c>
      <c r="GF446" s="9">
        <f t="shared" si="605"/>
        <v>0</v>
      </c>
      <c r="GG446" s="26">
        <f t="shared" si="606"/>
        <v>0</v>
      </c>
      <c r="GH446" s="19">
        <f t="shared" si="607"/>
        <v>0</v>
      </c>
      <c r="GI446" s="26">
        <f t="shared" si="608"/>
        <v>0</v>
      </c>
      <c r="GJ446" s="26">
        <f t="shared" si="609"/>
        <v>0</v>
      </c>
      <c r="GK446" s="16">
        <f t="shared" si="666"/>
        <v>0</v>
      </c>
      <c r="GL446" s="25">
        <v>0</v>
      </c>
      <c r="GM446" s="25">
        <f t="shared" si="667"/>
        <v>0</v>
      </c>
      <c r="GN446" s="25">
        <f t="shared" si="668"/>
        <v>0</v>
      </c>
      <c r="GO446" s="25">
        <f t="shared" si="669"/>
        <v>0</v>
      </c>
      <c r="GP446" s="25">
        <f t="shared" si="670"/>
        <v>0</v>
      </c>
      <c r="GQ446" s="16">
        <f t="shared" si="671"/>
        <v>0</v>
      </c>
      <c r="GR446" s="25">
        <f t="shared" si="672"/>
        <v>0</v>
      </c>
      <c r="GS446" s="9">
        <f t="shared" si="610"/>
        <v>0</v>
      </c>
      <c r="GT446" s="26">
        <f t="shared" si="611"/>
        <v>0</v>
      </c>
      <c r="GU446" s="19">
        <f t="shared" si="612"/>
        <v>0</v>
      </c>
      <c r="GV446" s="26">
        <f t="shared" si="613"/>
        <v>0</v>
      </c>
      <c r="GW446" s="26">
        <f t="shared" si="614"/>
        <v>0</v>
      </c>
      <c r="GX446">
        <f t="shared" si="673"/>
        <v>0</v>
      </c>
      <c r="GY446" s="7">
        <f t="shared" si="623"/>
        <v>0</v>
      </c>
      <c r="GZ446" s="7">
        <f t="shared" si="624"/>
        <v>0</v>
      </c>
      <c r="HA446" s="17">
        <f t="shared" si="674"/>
        <v>0</v>
      </c>
      <c r="HB446" s="17">
        <f t="shared" si="625"/>
        <v>0</v>
      </c>
    </row>
    <row r="447" spans="54:210" x14ac:dyDescent="0.3">
      <c r="BB447">
        <v>445</v>
      </c>
      <c r="BC447" s="7">
        <f t="shared" si="626"/>
        <v>0</v>
      </c>
      <c r="BD447" s="28">
        <f t="shared" si="627"/>
        <v>0</v>
      </c>
      <c r="BE447" s="16">
        <f t="shared" si="628"/>
        <v>0</v>
      </c>
      <c r="BF447" s="16">
        <f t="shared" si="629"/>
        <v>0</v>
      </c>
      <c r="BG447" s="25">
        <v>0</v>
      </c>
      <c r="BH447" s="25">
        <f t="shared" si="630"/>
        <v>0</v>
      </c>
      <c r="BI447" s="25">
        <f t="shared" si="631"/>
        <v>0</v>
      </c>
      <c r="BJ447" s="25">
        <f t="shared" si="632"/>
        <v>0</v>
      </c>
      <c r="BK447" s="25">
        <f t="shared" si="633"/>
        <v>0</v>
      </c>
      <c r="BL447" s="16">
        <f t="shared" si="634"/>
        <v>0</v>
      </c>
      <c r="BM447" s="25">
        <f t="shared" si="635"/>
        <v>0</v>
      </c>
      <c r="BN447" s="9">
        <f t="shared" si="580"/>
        <v>0</v>
      </c>
      <c r="BO447" s="26">
        <f t="shared" si="581"/>
        <v>0</v>
      </c>
      <c r="BP447" s="19">
        <f t="shared" si="582"/>
        <v>0</v>
      </c>
      <c r="BQ447" s="26">
        <f t="shared" si="583"/>
        <v>0</v>
      </c>
      <c r="BR447" s="26">
        <f t="shared" si="584"/>
        <v>0</v>
      </c>
      <c r="BS447">
        <f t="shared" si="636"/>
        <v>0</v>
      </c>
      <c r="BT447" s="7">
        <f t="shared" si="637"/>
        <v>0</v>
      </c>
      <c r="BU447" s="7">
        <f t="shared" si="615"/>
        <v>0</v>
      </c>
      <c r="BV447" s="17">
        <f t="shared" si="638"/>
        <v>0</v>
      </c>
      <c r="BW447" s="17">
        <f t="shared" si="616"/>
        <v>0</v>
      </c>
      <c r="CB447">
        <v>445</v>
      </c>
      <c r="CC447" s="7">
        <f t="shared" ca="1" si="639"/>
        <v>-19000</v>
      </c>
      <c r="CD447" s="28">
        <f t="shared" ca="1" si="640"/>
        <v>0</v>
      </c>
      <c r="CE447" s="16">
        <f t="shared" ca="1" si="641"/>
        <v>0</v>
      </c>
      <c r="CF447" s="9">
        <f t="shared" ca="1" si="585"/>
        <v>0</v>
      </c>
      <c r="CG447" s="26">
        <f t="shared" ca="1" si="586"/>
        <v>0</v>
      </c>
      <c r="CH447" s="19">
        <f t="shared" ca="1" si="587"/>
        <v>0</v>
      </c>
      <c r="CI447" s="26">
        <f t="shared" ca="1" si="588"/>
        <v>0</v>
      </c>
      <c r="CJ447" s="26">
        <f t="shared" ca="1" si="589"/>
        <v>0</v>
      </c>
      <c r="CK447" s="16">
        <f t="shared" ca="1" si="642"/>
        <v>0</v>
      </c>
      <c r="CL447" s="25">
        <v>0</v>
      </c>
      <c r="CM447" s="25">
        <f t="shared" ca="1" si="643"/>
        <v>0</v>
      </c>
      <c r="CN447" s="25">
        <f t="shared" ca="1" si="644"/>
        <v>0</v>
      </c>
      <c r="CO447" s="25">
        <f t="shared" ca="1" si="645"/>
        <v>0</v>
      </c>
      <c r="CP447" s="25">
        <f t="shared" ca="1" si="646"/>
        <v>0</v>
      </c>
      <c r="CQ447" s="16">
        <f t="shared" ca="1" si="647"/>
        <v>0</v>
      </c>
      <c r="CR447" s="25">
        <f t="shared" ca="1" si="648"/>
        <v>0</v>
      </c>
      <c r="CS447" s="9">
        <f t="shared" ca="1" si="590"/>
        <v>0</v>
      </c>
      <c r="CT447" s="26">
        <f t="shared" ca="1" si="591"/>
        <v>0</v>
      </c>
      <c r="CU447" s="19">
        <f t="shared" ca="1" si="592"/>
        <v>0</v>
      </c>
      <c r="CV447" s="26">
        <f t="shared" ca="1" si="593"/>
        <v>0</v>
      </c>
      <c r="CW447" s="26">
        <f t="shared" ca="1" si="594"/>
        <v>0</v>
      </c>
      <c r="CX447">
        <f t="shared" ca="1" si="649"/>
        <v>0</v>
      </c>
      <c r="CY447" s="7">
        <f t="shared" ca="1" si="617"/>
        <v>0</v>
      </c>
      <c r="CZ447" s="7">
        <f t="shared" ca="1" si="618"/>
        <v>0</v>
      </c>
      <c r="DA447" s="17">
        <f t="shared" ca="1" si="650"/>
        <v>0</v>
      </c>
      <c r="DB447" s="17">
        <f t="shared" ca="1" si="619"/>
        <v>0</v>
      </c>
      <c r="EB447">
        <v>445</v>
      </c>
      <c r="EC447" s="7">
        <f t="shared" si="651"/>
        <v>0</v>
      </c>
      <c r="ED447" s="28">
        <f t="shared" si="652"/>
        <v>0</v>
      </c>
      <c r="EE447" s="16">
        <f t="shared" si="653"/>
        <v>0</v>
      </c>
      <c r="EF447" s="9">
        <f t="shared" si="595"/>
        <v>0</v>
      </c>
      <c r="EG447" s="26">
        <f t="shared" si="596"/>
        <v>0</v>
      </c>
      <c r="EH447" s="19">
        <f t="shared" si="597"/>
        <v>0</v>
      </c>
      <c r="EI447" s="26">
        <f t="shared" si="598"/>
        <v>0</v>
      </c>
      <c r="EJ447" s="26">
        <f t="shared" si="599"/>
        <v>0</v>
      </c>
      <c r="EK447" s="16">
        <f t="shared" si="654"/>
        <v>0</v>
      </c>
      <c r="EL447" s="25">
        <v>0</v>
      </c>
      <c r="EM447" s="25">
        <f t="shared" si="655"/>
        <v>0</v>
      </c>
      <c r="EN447" s="25">
        <f t="shared" si="656"/>
        <v>0</v>
      </c>
      <c r="EO447" s="25">
        <f t="shared" si="657"/>
        <v>0</v>
      </c>
      <c r="EP447" s="25">
        <f t="shared" si="658"/>
        <v>0</v>
      </c>
      <c r="EQ447" s="16">
        <f t="shared" si="659"/>
        <v>0</v>
      </c>
      <c r="ER447" s="25">
        <f t="shared" si="660"/>
        <v>0</v>
      </c>
      <c r="ES447" s="9">
        <f t="shared" si="600"/>
        <v>0</v>
      </c>
      <c r="ET447" s="26">
        <f t="shared" si="601"/>
        <v>0</v>
      </c>
      <c r="EU447" s="19">
        <f t="shared" si="602"/>
        <v>0</v>
      </c>
      <c r="EV447" s="26">
        <f t="shared" si="603"/>
        <v>0</v>
      </c>
      <c r="EW447" s="26">
        <f t="shared" si="604"/>
        <v>0</v>
      </c>
      <c r="EX447">
        <f t="shared" si="661"/>
        <v>0</v>
      </c>
      <c r="EY447" s="7">
        <f t="shared" si="620"/>
        <v>0</v>
      </c>
      <c r="EZ447" s="7">
        <f t="shared" si="621"/>
        <v>0</v>
      </c>
      <c r="FA447" s="17">
        <f t="shared" si="662"/>
        <v>0</v>
      </c>
      <c r="FB447" s="17">
        <f t="shared" si="622"/>
        <v>0</v>
      </c>
      <c r="GB447">
        <v>445</v>
      </c>
      <c r="GC447" s="7">
        <f t="shared" si="663"/>
        <v>0</v>
      </c>
      <c r="GD447" s="28">
        <f t="shared" si="664"/>
        <v>0</v>
      </c>
      <c r="GE447" s="16">
        <f t="shared" si="665"/>
        <v>0</v>
      </c>
      <c r="GF447" s="9">
        <f t="shared" si="605"/>
        <v>0</v>
      </c>
      <c r="GG447" s="26">
        <f t="shared" si="606"/>
        <v>0</v>
      </c>
      <c r="GH447" s="19">
        <f t="shared" si="607"/>
        <v>0</v>
      </c>
      <c r="GI447" s="26">
        <f t="shared" si="608"/>
        <v>0</v>
      </c>
      <c r="GJ447" s="26">
        <f t="shared" si="609"/>
        <v>0</v>
      </c>
      <c r="GK447" s="16">
        <f t="shared" si="666"/>
        <v>0</v>
      </c>
      <c r="GL447" s="25">
        <v>0</v>
      </c>
      <c r="GM447" s="25">
        <f t="shared" si="667"/>
        <v>0</v>
      </c>
      <c r="GN447" s="25">
        <f t="shared" si="668"/>
        <v>0</v>
      </c>
      <c r="GO447" s="25">
        <f t="shared" si="669"/>
        <v>0</v>
      </c>
      <c r="GP447" s="25">
        <f t="shared" si="670"/>
        <v>0</v>
      </c>
      <c r="GQ447" s="16">
        <f t="shared" si="671"/>
        <v>0</v>
      </c>
      <c r="GR447" s="25">
        <f t="shared" si="672"/>
        <v>0</v>
      </c>
      <c r="GS447" s="9">
        <f t="shared" si="610"/>
        <v>0</v>
      </c>
      <c r="GT447" s="26">
        <f t="shared" si="611"/>
        <v>0</v>
      </c>
      <c r="GU447" s="19">
        <f t="shared" si="612"/>
        <v>0</v>
      </c>
      <c r="GV447" s="26">
        <f t="shared" si="613"/>
        <v>0</v>
      </c>
      <c r="GW447" s="26">
        <f t="shared" si="614"/>
        <v>0</v>
      </c>
      <c r="GX447">
        <f t="shared" si="673"/>
        <v>0</v>
      </c>
      <c r="GY447" s="7">
        <f t="shared" si="623"/>
        <v>0</v>
      </c>
      <c r="GZ447" s="7">
        <f t="shared" si="624"/>
        <v>0</v>
      </c>
      <c r="HA447" s="17">
        <f t="shared" si="674"/>
        <v>0</v>
      </c>
      <c r="HB447" s="17">
        <f t="shared" si="625"/>
        <v>0</v>
      </c>
    </row>
    <row r="448" spans="54:210" x14ac:dyDescent="0.3">
      <c r="BB448">
        <v>446</v>
      </c>
      <c r="BC448" s="7">
        <f t="shared" si="626"/>
        <v>0</v>
      </c>
      <c r="BD448" s="28">
        <f t="shared" si="627"/>
        <v>0</v>
      </c>
      <c r="BE448" s="16">
        <f t="shared" si="628"/>
        <v>0</v>
      </c>
      <c r="BF448" s="16">
        <f t="shared" si="629"/>
        <v>0</v>
      </c>
      <c r="BG448" s="25">
        <v>0</v>
      </c>
      <c r="BH448" s="25">
        <f t="shared" si="630"/>
        <v>0</v>
      </c>
      <c r="BI448" s="25">
        <f t="shared" si="631"/>
        <v>0</v>
      </c>
      <c r="BJ448" s="25">
        <f t="shared" si="632"/>
        <v>0</v>
      </c>
      <c r="BK448" s="25">
        <f t="shared" si="633"/>
        <v>0</v>
      </c>
      <c r="BL448" s="16">
        <f t="shared" si="634"/>
        <v>0</v>
      </c>
      <c r="BM448" s="25">
        <f t="shared" si="635"/>
        <v>0</v>
      </c>
      <c r="BN448" s="9">
        <f t="shared" si="580"/>
        <v>0</v>
      </c>
      <c r="BO448" s="26">
        <f t="shared" si="581"/>
        <v>0</v>
      </c>
      <c r="BP448" s="19">
        <f t="shared" si="582"/>
        <v>0</v>
      </c>
      <c r="BQ448" s="26">
        <f t="shared" si="583"/>
        <v>0</v>
      </c>
      <c r="BR448" s="26">
        <f t="shared" si="584"/>
        <v>0</v>
      </c>
      <c r="BS448">
        <f t="shared" si="636"/>
        <v>0</v>
      </c>
      <c r="BT448" s="7">
        <f t="shared" si="637"/>
        <v>0</v>
      </c>
      <c r="BU448" s="7">
        <f t="shared" si="615"/>
        <v>0</v>
      </c>
      <c r="BV448" s="17">
        <f t="shared" si="638"/>
        <v>0</v>
      </c>
      <c r="BW448" s="17">
        <f t="shared" si="616"/>
        <v>0</v>
      </c>
      <c r="CB448">
        <v>446</v>
      </c>
      <c r="CC448" s="7">
        <f t="shared" ca="1" si="639"/>
        <v>-19000</v>
      </c>
      <c r="CD448" s="28">
        <f t="shared" ca="1" si="640"/>
        <v>0</v>
      </c>
      <c r="CE448" s="16">
        <f t="shared" ca="1" si="641"/>
        <v>0</v>
      </c>
      <c r="CF448" s="9">
        <f t="shared" ca="1" si="585"/>
        <v>0</v>
      </c>
      <c r="CG448" s="26">
        <f t="shared" ca="1" si="586"/>
        <v>0</v>
      </c>
      <c r="CH448" s="19">
        <f t="shared" ca="1" si="587"/>
        <v>0</v>
      </c>
      <c r="CI448" s="26">
        <f t="shared" ca="1" si="588"/>
        <v>0</v>
      </c>
      <c r="CJ448" s="26">
        <f t="shared" ca="1" si="589"/>
        <v>0</v>
      </c>
      <c r="CK448" s="16">
        <f t="shared" ca="1" si="642"/>
        <v>0</v>
      </c>
      <c r="CL448" s="25">
        <v>0</v>
      </c>
      <c r="CM448" s="25">
        <f t="shared" ca="1" si="643"/>
        <v>0</v>
      </c>
      <c r="CN448" s="25">
        <f t="shared" ca="1" si="644"/>
        <v>0</v>
      </c>
      <c r="CO448" s="25">
        <f t="shared" ca="1" si="645"/>
        <v>0</v>
      </c>
      <c r="CP448" s="25">
        <f t="shared" ca="1" si="646"/>
        <v>0</v>
      </c>
      <c r="CQ448" s="16">
        <f t="shared" ca="1" si="647"/>
        <v>0</v>
      </c>
      <c r="CR448" s="25">
        <f t="shared" ca="1" si="648"/>
        <v>0</v>
      </c>
      <c r="CS448" s="9">
        <f t="shared" ca="1" si="590"/>
        <v>0</v>
      </c>
      <c r="CT448" s="26">
        <f t="shared" ca="1" si="591"/>
        <v>0</v>
      </c>
      <c r="CU448" s="19">
        <f t="shared" ca="1" si="592"/>
        <v>0</v>
      </c>
      <c r="CV448" s="26">
        <f t="shared" ca="1" si="593"/>
        <v>0</v>
      </c>
      <c r="CW448" s="26">
        <f t="shared" ca="1" si="594"/>
        <v>0</v>
      </c>
      <c r="CX448">
        <f t="shared" ca="1" si="649"/>
        <v>0</v>
      </c>
      <c r="CY448" s="7">
        <f t="shared" ca="1" si="617"/>
        <v>0</v>
      </c>
      <c r="CZ448" s="7">
        <f t="shared" ca="1" si="618"/>
        <v>0</v>
      </c>
      <c r="DA448" s="17">
        <f t="shared" ca="1" si="650"/>
        <v>0</v>
      </c>
      <c r="DB448" s="17">
        <f t="shared" ca="1" si="619"/>
        <v>0</v>
      </c>
      <c r="EB448">
        <v>446</v>
      </c>
      <c r="EC448" s="7">
        <f t="shared" si="651"/>
        <v>0</v>
      </c>
      <c r="ED448" s="28">
        <f t="shared" si="652"/>
        <v>0</v>
      </c>
      <c r="EE448" s="16">
        <f t="shared" si="653"/>
        <v>0</v>
      </c>
      <c r="EF448" s="9">
        <f t="shared" si="595"/>
        <v>0</v>
      </c>
      <c r="EG448" s="26">
        <f t="shared" si="596"/>
        <v>0</v>
      </c>
      <c r="EH448" s="19">
        <f t="shared" si="597"/>
        <v>0</v>
      </c>
      <c r="EI448" s="26">
        <f t="shared" si="598"/>
        <v>0</v>
      </c>
      <c r="EJ448" s="26">
        <f t="shared" si="599"/>
        <v>0</v>
      </c>
      <c r="EK448" s="16">
        <f t="shared" si="654"/>
        <v>0</v>
      </c>
      <c r="EL448" s="25">
        <v>0</v>
      </c>
      <c r="EM448" s="25">
        <f t="shared" si="655"/>
        <v>0</v>
      </c>
      <c r="EN448" s="25">
        <f t="shared" si="656"/>
        <v>0</v>
      </c>
      <c r="EO448" s="25">
        <f t="shared" si="657"/>
        <v>0</v>
      </c>
      <c r="EP448" s="25">
        <f t="shared" si="658"/>
        <v>0</v>
      </c>
      <c r="EQ448" s="16">
        <f t="shared" si="659"/>
        <v>0</v>
      </c>
      <c r="ER448" s="25">
        <f t="shared" si="660"/>
        <v>0</v>
      </c>
      <c r="ES448" s="9">
        <f t="shared" si="600"/>
        <v>0</v>
      </c>
      <c r="ET448" s="26">
        <f t="shared" si="601"/>
        <v>0</v>
      </c>
      <c r="EU448" s="19">
        <f t="shared" si="602"/>
        <v>0</v>
      </c>
      <c r="EV448" s="26">
        <f t="shared" si="603"/>
        <v>0</v>
      </c>
      <c r="EW448" s="26">
        <f t="shared" si="604"/>
        <v>0</v>
      </c>
      <c r="EX448">
        <f t="shared" si="661"/>
        <v>0</v>
      </c>
      <c r="EY448" s="7">
        <f t="shared" si="620"/>
        <v>0</v>
      </c>
      <c r="EZ448" s="7">
        <f t="shared" si="621"/>
        <v>0</v>
      </c>
      <c r="FA448" s="17">
        <f t="shared" si="662"/>
        <v>0</v>
      </c>
      <c r="FB448" s="17">
        <f t="shared" si="622"/>
        <v>0</v>
      </c>
      <c r="GB448">
        <v>446</v>
      </c>
      <c r="GC448" s="7">
        <f t="shared" si="663"/>
        <v>0</v>
      </c>
      <c r="GD448" s="28">
        <f t="shared" si="664"/>
        <v>0</v>
      </c>
      <c r="GE448" s="16">
        <f t="shared" si="665"/>
        <v>0</v>
      </c>
      <c r="GF448" s="9">
        <f t="shared" si="605"/>
        <v>0</v>
      </c>
      <c r="GG448" s="26">
        <f t="shared" si="606"/>
        <v>0</v>
      </c>
      <c r="GH448" s="19">
        <f t="shared" si="607"/>
        <v>0</v>
      </c>
      <c r="GI448" s="26">
        <f t="shared" si="608"/>
        <v>0</v>
      </c>
      <c r="GJ448" s="26">
        <f t="shared" si="609"/>
        <v>0</v>
      </c>
      <c r="GK448" s="16">
        <f t="shared" si="666"/>
        <v>0</v>
      </c>
      <c r="GL448" s="25">
        <v>0</v>
      </c>
      <c r="GM448" s="25">
        <f t="shared" si="667"/>
        <v>0</v>
      </c>
      <c r="GN448" s="25">
        <f t="shared" si="668"/>
        <v>0</v>
      </c>
      <c r="GO448" s="25">
        <f t="shared" si="669"/>
        <v>0</v>
      </c>
      <c r="GP448" s="25">
        <f t="shared" si="670"/>
        <v>0</v>
      </c>
      <c r="GQ448" s="16">
        <f t="shared" si="671"/>
        <v>0</v>
      </c>
      <c r="GR448" s="25">
        <f t="shared" si="672"/>
        <v>0</v>
      </c>
      <c r="GS448" s="9">
        <f t="shared" si="610"/>
        <v>0</v>
      </c>
      <c r="GT448" s="26">
        <f t="shared" si="611"/>
        <v>0</v>
      </c>
      <c r="GU448" s="19">
        <f t="shared" si="612"/>
        <v>0</v>
      </c>
      <c r="GV448" s="26">
        <f t="shared" si="613"/>
        <v>0</v>
      </c>
      <c r="GW448" s="26">
        <f t="shared" si="614"/>
        <v>0</v>
      </c>
      <c r="GX448">
        <f t="shared" si="673"/>
        <v>0</v>
      </c>
      <c r="GY448" s="7">
        <f t="shared" si="623"/>
        <v>0</v>
      </c>
      <c r="GZ448" s="7">
        <f t="shared" si="624"/>
        <v>0</v>
      </c>
      <c r="HA448" s="17">
        <f t="shared" si="674"/>
        <v>0</v>
      </c>
      <c r="HB448" s="17">
        <f t="shared" si="625"/>
        <v>0</v>
      </c>
    </row>
    <row r="449" spans="54:210" x14ac:dyDescent="0.3">
      <c r="BB449">
        <v>447</v>
      </c>
      <c r="BC449" s="7">
        <f t="shared" si="626"/>
        <v>0</v>
      </c>
      <c r="BD449" s="28">
        <f t="shared" si="627"/>
        <v>0</v>
      </c>
      <c r="BE449" s="16">
        <f t="shared" si="628"/>
        <v>0</v>
      </c>
      <c r="BF449" s="16">
        <f t="shared" si="629"/>
        <v>0</v>
      </c>
      <c r="BG449" s="25">
        <v>0</v>
      </c>
      <c r="BH449" s="25">
        <f t="shared" si="630"/>
        <v>0</v>
      </c>
      <c r="BI449" s="25">
        <f t="shared" si="631"/>
        <v>0</v>
      </c>
      <c r="BJ449" s="25">
        <f t="shared" si="632"/>
        <v>0</v>
      </c>
      <c r="BK449" s="25">
        <f t="shared" si="633"/>
        <v>0</v>
      </c>
      <c r="BL449" s="16">
        <f t="shared" si="634"/>
        <v>0</v>
      </c>
      <c r="BM449" s="25">
        <f t="shared" si="635"/>
        <v>0</v>
      </c>
      <c r="BN449" s="9">
        <f t="shared" si="580"/>
        <v>0</v>
      </c>
      <c r="BO449" s="26">
        <f t="shared" si="581"/>
        <v>0</v>
      </c>
      <c r="BP449" s="19">
        <f t="shared" si="582"/>
        <v>0</v>
      </c>
      <c r="BQ449" s="26">
        <f t="shared" si="583"/>
        <v>0</v>
      </c>
      <c r="BR449" s="26">
        <f t="shared" si="584"/>
        <v>0</v>
      </c>
      <c r="BS449">
        <f t="shared" si="636"/>
        <v>0</v>
      </c>
      <c r="BT449" s="7">
        <f t="shared" si="637"/>
        <v>0</v>
      </c>
      <c r="BU449" s="7">
        <f t="shared" si="615"/>
        <v>0</v>
      </c>
      <c r="BV449" s="17">
        <f t="shared" si="638"/>
        <v>0</v>
      </c>
      <c r="BW449" s="17">
        <f t="shared" si="616"/>
        <v>0</v>
      </c>
      <c r="CB449">
        <v>447</v>
      </c>
      <c r="CC449" s="7">
        <f t="shared" ca="1" si="639"/>
        <v>-19000</v>
      </c>
      <c r="CD449" s="28">
        <f t="shared" ca="1" si="640"/>
        <v>0</v>
      </c>
      <c r="CE449" s="16">
        <f t="shared" ca="1" si="641"/>
        <v>0</v>
      </c>
      <c r="CF449" s="9">
        <f t="shared" ca="1" si="585"/>
        <v>0</v>
      </c>
      <c r="CG449" s="26">
        <f t="shared" ca="1" si="586"/>
        <v>0</v>
      </c>
      <c r="CH449" s="19">
        <f t="shared" ca="1" si="587"/>
        <v>0</v>
      </c>
      <c r="CI449" s="26">
        <f t="shared" ca="1" si="588"/>
        <v>0</v>
      </c>
      <c r="CJ449" s="26">
        <f t="shared" ca="1" si="589"/>
        <v>0</v>
      </c>
      <c r="CK449" s="16">
        <f t="shared" ca="1" si="642"/>
        <v>0</v>
      </c>
      <c r="CL449" s="25">
        <v>0</v>
      </c>
      <c r="CM449" s="25">
        <f t="shared" ca="1" si="643"/>
        <v>0</v>
      </c>
      <c r="CN449" s="25">
        <f t="shared" ca="1" si="644"/>
        <v>0</v>
      </c>
      <c r="CO449" s="25">
        <f t="shared" ca="1" si="645"/>
        <v>0</v>
      </c>
      <c r="CP449" s="25">
        <f t="shared" ca="1" si="646"/>
        <v>0</v>
      </c>
      <c r="CQ449" s="16">
        <f t="shared" ca="1" si="647"/>
        <v>0</v>
      </c>
      <c r="CR449" s="25">
        <f t="shared" ca="1" si="648"/>
        <v>0</v>
      </c>
      <c r="CS449" s="9">
        <f t="shared" ca="1" si="590"/>
        <v>0</v>
      </c>
      <c r="CT449" s="26">
        <f t="shared" ca="1" si="591"/>
        <v>0</v>
      </c>
      <c r="CU449" s="19">
        <f t="shared" ca="1" si="592"/>
        <v>0</v>
      </c>
      <c r="CV449" s="26">
        <f t="shared" ca="1" si="593"/>
        <v>0</v>
      </c>
      <c r="CW449" s="26">
        <f t="shared" ca="1" si="594"/>
        <v>0</v>
      </c>
      <c r="CX449">
        <f t="shared" ca="1" si="649"/>
        <v>0</v>
      </c>
      <c r="CY449" s="7">
        <f t="shared" ca="1" si="617"/>
        <v>0</v>
      </c>
      <c r="CZ449" s="7">
        <f t="shared" ca="1" si="618"/>
        <v>0</v>
      </c>
      <c r="DA449" s="17">
        <f t="shared" ca="1" si="650"/>
        <v>0</v>
      </c>
      <c r="DB449" s="17">
        <f t="shared" ca="1" si="619"/>
        <v>0</v>
      </c>
      <c r="EB449">
        <v>447</v>
      </c>
      <c r="EC449" s="7">
        <f t="shared" si="651"/>
        <v>0</v>
      </c>
      <c r="ED449" s="28">
        <f t="shared" si="652"/>
        <v>0</v>
      </c>
      <c r="EE449" s="16">
        <f t="shared" si="653"/>
        <v>0</v>
      </c>
      <c r="EF449" s="9">
        <f t="shared" si="595"/>
        <v>0</v>
      </c>
      <c r="EG449" s="26">
        <f t="shared" si="596"/>
        <v>0</v>
      </c>
      <c r="EH449" s="19">
        <f t="shared" si="597"/>
        <v>0</v>
      </c>
      <c r="EI449" s="26">
        <f t="shared" si="598"/>
        <v>0</v>
      </c>
      <c r="EJ449" s="26">
        <f t="shared" si="599"/>
        <v>0</v>
      </c>
      <c r="EK449" s="16">
        <f t="shared" si="654"/>
        <v>0</v>
      </c>
      <c r="EL449" s="25">
        <v>0</v>
      </c>
      <c r="EM449" s="25">
        <f t="shared" si="655"/>
        <v>0</v>
      </c>
      <c r="EN449" s="25">
        <f t="shared" si="656"/>
        <v>0</v>
      </c>
      <c r="EO449" s="25">
        <f t="shared" si="657"/>
        <v>0</v>
      </c>
      <c r="EP449" s="25">
        <f t="shared" si="658"/>
        <v>0</v>
      </c>
      <c r="EQ449" s="16">
        <f t="shared" si="659"/>
        <v>0</v>
      </c>
      <c r="ER449" s="25">
        <f t="shared" si="660"/>
        <v>0</v>
      </c>
      <c r="ES449" s="9">
        <f t="shared" si="600"/>
        <v>0</v>
      </c>
      <c r="ET449" s="26">
        <f t="shared" si="601"/>
        <v>0</v>
      </c>
      <c r="EU449" s="19">
        <f t="shared" si="602"/>
        <v>0</v>
      </c>
      <c r="EV449" s="26">
        <f t="shared" si="603"/>
        <v>0</v>
      </c>
      <c r="EW449" s="26">
        <f t="shared" si="604"/>
        <v>0</v>
      </c>
      <c r="EX449">
        <f t="shared" si="661"/>
        <v>0</v>
      </c>
      <c r="EY449" s="7">
        <f t="shared" si="620"/>
        <v>0</v>
      </c>
      <c r="EZ449" s="7">
        <f t="shared" si="621"/>
        <v>0</v>
      </c>
      <c r="FA449" s="17">
        <f t="shared" si="662"/>
        <v>0</v>
      </c>
      <c r="FB449" s="17">
        <f t="shared" si="622"/>
        <v>0</v>
      </c>
      <c r="GB449">
        <v>447</v>
      </c>
      <c r="GC449" s="7">
        <f t="shared" si="663"/>
        <v>0</v>
      </c>
      <c r="GD449" s="28">
        <f t="shared" si="664"/>
        <v>0</v>
      </c>
      <c r="GE449" s="16">
        <f t="shared" si="665"/>
        <v>0</v>
      </c>
      <c r="GF449" s="9">
        <f t="shared" si="605"/>
        <v>0</v>
      </c>
      <c r="GG449" s="26">
        <f t="shared" si="606"/>
        <v>0</v>
      </c>
      <c r="GH449" s="19">
        <f t="shared" si="607"/>
        <v>0</v>
      </c>
      <c r="GI449" s="26">
        <f t="shared" si="608"/>
        <v>0</v>
      </c>
      <c r="GJ449" s="26">
        <f t="shared" si="609"/>
        <v>0</v>
      </c>
      <c r="GK449" s="16">
        <f t="shared" si="666"/>
        <v>0</v>
      </c>
      <c r="GL449" s="25">
        <v>0</v>
      </c>
      <c r="GM449" s="25">
        <f t="shared" si="667"/>
        <v>0</v>
      </c>
      <c r="GN449" s="25">
        <f t="shared" si="668"/>
        <v>0</v>
      </c>
      <c r="GO449" s="25">
        <f t="shared" si="669"/>
        <v>0</v>
      </c>
      <c r="GP449" s="25">
        <f t="shared" si="670"/>
        <v>0</v>
      </c>
      <c r="GQ449" s="16">
        <f t="shared" si="671"/>
        <v>0</v>
      </c>
      <c r="GR449" s="25">
        <f t="shared" si="672"/>
        <v>0</v>
      </c>
      <c r="GS449" s="9">
        <f t="shared" si="610"/>
        <v>0</v>
      </c>
      <c r="GT449" s="26">
        <f t="shared" si="611"/>
        <v>0</v>
      </c>
      <c r="GU449" s="19">
        <f t="shared" si="612"/>
        <v>0</v>
      </c>
      <c r="GV449" s="26">
        <f t="shared" si="613"/>
        <v>0</v>
      </c>
      <c r="GW449" s="26">
        <f t="shared" si="614"/>
        <v>0</v>
      </c>
      <c r="GX449">
        <f t="shared" si="673"/>
        <v>0</v>
      </c>
      <c r="GY449" s="7">
        <f t="shared" si="623"/>
        <v>0</v>
      </c>
      <c r="GZ449" s="7">
        <f t="shared" si="624"/>
        <v>0</v>
      </c>
      <c r="HA449" s="17">
        <f t="shared" si="674"/>
        <v>0</v>
      </c>
      <c r="HB449" s="17">
        <f t="shared" si="625"/>
        <v>0</v>
      </c>
    </row>
    <row r="450" spans="54:210" x14ac:dyDescent="0.3">
      <c r="BB450">
        <v>448</v>
      </c>
      <c r="BC450" s="7">
        <f t="shared" si="626"/>
        <v>0</v>
      </c>
      <c r="BD450" s="28">
        <f t="shared" si="627"/>
        <v>0</v>
      </c>
      <c r="BE450" s="16">
        <f t="shared" si="628"/>
        <v>0</v>
      </c>
      <c r="BF450" s="16">
        <f t="shared" si="629"/>
        <v>0</v>
      </c>
      <c r="BG450" s="25">
        <v>0</v>
      </c>
      <c r="BH450" s="25">
        <f t="shared" si="630"/>
        <v>0</v>
      </c>
      <c r="BI450" s="25">
        <f t="shared" si="631"/>
        <v>0</v>
      </c>
      <c r="BJ450" s="25">
        <f t="shared" si="632"/>
        <v>0</v>
      </c>
      <c r="BK450" s="25">
        <f t="shared" si="633"/>
        <v>0</v>
      </c>
      <c r="BL450" s="16">
        <f t="shared" si="634"/>
        <v>0</v>
      </c>
      <c r="BM450" s="25">
        <f t="shared" si="635"/>
        <v>0</v>
      </c>
      <c r="BN450" s="9">
        <f t="shared" si="580"/>
        <v>0</v>
      </c>
      <c r="BO450" s="26">
        <f t="shared" si="581"/>
        <v>0</v>
      </c>
      <c r="BP450" s="19">
        <f t="shared" si="582"/>
        <v>0</v>
      </c>
      <c r="BQ450" s="26">
        <f t="shared" si="583"/>
        <v>0</v>
      </c>
      <c r="BR450" s="26">
        <f t="shared" si="584"/>
        <v>0</v>
      </c>
      <c r="BS450">
        <f t="shared" si="636"/>
        <v>0</v>
      </c>
      <c r="BT450" s="7">
        <f t="shared" si="637"/>
        <v>0</v>
      </c>
      <c r="BU450" s="7">
        <f t="shared" si="615"/>
        <v>0</v>
      </c>
      <c r="BV450" s="17">
        <f t="shared" si="638"/>
        <v>0</v>
      </c>
      <c r="BW450" s="17">
        <f t="shared" si="616"/>
        <v>0</v>
      </c>
      <c r="CB450">
        <v>448</v>
      </c>
      <c r="CC450" s="7">
        <f t="shared" ca="1" si="639"/>
        <v>-19000</v>
      </c>
      <c r="CD450" s="28">
        <f t="shared" ca="1" si="640"/>
        <v>0</v>
      </c>
      <c r="CE450" s="16">
        <f t="shared" ca="1" si="641"/>
        <v>0</v>
      </c>
      <c r="CF450" s="9">
        <f t="shared" ca="1" si="585"/>
        <v>0</v>
      </c>
      <c r="CG450" s="26">
        <f t="shared" ca="1" si="586"/>
        <v>0</v>
      </c>
      <c r="CH450" s="19">
        <f t="shared" ca="1" si="587"/>
        <v>0</v>
      </c>
      <c r="CI450" s="26">
        <f t="shared" ca="1" si="588"/>
        <v>0</v>
      </c>
      <c r="CJ450" s="26">
        <f t="shared" ca="1" si="589"/>
        <v>0</v>
      </c>
      <c r="CK450" s="16">
        <f t="shared" ca="1" si="642"/>
        <v>0</v>
      </c>
      <c r="CL450" s="25">
        <v>0</v>
      </c>
      <c r="CM450" s="25">
        <f t="shared" ca="1" si="643"/>
        <v>0</v>
      </c>
      <c r="CN450" s="25">
        <f t="shared" ca="1" si="644"/>
        <v>0</v>
      </c>
      <c r="CO450" s="25">
        <f t="shared" ca="1" si="645"/>
        <v>0</v>
      </c>
      <c r="CP450" s="25">
        <f t="shared" ca="1" si="646"/>
        <v>0</v>
      </c>
      <c r="CQ450" s="16">
        <f t="shared" ca="1" si="647"/>
        <v>0</v>
      </c>
      <c r="CR450" s="25">
        <f t="shared" ca="1" si="648"/>
        <v>0</v>
      </c>
      <c r="CS450" s="9">
        <f t="shared" ca="1" si="590"/>
        <v>0</v>
      </c>
      <c r="CT450" s="26">
        <f t="shared" ca="1" si="591"/>
        <v>0</v>
      </c>
      <c r="CU450" s="19">
        <f t="shared" ca="1" si="592"/>
        <v>0</v>
      </c>
      <c r="CV450" s="26">
        <f t="shared" ca="1" si="593"/>
        <v>0</v>
      </c>
      <c r="CW450" s="26">
        <f t="shared" ca="1" si="594"/>
        <v>0</v>
      </c>
      <c r="CX450">
        <f t="shared" ca="1" si="649"/>
        <v>0</v>
      </c>
      <c r="CY450" s="7">
        <f t="shared" ca="1" si="617"/>
        <v>0</v>
      </c>
      <c r="CZ450" s="7">
        <f t="shared" ca="1" si="618"/>
        <v>0</v>
      </c>
      <c r="DA450" s="17">
        <f t="shared" ca="1" si="650"/>
        <v>0</v>
      </c>
      <c r="DB450" s="17">
        <f t="shared" ca="1" si="619"/>
        <v>0</v>
      </c>
      <c r="EB450">
        <v>448</v>
      </c>
      <c r="EC450" s="7">
        <f t="shared" si="651"/>
        <v>0</v>
      </c>
      <c r="ED450" s="28">
        <f t="shared" si="652"/>
        <v>0</v>
      </c>
      <c r="EE450" s="16">
        <f t="shared" si="653"/>
        <v>0</v>
      </c>
      <c r="EF450" s="9">
        <f t="shared" si="595"/>
        <v>0</v>
      </c>
      <c r="EG450" s="26">
        <f t="shared" si="596"/>
        <v>0</v>
      </c>
      <c r="EH450" s="19">
        <f t="shared" si="597"/>
        <v>0</v>
      </c>
      <c r="EI450" s="26">
        <f t="shared" si="598"/>
        <v>0</v>
      </c>
      <c r="EJ450" s="26">
        <f t="shared" si="599"/>
        <v>0</v>
      </c>
      <c r="EK450" s="16">
        <f t="shared" si="654"/>
        <v>0</v>
      </c>
      <c r="EL450" s="25">
        <v>0</v>
      </c>
      <c r="EM450" s="25">
        <f t="shared" si="655"/>
        <v>0</v>
      </c>
      <c r="EN450" s="25">
        <f t="shared" si="656"/>
        <v>0</v>
      </c>
      <c r="EO450" s="25">
        <f t="shared" si="657"/>
        <v>0</v>
      </c>
      <c r="EP450" s="25">
        <f t="shared" si="658"/>
        <v>0</v>
      </c>
      <c r="EQ450" s="16">
        <f t="shared" si="659"/>
        <v>0</v>
      </c>
      <c r="ER450" s="25">
        <f t="shared" si="660"/>
        <v>0</v>
      </c>
      <c r="ES450" s="9">
        <f t="shared" si="600"/>
        <v>0</v>
      </c>
      <c r="ET450" s="26">
        <f t="shared" si="601"/>
        <v>0</v>
      </c>
      <c r="EU450" s="19">
        <f t="shared" si="602"/>
        <v>0</v>
      </c>
      <c r="EV450" s="26">
        <f t="shared" si="603"/>
        <v>0</v>
      </c>
      <c r="EW450" s="26">
        <f t="shared" si="604"/>
        <v>0</v>
      </c>
      <c r="EX450">
        <f t="shared" si="661"/>
        <v>0</v>
      </c>
      <c r="EY450" s="7">
        <f t="shared" si="620"/>
        <v>0</v>
      </c>
      <c r="EZ450" s="7">
        <f t="shared" si="621"/>
        <v>0</v>
      </c>
      <c r="FA450" s="17">
        <f t="shared" si="662"/>
        <v>0</v>
      </c>
      <c r="FB450" s="17">
        <f t="shared" si="622"/>
        <v>0</v>
      </c>
      <c r="GB450">
        <v>448</v>
      </c>
      <c r="GC450" s="7">
        <f t="shared" si="663"/>
        <v>0</v>
      </c>
      <c r="GD450" s="28">
        <f t="shared" si="664"/>
        <v>0</v>
      </c>
      <c r="GE450" s="16">
        <f t="shared" si="665"/>
        <v>0</v>
      </c>
      <c r="GF450" s="9">
        <f t="shared" si="605"/>
        <v>0</v>
      </c>
      <c r="GG450" s="26">
        <f t="shared" si="606"/>
        <v>0</v>
      </c>
      <c r="GH450" s="19">
        <f t="shared" si="607"/>
        <v>0</v>
      </c>
      <c r="GI450" s="26">
        <f t="shared" si="608"/>
        <v>0</v>
      </c>
      <c r="GJ450" s="26">
        <f t="shared" si="609"/>
        <v>0</v>
      </c>
      <c r="GK450" s="16">
        <f t="shared" si="666"/>
        <v>0</v>
      </c>
      <c r="GL450" s="25">
        <v>0</v>
      </c>
      <c r="GM450" s="25">
        <f t="shared" si="667"/>
        <v>0</v>
      </c>
      <c r="GN450" s="25">
        <f t="shared" si="668"/>
        <v>0</v>
      </c>
      <c r="GO450" s="25">
        <f t="shared" si="669"/>
        <v>0</v>
      </c>
      <c r="GP450" s="25">
        <f t="shared" si="670"/>
        <v>0</v>
      </c>
      <c r="GQ450" s="16">
        <f t="shared" si="671"/>
        <v>0</v>
      </c>
      <c r="GR450" s="25">
        <f t="shared" si="672"/>
        <v>0</v>
      </c>
      <c r="GS450" s="9">
        <f t="shared" si="610"/>
        <v>0</v>
      </c>
      <c r="GT450" s="26">
        <f t="shared" si="611"/>
        <v>0</v>
      </c>
      <c r="GU450" s="19">
        <f t="shared" si="612"/>
        <v>0</v>
      </c>
      <c r="GV450" s="26">
        <f t="shared" si="613"/>
        <v>0</v>
      </c>
      <c r="GW450" s="26">
        <f t="shared" si="614"/>
        <v>0</v>
      </c>
      <c r="GX450">
        <f t="shared" si="673"/>
        <v>0</v>
      </c>
      <c r="GY450" s="7">
        <f t="shared" si="623"/>
        <v>0</v>
      </c>
      <c r="GZ450" s="7">
        <f t="shared" si="624"/>
        <v>0</v>
      </c>
      <c r="HA450" s="17">
        <f t="shared" si="674"/>
        <v>0</v>
      </c>
      <c r="HB450" s="17">
        <f t="shared" si="625"/>
        <v>0</v>
      </c>
    </row>
    <row r="451" spans="54:210" x14ac:dyDescent="0.3">
      <c r="BB451">
        <v>449</v>
      </c>
      <c r="BC451" s="7">
        <f t="shared" si="626"/>
        <v>0</v>
      </c>
      <c r="BD451" s="28">
        <f t="shared" si="627"/>
        <v>0</v>
      </c>
      <c r="BE451" s="16">
        <f t="shared" si="628"/>
        <v>0</v>
      </c>
      <c r="BF451" s="16">
        <f t="shared" si="629"/>
        <v>0</v>
      </c>
      <c r="BG451" s="25">
        <v>0</v>
      </c>
      <c r="BH451" s="25">
        <f t="shared" si="630"/>
        <v>0</v>
      </c>
      <c r="BI451" s="25">
        <f t="shared" si="631"/>
        <v>0</v>
      </c>
      <c r="BJ451" s="25">
        <f t="shared" si="632"/>
        <v>0</v>
      </c>
      <c r="BK451" s="25">
        <f t="shared" si="633"/>
        <v>0</v>
      </c>
      <c r="BL451" s="16">
        <f t="shared" si="634"/>
        <v>0</v>
      </c>
      <c r="BM451" s="25">
        <f t="shared" si="635"/>
        <v>0</v>
      </c>
      <c r="BN451" s="9">
        <f t="shared" ref="BN451:BN514" si="675">INT(BM451)</f>
        <v>0</v>
      </c>
      <c r="BO451" s="26">
        <f t="shared" ref="BO451:BO514" si="676">INT((BM451-BN451)*10)/10</f>
        <v>0</v>
      </c>
      <c r="BP451" s="19">
        <f t="shared" ref="BP451:BP514" si="677">BM451-BN451-BO451</f>
        <v>0</v>
      </c>
      <c r="BQ451" s="26">
        <f t="shared" ref="BQ451:BQ514" si="678">IF(OR(BP451=0.05,BP451=0),BP451,IF(AND(BP451&gt;0.051,BP451&lt;0.1),0.1,IF(AND(BP451&gt;0.001,BP451&lt;0.05),0.05,BP451)))</f>
        <v>0</v>
      </c>
      <c r="BR451" s="26">
        <f t="shared" ref="BR451:BR514" si="679">BN451+BO451+BQ451</f>
        <v>0</v>
      </c>
      <c r="BS451">
        <f t="shared" si="636"/>
        <v>0</v>
      </c>
      <c r="BT451" s="7">
        <f t="shared" si="637"/>
        <v>0</v>
      </c>
      <c r="BU451" s="7">
        <f t="shared" si="615"/>
        <v>0</v>
      </c>
      <c r="BV451" s="17">
        <f t="shared" si="638"/>
        <v>0</v>
      </c>
      <c r="BW451" s="17">
        <f t="shared" si="616"/>
        <v>0</v>
      </c>
      <c r="CB451">
        <v>449</v>
      </c>
      <c r="CC451" s="7">
        <f t="shared" ca="1" si="639"/>
        <v>-19000</v>
      </c>
      <c r="CD451" s="28">
        <f t="shared" ca="1" si="640"/>
        <v>0</v>
      </c>
      <c r="CE451" s="16">
        <f t="shared" ca="1" si="641"/>
        <v>0</v>
      </c>
      <c r="CF451" s="9">
        <f t="shared" ref="CF451:CF514" ca="1" si="680">INT(CE451)</f>
        <v>0</v>
      </c>
      <c r="CG451" s="26">
        <f t="shared" ref="CG451:CG514" ca="1" si="681">INT((CE451-CF451)*10)/10</f>
        <v>0</v>
      </c>
      <c r="CH451" s="19">
        <f t="shared" ref="CH451:CH514" ca="1" si="682">CE451-CF451-CG451</f>
        <v>0</v>
      </c>
      <c r="CI451" s="26">
        <f t="shared" ref="CI451:CI514" ca="1" si="683">IF(OR(CH451=0.05,CH451=0),CH451,IF(AND(CH451&gt;0.051,CH451&lt;0.1),0.1,IF(AND(CH451&gt;0.001,CH451&lt;0.05),0.05,CH451)))</f>
        <v>0</v>
      </c>
      <c r="CJ451" s="26">
        <f t="shared" ref="CJ451:CJ514" ca="1" si="684">CF451+CG451+CI451</f>
        <v>0</v>
      </c>
      <c r="CK451" s="16">
        <f t="shared" ca="1" si="642"/>
        <v>0</v>
      </c>
      <c r="CL451" s="25">
        <v>0</v>
      </c>
      <c r="CM451" s="25">
        <f t="shared" ca="1" si="643"/>
        <v>0</v>
      </c>
      <c r="CN451" s="25">
        <f t="shared" ca="1" si="644"/>
        <v>0</v>
      </c>
      <c r="CO451" s="25">
        <f t="shared" ca="1" si="645"/>
        <v>0</v>
      </c>
      <c r="CP451" s="25">
        <f t="shared" ca="1" si="646"/>
        <v>0</v>
      </c>
      <c r="CQ451" s="16">
        <f t="shared" ca="1" si="647"/>
        <v>0</v>
      </c>
      <c r="CR451" s="25">
        <f t="shared" ca="1" si="648"/>
        <v>0</v>
      </c>
      <c r="CS451" s="9">
        <f t="shared" ref="CS451:CS514" ca="1" si="685">INT(CR451)</f>
        <v>0</v>
      </c>
      <c r="CT451" s="26">
        <f t="shared" ref="CT451:CT514" ca="1" si="686">INT((CR451-CS451)*10)/10</f>
        <v>0</v>
      </c>
      <c r="CU451" s="19">
        <f t="shared" ref="CU451:CU514" ca="1" si="687">CR451-CS451-CT451</f>
        <v>0</v>
      </c>
      <c r="CV451" s="26">
        <f t="shared" ref="CV451:CV514" ca="1" si="688">IF(OR(CU451=0.05,CU451=0),CU451,IF(AND(CU451&gt;0.051,CU451&lt;0.1),0.1,IF(AND(CU451&gt;0.001,CU451&lt;0.05),0.05,CU451)))</f>
        <v>0</v>
      </c>
      <c r="CW451" s="26">
        <f t="shared" ref="CW451:CW514" ca="1" si="689">CS451+CT451+CV451</f>
        <v>0</v>
      </c>
      <c r="CX451">
        <f t="shared" ca="1" si="649"/>
        <v>0</v>
      </c>
      <c r="CY451" s="7">
        <f t="shared" ca="1" si="617"/>
        <v>0</v>
      </c>
      <c r="CZ451" s="7">
        <f t="shared" ca="1" si="618"/>
        <v>0</v>
      </c>
      <c r="DA451" s="17">
        <f t="shared" ca="1" si="650"/>
        <v>0</v>
      </c>
      <c r="DB451" s="17">
        <f t="shared" ca="1" si="619"/>
        <v>0</v>
      </c>
      <c r="EB451">
        <v>449</v>
      </c>
      <c r="EC451" s="7">
        <f t="shared" si="651"/>
        <v>0</v>
      </c>
      <c r="ED451" s="28">
        <f t="shared" si="652"/>
        <v>0</v>
      </c>
      <c r="EE451" s="16">
        <f t="shared" si="653"/>
        <v>0</v>
      </c>
      <c r="EF451" s="9">
        <f t="shared" ref="EF451:EF514" si="690">INT(EE451)</f>
        <v>0</v>
      </c>
      <c r="EG451" s="26">
        <f t="shared" ref="EG451:EG514" si="691">INT((EE451-EF451)*10)/10</f>
        <v>0</v>
      </c>
      <c r="EH451" s="19">
        <f t="shared" ref="EH451:EH514" si="692">EE451-EF451-EG451</f>
        <v>0</v>
      </c>
      <c r="EI451" s="26">
        <f t="shared" ref="EI451:EI514" si="693">IF(OR(EH451=0.05,EH451=0),EH451,IF(AND(EH451&gt;0.051,EH451&lt;0.1),0.1,IF(AND(EH451&gt;0.001,EH451&lt;0.05),0.05,EH451)))</f>
        <v>0</v>
      </c>
      <c r="EJ451" s="26">
        <f t="shared" ref="EJ451:EJ514" si="694">EF451+EG451+EI451</f>
        <v>0</v>
      </c>
      <c r="EK451" s="16">
        <f t="shared" si="654"/>
        <v>0</v>
      </c>
      <c r="EL451" s="25">
        <v>0</v>
      </c>
      <c r="EM451" s="25">
        <f t="shared" si="655"/>
        <v>0</v>
      </c>
      <c r="EN451" s="25">
        <f t="shared" si="656"/>
        <v>0</v>
      </c>
      <c r="EO451" s="25">
        <f t="shared" si="657"/>
        <v>0</v>
      </c>
      <c r="EP451" s="25">
        <f t="shared" si="658"/>
        <v>0</v>
      </c>
      <c r="EQ451" s="16">
        <f t="shared" si="659"/>
        <v>0</v>
      </c>
      <c r="ER451" s="25">
        <f t="shared" si="660"/>
        <v>0</v>
      </c>
      <c r="ES451" s="9">
        <f t="shared" ref="ES451:ES514" si="695">INT(ER451)</f>
        <v>0</v>
      </c>
      <c r="ET451" s="26">
        <f t="shared" ref="ET451:ET514" si="696">INT((ER451-ES451)*10)/10</f>
        <v>0</v>
      </c>
      <c r="EU451" s="19">
        <f t="shared" ref="EU451:EU514" si="697">ER451-ES451-ET451</f>
        <v>0</v>
      </c>
      <c r="EV451" s="26">
        <f t="shared" ref="EV451:EV514" si="698">IF(OR(EU451=0.05,EU451=0),EU451,IF(AND(EU451&gt;0.051,EU451&lt;0.1),0.1,IF(AND(EU451&gt;0.001,EU451&lt;0.05),0.05,EU451)))</f>
        <v>0</v>
      </c>
      <c r="EW451" s="26">
        <f t="shared" ref="EW451:EW514" si="699">ES451+ET451+EV451</f>
        <v>0</v>
      </c>
      <c r="EX451">
        <f t="shared" si="661"/>
        <v>0</v>
      </c>
      <c r="EY451" s="7">
        <f t="shared" si="620"/>
        <v>0</v>
      </c>
      <c r="EZ451" s="7">
        <f t="shared" si="621"/>
        <v>0</v>
      </c>
      <c r="FA451" s="17">
        <f t="shared" si="662"/>
        <v>0</v>
      </c>
      <c r="FB451" s="17">
        <f t="shared" si="622"/>
        <v>0</v>
      </c>
      <c r="GB451">
        <v>449</v>
      </c>
      <c r="GC451" s="7">
        <f t="shared" si="663"/>
        <v>0</v>
      </c>
      <c r="GD451" s="28">
        <f t="shared" si="664"/>
        <v>0</v>
      </c>
      <c r="GE451" s="16">
        <f t="shared" si="665"/>
        <v>0</v>
      </c>
      <c r="GF451" s="9">
        <f t="shared" ref="GF451:GF514" si="700">INT(GE451)</f>
        <v>0</v>
      </c>
      <c r="GG451" s="26">
        <f t="shared" ref="GG451:GG514" si="701">INT((GE451-GF451)*10)/10</f>
        <v>0</v>
      </c>
      <c r="GH451" s="19">
        <f t="shared" ref="GH451:GH514" si="702">GE451-GF451-GG451</f>
        <v>0</v>
      </c>
      <c r="GI451" s="26">
        <f t="shared" ref="GI451:GI514" si="703">IF(OR(GH451=0.05,GH451=0),GH451,IF(AND(GH451&gt;0.051,GH451&lt;0.1),0.1,IF(AND(GH451&gt;0.001,GH451&lt;0.05),0.05,GH451)))</f>
        <v>0</v>
      </c>
      <c r="GJ451" s="26">
        <f t="shared" ref="GJ451:GJ514" si="704">GF451+GG451+GI451</f>
        <v>0</v>
      </c>
      <c r="GK451" s="16">
        <f t="shared" si="666"/>
        <v>0</v>
      </c>
      <c r="GL451" s="25">
        <v>0</v>
      </c>
      <c r="GM451" s="25">
        <f t="shared" si="667"/>
        <v>0</v>
      </c>
      <c r="GN451" s="25">
        <f t="shared" si="668"/>
        <v>0</v>
      </c>
      <c r="GO451" s="25">
        <f t="shared" si="669"/>
        <v>0</v>
      </c>
      <c r="GP451" s="25">
        <f t="shared" si="670"/>
        <v>0</v>
      </c>
      <c r="GQ451" s="16">
        <f t="shared" si="671"/>
        <v>0</v>
      </c>
      <c r="GR451" s="25">
        <f t="shared" si="672"/>
        <v>0</v>
      </c>
      <c r="GS451" s="9">
        <f t="shared" ref="GS451:GS514" si="705">INT(GR451)</f>
        <v>0</v>
      </c>
      <c r="GT451" s="26">
        <f t="shared" ref="GT451:GT514" si="706">INT((GR451-GS451)*10)/10</f>
        <v>0</v>
      </c>
      <c r="GU451" s="19">
        <f t="shared" ref="GU451:GU514" si="707">GR451-GS451-GT451</f>
        <v>0</v>
      </c>
      <c r="GV451" s="26">
        <f t="shared" ref="GV451:GV514" si="708">IF(OR(GU451=0.05,GU451=0),GU451,IF(AND(GU451&gt;0.051,GU451&lt;0.1),0.1,IF(AND(GU451&gt;0.001,GU451&lt;0.05),0.05,GU451)))</f>
        <v>0</v>
      </c>
      <c r="GW451" s="26">
        <f t="shared" ref="GW451:GW514" si="709">GS451+GT451+GV451</f>
        <v>0</v>
      </c>
      <c r="GX451">
        <f t="shared" si="673"/>
        <v>0</v>
      </c>
      <c r="GY451" s="7">
        <f t="shared" si="623"/>
        <v>0</v>
      </c>
      <c r="GZ451" s="7">
        <f t="shared" si="624"/>
        <v>0</v>
      </c>
      <c r="HA451" s="17">
        <f t="shared" si="674"/>
        <v>0</v>
      </c>
      <c r="HB451" s="17">
        <f t="shared" si="625"/>
        <v>0</v>
      </c>
    </row>
    <row r="452" spans="54:210" x14ac:dyDescent="0.3">
      <c r="BB452">
        <v>450</v>
      </c>
      <c r="BC452" s="7">
        <f t="shared" si="626"/>
        <v>0</v>
      </c>
      <c r="BD452" s="28">
        <f t="shared" si="627"/>
        <v>0</v>
      </c>
      <c r="BE452" s="16">
        <f t="shared" si="628"/>
        <v>0</v>
      </c>
      <c r="BF452" s="16">
        <f t="shared" si="629"/>
        <v>0</v>
      </c>
      <c r="BG452" s="25">
        <v>0</v>
      </c>
      <c r="BH452" s="25">
        <f t="shared" si="630"/>
        <v>0</v>
      </c>
      <c r="BI452" s="25">
        <f t="shared" si="631"/>
        <v>0</v>
      </c>
      <c r="BJ452" s="25">
        <f t="shared" si="632"/>
        <v>0</v>
      </c>
      <c r="BK452" s="25">
        <f t="shared" si="633"/>
        <v>0</v>
      </c>
      <c r="BL452" s="16">
        <f t="shared" si="634"/>
        <v>0</v>
      </c>
      <c r="BM452" s="25">
        <f t="shared" si="635"/>
        <v>0</v>
      </c>
      <c r="BN452" s="9">
        <f t="shared" si="675"/>
        <v>0</v>
      </c>
      <c r="BO452" s="26">
        <f t="shared" si="676"/>
        <v>0</v>
      </c>
      <c r="BP452" s="19">
        <f t="shared" si="677"/>
        <v>0</v>
      </c>
      <c r="BQ452" s="26">
        <f t="shared" si="678"/>
        <v>0</v>
      </c>
      <c r="BR452" s="26">
        <f t="shared" si="679"/>
        <v>0</v>
      </c>
      <c r="BS452">
        <f t="shared" si="636"/>
        <v>0</v>
      </c>
      <c r="BT452" s="7">
        <f t="shared" si="637"/>
        <v>0</v>
      </c>
      <c r="BU452" s="7">
        <f t="shared" ref="BU452:BU515" si="710">IF(AND(BT452&gt;0,BT453=0),BT452,0)</f>
        <v>0</v>
      </c>
      <c r="BV452" s="17">
        <f t="shared" si="638"/>
        <v>0</v>
      </c>
      <c r="BW452" s="17">
        <f t="shared" ref="BW452:BW515" si="711">IF(ROUND(BT452-BV452,2)&gt;0,ROUND(BT452-BV452,2),0)</f>
        <v>0</v>
      </c>
      <c r="CB452">
        <v>450</v>
      </c>
      <c r="CC452" s="7">
        <f t="shared" ca="1" si="639"/>
        <v>-19000</v>
      </c>
      <c r="CD452" s="28">
        <f t="shared" ca="1" si="640"/>
        <v>0</v>
      </c>
      <c r="CE452" s="16">
        <f t="shared" ca="1" si="641"/>
        <v>0</v>
      </c>
      <c r="CF452" s="9">
        <f t="shared" ca="1" si="680"/>
        <v>0</v>
      </c>
      <c r="CG452" s="26">
        <f t="shared" ca="1" si="681"/>
        <v>0</v>
      </c>
      <c r="CH452" s="19">
        <f t="shared" ca="1" si="682"/>
        <v>0</v>
      </c>
      <c r="CI452" s="26">
        <f t="shared" ca="1" si="683"/>
        <v>0</v>
      </c>
      <c r="CJ452" s="26">
        <f t="shared" ca="1" si="684"/>
        <v>0</v>
      </c>
      <c r="CK452" s="16">
        <f t="shared" ca="1" si="642"/>
        <v>0</v>
      </c>
      <c r="CL452" s="25">
        <v>0</v>
      </c>
      <c r="CM452" s="25">
        <f t="shared" ca="1" si="643"/>
        <v>0</v>
      </c>
      <c r="CN452" s="25">
        <f t="shared" ca="1" si="644"/>
        <v>0</v>
      </c>
      <c r="CO452" s="25">
        <f t="shared" ca="1" si="645"/>
        <v>0</v>
      </c>
      <c r="CP452" s="25">
        <f t="shared" ca="1" si="646"/>
        <v>0</v>
      </c>
      <c r="CQ452" s="16">
        <f t="shared" ca="1" si="647"/>
        <v>0</v>
      </c>
      <c r="CR452" s="25">
        <f t="shared" ca="1" si="648"/>
        <v>0</v>
      </c>
      <c r="CS452" s="9">
        <f t="shared" ca="1" si="685"/>
        <v>0</v>
      </c>
      <c r="CT452" s="26">
        <f t="shared" ca="1" si="686"/>
        <v>0</v>
      </c>
      <c r="CU452" s="19">
        <f t="shared" ca="1" si="687"/>
        <v>0</v>
      </c>
      <c r="CV452" s="26">
        <f t="shared" ca="1" si="688"/>
        <v>0</v>
      </c>
      <c r="CW452" s="26">
        <f t="shared" ca="1" si="689"/>
        <v>0</v>
      </c>
      <c r="CX452">
        <f t="shared" ca="1" si="649"/>
        <v>0</v>
      </c>
      <c r="CY452" s="7">
        <f t="shared" ref="CY452:CY515" ca="1" si="712">ROUND(CD452+CJ452+CW452+CX452,2)</f>
        <v>0</v>
      </c>
      <c r="CZ452" s="7">
        <f t="shared" ref="CZ452:CZ515" ca="1" si="713">IF(AND(CY452&gt;0,CY453=0),CY452,0)</f>
        <v>0</v>
      </c>
      <c r="DA452" s="17">
        <f t="shared" ca="1" si="650"/>
        <v>0</v>
      </c>
      <c r="DB452" s="17">
        <f t="shared" ref="DB452:DB515" ca="1" si="714">IF(ROUND(CY452-DA452,2)&gt;0,ROUND(CY452-DA452,2),0)</f>
        <v>0</v>
      </c>
      <c r="EB452">
        <v>450</v>
      </c>
      <c r="EC452" s="7">
        <f t="shared" si="651"/>
        <v>0</v>
      </c>
      <c r="ED452" s="28">
        <f t="shared" si="652"/>
        <v>0</v>
      </c>
      <c r="EE452" s="16">
        <f t="shared" si="653"/>
        <v>0</v>
      </c>
      <c r="EF452" s="9">
        <f t="shared" si="690"/>
        <v>0</v>
      </c>
      <c r="EG452" s="26">
        <f t="shared" si="691"/>
        <v>0</v>
      </c>
      <c r="EH452" s="19">
        <f t="shared" si="692"/>
        <v>0</v>
      </c>
      <c r="EI452" s="26">
        <f t="shared" si="693"/>
        <v>0</v>
      </c>
      <c r="EJ452" s="26">
        <f t="shared" si="694"/>
        <v>0</v>
      </c>
      <c r="EK452" s="16">
        <f t="shared" si="654"/>
        <v>0</v>
      </c>
      <c r="EL452" s="25">
        <v>0</v>
      </c>
      <c r="EM452" s="25">
        <f t="shared" si="655"/>
        <v>0</v>
      </c>
      <c r="EN452" s="25">
        <f t="shared" si="656"/>
        <v>0</v>
      </c>
      <c r="EO452" s="25">
        <f t="shared" si="657"/>
        <v>0</v>
      </c>
      <c r="EP452" s="25">
        <f t="shared" si="658"/>
        <v>0</v>
      </c>
      <c r="EQ452" s="16">
        <f t="shared" si="659"/>
        <v>0</v>
      </c>
      <c r="ER452" s="25">
        <f t="shared" si="660"/>
        <v>0</v>
      </c>
      <c r="ES452" s="9">
        <f t="shared" si="695"/>
        <v>0</v>
      </c>
      <c r="ET452" s="26">
        <f t="shared" si="696"/>
        <v>0</v>
      </c>
      <c r="EU452" s="19">
        <f t="shared" si="697"/>
        <v>0</v>
      </c>
      <c r="EV452" s="26">
        <f t="shared" si="698"/>
        <v>0</v>
      </c>
      <c r="EW452" s="26">
        <f t="shared" si="699"/>
        <v>0</v>
      </c>
      <c r="EX452">
        <f t="shared" si="661"/>
        <v>0</v>
      </c>
      <c r="EY452" s="7">
        <f t="shared" ref="EY452:EY515" si="715">ROUND(ED452+EJ452+EW452+EX452,2)</f>
        <v>0</v>
      </c>
      <c r="EZ452" s="7">
        <f t="shared" ref="EZ452:EZ515" si="716">IF(AND(EY452&gt;0,EY453=0),EY452,0)</f>
        <v>0</v>
      </c>
      <c r="FA452" s="17">
        <f t="shared" si="662"/>
        <v>0</v>
      </c>
      <c r="FB452" s="17">
        <f t="shared" ref="FB452:FB515" si="717">IF(ROUND(EY452-FA452,2)&gt;0,ROUND(EY452-FA452,2),0)</f>
        <v>0</v>
      </c>
      <c r="GB452">
        <v>450</v>
      </c>
      <c r="GC452" s="7">
        <f t="shared" si="663"/>
        <v>0</v>
      </c>
      <c r="GD452" s="28">
        <f t="shared" si="664"/>
        <v>0</v>
      </c>
      <c r="GE452" s="16">
        <f t="shared" si="665"/>
        <v>0</v>
      </c>
      <c r="GF452" s="9">
        <f t="shared" si="700"/>
        <v>0</v>
      </c>
      <c r="GG452" s="26">
        <f t="shared" si="701"/>
        <v>0</v>
      </c>
      <c r="GH452" s="19">
        <f t="shared" si="702"/>
        <v>0</v>
      </c>
      <c r="GI452" s="26">
        <f t="shared" si="703"/>
        <v>0</v>
      </c>
      <c r="GJ452" s="26">
        <f t="shared" si="704"/>
        <v>0</v>
      </c>
      <c r="GK452" s="16">
        <f t="shared" si="666"/>
        <v>0</v>
      </c>
      <c r="GL452" s="25">
        <v>0</v>
      </c>
      <c r="GM452" s="25">
        <f t="shared" si="667"/>
        <v>0</v>
      </c>
      <c r="GN452" s="25">
        <f t="shared" si="668"/>
        <v>0</v>
      </c>
      <c r="GO452" s="25">
        <f t="shared" si="669"/>
        <v>0</v>
      </c>
      <c r="GP452" s="25">
        <f t="shared" si="670"/>
        <v>0</v>
      </c>
      <c r="GQ452" s="16">
        <f t="shared" si="671"/>
        <v>0</v>
      </c>
      <c r="GR452" s="25">
        <f t="shared" si="672"/>
        <v>0</v>
      </c>
      <c r="GS452" s="9">
        <f t="shared" si="705"/>
        <v>0</v>
      </c>
      <c r="GT452" s="26">
        <f t="shared" si="706"/>
        <v>0</v>
      </c>
      <c r="GU452" s="19">
        <f t="shared" si="707"/>
        <v>0</v>
      </c>
      <c r="GV452" s="26">
        <f t="shared" si="708"/>
        <v>0</v>
      </c>
      <c r="GW452" s="26">
        <f t="shared" si="709"/>
        <v>0</v>
      </c>
      <c r="GX452">
        <f t="shared" si="673"/>
        <v>0</v>
      </c>
      <c r="GY452" s="7">
        <f t="shared" ref="GY452:GY515" si="718">ROUND(GD452+GJ452+GW452+GX452,2)</f>
        <v>0</v>
      </c>
      <c r="GZ452" s="7">
        <f t="shared" ref="GZ452:GZ515" si="719">IF(AND(GY452&gt;0,GY453=0),GY452,0)</f>
        <v>0</v>
      </c>
      <c r="HA452" s="17">
        <f t="shared" si="674"/>
        <v>0</v>
      </c>
      <c r="HB452" s="17">
        <f t="shared" ref="HB452:HB515" si="720">IF(ROUND(GY452-HA452,2)&gt;0,ROUND(GY452-HA452,2),0)</f>
        <v>0</v>
      </c>
    </row>
    <row r="453" spans="54:210" x14ac:dyDescent="0.3">
      <c r="BB453">
        <v>451</v>
      </c>
      <c r="BC453" s="7">
        <f t="shared" ref="BC453:BC516" si="721">IF(BW452&gt;0,BC452-1000,BC452)</f>
        <v>0</v>
      </c>
      <c r="BD453" s="28">
        <f t="shared" ref="BD453:BD516" si="722">IF(BW452&gt;0,ROUND(PMT($F$92/12,$F$96*12,-BC453),5),0)</f>
        <v>0</v>
      </c>
      <c r="BE453" s="16">
        <f t="shared" ref="BE453:BE516" si="723">IF(BW452&gt;0,ROUND(BC453*$E$1/1000,2),0)</f>
        <v>0</v>
      </c>
      <c r="BF453" s="16">
        <f t="shared" ref="BF453:BF516" si="724">IF(BW452&gt;0,ROUND(MIN(BC453,$F$168)*$BF$1,2),0)</f>
        <v>0</v>
      </c>
      <c r="BG453" s="25">
        <v>0</v>
      </c>
      <c r="BH453" s="25">
        <f t="shared" ref="BH453:BH516" si="725">IF(BW452&gt;0,ROUND(MIN(BC453,$F$168)*$BH$1,0),0)</f>
        <v>0</v>
      </c>
      <c r="BI453" s="25">
        <f t="shared" ref="BI453:BI516" si="726">IF(BW452&gt;0,ROUND(MIN(BC453,$F$168)*$BI$1,2),0)</f>
        <v>0</v>
      </c>
      <c r="BJ453" s="25">
        <f t="shared" ref="BJ453:BJ516" si="727">IF(BW452&gt;0,ROUND(MIN(BC453,$F$168)*$BJ$1,2),0)</f>
        <v>0</v>
      </c>
      <c r="BK453" s="25">
        <f t="shared" ref="BK453:BK516" si="728">IF(BW452&gt;0,ROUND(MIN(BC453,$F$168)*$BK$1,2),0)</f>
        <v>0</v>
      </c>
      <c r="BL453" s="16">
        <f t="shared" ref="BL453:BL516" si="729">IF(BW452&gt;0,BF453+SUM(BH453:BK453),0)</f>
        <v>0</v>
      </c>
      <c r="BM453" s="25">
        <f t="shared" ref="BM453:BM516" si="730">IF(BW452&gt;0,ROUND(BL453/12,2),0)</f>
        <v>0</v>
      </c>
      <c r="BN453" s="9">
        <f t="shared" si="675"/>
        <v>0</v>
      </c>
      <c r="BO453" s="26">
        <f t="shared" si="676"/>
        <v>0</v>
      </c>
      <c r="BP453" s="19">
        <f t="shared" si="677"/>
        <v>0</v>
      </c>
      <c r="BQ453" s="26">
        <f t="shared" si="678"/>
        <v>0</v>
      </c>
      <c r="BR453" s="26">
        <f t="shared" si="679"/>
        <v>0</v>
      </c>
      <c r="BS453">
        <f t="shared" ref="BS453:BS516" si="731">IF(BW452&gt;0,BS452,0)</f>
        <v>0</v>
      </c>
      <c r="BT453" s="7">
        <f t="shared" ref="BT453:BT516" si="732">SUM(BD453:BE453)+BR453+BS453</f>
        <v>0</v>
      </c>
      <c r="BU453" s="7">
        <f t="shared" si="710"/>
        <v>0</v>
      </c>
      <c r="BV453" s="17">
        <f t="shared" ref="BV453:BV516" si="733">IF(BW452&gt;0,BV452,0)</f>
        <v>0</v>
      </c>
      <c r="BW453" s="17">
        <f t="shared" si="711"/>
        <v>0</v>
      </c>
      <c r="CB453">
        <v>451</v>
      </c>
      <c r="CC453" s="7">
        <f t="shared" ref="CC453:CC516" ca="1" si="734">IF(DB452&gt;0,CC452-1000,CC452)</f>
        <v>-19000</v>
      </c>
      <c r="CD453" s="28">
        <f t="shared" ref="CD453:CD516" ca="1" si="735">IF(DB452&gt;0,ROUND(PMT($F$92/12,$F$96*12,-CC453),5),0)</f>
        <v>0</v>
      </c>
      <c r="CE453" s="16">
        <f t="shared" ref="CE453:CE516" ca="1" si="736">IF(DB452&gt;0,ROUND(CC453*$CE$1/1000,2),0)</f>
        <v>0</v>
      </c>
      <c r="CF453" s="9">
        <f t="shared" ca="1" si="680"/>
        <v>0</v>
      </c>
      <c r="CG453" s="26">
        <f t="shared" ca="1" si="681"/>
        <v>0</v>
      </c>
      <c r="CH453" s="19">
        <f t="shared" ca="1" si="682"/>
        <v>0</v>
      </c>
      <c r="CI453" s="26">
        <f t="shared" ca="1" si="683"/>
        <v>0</v>
      </c>
      <c r="CJ453" s="26">
        <f t="shared" ca="1" si="684"/>
        <v>0</v>
      </c>
      <c r="CK453" s="16">
        <f t="shared" ref="CK453:CK516" ca="1" si="737">IF(DB452&gt;0,ROUND($CD$1*$CK$1,2),0)</f>
        <v>0</v>
      </c>
      <c r="CL453" s="25">
        <v>0</v>
      </c>
      <c r="CM453" s="25">
        <f t="shared" ref="CM453:CM516" ca="1" si="738">IF(DB452&gt;0,ROUND($CD$1*$CM$1,2),0)</f>
        <v>0</v>
      </c>
      <c r="CN453" s="25">
        <f t="shared" ref="CN453:CN516" ca="1" si="739">IF(DB452&gt;0,ROUND($CD$1*$CN$1,2),0)</f>
        <v>0</v>
      </c>
      <c r="CO453" s="25">
        <f t="shared" ref="CO453:CO516" ca="1" si="740">IF(DB452&gt;0,ROUND($CD$1*$CO$1,2),0)</f>
        <v>0</v>
      </c>
      <c r="CP453" s="25">
        <f t="shared" ref="CP453:CP516" ca="1" si="741">IF(DB452&gt;0,ROUND($CD$1*$CP$1,2),0)</f>
        <v>0</v>
      </c>
      <c r="CQ453" s="16">
        <f t="shared" ref="CQ453:CQ516" ca="1" si="742">IF(DB452&gt;0,CK453+SUM(CM453:CP453),0)</f>
        <v>0</v>
      </c>
      <c r="CR453" s="25">
        <f t="shared" ref="CR453:CR516" ca="1" si="743">IF(DB452&gt;0,ROUND(CQ453/12,2),0)</f>
        <v>0</v>
      </c>
      <c r="CS453" s="9">
        <f t="shared" ca="1" si="685"/>
        <v>0</v>
      </c>
      <c r="CT453" s="26">
        <f t="shared" ca="1" si="686"/>
        <v>0</v>
      </c>
      <c r="CU453" s="19">
        <f t="shared" ca="1" si="687"/>
        <v>0</v>
      </c>
      <c r="CV453" s="26">
        <f t="shared" ca="1" si="688"/>
        <v>0</v>
      </c>
      <c r="CW453" s="26">
        <f t="shared" ca="1" si="689"/>
        <v>0</v>
      </c>
      <c r="CX453">
        <f t="shared" ref="CX453:CX516" ca="1" si="744">IF(DB452&gt;0,CX452,0)</f>
        <v>0</v>
      </c>
      <c r="CY453" s="7">
        <f t="shared" ca="1" si="712"/>
        <v>0</v>
      </c>
      <c r="CZ453" s="7">
        <f t="shared" ca="1" si="713"/>
        <v>0</v>
      </c>
      <c r="DA453" s="17">
        <f t="shared" ref="DA453:DA516" ca="1" si="745">IF(DB452&gt;0,DA452,0)</f>
        <v>0</v>
      </c>
      <c r="DB453" s="17">
        <f t="shared" ca="1" si="714"/>
        <v>0</v>
      </c>
      <c r="EB453">
        <v>451</v>
      </c>
      <c r="EC453" s="7">
        <f t="shared" ref="EC453:EC516" si="746">IF(FB452&gt;0,EC452-1000,EC452)</f>
        <v>0</v>
      </c>
      <c r="ED453" s="28">
        <f t="shared" ref="ED453:ED516" si="747">IF(FB452&gt;0,ROUND(PMT($F$92/12,$F$96*12,-EC453),5),0)</f>
        <v>0</v>
      </c>
      <c r="EE453" s="16">
        <f t="shared" ref="EE453:EE516" si="748">IF(FB452&gt;0,ROUND(EC453*$EE$1/1000,2),0)</f>
        <v>0</v>
      </c>
      <c r="EF453" s="9">
        <f t="shared" si="690"/>
        <v>0</v>
      </c>
      <c r="EG453" s="26">
        <f t="shared" si="691"/>
        <v>0</v>
      </c>
      <c r="EH453" s="19">
        <f t="shared" si="692"/>
        <v>0</v>
      </c>
      <c r="EI453" s="26">
        <f t="shared" si="693"/>
        <v>0</v>
      </c>
      <c r="EJ453" s="26">
        <f t="shared" si="694"/>
        <v>0</v>
      </c>
      <c r="EK453" s="16">
        <f t="shared" ref="EK453:EK516" si="749">IF(FB452&gt;0,ROUND($ED$1*$EK$1,2),0)</f>
        <v>0</v>
      </c>
      <c r="EL453" s="25">
        <v>0</v>
      </c>
      <c r="EM453" s="25">
        <f t="shared" ref="EM453:EM516" si="750">IF(FB452&gt;0,ROUND($ED$1*$EM$1,0),0)</f>
        <v>0</v>
      </c>
      <c r="EN453" s="25">
        <f t="shared" ref="EN453:EN516" si="751">IF(FB452&gt;0,ROUND($ED$1*$EN$1,2),0)</f>
        <v>0</v>
      </c>
      <c r="EO453" s="25">
        <f t="shared" ref="EO453:EO516" si="752">IF(FB452&gt;0,ROUND($ED$1*$EO$1,2),0)</f>
        <v>0</v>
      </c>
      <c r="EP453" s="25">
        <f t="shared" ref="EP453:EP516" si="753">IF(FB452&gt;0,ROUND($ED$1*$EP$1,2),0)</f>
        <v>0</v>
      </c>
      <c r="EQ453" s="16">
        <f t="shared" ref="EQ453:EQ516" si="754">IF(FB452&gt;0,EK453+SUM(EM453:EP453),0)</f>
        <v>0</v>
      </c>
      <c r="ER453" s="25">
        <f t="shared" ref="ER453:ER516" si="755">IF(FB452&gt;0,ROUND(EQ453/12,2),0)</f>
        <v>0</v>
      </c>
      <c r="ES453" s="9">
        <f t="shared" si="695"/>
        <v>0</v>
      </c>
      <c r="ET453" s="26">
        <f t="shared" si="696"/>
        <v>0</v>
      </c>
      <c r="EU453" s="19">
        <f t="shared" si="697"/>
        <v>0</v>
      </c>
      <c r="EV453" s="26">
        <f t="shared" si="698"/>
        <v>0</v>
      </c>
      <c r="EW453" s="26">
        <f t="shared" si="699"/>
        <v>0</v>
      </c>
      <c r="EX453">
        <f t="shared" ref="EX453:EX516" si="756">IF(FB452&gt;0,EX452,0)</f>
        <v>0</v>
      </c>
      <c r="EY453" s="7">
        <f t="shared" si="715"/>
        <v>0</v>
      </c>
      <c r="EZ453" s="7">
        <f t="shared" si="716"/>
        <v>0</v>
      </c>
      <c r="FA453" s="17">
        <f t="shared" ref="FA453:FA516" si="757">IF(FB452&gt;0,FA452,0)</f>
        <v>0</v>
      </c>
      <c r="FB453" s="17">
        <f t="shared" si="717"/>
        <v>0</v>
      </c>
      <c r="GB453">
        <v>451</v>
      </c>
      <c r="GC453" s="7">
        <f t="shared" ref="GC453:GC516" si="758">IF(HB452&gt;0,GC452-1000,GC452)</f>
        <v>0</v>
      </c>
      <c r="GD453" s="28">
        <f t="shared" ref="GD453:GD516" si="759">IF(HB452&gt;0,ROUND(PMT($F$92/12,$F$96*12,-GC453),5),0)</f>
        <v>0</v>
      </c>
      <c r="GE453" s="16">
        <f t="shared" ref="GE453:GE516" si="760">IF(HB452&gt;0,ROUND(GC453*$GE$1/1000,2),0)</f>
        <v>0</v>
      </c>
      <c r="GF453" s="9">
        <f t="shared" si="700"/>
        <v>0</v>
      </c>
      <c r="GG453" s="26">
        <f t="shared" si="701"/>
        <v>0</v>
      </c>
      <c r="GH453" s="19">
        <f t="shared" si="702"/>
        <v>0</v>
      </c>
      <c r="GI453" s="26">
        <f t="shared" si="703"/>
        <v>0</v>
      </c>
      <c r="GJ453" s="26">
        <f t="shared" si="704"/>
        <v>0</v>
      </c>
      <c r="GK453" s="16">
        <f t="shared" ref="GK453:GK516" si="761">IF(HB452&gt;0,ROUND($GD$1*$GK$1,2),0)</f>
        <v>0</v>
      </c>
      <c r="GL453" s="25">
        <v>0</v>
      </c>
      <c r="GM453" s="25">
        <f t="shared" ref="GM453:GM516" si="762">IF(HB452&gt;0,ROUND($GD$1*$GM$1,0),0)</f>
        <v>0</v>
      </c>
      <c r="GN453" s="25">
        <f t="shared" ref="GN453:GN516" si="763">IF(HB452&gt;0,ROUND($GD$1*$GN$1,2),0)</f>
        <v>0</v>
      </c>
      <c r="GO453" s="25">
        <f t="shared" ref="GO453:GO516" si="764">IF(HB452&gt;0,ROUND($GD$1*$GO$1,2),0)</f>
        <v>0</v>
      </c>
      <c r="GP453" s="25">
        <f t="shared" ref="GP453:GP516" si="765">IF(HB452&gt;0,ROUND($GD$1*$GP$1,2),0)</f>
        <v>0</v>
      </c>
      <c r="GQ453" s="16">
        <f t="shared" ref="GQ453:GQ516" si="766">IF(HB452&gt;0,GK453+SUM(GM453:GP453),0)</f>
        <v>0</v>
      </c>
      <c r="GR453" s="25">
        <f t="shared" ref="GR453:GR516" si="767">IF(HB452&gt;0,ROUND(GQ453/12,2),0)</f>
        <v>0</v>
      </c>
      <c r="GS453" s="9">
        <f t="shared" si="705"/>
        <v>0</v>
      </c>
      <c r="GT453" s="26">
        <f t="shared" si="706"/>
        <v>0</v>
      </c>
      <c r="GU453" s="19">
        <f t="shared" si="707"/>
        <v>0</v>
      </c>
      <c r="GV453" s="26">
        <f t="shared" si="708"/>
        <v>0</v>
      </c>
      <c r="GW453" s="26">
        <f t="shared" si="709"/>
        <v>0</v>
      </c>
      <c r="GX453">
        <f t="shared" ref="GX453:GX516" si="768">IF(HB452&gt;0,GX452,0)</f>
        <v>0</v>
      </c>
      <c r="GY453" s="7">
        <f t="shared" si="718"/>
        <v>0</v>
      </c>
      <c r="GZ453" s="7">
        <f t="shared" si="719"/>
        <v>0</v>
      </c>
      <c r="HA453" s="17">
        <f t="shared" ref="HA453:HA516" si="769">IF(HB452&gt;0,HA452,0)</f>
        <v>0</v>
      </c>
      <c r="HB453" s="17">
        <f t="shared" si="720"/>
        <v>0</v>
      </c>
    </row>
    <row r="454" spans="54:210" x14ac:dyDescent="0.3">
      <c r="BB454">
        <v>452</v>
      </c>
      <c r="BC454" s="7">
        <f t="shared" si="721"/>
        <v>0</v>
      </c>
      <c r="BD454" s="28">
        <f t="shared" si="722"/>
        <v>0</v>
      </c>
      <c r="BE454" s="16">
        <f t="shared" si="723"/>
        <v>0</v>
      </c>
      <c r="BF454" s="16">
        <f t="shared" si="724"/>
        <v>0</v>
      </c>
      <c r="BG454" s="25">
        <v>0</v>
      </c>
      <c r="BH454" s="25">
        <f t="shared" si="725"/>
        <v>0</v>
      </c>
      <c r="BI454" s="25">
        <f t="shared" si="726"/>
        <v>0</v>
      </c>
      <c r="BJ454" s="25">
        <f t="shared" si="727"/>
        <v>0</v>
      </c>
      <c r="BK454" s="25">
        <f t="shared" si="728"/>
        <v>0</v>
      </c>
      <c r="BL454" s="16">
        <f t="shared" si="729"/>
        <v>0</v>
      </c>
      <c r="BM454" s="25">
        <f t="shared" si="730"/>
        <v>0</v>
      </c>
      <c r="BN454" s="9">
        <f t="shared" si="675"/>
        <v>0</v>
      </c>
      <c r="BO454" s="26">
        <f t="shared" si="676"/>
        <v>0</v>
      </c>
      <c r="BP454" s="19">
        <f t="shared" si="677"/>
        <v>0</v>
      </c>
      <c r="BQ454" s="26">
        <f t="shared" si="678"/>
        <v>0</v>
      </c>
      <c r="BR454" s="26">
        <f t="shared" si="679"/>
        <v>0</v>
      </c>
      <c r="BS454">
        <f t="shared" si="731"/>
        <v>0</v>
      </c>
      <c r="BT454" s="7">
        <f t="shared" si="732"/>
        <v>0</v>
      </c>
      <c r="BU454" s="7">
        <f t="shared" si="710"/>
        <v>0</v>
      </c>
      <c r="BV454" s="17">
        <f t="shared" si="733"/>
        <v>0</v>
      </c>
      <c r="BW454" s="17">
        <f t="shared" si="711"/>
        <v>0</v>
      </c>
      <c r="CB454">
        <v>452</v>
      </c>
      <c r="CC454" s="7">
        <f t="shared" ca="1" si="734"/>
        <v>-19000</v>
      </c>
      <c r="CD454" s="28">
        <f t="shared" ca="1" si="735"/>
        <v>0</v>
      </c>
      <c r="CE454" s="16">
        <f t="shared" ca="1" si="736"/>
        <v>0</v>
      </c>
      <c r="CF454" s="9">
        <f t="shared" ca="1" si="680"/>
        <v>0</v>
      </c>
      <c r="CG454" s="26">
        <f t="shared" ca="1" si="681"/>
        <v>0</v>
      </c>
      <c r="CH454" s="19">
        <f t="shared" ca="1" si="682"/>
        <v>0</v>
      </c>
      <c r="CI454" s="26">
        <f t="shared" ca="1" si="683"/>
        <v>0</v>
      </c>
      <c r="CJ454" s="26">
        <f t="shared" ca="1" si="684"/>
        <v>0</v>
      </c>
      <c r="CK454" s="16">
        <f t="shared" ca="1" si="737"/>
        <v>0</v>
      </c>
      <c r="CL454" s="25">
        <v>0</v>
      </c>
      <c r="CM454" s="25">
        <f t="shared" ca="1" si="738"/>
        <v>0</v>
      </c>
      <c r="CN454" s="25">
        <f t="shared" ca="1" si="739"/>
        <v>0</v>
      </c>
      <c r="CO454" s="25">
        <f t="shared" ca="1" si="740"/>
        <v>0</v>
      </c>
      <c r="CP454" s="25">
        <f t="shared" ca="1" si="741"/>
        <v>0</v>
      </c>
      <c r="CQ454" s="16">
        <f t="shared" ca="1" si="742"/>
        <v>0</v>
      </c>
      <c r="CR454" s="25">
        <f t="shared" ca="1" si="743"/>
        <v>0</v>
      </c>
      <c r="CS454" s="9">
        <f t="shared" ca="1" si="685"/>
        <v>0</v>
      </c>
      <c r="CT454" s="26">
        <f t="shared" ca="1" si="686"/>
        <v>0</v>
      </c>
      <c r="CU454" s="19">
        <f t="shared" ca="1" si="687"/>
        <v>0</v>
      </c>
      <c r="CV454" s="26">
        <f t="shared" ca="1" si="688"/>
        <v>0</v>
      </c>
      <c r="CW454" s="26">
        <f t="shared" ca="1" si="689"/>
        <v>0</v>
      </c>
      <c r="CX454">
        <f t="shared" ca="1" si="744"/>
        <v>0</v>
      </c>
      <c r="CY454" s="7">
        <f t="shared" ca="1" si="712"/>
        <v>0</v>
      </c>
      <c r="CZ454" s="7">
        <f t="shared" ca="1" si="713"/>
        <v>0</v>
      </c>
      <c r="DA454" s="17">
        <f t="shared" ca="1" si="745"/>
        <v>0</v>
      </c>
      <c r="DB454" s="17">
        <f t="shared" ca="1" si="714"/>
        <v>0</v>
      </c>
      <c r="EB454">
        <v>452</v>
      </c>
      <c r="EC454" s="7">
        <f t="shared" si="746"/>
        <v>0</v>
      </c>
      <c r="ED454" s="28">
        <f t="shared" si="747"/>
        <v>0</v>
      </c>
      <c r="EE454" s="16">
        <f t="shared" si="748"/>
        <v>0</v>
      </c>
      <c r="EF454" s="9">
        <f t="shared" si="690"/>
        <v>0</v>
      </c>
      <c r="EG454" s="26">
        <f t="shared" si="691"/>
        <v>0</v>
      </c>
      <c r="EH454" s="19">
        <f t="shared" si="692"/>
        <v>0</v>
      </c>
      <c r="EI454" s="26">
        <f t="shared" si="693"/>
        <v>0</v>
      </c>
      <c r="EJ454" s="26">
        <f t="shared" si="694"/>
        <v>0</v>
      </c>
      <c r="EK454" s="16">
        <f t="shared" si="749"/>
        <v>0</v>
      </c>
      <c r="EL454" s="25">
        <v>0</v>
      </c>
      <c r="EM454" s="25">
        <f t="shared" si="750"/>
        <v>0</v>
      </c>
      <c r="EN454" s="25">
        <f t="shared" si="751"/>
        <v>0</v>
      </c>
      <c r="EO454" s="25">
        <f t="shared" si="752"/>
        <v>0</v>
      </c>
      <c r="EP454" s="25">
        <f t="shared" si="753"/>
        <v>0</v>
      </c>
      <c r="EQ454" s="16">
        <f t="shared" si="754"/>
        <v>0</v>
      </c>
      <c r="ER454" s="25">
        <f t="shared" si="755"/>
        <v>0</v>
      </c>
      <c r="ES454" s="9">
        <f t="shared" si="695"/>
        <v>0</v>
      </c>
      <c r="ET454" s="26">
        <f t="shared" si="696"/>
        <v>0</v>
      </c>
      <c r="EU454" s="19">
        <f t="shared" si="697"/>
        <v>0</v>
      </c>
      <c r="EV454" s="26">
        <f t="shared" si="698"/>
        <v>0</v>
      </c>
      <c r="EW454" s="26">
        <f t="shared" si="699"/>
        <v>0</v>
      </c>
      <c r="EX454">
        <f t="shared" si="756"/>
        <v>0</v>
      </c>
      <c r="EY454" s="7">
        <f t="shared" si="715"/>
        <v>0</v>
      </c>
      <c r="EZ454" s="7">
        <f t="shared" si="716"/>
        <v>0</v>
      </c>
      <c r="FA454" s="17">
        <f t="shared" si="757"/>
        <v>0</v>
      </c>
      <c r="FB454" s="17">
        <f t="shared" si="717"/>
        <v>0</v>
      </c>
      <c r="GB454">
        <v>452</v>
      </c>
      <c r="GC454" s="7">
        <f t="shared" si="758"/>
        <v>0</v>
      </c>
      <c r="GD454" s="28">
        <f t="shared" si="759"/>
        <v>0</v>
      </c>
      <c r="GE454" s="16">
        <f t="shared" si="760"/>
        <v>0</v>
      </c>
      <c r="GF454" s="9">
        <f t="shared" si="700"/>
        <v>0</v>
      </c>
      <c r="GG454" s="26">
        <f t="shared" si="701"/>
        <v>0</v>
      </c>
      <c r="GH454" s="19">
        <f t="shared" si="702"/>
        <v>0</v>
      </c>
      <c r="GI454" s="26">
        <f t="shared" si="703"/>
        <v>0</v>
      </c>
      <c r="GJ454" s="26">
        <f t="shared" si="704"/>
        <v>0</v>
      </c>
      <c r="GK454" s="16">
        <f t="shared" si="761"/>
        <v>0</v>
      </c>
      <c r="GL454" s="25">
        <v>0</v>
      </c>
      <c r="GM454" s="25">
        <f t="shared" si="762"/>
        <v>0</v>
      </c>
      <c r="GN454" s="25">
        <f t="shared" si="763"/>
        <v>0</v>
      </c>
      <c r="GO454" s="25">
        <f t="shared" si="764"/>
        <v>0</v>
      </c>
      <c r="GP454" s="25">
        <f t="shared" si="765"/>
        <v>0</v>
      </c>
      <c r="GQ454" s="16">
        <f t="shared" si="766"/>
        <v>0</v>
      </c>
      <c r="GR454" s="25">
        <f t="shared" si="767"/>
        <v>0</v>
      </c>
      <c r="GS454" s="9">
        <f t="shared" si="705"/>
        <v>0</v>
      </c>
      <c r="GT454" s="26">
        <f t="shared" si="706"/>
        <v>0</v>
      </c>
      <c r="GU454" s="19">
        <f t="shared" si="707"/>
        <v>0</v>
      </c>
      <c r="GV454" s="26">
        <f t="shared" si="708"/>
        <v>0</v>
      </c>
      <c r="GW454" s="26">
        <f t="shared" si="709"/>
        <v>0</v>
      </c>
      <c r="GX454">
        <f t="shared" si="768"/>
        <v>0</v>
      </c>
      <c r="GY454" s="7">
        <f t="shared" si="718"/>
        <v>0</v>
      </c>
      <c r="GZ454" s="7">
        <f t="shared" si="719"/>
        <v>0</v>
      </c>
      <c r="HA454" s="17">
        <f t="shared" si="769"/>
        <v>0</v>
      </c>
      <c r="HB454" s="17">
        <f t="shared" si="720"/>
        <v>0</v>
      </c>
    </row>
    <row r="455" spans="54:210" x14ac:dyDescent="0.3">
      <c r="BB455">
        <v>453</v>
      </c>
      <c r="BC455" s="7">
        <f t="shared" si="721"/>
        <v>0</v>
      </c>
      <c r="BD455" s="28">
        <f t="shared" si="722"/>
        <v>0</v>
      </c>
      <c r="BE455" s="16">
        <f t="shared" si="723"/>
        <v>0</v>
      </c>
      <c r="BF455" s="16">
        <f t="shared" si="724"/>
        <v>0</v>
      </c>
      <c r="BG455" s="25">
        <v>0</v>
      </c>
      <c r="BH455" s="25">
        <f t="shared" si="725"/>
        <v>0</v>
      </c>
      <c r="BI455" s="25">
        <f t="shared" si="726"/>
        <v>0</v>
      </c>
      <c r="BJ455" s="25">
        <f t="shared" si="727"/>
        <v>0</v>
      </c>
      <c r="BK455" s="25">
        <f t="shared" si="728"/>
        <v>0</v>
      </c>
      <c r="BL455" s="16">
        <f t="shared" si="729"/>
        <v>0</v>
      </c>
      <c r="BM455" s="25">
        <f t="shared" si="730"/>
        <v>0</v>
      </c>
      <c r="BN455" s="9">
        <f t="shared" si="675"/>
        <v>0</v>
      </c>
      <c r="BO455" s="26">
        <f t="shared" si="676"/>
        <v>0</v>
      </c>
      <c r="BP455" s="19">
        <f t="shared" si="677"/>
        <v>0</v>
      </c>
      <c r="BQ455" s="26">
        <f t="shared" si="678"/>
        <v>0</v>
      </c>
      <c r="BR455" s="26">
        <f t="shared" si="679"/>
        <v>0</v>
      </c>
      <c r="BS455">
        <f t="shared" si="731"/>
        <v>0</v>
      </c>
      <c r="BT455" s="7">
        <f t="shared" si="732"/>
        <v>0</v>
      </c>
      <c r="BU455" s="7">
        <f t="shared" si="710"/>
        <v>0</v>
      </c>
      <c r="BV455" s="17">
        <f t="shared" si="733"/>
        <v>0</v>
      </c>
      <c r="BW455" s="17">
        <f t="shared" si="711"/>
        <v>0</v>
      </c>
      <c r="CB455">
        <v>453</v>
      </c>
      <c r="CC455" s="7">
        <f t="shared" ca="1" si="734"/>
        <v>-19000</v>
      </c>
      <c r="CD455" s="28">
        <f t="shared" ca="1" si="735"/>
        <v>0</v>
      </c>
      <c r="CE455" s="16">
        <f t="shared" ca="1" si="736"/>
        <v>0</v>
      </c>
      <c r="CF455" s="9">
        <f t="shared" ca="1" si="680"/>
        <v>0</v>
      </c>
      <c r="CG455" s="26">
        <f t="shared" ca="1" si="681"/>
        <v>0</v>
      </c>
      <c r="CH455" s="19">
        <f t="shared" ca="1" si="682"/>
        <v>0</v>
      </c>
      <c r="CI455" s="26">
        <f t="shared" ca="1" si="683"/>
        <v>0</v>
      </c>
      <c r="CJ455" s="26">
        <f t="shared" ca="1" si="684"/>
        <v>0</v>
      </c>
      <c r="CK455" s="16">
        <f t="shared" ca="1" si="737"/>
        <v>0</v>
      </c>
      <c r="CL455" s="25">
        <v>0</v>
      </c>
      <c r="CM455" s="25">
        <f t="shared" ca="1" si="738"/>
        <v>0</v>
      </c>
      <c r="CN455" s="25">
        <f t="shared" ca="1" si="739"/>
        <v>0</v>
      </c>
      <c r="CO455" s="25">
        <f t="shared" ca="1" si="740"/>
        <v>0</v>
      </c>
      <c r="CP455" s="25">
        <f t="shared" ca="1" si="741"/>
        <v>0</v>
      </c>
      <c r="CQ455" s="16">
        <f t="shared" ca="1" si="742"/>
        <v>0</v>
      </c>
      <c r="CR455" s="25">
        <f t="shared" ca="1" si="743"/>
        <v>0</v>
      </c>
      <c r="CS455" s="9">
        <f t="shared" ca="1" si="685"/>
        <v>0</v>
      </c>
      <c r="CT455" s="26">
        <f t="shared" ca="1" si="686"/>
        <v>0</v>
      </c>
      <c r="CU455" s="19">
        <f t="shared" ca="1" si="687"/>
        <v>0</v>
      </c>
      <c r="CV455" s="26">
        <f t="shared" ca="1" si="688"/>
        <v>0</v>
      </c>
      <c r="CW455" s="26">
        <f t="shared" ca="1" si="689"/>
        <v>0</v>
      </c>
      <c r="CX455">
        <f t="shared" ca="1" si="744"/>
        <v>0</v>
      </c>
      <c r="CY455" s="7">
        <f t="shared" ca="1" si="712"/>
        <v>0</v>
      </c>
      <c r="CZ455" s="7">
        <f t="shared" ca="1" si="713"/>
        <v>0</v>
      </c>
      <c r="DA455" s="17">
        <f t="shared" ca="1" si="745"/>
        <v>0</v>
      </c>
      <c r="DB455" s="17">
        <f t="shared" ca="1" si="714"/>
        <v>0</v>
      </c>
      <c r="EB455">
        <v>453</v>
      </c>
      <c r="EC455" s="7">
        <f t="shared" si="746"/>
        <v>0</v>
      </c>
      <c r="ED455" s="28">
        <f t="shared" si="747"/>
        <v>0</v>
      </c>
      <c r="EE455" s="16">
        <f t="shared" si="748"/>
        <v>0</v>
      </c>
      <c r="EF455" s="9">
        <f t="shared" si="690"/>
        <v>0</v>
      </c>
      <c r="EG455" s="26">
        <f t="shared" si="691"/>
        <v>0</v>
      </c>
      <c r="EH455" s="19">
        <f t="shared" si="692"/>
        <v>0</v>
      </c>
      <c r="EI455" s="26">
        <f t="shared" si="693"/>
        <v>0</v>
      </c>
      <c r="EJ455" s="26">
        <f t="shared" si="694"/>
        <v>0</v>
      </c>
      <c r="EK455" s="16">
        <f t="shared" si="749"/>
        <v>0</v>
      </c>
      <c r="EL455" s="25">
        <v>0</v>
      </c>
      <c r="EM455" s="25">
        <f t="shared" si="750"/>
        <v>0</v>
      </c>
      <c r="EN455" s="25">
        <f t="shared" si="751"/>
        <v>0</v>
      </c>
      <c r="EO455" s="25">
        <f t="shared" si="752"/>
        <v>0</v>
      </c>
      <c r="EP455" s="25">
        <f t="shared" si="753"/>
        <v>0</v>
      </c>
      <c r="EQ455" s="16">
        <f t="shared" si="754"/>
        <v>0</v>
      </c>
      <c r="ER455" s="25">
        <f t="shared" si="755"/>
        <v>0</v>
      </c>
      <c r="ES455" s="9">
        <f t="shared" si="695"/>
        <v>0</v>
      </c>
      <c r="ET455" s="26">
        <f t="shared" si="696"/>
        <v>0</v>
      </c>
      <c r="EU455" s="19">
        <f t="shared" si="697"/>
        <v>0</v>
      </c>
      <c r="EV455" s="26">
        <f t="shared" si="698"/>
        <v>0</v>
      </c>
      <c r="EW455" s="26">
        <f t="shared" si="699"/>
        <v>0</v>
      </c>
      <c r="EX455">
        <f t="shared" si="756"/>
        <v>0</v>
      </c>
      <c r="EY455" s="7">
        <f t="shared" si="715"/>
        <v>0</v>
      </c>
      <c r="EZ455" s="7">
        <f t="shared" si="716"/>
        <v>0</v>
      </c>
      <c r="FA455" s="17">
        <f t="shared" si="757"/>
        <v>0</v>
      </c>
      <c r="FB455" s="17">
        <f t="shared" si="717"/>
        <v>0</v>
      </c>
      <c r="GB455">
        <v>453</v>
      </c>
      <c r="GC455" s="7">
        <f t="shared" si="758"/>
        <v>0</v>
      </c>
      <c r="GD455" s="28">
        <f t="shared" si="759"/>
        <v>0</v>
      </c>
      <c r="GE455" s="16">
        <f t="shared" si="760"/>
        <v>0</v>
      </c>
      <c r="GF455" s="9">
        <f t="shared" si="700"/>
        <v>0</v>
      </c>
      <c r="GG455" s="26">
        <f t="shared" si="701"/>
        <v>0</v>
      </c>
      <c r="GH455" s="19">
        <f t="shared" si="702"/>
        <v>0</v>
      </c>
      <c r="GI455" s="26">
        <f t="shared" si="703"/>
        <v>0</v>
      </c>
      <c r="GJ455" s="26">
        <f t="shared" si="704"/>
        <v>0</v>
      </c>
      <c r="GK455" s="16">
        <f t="shared" si="761"/>
        <v>0</v>
      </c>
      <c r="GL455" s="25">
        <v>0</v>
      </c>
      <c r="GM455" s="25">
        <f t="shared" si="762"/>
        <v>0</v>
      </c>
      <c r="GN455" s="25">
        <f t="shared" si="763"/>
        <v>0</v>
      </c>
      <c r="GO455" s="25">
        <f t="shared" si="764"/>
        <v>0</v>
      </c>
      <c r="GP455" s="25">
        <f t="shared" si="765"/>
        <v>0</v>
      </c>
      <c r="GQ455" s="16">
        <f t="shared" si="766"/>
        <v>0</v>
      </c>
      <c r="GR455" s="25">
        <f t="shared" si="767"/>
        <v>0</v>
      </c>
      <c r="GS455" s="9">
        <f t="shared" si="705"/>
        <v>0</v>
      </c>
      <c r="GT455" s="26">
        <f t="shared" si="706"/>
        <v>0</v>
      </c>
      <c r="GU455" s="19">
        <f t="shared" si="707"/>
        <v>0</v>
      </c>
      <c r="GV455" s="26">
        <f t="shared" si="708"/>
        <v>0</v>
      </c>
      <c r="GW455" s="26">
        <f t="shared" si="709"/>
        <v>0</v>
      </c>
      <c r="GX455">
        <f t="shared" si="768"/>
        <v>0</v>
      </c>
      <c r="GY455" s="7">
        <f t="shared" si="718"/>
        <v>0</v>
      </c>
      <c r="GZ455" s="7">
        <f t="shared" si="719"/>
        <v>0</v>
      </c>
      <c r="HA455" s="17">
        <f t="shared" si="769"/>
        <v>0</v>
      </c>
      <c r="HB455" s="17">
        <f t="shared" si="720"/>
        <v>0</v>
      </c>
    </row>
    <row r="456" spans="54:210" x14ac:dyDescent="0.3">
      <c r="BB456">
        <v>454</v>
      </c>
      <c r="BC456" s="7">
        <f t="shared" si="721"/>
        <v>0</v>
      </c>
      <c r="BD456" s="28">
        <f t="shared" si="722"/>
        <v>0</v>
      </c>
      <c r="BE456" s="16">
        <f t="shared" si="723"/>
        <v>0</v>
      </c>
      <c r="BF456" s="16">
        <f t="shared" si="724"/>
        <v>0</v>
      </c>
      <c r="BG456" s="25">
        <v>0</v>
      </c>
      <c r="BH456" s="25">
        <f t="shared" si="725"/>
        <v>0</v>
      </c>
      <c r="BI456" s="25">
        <f t="shared" si="726"/>
        <v>0</v>
      </c>
      <c r="BJ456" s="25">
        <f t="shared" si="727"/>
        <v>0</v>
      </c>
      <c r="BK456" s="25">
        <f t="shared" si="728"/>
        <v>0</v>
      </c>
      <c r="BL456" s="16">
        <f t="shared" si="729"/>
        <v>0</v>
      </c>
      <c r="BM456" s="25">
        <f t="shared" si="730"/>
        <v>0</v>
      </c>
      <c r="BN456" s="9">
        <f t="shared" si="675"/>
        <v>0</v>
      </c>
      <c r="BO456" s="26">
        <f t="shared" si="676"/>
        <v>0</v>
      </c>
      <c r="BP456" s="19">
        <f t="shared" si="677"/>
        <v>0</v>
      </c>
      <c r="BQ456" s="26">
        <f t="shared" si="678"/>
        <v>0</v>
      </c>
      <c r="BR456" s="26">
        <f t="shared" si="679"/>
        <v>0</v>
      </c>
      <c r="BS456">
        <f t="shared" si="731"/>
        <v>0</v>
      </c>
      <c r="BT456" s="7">
        <f t="shared" si="732"/>
        <v>0</v>
      </c>
      <c r="BU456" s="7">
        <f t="shared" si="710"/>
        <v>0</v>
      </c>
      <c r="BV456" s="17">
        <f t="shared" si="733"/>
        <v>0</v>
      </c>
      <c r="BW456" s="17">
        <f t="shared" si="711"/>
        <v>0</v>
      </c>
      <c r="CB456">
        <v>454</v>
      </c>
      <c r="CC456" s="7">
        <f t="shared" ca="1" si="734"/>
        <v>-19000</v>
      </c>
      <c r="CD456" s="28">
        <f t="shared" ca="1" si="735"/>
        <v>0</v>
      </c>
      <c r="CE456" s="16">
        <f t="shared" ca="1" si="736"/>
        <v>0</v>
      </c>
      <c r="CF456" s="9">
        <f t="shared" ca="1" si="680"/>
        <v>0</v>
      </c>
      <c r="CG456" s="26">
        <f t="shared" ca="1" si="681"/>
        <v>0</v>
      </c>
      <c r="CH456" s="19">
        <f t="shared" ca="1" si="682"/>
        <v>0</v>
      </c>
      <c r="CI456" s="26">
        <f t="shared" ca="1" si="683"/>
        <v>0</v>
      </c>
      <c r="CJ456" s="26">
        <f t="shared" ca="1" si="684"/>
        <v>0</v>
      </c>
      <c r="CK456" s="16">
        <f t="shared" ca="1" si="737"/>
        <v>0</v>
      </c>
      <c r="CL456" s="25">
        <v>0</v>
      </c>
      <c r="CM456" s="25">
        <f t="shared" ca="1" si="738"/>
        <v>0</v>
      </c>
      <c r="CN456" s="25">
        <f t="shared" ca="1" si="739"/>
        <v>0</v>
      </c>
      <c r="CO456" s="25">
        <f t="shared" ca="1" si="740"/>
        <v>0</v>
      </c>
      <c r="CP456" s="25">
        <f t="shared" ca="1" si="741"/>
        <v>0</v>
      </c>
      <c r="CQ456" s="16">
        <f t="shared" ca="1" si="742"/>
        <v>0</v>
      </c>
      <c r="CR456" s="25">
        <f t="shared" ca="1" si="743"/>
        <v>0</v>
      </c>
      <c r="CS456" s="9">
        <f t="shared" ca="1" si="685"/>
        <v>0</v>
      </c>
      <c r="CT456" s="26">
        <f t="shared" ca="1" si="686"/>
        <v>0</v>
      </c>
      <c r="CU456" s="19">
        <f t="shared" ca="1" si="687"/>
        <v>0</v>
      </c>
      <c r="CV456" s="26">
        <f t="shared" ca="1" si="688"/>
        <v>0</v>
      </c>
      <c r="CW456" s="26">
        <f t="shared" ca="1" si="689"/>
        <v>0</v>
      </c>
      <c r="CX456">
        <f t="shared" ca="1" si="744"/>
        <v>0</v>
      </c>
      <c r="CY456" s="7">
        <f t="shared" ca="1" si="712"/>
        <v>0</v>
      </c>
      <c r="CZ456" s="7">
        <f t="shared" ca="1" si="713"/>
        <v>0</v>
      </c>
      <c r="DA456" s="17">
        <f t="shared" ca="1" si="745"/>
        <v>0</v>
      </c>
      <c r="DB456" s="17">
        <f t="shared" ca="1" si="714"/>
        <v>0</v>
      </c>
      <c r="EB456">
        <v>454</v>
      </c>
      <c r="EC456" s="7">
        <f t="shared" si="746"/>
        <v>0</v>
      </c>
      <c r="ED456" s="28">
        <f t="shared" si="747"/>
        <v>0</v>
      </c>
      <c r="EE456" s="16">
        <f t="shared" si="748"/>
        <v>0</v>
      </c>
      <c r="EF456" s="9">
        <f t="shared" si="690"/>
        <v>0</v>
      </c>
      <c r="EG456" s="26">
        <f t="shared" si="691"/>
        <v>0</v>
      </c>
      <c r="EH456" s="19">
        <f t="shared" si="692"/>
        <v>0</v>
      </c>
      <c r="EI456" s="26">
        <f t="shared" si="693"/>
        <v>0</v>
      </c>
      <c r="EJ456" s="26">
        <f t="shared" si="694"/>
        <v>0</v>
      </c>
      <c r="EK456" s="16">
        <f t="shared" si="749"/>
        <v>0</v>
      </c>
      <c r="EL456" s="25">
        <v>0</v>
      </c>
      <c r="EM456" s="25">
        <f t="shared" si="750"/>
        <v>0</v>
      </c>
      <c r="EN456" s="25">
        <f t="shared" si="751"/>
        <v>0</v>
      </c>
      <c r="EO456" s="25">
        <f t="shared" si="752"/>
        <v>0</v>
      </c>
      <c r="EP456" s="25">
        <f t="shared" si="753"/>
        <v>0</v>
      </c>
      <c r="EQ456" s="16">
        <f t="shared" si="754"/>
        <v>0</v>
      </c>
      <c r="ER456" s="25">
        <f t="shared" si="755"/>
        <v>0</v>
      </c>
      <c r="ES456" s="9">
        <f t="shared" si="695"/>
        <v>0</v>
      </c>
      <c r="ET456" s="26">
        <f t="shared" si="696"/>
        <v>0</v>
      </c>
      <c r="EU456" s="19">
        <f t="shared" si="697"/>
        <v>0</v>
      </c>
      <c r="EV456" s="26">
        <f t="shared" si="698"/>
        <v>0</v>
      </c>
      <c r="EW456" s="26">
        <f t="shared" si="699"/>
        <v>0</v>
      </c>
      <c r="EX456">
        <f t="shared" si="756"/>
        <v>0</v>
      </c>
      <c r="EY456" s="7">
        <f t="shared" si="715"/>
        <v>0</v>
      </c>
      <c r="EZ456" s="7">
        <f t="shared" si="716"/>
        <v>0</v>
      </c>
      <c r="FA456" s="17">
        <f t="shared" si="757"/>
        <v>0</v>
      </c>
      <c r="FB456" s="17">
        <f t="shared" si="717"/>
        <v>0</v>
      </c>
      <c r="GB456">
        <v>454</v>
      </c>
      <c r="GC456" s="7">
        <f t="shared" si="758"/>
        <v>0</v>
      </c>
      <c r="GD456" s="28">
        <f t="shared" si="759"/>
        <v>0</v>
      </c>
      <c r="GE456" s="16">
        <f t="shared" si="760"/>
        <v>0</v>
      </c>
      <c r="GF456" s="9">
        <f t="shared" si="700"/>
        <v>0</v>
      </c>
      <c r="GG456" s="26">
        <f t="shared" si="701"/>
        <v>0</v>
      </c>
      <c r="GH456" s="19">
        <f t="shared" si="702"/>
        <v>0</v>
      </c>
      <c r="GI456" s="26">
        <f t="shared" si="703"/>
        <v>0</v>
      </c>
      <c r="GJ456" s="26">
        <f t="shared" si="704"/>
        <v>0</v>
      </c>
      <c r="GK456" s="16">
        <f t="shared" si="761"/>
        <v>0</v>
      </c>
      <c r="GL456" s="25">
        <v>0</v>
      </c>
      <c r="GM456" s="25">
        <f t="shared" si="762"/>
        <v>0</v>
      </c>
      <c r="GN456" s="25">
        <f t="shared" si="763"/>
        <v>0</v>
      </c>
      <c r="GO456" s="25">
        <f t="shared" si="764"/>
        <v>0</v>
      </c>
      <c r="GP456" s="25">
        <f t="shared" si="765"/>
        <v>0</v>
      </c>
      <c r="GQ456" s="16">
        <f t="shared" si="766"/>
        <v>0</v>
      </c>
      <c r="GR456" s="25">
        <f t="shared" si="767"/>
        <v>0</v>
      </c>
      <c r="GS456" s="9">
        <f t="shared" si="705"/>
        <v>0</v>
      </c>
      <c r="GT456" s="26">
        <f t="shared" si="706"/>
        <v>0</v>
      </c>
      <c r="GU456" s="19">
        <f t="shared" si="707"/>
        <v>0</v>
      </c>
      <c r="GV456" s="26">
        <f t="shared" si="708"/>
        <v>0</v>
      </c>
      <c r="GW456" s="26">
        <f t="shared" si="709"/>
        <v>0</v>
      </c>
      <c r="GX456">
        <f t="shared" si="768"/>
        <v>0</v>
      </c>
      <c r="GY456" s="7">
        <f t="shared" si="718"/>
        <v>0</v>
      </c>
      <c r="GZ456" s="7">
        <f t="shared" si="719"/>
        <v>0</v>
      </c>
      <c r="HA456" s="17">
        <f t="shared" si="769"/>
        <v>0</v>
      </c>
      <c r="HB456" s="17">
        <f t="shared" si="720"/>
        <v>0</v>
      </c>
    </row>
    <row r="457" spans="54:210" x14ac:dyDescent="0.3">
      <c r="BB457">
        <v>455</v>
      </c>
      <c r="BC457" s="7">
        <f t="shared" si="721"/>
        <v>0</v>
      </c>
      <c r="BD457" s="28">
        <f t="shared" si="722"/>
        <v>0</v>
      </c>
      <c r="BE457" s="16">
        <f t="shared" si="723"/>
        <v>0</v>
      </c>
      <c r="BF457" s="16">
        <f t="shared" si="724"/>
        <v>0</v>
      </c>
      <c r="BG457" s="25">
        <v>0</v>
      </c>
      <c r="BH457" s="25">
        <f t="shared" si="725"/>
        <v>0</v>
      </c>
      <c r="BI457" s="25">
        <f t="shared" si="726"/>
        <v>0</v>
      </c>
      <c r="BJ457" s="25">
        <f t="shared" si="727"/>
        <v>0</v>
      </c>
      <c r="BK457" s="25">
        <f t="shared" si="728"/>
        <v>0</v>
      </c>
      <c r="BL457" s="16">
        <f t="shared" si="729"/>
        <v>0</v>
      </c>
      <c r="BM457" s="25">
        <f t="shared" si="730"/>
        <v>0</v>
      </c>
      <c r="BN457" s="9">
        <f t="shared" si="675"/>
        <v>0</v>
      </c>
      <c r="BO457" s="26">
        <f t="shared" si="676"/>
        <v>0</v>
      </c>
      <c r="BP457" s="19">
        <f t="shared" si="677"/>
        <v>0</v>
      </c>
      <c r="BQ457" s="26">
        <f t="shared" si="678"/>
        <v>0</v>
      </c>
      <c r="BR457" s="26">
        <f t="shared" si="679"/>
        <v>0</v>
      </c>
      <c r="BS457">
        <f t="shared" si="731"/>
        <v>0</v>
      </c>
      <c r="BT457" s="7">
        <f t="shared" si="732"/>
        <v>0</v>
      </c>
      <c r="BU457" s="7">
        <f t="shared" si="710"/>
        <v>0</v>
      </c>
      <c r="BV457" s="17">
        <f t="shared" si="733"/>
        <v>0</v>
      </c>
      <c r="BW457" s="17">
        <f t="shared" si="711"/>
        <v>0</v>
      </c>
      <c r="CB457">
        <v>455</v>
      </c>
      <c r="CC457" s="7">
        <f t="shared" ca="1" si="734"/>
        <v>-19000</v>
      </c>
      <c r="CD457" s="28">
        <f t="shared" ca="1" si="735"/>
        <v>0</v>
      </c>
      <c r="CE457" s="16">
        <f t="shared" ca="1" si="736"/>
        <v>0</v>
      </c>
      <c r="CF457" s="9">
        <f t="shared" ca="1" si="680"/>
        <v>0</v>
      </c>
      <c r="CG457" s="26">
        <f t="shared" ca="1" si="681"/>
        <v>0</v>
      </c>
      <c r="CH457" s="19">
        <f t="shared" ca="1" si="682"/>
        <v>0</v>
      </c>
      <c r="CI457" s="26">
        <f t="shared" ca="1" si="683"/>
        <v>0</v>
      </c>
      <c r="CJ457" s="26">
        <f t="shared" ca="1" si="684"/>
        <v>0</v>
      </c>
      <c r="CK457" s="16">
        <f t="shared" ca="1" si="737"/>
        <v>0</v>
      </c>
      <c r="CL457" s="25">
        <v>0</v>
      </c>
      <c r="CM457" s="25">
        <f t="shared" ca="1" si="738"/>
        <v>0</v>
      </c>
      <c r="CN457" s="25">
        <f t="shared" ca="1" si="739"/>
        <v>0</v>
      </c>
      <c r="CO457" s="25">
        <f t="shared" ca="1" si="740"/>
        <v>0</v>
      </c>
      <c r="CP457" s="25">
        <f t="shared" ca="1" si="741"/>
        <v>0</v>
      </c>
      <c r="CQ457" s="16">
        <f t="shared" ca="1" si="742"/>
        <v>0</v>
      </c>
      <c r="CR457" s="25">
        <f t="shared" ca="1" si="743"/>
        <v>0</v>
      </c>
      <c r="CS457" s="9">
        <f t="shared" ca="1" si="685"/>
        <v>0</v>
      </c>
      <c r="CT457" s="26">
        <f t="shared" ca="1" si="686"/>
        <v>0</v>
      </c>
      <c r="CU457" s="19">
        <f t="shared" ca="1" si="687"/>
        <v>0</v>
      </c>
      <c r="CV457" s="26">
        <f t="shared" ca="1" si="688"/>
        <v>0</v>
      </c>
      <c r="CW457" s="26">
        <f t="shared" ca="1" si="689"/>
        <v>0</v>
      </c>
      <c r="CX457">
        <f t="shared" ca="1" si="744"/>
        <v>0</v>
      </c>
      <c r="CY457" s="7">
        <f t="shared" ca="1" si="712"/>
        <v>0</v>
      </c>
      <c r="CZ457" s="7">
        <f t="shared" ca="1" si="713"/>
        <v>0</v>
      </c>
      <c r="DA457" s="17">
        <f t="shared" ca="1" si="745"/>
        <v>0</v>
      </c>
      <c r="DB457" s="17">
        <f t="shared" ca="1" si="714"/>
        <v>0</v>
      </c>
      <c r="EB457">
        <v>455</v>
      </c>
      <c r="EC457" s="7">
        <f t="shared" si="746"/>
        <v>0</v>
      </c>
      <c r="ED457" s="28">
        <f t="shared" si="747"/>
        <v>0</v>
      </c>
      <c r="EE457" s="16">
        <f t="shared" si="748"/>
        <v>0</v>
      </c>
      <c r="EF457" s="9">
        <f t="shared" si="690"/>
        <v>0</v>
      </c>
      <c r="EG457" s="26">
        <f t="shared" si="691"/>
        <v>0</v>
      </c>
      <c r="EH457" s="19">
        <f t="shared" si="692"/>
        <v>0</v>
      </c>
      <c r="EI457" s="26">
        <f t="shared" si="693"/>
        <v>0</v>
      </c>
      <c r="EJ457" s="26">
        <f t="shared" si="694"/>
        <v>0</v>
      </c>
      <c r="EK457" s="16">
        <f t="shared" si="749"/>
        <v>0</v>
      </c>
      <c r="EL457" s="25">
        <v>0</v>
      </c>
      <c r="EM457" s="25">
        <f t="shared" si="750"/>
        <v>0</v>
      </c>
      <c r="EN457" s="25">
        <f t="shared" si="751"/>
        <v>0</v>
      </c>
      <c r="EO457" s="25">
        <f t="shared" si="752"/>
        <v>0</v>
      </c>
      <c r="EP457" s="25">
        <f t="shared" si="753"/>
        <v>0</v>
      </c>
      <c r="EQ457" s="16">
        <f t="shared" si="754"/>
        <v>0</v>
      </c>
      <c r="ER457" s="25">
        <f t="shared" si="755"/>
        <v>0</v>
      </c>
      <c r="ES457" s="9">
        <f t="shared" si="695"/>
        <v>0</v>
      </c>
      <c r="ET457" s="26">
        <f t="shared" si="696"/>
        <v>0</v>
      </c>
      <c r="EU457" s="19">
        <f t="shared" si="697"/>
        <v>0</v>
      </c>
      <c r="EV457" s="26">
        <f t="shared" si="698"/>
        <v>0</v>
      </c>
      <c r="EW457" s="26">
        <f t="shared" si="699"/>
        <v>0</v>
      </c>
      <c r="EX457">
        <f t="shared" si="756"/>
        <v>0</v>
      </c>
      <c r="EY457" s="7">
        <f t="shared" si="715"/>
        <v>0</v>
      </c>
      <c r="EZ457" s="7">
        <f t="shared" si="716"/>
        <v>0</v>
      </c>
      <c r="FA457" s="17">
        <f t="shared" si="757"/>
        <v>0</v>
      </c>
      <c r="FB457" s="17">
        <f t="shared" si="717"/>
        <v>0</v>
      </c>
      <c r="GB457">
        <v>455</v>
      </c>
      <c r="GC457" s="7">
        <f t="shared" si="758"/>
        <v>0</v>
      </c>
      <c r="GD457" s="28">
        <f t="shared" si="759"/>
        <v>0</v>
      </c>
      <c r="GE457" s="16">
        <f t="shared" si="760"/>
        <v>0</v>
      </c>
      <c r="GF457" s="9">
        <f t="shared" si="700"/>
        <v>0</v>
      </c>
      <c r="GG457" s="26">
        <f t="shared" si="701"/>
        <v>0</v>
      </c>
      <c r="GH457" s="19">
        <f t="shared" si="702"/>
        <v>0</v>
      </c>
      <c r="GI457" s="26">
        <f t="shared" si="703"/>
        <v>0</v>
      </c>
      <c r="GJ457" s="26">
        <f t="shared" si="704"/>
        <v>0</v>
      </c>
      <c r="GK457" s="16">
        <f t="shared" si="761"/>
        <v>0</v>
      </c>
      <c r="GL457" s="25">
        <v>0</v>
      </c>
      <c r="GM457" s="25">
        <f t="shared" si="762"/>
        <v>0</v>
      </c>
      <c r="GN457" s="25">
        <f t="shared" si="763"/>
        <v>0</v>
      </c>
      <c r="GO457" s="25">
        <f t="shared" si="764"/>
        <v>0</v>
      </c>
      <c r="GP457" s="25">
        <f t="shared" si="765"/>
        <v>0</v>
      </c>
      <c r="GQ457" s="16">
        <f t="shared" si="766"/>
        <v>0</v>
      </c>
      <c r="GR457" s="25">
        <f t="shared" si="767"/>
        <v>0</v>
      </c>
      <c r="GS457" s="9">
        <f t="shared" si="705"/>
        <v>0</v>
      </c>
      <c r="GT457" s="26">
        <f t="shared" si="706"/>
        <v>0</v>
      </c>
      <c r="GU457" s="19">
        <f t="shared" si="707"/>
        <v>0</v>
      </c>
      <c r="GV457" s="26">
        <f t="shared" si="708"/>
        <v>0</v>
      </c>
      <c r="GW457" s="26">
        <f t="shared" si="709"/>
        <v>0</v>
      </c>
      <c r="GX457">
        <f t="shared" si="768"/>
        <v>0</v>
      </c>
      <c r="GY457" s="7">
        <f t="shared" si="718"/>
        <v>0</v>
      </c>
      <c r="GZ457" s="7">
        <f t="shared" si="719"/>
        <v>0</v>
      </c>
      <c r="HA457" s="17">
        <f t="shared" si="769"/>
        <v>0</v>
      </c>
      <c r="HB457" s="17">
        <f t="shared" si="720"/>
        <v>0</v>
      </c>
    </row>
    <row r="458" spans="54:210" x14ac:dyDescent="0.3">
      <c r="BB458">
        <v>456</v>
      </c>
      <c r="BC458" s="7">
        <f t="shared" si="721"/>
        <v>0</v>
      </c>
      <c r="BD458" s="28">
        <f t="shared" si="722"/>
        <v>0</v>
      </c>
      <c r="BE458" s="16">
        <f t="shared" si="723"/>
        <v>0</v>
      </c>
      <c r="BF458" s="16">
        <f t="shared" si="724"/>
        <v>0</v>
      </c>
      <c r="BG458" s="25">
        <v>0</v>
      </c>
      <c r="BH458" s="25">
        <f t="shared" si="725"/>
        <v>0</v>
      </c>
      <c r="BI458" s="25">
        <f t="shared" si="726"/>
        <v>0</v>
      </c>
      <c r="BJ458" s="25">
        <f t="shared" si="727"/>
        <v>0</v>
      </c>
      <c r="BK458" s="25">
        <f t="shared" si="728"/>
        <v>0</v>
      </c>
      <c r="BL458" s="16">
        <f t="shared" si="729"/>
        <v>0</v>
      </c>
      <c r="BM458" s="25">
        <f t="shared" si="730"/>
        <v>0</v>
      </c>
      <c r="BN458" s="9">
        <f t="shared" si="675"/>
        <v>0</v>
      </c>
      <c r="BO458" s="26">
        <f t="shared" si="676"/>
        <v>0</v>
      </c>
      <c r="BP458" s="19">
        <f t="shared" si="677"/>
        <v>0</v>
      </c>
      <c r="BQ458" s="26">
        <f t="shared" si="678"/>
        <v>0</v>
      </c>
      <c r="BR458" s="26">
        <f t="shared" si="679"/>
        <v>0</v>
      </c>
      <c r="BS458">
        <f t="shared" si="731"/>
        <v>0</v>
      </c>
      <c r="BT458" s="7">
        <f t="shared" si="732"/>
        <v>0</v>
      </c>
      <c r="BU458" s="7">
        <f t="shared" si="710"/>
        <v>0</v>
      </c>
      <c r="BV458" s="17">
        <f t="shared" si="733"/>
        <v>0</v>
      </c>
      <c r="BW458" s="17">
        <f t="shared" si="711"/>
        <v>0</v>
      </c>
      <c r="CB458">
        <v>456</v>
      </c>
      <c r="CC458" s="7">
        <f t="shared" ca="1" si="734"/>
        <v>-19000</v>
      </c>
      <c r="CD458" s="28">
        <f t="shared" ca="1" si="735"/>
        <v>0</v>
      </c>
      <c r="CE458" s="16">
        <f t="shared" ca="1" si="736"/>
        <v>0</v>
      </c>
      <c r="CF458" s="9">
        <f t="shared" ca="1" si="680"/>
        <v>0</v>
      </c>
      <c r="CG458" s="26">
        <f t="shared" ca="1" si="681"/>
        <v>0</v>
      </c>
      <c r="CH458" s="19">
        <f t="shared" ca="1" si="682"/>
        <v>0</v>
      </c>
      <c r="CI458" s="26">
        <f t="shared" ca="1" si="683"/>
        <v>0</v>
      </c>
      <c r="CJ458" s="26">
        <f t="shared" ca="1" si="684"/>
        <v>0</v>
      </c>
      <c r="CK458" s="16">
        <f t="shared" ca="1" si="737"/>
        <v>0</v>
      </c>
      <c r="CL458" s="25">
        <v>0</v>
      </c>
      <c r="CM458" s="25">
        <f t="shared" ca="1" si="738"/>
        <v>0</v>
      </c>
      <c r="CN458" s="25">
        <f t="shared" ca="1" si="739"/>
        <v>0</v>
      </c>
      <c r="CO458" s="25">
        <f t="shared" ca="1" si="740"/>
        <v>0</v>
      </c>
      <c r="CP458" s="25">
        <f t="shared" ca="1" si="741"/>
        <v>0</v>
      </c>
      <c r="CQ458" s="16">
        <f t="shared" ca="1" si="742"/>
        <v>0</v>
      </c>
      <c r="CR458" s="25">
        <f t="shared" ca="1" si="743"/>
        <v>0</v>
      </c>
      <c r="CS458" s="9">
        <f t="shared" ca="1" si="685"/>
        <v>0</v>
      </c>
      <c r="CT458" s="26">
        <f t="shared" ca="1" si="686"/>
        <v>0</v>
      </c>
      <c r="CU458" s="19">
        <f t="shared" ca="1" si="687"/>
        <v>0</v>
      </c>
      <c r="CV458" s="26">
        <f t="shared" ca="1" si="688"/>
        <v>0</v>
      </c>
      <c r="CW458" s="26">
        <f t="shared" ca="1" si="689"/>
        <v>0</v>
      </c>
      <c r="CX458">
        <f t="shared" ca="1" si="744"/>
        <v>0</v>
      </c>
      <c r="CY458" s="7">
        <f t="shared" ca="1" si="712"/>
        <v>0</v>
      </c>
      <c r="CZ458" s="7">
        <f t="shared" ca="1" si="713"/>
        <v>0</v>
      </c>
      <c r="DA458" s="17">
        <f t="shared" ca="1" si="745"/>
        <v>0</v>
      </c>
      <c r="DB458" s="17">
        <f t="shared" ca="1" si="714"/>
        <v>0</v>
      </c>
      <c r="EB458">
        <v>456</v>
      </c>
      <c r="EC458" s="7">
        <f t="shared" si="746"/>
        <v>0</v>
      </c>
      <c r="ED458" s="28">
        <f t="shared" si="747"/>
        <v>0</v>
      </c>
      <c r="EE458" s="16">
        <f t="shared" si="748"/>
        <v>0</v>
      </c>
      <c r="EF458" s="9">
        <f t="shared" si="690"/>
        <v>0</v>
      </c>
      <c r="EG458" s="26">
        <f t="shared" si="691"/>
        <v>0</v>
      </c>
      <c r="EH458" s="19">
        <f t="shared" si="692"/>
        <v>0</v>
      </c>
      <c r="EI458" s="26">
        <f t="shared" si="693"/>
        <v>0</v>
      </c>
      <c r="EJ458" s="26">
        <f t="shared" si="694"/>
        <v>0</v>
      </c>
      <c r="EK458" s="16">
        <f t="shared" si="749"/>
        <v>0</v>
      </c>
      <c r="EL458" s="25">
        <v>0</v>
      </c>
      <c r="EM458" s="25">
        <f t="shared" si="750"/>
        <v>0</v>
      </c>
      <c r="EN458" s="25">
        <f t="shared" si="751"/>
        <v>0</v>
      </c>
      <c r="EO458" s="25">
        <f t="shared" si="752"/>
        <v>0</v>
      </c>
      <c r="EP458" s="25">
        <f t="shared" si="753"/>
        <v>0</v>
      </c>
      <c r="EQ458" s="16">
        <f t="shared" si="754"/>
        <v>0</v>
      </c>
      <c r="ER458" s="25">
        <f t="shared" si="755"/>
        <v>0</v>
      </c>
      <c r="ES458" s="9">
        <f t="shared" si="695"/>
        <v>0</v>
      </c>
      <c r="ET458" s="26">
        <f t="shared" si="696"/>
        <v>0</v>
      </c>
      <c r="EU458" s="19">
        <f t="shared" si="697"/>
        <v>0</v>
      </c>
      <c r="EV458" s="26">
        <f t="shared" si="698"/>
        <v>0</v>
      </c>
      <c r="EW458" s="26">
        <f t="shared" si="699"/>
        <v>0</v>
      </c>
      <c r="EX458">
        <f t="shared" si="756"/>
        <v>0</v>
      </c>
      <c r="EY458" s="7">
        <f t="shared" si="715"/>
        <v>0</v>
      </c>
      <c r="EZ458" s="7">
        <f t="shared" si="716"/>
        <v>0</v>
      </c>
      <c r="FA458" s="17">
        <f t="shared" si="757"/>
        <v>0</v>
      </c>
      <c r="FB458" s="17">
        <f t="shared" si="717"/>
        <v>0</v>
      </c>
      <c r="GB458">
        <v>456</v>
      </c>
      <c r="GC458" s="7">
        <f t="shared" si="758"/>
        <v>0</v>
      </c>
      <c r="GD458" s="28">
        <f t="shared" si="759"/>
        <v>0</v>
      </c>
      <c r="GE458" s="16">
        <f t="shared" si="760"/>
        <v>0</v>
      </c>
      <c r="GF458" s="9">
        <f t="shared" si="700"/>
        <v>0</v>
      </c>
      <c r="GG458" s="26">
        <f t="shared" si="701"/>
        <v>0</v>
      </c>
      <c r="GH458" s="19">
        <f t="shared" si="702"/>
        <v>0</v>
      </c>
      <c r="GI458" s="26">
        <f t="shared" si="703"/>
        <v>0</v>
      </c>
      <c r="GJ458" s="26">
        <f t="shared" si="704"/>
        <v>0</v>
      </c>
      <c r="GK458" s="16">
        <f t="shared" si="761"/>
        <v>0</v>
      </c>
      <c r="GL458" s="25">
        <v>0</v>
      </c>
      <c r="GM458" s="25">
        <f t="shared" si="762"/>
        <v>0</v>
      </c>
      <c r="GN458" s="25">
        <f t="shared" si="763"/>
        <v>0</v>
      </c>
      <c r="GO458" s="25">
        <f t="shared" si="764"/>
        <v>0</v>
      </c>
      <c r="GP458" s="25">
        <f t="shared" si="765"/>
        <v>0</v>
      </c>
      <c r="GQ458" s="16">
        <f t="shared" si="766"/>
        <v>0</v>
      </c>
      <c r="GR458" s="25">
        <f t="shared" si="767"/>
        <v>0</v>
      </c>
      <c r="GS458" s="9">
        <f t="shared" si="705"/>
        <v>0</v>
      </c>
      <c r="GT458" s="26">
        <f t="shared" si="706"/>
        <v>0</v>
      </c>
      <c r="GU458" s="19">
        <f t="shared" si="707"/>
        <v>0</v>
      </c>
      <c r="GV458" s="26">
        <f t="shared" si="708"/>
        <v>0</v>
      </c>
      <c r="GW458" s="26">
        <f t="shared" si="709"/>
        <v>0</v>
      </c>
      <c r="GX458">
        <f t="shared" si="768"/>
        <v>0</v>
      </c>
      <c r="GY458" s="7">
        <f t="shared" si="718"/>
        <v>0</v>
      </c>
      <c r="GZ458" s="7">
        <f t="shared" si="719"/>
        <v>0</v>
      </c>
      <c r="HA458" s="17">
        <f t="shared" si="769"/>
        <v>0</v>
      </c>
      <c r="HB458" s="17">
        <f t="shared" si="720"/>
        <v>0</v>
      </c>
    </row>
    <row r="459" spans="54:210" x14ac:dyDescent="0.3">
      <c r="BB459">
        <v>457</v>
      </c>
      <c r="BC459" s="7">
        <f t="shared" si="721"/>
        <v>0</v>
      </c>
      <c r="BD459" s="28">
        <f t="shared" si="722"/>
        <v>0</v>
      </c>
      <c r="BE459" s="16">
        <f t="shared" si="723"/>
        <v>0</v>
      </c>
      <c r="BF459" s="16">
        <f t="shared" si="724"/>
        <v>0</v>
      </c>
      <c r="BG459" s="25">
        <v>0</v>
      </c>
      <c r="BH459" s="25">
        <f t="shared" si="725"/>
        <v>0</v>
      </c>
      <c r="BI459" s="25">
        <f t="shared" si="726"/>
        <v>0</v>
      </c>
      <c r="BJ459" s="25">
        <f t="shared" si="727"/>
        <v>0</v>
      </c>
      <c r="BK459" s="25">
        <f t="shared" si="728"/>
        <v>0</v>
      </c>
      <c r="BL459" s="16">
        <f t="shared" si="729"/>
        <v>0</v>
      </c>
      <c r="BM459" s="25">
        <f t="shared" si="730"/>
        <v>0</v>
      </c>
      <c r="BN459" s="9">
        <f t="shared" si="675"/>
        <v>0</v>
      </c>
      <c r="BO459" s="26">
        <f t="shared" si="676"/>
        <v>0</v>
      </c>
      <c r="BP459" s="19">
        <f t="shared" si="677"/>
        <v>0</v>
      </c>
      <c r="BQ459" s="26">
        <f t="shared" si="678"/>
        <v>0</v>
      </c>
      <c r="BR459" s="26">
        <f t="shared" si="679"/>
        <v>0</v>
      </c>
      <c r="BS459">
        <f t="shared" si="731"/>
        <v>0</v>
      </c>
      <c r="BT459" s="7">
        <f t="shared" si="732"/>
        <v>0</v>
      </c>
      <c r="BU459" s="7">
        <f t="shared" si="710"/>
        <v>0</v>
      </c>
      <c r="BV459" s="17">
        <f t="shared" si="733"/>
        <v>0</v>
      </c>
      <c r="BW459" s="17">
        <f t="shared" si="711"/>
        <v>0</v>
      </c>
      <c r="CB459">
        <v>457</v>
      </c>
      <c r="CC459" s="7">
        <f t="shared" ca="1" si="734"/>
        <v>-19000</v>
      </c>
      <c r="CD459" s="28">
        <f t="shared" ca="1" si="735"/>
        <v>0</v>
      </c>
      <c r="CE459" s="16">
        <f t="shared" ca="1" si="736"/>
        <v>0</v>
      </c>
      <c r="CF459" s="9">
        <f t="shared" ca="1" si="680"/>
        <v>0</v>
      </c>
      <c r="CG459" s="26">
        <f t="shared" ca="1" si="681"/>
        <v>0</v>
      </c>
      <c r="CH459" s="19">
        <f t="shared" ca="1" si="682"/>
        <v>0</v>
      </c>
      <c r="CI459" s="26">
        <f t="shared" ca="1" si="683"/>
        <v>0</v>
      </c>
      <c r="CJ459" s="26">
        <f t="shared" ca="1" si="684"/>
        <v>0</v>
      </c>
      <c r="CK459" s="16">
        <f t="shared" ca="1" si="737"/>
        <v>0</v>
      </c>
      <c r="CL459" s="25">
        <v>0</v>
      </c>
      <c r="CM459" s="25">
        <f t="shared" ca="1" si="738"/>
        <v>0</v>
      </c>
      <c r="CN459" s="25">
        <f t="shared" ca="1" si="739"/>
        <v>0</v>
      </c>
      <c r="CO459" s="25">
        <f t="shared" ca="1" si="740"/>
        <v>0</v>
      </c>
      <c r="CP459" s="25">
        <f t="shared" ca="1" si="741"/>
        <v>0</v>
      </c>
      <c r="CQ459" s="16">
        <f t="shared" ca="1" si="742"/>
        <v>0</v>
      </c>
      <c r="CR459" s="25">
        <f t="shared" ca="1" si="743"/>
        <v>0</v>
      </c>
      <c r="CS459" s="9">
        <f t="shared" ca="1" si="685"/>
        <v>0</v>
      </c>
      <c r="CT459" s="26">
        <f t="shared" ca="1" si="686"/>
        <v>0</v>
      </c>
      <c r="CU459" s="19">
        <f t="shared" ca="1" si="687"/>
        <v>0</v>
      </c>
      <c r="CV459" s="26">
        <f t="shared" ca="1" si="688"/>
        <v>0</v>
      </c>
      <c r="CW459" s="26">
        <f t="shared" ca="1" si="689"/>
        <v>0</v>
      </c>
      <c r="CX459">
        <f t="shared" ca="1" si="744"/>
        <v>0</v>
      </c>
      <c r="CY459" s="7">
        <f t="shared" ca="1" si="712"/>
        <v>0</v>
      </c>
      <c r="CZ459" s="7">
        <f t="shared" ca="1" si="713"/>
        <v>0</v>
      </c>
      <c r="DA459" s="17">
        <f t="shared" ca="1" si="745"/>
        <v>0</v>
      </c>
      <c r="DB459" s="17">
        <f t="shared" ca="1" si="714"/>
        <v>0</v>
      </c>
      <c r="EB459">
        <v>457</v>
      </c>
      <c r="EC459" s="7">
        <f t="shared" si="746"/>
        <v>0</v>
      </c>
      <c r="ED459" s="28">
        <f t="shared" si="747"/>
        <v>0</v>
      </c>
      <c r="EE459" s="16">
        <f t="shared" si="748"/>
        <v>0</v>
      </c>
      <c r="EF459" s="9">
        <f t="shared" si="690"/>
        <v>0</v>
      </c>
      <c r="EG459" s="26">
        <f t="shared" si="691"/>
        <v>0</v>
      </c>
      <c r="EH459" s="19">
        <f t="shared" si="692"/>
        <v>0</v>
      </c>
      <c r="EI459" s="26">
        <f t="shared" si="693"/>
        <v>0</v>
      </c>
      <c r="EJ459" s="26">
        <f t="shared" si="694"/>
        <v>0</v>
      </c>
      <c r="EK459" s="16">
        <f t="shared" si="749"/>
        <v>0</v>
      </c>
      <c r="EL459" s="25">
        <v>0</v>
      </c>
      <c r="EM459" s="25">
        <f t="shared" si="750"/>
        <v>0</v>
      </c>
      <c r="EN459" s="25">
        <f t="shared" si="751"/>
        <v>0</v>
      </c>
      <c r="EO459" s="25">
        <f t="shared" si="752"/>
        <v>0</v>
      </c>
      <c r="EP459" s="25">
        <f t="shared" si="753"/>
        <v>0</v>
      </c>
      <c r="EQ459" s="16">
        <f t="shared" si="754"/>
        <v>0</v>
      </c>
      <c r="ER459" s="25">
        <f t="shared" si="755"/>
        <v>0</v>
      </c>
      <c r="ES459" s="9">
        <f t="shared" si="695"/>
        <v>0</v>
      </c>
      <c r="ET459" s="26">
        <f t="shared" si="696"/>
        <v>0</v>
      </c>
      <c r="EU459" s="19">
        <f t="shared" si="697"/>
        <v>0</v>
      </c>
      <c r="EV459" s="26">
        <f t="shared" si="698"/>
        <v>0</v>
      </c>
      <c r="EW459" s="26">
        <f t="shared" si="699"/>
        <v>0</v>
      </c>
      <c r="EX459">
        <f t="shared" si="756"/>
        <v>0</v>
      </c>
      <c r="EY459" s="7">
        <f t="shared" si="715"/>
        <v>0</v>
      </c>
      <c r="EZ459" s="7">
        <f t="shared" si="716"/>
        <v>0</v>
      </c>
      <c r="FA459" s="17">
        <f t="shared" si="757"/>
        <v>0</v>
      </c>
      <c r="FB459" s="17">
        <f t="shared" si="717"/>
        <v>0</v>
      </c>
      <c r="GB459">
        <v>457</v>
      </c>
      <c r="GC459" s="7">
        <f t="shared" si="758"/>
        <v>0</v>
      </c>
      <c r="GD459" s="28">
        <f t="shared" si="759"/>
        <v>0</v>
      </c>
      <c r="GE459" s="16">
        <f t="shared" si="760"/>
        <v>0</v>
      </c>
      <c r="GF459" s="9">
        <f t="shared" si="700"/>
        <v>0</v>
      </c>
      <c r="GG459" s="26">
        <f t="shared" si="701"/>
        <v>0</v>
      </c>
      <c r="GH459" s="19">
        <f t="shared" si="702"/>
        <v>0</v>
      </c>
      <c r="GI459" s="26">
        <f t="shared" si="703"/>
        <v>0</v>
      </c>
      <c r="GJ459" s="26">
        <f t="shared" si="704"/>
        <v>0</v>
      </c>
      <c r="GK459" s="16">
        <f t="shared" si="761"/>
        <v>0</v>
      </c>
      <c r="GL459" s="25">
        <v>0</v>
      </c>
      <c r="GM459" s="25">
        <f t="shared" si="762"/>
        <v>0</v>
      </c>
      <c r="GN459" s="25">
        <f t="shared" si="763"/>
        <v>0</v>
      </c>
      <c r="GO459" s="25">
        <f t="shared" si="764"/>
        <v>0</v>
      </c>
      <c r="GP459" s="25">
        <f t="shared" si="765"/>
        <v>0</v>
      </c>
      <c r="GQ459" s="16">
        <f t="shared" si="766"/>
        <v>0</v>
      </c>
      <c r="GR459" s="25">
        <f t="shared" si="767"/>
        <v>0</v>
      </c>
      <c r="GS459" s="9">
        <f t="shared" si="705"/>
        <v>0</v>
      </c>
      <c r="GT459" s="26">
        <f t="shared" si="706"/>
        <v>0</v>
      </c>
      <c r="GU459" s="19">
        <f t="shared" si="707"/>
        <v>0</v>
      </c>
      <c r="GV459" s="26">
        <f t="shared" si="708"/>
        <v>0</v>
      </c>
      <c r="GW459" s="26">
        <f t="shared" si="709"/>
        <v>0</v>
      </c>
      <c r="GX459">
        <f t="shared" si="768"/>
        <v>0</v>
      </c>
      <c r="GY459" s="7">
        <f t="shared" si="718"/>
        <v>0</v>
      </c>
      <c r="GZ459" s="7">
        <f t="shared" si="719"/>
        <v>0</v>
      </c>
      <c r="HA459" s="17">
        <f t="shared" si="769"/>
        <v>0</v>
      </c>
      <c r="HB459" s="17">
        <f t="shared" si="720"/>
        <v>0</v>
      </c>
    </row>
    <row r="460" spans="54:210" x14ac:dyDescent="0.3">
      <c r="BB460">
        <v>458</v>
      </c>
      <c r="BC460" s="7">
        <f t="shared" si="721"/>
        <v>0</v>
      </c>
      <c r="BD460" s="28">
        <f t="shared" si="722"/>
        <v>0</v>
      </c>
      <c r="BE460" s="16">
        <f t="shared" si="723"/>
        <v>0</v>
      </c>
      <c r="BF460" s="16">
        <f t="shared" si="724"/>
        <v>0</v>
      </c>
      <c r="BG460" s="25">
        <v>0</v>
      </c>
      <c r="BH460" s="25">
        <f t="shared" si="725"/>
        <v>0</v>
      </c>
      <c r="BI460" s="25">
        <f t="shared" si="726"/>
        <v>0</v>
      </c>
      <c r="BJ460" s="25">
        <f t="shared" si="727"/>
        <v>0</v>
      </c>
      <c r="BK460" s="25">
        <f t="shared" si="728"/>
        <v>0</v>
      </c>
      <c r="BL460" s="16">
        <f t="shared" si="729"/>
        <v>0</v>
      </c>
      <c r="BM460" s="25">
        <f t="shared" si="730"/>
        <v>0</v>
      </c>
      <c r="BN460" s="9">
        <f t="shared" si="675"/>
        <v>0</v>
      </c>
      <c r="BO460" s="26">
        <f t="shared" si="676"/>
        <v>0</v>
      </c>
      <c r="BP460" s="19">
        <f t="shared" si="677"/>
        <v>0</v>
      </c>
      <c r="BQ460" s="26">
        <f t="shared" si="678"/>
        <v>0</v>
      </c>
      <c r="BR460" s="26">
        <f t="shared" si="679"/>
        <v>0</v>
      </c>
      <c r="BS460">
        <f t="shared" si="731"/>
        <v>0</v>
      </c>
      <c r="BT460" s="7">
        <f t="shared" si="732"/>
        <v>0</v>
      </c>
      <c r="BU460" s="7">
        <f t="shared" si="710"/>
        <v>0</v>
      </c>
      <c r="BV460" s="17">
        <f t="shared" si="733"/>
        <v>0</v>
      </c>
      <c r="BW460" s="17">
        <f t="shared" si="711"/>
        <v>0</v>
      </c>
      <c r="CB460">
        <v>458</v>
      </c>
      <c r="CC460" s="7">
        <f t="shared" ca="1" si="734"/>
        <v>-19000</v>
      </c>
      <c r="CD460" s="28">
        <f t="shared" ca="1" si="735"/>
        <v>0</v>
      </c>
      <c r="CE460" s="16">
        <f t="shared" ca="1" si="736"/>
        <v>0</v>
      </c>
      <c r="CF460" s="9">
        <f t="shared" ca="1" si="680"/>
        <v>0</v>
      </c>
      <c r="CG460" s="26">
        <f t="shared" ca="1" si="681"/>
        <v>0</v>
      </c>
      <c r="CH460" s="19">
        <f t="shared" ca="1" si="682"/>
        <v>0</v>
      </c>
      <c r="CI460" s="26">
        <f t="shared" ca="1" si="683"/>
        <v>0</v>
      </c>
      <c r="CJ460" s="26">
        <f t="shared" ca="1" si="684"/>
        <v>0</v>
      </c>
      <c r="CK460" s="16">
        <f t="shared" ca="1" si="737"/>
        <v>0</v>
      </c>
      <c r="CL460" s="25">
        <v>0</v>
      </c>
      <c r="CM460" s="25">
        <f t="shared" ca="1" si="738"/>
        <v>0</v>
      </c>
      <c r="CN460" s="25">
        <f t="shared" ca="1" si="739"/>
        <v>0</v>
      </c>
      <c r="CO460" s="25">
        <f t="shared" ca="1" si="740"/>
        <v>0</v>
      </c>
      <c r="CP460" s="25">
        <f t="shared" ca="1" si="741"/>
        <v>0</v>
      </c>
      <c r="CQ460" s="16">
        <f t="shared" ca="1" si="742"/>
        <v>0</v>
      </c>
      <c r="CR460" s="25">
        <f t="shared" ca="1" si="743"/>
        <v>0</v>
      </c>
      <c r="CS460" s="9">
        <f t="shared" ca="1" si="685"/>
        <v>0</v>
      </c>
      <c r="CT460" s="26">
        <f t="shared" ca="1" si="686"/>
        <v>0</v>
      </c>
      <c r="CU460" s="19">
        <f t="shared" ca="1" si="687"/>
        <v>0</v>
      </c>
      <c r="CV460" s="26">
        <f t="shared" ca="1" si="688"/>
        <v>0</v>
      </c>
      <c r="CW460" s="26">
        <f t="shared" ca="1" si="689"/>
        <v>0</v>
      </c>
      <c r="CX460">
        <f t="shared" ca="1" si="744"/>
        <v>0</v>
      </c>
      <c r="CY460" s="7">
        <f t="shared" ca="1" si="712"/>
        <v>0</v>
      </c>
      <c r="CZ460" s="7">
        <f t="shared" ca="1" si="713"/>
        <v>0</v>
      </c>
      <c r="DA460" s="17">
        <f t="shared" ca="1" si="745"/>
        <v>0</v>
      </c>
      <c r="DB460" s="17">
        <f t="shared" ca="1" si="714"/>
        <v>0</v>
      </c>
      <c r="EB460">
        <v>458</v>
      </c>
      <c r="EC460" s="7">
        <f t="shared" si="746"/>
        <v>0</v>
      </c>
      <c r="ED460" s="28">
        <f t="shared" si="747"/>
        <v>0</v>
      </c>
      <c r="EE460" s="16">
        <f t="shared" si="748"/>
        <v>0</v>
      </c>
      <c r="EF460" s="9">
        <f t="shared" si="690"/>
        <v>0</v>
      </c>
      <c r="EG460" s="26">
        <f t="shared" si="691"/>
        <v>0</v>
      </c>
      <c r="EH460" s="19">
        <f t="shared" si="692"/>
        <v>0</v>
      </c>
      <c r="EI460" s="26">
        <f t="shared" si="693"/>
        <v>0</v>
      </c>
      <c r="EJ460" s="26">
        <f t="shared" si="694"/>
        <v>0</v>
      </c>
      <c r="EK460" s="16">
        <f t="shared" si="749"/>
        <v>0</v>
      </c>
      <c r="EL460" s="25">
        <v>0</v>
      </c>
      <c r="EM460" s="25">
        <f t="shared" si="750"/>
        <v>0</v>
      </c>
      <c r="EN460" s="25">
        <f t="shared" si="751"/>
        <v>0</v>
      </c>
      <c r="EO460" s="25">
        <f t="shared" si="752"/>
        <v>0</v>
      </c>
      <c r="EP460" s="25">
        <f t="shared" si="753"/>
        <v>0</v>
      </c>
      <c r="EQ460" s="16">
        <f t="shared" si="754"/>
        <v>0</v>
      </c>
      <c r="ER460" s="25">
        <f t="shared" si="755"/>
        <v>0</v>
      </c>
      <c r="ES460" s="9">
        <f t="shared" si="695"/>
        <v>0</v>
      </c>
      <c r="ET460" s="26">
        <f t="shared" si="696"/>
        <v>0</v>
      </c>
      <c r="EU460" s="19">
        <f t="shared" si="697"/>
        <v>0</v>
      </c>
      <c r="EV460" s="26">
        <f t="shared" si="698"/>
        <v>0</v>
      </c>
      <c r="EW460" s="26">
        <f t="shared" si="699"/>
        <v>0</v>
      </c>
      <c r="EX460">
        <f t="shared" si="756"/>
        <v>0</v>
      </c>
      <c r="EY460" s="7">
        <f t="shared" si="715"/>
        <v>0</v>
      </c>
      <c r="EZ460" s="7">
        <f t="shared" si="716"/>
        <v>0</v>
      </c>
      <c r="FA460" s="17">
        <f t="shared" si="757"/>
        <v>0</v>
      </c>
      <c r="FB460" s="17">
        <f t="shared" si="717"/>
        <v>0</v>
      </c>
      <c r="GB460">
        <v>458</v>
      </c>
      <c r="GC460" s="7">
        <f t="shared" si="758"/>
        <v>0</v>
      </c>
      <c r="GD460" s="28">
        <f t="shared" si="759"/>
        <v>0</v>
      </c>
      <c r="GE460" s="16">
        <f t="shared" si="760"/>
        <v>0</v>
      </c>
      <c r="GF460" s="9">
        <f t="shared" si="700"/>
        <v>0</v>
      </c>
      <c r="GG460" s="26">
        <f t="shared" si="701"/>
        <v>0</v>
      </c>
      <c r="GH460" s="19">
        <f t="shared" si="702"/>
        <v>0</v>
      </c>
      <c r="GI460" s="26">
        <f t="shared" si="703"/>
        <v>0</v>
      </c>
      <c r="GJ460" s="26">
        <f t="shared" si="704"/>
        <v>0</v>
      </c>
      <c r="GK460" s="16">
        <f t="shared" si="761"/>
        <v>0</v>
      </c>
      <c r="GL460" s="25">
        <v>0</v>
      </c>
      <c r="GM460" s="25">
        <f t="shared" si="762"/>
        <v>0</v>
      </c>
      <c r="GN460" s="25">
        <f t="shared" si="763"/>
        <v>0</v>
      </c>
      <c r="GO460" s="25">
        <f t="shared" si="764"/>
        <v>0</v>
      </c>
      <c r="GP460" s="25">
        <f t="shared" si="765"/>
        <v>0</v>
      </c>
      <c r="GQ460" s="16">
        <f t="shared" si="766"/>
        <v>0</v>
      </c>
      <c r="GR460" s="25">
        <f t="shared" si="767"/>
        <v>0</v>
      </c>
      <c r="GS460" s="9">
        <f t="shared" si="705"/>
        <v>0</v>
      </c>
      <c r="GT460" s="26">
        <f t="shared" si="706"/>
        <v>0</v>
      </c>
      <c r="GU460" s="19">
        <f t="shared" si="707"/>
        <v>0</v>
      </c>
      <c r="GV460" s="26">
        <f t="shared" si="708"/>
        <v>0</v>
      </c>
      <c r="GW460" s="26">
        <f t="shared" si="709"/>
        <v>0</v>
      </c>
      <c r="GX460">
        <f t="shared" si="768"/>
        <v>0</v>
      </c>
      <c r="GY460" s="7">
        <f t="shared" si="718"/>
        <v>0</v>
      </c>
      <c r="GZ460" s="7">
        <f t="shared" si="719"/>
        <v>0</v>
      </c>
      <c r="HA460" s="17">
        <f t="shared" si="769"/>
        <v>0</v>
      </c>
      <c r="HB460" s="17">
        <f t="shared" si="720"/>
        <v>0</v>
      </c>
    </row>
    <row r="461" spans="54:210" x14ac:dyDescent="0.3">
      <c r="BB461">
        <v>459</v>
      </c>
      <c r="BC461" s="7">
        <f t="shared" si="721"/>
        <v>0</v>
      </c>
      <c r="BD461" s="28">
        <f t="shared" si="722"/>
        <v>0</v>
      </c>
      <c r="BE461" s="16">
        <f t="shared" si="723"/>
        <v>0</v>
      </c>
      <c r="BF461" s="16">
        <f t="shared" si="724"/>
        <v>0</v>
      </c>
      <c r="BG461" s="25">
        <v>0</v>
      </c>
      <c r="BH461" s="25">
        <f t="shared" si="725"/>
        <v>0</v>
      </c>
      <c r="BI461" s="25">
        <f t="shared" si="726"/>
        <v>0</v>
      </c>
      <c r="BJ461" s="25">
        <f t="shared" si="727"/>
        <v>0</v>
      </c>
      <c r="BK461" s="25">
        <f t="shared" si="728"/>
        <v>0</v>
      </c>
      <c r="BL461" s="16">
        <f t="shared" si="729"/>
        <v>0</v>
      </c>
      <c r="BM461" s="25">
        <f t="shared" si="730"/>
        <v>0</v>
      </c>
      <c r="BN461" s="9">
        <f t="shared" si="675"/>
        <v>0</v>
      </c>
      <c r="BO461" s="26">
        <f t="shared" si="676"/>
        <v>0</v>
      </c>
      <c r="BP461" s="19">
        <f t="shared" si="677"/>
        <v>0</v>
      </c>
      <c r="BQ461" s="26">
        <f t="shared" si="678"/>
        <v>0</v>
      </c>
      <c r="BR461" s="26">
        <f t="shared" si="679"/>
        <v>0</v>
      </c>
      <c r="BS461">
        <f t="shared" si="731"/>
        <v>0</v>
      </c>
      <c r="BT461" s="7">
        <f t="shared" si="732"/>
        <v>0</v>
      </c>
      <c r="BU461" s="7">
        <f t="shared" si="710"/>
        <v>0</v>
      </c>
      <c r="BV461" s="17">
        <f t="shared" si="733"/>
        <v>0</v>
      </c>
      <c r="BW461" s="17">
        <f t="shared" si="711"/>
        <v>0</v>
      </c>
      <c r="CB461">
        <v>459</v>
      </c>
      <c r="CC461" s="7">
        <f t="shared" ca="1" si="734"/>
        <v>-19000</v>
      </c>
      <c r="CD461" s="28">
        <f t="shared" ca="1" si="735"/>
        <v>0</v>
      </c>
      <c r="CE461" s="16">
        <f t="shared" ca="1" si="736"/>
        <v>0</v>
      </c>
      <c r="CF461" s="9">
        <f t="shared" ca="1" si="680"/>
        <v>0</v>
      </c>
      <c r="CG461" s="26">
        <f t="shared" ca="1" si="681"/>
        <v>0</v>
      </c>
      <c r="CH461" s="19">
        <f t="shared" ca="1" si="682"/>
        <v>0</v>
      </c>
      <c r="CI461" s="26">
        <f t="shared" ca="1" si="683"/>
        <v>0</v>
      </c>
      <c r="CJ461" s="26">
        <f t="shared" ca="1" si="684"/>
        <v>0</v>
      </c>
      <c r="CK461" s="16">
        <f t="shared" ca="1" si="737"/>
        <v>0</v>
      </c>
      <c r="CL461" s="25">
        <v>0</v>
      </c>
      <c r="CM461" s="25">
        <f t="shared" ca="1" si="738"/>
        <v>0</v>
      </c>
      <c r="CN461" s="25">
        <f t="shared" ca="1" si="739"/>
        <v>0</v>
      </c>
      <c r="CO461" s="25">
        <f t="shared" ca="1" si="740"/>
        <v>0</v>
      </c>
      <c r="CP461" s="25">
        <f t="shared" ca="1" si="741"/>
        <v>0</v>
      </c>
      <c r="CQ461" s="16">
        <f t="shared" ca="1" si="742"/>
        <v>0</v>
      </c>
      <c r="CR461" s="25">
        <f t="shared" ca="1" si="743"/>
        <v>0</v>
      </c>
      <c r="CS461" s="9">
        <f t="shared" ca="1" si="685"/>
        <v>0</v>
      </c>
      <c r="CT461" s="26">
        <f t="shared" ca="1" si="686"/>
        <v>0</v>
      </c>
      <c r="CU461" s="19">
        <f t="shared" ca="1" si="687"/>
        <v>0</v>
      </c>
      <c r="CV461" s="26">
        <f t="shared" ca="1" si="688"/>
        <v>0</v>
      </c>
      <c r="CW461" s="26">
        <f t="shared" ca="1" si="689"/>
        <v>0</v>
      </c>
      <c r="CX461">
        <f t="shared" ca="1" si="744"/>
        <v>0</v>
      </c>
      <c r="CY461" s="7">
        <f t="shared" ca="1" si="712"/>
        <v>0</v>
      </c>
      <c r="CZ461" s="7">
        <f t="shared" ca="1" si="713"/>
        <v>0</v>
      </c>
      <c r="DA461" s="17">
        <f t="shared" ca="1" si="745"/>
        <v>0</v>
      </c>
      <c r="DB461" s="17">
        <f t="shared" ca="1" si="714"/>
        <v>0</v>
      </c>
      <c r="EB461">
        <v>459</v>
      </c>
      <c r="EC461" s="7">
        <f t="shared" si="746"/>
        <v>0</v>
      </c>
      <c r="ED461" s="28">
        <f t="shared" si="747"/>
        <v>0</v>
      </c>
      <c r="EE461" s="16">
        <f t="shared" si="748"/>
        <v>0</v>
      </c>
      <c r="EF461" s="9">
        <f t="shared" si="690"/>
        <v>0</v>
      </c>
      <c r="EG461" s="26">
        <f t="shared" si="691"/>
        <v>0</v>
      </c>
      <c r="EH461" s="19">
        <f t="shared" si="692"/>
        <v>0</v>
      </c>
      <c r="EI461" s="26">
        <f t="shared" si="693"/>
        <v>0</v>
      </c>
      <c r="EJ461" s="26">
        <f t="shared" si="694"/>
        <v>0</v>
      </c>
      <c r="EK461" s="16">
        <f t="shared" si="749"/>
        <v>0</v>
      </c>
      <c r="EL461" s="25">
        <v>0</v>
      </c>
      <c r="EM461" s="25">
        <f t="shared" si="750"/>
        <v>0</v>
      </c>
      <c r="EN461" s="25">
        <f t="shared" si="751"/>
        <v>0</v>
      </c>
      <c r="EO461" s="25">
        <f t="shared" si="752"/>
        <v>0</v>
      </c>
      <c r="EP461" s="25">
        <f t="shared" si="753"/>
        <v>0</v>
      </c>
      <c r="EQ461" s="16">
        <f t="shared" si="754"/>
        <v>0</v>
      </c>
      <c r="ER461" s="25">
        <f t="shared" si="755"/>
        <v>0</v>
      </c>
      <c r="ES461" s="9">
        <f t="shared" si="695"/>
        <v>0</v>
      </c>
      <c r="ET461" s="26">
        <f t="shared" si="696"/>
        <v>0</v>
      </c>
      <c r="EU461" s="19">
        <f t="shared" si="697"/>
        <v>0</v>
      </c>
      <c r="EV461" s="26">
        <f t="shared" si="698"/>
        <v>0</v>
      </c>
      <c r="EW461" s="26">
        <f t="shared" si="699"/>
        <v>0</v>
      </c>
      <c r="EX461">
        <f t="shared" si="756"/>
        <v>0</v>
      </c>
      <c r="EY461" s="7">
        <f t="shared" si="715"/>
        <v>0</v>
      </c>
      <c r="EZ461" s="7">
        <f t="shared" si="716"/>
        <v>0</v>
      </c>
      <c r="FA461" s="17">
        <f t="shared" si="757"/>
        <v>0</v>
      </c>
      <c r="FB461" s="17">
        <f t="shared" si="717"/>
        <v>0</v>
      </c>
      <c r="GB461">
        <v>459</v>
      </c>
      <c r="GC461" s="7">
        <f t="shared" si="758"/>
        <v>0</v>
      </c>
      <c r="GD461" s="28">
        <f t="shared" si="759"/>
        <v>0</v>
      </c>
      <c r="GE461" s="16">
        <f t="shared" si="760"/>
        <v>0</v>
      </c>
      <c r="GF461" s="9">
        <f t="shared" si="700"/>
        <v>0</v>
      </c>
      <c r="GG461" s="26">
        <f t="shared" si="701"/>
        <v>0</v>
      </c>
      <c r="GH461" s="19">
        <f t="shared" si="702"/>
        <v>0</v>
      </c>
      <c r="GI461" s="26">
        <f t="shared" si="703"/>
        <v>0</v>
      </c>
      <c r="GJ461" s="26">
        <f t="shared" si="704"/>
        <v>0</v>
      </c>
      <c r="GK461" s="16">
        <f t="shared" si="761"/>
        <v>0</v>
      </c>
      <c r="GL461" s="25">
        <v>0</v>
      </c>
      <c r="GM461" s="25">
        <f t="shared" si="762"/>
        <v>0</v>
      </c>
      <c r="GN461" s="25">
        <f t="shared" si="763"/>
        <v>0</v>
      </c>
      <c r="GO461" s="25">
        <f t="shared" si="764"/>
        <v>0</v>
      </c>
      <c r="GP461" s="25">
        <f t="shared" si="765"/>
        <v>0</v>
      </c>
      <c r="GQ461" s="16">
        <f t="shared" si="766"/>
        <v>0</v>
      </c>
      <c r="GR461" s="25">
        <f t="shared" si="767"/>
        <v>0</v>
      </c>
      <c r="GS461" s="9">
        <f t="shared" si="705"/>
        <v>0</v>
      </c>
      <c r="GT461" s="26">
        <f t="shared" si="706"/>
        <v>0</v>
      </c>
      <c r="GU461" s="19">
        <f t="shared" si="707"/>
        <v>0</v>
      </c>
      <c r="GV461" s="26">
        <f t="shared" si="708"/>
        <v>0</v>
      </c>
      <c r="GW461" s="26">
        <f t="shared" si="709"/>
        <v>0</v>
      </c>
      <c r="GX461">
        <f t="shared" si="768"/>
        <v>0</v>
      </c>
      <c r="GY461" s="7">
        <f t="shared" si="718"/>
        <v>0</v>
      </c>
      <c r="GZ461" s="7">
        <f t="shared" si="719"/>
        <v>0</v>
      </c>
      <c r="HA461" s="17">
        <f t="shared" si="769"/>
        <v>0</v>
      </c>
      <c r="HB461" s="17">
        <f t="shared" si="720"/>
        <v>0</v>
      </c>
    </row>
    <row r="462" spans="54:210" x14ac:dyDescent="0.3">
      <c r="BB462">
        <v>460</v>
      </c>
      <c r="BC462" s="7">
        <f t="shared" si="721"/>
        <v>0</v>
      </c>
      <c r="BD462" s="28">
        <f t="shared" si="722"/>
        <v>0</v>
      </c>
      <c r="BE462" s="16">
        <f t="shared" si="723"/>
        <v>0</v>
      </c>
      <c r="BF462" s="16">
        <f t="shared" si="724"/>
        <v>0</v>
      </c>
      <c r="BG462" s="25">
        <v>0</v>
      </c>
      <c r="BH462" s="25">
        <f t="shared" si="725"/>
        <v>0</v>
      </c>
      <c r="BI462" s="25">
        <f t="shared" si="726"/>
        <v>0</v>
      </c>
      <c r="BJ462" s="25">
        <f t="shared" si="727"/>
        <v>0</v>
      </c>
      <c r="BK462" s="25">
        <f t="shared" si="728"/>
        <v>0</v>
      </c>
      <c r="BL462" s="16">
        <f t="shared" si="729"/>
        <v>0</v>
      </c>
      <c r="BM462" s="25">
        <f t="shared" si="730"/>
        <v>0</v>
      </c>
      <c r="BN462" s="9">
        <f t="shared" si="675"/>
        <v>0</v>
      </c>
      <c r="BO462" s="26">
        <f t="shared" si="676"/>
        <v>0</v>
      </c>
      <c r="BP462" s="19">
        <f t="shared" si="677"/>
        <v>0</v>
      </c>
      <c r="BQ462" s="26">
        <f t="shared" si="678"/>
        <v>0</v>
      </c>
      <c r="BR462" s="26">
        <f t="shared" si="679"/>
        <v>0</v>
      </c>
      <c r="BS462">
        <f t="shared" si="731"/>
        <v>0</v>
      </c>
      <c r="BT462" s="7">
        <f t="shared" si="732"/>
        <v>0</v>
      </c>
      <c r="BU462" s="7">
        <f t="shared" si="710"/>
        <v>0</v>
      </c>
      <c r="BV462" s="17">
        <f t="shared" si="733"/>
        <v>0</v>
      </c>
      <c r="BW462" s="17">
        <f t="shared" si="711"/>
        <v>0</v>
      </c>
      <c r="CB462">
        <v>460</v>
      </c>
      <c r="CC462" s="7">
        <f t="shared" ca="1" si="734"/>
        <v>-19000</v>
      </c>
      <c r="CD462" s="28">
        <f t="shared" ca="1" si="735"/>
        <v>0</v>
      </c>
      <c r="CE462" s="16">
        <f t="shared" ca="1" si="736"/>
        <v>0</v>
      </c>
      <c r="CF462" s="9">
        <f t="shared" ca="1" si="680"/>
        <v>0</v>
      </c>
      <c r="CG462" s="26">
        <f t="shared" ca="1" si="681"/>
        <v>0</v>
      </c>
      <c r="CH462" s="19">
        <f t="shared" ca="1" si="682"/>
        <v>0</v>
      </c>
      <c r="CI462" s="26">
        <f t="shared" ca="1" si="683"/>
        <v>0</v>
      </c>
      <c r="CJ462" s="26">
        <f t="shared" ca="1" si="684"/>
        <v>0</v>
      </c>
      <c r="CK462" s="16">
        <f t="shared" ca="1" si="737"/>
        <v>0</v>
      </c>
      <c r="CL462" s="25">
        <v>0</v>
      </c>
      <c r="CM462" s="25">
        <f t="shared" ca="1" si="738"/>
        <v>0</v>
      </c>
      <c r="CN462" s="25">
        <f t="shared" ca="1" si="739"/>
        <v>0</v>
      </c>
      <c r="CO462" s="25">
        <f t="shared" ca="1" si="740"/>
        <v>0</v>
      </c>
      <c r="CP462" s="25">
        <f t="shared" ca="1" si="741"/>
        <v>0</v>
      </c>
      <c r="CQ462" s="16">
        <f t="shared" ca="1" si="742"/>
        <v>0</v>
      </c>
      <c r="CR462" s="25">
        <f t="shared" ca="1" si="743"/>
        <v>0</v>
      </c>
      <c r="CS462" s="9">
        <f t="shared" ca="1" si="685"/>
        <v>0</v>
      </c>
      <c r="CT462" s="26">
        <f t="shared" ca="1" si="686"/>
        <v>0</v>
      </c>
      <c r="CU462" s="19">
        <f t="shared" ca="1" si="687"/>
        <v>0</v>
      </c>
      <c r="CV462" s="26">
        <f t="shared" ca="1" si="688"/>
        <v>0</v>
      </c>
      <c r="CW462" s="26">
        <f t="shared" ca="1" si="689"/>
        <v>0</v>
      </c>
      <c r="CX462">
        <f t="shared" ca="1" si="744"/>
        <v>0</v>
      </c>
      <c r="CY462" s="7">
        <f t="shared" ca="1" si="712"/>
        <v>0</v>
      </c>
      <c r="CZ462" s="7">
        <f t="shared" ca="1" si="713"/>
        <v>0</v>
      </c>
      <c r="DA462" s="17">
        <f t="shared" ca="1" si="745"/>
        <v>0</v>
      </c>
      <c r="DB462" s="17">
        <f t="shared" ca="1" si="714"/>
        <v>0</v>
      </c>
      <c r="EB462">
        <v>460</v>
      </c>
      <c r="EC462" s="7">
        <f t="shared" si="746"/>
        <v>0</v>
      </c>
      <c r="ED462" s="28">
        <f t="shared" si="747"/>
        <v>0</v>
      </c>
      <c r="EE462" s="16">
        <f t="shared" si="748"/>
        <v>0</v>
      </c>
      <c r="EF462" s="9">
        <f t="shared" si="690"/>
        <v>0</v>
      </c>
      <c r="EG462" s="26">
        <f t="shared" si="691"/>
        <v>0</v>
      </c>
      <c r="EH462" s="19">
        <f t="shared" si="692"/>
        <v>0</v>
      </c>
      <c r="EI462" s="26">
        <f t="shared" si="693"/>
        <v>0</v>
      </c>
      <c r="EJ462" s="26">
        <f t="shared" si="694"/>
        <v>0</v>
      </c>
      <c r="EK462" s="16">
        <f t="shared" si="749"/>
        <v>0</v>
      </c>
      <c r="EL462" s="25">
        <v>0</v>
      </c>
      <c r="EM462" s="25">
        <f t="shared" si="750"/>
        <v>0</v>
      </c>
      <c r="EN462" s="25">
        <f t="shared" si="751"/>
        <v>0</v>
      </c>
      <c r="EO462" s="25">
        <f t="shared" si="752"/>
        <v>0</v>
      </c>
      <c r="EP462" s="25">
        <f t="shared" si="753"/>
        <v>0</v>
      </c>
      <c r="EQ462" s="16">
        <f t="shared" si="754"/>
        <v>0</v>
      </c>
      <c r="ER462" s="25">
        <f t="shared" si="755"/>
        <v>0</v>
      </c>
      <c r="ES462" s="9">
        <f t="shared" si="695"/>
        <v>0</v>
      </c>
      <c r="ET462" s="26">
        <f t="shared" si="696"/>
        <v>0</v>
      </c>
      <c r="EU462" s="19">
        <f t="shared" si="697"/>
        <v>0</v>
      </c>
      <c r="EV462" s="26">
        <f t="shared" si="698"/>
        <v>0</v>
      </c>
      <c r="EW462" s="26">
        <f t="shared" si="699"/>
        <v>0</v>
      </c>
      <c r="EX462">
        <f t="shared" si="756"/>
        <v>0</v>
      </c>
      <c r="EY462" s="7">
        <f t="shared" si="715"/>
        <v>0</v>
      </c>
      <c r="EZ462" s="7">
        <f t="shared" si="716"/>
        <v>0</v>
      </c>
      <c r="FA462" s="17">
        <f t="shared" si="757"/>
        <v>0</v>
      </c>
      <c r="FB462" s="17">
        <f t="shared" si="717"/>
        <v>0</v>
      </c>
      <c r="GB462">
        <v>460</v>
      </c>
      <c r="GC462" s="7">
        <f t="shared" si="758"/>
        <v>0</v>
      </c>
      <c r="GD462" s="28">
        <f t="shared" si="759"/>
        <v>0</v>
      </c>
      <c r="GE462" s="16">
        <f t="shared" si="760"/>
        <v>0</v>
      </c>
      <c r="GF462" s="9">
        <f t="shared" si="700"/>
        <v>0</v>
      </c>
      <c r="GG462" s="26">
        <f t="shared" si="701"/>
        <v>0</v>
      </c>
      <c r="GH462" s="19">
        <f t="shared" si="702"/>
        <v>0</v>
      </c>
      <c r="GI462" s="26">
        <f t="shared" si="703"/>
        <v>0</v>
      </c>
      <c r="GJ462" s="26">
        <f t="shared" si="704"/>
        <v>0</v>
      </c>
      <c r="GK462" s="16">
        <f t="shared" si="761"/>
        <v>0</v>
      </c>
      <c r="GL462" s="25">
        <v>0</v>
      </c>
      <c r="GM462" s="25">
        <f t="shared" si="762"/>
        <v>0</v>
      </c>
      <c r="GN462" s="25">
        <f t="shared" si="763"/>
        <v>0</v>
      </c>
      <c r="GO462" s="25">
        <f t="shared" si="764"/>
        <v>0</v>
      </c>
      <c r="GP462" s="25">
        <f t="shared" si="765"/>
        <v>0</v>
      </c>
      <c r="GQ462" s="16">
        <f t="shared" si="766"/>
        <v>0</v>
      </c>
      <c r="GR462" s="25">
        <f t="shared" si="767"/>
        <v>0</v>
      </c>
      <c r="GS462" s="9">
        <f t="shared" si="705"/>
        <v>0</v>
      </c>
      <c r="GT462" s="26">
        <f t="shared" si="706"/>
        <v>0</v>
      </c>
      <c r="GU462" s="19">
        <f t="shared" si="707"/>
        <v>0</v>
      </c>
      <c r="GV462" s="26">
        <f t="shared" si="708"/>
        <v>0</v>
      </c>
      <c r="GW462" s="26">
        <f t="shared" si="709"/>
        <v>0</v>
      </c>
      <c r="GX462">
        <f t="shared" si="768"/>
        <v>0</v>
      </c>
      <c r="GY462" s="7">
        <f t="shared" si="718"/>
        <v>0</v>
      </c>
      <c r="GZ462" s="7">
        <f t="shared" si="719"/>
        <v>0</v>
      </c>
      <c r="HA462" s="17">
        <f t="shared" si="769"/>
        <v>0</v>
      </c>
      <c r="HB462" s="17">
        <f t="shared" si="720"/>
        <v>0</v>
      </c>
    </row>
    <row r="463" spans="54:210" x14ac:dyDescent="0.3">
      <c r="BB463">
        <v>461</v>
      </c>
      <c r="BC463" s="7">
        <f t="shared" si="721"/>
        <v>0</v>
      </c>
      <c r="BD463" s="28">
        <f t="shared" si="722"/>
        <v>0</v>
      </c>
      <c r="BE463" s="16">
        <f t="shared" si="723"/>
        <v>0</v>
      </c>
      <c r="BF463" s="16">
        <f t="shared" si="724"/>
        <v>0</v>
      </c>
      <c r="BG463" s="25">
        <v>0</v>
      </c>
      <c r="BH463" s="25">
        <f t="shared" si="725"/>
        <v>0</v>
      </c>
      <c r="BI463" s="25">
        <f t="shared" si="726"/>
        <v>0</v>
      </c>
      <c r="BJ463" s="25">
        <f t="shared" si="727"/>
        <v>0</v>
      </c>
      <c r="BK463" s="25">
        <f t="shared" si="728"/>
        <v>0</v>
      </c>
      <c r="BL463" s="16">
        <f t="shared" si="729"/>
        <v>0</v>
      </c>
      <c r="BM463" s="25">
        <f t="shared" si="730"/>
        <v>0</v>
      </c>
      <c r="BN463" s="9">
        <f t="shared" si="675"/>
        <v>0</v>
      </c>
      <c r="BO463" s="26">
        <f t="shared" si="676"/>
        <v>0</v>
      </c>
      <c r="BP463" s="19">
        <f t="shared" si="677"/>
        <v>0</v>
      </c>
      <c r="BQ463" s="26">
        <f t="shared" si="678"/>
        <v>0</v>
      </c>
      <c r="BR463" s="26">
        <f t="shared" si="679"/>
        <v>0</v>
      </c>
      <c r="BS463">
        <f t="shared" si="731"/>
        <v>0</v>
      </c>
      <c r="BT463" s="7">
        <f t="shared" si="732"/>
        <v>0</v>
      </c>
      <c r="BU463" s="7">
        <f t="shared" si="710"/>
        <v>0</v>
      </c>
      <c r="BV463" s="17">
        <f t="shared" si="733"/>
        <v>0</v>
      </c>
      <c r="BW463" s="17">
        <f t="shared" si="711"/>
        <v>0</v>
      </c>
      <c r="CB463">
        <v>461</v>
      </c>
      <c r="CC463" s="7">
        <f t="shared" ca="1" si="734"/>
        <v>-19000</v>
      </c>
      <c r="CD463" s="28">
        <f t="shared" ca="1" si="735"/>
        <v>0</v>
      </c>
      <c r="CE463" s="16">
        <f t="shared" ca="1" si="736"/>
        <v>0</v>
      </c>
      <c r="CF463" s="9">
        <f t="shared" ca="1" si="680"/>
        <v>0</v>
      </c>
      <c r="CG463" s="26">
        <f t="shared" ca="1" si="681"/>
        <v>0</v>
      </c>
      <c r="CH463" s="19">
        <f t="shared" ca="1" si="682"/>
        <v>0</v>
      </c>
      <c r="CI463" s="26">
        <f t="shared" ca="1" si="683"/>
        <v>0</v>
      </c>
      <c r="CJ463" s="26">
        <f t="shared" ca="1" si="684"/>
        <v>0</v>
      </c>
      <c r="CK463" s="16">
        <f t="shared" ca="1" si="737"/>
        <v>0</v>
      </c>
      <c r="CL463" s="25">
        <v>0</v>
      </c>
      <c r="CM463" s="25">
        <f t="shared" ca="1" si="738"/>
        <v>0</v>
      </c>
      <c r="CN463" s="25">
        <f t="shared" ca="1" si="739"/>
        <v>0</v>
      </c>
      <c r="CO463" s="25">
        <f t="shared" ca="1" si="740"/>
        <v>0</v>
      </c>
      <c r="CP463" s="25">
        <f t="shared" ca="1" si="741"/>
        <v>0</v>
      </c>
      <c r="CQ463" s="16">
        <f t="shared" ca="1" si="742"/>
        <v>0</v>
      </c>
      <c r="CR463" s="25">
        <f t="shared" ca="1" si="743"/>
        <v>0</v>
      </c>
      <c r="CS463" s="9">
        <f t="shared" ca="1" si="685"/>
        <v>0</v>
      </c>
      <c r="CT463" s="26">
        <f t="shared" ca="1" si="686"/>
        <v>0</v>
      </c>
      <c r="CU463" s="19">
        <f t="shared" ca="1" si="687"/>
        <v>0</v>
      </c>
      <c r="CV463" s="26">
        <f t="shared" ca="1" si="688"/>
        <v>0</v>
      </c>
      <c r="CW463" s="26">
        <f t="shared" ca="1" si="689"/>
        <v>0</v>
      </c>
      <c r="CX463">
        <f t="shared" ca="1" si="744"/>
        <v>0</v>
      </c>
      <c r="CY463" s="7">
        <f t="shared" ca="1" si="712"/>
        <v>0</v>
      </c>
      <c r="CZ463" s="7">
        <f t="shared" ca="1" si="713"/>
        <v>0</v>
      </c>
      <c r="DA463" s="17">
        <f t="shared" ca="1" si="745"/>
        <v>0</v>
      </c>
      <c r="DB463" s="17">
        <f t="shared" ca="1" si="714"/>
        <v>0</v>
      </c>
      <c r="EB463">
        <v>461</v>
      </c>
      <c r="EC463" s="7">
        <f t="shared" si="746"/>
        <v>0</v>
      </c>
      <c r="ED463" s="28">
        <f t="shared" si="747"/>
        <v>0</v>
      </c>
      <c r="EE463" s="16">
        <f t="shared" si="748"/>
        <v>0</v>
      </c>
      <c r="EF463" s="9">
        <f t="shared" si="690"/>
        <v>0</v>
      </c>
      <c r="EG463" s="26">
        <f t="shared" si="691"/>
        <v>0</v>
      </c>
      <c r="EH463" s="19">
        <f t="shared" si="692"/>
        <v>0</v>
      </c>
      <c r="EI463" s="26">
        <f t="shared" si="693"/>
        <v>0</v>
      </c>
      <c r="EJ463" s="26">
        <f t="shared" si="694"/>
        <v>0</v>
      </c>
      <c r="EK463" s="16">
        <f t="shared" si="749"/>
        <v>0</v>
      </c>
      <c r="EL463" s="25">
        <v>0</v>
      </c>
      <c r="EM463" s="25">
        <f t="shared" si="750"/>
        <v>0</v>
      </c>
      <c r="EN463" s="25">
        <f t="shared" si="751"/>
        <v>0</v>
      </c>
      <c r="EO463" s="25">
        <f t="shared" si="752"/>
        <v>0</v>
      </c>
      <c r="EP463" s="25">
        <f t="shared" si="753"/>
        <v>0</v>
      </c>
      <c r="EQ463" s="16">
        <f t="shared" si="754"/>
        <v>0</v>
      </c>
      <c r="ER463" s="25">
        <f t="shared" si="755"/>
        <v>0</v>
      </c>
      <c r="ES463" s="9">
        <f t="shared" si="695"/>
        <v>0</v>
      </c>
      <c r="ET463" s="26">
        <f t="shared" si="696"/>
        <v>0</v>
      </c>
      <c r="EU463" s="19">
        <f t="shared" si="697"/>
        <v>0</v>
      </c>
      <c r="EV463" s="26">
        <f t="shared" si="698"/>
        <v>0</v>
      </c>
      <c r="EW463" s="26">
        <f t="shared" si="699"/>
        <v>0</v>
      </c>
      <c r="EX463">
        <f t="shared" si="756"/>
        <v>0</v>
      </c>
      <c r="EY463" s="7">
        <f t="shared" si="715"/>
        <v>0</v>
      </c>
      <c r="EZ463" s="7">
        <f t="shared" si="716"/>
        <v>0</v>
      </c>
      <c r="FA463" s="17">
        <f t="shared" si="757"/>
        <v>0</v>
      </c>
      <c r="FB463" s="17">
        <f t="shared" si="717"/>
        <v>0</v>
      </c>
      <c r="GB463">
        <v>461</v>
      </c>
      <c r="GC463" s="7">
        <f t="shared" si="758"/>
        <v>0</v>
      </c>
      <c r="GD463" s="28">
        <f t="shared" si="759"/>
        <v>0</v>
      </c>
      <c r="GE463" s="16">
        <f t="shared" si="760"/>
        <v>0</v>
      </c>
      <c r="GF463" s="9">
        <f t="shared" si="700"/>
        <v>0</v>
      </c>
      <c r="GG463" s="26">
        <f t="shared" si="701"/>
        <v>0</v>
      </c>
      <c r="GH463" s="19">
        <f t="shared" si="702"/>
        <v>0</v>
      </c>
      <c r="GI463" s="26">
        <f t="shared" si="703"/>
        <v>0</v>
      </c>
      <c r="GJ463" s="26">
        <f t="shared" si="704"/>
        <v>0</v>
      </c>
      <c r="GK463" s="16">
        <f t="shared" si="761"/>
        <v>0</v>
      </c>
      <c r="GL463" s="25">
        <v>0</v>
      </c>
      <c r="GM463" s="25">
        <f t="shared" si="762"/>
        <v>0</v>
      </c>
      <c r="GN463" s="25">
        <f t="shared" si="763"/>
        <v>0</v>
      </c>
      <c r="GO463" s="25">
        <f t="shared" si="764"/>
        <v>0</v>
      </c>
      <c r="GP463" s="25">
        <f t="shared" si="765"/>
        <v>0</v>
      </c>
      <c r="GQ463" s="16">
        <f t="shared" si="766"/>
        <v>0</v>
      </c>
      <c r="GR463" s="25">
        <f t="shared" si="767"/>
        <v>0</v>
      </c>
      <c r="GS463" s="9">
        <f t="shared" si="705"/>
        <v>0</v>
      </c>
      <c r="GT463" s="26">
        <f t="shared" si="706"/>
        <v>0</v>
      </c>
      <c r="GU463" s="19">
        <f t="shared" si="707"/>
        <v>0</v>
      </c>
      <c r="GV463" s="26">
        <f t="shared" si="708"/>
        <v>0</v>
      </c>
      <c r="GW463" s="26">
        <f t="shared" si="709"/>
        <v>0</v>
      </c>
      <c r="GX463">
        <f t="shared" si="768"/>
        <v>0</v>
      </c>
      <c r="GY463" s="7">
        <f t="shared" si="718"/>
        <v>0</v>
      </c>
      <c r="GZ463" s="7">
        <f t="shared" si="719"/>
        <v>0</v>
      </c>
      <c r="HA463" s="17">
        <f t="shared" si="769"/>
        <v>0</v>
      </c>
      <c r="HB463" s="17">
        <f t="shared" si="720"/>
        <v>0</v>
      </c>
    </row>
    <row r="464" spans="54:210" x14ac:dyDescent="0.3">
      <c r="BB464">
        <v>462</v>
      </c>
      <c r="BC464" s="7">
        <f t="shared" si="721"/>
        <v>0</v>
      </c>
      <c r="BD464" s="28">
        <f t="shared" si="722"/>
        <v>0</v>
      </c>
      <c r="BE464" s="16">
        <f t="shared" si="723"/>
        <v>0</v>
      </c>
      <c r="BF464" s="16">
        <f t="shared" si="724"/>
        <v>0</v>
      </c>
      <c r="BG464" s="25">
        <v>0</v>
      </c>
      <c r="BH464" s="25">
        <f t="shared" si="725"/>
        <v>0</v>
      </c>
      <c r="BI464" s="25">
        <f t="shared" si="726"/>
        <v>0</v>
      </c>
      <c r="BJ464" s="25">
        <f t="shared" si="727"/>
        <v>0</v>
      </c>
      <c r="BK464" s="25">
        <f t="shared" si="728"/>
        <v>0</v>
      </c>
      <c r="BL464" s="16">
        <f t="shared" si="729"/>
        <v>0</v>
      </c>
      <c r="BM464" s="25">
        <f t="shared" si="730"/>
        <v>0</v>
      </c>
      <c r="BN464" s="9">
        <f t="shared" si="675"/>
        <v>0</v>
      </c>
      <c r="BO464" s="26">
        <f t="shared" si="676"/>
        <v>0</v>
      </c>
      <c r="BP464" s="19">
        <f t="shared" si="677"/>
        <v>0</v>
      </c>
      <c r="BQ464" s="26">
        <f t="shared" si="678"/>
        <v>0</v>
      </c>
      <c r="BR464" s="26">
        <f t="shared" si="679"/>
        <v>0</v>
      </c>
      <c r="BS464">
        <f t="shared" si="731"/>
        <v>0</v>
      </c>
      <c r="BT464" s="7">
        <f t="shared" si="732"/>
        <v>0</v>
      </c>
      <c r="BU464" s="7">
        <f t="shared" si="710"/>
        <v>0</v>
      </c>
      <c r="BV464" s="17">
        <f t="shared" si="733"/>
        <v>0</v>
      </c>
      <c r="BW464" s="17">
        <f t="shared" si="711"/>
        <v>0</v>
      </c>
      <c r="CB464">
        <v>462</v>
      </c>
      <c r="CC464" s="7">
        <f t="shared" ca="1" si="734"/>
        <v>-19000</v>
      </c>
      <c r="CD464" s="28">
        <f t="shared" ca="1" si="735"/>
        <v>0</v>
      </c>
      <c r="CE464" s="16">
        <f t="shared" ca="1" si="736"/>
        <v>0</v>
      </c>
      <c r="CF464" s="9">
        <f t="shared" ca="1" si="680"/>
        <v>0</v>
      </c>
      <c r="CG464" s="26">
        <f t="shared" ca="1" si="681"/>
        <v>0</v>
      </c>
      <c r="CH464" s="19">
        <f t="shared" ca="1" si="682"/>
        <v>0</v>
      </c>
      <c r="CI464" s="26">
        <f t="shared" ca="1" si="683"/>
        <v>0</v>
      </c>
      <c r="CJ464" s="26">
        <f t="shared" ca="1" si="684"/>
        <v>0</v>
      </c>
      <c r="CK464" s="16">
        <f t="shared" ca="1" si="737"/>
        <v>0</v>
      </c>
      <c r="CL464" s="25">
        <v>0</v>
      </c>
      <c r="CM464" s="25">
        <f t="shared" ca="1" si="738"/>
        <v>0</v>
      </c>
      <c r="CN464" s="25">
        <f t="shared" ca="1" si="739"/>
        <v>0</v>
      </c>
      <c r="CO464" s="25">
        <f t="shared" ca="1" si="740"/>
        <v>0</v>
      </c>
      <c r="CP464" s="25">
        <f t="shared" ca="1" si="741"/>
        <v>0</v>
      </c>
      <c r="CQ464" s="16">
        <f t="shared" ca="1" si="742"/>
        <v>0</v>
      </c>
      <c r="CR464" s="25">
        <f t="shared" ca="1" si="743"/>
        <v>0</v>
      </c>
      <c r="CS464" s="9">
        <f t="shared" ca="1" si="685"/>
        <v>0</v>
      </c>
      <c r="CT464" s="26">
        <f t="shared" ca="1" si="686"/>
        <v>0</v>
      </c>
      <c r="CU464" s="19">
        <f t="shared" ca="1" si="687"/>
        <v>0</v>
      </c>
      <c r="CV464" s="26">
        <f t="shared" ca="1" si="688"/>
        <v>0</v>
      </c>
      <c r="CW464" s="26">
        <f t="shared" ca="1" si="689"/>
        <v>0</v>
      </c>
      <c r="CX464">
        <f t="shared" ca="1" si="744"/>
        <v>0</v>
      </c>
      <c r="CY464" s="7">
        <f t="shared" ca="1" si="712"/>
        <v>0</v>
      </c>
      <c r="CZ464" s="7">
        <f t="shared" ca="1" si="713"/>
        <v>0</v>
      </c>
      <c r="DA464" s="17">
        <f t="shared" ca="1" si="745"/>
        <v>0</v>
      </c>
      <c r="DB464" s="17">
        <f t="shared" ca="1" si="714"/>
        <v>0</v>
      </c>
      <c r="EB464">
        <v>462</v>
      </c>
      <c r="EC464" s="7">
        <f t="shared" si="746"/>
        <v>0</v>
      </c>
      <c r="ED464" s="28">
        <f t="shared" si="747"/>
        <v>0</v>
      </c>
      <c r="EE464" s="16">
        <f t="shared" si="748"/>
        <v>0</v>
      </c>
      <c r="EF464" s="9">
        <f t="shared" si="690"/>
        <v>0</v>
      </c>
      <c r="EG464" s="26">
        <f t="shared" si="691"/>
        <v>0</v>
      </c>
      <c r="EH464" s="19">
        <f t="shared" si="692"/>
        <v>0</v>
      </c>
      <c r="EI464" s="26">
        <f t="shared" si="693"/>
        <v>0</v>
      </c>
      <c r="EJ464" s="26">
        <f t="shared" si="694"/>
        <v>0</v>
      </c>
      <c r="EK464" s="16">
        <f t="shared" si="749"/>
        <v>0</v>
      </c>
      <c r="EL464" s="25">
        <v>0</v>
      </c>
      <c r="EM464" s="25">
        <f t="shared" si="750"/>
        <v>0</v>
      </c>
      <c r="EN464" s="25">
        <f t="shared" si="751"/>
        <v>0</v>
      </c>
      <c r="EO464" s="25">
        <f t="shared" si="752"/>
        <v>0</v>
      </c>
      <c r="EP464" s="25">
        <f t="shared" si="753"/>
        <v>0</v>
      </c>
      <c r="EQ464" s="16">
        <f t="shared" si="754"/>
        <v>0</v>
      </c>
      <c r="ER464" s="25">
        <f t="shared" si="755"/>
        <v>0</v>
      </c>
      <c r="ES464" s="9">
        <f t="shared" si="695"/>
        <v>0</v>
      </c>
      <c r="ET464" s="26">
        <f t="shared" si="696"/>
        <v>0</v>
      </c>
      <c r="EU464" s="19">
        <f t="shared" si="697"/>
        <v>0</v>
      </c>
      <c r="EV464" s="26">
        <f t="shared" si="698"/>
        <v>0</v>
      </c>
      <c r="EW464" s="26">
        <f t="shared" si="699"/>
        <v>0</v>
      </c>
      <c r="EX464">
        <f t="shared" si="756"/>
        <v>0</v>
      </c>
      <c r="EY464" s="7">
        <f t="shared" si="715"/>
        <v>0</v>
      </c>
      <c r="EZ464" s="7">
        <f t="shared" si="716"/>
        <v>0</v>
      </c>
      <c r="FA464" s="17">
        <f t="shared" si="757"/>
        <v>0</v>
      </c>
      <c r="FB464" s="17">
        <f t="shared" si="717"/>
        <v>0</v>
      </c>
      <c r="GB464">
        <v>462</v>
      </c>
      <c r="GC464" s="7">
        <f t="shared" si="758"/>
        <v>0</v>
      </c>
      <c r="GD464" s="28">
        <f t="shared" si="759"/>
        <v>0</v>
      </c>
      <c r="GE464" s="16">
        <f t="shared" si="760"/>
        <v>0</v>
      </c>
      <c r="GF464" s="9">
        <f t="shared" si="700"/>
        <v>0</v>
      </c>
      <c r="GG464" s="26">
        <f t="shared" si="701"/>
        <v>0</v>
      </c>
      <c r="GH464" s="19">
        <f t="shared" si="702"/>
        <v>0</v>
      </c>
      <c r="GI464" s="26">
        <f t="shared" si="703"/>
        <v>0</v>
      </c>
      <c r="GJ464" s="26">
        <f t="shared" si="704"/>
        <v>0</v>
      </c>
      <c r="GK464" s="16">
        <f t="shared" si="761"/>
        <v>0</v>
      </c>
      <c r="GL464" s="25">
        <v>0</v>
      </c>
      <c r="GM464" s="25">
        <f t="shared" si="762"/>
        <v>0</v>
      </c>
      <c r="GN464" s="25">
        <f t="shared" si="763"/>
        <v>0</v>
      </c>
      <c r="GO464" s="25">
        <f t="shared" si="764"/>
        <v>0</v>
      </c>
      <c r="GP464" s="25">
        <f t="shared" si="765"/>
        <v>0</v>
      </c>
      <c r="GQ464" s="16">
        <f t="shared" si="766"/>
        <v>0</v>
      </c>
      <c r="GR464" s="25">
        <f t="shared" si="767"/>
        <v>0</v>
      </c>
      <c r="GS464" s="9">
        <f t="shared" si="705"/>
        <v>0</v>
      </c>
      <c r="GT464" s="26">
        <f t="shared" si="706"/>
        <v>0</v>
      </c>
      <c r="GU464" s="19">
        <f t="shared" si="707"/>
        <v>0</v>
      </c>
      <c r="GV464" s="26">
        <f t="shared" si="708"/>
        <v>0</v>
      </c>
      <c r="GW464" s="26">
        <f t="shared" si="709"/>
        <v>0</v>
      </c>
      <c r="GX464">
        <f t="shared" si="768"/>
        <v>0</v>
      </c>
      <c r="GY464" s="7">
        <f t="shared" si="718"/>
        <v>0</v>
      </c>
      <c r="GZ464" s="7">
        <f t="shared" si="719"/>
        <v>0</v>
      </c>
      <c r="HA464" s="17">
        <f t="shared" si="769"/>
        <v>0</v>
      </c>
      <c r="HB464" s="17">
        <f t="shared" si="720"/>
        <v>0</v>
      </c>
    </row>
    <row r="465" spans="54:210" x14ac:dyDescent="0.3">
      <c r="BB465">
        <v>463</v>
      </c>
      <c r="BC465" s="7">
        <f t="shared" si="721"/>
        <v>0</v>
      </c>
      <c r="BD465" s="28">
        <f t="shared" si="722"/>
        <v>0</v>
      </c>
      <c r="BE465" s="16">
        <f t="shared" si="723"/>
        <v>0</v>
      </c>
      <c r="BF465" s="16">
        <f t="shared" si="724"/>
        <v>0</v>
      </c>
      <c r="BG465" s="25">
        <v>0</v>
      </c>
      <c r="BH465" s="25">
        <f t="shared" si="725"/>
        <v>0</v>
      </c>
      <c r="BI465" s="25">
        <f t="shared" si="726"/>
        <v>0</v>
      </c>
      <c r="BJ465" s="25">
        <f t="shared" si="727"/>
        <v>0</v>
      </c>
      <c r="BK465" s="25">
        <f t="shared" si="728"/>
        <v>0</v>
      </c>
      <c r="BL465" s="16">
        <f t="shared" si="729"/>
        <v>0</v>
      </c>
      <c r="BM465" s="25">
        <f t="shared" si="730"/>
        <v>0</v>
      </c>
      <c r="BN465" s="9">
        <f t="shared" si="675"/>
        <v>0</v>
      </c>
      <c r="BO465" s="26">
        <f t="shared" si="676"/>
        <v>0</v>
      </c>
      <c r="BP465" s="19">
        <f t="shared" si="677"/>
        <v>0</v>
      </c>
      <c r="BQ465" s="26">
        <f t="shared" si="678"/>
        <v>0</v>
      </c>
      <c r="BR465" s="26">
        <f t="shared" si="679"/>
        <v>0</v>
      </c>
      <c r="BS465">
        <f t="shared" si="731"/>
        <v>0</v>
      </c>
      <c r="BT465" s="7">
        <f t="shared" si="732"/>
        <v>0</v>
      </c>
      <c r="BU465" s="7">
        <f t="shared" si="710"/>
        <v>0</v>
      </c>
      <c r="BV465" s="17">
        <f t="shared" si="733"/>
        <v>0</v>
      </c>
      <c r="BW465" s="17">
        <f t="shared" si="711"/>
        <v>0</v>
      </c>
      <c r="CB465">
        <v>463</v>
      </c>
      <c r="CC465" s="7">
        <f t="shared" ca="1" si="734"/>
        <v>-19000</v>
      </c>
      <c r="CD465" s="28">
        <f t="shared" ca="1" si="735"/>
        <v>0</v>
      </c>
      <c r="CE465" s="16">
        <f t="shared" ca="1" si="736"/>
        <v>0</v>
      </c>
      <c r="CF465" s="9">
        <f t="shared" ca="1" si="680"/>
        <v>0</v>
      </c>
      <c r="CG465" s="26">
        <f t="shared" ca="1" si="681"/>
        <v>0</v>
      </c>
      <c r="CH465" s="19">
        <f t="shared" ca="1" si="682"/>
        <v>0</v>
      </c>
      <c r="CI465" s="26">
        <f t="shared" ca="1" si="683"/>
        <v>0</v>
      </c>
      <c r="CJ465" s="26">
        <f t="shared" ca="1" si="684"/>
        <v>0</v>
      </c>
      <c r="CK465" s="16">
        <f t="shared" ca="1" si="737"/>
        <v>0</v>
      </c>
      <c r="CL465" s="25">
        <v>0</v>
      </c>
      <c r="CM465" s="25">
        <f t="shared" ca="1" si="738"/>
        <v>0</v>
      </c>
      <c r="CN465" s="25">
        <f t="shared" ca="1" si="739"/>
        <v>0</v>
      </c>
      <c r="CO465" s="25">
        <f t="shared" ca="1" si="740"/>
        <v>0</v>
      </c>
      <c r="CP465" s="25">
        <f t="shared" ca="1" si="741"/>
        <v>0</v>
      </c>
      <c r="CQ465" s="16">
        <f t="shared" ca="1" si="742"/>
        <v>0</v>
      </c>
      <c r="CR465" s="25">
        <f t="shared" ca="1" si="743"/>
        <v>0</v>
      </c>
      <c r="CS465" s="9">
        <f t="shared" ca="1" si="685"/>
        <v>0</v>
      </c>
      <c r="CT465" s="26">
        <f t="shared" ca="1" si="686"/>
        <v>0</v>
      </c>
      <c r="CU465" s="19">
        <f t="shared" ca="1" si="687"/>
        <v>0</v>
      </c>
      <c r="CV465" s="26">
        <f t="shared" ca="1" si="688"/>
        <v>0</v>
      </c>
      <c r="CW465" s="26">
        <f t="shared" ca="1" si="689"/>
        <v>0</v>
      </c>
      <c r="CX465">
        <f t="shared" ca="1" si="744"/>
        <v>0</v>
      </c>
      <c r="CY465" s="7">
        <f t="shared" ca="1" si="712"/>
        <v>0</v>
      </c>
      <c r="CZ465" s="7">
        <f t="shared" ca="1" si="713"/>
        <v>0</v>
      </c>
      <c r="DA465" s="17">
        <f t="shared" ca="1" si="745"/>
        <v>0</v>
      </c>
      <c r="DB465" s="17">
        <f t="shared" ca="1" si="714"/>
        <v>0</v>
      </c>
      <c r="EB465">
        <v>463</v>
      </c>
      <c r="EC465" s="7">
        <f t="shared" si="746"/>
        <v>0</v>
      </c>
      <c r="ED465" s="28">
        <f t="shared" si="747"/>
        <v>0</v>
      </c>
      <c r="EE465" s="16">
        <f t="shared" si="748"/>
        <v>0</v>
      </c>
      <c r="EF465" s="9">
        <f t="shared" si="690"/>
        <v>0</v>
      </c>
      <c r="EG465" s="26">
        <f t="shared" si="691"/>
        <v>0</v>
      </c>
      <c r="EH465" s="19">
        <f t="shared" si="692"/>
        <v>0</v>
      </c>
      <c r="EI465" s="26">
        <f t="shared" si="693"/>
        <v>0</v>
      </c>
      <c r="EJ465" s="26">
        <f t="shared" si="694"/>
        <v>0</v>
      </c>
      <c r="EK465" s="16">
        <f t="shared" si="749"/>
        <v>0</v>
      </c>
      <c r="EL465" s="25">
        <v>0</v>
      </c>
      <c r="EM465" s="25">
        <f t="shared" si="750"/>
        <v>0</v>
      </c>
      <c r="EN465" s="25">
        <f t="shared" si="751"/>
        <v>0</v>
      </c>
      <c r="EO465" s="25">
        <f t="shared" si="752"/>
        <v>0</v>
      </c>
      <c r="EP465" s="25">
        <f t="shared" si="753"/>
        <v>0</v>
      </c>
      <c r="EQ465" s="16">
        <f t="shared" si="754"/>
        <v>0</v>
      </c>
      <c r="ER465" s="25">
        <f t="shared" si="755"/>
        <v>0</v>
      </c>
      <c r="ES465" s="9">
        <f t="shared" si="695"/>
        <v>0</v>
      </c>
      <c r="ET465" s="26">
        <f t="shared" si="696"/>
        <v>0</v>
      </c>
      <c r="EU465" s="19">
        <f t="shared" si="697"/>
        <v>0</v>
      </c>
      <c r="EV465" s="26">
        <f t="shared" si="698"/>
        <v>0</v>
      </c>
      <c r="EW465" s="26">
        <f t="shared" si="699"/>
        <v>0</v>
      </c>
      <c r="EX465">
        <f t="shared" si="756"/>
        <v>0</v>
      </c>
      <c r="EY465" s="7">
        <f t="shared" si="715"/>
        <v>0</v>
      </c>
      <c r="EZ465" s="7">
        <f t="shared" si="716"/>
        <v>0</v>
      </c>
      <c r="FA465" s="17">
        <f t="shared" si="757"/>
        <v>0</v>
      </c>
      <c r="FB465" s="17">
        <f t="shared" si="717"/>
        <v>0</v>
      </c>
      <c r="GB465">
        <v>463</v>
      </c>
      <c r="GC465" s="7">
        <f t="shared" si="758"/>
        <v>0</v>
      </c>
      <c r="GD465" s="28">
        <f t="shared" si="759"/>
        <v>0</v>
      </c>
      <c r="GE465" s="16">
        <f t="shared" si="760"/>
        <v>0</v>
      </c>
      <c r="GF465" s="9">
        <f t="shared" si="700"/>
        <v>0</v>
      </c>
      <c r="GG465" s="26">
        <f t="shared" si="701"/>
        <v>0</v>
      </c>
      <c r="GH465" s="19">
        <f t="shared" si="702"/>
        <v>0</v>
      </c>
      <c r="GI465" s="26">
        <f t="shared" si="703"/>
        <v>0</v>
      </c>
      <c r="GJ465" s="26">
        <f t="shared" si="704"/>
        <v>0</v>
      </c>
      <c r="GK465" s="16">
        <f t="shared" si="761"/>
        <v>0</v>
      </c>
      <c r="GL465" s="25">
        <v>0</v>
      </c>
      <c r="GM465" s="25">
        <f t="shared" si="762"/>
        <v>0</v>
      </c>
      <c r="GN465" s="25">
        <f t="shared" si="763"/>
        <v>0</v>
      </c>
      <c r="GO465" s="25">
        <f t="shared" si="764"/>
        <v>0</v>
      </c>
      <c r="GP465" s="25">
        <f t="shared" si="765"/>
        <v>0</v>
      </c>
      <c r="GQ465" s="16">
        <f t="shared" si="766"/>
        <v>0</v>
      </c>
      <c r="GR465" s="25">
        <f t="shared" si="767"/>
        <v>0</v>
      </c>
      <c r="GS465" s="9">
        <f t="shared" si="705"/>
        <v>0</v>
      </c>
      <c r="GT465" s="26">
        <f t="shared" si="706"/>
        <v>0</v>
      </c>
      <c r="GU465" s="19">
        <f t="shared" si="707"/>
        <v>0</v>
      </c>
      <c r="GV465" s="26">
        <f t="shared" si="708"/>
        <v>0</v>
      </c>
      <c r="GW465" s="26">
        <f t="shared" si="709"/>
        <v>0</v>
      </c>
      <c r="GX465">
        <f t="shared" si="768"/>
        <v>0</v>
      </c>
      <c r="GY465" s="7">
        <f t="shared" si="718"/>
        <v>0</v>
      </c>
      <c r="GZ465" s="7">
        <f t="shared" si="719"/>
        <v>0</v>
      </c>
      <c r="HA465" s="17">
        <f t="shared" si="769"/>
        <v>0</v>
      </c>
      <c r="HB465" s="17">
        <f t="shared" si="720"/>
        <v>0</v>
      </c>
    </row>
    <row r="466" spans="54:210" x14ac:dyDescent="0.3">
      <c r="BB466">
        <v>464</v>
      </c>
      <c r="BC466" s="7">
        <f t="shared" si="721"/>
        <v>0</v>
      </c>
      <c r="BD466" s="28">
        <f t="shared" si="722"/>
        <v>0</v>
      </c>
      <c r="BE466" s="16">
        <f t="shared" si="723"/>
        <v>0</v>
      </c>
      <c r="BF466" s="16">
        <f t="shared" si="724"/>
        <v>0</v>
      </c>
      <c r="BG466" s="25">
        <v>0</v>
      </c>
      <c r="BH466" s="25">
        <f t="shared" si="725"/>
        <v>0</v>
      </c>
      <c r="BI466" s="25">
        <f t="shared" si="726"/>
        <v>0</v>
      </c>
      <c r="BJ466" s="25">
        <f t="shared" si="727"/>
        <v>0</v>
      </c>
      <c r="BK466" s="25">
        <f t="shared" si="728"/>
        <v>0</v>
      </c>
      <c r="BL466" s="16">
        <f t="shared" si="729"/>
        <v>0</v>
      </c>
      <c r="BM466" s="25">
        <f t="shared" si="730"/>
        <v>0</v>
      </c>
      <c r="BN466" s="9">
        <f t="shared" si="675"/>
        <v>0</v>
      </c>
      <c r="BO466" s="26">
        <f t="shared" si="676"/>
        <v>0</v>
      </c>
      <c r="BP466" s="19">
        <f t="shared" si="677"/>
        <v>0</v>
      </c>
      <c r="BQ466" s="26">
        <f t="shared" si="678"/>
        <v>0</v>
      </c>
      <c r="BR466" s="26">
        <f t="shared" si="679"/>
        <v>0</v>
      </c>
      <c r="BS466">
        <f t="shared" si="731"/>
        <v>0</v>
      </c>
      <c r="BT466" s="7">
        <f t="shared" si="732"/>
        <v>0</v>
      </c>
      <c r="BU466" s="7">
        <f t="shared" si="710"/>
        <v>0</v>
      </c>
      <c r="BV466" s="17">
        <f t="shared" si="733"/>
        <v>0</v>
      </c>
      <c r="BW466" s="17">
        <f t="shared" si="711"/>
        <v>0</v>
      </c>
      <c r="CB466">
        <v>464</v>
      </c>
      <c r="CC466" s="7">
        <f t="shared" ca="1" si="734"/>
        <v>-19000</v>
      </c>
      <c r="CD466" s="28">
        <f t="shared" ca="1" si="735"/>
        <v>0</v>
      </c>
      <c r="CE466" s="16">
        <f t="shared" ca="1" si="736"/>
        <v>0</v>
      </c>
      <c r="CF466" s="9">
        <f t="shared" ca="1" si="680"/>
        <v>0</v>
      </c>
      <c r="CG466" s="26">
        <f t="shared" ca="1" si="681"/>
        <v>0</v>
      </c>
      <c r="CH466" s="19">
        <f t="shared" ca="1" si="682"/>
        <v>0</v>
      </c>
      <c r="CI466" s="26">
        <f t="shared" ca="1" si="683"/>
        <v>0</v>
      </c>
      <c r="CJ466" s="26">
        <f t="shared" ca="1" si="684"/>
        <v>0</v>
      </c>
      <c r="CK466" s="16">
        <f t="shared" ca="1" si="737"/>
        <v>0</v>
      </c>
      <c r="CL466" s="25">
        <v>0</v>
      </c>
      <c r="CM466" s="25">
        <f t="shared" ca="1" si="738"/>
        <v>0</v>
      </c>
      <c r="CN466" s="25">
        <f t="shared" ca="1" si="739"/>
        <v>0</v>
      </c>
      <c r="CO466" s="25">
        <f t="shared" ca="1" si="740"/>
        <v>0</v>
      </c>
      <c r="CP466" s="25">
        <f t="shared" ca="1" si="741"/>
        <v>0</v>
      </c>
      <c r="CQ466" s="16">
        <f t="shared" ca="1" si="742"/>
        <v>0</v>
      </c>
      <c r="CR466" s="25">
        <f t="shared" ca="1" si="743"/>
        <v>0</v>
      </c>
      <c r="CS466" s="9">
        <f t="shared" ca="1" si="685"/>
        <v>0</v>
      </c>
      <c r="CT466" s="26">
        <f t="shared" ca="1" si="686"/>
        <v>0</v>
      </c>
      <c r="CU466" s="19">
        <f t="shared" ca="1" si="687"/>
        <v>0</v>
      </c>
      <c r="CV466" s="26">
        <f t="shared" ca="1" si="688"/>
        <v>0</v>
      </c>
      <c r="CW466" s="26">
        <f t="shared" ca="1" si="689"/>
        <v>0</v>
      </c>
      <c r="CX466">
        <f t="shared" ca="1" si="744"/>
        <v>0</v>
      </c>
      <c r="CY466" s="7">
        <f t="shared" ca="1" si="712"/>
        <v>0</v>
      </c>
      <c r="CZ466" s="7">
        <f t="shared" ca="1" si="713"/>
        <v>0</v>
      </c>
      <c r="DA466" s="17">
        <f t="shared" ca="1" si="745"/>
        <v>0</v>
      </c>
      <c r="DB466" s="17">
        <f t="shared" ca="1" si="714"/>
        <v>0</v>
      </c>
      <c r="EB466">
        <v>464</v>
      </c>
      <c r="EC466" s="7">
        <f t="shared" si="746"/>
        <v>0</v>
      </c>
      <c r="ED466" s="28">
        <f t="shared" si="747"/>
        <v>0</v>
      </c>
      <c r="EE466" s="16">
        <f t="shared" si="748"/>
        <v>0</v>
      </c>
      <c r="EF466" s="9">
        <f t="shared" si="690"/>
        <v>0</v>
      </c>
      <c r="EG466" s="26">
        <f t="shared" si="691"/>
        <v>0</v>
      </c>
      <c r="EH466" s="19">
        <f t="shared" si="692"/>
        <v>0</v>
      </c>
      <c r="EI466" s="26">
        <f t="shared" si="693"/>
        <v>0</v>
      </c>
      <c r="EJ466" s="26">
        <f t="shared" si="694"/>
        <v>0</v>
      </c>
      <c r="EK466" s="16">
        <f t="shared" si="749"/>
        <v>0</v>
      </c>
      <c r="EL466" s="25">
        <v>0</v>
      </c>
      <c r="EM466" s="25">
        <f t="shared" si="750"/>
        <v>0</v>
      </c>
      <c r="EN466" s="25">
        <f t="shared" si="751"/>
        <v>0</v>
      </c>
      <c r="EO466" s="25">
        <f t="shared" si="752"/>
        <v>0</v>
      </c>
      <c r="EP466" s="25">
        <f t="shared" si="753"/>
        <v>0</v>
      </c>
      <c r="EQ466" s="16">
        <f t="shared" si="754"/>
        <v>0</v>
      </c>
      <c r="ER466" s="25">
        <f t="shared" si="755"/>
        <v>0</v>
      </c>
      <c r="ES466" s="9">
        <f t="shared" si="695"/>
        <v>0</v>
      </c>
      <c r="ET466" s="26">
        <f t="shared" si="696"/>
        <v>0</v>
      </c>
      <c r="EU466" s="19">
        <f t="shared" si="697"/>
        <v>0</v>
      </c>
      <c r="EV466" s="26">
        <f t="shared" si="698"/>
        <v>0</v>
      </c>
      <c r="EW466" s="26">
        <f t="shared" si="699"/>
        <v>0</v>
      </c>
      <c r="EX466">
        <f t="shared" si="756"/>
        <v>0</v>
      </c>
      <c r="EY466" s="7">
        <f t="shared" si="715"/>
        <v>0</v>
      </c>
      <c r="EZ466" s="7">
        <f t="shared" si="716"/>
        <v>0</v>
      </c>
      <c r="FA466" s="17">
        <f t="shared" si="757"/>
        <v>0</v>
      </c>
      <c r="FB466" s="17">
        <f t="shared" si="717"/>
        <v>0</v>
      </c>
      <c r="GB466">
        <v>464</v>
      </c>
      <c r="GC466" s="7">
        <f t="shared" si="758"/>
        <v>0</v>
      </c>
      <c r="GD466" s="28">
        <f t="shared" si="759"/>
        <v>0</v>
      </c>
      <c r="GE466" s="16">
        <f t="shared" si="760"/>
        <v>0</v>
      </c>
      <c r="GF466" s="9">
        <f t="shared" si="700"/>
        <v>0</v>
      </c>
      <c r="GG466" s="26">
        <f t="shared" si="701"/>
        <v>0</v>
      </c>
      <c r="GH466" s="19">
        <f t="shared" si="702"/>
        <v>0</v>
      </c>
      <c r="GI466" s="26">
        <f t="shared" si="703"/>
        <v>0</v>
      </c>
      <c r="GJ466" s="26">
        <f t="shared" si="704"/>
        <v>0</v>
      </c>
      <c r="GK466" s="16">
        <f t="shared" si="761"/>
        <v>0</v>
      </c>
      <c r="GL466" s="25">
        <v>0</v>
      </c>
      <c r="GM466" s="25">
        <f t="shared" si="762"/>
        <v>0</v>
      </c>
      <c r="GN466" s="25">
        <f t="shared" si="763"/>
        <v>0</v>
      </c>
      <c r="GO466" s="25">
        <f t="shared" si="764"/>
        <v>0</v>
      </c>
      <c r="GP466" s="25">
        <f t="shared" si="765"/>
        <v>0</v>
      </c>
      <c r="GQ466" s="16">
        <f t="shared" si="766"/>
        <v>0</v>
      </c>
      <c r="GR466" s="25">
        <f t="shared" si="767"/>
        <v>0</v>
      </c>
      <c r="GS466" s="9">
        <f t="shared" si="705"/>
        <v>0</v>
      </c>
      <c r="GT466" s="26">
        <f t="shared" si="706"/>
        <v>0</v>
      </c>
      <c r="GU466" s="19">
        <f t="shared" si="707"/>
        <v>0</v>
      </c>
      <c r="GV466" s="26">
        <f t="shared" si="708"/>
        <v>0</v>
      </c>
      <c r="GW466" s="26">
        <f t="shared" si="709"/>
        <v>0</v>
      </c>
      <c r="GX466">
        <f t="shared" si="768"/>
        <v>0</v>
      </c>
      <c r="GY466" s="7">
        <f t="shared" si="718"/>
        <v>0</v>
      </c>
      <c r="GZ466" s="7">
        <f t="shared" si="719"/>
        <v>0</v>
      </c>
      <c r="HA466" s="17">
        <f t="shared" si="769"/>
        <v>0</v>
      </c>
      <c r="HB466" s="17">
        <f t="shared" si="720"/>
        <v>0</v>
      </c>
    </row>
    <row r="467" spans="54:210" x14ac:dyDescent="0.3">
      <c r="BB467">
        <v>465</v>
      </c>
      <c r="BC467" s="7">
        <f t="shared" si="721"/>
        <v>0</v>
      </c>
      <c r="BD467" s="28">
        <f t="shared" si="722"/>
        <v>0</v>
      </c>
      <c r="BE467" s="16">
        <f t="shared" si="723"/>
        <v>0</v>
      </c>
      <c r="BF467" s="16">
        <f t="shared" si="724"/>
        <v>0</v>
      </c>
      <c r="BG467" s="25">
        <v>0</v>
      </c>
      <c r="BH467" s="25">
        <f t="shared" si="725"/>
        <v>0</v>
      </c>
      <c r="BI467" s="25">
        <f t="shared" si="726"/>
        <v>0</v>
      </c>
      <c r="BJ467" s="25">
        <f t="shared" si="727"/>
        <v>0</v>
      </c>
      <c r="BK467" s="25">
        <f t="shared" si="728"/>
        <v>0</v>
      </c>
      <c r="BL467" s="16">
        <f t="shared" si="729"/>
        <v>0</v>
      </c>
      <c r="BM467" s="25">
        <f t="shared" si="730"/>
        <v>0</v>
      </c>
      <c r="BN467" s="9">
        <f t="shared" si="675"/>
        <v>0</v>
      </c>
      <c r="BO467" s="26">
        <f t="shared" si="676"/>
        <v>0</v>
      </c>
      <c r="BP467" s="19">
        <f t="shared" si="677"/>
        <v>0</v>
      </c>
      <c r="BQ467" s="26">
        <f t="shared" si="678"/>
        <v>0</v>
      </c>
      <c r="BR467" s="26">
        <f t="shared" si="679"/>
        <v>0</v>
      </c>
      <c r="BS467">
        <f t="shared" si="731"/>
        <v>0</v>
      </c>
      <c r="BT467" s="7">
        <f t="shared" si="732"/>
        <v>0</v>
      </c>
      <c r="BU467" s="7">
        <f t="shared" si="710"/>
        <v>0</v>
      </c>
      <c r="BV467" s="17">
        <f t="shared" si="733"/>
        <v>0</v>
      </c>
      <c r="BW467" s="17">
        <f t="shared" si="711"/>
        <v>0</v>
      </c>
      <c r="CB467">
        <v>465</v>
      </c>
      <c r="CC467" s="7">
        <f t="shared" ca="1" si="734"/>
        <v>-19000</v>
      </c>
      <c r="CD467" s="28">
        <f t="shared" ca="1" si="735"/>
        <v>0</v>
      </c>
      <c r="CE467" s="16">
        <f t="shared" ca="1" si="736"/>
        <v>0</v>
      </c>
      <c r="CF467" s="9">
        <f t="shared" ca="1" si="680"/>
        <v>0</v>
      </c>
      <c r="CG467" s="26">
        <f t="shared" ca="1" si="681"/>
        <v>0</v>
      </c>
      <c r="CH467" s="19">
        <f t="shared" ca="1" si="682"/>
        <v>0</v>
      </c>
      <c r="CI467" s="26">
        <f t="shared" ca="1" si="683"/>
        <v>0</v>
      </c>
      <c r="CJ467" s="26">
        <f t="shared" ca="1" si="684"/>
        <v>0</v>
      </c>
      <c r="CK467" s="16">
        <f t="shared" ca="1" si="737"/>
        <v>0</v>
      </c>
      <c r="CL467" s="25">
        <v>0</v>
      </c>
      <c r="CM467" s="25">
        <f t="shared" ca="1" si="738"/>
        <v>0</v>
      </c>
      <c r="CN467" s="25">
        <f t="shared" ca="1" si="739"/>
        <v>0</v>
      </c>
      <c r="CO467" s="25">
        <f t="shared" ca="1" si="740"/>
        <v>0</v>
      </c>
      <c r="CP467" s="25">
        <f t="shared" ca="1" si="741"/>
        <v>0</v>
      </c>
      <c r="CQ467" s="16">
        <f t="shared" ca="1" si="742"/>
        <v>0</v>
      </c>
      <c r="CR467" s="25">
        <f t="shared" ca="1" si="743"/>
        <v>0</v>
      </c>
      <c r="CS467" s="9">
        <f t="shared" ca="1" si="685"/>
        <v>0</v>
      </c>
      <c r="CT467" s="26">
        <f t="shared" ca="1" si="686"/>
        <v>0</v>
      </c>
      <c r="CU467" s="19">
        <f t="shared" ca="1" si="687"/>
        <v>0</v>
      </c>
      <c r="CV467" s="26">
        <f t="shared" ca="1" si="688"/>
        <v>0</v>
      </c>
      <c r="CW467" s="26">
        <f t="shared" ca="1" si="689"/>
        <v>0</v>
      </c>
      <c r="CX467">
        <f t="shared" ca="1" si="744"/>
        <v>0</v>
      </c>
      <c r="CY467" s="7">
        <f t="shared" ca="1" si="712"/>
        <v>0</v>
      </c>
      <c r="CZ467" s="7">
        <f t="shared" ca="1" si="713"/>
        <v>0</v>
      </c>
      <c r="DA467" s="17">
        <f t="shared" ca="1" si="745"/>
        <v>0</v>
      </c>
      <c r="DB467" s="17">
        <f t="shared" ca="1" si="714"/>
        <v>0</v>
      </c>
      <c r="EB467">
        <v>465</v>
      </c>
      <c r="EC467" s="7">
        <f t="shared" si="746"/>
        <v>0</v>
      </c>
      <c r="ED467" s="28">
        <f t="shared" si="747"/>
        <v>0</v>
      </c>
      <c r="EE467" s="16">
        <f t="shared" si="748"/>
        <v>0</v>
      </c>
      <c r="EF467" s="9">
        <f t="shared" si="690"/>
        <v>0</v>
      </c>
      <c r="EG467" s="26">
        <f t="shared" si="691"/>
        <v>0</v>
      </c>
      <c r="EH467" s="19">
        <f t="shared" si="692"/>
        <v>0</v>
      </c>
      <c r="EI467" s="26">
        <f t="shared" si="693"/>
        <v>0</v>
      </c>
      <c r="EJ467" s="26">
        <f t="shared" si="694"/>
        <v>0</v>
      </c>
      <c r="EK467" s="16">
        <f t="shared" si="749"/>
        <v>0</v>
      </c>
      <c r="EL467" s="25">
        <v>0</v>
      </c>
      <c r="EM467" s="25">
        <f t="shared" si="750"/>
        <v>0</v>
      </c>
      <c r="EN467" s="25">
        <f t="shared" si="751"/>
        <v>0</v>
      </c>
      <c r="EO467" s="25">
        <f t="shared" si="752"/>
        <v>0</v>
      </c>
      <c r="EP467" s="25">
        <f t="shared" si="753"/>
        <v>0</v>
      </c>
      <c r="EQ467" s="16">
        <f t="shared" si="754"/>
        <v>0</v>
      </c>
      <c r="ER467" s="25">
        <f t="shared" si="755"/>
        <v>0</v>
      </c>
      <c r="ES467" s="9">
        <f t="shared" si="695"/>
        <v>0</v>
      </c>
      <c r="ET467" s="26">
        <f t="shared" si="696"/>
        <v>0</v>
      </c>
      <c r="EU467" s="19">
        <f t="shared" si="697"/>
        <v>0</v>
      </c>
      <c r="EV467" s="26">
        <f t="shared" si="698"/>
        <v>0</v>
      </c>
      <c r="EW467" s="26">
        <f t="shared" si="699"/>
        <v>0</v>
      </c>
      <c r="EX467">
        <f t="shared" si="756"/>
        <v>0</v>
      </c>
      <c r="EY467" s="7">
        <f t="shared" si="715"/>
        <v>0</v>
      </c>
      <c r="EZ467" s="7">
        <f t="shared" si="716"/>
        <v>0</v>
      </c>
      <c r="FA467" s="17">
        <f t="shared" si="757"/>
        <v>0</v>
      </c>
      <c r="FB467" s="17">
        <f t="shared" si="717"/>
        <v>0</v>
      </c>
      <c r="GB467">
        <v>465</v>
      </c>
      <c r="GC467" s="7">
        <f t="shared" si="758"/>
        <v>0</v>
      </c>
      <c r="GD467" s="28">
        <f t="shared" si="759"/>
        <v>0</v>
      </c>
      <c r="GE467" s="16">
        <f t="shared" si="760"/>
        <v>0</v>
      </c>
      <c r="GF467" s="9">
        <f t="shared" si="700"/>
        <v>0</v>
      </c>
      <c r="GG467" s="26">
        <f t="shared" si="701"/>
        <v>0</v>
      </c>
      <c r="GH467" s="19">
        <f t="shared" si="702"/>
        <v>0</v>
      </c>
      <c r="GI467" s="26">
        <f t="shared" si="703"/>
        <v>0</v>
      </c>
      <c r="GJ467" s="26">
        <f t="shared" si="704"/>
        <v>0</v>
      </c>
      <c r="GK467" s="16">
        <f t="shared" si="761"/>
        <v>0</v>
      </c>
      <c r="GL467" s="25">
        <v>0</v>
      </c>
      <c r="GM467" s="25">
        <f t="shared" si="762"/>
        <v>0</v>
      </c>
      <c r="GN467" s="25">
        <f t="shared" si="763"/>
        <v>0</v>
      </c>
      <c r="GO467" s="25">
        <f t="shared" si="764"/>
        <v>0</v>
      </c>
      <c r="GP467" s="25">
        <f t="shared" si="765"/>
        <v>0</v>
      </c>
      <c r="GQ467" s="16">
        <f t="shared" si="766"/>
        <v>0</v>
      </c>
      <c r="GR467" s="25">
        <f t="shared" si="767"/>
        <v>0</v>
      </c>
      <c r="GS467" s="9">
        <f t="shared" si="705"/>
        <v>0</v>
      </c>
      <c r="GT467" s="26">
        <f t="shared" si="706"/>
        <v>0</v>
      </c>
      <c r="GU467" s="19">
        <f t="shared" si="707"/>
        <v>0</v>
      </c>
      <c r="GV467" s="26">
        <f t="shared" si="708"/>
        <v>0</v>
      </c>
      <c r="GW467" s="26">
        <f t="shared" si="709"/>
        <v>0</v>
      </c>
      <c r="GX467">
        <f t="shared" si="768"/>
        <v>0</v>
      </c>
      <c r="GY467" s="7">
        <f t="shared" si="718"/>
        <v>0</v>
      </c>
      <c r="GZ467" s="7">
        <f t="shared" si="719"/>
        <v>0</v>
      </c>
      <c r="HA467" s="17">
        <f t="shared" si="769"/>
        <v>0</v>
      </c>
      <c r="HB467" s="17">
        <f t="shared" si="720"/>
        <v>0</v>
      </c>
    </row>
    <row r="468" spans="54:210" x14ac:dyDescent="0.3">
      <c r="BB468">
        <v>466</v>
      </c>
      <c r="BC468" s="7">
        <f t="shared" si="721"/>
        <v>0</v>
      </c>
      <c r="BD468" s="28">
        <f t="shared" si="722"/>
        <v>0</v>
      </c>
      <c r="BE468" s="16">
        <f t="shared" si="723"/>
        <v>0</v>
      </c>
      <c r="BF468" s="16">
        <f t="shared" si="724"/>
        <v>0</v>
      </c>
      <c r="BG468" s="25">
        <v>0</v>
      </c>
      <c r="BH468" s="25">
        <f t="shared" si="725"/>
        <v>0</v>
      </c>
      <c r="BI468" s="25">
        <f t="shared" si="726"/>
        <v>0</v>
      </c>
      <c r="BJ468" s="25">
        <f t="shared" si="727"/>
        <v>0</v>
      </c>
      <c r="BK468" s="25">
        <f t="shared" si="728"/>
        <v>0</v>
      </c>
      <c r="BL468" s="16">
        <f t="shared" si="729"/>
        <v>0</v>
      </c>
      <c r="BM468" s="25">
        <f t="shared" si="730"/>
        <v>0</v>
      </c>
      <c r="BN468" s="9">
        <f t="shared" si="675"/>
        <v>0</v>
      </c>
      <c r="BO468" s="26">
        <f t="shared" si="676"/>
        <v>0</v>
      </c>
      <c r="BP468" s="19">
        <f t="shared" si="677"/>
        <v>0</v>
      </c>
      <c r="BQ468" s="26">
        <f t="shared" si="678"/>
        <v>0</v>
      </c>
      <c r="BR468" s="26">
        <f t="shared" si="679"/>
        <v>0</v>
      </c>
      <c r="BS468">
        <f t="shared" si="731"/>
        <v>0</v>
      </c>
      <c r="BT468" s="7">
        <f t="shared" si="732"/>
        <v>0</v>
      </c>
      <c r="BU468" s="7">
        <f t="shared" si="710"/>
        <v>0</v>
      </c>
      <c r="BV468" s="17">
        <f t="shared" si="733"/>
        <v>0</v>
      </c>
      <c r="BW468" s="17">
        <f t="shared" si="711"/>
        <v>0</v>
      </c>
      <c r="CB468">
        <v>466</v>
      </c>
      <c r="CC468" s="7">
        <f t="shared" ca="1" si="734"/>
        <v>-19000</v>
      </c>
      <c r="CD468" s="28">
        <f t="shared" ca="1" si="735"/>
        <v>0</v>
      </c>
      <c r="CE468" s="16">
        <f t="shared" ca="1" si="736"/>
        <v>0</v>
      </c>
      <c r="CF468" s="9">
        <f t="shared" ca="1" si="680"/>
        <v>0</v>
      </c>
      <c r="CG468" s="26">
        <f t="shared" ca="1" si="681"/>
        <v>0</v>
      </c>
      <c r="CH468" s="19">
        <f t="shared" ca="1" si="682"/>
        <v>0</v>
      </c>
      <c r="CI468" s="26">
        <f t="shared" ca="1" si="683"/>
        <v>0</v>
      </c>
      <c r="CJ468" s="26">
        <f t="shared" ca="1" si="684"/>
        <v>0</v>
      </c>
      <c r="CK468" s="16">
        <f t="shared" ca="1" si="737"/>
        <v>0</v>
      </c>
      <c r="CL468" s="25">
        <v>0</v>
      </c>
      <c r="CM468" s="25">
        <f t="shared" ca="1" si="738"/>
        <v>0</v>
      </c>
      <c r="CN468" s="25">
        <f t="shared" ca="1" si="739"/>
        <v>0</v>
      </c>
      <c r="CO468" s="25">
        <f t="shared" ca="1" si="740"/>
        <v>0</v>
      </c>
      <c r="CP468" s="25">
        <f t="shared" ca="1" si="741"/>
        <v>0</v>
      </c>
      <c r="CQ468" s="16">
        <f t="shared" ca="1" si="742"/>
        <v>0</v>
      </c>
      <c r="CR468" s="25">
        <f t="shared" ca="1" si="743"/>
        <v>0</v>
      </c>
      <c r="CS468" s="9">
        <f t="shared" ca="1" si="685"/>
        <v>0</v>
      </c>
      <c r="CT468" s="26">
        <f t="shared" ca="1" si="686"/>
        <v>0</v>
      </c>
      <c r="CU468" s="19">
        <f t="shared" ca="1" si="687"/>
        <v>0</v>
      </c>
      <c r="CV468" s="26">
        <f t="shared" ca="1" si="688"/>
        <v>0</v>
      </c>
      <c r="CW468" s="26">
        <f t="shared" ca="1" si="689"/>
        <v>0</v>
      </c>
      <c r="CX468">
        <f t="shared" ca="1" si="744"/>
        <v>0</v>
      </c>
      <c r="CY468" s="7">
        <f t="shared" ca="1" si="712"/>
        <v>0</v>
      </c>
      <c r="CZ468" s="7">
        <f t="shared" ca="1" si="713"/>
        <v>0</v>
      </c>
      <c r="DA468" s="17">
        <f t="shared" ca="1" si="745"/>
        <v>0</v>
      </c>
      <c r="DB468" s="17">
        <f t="shared" ca="1" si="714"/>
        <v>0</v>
      </c>
      <c r="EB468">
        <v>466</v>
      </c>
      <c r="EC468" s="7">
        <f t="shared" si="746"/>
        <v>0</v>
      </c>
      <c r="ED468" s="28">
        <f t="shared" si="747"/>
        <v>0</v>
      </c>
      <c r="EE468" s="16">
        <f t="shared" si="748"/>
        <v>0</v>
      </c>
      <c r="EF468" s="9">
        <f t="shared" si="690"/>
        <v>0</v>
      </c>
      <c r="EG468" s="26">
        <f t="shared" si="691"/>
        <v>0</v>
      </c>
      <c r="EH468" s="19">
        <f t="shared" si="692"/>
        <v>0</v>
      </c>
      <c r="EI468" s="26">
        <f t="shared" si="693"/>
        <v>0</v>
      </c>
      <c r="EJ468" s="26">
        <f t="shared" si="694"/>
        <v>0</v>
      </c>
      <c r="EK468" s="16">
        <f t="shared" si="749"/>
        <v>0</v>
      </c>
      <c r="EL468" s="25">
        <v>0</v>
      </c>
      <c r="EM468" s="25">
        <f t="shared" si="750"/>
        <v>0</v>
      </c>
      <c r="EN468" s="25">
        <f t="shared" si="751"/>
        <v>0</v>
      </c>
      <c r="EO468" s="25">
        <f t="shared" si="752"/>
        <v>0</v>
      </c>
      <c r="EP468" s="25">
        <f t="shared" si="753"/>
        <v>0</v>
      </c>
      <c r="EQ468" s="16">
        <f t="shared" si="754"/>
        <v>0</v>
      </c>
      <c r="ER468" s="25">
        <f t="shared" si="755"/>
        <v>0</v>
      </c>
      <c r="ES468" s="9">
        <f t="shared" si="695"/>
        <v>0</v>
      </c>
      <c r="ET468" s="26">
        <f t="shared" si="696"/>
        <v>0</v>
      </c>
      <c r="EU468" s="19">
        <f t="shared" si="697"/>
        <v>0</v>
      </c>
      <c r="EV468" s="26">
        <f t="shared" si="698"/>
        <v>0</v>
      </c>
      <c r="EW468" s="26">
        <f t="shared" si="699"/>
        <v>0</v>
      </c>
      <c r="EX468">
        <f t="shared" si="756"/>
        <v>0</v>
      </c>
      <c r="EY468" s="7">
        <f t="shared" si="715"/>
        <v>0</v>
      </c>
      <c r="EZ468" s="7">
        <f t="shared" si="716"/>
        <v>0</v>
      </c>
      <c r="FA468" s="17">
        <f t="shared" si="757"/>
        <v>0</v>
      </c>
      <c r="FB468" s="17">
        <f t="shared" si="717"/>
        <v>0</v>
      </c>
      <c r="GB468">
        <v>466</v>
      </c>
      <c r="GC468" s="7">
        <f t="shared" si="758"/>
        <v>0</v>
      </c>
      <c r="GD468" s="28">
        <f t="shared" si="759"/>
        <v>0</v>
      </c>
      <c r="GE468" s="16">
        <f t="shared" si="760"/>
        <v>0</v>
      </c>
      <c r="GF468" s="9">
        <f t="shared" si="700"/>
        <v>0</v>
      </c>
      <c r="GG468" s="26">
        <f t="shared" si="701"/>
        <v>0</v>
      </c>
      <c r="GH468" s="19">
        <f t="shared" si="702"/>
        <v>0</v>
      </c>
      <c r="GI468" s="26">
        <f t="shared" si="703"/>
        <v>0</v>
      </c>
      <c r="GJ468" s="26">
        <f t="shared" si="704"/>
        <v>0</v>
      </c>
      <c r="GK468" s="16">
        <f t="shared" si="761"/>
        <v>0</v>
      </c>
      <c r="GL468" s="25">
        <v>0</v>
      </c>
      <c r="GM468" s="25">
        <f t="shared" si="762"/>
        <v>0</v>
      </c>
      <c r="GN468" s="25">
        <f t="shared" si="763"/>
        <v>0</v>
      </c>
      <c r="GO468" s="25">
        <f t="shared" si="764"/>
        <v>0</v>
      </c>
      <c r="GP468" s="25">
        <f t="shared" si="765"/>
        <v>0</v>
      </c>
      <c r="GQ468" s="16">
        <f t="shared" si="766"/>
        <v>0</v>
      </c>
      <c r="GR468" s="25">
        <f t="shared" si="767"/>
        <v>0</v>
      </c>
      <c r="GS468" s="9">
        <f t="shared" si="705"/>
        <v>0</v>
      </c>
      <c r="GT468" s="26">
        <f t="shared" si="706"/>
        <v>0</v>
      </c>
      <c r="GU468" s="19">
        <f t="shared" si="707"/>
        <v>0</v>
      </c>
      <c r="GV468" s="26">
        <f t="shared" si="708"/>
        <v>0</v>
      </c>
      <c r="GW468" s="26">
        <f t="shared" si="709"/>
        <v>0</v>
      </c>
      <c r="GX468">
        <f t="shared" si="768"/>
        <v>0</v>
      </c>
      <c r="GY468" s="7">
        <f t="shared" si="718"/>
        <v>0</v>
      </c>
      <c r="GZ468" s="7">
        <f t="shared" si="719"/>
        <v>0</v>
      </c>
      <c r="HA468" s="17">
        <f t="shared" si="769"/>
        <v>0</v>
      </c>
      <c r="HB468" s="17">
        <f t="shared" si="720"/>
        <v>0</v>
      </c>
    </row>
    <row r="469" spans="54:210" x14ac:dyDescent="0.3">
      <c r="BB469">
        <v>467</v>
      </c>
      <c r="BC469" s="7">
        <f t="shared" si="721"/>
        <v>0</v>
      </c>
      <c r="BD469" s="28">
        <f t="shared" si="722"/>
        <v>0</v>
      </c>
      <c r="BE469" s="16">
        <f t="shared" si="723"/>
        <v>0</v>
      </c>
      <c r="BF469" s="16">
        <f t="shared" si="724"/>
        <v>0</v>
      </c>
      <c r="BG469" s="25">
        <v>0</v>
      </c>
      <c r="BH469" s="25">
        <f t="shared" si="725"/>
        <v>0</v>
      </c>
      <c r="BI469" s="25">
        <f t="shared" si="726"/>
        <v>0</v>
      </c>
      <c r="BJ469" s="25">
        <f t="shared" si="727"/>
        <v>0</v>
      </c>
      <c r="BK469" s="25">
        <f t="shared" si="728"/>
        <v>0</v>
      </c>
      <c r="BL469" s="16">
        <f t="shared" si="729"/>
        <v>0</v>
      </c>
      <c r="BM469" s="25">
        <f t="shared" si="730"/>
        <v>0</v>
      </c>
      <c r="BN469" s="9">
        <f t="shared" si="675"/>
        <v>0</v>
      </c>
      <c r="BO469" s="26">
        <f t="shared" si="676"/>
        <v>0</v>
      </c>
      <c r="BP469" s="19">
        <f t="shared" si="677"/>
        <v>0</v>
      </c>
      <c r="BQ469" s="26">
        <f t="shared" si="678"/>
        <v>0</v>
      </c>
      <c r="BR469" s="26">
        <f t="shared" si="679"/>
        <v>0</v>
      </c>
      <c r="BS469">
        <f t="shared" si="731"/>
        <v>0</v>
      </c>
      <c r="BT469" s="7">
        <f t="shared" si="732"/>
        <v>0</v>
      </c>
      <c r="BU469" s="7">
        <f t="shared" si="710"/>
        <v>0</v>
      </c>
      <c r="BV469" s="17">
        <f t="shared" si="733"/>
        <v>0</v>
      </c>
      <c r="BW469" s="17">
        <f t="shared" si="711"/>
        <v>0</v>
      </c>
      <c r="CB469">
        <v>467</v>
      </c>
      <c r="CC469" s="7">
        <f t="shared" ca="1" si="734"/>
        <v>-19000</v>
      </c>
      <c r="CD469" s="28">
        <f t="shared" ca="1" si="735"/>
        <v>0</v>
      </c>
      <c r="CE469" s="16">
        <f t="shared" ca="1" si="736"/>
        <v>0</v>
      </c>
      <c r="CF469" s="9">
        <f t="shared" ca="1" si="680"/>
        <v>0</v>
      </c>
      <c r="CG469" s="26">
        <f t="shared" ca="1" si="681"/>
        <v>0</v>
      </c>
      <c r="CH469" s="19">
        <f t="shared" ca="1" si="682"/>
        <v>0</v>
      </c>
      <c r="CI469" s="26">
        <f t="shared" ca="1" si="683"/>
        <v>0</v>
      </c>
      <c r="CJ469" s="26">
        <f t="shared" ca="1" si="684"/>
        <v>0</v>
      </c>
      <c r="CK469" s="16">
        <f t="shared" ca="1" si="737"/>
        <v>0</v>
      </c>
      <c r="CL469" s="25">
        <v>0</v>
      </c>
      <c r="CM469" s="25">
        <f t="shared" ca="1" si="738"/>
        <v>0</v>
      </c>
      <c r="CN469" s="25">
        <f t="shared" ca="1" si="739"/>
        <v>0</v>
      </c>
      <c r="CO469" s="25">
        <f t="shared" ca="1" si="740"/>
        <v>0</v>
      </c>
      <c r="CP469" s="25">
        <f t="shared" ca="1" si="741"/>
        <v>0</v>
      </c>
      <c r="CQ469" s="16">
        <f t="shared" ca="1" si="742"/>
        <v>0</v>
      </c>
      <c r="CR469" s="25">
        <f t="shared" ca="1" si="743"/>
        <v>0</v>
      </c>
      <c r="CS469" s="9">
        <f t="shared" ca="1" si="685"/>
        <v>0</v>
      </c>
      <c r="CT469" s="26">
        <f t="shared" ca="1" si="686"/>
        <v>0</v>
      </c>
      <c r="CU469" s="19">
        <f t="shared" ca="1" si="687"/>
        <v>0</v>
      </c>
      <c r="CV469" s="26">
        <f t="shared" ca="1" si="688"/>
        <v>0</v>
      </c>
      <c r="CW469" s="26">
        <f t="shared" ca="1" si="689"/>
        <v>0</v>
      </c>
      <c r="CX469">
        <f t="shared" ca="1" si="744"/>
        <v>0</v>
      </c>
      <c r="CY469" s="7">
        <f t="shared" ca="1" si="712"/>
        <v>0</v>
      </c>
      <c r="CZ469" s="7">
        <f t="shared" ca="1" si="713"/>
        <v>0</v>
      </c>
      <c r="DA469" s="17">
        <f t="shared" ca="1" si="745"/>
        <v>0</v>
      </c>
      <c r="DB469" s="17">
        <f t="shared" ca="1" si="714"/>
        <v>0</v>
      </c>
      <c r="EB469">
        <v>467</v>
      </c>
      <c r="EC469" s="7">
        <f t="shared" si="746"/>
        <v>0</v>
      </c>
      <c r="ED469" s="28">
        <f t="shared" si="747"/>
        <v>0</v>
      </c>
      <c r="EE469" s="16">
        <f t="shared" si="748"/>
        <v>0</v>
      </c>
      <c r="EF469" s="9">
        <f t="shared" si="690"/>
        <v>0</v>
      </c>
      <c r="EG469" s="26">
        <f t="shared" si="691"/>
        <v>0</v>
      </c>
      <c r="EH469" s="19">
        <f t="shared" si="692"/>
        <v>0</v>
      </c>
      <c r="EI469" s="26">
        <f t="shared" si="693"/>
        <v>0</v>
      </c>
      <c r="EJ469" s="26">
        <f t="shared" si="694"/>
        <v>0</v>
      </c>
      <c r="EK469" s="16">
        <f t="shared" si="749"/>
        <v>0</v>
      </c>
      <c r="EL469" s="25">
        <v>0</v>
      </c>
      <c r="EM469" s="25">
        <f t="shared" si="750"/>
        <v>0</v>
      </c>
      <c r="EN469" s="25">
        <f t="shared" si="751"/>
        <v>0</v>
      </c>
      <c r="EO469" s="25">
        <f t="shared" si="752"/>
        <v>0</v>
      </c>
      <c r="EP469" s="25">
        <f t="shared" si="753"/>
        <v>0</v>
      </c>
      <c r="EQ469" s="16">
        <f t="shared" si="754"/>
        <v>0</v>
      </c>
      <c r="ER469" s="25">
        <f t="shared" si="755"/>
        <v>0</v>
      </c>
      <c r="ES469" s="9">
        <f t="shared" si="695"/>
        <v>0</v>
      </c>
      <c r="ET469" s="26">
        <f t="shared" si="696"/>
        <v>0</v>
      </c>
      <c r="EU469" s="19">
        <f t="shared" si="697"/>
        <v>0</v>
      </c>
      <c r="EV469" s="26">
        <f t="shared" si="698"/>
        <v>0</v>
      </c>
      <c r="EW469" s="26">
        <f t="shared" si="699"/>
        <v>0</v>
      </c>
      <c r="EX469">
        <f t="shared" si="756"/>
        <v>0</v>
      </c>
      <c r="EY469" s="7">
        <f t="shared" si="715"/>
        <v>0</v>
      </c>
      <c r="EZ469" s="7">
        <f t="shared" si="716"/>
        <v>0</v>
      </c>
      <c r="FA469" s="17">
        <f t="shared" si="757"/>
        <v>0</v>
      </c>
      <c r="FB469" s="17">
        <f t="shared" si="717"/>
        <v>0</v>
      </c>
      <c r="GB469">
        <v>467</v>
      </c>
      <c r="GC469" s="7">
        <f t="shared" si="758"/>
        <v>0</v>
      </c>
      <c r="GD469" s="28">
        <f t="shared" si="759"/>
        <v>0</v>
      </c>
      <c r="GE469" s="16">
        <f t="shared" si="760"/>
        <v>0</v>
      </c>
      <c r="GF469" s="9">
        <f t="shared" si="700"/>
        <v>0</v>
      </c>
      <c r="GG469" s="26">
        <f t="shared" si="701"/>
        <v>0</v>
      </c>
      <c r="GH469" s="19">
        <f t="shared" si="702"/>
        <v>0</v>
      </c>
      <c r="GI469" s="26">
        <f t="shared" si="703"/>
        <v>0</v>
      </c>
      <c r="GJ469" s="26">
        <f t="shared" si="704"/>
        <v>0</v>
      </c>
      <c r="GK469" s="16">
        <f t="shared" si="761"/>
        <v>0</v>
      </c>
      <c r="GL469" s="25">
        <v>0</v>
      </c>
      <c r="GM469" s="25">
        <f t="shared" si="762"/>
        <v>0</v>
      </c>
      <c r="GN469" s="25">
        <f t="shared" si="763"/>
        <v>0</v>
      </c>
      <c r="GO469" s="25">
        <f t="shared" si="764"/>
        <v>0</v>
      </c>
      <c r="GP469" s="25">
        <f t="shared" si="765"/>
        <v>0</v>
      </c>
      <c r="GQ469" s="16">
        <f t="shared" si="766"/>
        <v>0</v>
      </c>
      <c r="GR469" s="25">
        <f t="shared" si="767"/>
        <v>0</v>
      </c>
      <c r="GS469" s="9">
        <f t="shared" si="705"/>
        <v>0</v>
      </c>
      <c r="GT469" s="26">
        <f t="shared" si="706"/>
        <v>0</v>
      </c>
      <c r="GU469" s="19">
        <f t="shared" si="707"/>
        <v>0</v>
      </c>
      <c r="GV469" s="26">
        <f t="shared" si="708"/>
        <v>0</v>
      </c>
      <c r="GW469" s="26">
        <f t="shared" si="709"/>
        <v>0</v>
      </c>
      <c r="GX469">
        <f t="shared" si="768"/>
        <v>0</v>
      </c>
      <c r="GY469" s="7">
        <f t="shared" si="718"/>
        <v>0</v>
      </c>
      <c r="GZ469" s="7">
        <f t="shared" si="719"/>
        <v>0</v>
      </c>
      <c r="HA469" s="17">
        <f t="shared" si="769"/>
        <v>0</v>
      </c>
      <c r="HB469" s="17">
        <f t="shared" si="720"/>
        <v>0</v>
      </c>
    </row>
    <row r="470" spans="54:210" x14ac:dyDescent="0.3">
      <c r="BB470">
        <v>468</v>
      </c>
      <c r="BC470" s="7">
        <f t="shared" si="721"/>
        <v>0</v>
      </c>
      <c r="BD470" s="28">
        <f t="shared" si="722"/>
        <v>0</v>
      </c>
      <c r="BE470" s="16">
        <f t="shared" si="723"/>
        <v>0</v>
      </c>
      <c r="BF470" s="16">
        <f t="shared" si="724"/>
        <v>0</v>
      </c>
      <c r="BG470" s="25">
        <v>0</v>
      </c>
      <c r="BH470" s="25">
        <f t="shared" si="725"/>
        <v>0</v>
      </c>
      <c r="BI470" s="25">
        <f t="shared" si="726"/>
        <v>0</v>
      </c>
      <c r="BJ470" s="25">
        <f t="shared" si="727"/>
        <v>0</v>
      </c>
      <c r="BK470" s="25">
        <f t="shared" si="728"/>
        <v>0</v>
      </c>
      <c r="BL470" s="16">
        <f t="shared" si="729"/>
        <v>0</v>
      </c>
      <c r="BM470" s="25">
        <f t="shared" si="730"/>
        <v>0</v>
      </c>
      <c r="BN470" s="9">
        <f t="shared" si="675"/>
        <v>0</v>
      </c>
      <c r="BO470" s="26">
        <f t="shared" si="676"/>
        <v>0</v>
      </c>
      <c r="BP470" s="19">
        <f t="shared" si="677"/>
        <v>0</v>
      </c>
      <c r="BQ470" s="26">
        <f t="shared" si="678"/>
        <v>0</v>
      </c>
      <c r="BR470" s="26">
        <f t="shared" si="679"/>
        <v>0</v>
      </c>
      <c r="BS470">
        <f t="shared" si="731"/>
        <v>0</v>
      </c>
      <c r="BT470" s="7">
        <f t="shared" si="732"/>
        <v>0</v>
      </c>
      <c r="BU470" s="7">
        <f t="shared" si="710"/>
        <v>0</v>
      </c>
      <c r="BV470" s="17">
        <f t="shared" si="733"/>
        <v>0</v>
      </c>
      <c r="BW470" s="17">
        <f t="shared" si="711"/>
        <v>0</v>
      </c>
      <c r="CB470">
        <v>468</v>
      </c>
      <c r="CC470" s="7">
        <f t="shared" ca="1" si="734"/>
        <v>-19000</v>
      </c>
      <c r="CD470" s="28">
        <f t="shared" ca="1" si="735"/>
        <v>0</v>
      </c>
      <c r="CE470" s="16">
        <f t="shared" ca="1" si="736"/>
        <v>0</v>
      </c>
      <c r="CF470" s="9">
        <f t="shared" ca="1" si="680"/>
        <v>0</v>
      </c>
      <c r="CG470" s="26">
        <f t="shared" ca="1" si="681"/>
        <v>0</v>
      </c>
      <c r="CH470" s="19">
        <f t="shared" ca="1" si="682"/>
        <v>0</v>
      </c>
      <c r="CI470" s="26">
        <f t="shared" ca="1" si="683"/>
        <v>0</v>
      </c>
      <c r="CJ470" s="26">
        <f t="shared" ca="1" si="684"/>
        <v>0</v>
      </c>
      <c r="CK470" s="16">
        <f t="shared" ca="1" si="737"/>
        <v>0</v>
      </c>
      <c r="CL470" s="25">
        <v>0</v>
      </c>
      <c r="CM470" s="25">
        <f t="shared" ca="1" si="738"/>
        <v>0</v>
      </c>
      <c r="CN470" s="25">
        <f t="shared" ca="1" si="739"/>
        <v>0</v>
      </c>
      <c r="CO470" s="25">
        <f t="shared" ca="1" si="740"/>
        <v>0</v>
      </c>
      <c r="CP470" s="25">
        <f t="shared" ca="1" si="741"/>
        <v>0</v>
      </c>
      <c r="CQ470" s="16">
        <f t="shared" ca="1" si="742"/>
        <v>0</v>
      </c>
      <c r="CR470" s="25">
        <f t="shared" ca="1" si="743"/>
        <v>0</v>
      </c>
      <c r="CS470" s="9">
        <f t="shared" ca="1" si="685"/>
        <v>0</v>
      </c>
      <c r="CT470" s="26">
        <f t="shared" ca="1" si="686"/>
        <v>0</v>
      </c>
      <c r="CU470" s="19">
        <f t="shared" ca="1" si="687"/>
        <v>0</v>
      </c>
      <c r="CV470" s="26">
        <f t="shared" ca="1" si="688"/>
        <v>0</v>
      </c>
      <c r="CW470" s="26">
        <f t="shared" ca="1" si="689"/>
        <v>0</v>
      </c>
      <c r="CX470">
        <f t="shared" ca="1" si="744"/>
        <v>0</v>
      </c>
      <c r="CY470" s="7">
        <f t="shared" ca="1" si="712"/>
        <v>0</v>
      </c>
      <c r="CZ470" s="7">
        <f t="shared" ca="1" si="713"/>
        <v>0</v>
      </c>
      <c r="DA470" s="17">
        <f t="shared" ca="1" si="745"/>
        <v>0</v>
      </c>
      <c r="DB470" s="17">
        <f t="shared" ca="1" si="714"/>
        <v>0</v>
      </c>
      <c r="EB470">
        <v>468</v>
      </c>
      <c r="EC470" s="7">
        <f t="shared" si="746"/>
        <v>0</v>
      </c>
      <c r="ED470" s="28">
        <f t="shared" si="747"/>
        <v>0</v>
      </c>
      <c r="EE470" s="16">
        <f t="shared" si="748"/>
        <v>0</v>
      </c>
      <c r="EF470" s="9">
        <f t="shared" si="690"/>
        <v>0</v>
      </c>
      <c r="EG470" s="26">
        <f t="shared" si="691"/>
        <v>0</v>
      </c>
      <c r="EH470" s="19">
        <f t="shared" si="692"/>
        <v>0</v>
      </c>
      <c r="EI470" s="26">
        <f t="shared" si="693"/>
        <v>0</v>
      </c>
      <c r="EJ470" s="26">
        <f t="shared" si="694"/>
        <v>0</v>
      </c>
      <c r="EK470" s="16">
        <f t="shared" si="749"/>
        <v>0</v>
      </c>
      <c r="EL470" s="25">
        <v>0</v>
      </c>
      <c r="EM470" s="25">
        <f t="shared" si="750"/>
        <v>0</v>
      </c>
      <c r="EN470" s="25">
        <f t="shared" si="751"/>
        <v>0</v>
      </c>
      <c r="EO470" s="25">
        <f t="shared" si="752"/>
        <v>0</v>
      </c>
      <c r="EP470" s="25">
        <f t="shared" si="753"/>
        <v>0</v>
      </c>
      <c r="EQ470" s="16">
        <f t="shared" si="754"/>
        <v>0</v>
      </c>
      <c r="ER470" s="25">
        <f t="shared" si="755"/>
        <v>0</v>
      </c>
      <c r="ES470" s="9">
        <f t="shared" si="695"/>
        <v>0</v>
      </c>
      <c r="ET470" s="26">
        <f t="shared" si="696"/>
        <v>0</v>
      </c>
      <c r="EU470" s="19">
        <f t="shared" si="697"/>
        <v>0</v>
      </c>
      <c r="EV470" s="26">
        <f t="shared" si="698"/>
        <v>0</v>
      </c>
      <c r="EW470" s="26">
        <f t="shared" si="699"/>
        <v>0</v>
      </c>
      <c r="EX470">
        <f t="shared" si="756"/>
        <v>0</v>
      </c>
      <c r="EY470" s="7">
        <f t="shared" si="715"/>
        <v>0</v>
      </c>
      <c r="EZ470" s="7">
        <f t="shared" si="716"/>
        <v>0</v>
      </c>
      <c r="FA470" s="17">
        <f t="shared" si="757"/>
        <v>0</v>
      </c>
      <c r="FB470" s="17">
        <f t="shared" si="717"/>
        <v>0</v>
      </c>
      <c r="GB470">
        <v>468</v>
      </c>
      <c r="GC470" s="7">
        <f t="shared" si="758"/>
        <v>0</v>
      </c>
      <c r="GD470" s="28">
        <f t="shared" si="759"/>
        <v>0</v>
      </c>
      <c r="GE470" s="16">
        <f t="shared" si="760"/>
        <v>0</v>
      </c>
      <c r="GF470" s="9">
        <f t="shared" si="700"/>
        <v>0</v>
      </c>
      <c r="GG470" s="26">
        <f t="shared" si="701"/>
        <v>0</v>
      </c>
      <c r="GH470" s="19">
        <f t="shared" si="702"/>
        <v>0</v>
      </c>
      <c r="GI470" s="26">
        <f t="shared" si="703"/>
        <v>0</v>
      </c>
      <c r="GJ470" s="26">
        <f t="shared" si="704"/>
        <v>0</v>
      </c>
      <c r="GK470" s="16">
        <f t="shared" si="761"/>
        <v>0</v>
      </c>
      <c r="GL470" s="25">
        <v>0</v>
      </c>
      <c r="GM470" s="25">
        <f t="shared" si="762"/>
        <v>0</v>
      </c>
      <c r="GN470" s="25">
        <f t="shared" si="763"/>
        <v>0</v>
      </c>
      <c r="GO470" s="25">
        <f t="shared" si="764"/>
        <v>0</v>
      </c>
      <c r="GP470" s="25">
        <f t="shared" si="765"/>
        <v>0</v>
      </c>
      <c r="GQ470" s="16">
        <f t="shared" si="766"/>
        <v>0</v>
      </c>
      <c r="GR470" s="25">
        <f t="shared" si="767"/>
        <v>0</v>
      </c>
      <c r="GS470" s="9">
        <f t="shared" si="705"/>
        <v>0</v>
      </c>
      <c r="GT470" s="26">
        <f t="shared" si="706"/>
        <v>0</v>
      </c>
      <c r="GU470" s="19">
        <f t="shared" si="707"/>
        <v>0</v>
      </c>
      <c r="GV470" s="26">
        <f t="shared" si="708"/>
        <v>0</v>
      </c>
      <c r="GW470" s="26">
        <f t="shared" si="709"/>
        <v>0</v>
      </c>
      <c r="GX470">
        <f t="shared" si="768"/>
        <v>0</v>
      </c>
      <c r="GY470" s="7">
        <f t="shared" si="718"/>
        <v>0</v>
      </c>
      <c r="GZ470" s="7">
        <f t="shared" si="719"/>
        <v>0</v>
      </c>
      <c r="HA470" s="17">
        <f t="shared" si="769"/>
        <v>0</v>
      </c>
      <c r="HB470" s="17">
        <f t="shared" si="720"/>
        <v>0</v>
      </c>
    </row>
    <row r="471" spans="54:210" x14ac:dyDescent="0.3">
      <c r="BB471">
        <v>469</v>
      </c>
      <c r="BC471" s="7">
        <f t="shared" si="721"/>
        <v>0</v>
      </c>
      <c r="BD471" s="28">
        <f t="shared" si="722"/>
        <v>0</v>
      </c>
      <c r="BE471" s="16">
        <f t="shared" si="723"/>
        <v>0</v>
      </c>
      <c r="BF471" s="16">
        <f t="shared" si="724"/>
        <v>0</v>
      </c>
      <c r="BG471" s="25">
        <v>0</v>
      </c>
      <c r="BH471" s="25">
        <f t="shared" si="725"/>
        <v>0</v>
      </c>
      <c r="BI471" s="25">
        <f t="shared" si="726"/>
        <v>0</v>
      </c>
      <c r="BJ471" s="25">
        <f t="shared" si="727"/>
        <v>0</v>
      </c>
      <c r="BK471" s="25">
        <f t="shared" si="728"/>
        <v>0</v>
      </c>
      <c r="BL471" s="16">
        <f t="shared" si="729"/>
        <v>0</v>
      </c>
      <c r="BM471" s="25">
        <f t="shared" si="730"/>
        <v>0</v>
      </c>
      <c r="BN471" s="9">
        <f t="shared" si="675"/>
        <v>0</v>
      </c>
      <c r="BO471" s="26">
        <f t="shared" si="676"/>
        <v>0</v>
      </c>
      <c r="BP471" s="19">
        <f t="shared" si="677"/>
        <v>0</v>
      </c>
      <c r="BQ471" s="26">
        <f t="shared" si="678"/>
        <v>0</v>
      </c>
      <c r="BR471" s="26">
        <f t="shared" si="679"/>
        <v>0</v>
      </c>
      <c r="BS471">
        <f t="shared" si="731"/>
        <v>0</v>
      </c>
      <c r="BT471" s="7">
        <f t="shared" si="732"/>
        <v>0</v>
      </c>
      <c r="BU471" s="7">
        <f t="shared" si="710"/>
        <v>0</v>
      </c>
      <c r="BV471" s="17">
        <f t="shared" si="733"/>
        <v>0</v>
      </c>
      <c r="BW471" s="17">
        <f t="shared" si="711"/>
        <v>0</v>
      </c>
      <c r="CB471">
        <v>469</v>
      </c>
      <c r="CC471" s="7">
        <f t="shared" ca="1" si="734"/>
        <v>-19000</v>
      </c>
      <c r="CD471" s="28">
        <f t="shared" ca="1" si="735"/>
        <v>0</v>
      </c>
      <c r="CE471" s="16">
        <f t="shared" ca="1" si="736"/>
        <v>0</v>
      </c>
      <c r="CF471" s="9">
        <f t="shared" ca="1" si="680"/>
        <v>0</v>
      </c>
      <c r="CG471" s="26">
        <f t="shared" ca="1" si="681"/>
        <v>0</v>
      </c>
      <c r="CH471" s="19">
        <f t="shared" ca="1" si="682"/>
        <v>0</v>
      </c>
      <c r="CI471" s="26">
        <f t="shared" ca="1" si="683"/>
        <v>0</v>
      </c>
      <c r="CJ471" s="26">
        <f t="shared" ca="1" si="684"/>
        <v>0</v>
      </c>
      <c r="CK471" s="16">
        <f t="shared" ca="1" si="737"/>
        <v>0</v>
      </c>
      <c r="CL471" s="25">
        <v>0</v>
      </c>
      <c r="CM471" s="25">
        <f t="shared" ca="1" si="738"/>
        <v>0</v>
      </c>
      <c r="CN471" s="25">
        <f t="shared" ca="1" si="739"/>
        <v>0</v>
      </c>
      <c r="CO471" s="25">
        <f t="shared" ca="1" si="740"/>
        <v>0</v>
      </c>
      <c r="CP471" s="25">
        <f t="shared" ca="1" si="741"/>
        <v>0</v>
      </c>
      <c r="CQ471" s="16">
        <f t="shared" ca="1" si="742"/>
        <v>0</v>
      </c>
      <c r="CR471" s="25">
        <f t="shared" ca="1" si="743"/>
        <v>0</v>
      </c>
      <c r="CS471" s="9">
        <f t="shared" ca="1" si="685"/>
        <v>0</v>
      </c>
      <c r="CT471" s="26">
        <f t="shared" ca="1" si="686"/>
        <v>0</v>
      </c>
      <c r="CU471" s="19">
        <f t="shared" ca="1" si="687"/>
        <v>0</v>
      </c>
      <c r="CV471" s="26">
        <f t="shared" ca="1" si="688"/>
        <v>0</v>
      </c>
      <c r="CW471" s="26">
        <f t="shared" ca="1" si="689"/>
        <v>0</v>
      </c>
      <c r="CX471">
        <f t="shared" ca="1" si="744"/>
        <v>0</v>
      </c>
      <c r="CY471" s="7">
        <f t="shared" ca="1" si="712"/>
        <v>0</v>
      </c>
      <c r="CZ471" s="7">
        <f t="shared" ca="1" si="713"/>
        <v>0</v>
      </c>
      <c r="DA471" s="17">
        <f t="shared" ca="1" si="745"/>
        <v>0</v>
      </c>
      <c r="DB471" s="17">
        <f t="shared" ca="1" si="714"/>
        <v>0</v>
      </c>
      <c r="EB471">
        <v>469</v>
      </c>
      <c r="EC471" s="7">
        <f t="shared" si="746"/>
        <v>0</v>
      </c>
      <c r="ED471" s="28">
        <f t="shared" si="747"/>
        <v>0</v>
      </c>
      <c r="EE471" s="16">
        <f t="shared" si="748"/>
        <v>0</v>
      </c>
      <c r="EF471" s="9">
        <f t="shared" si="690"/>
        <v>0</v>
      </c>
      <c r="EG471" s="26">
        <f t="shared" si="691"/>
        <v>0</v>
      </c>
      <c r="EH471" s="19">
        <f t="shared" si="692"/>
        <v>0</v>
      </c>
      <c r="EI471" s="26">
        <f t="shared" si="693"/>
        <v>0</v>
      </c>
      <c r="EJ471" s="26">
        <f t="shared" si="694"/>
        <v>0</v>
      </c>
      <c r="EK471" s="16">
        <f t="shared" si="749"/>
        <v>0</v>
      </c>
      <c r="EL471" s="25">
        <v>0</v>
      </c>
      <c r="EM471" s="25">
        <f t="shared" si="750"/>
        <v>0</v>
      </c>
      <c r="EN471" s="25">
        <f t="shared" si="751"/>
        <v>0</v>
      </c>
      <c r="EO471" s="25">
        <f t="shared" si="752"/>
        <v>0</v>
      </c>
      <c r="EP471" s="25">
        <f t="shared" si="753"/>
        <v>0</v>
      </c>
      <c r="EQ471" s="16">
        <f t="shared" si="754"/>
        <v>0</v>
      </c>
      <c r="ER471" s="25">
        <f t="shared" si="755"/>
        <v>0</v>
      </c>
      <c r="ES471" s="9">
        <f t="shared" si="695"/>
        <v>0</v>
      </c>
      <c r="ET471" s="26">
        <f t="shared" si="696"/>
        <v>0</v>
      </c>
      <c r="EU471" s="19">
        <f t="shared" si="697"/>
        <v>0</v>
      </c>
      <c r="EV471" s="26">
        <f t="shared" si="698"/>
        <v>0</v>
      </c>
      <c r="EW471" s="26">
        <f t="shared" si="699"/>
        <v>0</v>
      </c>
      <c r="EX471">
        <f t="shared" si="756"/>
        <v>0</v>
      </c>
      <c r="EY471" s="7">
        <f t="shared" si="715"/>
        <v>0</v>
      </c>
      <c r="EZ471" s="7">
        <f t="shared" si="716"/>
        <v>0</v>
      </c>
      <c r="FA471" s="17">
        <f t="shared" si="757"/>
        <v>0</v>
      </c>
      <c r="FB471" s="17">
        <f t="shared" si="717"/>
        <v>0</v>
      </c>
      <c r="GB471">
        <v>469</v>
      </c>
      <c r="GC471" s="7">
        <f t="shared" si="758"/>
        <v>0</v>
      </c>
      <c r="GD471" s="28">
        <f t="shared" si="759"/>
        <v>0</v>
      </c>
      <c r="GE471" s="16">
        <f t="shared" si="760"/>
        <v>0</v>
      </c>
      <c r="GF471" s="9">
        <f t="shared" si="700"/>
        <v>0</v>
      </c>
      <c r="GG471" s="26">
        <f t="shared" si="701"/>
        <v>0</v>
      </c>
      <c r="GH471" s="19">
        <f t="shared" si="702"/>
        <v>0</v>
      </c>
      <c r="GI471" s="26">
        <f t="shared" si="703"/>
        <v>0</v>
      </c>
      <c r="GJ471" s="26">
        <f t="shared" si="704"/>
        <v>0</v>
      </c>
      <c r="GK471" s="16">
        <f t="shared" si="761"/>
        <v>0</v>
      </c>
      <c r="GL471" s="25">
        <v>0</v>
      </c>
      <c r="GM471" s="25">
        <f t="shared" si="762"/>
        <v>0</v>
      </c>
      <c r="GN471" s="25">
        <f t="shared" si="763"/>
        <v>0</v>
      </c>
      <c r="GO471" s="25">
        <f t="shared" si="764"/>
        <v>0</v>
      </c>
      <c r="GP471" s="25">
        <f t="shared" si="765"/>
        <v>0</v>
      </c>
      <c r="GQ471" s="16">
        <f t="shared" si="766"/>
        <v>0</v>
      </c>
      <c r="GR471" s="25">
        <f t="shared" si="767"/>
        <v>0</v>
      </c>
      <c r="GS471" s="9">
        <f t="shared" si="705"/>
        <v>0</v>
      </c>
      <c r="GT471" s="26">
        <f t="shared" si="706"/>
        <v>0</v>
      </c>
      <c r="GU471" s="19">
        <f t="shared" si="707"/>
        <v>0</v>
      </c>
      <c r="GV471" s="26">
        <f t="shared" si="708"/>
        <v>0</v>
      </c>
      <c r="GW471" s="26">
        <f t="shared" si="709"/>
        <v>0</v>
      </c>
      <c r="GX471">
        <f t="shared" si="768"/>
        <v>0</v>
      </c>
      <c r="GY471" s="7">
        <f t="shared" si="718"/>
        <v>0</v>
      </c>
      <c r="GZ471" s="7">
        <f t="shared" si="719"/>
        <v>0</v>
      </c>
      <c r="HA471" s="17">
        <f t="shared" si="769"/>
        <v>0</v>
      </c>
      <c r="HB471" s="17">
        <f t="shared" si="720"/>
        <v>0</v>
      </c>
    </row>
    <row r="472" spans="54:210" x14ac:dyDescent="0.3">
      <c r="BB472">
        <v>470</v>
      </c>
      <c r="BC472" s="7">
        <f t="shared" si="721"/>
        <v>0</v>
      </c>
      <c r="BD472" s="28">
        <f t="shared" si="722"/>
        <v>0</v>
      </c>
      <c r="BE472" s="16">
        <f t="shared" si="723"/>
        <v>0</v>
      </c>
      <c r="BF472" s="16">
        <f t="shared" si="724"/>
        <v>0</v>
      </c>
      <c r="BG472" s="25">
        <v>0</v>
      </c>
      <c r="BH472" s="25">
        <f t="shared" si="725"/>
        <v>0</v>
      </c>
      <c r="BI472" s="25">
        <f t="shared" si="726"/>
        <v>0</v>
      </c>
      <c r="BJ472" s="25">
        <f t="shared" si="727"/>
        <v>0</v>
      </c>
      <c r="BK472" s="25">
        <f t="shared" si="728"/>
        <v>0</v>
      </c>
      <c r="BL472" s="16">
        <f t="shared" si="729"/>
        <v>0</v>
      </c>
      <c r="BM472" s="25">
        <f t="shared" si="730"/>
        <v>0</v>
      </c>
      <c r="BN472" s="9">
        <f t="shared" si="675"/>
        <v>0</v>
      </c>
      <c r="BO472" s="26">
        <f t="shared" si="676"/>
        <v>0</v>
      </c>
      <c r="BP472" s="19">
        <f t="shared" si="677"/>
        <v>0</v>
      </c>
      <c r="BQ472" s="26">
        <f t="shared" si="678"/>
        <v>0</v>
      </c>
      <c r="BR472" s="26">
        <f t="shared" si="679"/>
        <v>0</v>
      </c>
      <c r="BS472">
        <f t="shared" si="731"/>
        <v>0</v>
      </c>
      <c r="BT472" s="7">
        <f t="shared" si="732"/>
        <v>0</v>
      </c>
      <c r="BU472" s="7">
        <f t="shared" si="710"/>
        <v>0</v>
      </c>
      <c r="BV472" s="17">
        <f t="shared" si="733"/>
        <v>0</v>
      </c>
      <c r="BW472" s="17">
        <f t="shared" si="711"/>
        <v>0</v>
      </c>
      <c r="CB472">
        <v>470</v>
      </c>
      <c r="CC472" s="7">
        <f t="shared" ca="1" si="734"/>
        <v>-19000</v>
      </c>
      <c r="CD472" s="28">
        <f t="shared" ca="1" si="735"/>
        <v>0</v>
      </c>
      <c r="CE472" s="16">
        <f t="shared" ca="1" si="736"/>
        <v>0</v>
      </c>
      <c r="CF472" s="9">
        <f t="shared" ca="1" si="680"/>
        <v>0</v>
      </c>
      <c r="CG472" s="26">
        <f t="shared" ca="1" si="681"/>
        <v>0</v>
      </c>
      <c r="CH472" s="19">
        <f t="shared" ca="1" si="682"/>
        <v>0</v>
      </c>
      <c r="CI472" s="26">
        <f t="shared" ca="1" si="683"/>
        <v>0</v>
      </c>
      <c r="CJ472" s="26">
        <f t="shared" ca="1" si="684"/>
        <v>0</v>
      </c>
      <c r="CK472" s="16">
        <f t="shared" ca="1" si="737"/>
        <v>0</v>
      </c>
      <c r="CL472" s="25">
        <v>0</v>
      </c>
      <c r="CM472" s="25">
        <f t="shared" ca="1" si="738"/>
        <v>0</v>
      </c>
      <c r="CN472" s="25">
        <f t="shared" ca="1" si="739"/>
        <v>0</v>
      </c>
      <c r="CO472" s="25">
        <f t="shared" ca="1" si="740"/>
        <v>0</v>
      </c>
      <c r="CP472" s="25">
        <f t="shared" ca="1" si="741"/>
        <v>0</v>
      </c>
      <c r="CQ472" s="16">
        <f t="shared" ca="1" si="742"/>
        <v>0</v>
      </c>
      <c r="CR472" s="25">
        <f t="shared" ca="1" si="743"/>
        <v>0</v>
      </c>
      <c r="CS472" s="9">
        <f t="shared" ca="1" si="685"/>
        <v>0</v>
      </c>
      <c r="CT472" s="26">
        <f t="shared" ca="1" si="686"/>
        <v>0</v>
      </c>
      <c r="CU472" s="19">
        <f t="shared" ca="1" si="687"/>
        <v>0</v>
      </c>
      <c r="CV472" s="26">
        <f t="shared" ca="1" si="688"/>
        <v>0</v>
      </c>
      <c r="CW472" s="26">
        <f t="shared" ca="1" si="689"/>
        <v>0</v>
      </c>
      <c r="CX472">
        <f t="shared" ca="1" si="744"/>
        <v>0</v>
      </c>
      <c r="CY472" s="7">
        <f t="shared" ca="1" si="712"/>
        <v>0</v>
      </c>
      <c r="CZ472" s="7">
        <f t="shared" ca="1" si="713"/>
        <v>0</v>
      </c>
      <c r="DA472" s="17">
        <f t="shared" ca="1" si="745"/>
        <v>0</v>
      </c>
      <c r="DB472" s="17">
        <f t="shared" ca="1" si="714"/>
        <v>0</v>
      </c>
      <c r="EB472">
        <v>470</v>
      </c>
      <c r="EC472" s="7">
        <f t="shared" si="746"/>
        <v>0</v>
      </c>
      <c r="ED472" s="28">
        <f t="shared" si="747"/>
        <v>0</v>
      </c>
      <c r="EE472" s="16">
        <f t="shared" si="748"/>
        <v>0</v>
      </c>
      <c r="EF472" s="9">
        <f t="shared" si="690"/>
        <v>0</v>
      </c>
      <c r="EG472" s="26">
        <f t="shared" si="691"/>
        <v>0</v>
      </c>
      <c r="EH472" s="19">
        <f t="shared" si="692"/>
        <v>0</v>
      </c>
      <c r="EI472" s="26">
        <f t="shared" si="693"/>
        <v>0</v>
      </c>
      <c r="EJ472" s="26">
        <f t="shared" si="694"/>
        <v>0</v>
      </c>
      <c r="EK472" s="16">
        <f t="shared" si="749"/>
        <v>0</v>
      </c>
      <c r="EL472" s="25">
        <v>0</v>
      </c>
      <c r="EM472" s="25">
        <f t="shared" si="750"/>
        <v>0</v>
      </c>
      <c r="EN472" s="25">
        <f t="shared" si="751"/>
        <v>0</v>
      </c>
      <c r="EO472" s="25">
        <f t="shared" si="752"/>
        <v>0</v>
      </c>
      <c r="EP472" s="25">
        <f t="shared" si="753"/>
        <v>0</v>
      </c>
      <c r="EQ472" s="16">
        <f t="shared" si="754"/>
        <v>0</v>
      </c>
      <c r="ER472" s="25">
        <f t="shared" si="755"/>
        <v>0</v>
      </c>
      <c r="ES472" s="9">
        <f t="shared" si="695"/>
        <v>0</v>
      </c>
      <c r="ET472" s="26">
        <f t="shared" si="696"/>
        <v>0</v>
      </c>
      <c r="EU472" s="19">
        <f t="shared" si="697"/>
        <v>0</v>
      </c>
      <c r="EV472" s="26">
        <f t="shared" si="698"/>
        <v>0</v>
      </c>
      <c r="EW472" s="26">
        <f t="shared" si="699"/>
        <v>0</v>
      </c>
      <c r="EX472">
        <f t="shared" si="756"/>
        <v>0</v>
      </c>
      <c r="EY472" s="7">
        <f t="shared" si="715"/>
        <v>0</v>
      </c>
      <c r="EZ472" s="7">
        <f t="shared" si="716"/>
        <v>0</v>
      </c>
      <c r="FA472" s="17">
        <f t="shared" si="757"/>
        <v>0</v>
      </c>
      <c r="FB472" s="17">
        <f t="shared" si="717"/>
        <v>0</v>
      </c>
      <c r="GB472">
        <v>470</v>
      </c>
      <c r="GC472" s="7">
        <f t="shared" si="758"/>
        <v>0</v>
      </c>
      <c r="GD472" s="28">
        <f t="shared" si="759"/>
        <v>0</v>
      </c>
      <c r="GE472" s="16">
        <f t="shared" si="760"/>
        <v>0</v>
      </c>
      <c r="GF472" s="9">
        <f t="shared" si="700"/>
        <v>0</v>
      </c>
      <c r="GG472" s="26">
        <f t="shared" si="701"/>
        <v>0</v>
      </c>
      <c r="GH472" s="19">
        <f t="shared" si="702"/>
        <v>0</v>
      </c>
      <c r="GI472" s="26">
        <f t="shared" si="703"/>
        <v>0</v>
      </c>
      <c r="GJ472" s="26">
        <f t="shared" si="704"/>
        <v>0</v>
      </c>
      <c r="GK472" s="16">
        <f t="shared" si="761"/>
        <v>0</v>
      </c>
      <c r="GL472" s="25">
        <v>0</v>
      </c>
      <c r="GM472" s="25">
        <f t="shared" si="762"/>
        <v>0</v>
      </c>
      <c r="GN472" s="25">
        <f t="shared" si="763"/>
        <v>0</v>
      </c>
      <c r="GO472" s="25">
        <f t="shared" si="764"/>
        <v>0</v>
      </c>
      <c r="GP472" s="25">
        <f t="shared" si="765"/>
        <v>0</v>
      </c>
      <c r="GQ472" s="16">
        <f t="shared" si="766"/>
        <v>0</v>
      </c>
      <c r="GR472" s="25">
        <f t="shared" si="767"/>
        <v>0</v>
      </c>
      <c r="GS472" s="9">
        <f t="shared" si="705"/>
        <v>0</v>
      </c>
      <c r="GT472" s="26">
        <f t="shared" si="706"/>
        <v>0</v>
      </c>
      <c r="GU472" s="19">
        <f t="shared" si="707"/>
        <v>0</v>
      </c>
      <c r="GV472" s="26">
        <f t="shared" si="708"/>
        <v>0</v>
      </c>
      <c r="GW472" s="26">
        <f t="shared" si="709"/>
        <v>0</v>
      </c>
      <c r="GX472">
        <f t="shared" si="768"/>
        <v>0</v>
      </c>
      <c r="GY472" s="7">
        <f t="shared" si="718"/>
        <v>0</v>
      </c>
      <c r="GZ472" s="7">
        <f t="shared" si="719"/>
        <v>0</v>
      </c>
      <c r="HA472" s="17">
        <f t="shared" si="769"/>
        <v>0</v>
      </c>
      <c r="HB472" s="17">
        <f t="shared" si="720"/>
        <v>0</v>
      </c>
    </row>
    <row r="473" spans="54:210" x14ac:dyDescent="0.3">
      <c r="BB473">
        <v>471</v>
      </c>
      <c r="BC473" s="7">
        <f t="shared" si="721"/>
        <v>0</v>
      </c>
      <c r="BD473" s="28">
        <f t="shared" si="722"/>
        <v>0</v>
      </c>
      <c r="BE473" s="16">
        <f t="shared" si="723"/>
        <v>0</v>
      </c>
      <c r="BF473" s="16">
        <f t="shared" si="724"/>
        <v>0</v>
      </c>
      <c r="BG473" s="25">
        <v>0</v>
      </c>
      <c r="BH473" s="25">
        <f t="shared" si="725"/>
        <v>0</v>
      </c>
      <c r="BI473" s="25">
        <f t="shared" si="726"/>
        <v>0</v>
      </c>
      <c r="BJ473" s="25">
        <f t="shared" si="727"/>
        <v>0</v>
      </c>
      <c r="BK473" s="25">
        <f t="shared" si="728"/>
        <v>0</v>
      </c>
      <c r="BL473" s="16">
        <f t="shared" si="729"/>
        <v>0</v>
      </c>
      <c r="BM473" s="25">
        <f t="shared" si="730"/>
        <v>0</v>
      </c>
      <c r="BN473" s="9">
        <f t="shared" si="675"/>
        <v>0</v>
      </c>
      <c r="BO473" s="26">
        <f t="shared" si="676"/>
        <v>0</v>
      </c>
      <c r="BP473" s="19">
        <f t="shared" si="677"/>
        <v>0</v>
      </c>
      <c r="BQ473" s="26">
        <f t="shared" si="678"/>
        <v>0</v>
      </c>
      <c r="BR473" s="26">
        <f t="shared" si="679"/>
        <v>0</v>
      </c>
      <c r="BS473">
        <f t="shared" si="731"/>
        <v>0</v>
      </c>
      <c r="BT473" s="7">
        <f t="shared" si="732"/>
        <v>0</v>
      </c>
      <c r="BU473" s="7">
        <f t="shared" si="710"/>
        <v>0</v>
      </c>
      <c r="BV473" s="17">
        <f t="shared" si="733"/>
        <v>0</v>
      </c>
      <c r="BW473" s="17">
        <f t="shared" si="711"/>
        <v>0</v>
      </c>
      <c r="CB473">
        <v>471</v>
      </c>
      <c r="CC473" s="7">
        <f t="shared" ca="1" si="734"/>
        <v>-19000</v>
      </c>
      <c r="CD473" s="28">
        <f t="shared" ca="1" si="735"/>
        <v>0</v>
      </c>
      <c r="CE473" s="16">
        <f t="shared" ca="1" si="736"/>
        <v>0</v>
      </c>
      <c r="CF473" s="9">
        <f t="shared" ca="1" si="680"/>
        <v>0</v>
      </c>
      <c r="CG473" s="26">
        <f t="shared" ca="1" si="681"/>
        <v>0</v>
      </c>
      <c r="CH473" s="19">
        <f t="shared" ca="1" si="682"/>
        <v>0</v>
      </c>
      <c r="CI473" s="26">
        <f t="shared" ca="1" si="683"/>
        <v>0</v>
      </c>
      <c r="CJ473" s="26">
        <f t="shared" ca="1" si="684"/>
        <v>0</v>
      </c>
      <c r="CK473" s="16">
        <f t="shared" ca="1" si="737"/>
        <v>0</v>
      </c>
      <c r="CL473" s="25">
        <v>0</v>
      </c>
      <c r="CM473" s="25">
        <f t="shared" ca="1" si="738"/>
        <v>0</v>
      </c>
      <c r="CN473" s="25">
        <f t="shared" ca="1" si="739"/>
        <v>0</v>
      </c>
      <c r="CO473" s="25">
        <f t="shared" ca="1" si="740"/>
        <v>0</v>
      </c>
      <c r="CP473" s="25">
        <f t="shared" ca="1" si="741"/>
        <v>0</v>
      </c>
      <c r="CQ473" s="16">
        <f t="shared" ca="1" si="742"/>
        <v>0</v>
      </c>
      <c r="CR473" s="25">
        <f t="shared" ca="1" si="743"/>
        <v>0</v>
      </c>
      <c r="CS473" s="9">
        <f t="shared" ca="1" si="685"/>
        <v>0</v>
      </c>
      <c r="CT473" s="26">
        <f t="shared" ca="1" si="686"/>
        <v>0</v>
      </c>
      <c r="CU473" s="19">
        <f t="shared" ca="1" si="687"/>
        <v>0</v>
      </c>
      <c r="CV473" s="26">
        <f t="shared" ca="1" si="688"/>
        <v>0</v>
      </c>
      <c r="CW473" s="26">
        <f t="shared" ca="1" si="689"/>
        <v>0</v>
      </c>
      <c r="CX473">
        <f t="shared" ca="1" si="744"/>
        <v>0</v>
      </c>
      <c r="CY473" s="7">
        <f t="shared" ca="1" si="712"/>
        <v>0</v>
      </c>
      <c r="CZ473" s="7">
        <f t="shared" ca="1" si="713"/>
        <v>0</v>
      </c>
      <c r="DA473" s="17">
        <f t="shared" ca="1" si="745"/>
        <v>0</v>
      </c>
      <c r="DB473" s="17">
        <f t="shared" ca="1" si="714"/>
        <v>0</v>
      </c>
      <c r="EB473">
        <v>471</v>
      </c>
      <c r="EC473" s="7">
        <f t="shared" si="746"/>
        <v>0</v>
      </c>
      <c r="ED473" s="28">
        <f t="shared" si="747"/>
        <v>0</v>
      </c>
      <c r="EE473" s="16">
        <f t="shared" si="748"/>
        <v>0</v>
      </c>
      <c r="EF473" s="9">
        <f t="shared" si="690"/>
        <v>0</v>
      </c>
      <c r="EG473" s="26">
        <f t="shared" si="691"/>
        <v>0</v>
      </c>
      <c r="EH473" s="19">
        <f t="shared" si="692"/>
        <v>0</v>
      </c>
      <c r="EI473" s="26">
        <f t="shared" si="693"/>
        <v>0</v>
      </c>
      <c r="EJ473" s="26">
        <f t="shared" si="694"/>
        <v>0</v>
      </c>
      <c r="EK473" s="16">
        <f t="shared" si="749"/>
        <v>0</v>
      </c>
      <c r="EL473" s="25">
        <v>0</v>
      </c>
      <c r="EM473" s="25">
        <f t="shared" si="750"/>
        <v>0</v>
      </c>
      <c r="EN473" s="25">
        <f t="shared" si="751"/>
        <v>0</v>
      </c>
      <c r="EO473" s="25">
        <f t="shared" si="752"/>
        <v>0</v>
      </c>
      <c r="EP473" s="25">
        <f t="shared" si="753"/>
        <v>0</v>
      </c>
      <c r="EQ473" s="16">
        <f t="shared" si="754"/>
        <v>0</v>
      </c>
      <c r="ER473" s="25">
        <f t="shared" si="755"/>
        <v>0</v>
      </c>
      <c r="ES473" s="9">
        <f t="shared" si="695"/>
        <v>0</v>
      </c>
      <c r="ET473" s="26">
        <f t="shared" si="696"/>
        <v>0</v>
      </c>
      <c r="EU473" s="19">
        <f t="shared" si="697"/>
        <v>0</v>
      </c>
      <c r="EV473" s="26">
        <f t="shared" si="698"/>
        <v>0</v>
      </c>
      <c r="EW473" s="26">
        <f t="shared" si="699"/>
        <v>0</v>
      </c>
      <c r="EX473">
        <f t="shared" si="756"/>
        <v>0</v>
      </c>
      <c r="EY473" s="7">
        <f t="shared" si="715"/>
        <v>0</v>
      </c>
      <c r="EZ473" s="7">
        <f t="shared" si="716"/>
        <v>0</v>
      </c>
      <c r="FA473" s="17">
        <f t="shared" si="757"/>
        <v>0</v>
      </c>
      <c r="FB473" s="17">
        <f t="shared" si="717"/>
        <v>0</v>
      </c>
      <c r="GB473">
        <v>471</v>
      </c>
      <c r="GC473" s="7">
        <f t="shared" si="758"/>
        <v>0</v>
      </c>
      <c r="GD473" s="28">
        <f t="shared" si="759"/>
        <v>0</v>
      </c>
      <c r="GE473" s="16">
        <f t="shared" si="760"/>
        <v>0</v>
      </c>
      <c r="GF473" s="9">
        <f t="shared" si="700"/>
        <v>0</v>
      </c>
      <c r="GG473" s="26">
        <f t="shared" si="701"/>
        <v>0</v>
      </c>
      <c r="GH473" s="19">
        <f t="shared" si="702"/>
        <v>0</v>
      </c>
      <c r="GI473" s="26">
        <f t="shared" si="703"/>
        <v>0</v>
      </c>
      <c r="GJ473" s="26">
        <f t="shared" si="704"/>
        <v>0</v>
      </c>
      <c r="GK473" s="16">
        <f t="shared" si="761"/>
        <v>0</v>
      </c>
      <c r="GL473" s="25">
        <v>0</v>
      </c>
      <c r="GM473" s="25">
        <f t="shared" si="762"/>
        <v>0</v>
      </c>
      <c r="GN473" s="25">
        <f t="shared" si="763"/>
        <v>0</v>
      </c>
      <c r="GO473" s="25">
        <f t="shared" si="764"/>
        <v>0</v>
      </c>
      <c r="GP473" s="25">
        <f t="shared" si="765"/>
        <v>0</v>
      </c>
      <c r="GQ473" s="16">
        <f t="shared" si="766"/>
        <v>0</v>
      </c>
      <c r="GR473" s="25">
        <f t="shared" si="767"/>
        <v>0</v>
      </c>
      <c r="GS473" s="9">
        <f t="shared" si="705"/>
        <v>0</v>
      </c>
      <c r="GT473" s="26">
        <f t="shared" si="706"/>
        <v>0</v>
      </c>
      <c r="GU473" s="19">
        <f t="shared" si="707"/>
        <v>0</v>
      </c>
      <c r="GV473" s="26">
        <f t="shared" si="708"/>
        <v>0</v>
      </c>
      <c r="GW473" s="26">
        <f t="shared" si="709"/>
        <v>0</v>
      </c>
      <c r="GX473">
        <f t="shared" si="768"/>
        <v>0</v>
      </c>
      <c r="GY473" s="7">
        <f t="shared" si="718"/>
        <v>0</v>
      </c>
      <c r="GZ473" s="7">
        <f t="shared" si="719"/>
        <v>0</v>
      </c>
      <c r="HA473" s="17">
        <f t="shared" si="769"/>
        <v>0</v>
      </c>
      <c r="HB473" s="17">
        <f t="shared" si="720"/>
        <v>0</v>
      </c>
    </row>
    <row r="474" spans="54:210" x14ac:dyDescent="0.3">
      <c r="BB474">
        <v>472</v>
      </c>
      <c r="BC474" s="7">
        <f t="shared" si="721"/>
        <v>0</v>
      </c>
      <c r="BD474" s="28">
        <f t="shared" si="722"/>
        <v>0</v>
      </c>
      <c r="BE474" s="16">
        <f t="shared" si="723"/>
        <v>0</v>
      </c>
      <c r="BF474" s="16">
        <f t="shared" si="724"/>
        <v>0</v>
      </c>
      <c r="BG474" s="25">
        <v>0</v>
      </c>
      <c r="BH474" s="25">
        <f t="shared" si="725"/>
        <v>0</v>
      </c>
      <c r="BI474" s="25">
        <f t="shared" si="726"/>
        <v>0</v>
      </c>
      <c r="BJ474" s="25">
        <f t="shared" si="727"/>
        <v>0</v>
      </c>
      <c r="BK474" s="25">
        <f t="shared" si="728"/>
        <v>0</v>
      </c>
      <c r="BL474" s="16">
        <f t="shared" si="729"/>
        <v>0</v>
      </c>
      <c r="BM474" s="25">
        <f t="shared" si="730"/>
        <v>0</v>
      </c>
      <c r="BN474" s="9">
        <f t="shared" si="675"/>
        <v>0</v>
      </c>
      <c r="BO474" s="26">
        <f t="shared" si="676"/>
        <v>0</v>
      </c>
      <c r="BP474" s="19">
        <f t="shared" si="677"/>
        <v>0</v>
      </c>
      <c r="BQ474" s="26">
        <f t="shared" si="678"/>
        <v>0</v>
      </c>
      <c r="BR474" s="26">
        <f t="shared" si="679"/>
        <v>0</v>
      </c>
      <c r="BS474">
        <f t="shared" si="731"/>
        <v>0</v>
      </c>
      <c r="BT474" s="7">
        <f t="shared" si="732"/>
        <v>0</v>
      </c>
      <c r="BU474" s="7">
        <f t="shared" si="710"/>
        <v>0</v>
      </c>
      <c r="BV474" s="17">
        <f t="shared" si="733"/>
        <v>0</v>
      </c>
      <c r="BW474" s="17">
        <f t="shared" si="711"/>
        <v>0</v>
      </c>
      <c r="CB474">
        <v>472</v>
      </c>
      <c r="CC474" s="7">
        <f t="shared" ca="1" si="734"/>
        <v>-19000</v>
      </c>
      <c r="CD474" s="28">
        <f t="shared" ca="1" si="735"/>
        <v>0</v>
      </c>
      <c r="CE474" s="16">
        <f t="shared" ca="1" si="736"/>
        <v>0</v>
      </c>
      <c r="CF474" s="9">
        <f t="shared" ca="1" si="680"/>
        <v>0</v>
      </c>
      <c r="CG474" s="26">
        <f t="shared" ca="1" si="681"/>
        <v>0</v>
      </c>
      <c r="CH474" s="19">
        <f t="shared" ca="1" si="682"/>
        <v>0</v>
      </c>
      <c r="CI474" s="26">
        <f t="shared" ca="1" si="683"/>
        <v>0</v>
      </c>
      <c r="CJ474" s="26">
        <f t="shared" ca="1" si="684"/>
        <v>0</v>
      </c>
      <c r="CK474" s="16">
        <f t="shared" ca="1" si="737"/>
        <v>0</v>
      </c>
      <c r="CL474" s="25">
        <v>0</v>
      </c>
      <c r="CM474" s="25">
        <f t="shared" ca="1" si="738"/>
        <v>0</v>
      </c>
      <c r="CN474" s="25">
        <f t="shared" ca="1" si="739"/>
        <v>0</v>
      </c>
      <c r="CO474" s="25">
        <f t="shared" ca="1" si="740"/>
        <v>0</v>
      </c>
      <c r="CP474" s="25">
        <f t="shared" ca="1" si="741"/>
        <v>0</v>
      </c>
      <c r="CQ474" s="16">
        <f t="shared" ca="1" si="742"/>
        <v>0</v>
      </c>
      <c r="CR474" s="25">
        <f t="shared" ca="1" si="743"/>
        <v>0</v>
      </c>
      <c r="CS474" s="9">
        <f t="shared" ca="1" si="685"/>
        <v>0</v>
      </c>
      <c r="CT474" s="26">
        <f t="shared" ca="1" si="686"/>
        <v>0</v>
      </c>
      <c r="CU474" s="19">
        <f t="shared" ca="1" si="687"/>
        <v>0</v>
      </c>
      <c r="CV474" s="26">
        <f t="shared" ca="1" si="688"/>
        <v>0</v>
      </c>
      <c r="CW474" s="26">
        <f t="shared" ca="1" si="689"/>
        <v>0</v>
      </c>
      <c r="CX474">
        <f t="shared" ca="1" si="744"/>
        <v>0</v>
      </c>
      <c r="CY474" s="7">
        <f t="shared" ca="1" si="712"/>
        <v>0</v>
      </c>
      <c r="CZ474" s="7">
        <f t="shared" ca="1" si="713"/>
        <v>0</v>
      </c>
      <c r="DA474" s="17">
        <f t="shared" ca="1" si="745"/>
        <v>0</v>
      </c>
      <c r="DB474" s="17">
        <f t="shared" ca="1" si="714"/>
        <v>0</v>
      </c>
      <c r="EB474">
        <v>472</v>
      </c>
      <c r="EC474" s="7">
        <f t="shared" si="746"/>
        <v>0</v>
      </c>
      <c r="ED474" s="28">
        <f t="shared" si="747"/>
        <v>0</v>
      </c>
      <c r="EE474" s="16">
        <f t="shared" si="748"/>
        <v>0</v>
      </c>
      <c r="EF474" s="9">
        <f t="shared" si="690"/>
        <v>0</v>
      </c>
      <c r="EG474" s="26">
        <f t="shared" si="691"/>
        <v>0</v>
      </c>
      <c r="EH474" s="19">
        <f t="shared" si="692"/>
        <v>0</v>
      </c>
      <c r="EI474" s="26">
        <f t="shared" si="693"/>
        <v>0</v>
      </c>
      <c r="EJ474" s="26">
        <f t="shared" si="694"/>
        <v>0</v>
      </c>
      <c r="EK474" s="16">
        <f t="shared" si="749"/>
        <v>0</v>
      </c>
      <c r="EL474" s="25">
        <v>0</v>
      </c>
      <c r="EM474" s="25">
        <f t="shared" si="750"/>
        <v>0</v>
      </c>
      <c r="EN474" s="25">
        <f t="shared" si="751"/>
        <v>0</v>
      </c>
      <c r="EO474" s="25">
        <f t="shared" si="752"/>
        <v>0</v>
      </c>
      <c r="EP474" s="25">
        <f t="shared" si="753"/>
        <v>0</v>
      </c>
      <c r="EQ474" s="16">
        <f t="shared" si="754"/>
        <v>0</v>
      </c>
      <c r="ER474" s="25">
        <f t="shared" si="755"/>
        <v>0</v>
      </c>
      <c r="ES474" s="9">
        <f t="shared" si="695"/>
        <v>0</v>
      </c>
      <c r="ET474" s="26">
        <f t="shared" si="696"/>
        <v>0</v>
      </c>
      <c r="EU474" s="19">
        <f t="shared" si="697"/>
        <v>0</v>
      </c>
      <c r="EV474" s="26">
        <f t="shared" si="698"/>
        <v>0</v>
      </c>
      <c r="EW474" s="26">
        <f t="shared" si="699"/>
        <v>0</v>
      </c>
      <c r="EX474">
        <f t="shared" si="756"/>
        <v>0</v>
      </c>
      <c r="EY474" s="7">
        <f t="shared" si="715"/>
        <v>0</v>
      </c>
      <c r="EZ474" s="7">
        <f t="shared" si="716"/>
        <v>0</v>
      </c>
      <c r="FA474" s="17">
        <f t="shared" si="757"/>
        <v>0</v>
      </c>
      <c r="FB474" s="17">
        <f t="shared" si="717"/>
        <v>0</v>
      </c>
      <c r="GB474">
        <v>472</v>
      </c>
      <c r="GC474" s="7">
        <f t="shared" si="758"/>
        <v>0</v>
      </c>
      <c r="GD474" s="28">
        <f t="shared" si="759"/>
        <v>0</v>
      </c>
      <c r="GE474" s="16">
        <f t="shared" si="760"/>
        <v>0</v>
      </c>
      <c r="GF474" s="9">
        <f t="shared" si="700"/>
        <v>0</v>
      </c>
      <c r="GG474" s="26">
        <f t="shared" si="701"/>
        <v>0</v>
      </c>
      <c r="GH474" s="19">
        <f t="shared" si="702"/>
        <v>0</v>
      </c>
      <c r="GI474" s="26">
        <f t="shared" si="703"/>
        <v>0</v>
      </c>
      <c r="GJ474" s="26">
        <f t="shared" si="704"/>
        <v>0</v>
      </c>
      <c r="GK474" s="16">
        <f t="shared" si="761"/>
        <v>0</v>
      </c>
      <c r="GL474" s="25">
        <v>0</v>
      </c>
      <c r="GM474" s="25">
        <f t="shared" si="762"/>
        <v>0</v>
      </c>
      <c r="GN474" s="25">
        <f t="shared" si="763"/>
        <v>0</v>
      </c>
      <c r="GO474" s="25">
        <f t="shared" si="764"/>
        <v>0</v>
      </c>
      <c r="GP474" s="25">
        <f t="shared" si="765"/>
        <v>0</v>
      </c>
      <c r="GQ474" s="16">
        <f t="shared" si="766"/>
        <v>0</v>
      </c>
      <c r="GR474" s="25">
        <f t="shared" si="767"/>
        <v>0</v>
      </c>
      <c r="GS474" s="9">
        <f t="shared" si="705"/>
        <v>0</v>
      </c>
      <c r="GT474" s="26">
        <f t="shared" si="706"/>
        <v>0</v>
      </c>
      <c r="GU474" s="19">
        <f t="shared" si="707"/>
        <v>0</v>
      </c>
      <c r="GV474" s="26">
        <f t="shared" si="708"/>
        <v>0</v>
      </c>
      <c r="GW474" s="26">
        <f t="shared" si="709"/>
        <v>0</v>
      </c>
      <c r="GX474">
        <f t="shared" si="768"/>
        <v>0</v>
      </c>
      <c r="GY474" s="7">
        <f t="shared" si="718"/>
        <v>0</v>
      </c>
      <c r="GZ474" s="7">
        <f t="shared" si="719"/>
        <v>0</v>
      </c>
      <c r="HA474" s="17">
        <f t="shared" si="769"/>
        <v>0</v>
      </c>
      <c r="HB474" s="17">
        <f t="shared" si="720"/>
        <v>0</v>
      </c>
    </row>
    <row r="475" spans="54:210" x14ac:dyDescent="0.3">
      <c r="BB475">
        <v>473</v>
      </c>
      <c r="BC475" s="7">
        <f t="shared" si="721"/>
        <v>0</v>
      </c>
      <c r="BD475" s="28">
        <f t="shared" si="722"/>
        <v>0</v>
      </c>
      <c r="BE475" s="16">
        <f t="shared" si="723"/>
        <v>0</v>
      </c>
      <c r="BF475" s="16">
        <f t="shared" si="724"/>
        <v>0</v>
      </c>
      <c r="BG475" s="25">
        <v>0</v>
      </c>
      <c r="BH475" s="25">
        <f t="shared" si="725"/>
        <v>0</v>
      </c>
      <c r="BI475" s="25">
        <f t="shared" si="726"/>
        <v>0</v>
      </c>
      <c r="BJ475" s="25">
        <f t="shared" si="727"/>
        <v>0</v>
      </c>
      <c r="BK475" s="25">
        <f t="shared" si="728"/>
        <v>0</v>
      </c>
      <c r="BL475" s="16">
        <f t="shared" si="729"/>
        <v>0</v>
      </c>
      <c r="BM475" s="25">
        <f t="shared" si="730"/>
        <v>0</v>
      </c>
      <c r="BN475" s="9">
        <f t="shared" si="675"/>
        <v>0</v>
      </c>
      <c r="BO475" s="26">
        <f t="shared" si="676"/>
        <v>0</v>
      </c>
      <c r="BP475" s="19">
        <f t="shared" si="677"/>
        <v>0</v>
      </c>
      <c r="BQ475" s="26">
        <f t="shared" si="678"/>
        <v>0</v>
      </c>
      <c r="BR475" s="26">
        <f t="shared" si="679"/>
        <v>0</v>
      </c>
      <c r="BS475">
        <f t="shared" si="731"/>
        <v>0</v>
      </c>
      <c r="BT475" s="7">
        <f t="shared" si="732"/>
        <v>0</v>
      </c>
      <c r="BU475" s="7">
        <f t="shared" si="710"/>
        <v>0</v>
      </c>
      <c r="BV475" s="17">
        <f t="shared" si="733"/>
        <v>0</v>
      </c>
      <c r="BW475" s="17">
        <f t="shared" si="711"/>
        <v>0</v>
      </c>
      <c r="CB475">
        <v>473</v>
      </c>
      <c r="CC475" s="7">
        <f t="shared" ca="1" si="734"/>
        <v>-19000</v>
      </c>
      <c r="CD475" s="28">
        <f t="shared" ca="1" si="735"/>
        <v>0</v>
      </c>
      <c r="CE475" s="16">
        <f t="shared" ca="1" si="736"/>
        <v>0</v>
      </c>
      <c r="CF475" s="9">
        <f t="shared" ca="1" si="680"/>
        <v>0</v>
      </c>
      <c r="CG475" s="26">
        <f t="shared" ca="1" si="681"/>
        <v>0</v>
      </c>
      <c r="CH475" s="19">
        <f t="shared" ca="1" si="682"/>
        <v>0</v>
      </c>
      <c r="CI475" s="26">
        <f t="shared" ca="1" si="683"/>
        <v>0</v>
      </c>
      <c r="CJ475" s="26">
        <f t="shared" ca="1" si="684"/>
        <v>0</v>
      </c>
      <c r="CK475" s="16">
        <f t="shared" ca="1" si="737"/>
        <v>0</v>
      </c>
      <c r="CL475" s="25">
        <v>0</v>
      </c>
      <c r="CM475" s="25">
        <f t="shared" ca="1" si="738"/>
        <v>0</v>
      </c>
      <c r="CN475" s="25">
        <f t="shared" ca="1" si="739"/>
        <v>0</v>
      </c>
      <c r="CO475" s="25">
        <f t="shared" ca="1" si="740"/>
        <v>0</v>
      </c>
      <c r="CP475" s="25">
        <f t="shared" ca="1" si="741"/>
        <v>0</v>
      </c>
      <c r="CQ475" s="16">
        <f t="shared" ca="1" si="742"/>
        <v>0</v>
      </c>
      <c r="CR475" s="25">
        <f t="shared" ca="1" si="743"/>
        <v>0</v>
      </c>
      <c r="CS475" s="9">
        <f t="shared" ca="1" si="685"/>
        <v>0</v>
      </c>
      <c r="CT475" s="26">
        <f t="shared" ca="1" si="686"/>
        <v>0</v>
      </c>
      <c r="CU475" s="19">
        <f t="shared" ca="1" si="687"/>
        <v>0</v>
      </c>
      <c r="CV475" s="26">
        <f t="shared" ca="1" si="688"/>
        <v>0</v>
      </c>
      <c r="CW475" s="26">
        <f t="shared" ca="1" si="689"/>
        <v>0</v>
      </c>
      <c r="CX475">
        <f t="shared" ca="1" si="744"/>
        <v>0</v>
      </c>
      <c r="CY475" s="7">
        <f t="shared" ca="1" si="712"/>
        <v>0</v>
      </c>
      <c r="CZ475" s="7">
        <f t="shared" ca="1" si="713"/>
        <v>0</v>
      </c>
      <c r="DA475" s="17">
        <f t="shared" ca="1" si="745"/>
        <v>0</v>
      </c>
      <c r="DB475" s="17">
        <f t="shared" ca="1" si="714"/>
        <v>0</v>
      </c>
      <c r="EB475">
        <v>473</v>
      </c>
      <c r="EC475" s="7">
        <f t="shared" si="746"/>
        <v>0</v>
      </c>
      <c r="ED475" s="28">
        <f t="shared" si="747"/>
        <v>0</v>
      </c>
      <c r="EE475" s="16">
        <f t="shared" si="748"/>
        <v>0</v>
      </c>
      <c r="EF475" s="9">
        <f t="shared" si="690"/>
        <v>0</v>
      </c>
      <c r="EG475" s="26">
        <f t="shared" si="691"/>
        <v>0</v>
      </c>
      <c r="EH475" s="19">
        <f t="shared" si="692"/>
        <v>0</v>
      </c>
      <c r="EI475" s="26">
        <f t="shared" si="693"/>
        <v>0</v>
      </c>
      <c r="EJ475" s="26">
        <f t="shared" si="694"/>
        <v>0</v>
      </c>
      <c r="EK475" s="16">
        <f t="shared" si="749"/>
        <v>0</v>
      </c>
      <c r="EL475" s="25">
        <v>0</v>
      </c>
      <c r="EM475" s="25">
        <f t="shared" si="750"/>
        <v>0</v>
      </c>
      <c r="EN475" s="25">
        <f t="shared" si="751"/>
        <v>0</v>
      </c>
      <c r="EO475" s="25">
        <f t="shared" si="752"/>
        <v>0</v>
      </c>
      <c r="EP475" s="25">
        <f t="shared" si="753"/>
        <v>0</v>
      </c>
      <c r="EQ475" s="16">
        <f t="shared" si="754"/>
        <v>0</v>
      </c>
      <c r="ER475" s="25">
        <f t="shared" si="755"/>
        <v>0</v>
      </c>
      <c r="ES475" s="9">
        <f t="shared" si="695"/>
        <v>0</v>
      </c>
      <c r="ET475" s="26">
        <f t="shared" si="696"/>
        <v>0</v>
      </c>
      <c r="EU475" s="19">
        <f t="shared" si="697"/>
        <v>0</v>
      </c>
      <c r="EV475" s="26">
        <f t="shared" si="698"/>
        <v>0</v>
      </c>
      <c r="EW475" s="26">
        <f t="shared" si="699"/>
        <v>0</v>
      </c>
      <c r="EX475">
        <f t="shared" si="756"/>
        <v>0</v>
      </c>
      <c r="EY475" s="7">
        <f t="shared" si="715"/>
        <v>0</v>
      </c>
      <c r="EZ475" s="7">
        <f t="shared" si="716"/>
        <v>0</v>
      </c>
      <c r="FA475" s="17">
        <f t="shared" si="757"/>
        <v>0</v>
      </c>
      <c r="FB475" s="17">
        <f t="shared" si="717"/>
        <v>0</v>
      </c>
      <c r="GB475">
        <v>473</v>
      </c>
      <c r="GC475" s="7">
        <f t="shared" si="758"/>
        <v>0</v>
      </c>
      <c r="GD475" s="28">
        <f t="shared" si="759"/>
        <v>0</v>
      </c>
      <c r="GE475" s="16">
        <f t="shared" si="760"/>
        <v>0</v>
      </c>
      <c r="GF475" s="9">
        <f t="shared" si="700"/>
        <v>0</v>
      </c>
      <c r="GG475" s="26">
        <f t="shared" si="701"/>
        <v>0</v>
      </c>
      <c r="GH475" s="19">
        <f t="shared" si="702"/>
        <v>0</v>
      </c>
      <c r="GI475" s="26">
        <f t="shared" si="703"/>
        <v>0</v>
      </c>
      <c r="GJ475" s="26">
        <f t="shared" si="704"/>
        <v>0</v>
      </c>
      <c r="GK475" s="16">
        <f t="shared" si="761"/>
        <v>0</v>
      </c>
      <c r="GL475" s="25">
        <v>0</v>
      </c>
      <c r="GM475" s="25">
        <f t="shared" si="762"/>
        <v>0</v>
      </c>
      <c r="GN475" s="25">
        <f t="shared" si="763"/>
        <v>0</v>
      </c>
      <c r="GO475" s="25">
        <f t="shared" si="764"/>
        <v>0</v>
      </c>
      <c r="GP475" s="25">
        <f t="shared" si="765"/>
        <v>0</v>
      </c>
      <c r="GQ475" s="16">
        <f t="shared" si="766"/>
        <v>0</v>
      </c>
      <c r="GR475" s="25">
        <f t="shared" si="767"/>
        <v>0</v>
      </c>
      <c r="GS475" s="9">
        <f t="shared" si="705"/>
        <v>0</v>
      </c>
      <c r="GT475" s="26">
        <f t="shared" si="706"/>
        <v>0</v>
      </c>
      <c r="GU475" s="19">
        <f t="shared" si="707"/>
        <v>0</v>
      </c>
      <c r="GV475" s="26">
        <f t="shared" si="708"/>
        <v>0</v>
      </c>
      <c r="GW475" s="26">
        <f t="shared" si="709"/>
        <v>0</v>
      </c>
      <c r="GX475">
        <f t="shared" si="768"/>
        <v>0</v>
      </c>
      <c r="GY475" s="7">
        <f t="shared" si="718"/>
        <v>0</v>
      </c>
      <c r="GZ475" s="7">
        <f t="shared" si="719"/>
        <v>0</v>
      </c>
      <c r="HA475" s="17">
        <f t="shared" si="769"/>
        <v>0</v>
      </c>
      <c r="HB475" s="17">
        <f t="shared" si="720"/>
        <v>0</v>
      </c>
    </row>
    <row r="476" spans="54:210" x14ac:dyDescent="0.3">
      <c r="BB476">
        <v>474</v>
      </c>
      <c r="BC476" s="7">
        <f t="shared" si="721"/>
        <v>0</v>
      </c>
      <c r="BD476" s="28">
        <f t="shared" si="722"/>
        <v>0</v>
      </c>
      <c r="BE476" s="16">
        <f t="shared" si="723"/>
        <v>0</v>
      </c>
      <c r="BF476" s="16">
        <f t="shared" si="724"/>
        <v>0</v>
      </c>
      <c r="BG476" s="25">
        <v>0</v>
      </c>
      <c r="BH476" s="25">
        <f t="shared" si="725"/>
        <v>0</v>
      </c>
      <c r="BI476" s="25">
        <f t="shared" si="726"/>
        <v>0</v>
      </c>
      <c r="BJ476" s="25">
        <f t="shared" si="727"/>
        <v>0</v>
      </c>
      <c r="BK476" s="25">
        <f t="shared" si="728"/>
        <v>0</v>
      </c>
      <c r="BL476" s="16">
        <f t="shared" si="729"/>
        <v>0</v>
      </c>
      <c r="BM476" s="25">
        <f t="shared" si="730"/>
        <v>0</v>
      </c>
      <c r="BN476" s="9">
        <f t="shared" si="675"/>
        <v>0</v>
      </c>
      <c r="BO476" s="26">
        <f t="shared" si="676"/>
        <v>0</v>
      </c>
      <c r="BP476" s="19">
        <f t="shared" si="677"/>
        <v>0</v>
      </c>
      <c r="BQ476" s="26">
        <f t="shared" si="678"/>
        <v>0</v>
      </c>
      <c r="BR476" s="26">
        <f t="shared" si="679"/>
        <v>0</v>
      </c>
      <c r="BS476">
        <f t="shared" si="731"/>
        <v>0</v>
      </c>
      <c r="BT476" s="7">
        <f t="shared" si="732"/>
        <v>0</v>
      </c>
      <c r="BU476" s="7">
        <f t="shared" si="710"/>
        <v>0</v>
      </c>
      <c r="BV476" s="17">
        <f t="shared" si="733"/>
        <v>0</v>
      </c>
      <c r="BW476" s="17">
        <f t="shared" si="711"/>
        <v>0</v>
      </c>
      <c r="CB476">
        <v>474</v>
      </c>
      <c r="CC476" s="7">
        <f t="shared" ca="1" si="734"/>
        <v>-19000</v>
      </c>
      <c r="CD476" s="28">
        <f t="shared" ca="1" si="735"/>
        <v>0</v>
      </c>
      <c r="CE476" s="16">
        <f t="shared" ca="1" si="736"/>
        <v>0</v>
      </c>
      <c r="CF476" s="9">
        <f t="shared" ca="1" si="680"/>
        <v>0</v>
      </c>
      <c r="CG476" s="26">
        <f t="shared" ca="1" si="681"/>
        <v>0</v>
      </c>
      <c r="CH476" s="19">
        <f t="shared" ca="1" si="682"/>
        <v>0</v>
      </c>
      <c r="CI476" s="26">
        <f t="shared" ca="1" si="683"/>
        <v>0</v>
      </c>
      <c r="CJ476" s="26">
        <f t="shared" ca="1" si="684"/>
        <v>0</v>
      </c>
      <c r="CK476" s="16">
        <f t="shared" ca="1" si="737"/>
        <v>0</v>
      </c>
      <c r="CL476" s="25">
        <v>0</v>
      </c>
      <c r="CM476" s="25">
        <f t="shared" ca="1" si="738"/>
        <v>0</v>
      </c>
      <c r="CN476" s="25">
        <f t="shared" ca="1" si="739"/>
        <v>0</v>
      </c>
      <c r="CO476" s="25">
        <f t="shared" ca="1" si="740"/>
        <v>0</v>
      </c>
      <c r="CP476" s="25">
        <f t="shared" ca="1" si="741"/>
        <v>0</v>
      </c>
      <c r="CQ476" s="16">
        <f t="shared" ca="1" si="742"/>
        <v>0</v>
      </c>
      <c r="CR476" s="25">
        <f t="shared" ca="1" si="743"/>
        <v>0</v>
      </c>
      <c r="CS476" s="9">
        <f t="shared" ca="1" si="685"/>
        <v>0</v>
      </c>
      <c r="CT476" s="26">
        <f t="shared" ca="1" si="686"/>
        <v>0</v>
      </c>
      <c r="CU476" s="19">
        <f t="shared" ca="1" si="687"/>
        <v>0</v>
      </c>
      <c r="CV476" s="26">
        <f t="shared" ca="1" si="688"/>
        <v>0</v>
      </c>
      <c r="CW476" s="26">
        <f t="shared" ca="1" si="689"/>
        <v>0</v>
      </c>
      <c r="CX476">
        <f t="shared" ca="1" si="744"/>
        <v>0</v>
      </c>
      <c r="CY476" s="7">
        <f t="shared" ca="1" si="712"/>
        <v>0</v>
      </c>
      <c r="CZ476" s="7">
        <f t="shared" ca="1" si="713"/>
        <v>0</v>
      </c>
      <c r="DA476" s="17">
        <f t="shared" ca="1" si="745"/>
        <v>0</v>
      </c>
      <c r="DB476" s="17">
        <f t="shared" ca="1" si="714"/>
        <v>0</v>
      </c>
      <c r="EB476">
        <v>474</v>
      </c>
      <c r="EC476" s="7">
        <f t="shared" si="746"/>
        <v>0</v>
      </c>
      <c r="ED476" s="28">
        <f t="shared" si="747"/>
        <v>0</v>
      </c>
      <c r="EE476" s="16">
        <f t="shared" si="748"/>
        <v>0</v>
      </c>
      <c r="EF476" s="9">
        <f t="shared" si="690"/>
        <v>0</v>
      </c>
      <c r="EG476" s="26">
        <f t="shared" si="691"/>
        <v>0</v>
      </c>
      <c r="EH476" s="19">
        <f t="shared" si="692"/>
        <v>0</v>
      </c>
      <c r="EI476" s="26">
        <f t="shared" si="693"/>
        <v>0</v>
      </c>
      <c r="EJ476" s="26">
        <f t="shared" si="694"/>
        <v>0</v>
      </c>
      <c r="EK476" s="16">
        <f t="shared" si="749"/>
        <v>0</v>
      </c>
      <c r="EL476" s="25">
        <v>0</v>
      </c>
      <c r="EM476" s="25">
        <f t="shared" si="750"/>
        <v>0</v>
      </c>
      <c r="EN476" s="25">
        <f t="shared" si="751"/>
        <v>0</v>
      </c>
      <c r="EO476" s="25">
        <f t="shared" si="752"/>
        <v>0</v>
      </c>
      <c r="EP476" s="25">
        <f t="shared" si="753"/>
        <v>0</v>
      </c>
      <c r="EQ476" s="16">
        <f t="shared" si="754"/>
        <v>0</v>
      </c>
      <c r="ER476" s="25">
        <f t="shared" si="755"/>
        <v>0</v>
      </c>
      <c r="ES476" s="9">
        <f t="shared" si="695"/>
        <v>0</v>
      </c>
      <c r="ET476" s="26">
        <f t="shared" si="696"/>
        <v>0</v>
      </c>
      <c r="EU476" s="19">
        <f t="shared" si="697"/>
        <v>0</v>
      </c>
      <c r="EV476" s="26">
        <f t="shared" si="698"/>
        <v>0</v>
      </c>
      <c r="EW476" s="26">
        <f t="shared" si="699"/>
        <v>0</v>
      </c>
      <c r="EX476">
        <f t="shared" si="756"/>
        <v>0</v>
      </c>
      <c r="EY476" s="7">
        <f t="shared" si="715"/>
        <v>0</v>
      </c>
      <c r="EZ476" s="7">
        <f t="shared" si="716"/>
        <v>0</v>
      </c>
      <c r="FA476" s="17">
        <f t="shared" si="757"/>
        <v>0</v>
      </c>
      <c r="FB476" s="17">
        <f t="shared" si="717"/>
        <v>0</v>
      </c>
      <c r="GB476">
        <v>474</v>
      </c>
      <c r="GC476" s="7">
        <f t="shared" si="758"/>
        <v>0</v>
      </c>
      <c r="GD476" s="28">
        <f t="shared" si="759"/>
        <v>0</v>
      </c>
      <c r="GE476" s="16">
        <f t="shared" si="760"/>
        <v>0</v>
      </c>
      <c r="GF476" s="9">
        <f t="shared" si="700"/>
        <v>0</v>
      </c>
      <c r="GG476" s="26">
        <f t="shared" si="701"/>
        <v>0</v>
      </c>
      <c r="GH476" s="19">
        <f t="shared" si="702"/>
        <v>0</v>
      </c>
      <c r="GI476" s="26">
        <f t="shared" si="703"/>
        <v>0</v>
      </c>
      <c r="GJ476" s="26">
        <f t="shared" si="704"/>
        <v>0</v>
      </c>
      <c r="GK476" s="16">
        <f t="shared" si="761"/>
        <v>0</v>
      </c>
      <c r="GL476" s="25">
        <v>0</v>
      </c>
      <c r="GM476" s="25">
        <f t="shared" si="762"/>
        <v>0</v>
      </c>
      <c r="GN476" s="25">
        <f t="shared" si="763"/>
        <v>0</v>
      </c>
      <c r="GO476" s="25">
        <f t="shared" si="764"/>
        <v>0</v>
      </c>
      <c r="GP476" s="25">
        <f t="shared" si="765"/>
        <v>0</v>
      </c>
      <c r="GQ476" s="16">
        <f t="shared" si="766"/>
        <v>0</v>
      </c>
      <c r="GR476" s="25">
        <f t="shared" si="767"/>
        <v>0</v>
      </c>
      <c r="GS476" s="9">
        <f t="shared" si="705"/>
        <v>0</v>
      </c>
      <c r="GT476" s="26">
        <f t="shared" si="706"/>
        <v>0</v>
      </c>
      <c r="GU476" s="19">
        <f t="shared" si="707"/>
        <v>0</v>
      </c>
      <c r="GV476" s="26">
        <f t="shared" si="708"/>
        <v>0</v>
      </c>
      <c r="GW476" s="26">
        <f t="shared" si="709"/>
        <v>0</v>
      </c>
      <c r="GX476">
        <f t="shared" si="768"/>
        <v>0</v>
      </c>
      <c r="GY476" s="7">
        <f t="shared" si="718"/>
        <v>0</v>
      </c>
      <c r="GZ476" s="7">
        <f t="shared" si="719"/>
        <v>0</v>
      </c>
      <c r="HA476" s="17">
        <f t="shared" si="769"/>
        <v>0</v>
      </c>
      <c r="HB476" s="17">
        <f t="shared" si="720"/>
        <v>0</v>
      </c>
    </row>
    <row r="477" spans="54:210" x14ac:dyDescent="0.3">
      <c r="BB477">
        <v>475</v>
      </c>
      <c r="BC477" s="7">
        <f t="shared" si="721"/>
        <v>0</v>
      </c>
      <c r="BD477" s="28">
        <f t="shared" si="722"/>
        <v>0</v>
      </c>
      <c r="BE477" s="16">
        <f t="shared" si="723"/>
        <v>0</v>
      </c>
      <c r="BF477" s="16">
        <f t="shared" si="724"/>
        <v>0</v>
      </c>
      <c r="BG477" s="25">
        <v>0</v>
      </c>
      <c r="BH477" s="25">
        <f t="shared" si="725"/>
        <v>0</v>
      </c>
      <c r="BI477" s="25">
        <f t="shared" si="726"/>
        <v>0</v>
      </c>
      <c r="BJ477" s="25">
        <f t="shared" si="727"/>
        <v>0</v>
      </c>
      <c r="BK477" s="25">
        <f t="shared" si="728"/>
        <v>0</v>
      </c>
      <c r="BL477" s="16">
        <f t="shared" si="729"/>
        <v>0</v>
      </c>
      <c r="BM477" s="25">
        <f t="shared" si="730"/>
        <v>0</v>
      </c>
      <c r="BN477" s="9">
        <f t="shared" si="675"/>
        <v>0</v>
      </c>
      <c r="BO477" s="26">
        <f t="shared" si="676"/>
        <v>0</v>
      </c>
      <c r="BP477" s="19">
        <f t="shared" si="677"/>
        <v>0</v>
      </c>
      <c r="BQ477" s="26">
        <f t="shared" si="678"/>
        <v>0</v>
      </c>
      <c r="BR477" s="26">
        <f t="shared" si="679"/>
        <v>0</v>
      </c>
      <c r="BS477">
        <f t="shared" si="731"/>
        <v>0</v>
      </c>
      <c r="BT477" s="7">
        <f t="shared" si="732"/>
        <v>0</v>
      </c>
      <c r="BU477" s="7">
        <f t="shared" si="710"/>
        <v>0</v>
      </c>
      <c r="BV477" s="17">
        <f t="shared" si="733"/>
        <v>0</v>
      </c>
      <c r="BW477" s="17">
        <f t="shared" si="711"/>
        <v>0</v>
      </c>
      <c r="CB477">
        <v>475</v>
      </c>
      <c r="CC477" s="7">
        <f t="shared" ca="1" si="734"/>
        <v>-19000</v>
      </c>
      <c r="CD477" s="28">
        <f t="shared" ca="1" si="735"/>
        <v>0</v>
      </c>
      <c r="CE477" s="16">
        <f t="shared" ca="1" si="736"/>
        <v>0</v>
      </c>
      <c r="CF477" s="9">
        <f t="shared" ca="1" si="680"/>
        <v>0</v>
      </c>
      <c r="CG477" s="26">
        <f t="shared" ca="1" si="681"/>
        <v>0</v>
      </c>
      <c r="CH477" s="19">
        <f t="shared" ca="1" si="682"/>
        <v>0</v>
      </c>
      <c r="CI477" s="26">
        <f t="shared" ca="1" si="683"/>
        <v>0</v>
      </c>
      <c r="CJ477" s="26">
        <f t="shared" ca="1" si="684"/>
        <v>0</v>
      </c>
      <c r="CK477" s="16">
        <f t="shared" ca="1" si="737"/>
        <v>0</v>
      </c>
      <c r="CL477" s="25">
        <v>0</v>
      </c>
      <c r="CM477" s="25">
        <f t="shared" ca="1" si="738"/>
        <v>0</v>
      </c>
      <c r="CN477" s="25">
        <f t="shared" ca="1" si="739"/>
        <v>0</v>
      </c>
      <c r="CO477" s="25">
        <f t="shared" ca="1" si="740"/>
        <v>0</v>
      </c>
      <c r="CP477" s="25">
        <f t="shared" ca="1" si="741"/>
        <v>0</v>
      </c>
      <c r="CQ477" s="16">
        <f t="shared" ca="1" si="742"/>
        <v>0</v>
      </c>
      <c r="CR477" s="25">
        <f t="shared" ca="1" si="743"/>
        <v>0</v>
      </c>
      <c r="CS477" s="9">
        <f t="shared" ca="1" si="685"/>
        <v>0</v>
      </c>
      <c r="CT477" s="26">
        <f t="shared" ca="1" si="686"/>
        <v>0</v>
      </c>
      <c r="CU477" s="19">
        <f t="shared" ca="1" si="687"/>
        <v>0</v>
      </c>
      <c r="CV477" s="26">
        <f t="shared" ca="1" si="688"/>
        <v>0</v>
      </c>
      <c r="CW477" s="26">
        <f t="shared" ca="1" si="689"/>
        <v>0</v>
      </c>
      <c r="CX477">
        <f t="shared" ca="1" si="744"/>
        <v>0</v>
      </c>
      <c r="CY477" s="7">
        <f t="shared" ca="1" si="712"/>
        <v>0</v>
      </c>
      <c r="CZ477" s="7">
        <f t="shared" ca="1" si="713"/>
        <v>0</v>
      </c>
      <c r="DA477" s="17">
        <f t="shared" ca="1" si="745"/>
        <v>0</v>
      </c>
      <c r="DB477" s="17">
        <f t="shared" ca="1" si="714"/>
        <v>0</v>
      </c>
      <c r="EB477">
        <v>475</v>
      </c>
      <c r="EC477" s="7">
        <f t="shared" si="746"/>
        <v>0</v>
      </c>
      <c r="ED477" s="28">
        <f t="shared" si="747"/>
        <v>0</v>
      </c>
      <c r="EE477" s="16">
        <f t="shared" si="748"/>
        <v>0</v>
      </c>
      <c r="EF477" s="9">
        <f t="shared" si="690"/>
        <v>0</v>
      </c>
      <c r="EG477" s="26">
        <f t="shared" si="691"/>
        <v>0</v>
      </c>
      <c r="EH477" s="19">
        <f t="shared" si="692"/>
        <v>0</v>
      </c>
      <c r="EI477" s="26">
        <f t="shared" si="693"/>
        <v>0</v>
      </c>
      <c r="EJ477" s="26">
        <f t="shared" si="694"/>
        <v>0</v>
      </c>
      <c r="EK477" s="16">
        <f t="shared" si="749"/>
        <v>0</v>
      </c>
      <c r="EL477" s="25">
        <v>0</v>
      </c>
      <c r="EM477" s="25">
        <f t="shared" si="750"/>
        <v>0</v>
      </c>
      <c r="EN477" s="25">
        <f t="shared" si="751"/>
        <v>0</v>
      </c>
      <c r="EO477" s="25">
        <f t="shared" si="752"/>
        <v>0</v>
      </c>
      <c r="EP477" s="25">
        <f t="shared" si="753"/>
        <v>0</v>
      </c>
      <c r="EQ477" s="16">
        <f t="shared" si="754"/>
        <v>0</v>
      </c>
      <c r="ER477" s="25">
        <f t="shared" si="755"/>
        <v>0</v>
      </c>
      <c r="ES477" s="9">
        <f t="shared" si="695"/>
        <v>0</v>
      </c>
      <c r="ET477" s="26">
        <f t="shared" si="696"/>
        <v>0</v>
      </c>
      <c r="EU477" s="19">
        <f t="shared" si="697"/>
        <v>0</v>
      </c>
      <c r="EV477" s="26">
        <f t="shared" si="698"/>
        <v>0</v>
      </c>
      <c r="EW477" s="26">
        <f t="shared" si="699"/>
        <v>0</v>
      </c>
      <c r="EX477">
        <f t="shared" si="756"/>
        <v>0</v>
      </c>
      <c r="EY477" s="7">
        <f t="shared" si="715"/>
        <v>0</v>
      </c>
      <c r="EZ477" s="7">
        <f t="shared" si="716"/>
        <v>0</v>
      </c>
      <c r="FA477" s="17">
        <f t="shared" si="757"/>
        <v>0</v>
      </c>
      <c r="FB477" s="17">
        <f t="shared" si="717"/>
        <v>0</v>
      </c>
      <c r="GB477">
        <v>475</v>
      </c>
      <c r="GC477" s="7">
        <f t="shared" si="758"/>
        <v>0</v>
      </c>
      <c r="GD477" s="28">
        <f t="shared" si="759"/>
        <v>0</v>
      </c>
      <c r="GE477" s="16">
        <f t="shared" si="760"/>
        <v>0</v>
      </c>
      <c r="GF477" s="9">
        <f t="shared" si="700"/>
        <v>0</v>
      </c>
      <c r="GG477" s="26">
        <f t="shared" si="701"/>
        <v>0</v>
      </c>
      <c r="GH477" s="19">
        <f t="shared" si="702"/>
        <v>0</v>
      </c>
      <c r="GI477" s="26">
        <f t="shared" si="703"/>
        <v>0</v>
      </c>
      <c r="GJ477" s="26">
        <f t="shared" si="704"/>
        <v>0</v>
      </c>
      <c r="GK477" s="16">
        <f t="shared" si="761"/>
        <v>0</v>
      </c>
      <c r="GL477" s="25">
        <v>0</v>
      </c>
      <c r="GM477" s="25">
        <f t="shared" si="762"/>
        <v>0</v>
      </c>
      <c r="GN477" s="25">
        <f t="shared" si="763"/>
        <v>0</v>
      </c>
      <c r="GO477" s="25">
        <f t="shared" si="764"/>
        <v>0</v>
      </c>
      <c r="GP477" s="25">
        <f t="shared" si="765"/>
        <v>0</v>
      </c>
      <c r="GQ477" s="16">
        <f t="shared" si="766"/>
        <v>0</v>
      </c>
      <c r="GR477" s="25">
        <f t="shared" si="767"/>
        <v>0</v>
      </c>
      <c r="GS477" s="9">
        <f t="shared" si="705"/>
        <v>0</v>
      </c>
      <c r="GT477" s="26">
        <f t="shared" si="706"/>
        <v>0</v>
      </c>
      <c r="GU477" s="19">
        <f t="shared" si="707"/>
        <v>0</v>
      </c>
      <c r="GV477" s="26">
        <f t="shared" si="708"/>
        <v>0</v>
      </c>
      <c r="GW477" s="26">
        <f t="shared" si="709"/>
        <v>0</v>
      </c>
      <c r="GX477">
        <f t="shared" si="768"/>
        <v>0</v>
      </c>
      <c r="GY477" s="7">
        <f t="shared" si="718"/>
        <v>0</v>
      </c>
      <c r="GZ477" s="7">
        <f t="shared" si="719"/>
        <v>0</v>
      </c>
      <c r="HA477" s="17">
        <f t="shared" si="769"/>
        <v>0</v>
      </c>
      <c r="HB477" s="17">
        <f t="shared" si="720"/>
        <v>0</v>
      </c>
    </row>
    <row r="478" spans="54:210" x14ac:dyDescent="0.3">
      <c r="BB478">
        <v>476</v>
      </c>
      <c r="BC478" s="7">
        <f t="shared" si="721"/>
        <v>0</v>
      </c>
      <c r="BD478" s="28">
        <f t="shared" si="722"/>
        <v>0</v>
      </c>
      <c r="BE478" s="16">
        <f t="shared" si="723"/>
        <v>0</v>
      </c>
      <c r="BF478" s="16">
        <f t="shared" si="724"/>
        <v>0</v>
      </c>
      <c r="BG478" s="25">
        <v>0</v>
      </c>
      <c r="BH478" s="25">
        <f t="shared" si="725"/>
        <v>0</v>
      </c>
      <c r="BI478" s="25">
        <f t="shared" si="726"/>
        <v>0</v>
      </c>
      <c r="BJ478" s="25">
        <f t="shared" si="727"/>
        <v>0</v>
      </c>
      <c r="BK478" s="25">
        <f t="shared" si="728"/>
        <v>0</v>
      </c>
      <c r="BL478" s="16">
        <f t="shared" si="729"/>
        <v>0</v>
      </c>
      <c r="BM478" s="25">
        <f t="shared" si="730"/>
        <v>0</v>
      </c>
      <c r="BN478" s="9">
        <f t="shared" si="675"/>
        <v>0</v>
      </c>
      <c r="BO478" s="26">
        <f t="shared" si="676"/>
        <v>0</v>
      </c>
      <c r="BP478" s="19">
        <f t="shared" si="677"/>
        <v>0</v>
      </c>
      <c r="BQ478" s="26">
        <f t="shared" si="678"/>
        <v>0</v>
      </c>
      <c r="BR478" s="26">
        <f t="shared" si="679"/>
        <v>0</v>
      </c>
      <c r="BS478">
        <f t="shared" si="731"/>
        <v>0</v>
      </c>
      <c r="BT478" s="7">
        <f t="shared" si="732"/>
        <v>0</v>
      </c>
      <c r="BU478" s="7">
        <f t="shared" si="710"/>
        <v>0</v>
      </c>
      <c r="BV478" s="17">
        <f t="shared" si="733"/>
        <v>0</v>
      </c>
      <c r="BW478" s="17">
        <f t="shared" si="711"/>
        <v>0</v>
      </c>
      <c r="CB478">
        <v>476</v>
      </c>
      <c r="CC478" s="7">
        <f t="shared" ca="1" si="734"/>
        <v>-19000</v>
      </c>
      <c r="CD478" s="28">
        <f t="shared" ca="1" si="735"/>
        <v>0</v>
      </c>
      <c r="CE478" s="16">
        <f t="shared" ca="1" si="736"/>
        <v>0</v>
      </c>
      <c r="CF478" s="9">
        <f t="shared" ca="1" si="680"/>
        <v>0</v>
      </c>
      <c r="CG478" s="26">
        <f t="shared" ca="1" si="681"/>
        <v>0</v>
      </c>
      <c r="CH478" s="19">
        <f t="shared" ca="1" si="682"/>
        <v>0</v>
      </c>
      <c r="CI478" s="26">
        <f t="shared" ca="1" si="683"/>
        <v>0</v>
      </c>
      <c r="CJ478" s="26">
        <f t="shared" ca="1" si="684"/>
        <v>0</v>
      </c>
      <c r="CK478" s="16">
        <f t="shared" ca="1" si="737"/>
        <v>0</v>
      </c>
      <c r="CL478" s="25">
        <v>0</v>
      </c>
      <c r="CM478" s="25">
        <f t="shared" ca="1" si="738"/>
        <v>0</v>
      </c>
      <c r="CN478" s="25">
        <f t="shared" ca="1" si="739"/>
        <v>0</v>
      </c>
      <c r="CO478" s="25">
        <f t="shared" ca="1" si="740"/>
        <v>0</v>
      </c>
      <c r="CP478" s="25">
        <f t="shared" ca="1" si="741"/>
        <v>0</v>
      </c>
      <c r="CQ478" s="16">
        <f t="shared" ca="1" si="742"/>
        <v>0</v>
      </c>
      <c r="CR478" s="25">
        <f t="shared" ca="1" si="743"/>
        <v>0</v>
      </c>
      <c r="CS478" s="9">
        <f t="shared" ca="1" si="685"/>
        <v>0</v>
      </c>
      <c r="CT478" s="26">
        <f t="shared" ca="1" si="686"/>
        <v>0</v>
      </c>
      <c r="CU478" s="19">
        <f t="shared" ca="1" si="687"/>
        <v>0</v>
      </c>
      <c r="CV478" s="26">
        <f t="shared" ca="1" si="688"/>
        <v>0</v>
      </c>
      <c r="CW478" s="26">
        <f t="shared" ca="1" si="689"/>
        <v>0</v>
      </c>
      <c r="CX478">
        <f t="shared" ca="1" si="744"/>
        <v>0</v>
      </c>
      <c r="CY478" s="7">
        <f t="shared" ca="1" si="712"/>
        <v>0</v>
      </c>
      <c r="CZ478" s="7">
        <f t="shared" ca="1" si="713"/>
        <v>0</v>
      </c>
      <c r="DA478" s="17">
        <f t="shared" ca="1" si="745"/>
        <v>0</v>
      </c>
      <c r="DB478" s="17">
        <f t="shared" ca="1" si="714"/>
        <v>0</v>
      </c>
      <c r="EB478">
        <v>476</v>
      </c>
      <c r="EC478" s="7">
        <f t="shared" si="746"/>
        <v>0</v>
      </c>
      <c r="ED478" s="28">
        <f t="shared" si="747"/>
        <v>0</v>
      </c>
      <c r="EE478" s="16">
        <f t="shared" si="748"/>
        <v>0</v>
      </c>
      <c r="EF478" s="9">
        <f t="shared" si="690"/>
        <v>0</v>
      </c>
      <c r="EG478" s="26">
        <f t="shared" si="691"/>
        <v>0</v>
      </c>
      <c r="EH478" s="19">
        <f t="shared" si="692"/>
        <v>0</v>
      </c>
      <c r="EI478" s="26">
        <f t="shared" si="693"/>
        <v>0</v>
      </c>
      <c r="EJ478" s="26">
        <f t="shared" si="694"/>
        <v>0</v>
      </c>
      <c r="EK478" s="16">
        <f t="shared" si="749"/>
        <v>0</v>
      </c>
      <c r="EL478" s="25">
        <v>0</v>
      </c>
      <c r="EM478" s="25">
        <f t="shared" si="750"/>
        <v>0</v>
      </c>
      <c r="EN478" s="25">
        <f t="shared" si="751"/>
        <v>0</v>
      </c>
      <c r="EO478" s="25">
        <f t="shared" si="752"/>
        <v>0</v>
      </c>
      <c r="EP478" s="25">
        <f t="shared" si="753"/>
        <v>0</v>
      </c>
      <c r="EQ478" s="16">
        <f t="shared" si="754"/>
        <v>0</v>
      </c>
      <c r="ER478" s="25">
        <f t="shared" si="755"/>
        <v>0</v>
      </c>
      <c r="ES478" s="9">
        <f t="shared" si="695"/>
        <v>0</v>
      </c>
      <c r="ET478" s="26">
        <f t="shared" si="696"/>
        <v>0</v>
      </c>
      <c r="EU478" s="19">
        <f t="shared" si="697"/>
        <v>0</v>
      </c>
      <c r="EV478" s="26">
        <f t="shared" si="698"/>
        <v>0</v>
      </c>
      <c r="EW478" s="26">
        <f t="shared" si="699"/>
        <v>0</v>
      </c>
      <c r="EX478">
        <f t="shared" si="756"/>
        <v>0</v>
      </c>
      <c r="EY478" s="7">
        <f t="shared" si="715"/>
        <v>0</v>
      </c>
      <c r="EZ478" s="7">
        <f t="shared" si="716"/>
        <v>0</v>
      </c>
      <c r="FA478" s="17">
        <f t="shared" si="757"/>
        <v>0</v>
      </c>
      <c r="FB478" s="17">
        <f t="shared" si="717"/>
        <v>0</v>
      </c>
      <c r="GB478">
        <v>476</v>
      </c>
      <c r="GC478" s="7">
        <f t="shared" si="758"/>
        <v>0</v>
      </c>
      <c r="GD478" s="28">
        <f t="shared" si="759"/>
        <v>0</v>
      </c>
      <c r="GE478" s="16">
        <f t="shared" si="760"/>
        <v>0</v>
      </c>
      <c r="GF478" s="9">
        <f t="shared" si="700"/>
        <v>0</v>
      </c>
      <c r="GG478" s="26">
        <f t="shared" si="701"/>
        <v>0</v>
      </c>
      <c r="GH478" s="19">
        <f t="shared" si="702"/>
        <v>0</v>
      </c>
      <c r="GI478" s="26">
        <f t="shared" si="703"/>
        <v>0</v>
      </c>
      <c r="GJ478" s="26">
        <f t="shared" si="704"/>
        <v>0</v>
      </c>
      <c r="GK478" s="16">
        <f t="shared" si="761"/>
        <v>0</v>
      </c>
      <c r="GL478" s="25">
        <v>0</v>
      </c>
      <c r="GM478" s="25">
        <f t="shared" si="762"/>
        <v>0</v>
      </c>
      <c r="GN478" s="25">
        <f t="shared" si="763"/>
        <v>0</v>
      </c>
      <c r="GO478" s="25">
        <f t="shared" si="764"/>
        <v>0</v>
      </c>
      <c r="GP478" s="25">
        <f t="shared" si="765"/>
        <v>0</v>
      </c>
      <c r="GQ478" s="16">
        <f t="shared" si="766"/>
        <v>0</v>
      </c>
      <c r="GR478" s="25">
        <f t="shared" si="767"/>
        <v>0</v>
      </c>
      <c r="GS478" s="9">
        <f t="shared" si="705"/>
        <v>0</v>
      </c>
      <c r="GT478" s="26">
        <f t="shared" si="706"/>
        <v>0</v>
      </c>
      <c r="GU478" s="19">
        <f t="shared" si="707"/>
        <v>0</v>
      </c>
      <c r="GV478" s="26">
        <f t="shared" si="708"/>
        <v>0</v>
      </c>
      <c r="GW478" s="26">
        <f t="shared" si="709"/>
        <v>0</v>
      </c>
      <c r="GX478">
        <f t="shared" si="768"/>
        <v>0</v>
      </c>
      <c r="GY478" s="7">
        <f t="shared" si="718"/>
        <v>0</v>
      </c>
      <c r="GZ478" s="7">
        <f t="shared" si="719"/>
        <v>0</v>
      </c>
      <c r="HA478" s="17">
        <f t="shared" si="769"/>
        <v>0</v>
      </c>
      <c r="HB478" s="17">
        <f t="shared" si="720"/>
        <v>0</v>
      </c>
    </row>
    <row r="479" spans="54:210" x14ac:dyDescent="0.3">
      <c r="BB479">
        <v>477</v>
      </c>
      <c r="BC479" s="7">
        <f t="shared" si="721"/>
        <v>0</v>
      </c>
      <c r="BD479" s="28">
        <f t="shared" si="722"/>
        <v>0</v>
      </c>
      <c r="BE479" s="16">
        <f t="shared" si="723"/>
        <v>0</v>
      </c>
      <c r="BF479" s="16">
        <f t="shared" si="724"/>
        <v>0</v>
      </c>
      <c r="BG479" s="25">
        <v>0</v>
      </c>
      <c r="BH479" s="25">
        <f t="shared" si="725"/>
        <v>0</v>
      </c>
      <c r="BI479" s="25">
        <f t="shared" si="726"/>
        <v>0</v>
      </c>
      <c r="BJ479" s="25">
        <f t="shared" si="727"/>
        <v>0</v>
      </c>
      <c r="BK479" s="25">
        <f t="shared" si="728"/>
        <v>0</v>
      </c>
      <c r="BL479" s="16">
        <f t="shared" si="729"/>
        <v>0</v>
      </c>
      <c r="BM479" s="25">
        <f t="shared" si="730"/>
        <v>0</v>
      </c>
      <c r="BN479" s="9">
        <f t="shared" si="675"/>
        <v>0</v>
      </c>
      <c r="BO479" s="26">
        <f t="shared" si="676"/>
        <v>0</v>
      </c>
      <c r="BP479" s="19">
        <f t="shared" si="677"/>
        <v>0</v>
      </c>
      <c r="BQ479" s="26">
        <f t="shared" si="678"/>
        <v>0</v>
      </c>
      <c r="BR479" s="26">
        <f t="shared" si="679"/>
        <v>0</v>
      </c>
      <c r="BS479">
        <f t="shared" si="731"/>
        <v>0</v>
      </c>
      <c r="BT479" s="7">
        <f t="shared" si="732"/>
        <v>0</v>
      </c>
      <c r="BU479" s="7">
        <f t="shared" si="710"/>
        <v>0</v>
      </c>
      <c r="BV479" s="17">
        <f t="shared" si="733"/>
        <v>0</v>
      </c>
      <c r="BW479" s="17">
        <f t="shared" si="711"/>
        <v>0</v>
      </c>
      <c r="CB479">
        <v>477</v>
      </c>
      <c r="CC479" s="7">
        <f t="shared" ca="1" si="734"/>
        <v>-19000</v>
      </c>
      <c r="CD479" s="28">
        <f t="shared" ca="1" si="735"/>
        <v>0</v>
      </c>
      <c r="CE479" s="16">
        <f t="shared" ca="1" si="736"/>
        <v>0</v>
      </c>
      <c r="CF479" s="9">
        <f t="shared" ca="1" si="680"/>
        <v>0</v>
      </c>
      <c r="CG479" s="26">
        <f t="shared" ca="1" si="681"/>
        <v>0</v>
      </c>
      <c r="CH479" s="19">
        <f t="shared" ca="1" si="682"/>
        <v>0</v>
      </c>
      <c r="CI479" s="26">
        <f t="shared" ca="1" si="683"/>
        <v>0</v>
      </c>
      <c r="CJ479" s="26">
        <f t="shared" ca="1" si="684"/>
        <v>0</v>
      </c>
      <c r="CK479" s="16">
        <f t="shared" ca="1" si="737"/>
        <v>0</v>
      </c>
      <c r="CL479" s="25">
        <v>0</v>
      </c>
      <c r="CM479" s="25">
        <f t="shared" ca="1" si="738"/>
        <v>0</v>
      </c>
      <c r="CN479" s="25">
        <f t="shared" ca="1" si="739"/>
        <v>0</v>
      </c>
      <c r="CO479" s="25">
        <f t="shared" ca="1" si="740"/>
        <v>0</v>
      </c>
      <c r="CP479" s="25">
        <f t="shared" ca="1" si="741"/>
        <v>0</v>
      </c>
      <c r="CQ479" s="16">
        <f t="shared" ca="1" si="742"/>
        <v>0</v>
      </c>
      <c r="CR479" s="25">
        <f t="shared" ca="1" si="743"/>
        <v>0</v>
      </c>
      <c r="CS479" s="9">
        <f t="shared" ca="1" si="685"/>
        <v>0</v>
      </c>
      <c r="CT479" s="26">
        <f t="shared" ca="1" si="686"/>
        <v>0</v>
      </c>
      <c r="CU479" s="19">
        <f t="shared" ca="1" si="687"/>
        <v>0</v>
      </c>
      <c r="CV479" s="26">
        <f t="shared" ca="1" si="688"/>
        <v>0</v>
      </c>
      <c r="CW479" s="26">
        <f t="shared" ca="1" si="689"/>
        <v>0</v>
      </c>
      <c r="CX479">
        <f t="shared" ca="1" si="744"/>
        <v>0</v>
      </c>
      <c r="CY479" s="7">
        <f t="shared" ca="1" si="712"/>
        <v>0</v>
      </c>
      <c r="CZ479" s="7">
        <f t="shared" ca="1" si="713"/>
        <v>0</v>
      </c>
      <c r="DA479" s="17">
        <f t="shared" ca="1" si="745"/>
        <v>0</v>
      </c>
      <c r="DB479" s="17">
        <f t="shared" ca="1" si="714"/>
        <v>0</v>
      </c>
      <c r="EB479">
        <v>477</v>
      </c>
      <c r="EC479" s="7">
        <f t="shared" si="746"/>
        <v>0</v>
      </c>
      <c r="ED479" s="28">
        <f t="shared" si="747"/>
        <v>0</v>
      </c>
      <c r="EE479" s="16">
        <f t="shared" si="748"/>
        <v>0</v>
      </c>
      <c r="EF479" s="9">
        <f t="shared" si="690"/>
        <v>0</v>
      </c>
      <c r="EG479" s="26">
        <f t="shared" si="691"/>
        <v>0</v>
      </c>
      <c r="EH479" s="19">
        <f t="shared" si="692"/>
        <v>0</v>
      </c>
      <c r="EI479" s="26">
        <f t="shared" si="693"/>
        <v>0</v>
      </c>
      <c r="EJ479" s="26">
        <f t="shared" si="694"/>
        <v>0</v>
      </c>
      <c r="EK479" s="16">
        <f t="shared" si="749"/>
        <v>0</v>
      </c>
      <c r="EL479" s="25">
        <v>0</v>
      </c>
      <c r="EM479" s="25">
        <f t="shared" si="750"/>
        <v>0</v>
      </c>
      <c r="EN479" s="25">
        <f t="shared" si="751"/>
        <v>0</v>
      </c>
      <c r="EO479" s="25">
        <f t="shared" si="752"/>
        <v>0</v>
      </c>
      <c r="EP479" s="25">
        <f t="shared" si="753"/>
        <v>0</v>
      </c>
      <c r="EQ479" s="16">
        <f t="shared" si="754"/>
        <v>0</v>
      </c>
      <c r="ER479" s="25">
        <f t="shared" si="755"/>
        <v>0</v>
      </c>
      <c r="ES479" s="9">
        <f t="shared" si="695"/>
        <v>0</v>
      </c>
      <c r="ET479" s="26">
        <f t="shared" si="696"/>
        <v>0</v>
      </c>
      <c r="EU479" s="19">
        <f t="shared" si="697"/>
        <v>0</v>
      </c>
      <c r="EV479" s="26">
        <f t="shared" si="698"/>
        <v>0</v>
      </c>
      <c r="EW479" s="26">
        <f t="shared" si="699"/>
        <v>0</v>
      </c>
      <c r="EX479">
        <f t="shared" si="756"/>
        <v>0</v>
      </c>
      <c r="EY479" s="7">
        <f t="shared" si="715"/>
        <v>0</v>
      </c>
      <c r="EZ479" s="7">
        <f t="shared" si="716"/>
        <v>0</v>
      </c>
      <c r="FA479" s="17">
        <f t="shared" si="757"/>
        <v>0</v>
      </c>
      <c r="FB479" s="17">
        <f t="shared" si="717"/>
        <v>0</v>
      </c>
      <c r="GB479">
        <v>477</v>
      </c>
      <c r="GC479" s="7">
        <f t="shared" si="758"/>
        <v>0</v>
      </c>
      <c r="GD479" s="28">
        <f t="shared" si="759"/>
        <v>0</v>
      </c>
      <c r="GE479" s="16">
        <f t="shared" si="760"/>
        <v>0</v>
      </c>
      <c r="GF479" s="9">
        <f t="shared" si="700"/>
        <v>0</v>
      </c>
      <c r="GG479" s="26">
        <f t="shared" si="701"/>
        <v>0</v>
      </c>
      <c r="GH479" s="19">
        <f t="shared" si="702"/>
        <v>0</v>
      </c>
      <c r="GI479" s="26">
        <f t="shared" si="703"/>
        <v>0</v>
      </c>
      <c r="GJ479" s="26">
        <f t="shared" si="704"/>
        <v>0</v>
      </c>
      <c r="GK479" s="16">
        <f t="shared" si="761"/>
        <v>0</v>
      </c>
      <c r="GL479" s="25">
        <v>0</v>
      </c>
      <c r="GM479" s="25">
        <f t="shared" si="762"/>
        <v>0</v>
      </c>
      <c r="GN479" s="25">
        <f t="shared" si="763"/>
        <v>0</v>
      </c>
      <c r="GO479" s="25">
        <f t="shared" si="764"/>
        <v>0</v>
      </c>
      <c r="GP479" s="25">
        <f t="shared" si="765"/>
        <v>0</v>
      </c>
      <c r="GQ479" s="16">
        <f t="shared" si="766"/>
        <v>0</v>
      </c>
      <c r="GR479" s="25">
        <f t="shared" si="767"/>
        <v>0</v>
      </c>
      <c r="GS479" s="9">
        <f t="shared" si="705"/>
        <v>0</v>
      </c>
      <c r="GT479" s="26">
        <f t="shared" si="706"/>
        <v>0</v>
      </c>
      <c r="GU479" s="19">
        <f t="shared" si="707"/>
        <v>0</v>
      </c>
      <c r="GV479" s="26">
        <f t="shared" si="708"/>
        <v>0</v>
      </c>
      <c r="GW479" s="26">
        <f t="shared" si="709"/>
        <v>0</v>
      </c>
      <c r="GX479">
        <f t="shared" si="768"/>
        <v>0</v>
      </c>
      <c r="GY479" s="7">
        <f t="shared" si="718"/>
        <v>0</v>
      </c>
      <c r="GZ479" s="7">
        <f t="shared" si="719"/>
        <v>0</v>
      </c>
      <c r="HA479" s="17">
        <f t="shared" si="769"/>
        <v>0</v>
      </c>
      <c r="HB479" s="17">
        <f t="shared" si="720"/>
        <v>0</v>
      </c>
    </row>
    <row r="480" spans="54:210" x14ac:dyDescent="0.3">
      <c r="BB480">
        <v>478</v>
      </c>
      <c r="BC480" s="7">
        <f t="shared" si="721"/>
        <v>0</v>
      </c>
      <c r="BD480" s="28">
        <f t="shared" si="722"/>
        <v>0</v>
      </c>
      <c r="BE480" s="16">
        <f t="shared" si="723"/>
        <v>0</v>
      </c>
      <c r="BF480" s="16">
        <f t="shared" si="724"/>
        <v>0</v>
      </c>
      <c r="BG480" s="25">
        <v>0</v>
      </c>
      <c r="BH480" s="25">
        <f t="shared" si="725"/>
        <v>0</v>
      </c>
      <c r="BI480" s="25">
        <f t="shared" si="726"/>
        <v>0</v>
      </c>
      <c r="BJ480" s="25">
        <f t="shared" si="727"/>
        <v>0</v>
      </c>
      <c r="BK480" s="25">
        <f t="shared" si="728"/>
        <v>0</v>
      </c>
      <c r="BL480" s="16">
        <f t="shared" si="729"/>
        <v>0</v>
      </c>
      <c r="BM480" s="25">
        <f t="shared" si="730"/>
        <v>0</v>
      </c>
      <c r="BN480" s="9">
        <f t="shared" si="675"/>
        <v>0</v>
      </c>
      <c r="BO480" s="26">
        <f t="shared" si="676"/>
        <v>0</v>
      </c>
      <c r="BP480" s="19">
        <f t="shared" si="677"/>
        <v>0</v>
      </c>
      <c r="BQ480" s="26">
        <f t="shared" si="678"/>
        <v>0</v>
      </c>
      <c r="BR480" s="26">
        <f t="shared" si="679"/>
        <v>0</v>
      </c>
      <c r="BS480">
        <f t="shared" si="731"/>
        <v>0</v>
      </c>
      <c r="BT480" s="7">
        <f t="shared" si="732"/>
        <v>0</v>
      </c>
      <c r="BU480" s="7">
        <f t="shared" si="710"/>
        <v>0</v>
      </c>
      <c r="BV480" s="17">
        <f t="shared" si="733"/>
        <v>0</v>
      </c>
      <c r="BW480" s="17">
        <f t="shared" si="711"/>
        <v>0</v>
      </c>
      <c r="CB480">
        <v>478</v>
      </c>
      <c r="CC480" s="7">
        <f t="shared" ca="1" si="734"/>
        <v>-19000</v>
      </c>
      <c r="CD480" s="28">
        <f t="shared" ca="1" si="735"/>
        <v>0</v>
      </c>
      <c r="CE480" s="16">
        <f t="shared" ca="1" si="736"/>
        <v>0</v>
      </c>
      <c r="CF480" s="9">
        <f t="shared" ca="1" si="680"/>
        <v>0</v>
      </c>
      <c r="CG480" s="26">
        <f t="shared" ca="1" si="681"/>
        <v>0</v>
      </c>
      <c r="CH480" s="19">
        <f t="shared" ca="1" si="682"/>
        <v>0</v>
      </c>
      <c r="CI480" s="26">
        <f t="shared" ca="1" si="683"/>
        <v>0</v>
      </c>
      <c r="CJ480" s="26">
        <f t="shared" ca="1" si="684"/>
        <v>0</v>
      </c>
      <c r="CK480" s="16">
        <f t="shared" ca="1" si="737"/>
        <v>0</v>
      </c>
      <c r="CL480" s="25">
        <v>0</v>
      </c>
      <c r="CM480" s="25">
        <f t="shared" ca="1" si="738"/>
        <v>0</v>
      </c>
      <c r="CN480" s="25">
        <f t="shared" ca="1" si="739"/>
        <v>0</v>
      </c>
      <c r="CO480" s="25">
        <f t="shared" ca="1" si="740"/>
        <v>0</v>
      </c>
      <c r="CP480" s="25">
        <f t="shared" ca="1" si="741"/>
        <v>0</v>
      </c>
      <c r="CQ480" s="16">
        <f t="shared" ca="1" si="742"/>
        <v>0</v>
      </c>
      <c r="CR480" s="25">
        <f t="shared" ca="1" si="743"/>
        <v>0</v>
      </c>
      <c r="CS480" s="9">
        <f t="shared" ca="1" si="685"/>
        <v>0</v>
      </c>
      <c r="CT480" s="26">
        <f t="shared" ca="1" si="686"/>
        <v>0</v>
      </c>
      <c r="CU480" s="19">
        <f t="shared" ca="1" si="687"/>
        <v>0</v>
      </c>
      <c r="CV480" s="26">
        <f t="shared" ca="1" si="688"/>
        <v>0</v>
      </c>
      <c r="CW480" s="26">
        <f t="shared" ca="1" si="689"/>
        <v>0</v>
      </c>
      <c r="CX480">
        <f t="shared" ca="1" si="744"/>
        <v>0</v>
      </c>
      <c r="CY480" s="7">
        <f t="shared" ca="1" si="712"/>
        <v>0</v>
      </c>
      <c r="CZ480" s="7">
        <f t="shared" ca="1" si="713"/>
        <v>0</v>
      </c>
      <c r="DA480" s="17">
        <f t="shared" ca="1" si="745"/>
        <v>0</v>
      </c>
      <c r="DB480" s="17">
        <f t="shared" ca="1" si="714"/>
        <v>0</v>
      </c>
      <c r="EB480">
        <v>478</v>
      </c>
      <c r="EC480" s="7">
        <f t="shared" si="746"/>
        <v>0</v>
      </c>
      <c r="ED480" s="28">
        <f t="shared" si="747"/>
        <v>0</v>
      </c>
      <c r="EE480" s="16">
        <f t="shared" si="748"/>
        <v>0</v>
      </c>
      <c r="EF480" s="9">
        <f t="shared" si="690"/>
        <v>0</v>
      </c>
      <c r="EG480" s="26">
        <f t="shared" si="691"/>
        <v>0</v>
      </c>
      <c r="EH480" s="19">
        <f t="shared" si="692"/>
        <v>0</v>
      </c>
      <c r="EI480" s="26">
        <f t="shared" si="693"/>
        <v>0</v>
      </c>
      <c r="EJ480" s="26">
        <f t="shared" si="694"/>
        <v>0</v>
      </c>
      <c r="EK480" s="16">
        <f t="shared" si="749"/>
        <v>0</v>
      </c>
      <c r="EL480" s="25">
        <v>0</v>
      </c>
      <c r="EM480" s="25">
        <f t="shared" si="750"/>
        <v>0</v>
      </c>
      <c r="EN480" s="25">
        <f t="shared" si="751"/>
        <v>0</v>
      </c>
      <c r="EO480" s="25">
        <f t="shared" si="752"/>
        <v>0</v>
      </c>
      <c r="EP480" s="25">
        <f t="shared" si="753"/>
        <v>0</v>
      </c>
      <c r="EQ480" s="16">
        <f t="shared" si="754"/>
        <v>0</v>
      </c>
      <c r="ER480" s="25">
        <f t="shared" si="755"/>
        <v>0</v>
      </c>
      <c r="ES480" s="9">
        <f t="shared" si="695"/>
        <v>0</v>
      </c>
      <c r="ET480" s="26">
        <f t="shared" si="696"/>
        <v>0</v>
      </c>
      <c r="EU480" s="19">
        <f t="shared" si="697"/>
        <v>0</v>
      </c>
      <c r="EV480" s="26">
        <f t="shared" si="698"/>
        <v>0</v>
      </c>
      <c r="EW480" s="26">
        <f t="shared" si="699"/>
        <v>0</v>
      </c>
      <c r="EX480">
        <f t="shared" si="756"/>
        <v>0</v>
      </c>
      <c r="EY480" s="7">
        <f t="shared" si="715"/>
        <v>0</v>
      </c>
      <c r="EZ480" s="7">
        <f t="shared" si="716"/>
        <v>0</v>
      </c>
      <c r="FA480" s="17">
        <f t="shared" si="757"/>
        <v>0</v>
      </c>
      <c r="FB480" s="17">
        <f t="shared" si="717"/>
        <v>0</v>
      </c>
      <c r="GB480">
        <v>478</v>
      </c>
      <c r="GC480" s="7">
        <f t="shared" si="758"/>
        <v>0</v>
      </c>
      <c r="GD480" s="28">
        <f t="shared" si="759"/>
        <v>0</v>
      </c>
      <c r="GE480" s="16">
        <f t="shared" si="760"/>
        <v>0</v>
      </c>
      <c r="GF480" s="9">
        <f t="shared" si="700"/>
        <v>0</v>
      </c>
      <c r="GG480" s="26">
        <f t="shared" si="701"/>
        <v>0</v>
      </c>
      <c r="GH480" s="19">
        <f t="shared" si="702"/>
        <v>0</v>
      </c>
      <c r="GI480" s="26">
        <f t="shared" si="703"/>
        <v>0</v>
      </c>
      <c r="GJ480" s="26">
        <f t="shared" si="704"/>
        <v>0</v>
      </c>
      <c r="GK480" s="16">
        <f t="shared" si="761"/>
        <v>0</v>
      </c>
      <c r="GL480" s="25">
        <v>0</v>
      </c>
      <c r="GM480" s="25">
        <f t="shared" si="762"/>
        <v>0</v>
      </c>
      <c r="GN480" s="25">
        <f t="shared" si="763"/>
        <v>0</v>
      </c>
      <c r="GO480" s="25">
        <f t="shared" si="764"/>
        <v>0</v>
      </c>
      <c r="GP480" s="25">
        <f t="shared" si="765"/>
        <v>0</v>
      </c>
      <c r="GQ480" s="16">
        <f t="shared" si="766"/>
        <v>0</v>
      </c>
      <c r="GR480" s="25">
        <f t="shared" si="767"/>
        <v>0</v>
      </c>
      <c r="GS480" s="9">
        <f t="shared" si="705"/>
        <v>0</v>
      </c>
      <c r="GT480" s="26">
        <f t="shared" si="706"/>
        <v>0</v>
      </c>
      <c r="GU480" s="19">
        <f t="shared" si="707"/>
        <v>0</v>
      </c>
      <c r="GV480" s="26">
        <f t="shared" si="708"/>
        <v>0</v>
      </c>
      <c r="GW480" s="26">
        <f t="shared" si="709"/>
        <v>0</v>
      </c>
      <c r="GX480">
        <f t="shared" si="768"/>
        <v>0</v>
      </c>
      <c r="GY480" s="7">
        <f t="shared" si="718"/>
        <v>0</v>
      </c>
      <c r="GZ480" s="7">
        <f t="shared" si="719"/>
        <v>0</v>
      </c>
      <c r="HA480" s="17">
        <f t="shared" si="769"/>
        <v>0</v>
      </c>
      <c r="HB480" s="17">
        <f t="shared" si="720"/>
        <v>0</v>
      </c>
    </row>
    <row r="481" spans="54:210" x14ac:dyDescent="0.3">
      <c r="BB481">
        <v>479</v>
      </c>
      <c r="BC481" s="7">
        <f t="shared" si="721"/>
        <v>0</v>
      </c>
      <c r="BD481" s="28">
        <f t="shared" si="722"/>
        <v>0</v>
      </c>
      <c r="BE481" s="16">
        <f t="shared" si="723"/>
        <v>0</v>
      </c>
      <c r="BF481" s="16">
        <f t="shared" si="724"/>
        <v>0</v>
      </c>
      <c r="BG481" s="25">
        <v>0</v>
      </c>
      <c r="BH481" s="25">
        <f t="shared" si="725"/>
        <v>0</v>
      </c>
      <c r="BI481" s="25">
        <f t="shared" si="726"/>
        <v>0</v>
      </c>
      <c r="BJ481" s="25">
        <f t="shared" si="727"/>
        <v>0</v>
      </c>
      <c r="BK481" s="25">
        <f t="shared" si="728"/>
        <v>0</v>
      </c>
      <c r="BL481" s="16">
        <f t="shared" si="729"/>
        <v>0</v>
      </c>
      <c r="BM481" s="25">
        <f t="shared" si="730"/>
        <v>0</v>
      </c>
      <c r="BN481" s="9">
        <f t="shared" si="675"/>
        <v>0</v>
      </c>
      <c r="BO481" s="26">
        <f t="shared" si="676"/>
        <v>0</v>
      </c>
      <c r="BP481" s="19">
        <f t="shared" si="677"/>
        <v>0</v>
      </c>
      <c r="BQ481" s="26">
        <f t="shared" si="678"/>
        <v>0</v>
      </c>
      <c r="BR481" s="26">
        <f t="shared" si="679"/>
        <v>0</v>
      </c>
      <c r="BS481">
        <f t="shared" si="731"/>
        <v>0</v>
      </c>
      <c r="BT481" s="7">
        <f t="shared" si="732"/>
        <v>0</v>
      </c>
      <c r="BU481" s="7">
        <f t="shared" si="710"/>
        <v>0</v>
      </c>
      <c r="BV481" s="17">
        <f t="shared" si="733"/>
        <v>0</v>
      </c>
      <c r="BW481" s="17">
        <f t="shared" si="711"/>
        <v>0</v>
      </c>
      <c r="CB481">
        <v>479</v>
      </c>
      <c r="CC481" s="7">
        <f t="shared" ca="1" si="734"/>
        <v>-19000</v>
      </c>
      <c r="CD481" s="28">
        <f t="shared" ca="1" si="735"/>
        <v>0</v>
      </c>
      <c r="CE481" s="16">
        <f t="shared" ca="1" si="736"/>
        <v>0</v>
      </c>
      <c r="CF481" s="9">
        <f t="shared" ca="1" si="680"/>
        <v>0</v>
      </c>
      <c r="CG481" s="26">
        <f t="shared" ca="1" si="681"/>
        <v>0</v>
      </c>
      <c r="CH481" s="19">
        <f t="shared" ca="1" si="682"/>
        <v>0</v>
      </c>
      <c r="CI481" s="26">
        <f t="shared" ca="1" si="683"/>
        <v>0</v>
      </c>
      <c r="CJ481" s="26">
        <f t="shared" ca="1" si="684"/>
        <v>0</v>
      </c>
      <c r="CK481" s="16">
        <f t="shared" ca="1" si="737"/>
        <v>0</v>
      </c>
      <c r="CL481" s="25">
        <v>0</v>
      </c>
      <c r="CM481" s="25">
        <f t="shared" ca="1" si="738"/>
        <v>0</v>
      </c>
      <c r="CN481" s="25">
        <f t="shared" ca="1" si="739"/>
        <v>0</v>
      </c>
      <c r="CO481" s="25">
        <f t="shared" ca="1" si="740"/>
        <v>0</v>
      </c>
      <c r="CP481" s="25">
        <f t="shared" ca="1" si="741"/>
        <v>0</v>
      </c>
      <c r="CQ481" s="16">
        <f t="shared" ca="1" si="742"/>
        <v>0</v>
      </c>
      <c r="CR481" s="25">
        <f t="shared" ca="1" si="743"/>
        <v>0</v>
      </c>
      <c r="CS481" s="9">
        <f t="shared" ca="1" si="685"/>
        <v>0</v>
      </c>
      <c r="CT481" s="26">
        <f t="shared" ca="1" si="686"/>
        <v>0</v>
      </c>
      <c r="CU481" s="19">
        <f t="shared" ca="1" si="687"/>
        <v>0</v>
      </c>
      <c r="CV481" s="26">
        <f t="shared" ca="1" si="688"/>
        <v>0</v>
      </c>
      <c r="CW481" s="26">
        <f t="shared" ca="1" si="689"/>
        <v>0</v>
      </c>
      <c r="CX481">
        <f t="shared" ca="1" si="744"/>
        <v>0</v>
      </c>
      <c r="CY481" s="7">
        <f t="shared" ca="1" si="712"/>
        <v>0</v>
      </c>
      <c r="CZ481" s="7">
        <f t="shared" ca="1" si="713"/>
        <v>0</v>
      </c>
      <c r="DA481" s="17">
        <f t="shared" ca="1" si="745"/>
        <v>0</v>
      </c>
      <c r="DB481" s="17">
        <f t="shared" ca="1" si="714"/>
        <v>0</v>
      </c>
      <c r="EB481">
        <v>479</v>
      </c>
      <c r="EC481" s="7">
        <f t="shared" si="746"/>
        <v>0</v>
      </c>
      <c r="ED481" s="28">
        <f t="shared" si="747"/>
        <v>0</v>
      </c>
      <c r="EE481" s="16">
        <f t="shared" si="748"/>
        <v>0</v>
      </c>
      <c r="EF481" s="9">
        <f t="shared" si="690"/>
        <v>0</v>
      </c>
      <c r="EG481" s="26">
        <f t="shared" si="691"/>
        <v>0</v>
      </c>
      <c r="EH481" s="19">
        <f t="shared" si="692"/>
        <v>0</v>
      </c>
      <c r="EI481" s="26">
        <f t="shared" si="693"/>
        <v>0</v>
      </c>
      <c r="EJ481" s="26">
        <f t="shared" si="694"/>
        <v>0</v>
      </c>
      <c r="EK481" s="16">
        <f t="shared" si="749"/>
        <v>0</v>
      </c>
      <c r="EL481" s="25">
        <v>0</v>
      </c>
      <c r="EM481" s="25">
        <f t="shared" si="750"/>
        <v>0</v>
      </c>
      <c r="EN481" s="25">
        <f t="shared" si="751"/>
        <v>0</v>
      </c>
      <c r="EO481" s="25">
        <f t="shared" si="752"/>
        <v>0</v>
      </c>
      <c r="EP481" s="25">
        <f t="shared" si="753"/>
        <v>0</v>
      </c>
      <c r="EQ481" s="16">
        <f t="shared" si="754"/>
        <v>0</v>
      </c>
      <c r="ER481" s="25">
        <f t="shared" si="755"/>
        <v>0</v>
      </c>
      <c r="ES481" s="9">
        <f t="shared" si="695"/>
        <v>0</v>
      </c>
      <c r="ET481" s="26">
        <f t="shared" si="696"/>
        <v>0</v>
      </c>
      <c r="EU481" s="19">
        <f t="shared" si="697"/>
        <v>0</v>
      </c>
      <c r="EV481" s="26">
        <f t="shared" si="698"/>
        <v>0</v>
      </c>
      <c r="EW481" s="26">
        <f t="shared" si="699"/>
        <v>0</v>
      </c>
      <c r="EX481">
        <f t="shared" si="756"/>
        <v>0</v>
      </c>
      <c r="EY481" s="7">
        <f t="shared" si="715"/>
        <v>0</v>
      </c>
      <c r="EZ481" s="7">
        <f t="shared" si="716"/>
        <v>0</v>
      </c>
      <c r="FA481" s="17">
        <f t="shared" si="757"/>
        <v>0</v>
      </c>
      <c r="FB481" s="17">
        <f t="shared" si="717"/>
        <v>0</v>
      </c>
      <c r="GB481">
        <v>479</v>
      </c>
      <c r="GC481" s="7">
        <f t="shared" si="758"/>
        <v>0</v>
      </c>
      <c r="GD481" s="28">
        <f t="shared" si="759"/>
        <v>0</v>
      </c>
      <c r="GE481" s="16">
        <f t="shared" si="760"/>
        <v>0</v>
      </c>
      <c r="GF481" s="9">
        <f t="shared" si="700"/>
        <v>0</v>
      </c>
      <c r="GG481" s="26">
        <f t="shared" si="701"/>
        <v>0</v>
      </c>
      <c r="GH481" s="19">
        <f t="shared" si="702"/>
        <v>0</v>
      </c>
      <c r="GI481" s="26">
        <f t="shared" si="703"/>
        <v>0</v>
      </c>
      <c r="GJ481" s="26">
        <f t="shared" si="704"/>
        <v>0</v>
      </c>
      <c r="GK481" s="16">
        <f t="shared" si="761"/>
        <v>0</v>
      </c>
      <c r="GL481" s="25">
        <v>0</v>
      </c>
      <c r="GM481" s="25">
        <f t="shared" si="762"/>
        <v>0</v>
      </c>
      <c r="GN481" s="25">
        <f t="shared" si="763"/>
        <v>0</v>
      </c>
      <c r="GO481" s="25">
        <f t="shared" si="764"/>
        <v>0</v>
      </c>
      <c r="GP481" s="25">
        <f t="shared" si="765"/>
        <v>0</v>
      </c>
      <c r="GQ481" s="16">
        <f t="shared" si="766"/>
        <v>0</v>
      </c>
      <c r="GR481" s="25">
        <f t="shared" si="767"/>
        <v>0</v>
      </c>
      <c r="GS481" s="9">
        <f t="shared" si="705"/>
        <v>0</v>
      </c>
      <c r="GT481" s="26">
        <f t="shared" si="706"/>
        <v>0</v>
      </c>
      <c r="GU481" s="19">
        <f t="shared" si="707"/>
        <v>0</v>
      </c>
      <c r="GV481" s="26">
        <f t="shared" si="708"/>
        <v>0</v>
      </c>
      <c r="GW481" s="26">
        <f t="shared" si="709"/>
        <v>0</v>
      </c>
      <c r="GX481">
        <f t="shared" si="768"/>
        <v>0</v>
      </c>
      <c r="GY481" s="7">
        <f t="shared" si="718"/>
        <v>0</v>
      </c>
      <c r="GZ481" s="7">
        <f t="shared" si="719"/>
        <v>0</v>
      </c>
      <c r="HA481" s="17">
        <f t="shared" si="769"/>
        <v>0</v>
      </c>
      <c r="HB481" s="17">
        <f t="shared" si="720"/>
        <v>0</v>
      </c>
    </row>
    <row r="482" spans="54:210" x14ac:dyDescent="0.3">
      <c r="BB482">
        <v>480</v>
      </c>
      <c r="BC482" s="7">
        <f t="shared" si="721"/>
        <v>0</v>
      </c>
      <c r="BD482" s="28">
        <f t="shared" si="722"/>
        <v>0</v>
      </c>
      <c r="BE482" s="16">
        <f t="shared" si="723"/>
        <v>0</v>
      </c>
      <c r="BF482" s="16">
        <f t="shared" si="724"/>
        <v>0</v>
      </c>
      <c r="BG482" s="25">
        <v>0</v>
      </c>
      <c r="BH482" s="25">
        <f t="shared" si="725"/>
        <v>0</v>
      </c>
      <c r="BI482" s="25">
        <f t="shared" si="726"/>
        <v>0</v>
      </c>
      <c r="BJ482" s="25">
        <f t="shared" si="727"/>
        <v>0</v>
      </c>
      <c r="BK482" s="25">
        <f t="shared" si="728"/>
        <v>0</v>
      </c>
      <c r="BL482" s="16">
        <f t="shared" si="729"/>
        <v>0</v>
      </c>
      <c r="BM482" s="25">
        <f t="shared" si="730"/>
        <v>0</v>
      </c>
      <c r="BN482" s="9">
        <f t="shared" si="675"/>
        <v>0</v>
      </c>
      <c r="BO482" s="26">
        <f t="shared" si="676"/>
        <v>0</v>
      </c>
      <c r="BP482" s="19">
        <f t="shared" si="677"/>
        <v>0</v>
      </c>
      <c r="BQ482" s="26">
        <f t="shared" si="678"/>
        <v>0</v>
      </c>
      <c r="BR482" s="26">
        <f t="shared" si="679"/>
        <v>0</v>
      </c>
      <c r="BS482">
        <f t="shared" si="731"/>
        <v>0</v>
      </c>
      <c r="BT482" s="7">
        <f t="shared" si="732"/>
        <v>0</v>
      </c>
      <c r="BU482" s="7">
        <f t="shared" si="710"/>
        <v>0</v>
      </c>
      <c r="BV482" s="17">
        <f t="shared" si="733"/>
        <v>0</v>
      </c>
      <c r="BW482" s="17">
        <f t="shared" si="711"/>
        <v>0</v>
      </c>
      <c r="CB482">
        <v>480</v>
      </c>
      <c r="CC482" s="7">
        <f t="shared" ca="1" si="734"/>
        <v>-19000</v>
      </c>
      <c r="CD482" s="28">
        <f t="shared" ca="1" si="735"/>
        <v>0</v>
      </c>
      <c r="CE482" s="16">
        <f t="shared" ca="1" si="736"/>
        <v>0</v>
      </c>
      <c r="CF482" s="9">
        <f t="shared" ca="1" si="680"/>
        <v>0</v>
      </c>
      <c r="CG482" s="26">
        <f t="shared" ca="1" si="681"/>
        <v>0</v>
      </c>
      <c r="CH482" s="19">
        <f t="shared" ca="1" si="682"/>
        <v>0</v>
      </c>
      <c r="CI482" s="26">
        <f t="shared" ca="1" si="683"/>
        <v>0</v>
      </c>
      <c r="CJ482" s="26">
        <f t="shared" ca="1" si="684"/>
        <v>0</v>
      </c>
      <c r="CK482" s="16">
        <f t="shared" ca="1" si="737"/>
        <v>0</v>
      </c>
      <c r="CL482" s="25">
        <v>0</v>
      </c>
      <c r="CM482" s="25">
        <f t="shared" ca="1" si="738"/>
        <v>0</v>
      </c>
      <c r="CN482" s="25">
        <f t="shared" ca="1" si="739"/>
        <v>0</v>
      </c>
      <c r="CO482" s="25">
        <f t="shared" ca="1" si="740"/>
        <v>0</v>
      </c>
      <c r="CP482" s="25">
        <f t="shared" ca="1" si="741"/>
        <v>0</v>
      </c>
      <c r="CQ482" s="16">
        <f t="shared" ca="1" si="742"/>
        <v>0</v>
      </c>
      <c r="CR482" s="25">
        <f t="shared" ca="1" si="743"/>
        <v>0</v>
      </c>
      <c r="CS482" s="9">
        <f t="shared" ca="1" si="685"/>
        <v>0</v>
      </c>
      <c r="CT482" s="26">
        <f t="shared" ca="1" si="686"/>
        <v>0</v>
      </c>
      <c r="CU482" s="19">
        <f t="shared" ca="1" si="687"/>
        <v>0</v>
      </c>
      <c r="CV482" s="26">
        <f t="shared" ca="1" si="688"/>
        <v>0</v>
      </c>
      <c r="CW482" s="26">
        <f t="shared" ca="1" si="689"/>
        <v>0</v>
      </c>
      <c r="CX482">
        <f t="shared" ca="1" si="744"/>
        <v>0</v>
      </c>
      <c r="CY482" s="7">
        <f t="shared" ca="1" si="712"/>
        <v>0</v>
      </c>
      <c r="CZ482" s="7">
        <f t="shared" ca="1" si="713"/>
        <v>0</v>
      </c>
      <c r="DA482" s="17">
        <f t="shared" ca="1" si="745"/>
        <v>0</v>
      </c>
      <c r="DB482" s="17">
        <f t="shared" ca="1" si="714"/>
        <v>0</v>
      </c>
      <c r="EB482">
        <v>480</v>
      </c>
      <c r="EC482" s="7">
        <f t="shared" si="746"/>
        <v>0</v>
      </c>
      <c r="ED482" s="28">
        <f t="shared" si="747"/>
        <v>0</v>
      </c>
      <c r="EE482" s="16">
        <f t="shared" si="748"/>
        <v>0</v>
      </c>
      <c r="EF482" s="9">
        <f t="shared" si="690"/>
        <v>0</v>
      </c>
      <c r="EG482" s="26">
        <f t="shared" si="691"/>
        <v>0</v>
      </c>
      <c r="EH482" s="19">
        <f t="shared" si="692"/>
        <v>0</v>
      </c>
      <c r="EI482" s="26">
        <f t="shared" si="693"/>
        <v>0</v>
      </c>
      <c r="EJ482" s="26">
        <f t="shared" si="694"/>
        <v>0</v>
      </c>
      <c r="EK482" s="16">
        <f t="shared" si="749"/>
        <v>0</v>
      </c>
      <c r="EL482" s="25">
        <v>0</v>
      </c>
      <c r="EM482" s="25">
        <f t="shared" si="750"/>
        <v>0</v>
      </c>
      <c r="EN482" s="25">
        <f t="shared" si="751"/>
        <v>0</v>
      </c>
      <c r="EO482" s="25">
        <f t="shared" si="752"/>
        <v>0</v>
      </c>
      <c r="EP482" s="25">
        <f t="shared" si="753"/>
        <v>0</v>
      </c>
      <c r="EQ482" s="16">
        <f t="shared" si="754"/>
        <v>0</v>
      </c>
      <c r="ER482" s="25">
        <f t="shared" si="755"/>
        <v>0</v>
      </c>
      <c r="ES482" s="9">
        <f t="shared" si="695"/>
        <v>0</v>
      </c>
      <c r="ET482" s="26">
        <f t="shared" si="696"/>
        <v>0</v>
      </c>
      <c r="EU482" s="19">
        <f t="shared" si="697"/>
        <v>0</v>
      </c>
      <c r="EV482" s="26">
        <f t="shared" si="698"/>
        <v>0</v>
      </c>
      <c r="EW482" s="26">
        <f t="shared" si="699"/>
        <v>0</v>
      </c>
      <c r="EX482">
        <f t="shared" si="756"/>
        <v>0</v>
      </c>
      <c r="EY482" s="7">
        <f t="shared" si="715"/>
        <v>0</v>
      </c>
      <c r="EZ482" s="7">
        <f t="shared" si="716"/>
        <v>0</v>
      </c>
      <c r="FA482" s="17">
        <f t="shared" si="757"/>
        <v>0</v>
      </c>
      <c r="FB482" s="17">
        <f t="shared" si="717"/>
        <v>0</v>
      </c>
      <c r="GB482">
        <v>480</v>
      </c>
      <c r="GC482" s="7">
        <f t="shared" si="758"/>
        <v>0</v>
      </c>
      <c r="GD482" s="28">
        <f t="shared" si="759"/>
        <v>0</v>
      </c>
      <c r="GE482" s="16">
        <f t="shared" si="760"/>
        <v>0</v>
      </c>
      <c r="GF482" s="9">
        <f t="shared" si="700"/>
        <v>0</v>
      </c>
      <c r="GG482" s="26">
        <f t="shared" si="701"/>
        <v>0</v>
      </c>
      <c r="GH482" s="19">
        <f t="shared" si="702"/>
        <v>0</v>
      </c>
      <c r="GI482" s="26">
        <f t="shared" si="703"/>
        <v>0</v>
      </c>
      <c r="GJ482" s="26">
        <f t="shared" si="704"/>
        <v>0</v>
      </c>
      <c r="GK482" s="16">
        <f t="shared" si="761"/>
        <v>0</v>
      </c>
      <c r="GL482" s="25">
        <v>0</v>
      </c>
      <c r="GM482" s="25">
        <f t="shared" si="762"/>
        <v>0</v>
      </c>
      <c r="GN482" s="25">
        <f t="shared" si="763"/>
        <v>0</v>
      </c>
      <c r="GO482" s="25">
        <f t="shared" si="764"/>
        <v>0</v>
      </c>
      <c r="GP482" s="25">
        <f t="shared" si="765"/>
        <v>0</v>
      </c>
      <c r="GQ482" s="16">
        <f t="shared" si="766"/>
        <v>0</v>
      </c>
      <c r="GR482" s="25">
        <f t="shared" si="767"/>
        <v>0</v>
      </c>
      <c r="GS482" s="9">
        <f t="shared" si="705"/>
        <v>0</v>
      </c>
      <c r="GT482" s="26">
        <f t="shared" si="706"/>
        <v>0</v>
      </c>
      <c r="GU482" s="19">
        <f t="shared" si="707"/>
        <v>0</v>
      </c>
      <c r="GV482" s="26">
        <f t="shared" si="708"/>
        <v>0</v>
      </c>
      <c r="GW482" s="26">
        <f t="shared" si="709"/>
        <v>0</v>
      </c>
      <c r="GX482">
        <f t="shared" si="768"/>
        <v>0</v>
      </c>
      <c r="GY482" s="7">
        <f t="shared" si="718"/>
        <v>0</v>
      </c>
      <c r="GZ482" s="7">
        <f t="shared" si="719"/>
        <v>0</v>
      </c>
      <c r="HA482" s="17">
        <f t="shared" si="769"/>
        <v>0</v>
      </c>
      <c r="HB482" s="17">
        <f t="shared" si="720"/>
        <v>0</v>
      </c>
    </row>
    <row r="483" spans="54:210" x14ac:dyDescent="0.3">
      <c r="BB483">
        <v>481</v>
      </c>
      <c r="BC483" s="7">
        <f t="shared" si="721"/>
        <v>0</v>
      </c>
      <c r="BD483" s="28">
        <f t="shared" si="722"/>
        <v>0</v>
      </c>
      <c r="BE483" s="16">
        <f t="shared" si="723"/>
        <v>0</v>
      </c>
      <c r="BF483" s="16">
        <f t="shared" si="724"/>
        <v>0</v>
      </c>
      <c r="BG483" s="25">
        <v>0</v>
      </c>
      <c r="BH483" s="25">
        <f t="shared" si="725"/>
        <v>0</v>
      </c>
      <c r="BI483" s="25">
        <f t="shared" si="726"/>
        <v>0</v>
      </c>
      <c r="BJ483" s="25">
        <f t="shared" si="727"/>
        <v>0</v>
      </c>
      <c r="BK483" s="25">
        <f t="shared" si="728"/>
        <v>0</v>
      </c>
      <c r="BL483" s="16">
        <f t="shared" si="729"/>
        <v>0</v>
      </c>
      <c r="BM483" s="25">
        <f t="shared" si="730"/>
        <v>0</v>
      </c>
      <c r="BN483" s="9">
        <f t="shared" si="675"/>
        <v>0</v>
      </c>
      <c r="BO483" s="26">
        <f t="shared" si="676"/>
        <v>0</v>
      </c>
      <c r="BP483" s="19">
        <f t="shared" si="677"/>
        <v>0</v>
      </c>
      <c r="BQ483" s="26">
        <f t="shared" si="678"/>
        <v>0</v>
      </c>
      <c r="BR483" s="26">
        <f t="shared" si="679"/>
        <v>0</v>
      </c>
      <c r="BS483">
        <f t="shared" si="731"/>
        <v>0</v>
      </c>
      <c r="BT483" s="7">
        <f t="shared" si="732"/>
        <v>0</v>
      </c>
      <c r="BU483" s="7">
        <f t="shared" si="710"/>
        <v>0</v>
      </c>
      <c r="BV483" s="17">
        <f t="shared" si="733"/>
        <v>0</v>
      </c>
      <c r="BW483" s="17">
        <f t="shared" si="711"/>
        <v>0</v>
      </c>
      <c r="CB483">
        <v>481</v>
      </c>
      <c r="CC483" s="7">
        <f t="shared" ca="1" si="734"/>
        <v>-19000</v>
      </c>
      <c r="CD483" s="28">
        <f t="shared" ca="1" si="735"/>
        <v>0</v>
      </c>
      <c r="CE483" s="16">
        <f t="shared" ca="1" si="736"/>
        <v>0</v>
      </c>
      <c r="CF483" s="9">
        <f t="shared" ca="1" si="680"/>
        <v>0</v>
      </c>
      <c r="CG483" s="26">
        <f t="shared" ca="1" si="681"/>
        <v>0</v>
      </c>
      <c r="CH483" s="19">
        <f t="shared" ca="1" si="682"/>
        <v>0</v>
      </c>
      <c r="CI483" s="26">
        <f t="shared" ca="1" si="683"/>
        <v>0</v>
      </c>
      <c r="CJ483" s="26">
        <f t="shared" ca="1" si="684"/>
        <v>0</v>
      </c>
      <c r="CK483" s="16">
        <f t="shared" ca="1" si="737"/>
        <v>0</v>
      </c>
      <c r="CL483" s="25">
        <v>0</v>
      </c>
      <c r="CM483" s="25">
        <f t="shared" ca="1" si="738"/>
        <v>0</v>
      </c>
      <c r="CN483" s="25">
        <f t="shared" ca="1" si="739"/>
        <v>0</v>
      </c>
      <c r="CO483" s="25">
        <f t="shared" ca="1" si="740"/>
        <v>0</v>
      </c>
      <c r="CP483" s="25">
        <f t="shared" ca="1" si="741"/>
        <v>0</v>
      </c>
      <c r="CQ483" s="16">
        <f t="shared" ca="1" si="742"/>
        <v>0</v>
      </c>
      <c r="CR483" s="25">
        <f t="shared" ca="1" si="743"/>
        <v>0</v>
      </c>
      <c r="CS483" s="9">
        <f t="shared" ca="1" si="685"/>
        <v>0</v>
      </c>
      <c r="CT483" s="26">
        <f t="shared" ca="1" si="686"/>
        <v>0</v>
      </c>
      <c r="CU483" s="19">
        <f t="shared" ca="1" si="687"/>
        <v>0</v>
      </c>
      <c r="CV483" s="26">
        <f t="shared" ca="1" si="688"/>
        <v>0</v>
      </c>
      <c r="CW483" s="26">
        <f t="shared" ca="1" si="689"/>
        <v>0</v>
      </c>
      <c r="CX483">
        <f t="shared" ca="1" si="744"/>
        <v>0</v>
      </c>
      <c r="CY483" s="7">
        <f t="shared" ca="1" si="712"/>
        <v>0</v>
      </c>
      <c r="CZ483" s="7">
        <f t="shared" ca="1" si="713"/>
        <v>0</v>
      </c>
      <c r="DA483" s="17">
        <f t="shared" ca="1" si="745"/>
        <v>0</v>
      </c>
      <c r="DB483" s="17">
        <f t="shared" ca="1" si="714"/>
        <v>0</v>
      </c>
      <c r="EB483">
        <v>481</v>
      </c>
      <c r="EC483" s="7">
        <f t="shared" si="746"/>
        <v>0</v>
      </c>
      <c r="ED483" s="28">
        <f t="shared" si="747"/>
        <v>0</v>
      </c>
      <c r="EE483" s="16">
        <f t="shared" si="748"/>
        <v>0</v>
      </c>
      <c r="EF483" s="9">
        <f t="shared" si="690"/>
        <v>0</v>
      </c>
      <c r="EG483" s="26">
        <f t="shared" si="691"/>
        <v>0</v>
      </c>
      <c r="EH483" s="19">
        <f t="shared" si="692"/>
        <v>0</v>
      </c>
      <c r="EI483" s="26">
        <f t="shared" si="693"/>
        <v>0</v>
      </c>
      <c r="EJ483" s="26">
        <f t="shared" si="694"/>
        <v>0</v>
      </c>
      <c r="EK483" s="16">
        <f t="shared" si="749"/>
        <v>0</v>
      </c>
      <c r="EL483" s="25">
        <v>0</v>
      </c>
      <c r="EM483" s="25">
        <f t="shared" si="750"/>
        <v>0</v>
      </c>
      <c r="EN483" s="25">
        <f t="shared" si="751"/>
        <v>0</v>
      </c>
      <c r="EO483" s="25">
        <f t="shared" si="752"/>
        <v>0</v>
      </c>
      <c r="EP483" s="25">
        <f t="shared" si="753"/>
        <v>0</v>
      </c>
      <c r="EQ483" s="16">
        <f t="shared" si="754"/>
        <v>0</v>
      </c>
      <c r="ER483" s="25">
        <f t="shared" si="755"/>
        <v>0</v>
      </c>
      <c r="ES483" s="9">
        <f t="shared" si="695"/>
        <v>0</v>
      </c>
      <c r="ET483" s="26">
        <f t="shared" si="696"/>
        <v>0</v>
      </c>
      <c r="EU483" s="19">
        <f t="shared" si="697"/>
        <v>0</v>
      </c>
      <c r="EV483" s="26">
        <f t="shared" si="698"/>
        <v>0</v>
      </c>
      <c r="EW483" s="26">
        <f t="shared" si="699"/>
        <v>0</v>
      </c>
      <c r="EX483">
        <f t="shared" si="756"/>
        <v>0</v>
      </c>
      <c r="EY483" s="7">
        <f t="shared" si="715"/>
        <v>0</v>
      </c>
      <c r="EZ483" s="7">
        <f t="shared" si="716"/>
        <v>0</v>
      </c>
      <c r="FA483" s="17">
        <f t="shared" si="757"/>
        <v>0</v>
      </c>
      <c r="FB483" s="17">
        <f t="shared" si="717"/>
        <v>0</v>
      </c>
      <c r="GB483">
        <v>481</v>
      </c>
      <c r="GC483" s="7">
        <f t="shared" si="758"/>
        <v>0</v>
      </c>
      <c r="GD483" s="28">
        <f t="shared" si="759"/>
        <v>0</v>
      </c>
      <c r="GE483" s="16">
        <f t="shared" si="760"/>
        <v>0</v>
      </c>
      <c r="GF483" s="9">
        <f t="shared" si="700"/>
        <v>0</v>
      </c>
      <c r="GG483" s="26">
        <f t="shared" si="701"/>
        <v>0</v>
      </c>
      <c r="GH483" s="19">
        <f t="shared" si="702"/>
        <v>0</v>
      </c>
      <c r="GI483" s="26">
        <f t="shared" si="703"/>
        <v>0</v>
      </c>
      <c r="GJ483" s="26">
        <f t="shared" si="704"/>
        <v>0</v>
      </c>
      <c r="GK483" s="16">
        <f t="shared" si="761"/>
        <v>0</v>
      </c>
      <c r="GL483" s="25">
        <v>0</v>
      </c>
      <c r="GM483" s="25">
        <f t="shared" si="762"/>
        <v>0</v>
      </c>
      <c r="GN483" s="25">
        <f t="shared" si="763"/>
        <v>0</v>
      </c>
      <c r="GO483" s="25">
        <f t="shared" si="764"/>
        <v>0</v>
      </c>
      <c r="GP483" s="25">
        <f t="shared" si="765"/>
        <v>0</v>
      </c>
      <c r="GQ483" s="16">
        <f t="shared" si="766"/>
        <v>0</v>
      </c>
      <c r="GR483" s="25">
        <f t="shared" si="767"/>
        <v>0</v>
      </c>
      <c r="GS483" s="9">
        <f t="shared" si="705"/>
        <v>0</v>
      </c>
      <c r="GT483" s="26">
        <f t="shared" si="706"/>
        <v>0</v>
      </c>
      <c r="GU483" s="19">
        <f t="shared" si="707"/>
        <v>0</v>
      </c>
      <c r="GV483" s="26">
        <f t="shared" si="708"/>
        <v>0</v>
      </c>
      <c r="GW483" s="26">
        <f t="shared" si="709"/>
        <v>0</v>
      </c>
      <c r="GX483">
        <f t="shared" si="768"/>
        <v>0</v>
      </c>
      <c r="GY483" s="7">
        <f t="shared" si="718"/>
        <v>0</v>
      </c>
      <c r="GZ483" s="7">
        <f t="shared" si="719"/>
        <v>0</v>
      </c>
      <c r="HA483" s="17">
        <f t="shared" si="769"/>
        <v>0</v>
      </c>
      <c r="HB483" s="17">
        <f t="shared" si="720"/>
        <v>0</v>
      </c>
    </row>
    <row r="484" spans="54:210" x14ac:dyDescent="0.3">
      <c r="BB484">
        <v>482</v>
      </c>
      <c r="BC484" s="7">
        <f t="shared" si="721"/>
        <v>0</v>
      </c>
      <c r="BD484" s="28">
        <f t="shared" si="722"/>
        <v>0</v>
      </c>
      <c r="BE484" s="16">
        <f t="shared" si="723"/>
        <v>0</v>
      </c>
      <c r="BF484" s="16">
        <f t="shared" si="724"/>
        <v>0</v>
      </c>
      <c r="BG484" s="25">
        <v>0</v>
      </c>
      <c r="BH484" s="25">
        <f t="shared" si="725"/>
        <v>0</v>
      </c>
      <c r="BI484" s="25">
        <f t="shared" si="726"/>
        <v>0</v>
      </c>
      <c r="BJ484" s="25">
        <f t="shared" si="727"/>
        <v>0</v>
      </c>
      <c r="BK484" s="25">
        <f t="shared" si="728"/>
        <v>0</v>
      </c>
      <c r="BL484" s="16">
        <f t="shared" si="729"/>
        <v>0</v>
      </c>
      <c r="BM484" s="25">
        <f t="shared" si="730"/>
        <v>0</v>
      </c>
      <c r="BN484" s="9">
        <f t="shared" si="675"/>
        <v>0</v>
      </c>
      <c r="BO484" s="26">
        <f t="shared" si="676"/>
        <v>0</v>
      </c>
      <c r="BP484" s="19">
        <f t="shared" si="677"/>
        <v>0</v>
      </c>
      <c r="BQ484" s="26">
        <f t="shared" si="678"/>
        <v>0</v>
      </c>
      <c r="BR484" s="26">
        <f t="shared" si="679"/>
        <v>0</v>
      </c>
      <c r="BS484">
        <f t="shared" si="731"/>
        <v>0</v>
      </c>
      <c r="BT484" s="7">
        <f t="shared" si="732"/>
        <v>0</v>
      </c>
      <c r="BU484" s="7">
        <f t="shared" si="710"/>
        <v>0</v>
      </c>
      <c r="BV484" s="17">
        <f t="shared" si="733"/>
        <v>0</v>
      </c>
      <c r="BW484" s="17">
        <f t="shared" si="711"/>
        <v>0</v>
      </c>
      <c r="CB484">
        <v>482</v>
      </c>
      <c r="CC484" s="7">
        <f t="shared" ca="1" si="734"/>
        <v>-19000</v>
      </c>
      <c r="CD484" s="28">
        <f t="shared" ca="1" si="735"/>
        <v>0</v>
      </c>
      <c r="CE484" s="16">
        <f t="shared" ca="1" si="736"/>
        <v>0</v>
      </c>
      <c r="CF484" s="9">
        <f t="shared" ca="1" si="680"/>
        <v>0</v>
      </c>
      <c r="CG484" s="26">
        <f t="shared" ca="1" si="681"/>
        <v>0</v>
      </c>
      <c r="CH484" s="19">
        <f t="shared" ca="1" si="682"/>
        <v>0</v>
      </c>
      <c r="CI484" s="26">
        <f t="shared" ca="1" si="683"/>
        <v>0</v>
      </c>
      <c r="CJ484" s="26">
        <f t="shared" ca="1" si="684"/>
        <v>0</v>
      </c>
      <c r="CK484" s="16">
        <f t="shared" ca="1" si="737"/>
        <v>0</v>
      </c>
      <c r="CL484" s="25">
        <v>0</v>
      </c>
      <c r="CM484" s="25">
        <f t="shared" ca="1" si="738"/>
        <v>0</v>
      </c>
      <c r="CN484" s="25">
        <f t="shared" ca="1" si="739"/>
        <v>0</v>
      </c>
      <c r="CO484" s="25">
        <f t="shared" ca="1" si="740"/>
        <v>0</v>
      </c>
      <c r="CP484" s="25">
        <f t="shared" ca="1" si="741"/>
        <v>0</v>
      </c>
      <c r="CQ484" s="16">
        <f t="shared" ca="1" si="742"/>
        <v>0</v>
      </c>
      <c r="CR484" s="25">
        <f t="shared" ca="1" si="743"/>
        <v>0</v>
      </c>
      <c r="CS484" s="9">
        <f t="shared" ca="1" si="685"/>
        <v>0</v>
      </c>
      <c r="CT484" s="26">
        <f t="shared" ca="1" si="686"/>
        <v>0</v>
      </c>
      <c r="CU484" s="19">
        <f t="shared" ca="1" si="687"/>
        <v>0</v>
      </c>
      <c r="CV484" s="26">
        <f t="shared" ca="1" si="688"/>
        <v>0</v>
      </c>
      <c r="CW484" s="26">
        <f t="shared" ca="1" si="689"/>
        <v>0</v>
      </c>
      <c r="CX484">
        <f t="shared" ca="1" si="744"/>
        <v>0</v>
      </c>
      <c r="CY484" s="7">
        <f t="shared" ca="1" si="712"/>
        <v>0</v>
      </c>
      <c r="CZ484" s="7">
        <f t="shared" ca="1" si="713"/>
        <v>0</v>
      </c>
      <c r="DA484" s="17">
        <f t="shared" ca="1" si="745"/>
        <v>0</v>
      </c>
      <c r="DB484" s="17">
        <f t="shared" ca="1" si="714"/>
        <v>0</v>
      </c>
      <c r="EB484">
        <v>482</v>
      </c>
      <c r="EC484" s="7">
        <f t="shared" si="746"/>
        <v>0</v>
      </c>
      <c r="ED484" s="28">
        <f t="shared" si="747"/>
        <v>0</v>
      </c>
      <c r="EE484" s="16">
        <f t="shared" si="748"/>
        <v>0</v>
      </c>
      <c r="EF484" s="9">
        <f t="shared" si="690"/>
        <v>0</v>
      </c>
      <c r="EG484" s="26">
        <f t="shared" si="691"/>
        <v>0</v>
      </c>
      <c r="EH484" s="19">
        <f t="shared" si="692"/>
        <v>0</v>
      </c>
      <c r="EI484" s="26">
        <f t="shared" si="693"/>
        <v>0</v>
      </c>
      <c r="EJ484" s="26">
        <f t="shared" si="694"/>
        <v>0</v>
      </c>
      <c r="EK484" s="16">
        <f t="shared" si="749"/>
        <v>0</v>
      </c>
      <c r="EL484" s="25">
        <v>0</v>
      </c>
      <c r="EM484" s="25">
        <f t="shared" si="750"/>
        <v>0</v>
      </c>
      <c r="EN484" s="25">
        <f t="shared" si="751"/>
        <v>0</v>
      </c>
      <c r="EO484" s="25">
        <f t="shared" si="752"/>
        <v>0</v>
      </c>
      <c r="EP484" s="25">
        <f t="shared" si="753"/>
        <v>0</v>
      </c>
      <c r="EQ484" s="16">
        <f t="shared" si="754"/>
        <v>0</v>
      </c>
      <c r="ER484" s="25">
        <f t="shared" si="755"/>
        <v>0</v>
      </c>
      <c r="ES484" s="9">
        <f t="shared" si="695"/>
        <v>0</v>
      </c>
      <c r="ET484" s="26">
        <f t="shared" si="696"/>
        <v>0</v>
      </c>
      <c r="EU484" s="19">
        <f t="shared" si="697"/>
        <v>0</v>
      </c>
      <c r="EV484" s="26">
        <f t="shared" si="698"/>
        <v>0</v>
      </c>
      <c r="EW484" s="26">
        <f t="shared" si="699"/>
        <v>0</v>
      </c>
      <c r="EX484">
        <f t="shared" si="756"/>
        <v>0</v>
      </c>
      <c r="EY484" s="7">
        <f t="shared" si="715"/>
        <v>0</v>
      </c>
      <c r="EZ484" s="7">
        <f t="shared" si="716"/>
        <v>0</v>
      </c>
      <c r="FA484" s="17">
        <f t="shared" si="757"/>
        <v>0</v>
      </c>
      <c r="FB484" s="17">
        <f t="shared" si="717"/>
        <v>0</v>
      </c>
      <c r="GB484">
        <v>482</v>
      </c>
      <c r="GC484" s="7">
        <f t="shared" si="758"/>
        <v>0</v>
      </c>
      <c r="GD484" s="28">
        <f t="shared" si="759"/>
        <v>0</v>
      </c>
      <c r="GE484" s="16">
        <f t="shared" si="760"/>
        <v>0</v>
      </c>
      <c r="GF484" s="9">
        <f t="shared" si="700"/>
        <v>0</v>
      </c>
      <c r="GG484" s="26">
        <f t="shared" si="701"/>
        <v>0</v>
      </c>
      <c r="GH484" s="19">
        <f t="shared" si="702"/>
        <v>0</v>
      </c>
      <c r="GI484" s="26">
        <f t="shared" si="703"/>
        <v>0</v>
      </c>
      <c r="GJ484" s="26">
        <f t="shared" si="704"/>
        <v>0</v>
      </c>
      <c r="GK484" s="16">
        <f t="shared" si="761"/>
        <v>0</v>
      </c>
      <c r="GL484" s="25">
        <v>0</v>
      </c>
      <c r="GM484" s="25">
        <f t="shared" si="762"/>
        <v>0</v>
      </c>
      <c r="GN484" s="25">
        <f t="shared" si="763"/>
        <v>0</v>
      </c>
      <c r="GO484" s="25">
        <f t="shared" si="764"/>
        <v>0</v>
      </c>
      <c r="GP484" s="25">
        <f t="shared" si="765"/>
        <v>0</v>
      </c>
      <c r="GQ484" s="16">
        <f t="shared" si="766"/>
        <v>0</v>
      </c>
      <c r="GR484" s="25">
        <f t="shared" si="767"/>
        <v>0</v>
      </c>
      <c r="GS484" s="9">
        <f t="shared" si="705"/>
        <v>0</v>
      </c>
      <c r="GT484" s="26">
        <f t="shared" si="706"/>
        <v>0</v>
      </c>
      <c r="GU484" s="19">
        <f t="shared" si="707"/>
        <v>0</v>
      </c>
      <c r="GV484" s="26">
        <f t="shared" si="708"/>
        <v>0</v>
      </c>
      <c r="GW484" s="26">
        <f t="shared" si="709"/>
        <v>0</v>
      </c>
      <c r="GX484">
        <f t="shared" si="768"/>
        <v>0</v>
      </c>
      <c r="GY484" s="7">
        <f t="shared" si="718"/>
        <v>0</v>
      </c>
      <c r="GZ484" s="7">
        <f t="shared" si="719"/>
        <v>0</v>
      </c>
      <c r="HA484" s="17">
        <f t="shared" si="769"/>
        <v>0</v>
      </c>
      <c r="HB484" s="17">
        <f t="shared" si="720"/>
        <v>0</v>
      </c>
    </row>
    <row r="485" spans="54:210" x14ac:dyDescent="0.3">
      <c r="BB485">
        <v>483</v>
      </c>
      <c r="BC485" s="7">
        <f t="shared" si="721"/>
        <v>0</v>
      </c>
      <c r="BD485" s="28">
        <f t="shared" si="722"/>
        <v>0</v>
      </c>
      <c r="BE485" s="16">
        <f t="shared" si="723"/>
        <v>0</v>
      </c>
      <c r="BF485" s="16">
        <f t="shared" si="724"/>
        <v>0</v>
      </c>
      <c r="BG485" s="25">
        <v>0</v>
      </c>
      <c r="BH485" s="25">
        <f t="shared" si="725"/>
        <v>0</v>
      </c>
      <c r="BI485" s="25">
        <f t="shared" si="726"/>
        <v>0</v>
      </c>
      <c r="BJ485" s="25">
        <f t="shared" si="727"/>
        <v>0</v>
      </c>
      <c r="BK485" s="25">
        <f t="shared" si="728"/>
        <v>0</v>
      </c>
      <c r="BL485" s="16">
        <f t="shared" si="729"/>
        <v>0</v>
      </c>
      <c r="BM485" s="25">
        <f t="shared" si="730"/>
        <v>0</v>
      </c>
      <c r="BN485" s="9">
        <f t="shared" si="675"/>
        <v>0</v>
      </c>
      <c r="BO485" s="26">
        <f t="shared" si="676"/>
        <v>0</v>
      </c>
      <c r="BP485" s="19">
        <f t="shared" si="677"/>
        <v>0</v>
      </c>
      <c r="BQ485" s="26">
        <f t="shared" si="678"/>
        <v>0</v>
      </c>
      <c r="BR485" s="26">
        <f t="shared" si="679"/>
        <v>0</v>
      </c>
      <c r="BS485">
        <f t="shared" si="731"/>
        <v>0</v>
      </c>
      <c r="BT485" s="7">
        <f t="shared" si="732"/>
        <v>0</v>
      </c>
      <c r="BU485" s="7">
        <f t="shared" si="710"/>
        <v>0</v>
      </c>
      <c r="BV485" s="17">
        <f t="shared" si="733"/>
        <v>0</v>
      </c>
      <c r="BW485" s="17">
        <f t="shared" si="711"/>
        <v>0</v>
      </c>
      <c r="CB485">
        <v>483</v>
      </c>
      <c r="CC485" s="7">
        <f t="shared" ca="1" si="734"/>
        <v>-19000</v>
      </c>
      <c r="CD485" s="28">
        <f t="shared" ca="1" si="735"/>
        <v>0</v>
      </c>
      <c r="CE485" s="16">
        <f t="shared" ca="1" si="736"/>
        <v>0</v>
      </c>
      <c r="CF485" s="9">
        <f t="shared" ca="1" si="680"/>
        <v>0</v>
      </c>
      <c r="CG485" s="26">
        <f t="shared" ca="1" si="681"/>
        <v>0</v>
      </c>
      <c r="CH485" s="19">
        <f t="shared" ca="1" si="682"/>
        <v>0</v>
      </c>
      <c r="CI485" s="26">
        <f t="shared" ca="1" si="683"/>
        <v>0</v>
      </c>
      <c r="CJ485" s="26">
        <f t="shared" ca="1" si="684"/>
        <v>0</v>
      </c>
      <c r="CK485" s="16">
        <f t="shared" ca="1" si="737"/>
        <v>0</v>
      </c>
      <c r="CL485" s="25">
        <v>0</v>
      </c>
      <c r="CM485" s="25">
        <f t="shared" ca="1" si="738"/>
        <v>0</v>
      </c>
      <c r="CN485" s="25">
        <f t="shared" ca="1" si="739"/>
        <v>0</v>
      </c>
      <c r="CO485" s="25">
        <f t="shared" ca="1" si="740"/>
        <v>0</v>
      </c>
      <c r="CP485" s="25">
        <f t="shared" ca="1" si="741"/>
        <v>0</v>
      </c>
      <c r="CQ485" s="16">
        <f t="shared" ca="1" si="742"/>
        <v>0</v>
      </c>
      <c r="CR485" s="25">
        <f t="shared" ca="1" si="743"/>
        <v>0</v>
      </c>
      <c r="CS485" s="9">
        <f t="shared" ca="1" si="685"/>
        <v>0</v>
      </c>
      <c r="CT485" s="26">
        <f t="shared" ca="1" si="686"/>
        <v>0</v>
      </c>
      <c r="CU485" s="19">
        <f t="shared" ca="1" si="687"/>
        <v>0</v>
      </c>
      <c r="CV485" s="26">
        <f t="shared" ca="1" si="688"/>
        <v>0</v>
      </c>
      <c r="CW485" s="26">
        <f t="shared" ca="1" si="689"/>
        <v>0</v>
      </c>
      <c r="CX485">
        <f t="shared" ca="1" si="744"/>
        <v>0</v>
      </c>
      <c r="CY485" s="7">
        <f t="shared" ca="1" si="712"/>
        <v>0</v>
      </c>
      <c r="CZ485" s="7">
        <f t="shared" ca="1" si="713"/>
        <v>0</v>
      </c>
      <c r="DA485" s="17">
        <f t="shared" ca="1" si="745"/>
        <v>0</v>
      </c>
      <c r="DB485" s="17">
        <f t="shared" ca="1" si="714"/>
        <v>0</v>
      </c>
      <c r="EB485">
        <v>483</v>
      </c>
      <c r="EC485" s="7">
        <f t="shared" si="746"/>
        <v>0</v>
      </c>
      <c r="ED485" s="28">
        <f t="shared" si="747"/>
        <v>0</v>
      </c>
      <c r="EE485" s="16">
        <f t="shared" si="748"/>
        <v>0</v>
      </c>
      <c r="EF485" s="9">
        <f t="shared" si="690"/>
        <v>0</v>
      </c>
      <c r="EG485" s="26">
        <f t="shared" si="691"/>
        <v>0</v>
      </c>
      <c r="EH485" s="19">
        <f t="shared" si="692"/>
        <v>0</v>
      </c>
      <c r="EI485" s="26">
        <f t="shared" si="693"/>
        <v>0</v>
      </c>
      <c r="EJ485" s="26">
        <f t="shared" si="694"/>
        <v>0</v>
      </c>
      <c r="EK485" s="16">
        <f t="shared" si="749"/>
        <v>0</v>
      </c>
      <c r="EL485" s="25">
        <v>0</v>
      </c>
      <c r="EM485" s="25">
        <f t="shared" si="750"/>
        <v>0</v>
      </c>
      <c r="EN485" s="25">
        <f t="shared" si="751"/>
        <v>0</v>
      </c>
      <c r="EO485" s="25">
        <f t="shared" si="752"/>
        <v>0</v>
      </c>
      <c r="EP485" s="25">
        <f t="shared" si="753"/>
        <v>0</v>
      </c>
      <c r="EQ485" s="16">
        <f t="shared" si="754"/>
        <v>0</v>
      </c>
      <c r="ER485" s="25">
        <f t="shared" si="755"/>
        <v>0</v>
      </c>
      <c r="ES485" s="9">
        <f t="shared" si="695"/>
        <v>0</v>
      </c>
      <c r="ET485" s="26">
        <f t="shared" si="696"/>
        <v>0</v>
      </c>
      <c r="EU485" s="19">
        <f t="shared" si="697"/>
        <v>0</v>
      </c>
      <c r="EV485" s="26">
        <f t="shared" si="698"/>
        <v>0</v>
      </c>
      <c r="EW485" s="26">
        <f t="shared" si="699"/>
        <v>0</v>
      </c>
      <c r="EX485">
        <f t="shared" si="756"/>
        <v>0</v>
      </c>
      <c r="EY485" s="7">
        <f t="shared" si="715"/>
        <v>0</v>
      </c>
      <c r="EZ485" s="7">
        <f t="shared" si="716"/>
        <v>0</v>
      </c>
      <c r="FA485" s="17">
        <f t="shared" si="757"/>
        <v>0</v>
      </c>
      <c r="FB485" s="17">
        <f t="shared" si="717"/>
        <v>0</v>
      </c>
      <c r="GB485">
        <v>483</v>
      </c>
      <c r="GC485" s="7">
        <f t="shared" si="758"/>
        <v>0</v>
      </c>
      <c r="GD485" s="28">
        <f t="shared" si="759"/>
        <v>0</v>
      </c>
      <c r="GE485" s="16">
        <f t="shared" si="760"/>
        <v>0</v>
      </c>
      <c r="GF485" s="9">
        <f t="shared" si="700"/>
        <v>0</v>
      </c>
      <c r="GG485" s="26">
        <f t="shared" si="701"/>
        <v>0</v>
      </c>
      <c r="GH485" s="19">
        <f t="shared" si="702"/>
        <v>0</v>
      </c>
      <c r="GI485" s="26">
        <f t="shared" si="703"/>
        <v>0</v>
      </c>
      <c r="GJ485" s="26">
        <f t="shared" si="704"/>
        <v>0</v>
      </c>
      <c r="GK485" s="16">
        <f t="shared" si="761"/>
        <v>0</v>
      </c>
      <c r="GL485" s="25">
        <v>0</v>
      </c>
      <c r="GM485" s="25">
        <f t="shared" si="762"/>
        <v>0</v>
      </c>
      <c r="GN485" s="25">
        <f t="shared" si="763"/>
        <v>0</v>
      </c>
      <c r="GO485" s="25">
        <f t="shared" si="764"/>
        <v>0</v>
      </c>
      <c r="GP485" s="25">
        <f t="shared" si="765"/>
        <v>0</v>
      </c>
      <c r="GQ485" s="16">
        <f t="shared" si="766"/>
        <v>0</v>
      </c>
      <c r="GR485" s="25">
        <f t="shared" si="767"/>
        <v>0</v>
      </c>
      <c r="GS485" s="9">
        <f t="shared" si="705"/>
        <v>0</v>
      </c>
      <c r="GT485" s="26">
        <f t="shared" si="706"/>
        <v>0</v>
      </c>
      <c r="GU485" s="19">
        <f t="shared" si="707"/>
        <v>0</v>
      </c>
      <c r="GV485" s="26">
        <f t="shared" si="708"/>
        <v>0</v>
      </c>
      <c r="GW485" s="26">
        <f t="shared" si="709"/>
        <v>0</v>
      </c>
      <c r="GX485">
        <f t="shared" si="768"/>
        <v>0</v>
      </c>
      <c r="GY485" s="7">
        <f t="shared" si="718"/>
        <v>0</v>
      </c>
      <c r="GZ485" s="7">
        <f t="shared" si="719"/>
        <v>0</v>
      </c>
      <c r="HA485" s="17">
        <f t="shared" si="769"/>
        <v>0</v>
      </c>
      <c r="HB485" s="17">
        <f t="shared" si="720"/>
        <v>0</v>
      </c>
    </row>
    <row r="486" spans="54:210" x14ac:dyDescent="0.3">
      <c r="BB486">
        <v>484</v>
      </c>
      <c r="BC486" s="7">
        <f t="shared" si="721"/>
        <v>0</v>
      </c>
      <c r="BD486" s="28">
        <f t="shared" si="722"/>
        <v>0</v>
      </c>
      <c r="BE486" s="16">
        <f t="shared" si="723"/>
        <v>0</v>
      </c>
      <c r="BF486" s="16">
        <f t="shared" si="724"/>
        <v>0</v>
      </c>
      <c r="BG486" s="25">
        <v>0</v>
      </c>
      <c r="BH486" s="25">
        <f t="shared" si="725"/>
        <v>0</v>
      </c>
      <c r="BI486" s="25">
        <f t="shared" si="726"/>
        <v>0</v>
      </c>
      <c r="BJ486" s="25">
        <f t="shared" si="727"/>
        <v>0</v>
      </c>
      <c r="BK486" s="25">
        <f t="shared" si="728"/>
        <v>0</v>
      </c>
      <c r="BL486" s="16">
        <f t="shared" si="729"/>
        <v>0</v>
      </c>
      <c r="BM486" s="25">
        <f t="shared" si="730"/>
        <v>0</v>
      </c>
      <c r="BN486" s="9">
        <f t="shared" si="675"/>
        <v>0</v>
      </c>
      <c r="BO486" s="26">
        <f t="shared" si="676"/>
        <v>0</v>
      </c>
      <c r="BP486" s="19">
        <f t="shared" si="677"/>
        <v>0</v>
      </c>
      <c r="BQ486" s="26">
        <f t="shared" si="678"/>
        <v>0</v>
      </c>
      <c r="BR486" s="26">
        <f t="shared" si="679"/>
        <v>0</v>
      </c>
      <c r="BS486">
        <f t="shared" si="731"/>
        <v>0</v>
      </c>
      <c r="BT486" s="7">
        <f t="shared" si="732"/>
        <v>0</v>
      </c>
      <c r="BU486" s="7">
        <f t="shared" si="710"/>
        <v>0</v>
      </c>
      <c r="BV486" s="17">
        <f t="shared" si="733"/>
        <v>0</v>
      </c>
      <c r="BW486" s="17">
        <f t="shared" si="711"/>
        <v>0</v>
      </c>
      <c r="CB486">
        <v>484</v>
      </c>
      <c r="CC486" s="7">
        <f t="shared" ca="1" si="734"/>
        <v>-19000</v>
      </c>
      <c r="CD486" s="28">
        <f t="shared" ca="1" si="735"/>
        <v>0</v>
      </c>
      <c r="CE486" s="16">
        <f t="shared" ca="1" si="736"/>
        <v>0</v>
      </c>
      <c r="CF486" s="9">
        <f t="shared" ca="1" si="680"/>
        <v>0</v>
      </c>
      <c r="CG486" s="26">
        <f t="shared" ca="1" si="681"/>
        <v>0</v>
      </c>
      <c r="CH486" s="19">
        <f t="shared" ca="1" si="682"/>
        <v>0</v>
      </c>
      <c r="CI486" s="26">
        <f t="shared" ca="1" si="683"/>
        <v>0</v>
      </c>
      <c r="CJ486" s="26">
        <f t="shared" ca="1" si="684"/>
        <v>0</v>
      </c>
      <c r="CK486" s="16">
        <f t="shared" ca="1" si="737"/>
        <v>0</v>
      </c>
      <c r="CL486" s="25">
        <v>0</v>
      </c>
      <c r="CM486" s="25">
        <f t="shared" ca="1" si="738"/>
        <v>0</v>
      </c>
      <c r="CN486" s="25">
        <f t="shared" ca="1" si="739"/>
        <v>0</v>
      </c>
      <c r="CO486" s="25">
        <f t="shared" ca="1" si="740"/>
        <v>0</v>
      </c>
      <c r="CP486" s="25">
        <f t="shared" ca="1" si="741"/>
        <v>0</v>
      </c>
      <c r="CQ486" s="16">
        <f t="shared" ca="1" si="742"/>
        <v>0</v>
      </c>
      <c r="CR486" s="25">
        <f t="shared" ca="1" si="743"/>
        <v>0</v>
      </c>
      <c r="CS486" s="9">
        <f t="shared" ca="1" si="685"/>
        <v>0</v>
      </c>
      <c r="CT486" s="26">
        <f t="shared" ca="1" si="686"/>
        <v>0</v>
      </c>
      <c r="CU486" s="19">
        <f t="shared" ca="1" si="687"/>
        <v>0</v>
      </c>
      <c r="CV486" s="26">
        <f t="shared" ca="1" si="688"/>
        <v>0</v>
      </c>
      <c r="CW486" s="26">
        <f t="shared" ca="1" si="689"/>
        <v>0</v>
      </c>
      <c r="CX486">
        <f t="shared" ca="1" si="744"/>
        <v>0</v>
      </c>
      <c r="CY486" s="7">
        <f t="shared" ca="1" si="712"/>
        <v>0</v>
      </c>
      <c r="CZ486" s="7">
        <f t="shared" ca="1" si="713"/>
        <v>0</v>
      </c>
      <c r="DA486" s="17">
        <f t="shared" ca="1" si="745"/>
        <v>0</v>
      </c>
      <c r="DB486" s="17">
        <f t="shared" ca="1" si="714"/>
        <v>0</v>
      </c>
      <c r="EB486">
        <v>484</v>
      </c>
      <c r="EC486" s="7">
        <f t="shared" si="746"/>
        <v>0</v>
      </c>
      <c r="ED486" s="28">
        <f t="shared" si="747"/>
        <v>0</v>
      </c>
      <c r="EE486" s="16">
        <f t="shared" si="748"/>
        <v>0</v>
      </c>
      <c r="EF486" s="9">
        <f t="shared" si="690"/>
        <v>0</v>
      </c>
      <c r="EG486" s="26">
        <f t="shared" si="691"/>
        <v>0</v>
      </c>
      <c r="EH486" s="19">
        <f t="shared" si="692"/>
        <v>0</v>
      </c>
      <c r="EI486" s="26">
        <f t="shared" si="693"/>
        <v>0</v>
      </c>
      <c r="EJ486" s="26">
        <f t="shared" si="694"/>
        <v>0</v>
      </c>
      <c r="EK486" s="16">
        <f t="shared" si="749"/>
        <v>0</v>
      </c>
      <c r="EL486" s="25">
        <v>0</v>
      </c>
      <c r="EM486" s="25">
        <f t="shared" si="750"/>
        <v>0</v>
      </c>
      <c r="EN486" s="25">
        <f t="shared" si="751"/>
        <v>0</v>
      </c>
      <c r="EO486" s="25">
        <f t="shared" si="752"/>
        <v>0</v>
      </c>
      <c r="EP486" s="25">
        <f t="shared" si="753"/>
        <v>0</v>
      </c>
      <c r="EQ486" s="16">
        <f t="shared" si="754"/>
        <v>0</v>
      </c>
      <c r="ER486" s="25">
        <f t="shared" si="755"/>
        <v>0</v>
      </c>
      <c r="ES486" s="9">
        <f t="shared" si="695"/>
        <v>0</v>
      </c>
      <c r="ET486" s="26">
        <f t="shared" si="696"/>
        <v>0</v>
      </c>
      <c r="EU486" s="19">
        <f t="shared" si="697"/>
        <v>0</v>
      </c>
      <c r="EV486" s="26">
        <f t="shared" si="698"/>
        <v>0</v>
      </c>
      <c r="EW486" s="26">
        <f t="shared" si="699"/>
        <v>0</v>
      </c>
      <c r="EX486">
        <f t="shared" si="756"/>
        <v>0</v>
      </c>
      <c r="EY486" s="7">
        <f t="shared" si="715"/>
        <v>0</v>
      </c>
      <c r="EZ486" s="7">
        <f t="shared" si="716"/>
        <v>0</v>
      </c>
      <c r="FA486" s="17">
        <f t="shared" si="757"/>
        <v>0</v>
      </c>
      <c r="FB486" s="17">
        <f t="shared" si="717"/>
        <v>0</v>
      </c>
      <c r="GB486">
        <v>484</v>
      </c>
      <c r="GC486" s="7">
        <f t="shared" si="758"/>
        <v>0</v>
      </c>
      <c r="GD486" s="28">
        <f t="shared" si="759"/>
        <v>0</v>
      </c>
      <c r="GE486" s="16">
        <f t="shared" si="760"/>
        <v>0</v>
      </c>
      <c r="GF486" s="9">
        <f t="shared" si="700"/>
        <v>0</v>
      </c>
      <c r="GG486" s="26">
        <f t="shared" si="701"/>
        <v>0</v>
      </c>
      <c r="GH486" s="19">
        <f t="shared" si="702"/>
        <v>0</v>
      </c>
      <c r="GI486" s="26">
        <f t="shared" si="703"/>
        <v>0</v>
      </c>
      <c r="GJ486" s="26">
        <f t="shared" si="704"/>
        <v>0</v>
      </c>
      <c r="GK486" s="16">
        <f t="shared" si="761"/>
        <v>0</v>
      </c>
      <c r="GL486" s="25">
        <v>0</v>
      </c>
      <c r="GM486" s="25">
        <f t="shared" si="762"/>
        <v>0</v>
      </c>
      <c r="GN486" s="25">
        <f t="shared" si="763"/>
        <v>0</v>
      </c>
      <c r="GO486" s="25">
        <f t="shared" si="764"/>
        <v>0</v>
      </c>
      <c r="GP486" s="25">
        <f t="shared" si="765"/>
        <v>0</v>
      </c>
      <c r="GQ486" s="16">
        <f t="shared" si="766"/>
        <v>0</v>
      </c>
      <c r="GR486" s="25">
        <f t="shared" si="767"/>
        <v>0</v>
      </c>
      <c r="GS486" s="9">
        <f t="shared" si="705"/>
        <v>0</v>
      </c>
      <c r="GT486" s="26">
        <f t="shared" si="706"/>
        <v>0</v>
      </c>
      <c r="GU486" s="19">
        <f t="shared" si="707"/>
        <v>0</v>
      </c>
      <c r="GV486" s="26">
        <f t="shared" si="708"/>
        <v>0</v>
      </c>
      <c r="GW486" s="26">
        <f t="shared" si="709"/>
        <v>0</v>
      </c>
      <c r="GX486">
        <f t="shared" si="768"/>
        <v>0</v>
      </c>
      <c r="GY486" s="7">
        <f t="shared" si="718"/>
        <v>0</v>
      </c>
      <c r="GZ486" s="7">
        <f t="shared" si="719"/>
        <v>0</v>
      </c>
      <c r="HA486" s="17">
        <f t="shared" si="769"/>
        <v>0</v>
      </c>
      <c r="HB486" s="17">
        <f t="shared" si="720"/>
        <v>0</v>
      </c>
    </row>
    <row r="487" spans="54:210" x14ac:dyDescent="0.3">
      <c r="BB487">
        <v>485</v>
      </c>
      <c r="BC487" s="7">
        <f t="shared" si="721"/>
        <v>0</v>
      </c>
      <c r="BD487" s="28">
        <f t="shared" si="722"/>
        <v>0</v>
      </c>
      <c r="BE487" s="16">
        <f t="shared" si="723"/>
        <v>0</v>
      </c>
      <c r="BF487" s="16">
        <f t="shared" si="724"/>
        <v>0</v>
      </c>
      <c r="BG487" s="25">
        <v>0</v>
      </c>
      <c r="BH487" s="25">
        <f t="shared" si="725"/>
        <v>0</v>
      </c>
      <c r="BI487" s="25">
        <f t="shared" si="726"/>
        <v>0</v>
      </c>
      <c r="BJ487" s="25">
        <f t="shared" si="727"/>
        <v>0</v>
      </c>
      <c r="BK487" s="25">
        <f t="shared" si="728"/>
        <v>0</v>
      </c>
      <c r="BL487" s="16">
        <f t="shared" si="729"/>
        <v>0</v>
      </c>
      <c r="BM487" s="25">
        <f t="shared" si="730"/>
        <v>0</v>
      </c>
      <c r="BN487" s="9">
        <f t="shared" si="675"/>
        <v>0</v>
      </c>
      <c r="BO487" s="26">
        <f t="shared" si="676"/>
        <v>0</v>
      </c>
      <c r="BP487" s="19">
        <f t="shared" si="677"/>
        <v>0</v>
      </c>
      <c r="BQ487" s="26">
        <f t="shared" si="678"/>
        <v>0</v>
      </c>
      <c r="BR487" s="26">
        <f t="shared" si="679"/>
        <v>0</v>
      </c>
      <c r="BS487">
        <f t="shared" si="731"/>
        <v>0</v>
      </c>
      <c r="BT487" s="7">
        <f t="shared" si="732"/>
        <v>0</v>
      </c>
      <c r="BU487" s="7">
        <f t="shared" si="710"/>
        <v>0</v>
      </c>
      <c r="BV487" s="17">
        <f t="shared" si="733"/>
        <v>0</v>
      </c>
      <c r="BW487" s="17">
        <f t="shared" si="711"/>
        <v>0</v>
      </c>
      <c r="CB487">
        <v>485</v>
      </c>
      <c r="CC487" s="7">
        <f t="shared" ca="1" si="734"/>
        <v>-19000</v>
      </c>
      <c r="CD487" s="28">
        <f t="shared" ca="1" si="735"/>
        <v>0</v>
      </c>
      <c r="CE487" s="16">
        <f t="shared" ca="1" si="736"/>
        <v>0</v>
      </c>
      <c r="CF487" s="9">
        <f t="shared" ca="1" si="680"/>
        <v>0</v>
      </c>
      <c r="CG487" s="26">
        <f t="shared" ca="1" si="681"/>
        <v>0</v>
      </c>
      <c r="CH487" s="19">
        <f t="shared" ca="1" si="682"/>
        <v>0</v>
      </c>
      <c r="CI487" s="26">
        <f t="shared" ca="1" si="683"/>
        <v>0</v>
      </c>
      <c r="CJ487" s="26">
        <f t="shared" ca="1" si="684"/>
        <v>0</v>
      </c>
      <c r="CK487" s="16">
        <f t="shared" ca="1" si="737"/>
        <v>0</v>
      </c>
      <c r="CL487" s="25">
        <v>0</v>
      </c>
      <c r="CM487" s="25">
        <f t="shared" ca="1" si="738"/>
        <v>0</v>
      </c>
      <c r="CN487" s="25">
        <f t="shared" ca="1" si="739"/>
        <v>0</v>
      </c>
      <c r="CO487" s="25">
        <f t="shared" ca="1" si="740"/>
        <v>0</v>
      </c>
      <c r="CP487" s="25">
        <f t="shared" ca="1" si="741"/>
        <v>0</v>
      </c>
      <c r="CQ487" s="16">
        <f t="shared" ca="1" si="742"/>
        <v>0</v>
      </c>
      <c r="CR487" s="25">
        <f t="shared" ca="1" si="743"/>
        <v>0</v>
      </c>
      <c r="CS487" s="9">
        <f t="shared" ca="1" si="685"/>
        <v>0</v>
      </c>
      <c r="CT487" s="26">
        <f t="shared" ca="1" si="686"/>
        <v>0</v>
      </c>
      <c r="CU487" s="19">
        <f t="shared" ca="1" si="687"/>
        <v>0</v>
      </c>
      <c r="CV487" s="26">
        <f t="shared" ca="1" si="688"/>
        <v>0</v>
      </c>
      <c r="CW487" s="26">
        <f t="shared" ca="1" si="689"/>
        <v>0</v>
      </c>
      <c r="CX487">
        <f t="shared" ca="1" si="744"/>
        <v>0</v>
      </c>
      <c r="CY487" s="7">
        <f t="shared" ca="1" si="712"/>
        <v>0</v>
      </c>
      <c r="CZ487" s="7">
        <f t="shared" ca="1" si="713"/>
        <v>0</v>
      </c>
      <c r="DA487" s="17">
        <f t="shared" ca="1" si="745"/>
        <v>0</v>
      </c>
      <c r="DB487" s="17">
        <f t="shared" ca="1" si="714"/>
        <v>0</v>
      </c>
      <c r="EB487">
        <v>485</v>
      </c>
      <c r="EC487" s="7">
        <f t="shared" si="746"/>
        <v>0</v>
      </c>
      <c r="ED487" s="28">
        <f t="shared" si="747"/>
        <v>0</v>
      </c>
      <c r="EE487" s="16">
        <f t="shared" si="748"/>
        <v>0</v>
      </c>
      <c r="EF487" s="9">
        <f t="shared" si="690"/>
        <v>0</v>
      </c>
      <c r="EG487" s="26">
        <f t="shared" si="691"/>
        <v>0</v>
      </c>
      <c r="EH487" s="19">
        <f t="shared" si="692"/>
        <v>0</v>
      </c>
      <c r="EI487" s="26">
        <f t="shared" si="693"/>
        <v>0</v>
      </c>
      <c r="EJ487" s="26">
        <f t="shared" si="694"/>
        <v>0</v>
      </c>
      <c r="EK487" s="16">
        <f t="shared" si="749"/>
        <v>0</v>
      </c>
      <c r="EL487" s="25">
        <v>0</v>
      </c>
      <c r="EM487" s="25">
        <f t="shared" si="750"/>
        <v>0</v>
      </c>
      <c r="EN487" s="25">
        <f t="shared" si="751"/>
        <v>0</v>
      </c>
      <c r="EO487" s="25">
        <f t="shared" si="752"/>
        <v>0</v>
      </c>
      <c r="EP487" s="25">
        <f t="shared" si="753"/>
        <v>0</v>
      </c>
      <c r="EQ487" s="16">
        <f t="shared" si="754"/>
        <v>0</v>
      </c>
      <c r="ER487" s="25">
        <f t="shared" si="755"/>
        <v>0</v>
      </c>
      <c r="ES487" s="9">
        <f t="shared" si="695"/>
        <v>0</v>
      </c>
      <c r="ET487" s="26">
        <f t="shared" si="696"/>
        <v>0</v>
      </c>
      <c r="EU487" s="19">
        <f t="shared" si="697"/>
        <v>0</v>
      </c>
      <c r="EV487" s="26">
        <f t="shared" si="698"/>
        <v>0</v>
      </c>
      <c r="EW487" s="26">
        <f t="shared" si="699"/>
        <v>0</v>
      </c>
      <c r="EX487">
        <f t="shared" si="756"/>
        <v>0</v>
      </c>
      <c r="EY487" s="7">
        <f t="shared" si="715"/>
        <v>0</v>
      </c>
      <c r="EZ487" s="7">
        <f t="shared" si="716"/>
        <v>0</v>
      </c>
      <c r="FA487" s="17">
        <f t="shared" si="757"/>
        <v>0</v>
      </c>
      <c r="FB487" s="17">
        <f t="shared" si="717"/>
        <v>0</v>
      </c>
      <c r="GB487">
        <v>485</v>
      </c>
      <c r="GC487" s="7">
        <f t="shared" si="758"/>
        <v>0</v>
      </c>
      <c r="GD487" s="28">
        <f t="shared" si="759"/>
        <v>0</v>
      </c>
      <c r="GE487" s="16">
        <f t="shared" si="760"/>
        <v>0</v>
      </c>
      <c r="GF487" s="9">
        <f t="shared" si="700"/>
        <v>0</v>
      </c>
      <c r="GG487" s="26">
        <f t="shared" si="701"/>
        <v>0</v>
      </c>
      <c r="GH487" s="19">
        <f t="shared" si="702"/>
        <v>0</v>
      </c>
      <c r="GI487" s="26">
        <f t="shared" si="703"/>
        <v>0</v>
      </c>
      <c r="GJ487" s="26">
        <f t="shared" si="704"/>
        <v>0</v>
      </c>
      <c r="GK487" s="16">
        <f t="shared" si="761"/>
        <v>0</v>
      </c>
      <c r="GL487" s="25">
        <v>0</v>
      </c>
      <c r="GM487" s="25">
        <f t="shared" si="762"/>
        <v>0</v>
      </c>
      <c r="GN487" s="25">
        <f t="shared" si="763"/>
        <v>0</v>
      </c>
      <c r="GO487" s="25">
        <f t="shared" si="764"/>
        <v>0</v>
      </c>
      <c r="GP487" s="25">
        <f t="shared" si="765"/>
        <v>0</v>
      </c>
      <c r="GQ487" s="16">
        <f t="shared" si="766"/>
        <v>0</v>
      </c>
      <c r="GR487" s="25">
        <f t="shared" si="767"/>
        <v>0</v>
      </c>
      <c r="GS487" s="9">
        <f t="shared" si="705"/>
        <v>0</v>
      </c>
      <c r="GT487" s="26">
        <f t="shared" si="706"/>
        <v>0</v>
      </c>
      <c r="GU487" s="19">
        <f t="shared" si="707"/>
        <v>0</v>
      </c>
      <c r="GV487" s="26">
        <f t="shared" si="708"/>
        <v>0</v>
      </c>
      <c r="GW487" s="26">
        <f t="shared" si="709"/>
        <v>0</v>
      </c>
      <c r="GX487">
        <f t="shared" si="768"/>
        <v>0</v>
      </c>
      <c r="GY487" s="7">
        <f t="shared" si="718"/>
        <v>0</v>
      </c>
      <c r="GZ487" s="7">
        <f t="shared" si="719"/>
        <v>0</v>
      </c>
      <c r="HA487" s="17">
        <f t="shared" si="769"/>
        <v>0</v>
      </c>
      <c r="HB487" s="17">
        <f t="shared" si="720"/>
        <v>0</v>
      </c>
    </row>
    <row r="488" spans="54:210" x14ac:dyDescent="0.3">
      <c r="BB488">
        <v>486</v>
      </c>
      <c r="BC488" s="7">
        <f t="shared" si="721"/>
        <v>0</v>
      </c>
      <c r="BD488" s="28">
        <f t="shared" si="722"/>
        <v>0</v>
      </c>
      <c r="BE488" s="16">
        <f t="shared" si="723"/>
        <v>0</v>
      </c>
      <c r="BF488" s="16">
        <f t="shared" si="724"/>
        <v>0</v>
      </c>
      <c r="BG488" s="25">
        <v>0</v>
      </c>
      <c r="BH488" s="25">
        <f t="shared" si="725"/>
        <v>0</v>
      </c>
      <c r="BI488" s="25">
        <f t="shared" si="726"/>
        <v>0</v>
      </c>
      <c r="BJ488" s="25">
        <f t="shared" si="727"/>
        <v>0</v>
      </c>
      <c r="BK488" s="25">
        <f t="shared" si="728"/>
        <v>0</v>
      </c>
      <c r="BL488" s="16">
        <f t="shared" si="729"/>
        <v>0</v>
      </c>
      <c r="BM488" s="25">
        <f t="shared" si="730"/>
        <v>0</v>
      </c>
      <c r="BN488" s="9">
        <f t="shared" si="675"/>
        <v>0</v>
      </c>
      <c r="BO488" s="26">
        <f t="shared" si="676"/>
        <v>0</v>
      </c>
      <c r="BP488" s="19">
        <f t="shared" si="677"/>
        <v>0</v>
      </c>
      <c r="BQ488" s="26">
        <f t="shared" si="678"/>
        <v>0</v>
      </c>
      <c r="BR488" s="26">
        <f t="shared" si="679"/>
        <v>0</v>
      </c>
      <c r="BS488">
        <f t="shared" si="731"/>
        <v>0</v>
      </c>
      <c r="BT488" s="7">
        <f t="shared" si="732"/>
        <v>0</v>
      </c>
      <c r="BU488" s="7">
        <f t="shared" si="710"/>
        <v>0</v>
      </c>
      <c r="BV488" s="17">
        <f t="shared" si="733"/>
        <v>0</v>
      </c>
      <c r="BW488" s="17">
        <f t="shared" si="711"/>
        <v>0</v>
      </c>
      <c r="CB488">
        <v>486</v>
      </c>
      <c r="CC488" s="7">
        <f t="shared" ca="1" si="734"/>
        <v>-19000</v>
      </c>
      <c r="CD488" s="28">
        <f t="shared" ca="1" si="735"/>
        <v>0</v>
      </c>
      <c r="CE488" s="16">
        <f t="shared" ca="1" si="736"/>
        <v>0</v>
      </c>
      <c r="CF488" s="9">
        <f t="shared" ca="1" si="680"/>
        <v>0</v>
      </c>
      <c r="CG488" s="26">
        <f t="shared" ca="1" si="681"/>
        <v>0</v>
      </c>
      <c r="CH488" s="19">
        <f t="shared" ca="1" si="682"/>
        <v>0</v>
      </c>
      <c r="CI488" s="26">
        <f t="shared" ca="1" si="683"/>
        <v>0</v>
      </c>
      <c r="CJ488" s="26">
        <f t="shared" ca="1" si="684"/>
        <v>0</v>
      </c>
      <c r="CK488" s="16">
        <f t="shared" ca="1" si="737"/>
        <v>0</v>
      </c>
      <c r="CL488" s="25">
        <v>0</v>
      </c>
      <c r="CM488" s="25">
        <f t="shared" ca="1" si="738"/>
        <v>0</v>
      </c>
      <c r="CN488" s="25">
        <f t="shared" ca="1" si="739"/>
        <v>0</v>
      </c>
      <c r="CO488" s="25">
        <f t="shared" ca="1" si="740"/>
        <v>0</v>
      </c>
      <c r="CP488" s="25">
        <f t="shared" ca="1" si="741"/>
        <v>0</v>
      </c>
      <c r="CQ488" s="16">
        <f t="shared" ca="1" si="742"/>
        <v>0</v>
      </c>
      <c r="CR488" s="25">
        <f t="shared" ca="1" si="743"/>
        <v>0</v>
      </c>
      <c r="CS488" s="9">
        <f t="shared" ca="1" si="685"/>
        <v>0</v>
      </c>
      <c r="CT488" s="26">
        <f t="shared" ca="1" si="686"/>
        <v>0</v>
      </c>
      <c r="CU488" s="19">
        <f t="shared" ca="1" si="687"/>
        <v>0</v>
      </c>
      <c r="CV488" s="26">
        <f t="shared" ca="1" si="688"/>
        <v>0</v>
      </c>
      <c r="CW488" s="26">
        <f t="shared" ca="1" si="689"/>
        <v>0</v>
      </c>
      <c r="CX488">
        <f t="shared" ca="1" si="744"/>
        <v>0</v>
      </c>
      <c r="CY488" s="7">
        <f t="shared" ca="1" si="712"/>
        <v>0</v>
      </c>
      <c r="CZ488" s="7">
        <f t="shared" ca="1" si="713"/>
        <v>0</v>
      </c>
      <c r="DA488" s="17">
        <f t="shared" ca="1" si="745"/>
        <v>0</v>
      </c>
      <c r="DB488" s="17">
        <f t="shared" ca="1" si="714"/>
        <v>0</v>
      </c>
      <c r="EB488">
        <v>486</v>
      </c>
      <c r="EC488" s="7">
        <f t="shared" si="746"/>
        <v>0</v>
      </c>
      <c r="ED488" s="28">
        <f t="shared" si="747"/>
        <v>0</v>
      </c>
      <c r="EE488" s="16">
        <f t="shared" si="748"/>
        <v>0</v>
      </c>
      <c r="EF488" s="9">
        <f t="shared" si="690"/>
        <v>0</v>
      </c>
      <c r="EG488" s="26">
        <f t="shared" si="691"/>
        <v>0</v>
      </c>
      <c r="EH488" s="19">
        <f t="shared" si="692"/>
        <v>0</v>
      </c>
      <c r="EI488" s="26">
        <f t="shared" si="693"/>
        <v>0</v>
      </c>
      <c r="EJ488" s="26">
        <f t="shared" si="694"/>
        <v>0</v>
      </c>
      <c r="EK488" s="16">
        <f t="shared" si="749"/>
        <v>0</v>
      </c>
      <c r="EL488" s="25">
        <v>0</v>
      </c>
      <c r="EM488" s="25">
        <f t="shared" si="750"/>
        <v>0</v>
      </c>
      <c r="EN488" s="25">
        <f t="shared" si="751"/>
        <v>0</v>
      </c>
      <c r="EO488" s="25">
        <f t="shared" si="752"/>
        <v>0</v>
      </c>
      <c r="EP488" s="25">
        <f t="shared" si="753"/>
        <v>0</v>
      </c>
      <c r="EQ488" s="16">
        <f t="shared" si="754"/>
        <v>0</v>
      </c>
      <c r="ER488" s="25">
        <f t="shared" si="755"/>
        <v>0</v>
      </c>
      <c r="ES488" s="9">
        <f t="shared" si="695"/>
        <v>0</v>
      </c>
      <c r="ET488" s="26">
        <f t="shared" si="696"/>
        <v>0</v>
      </c>
      <c r="EU488" s="19">
        <f t="shared" si="697"/>
        <v>0</v>
      </c>
      <c r="EV488" s="26">
        <f t="shared" si="698"/>
        <v>0</v>
      </c>
      <c r="EW488" s="26">
        <f t="shared" si="699"/>
        <v>0</v>
      </c>
      <c r="EX488">
        <f t="shared" si="756"/>
        <v>0</v>
      </c>
      <c r="EY488" s="7">
        <f t="shared" si="715"/>
        <v>0</v>
      </c>
      <c r="EZ488" s="7">
        <f t="shared" si="716"/>
        <v>0</v>
      </c>
      <c r="FA488" s="17">
        <f t="shared" si="757"/>
        <v>0</v>
      </c>
      <c r="FB488" s="17">
        <f t="shared" si="717"/>
        <v>0</v>
      </c>
      <c r="GB488">
        <v>486</v>
      </c>
      <c r="GC488" s="7">
        <f t="shared" si="758"/>
        <v>0</v>
      </c>
      <c r="GD488" s="28">
        <f t="shared" si="759"/>
        <v>0</v>
      </c>
      <c r="GE488" s="16">
        <f t="shared" si="760"/>
        <v>0</v>
      </c>
      <c r="GF488" s="9">
        <f t="shared" si="700"/>
        <v>0</v>
      </c>
      <c r="GG488" s="26">
        <f t="shared" si="701"/>
        <v>0</v>
      </c>
      <c r="GH488" s="19">
        <f t="shared" si="702"/>
        <v>0</v>
      </c>
      <c r="GI488" s="26">
        <f t="shared" si="703"/>
        <v>0</v>
      </c>
      <c r="GJ488" s="26">
        <f t="shared" si="704"/>
        <v>0</v>
      </c>
      <c r="GK488" s="16">
        <f t="shared" si="761"/>
        <v>0</v>
      </c>
      <c r="GL488" s="25">
        <v>0</v>
      </c>
      <c r="GM488" s="25">
        <f t="shared" si="762"/>
        <v>0</v>
      </c>
      <c r="GN488" s="25">
        <f t="shared" si="763"/>
        <v>0</v>
      </c>
      <c r="GO488" s="25">
        <f t="shared" si="764"/>
        <v>0</v>
      </c>
      <c r="GP488" s="25">
        <f t="shared" si="765"/>
        <v>0</v>
      </c>
      <c r="GQ488" s="16">
        <f t="shared" si="766"/>
        <v>0</v>
      </c>
      <c r="GR488" s="25">
        <f t="shared" si="767"/>
        <v>0</v>
      </c>
      <c r="GS488" s="9">
        <f t="shared" si="705"/>
        <v>0</v>
      </c>
      <c r="GT488" s="26">
        <f t="shared" si="706"/>
        <v>0</v>
      </c>
      <c r="GU488" s="19">
        <f t="shared" si="707"/>
        <v>0</v>
      </c>
      <c r="GV488" s="26">
        <f t="shared" si="708"/>
        <v>0</v>
      </c>
      <c r="GW488" s="26">
        <f t="shared" si="709"/>
        <v>0</v>
      </c>
      <c r="GX488">
        <f t="shared" si="768"/>
        <v>0</v>
      </c>
      <c r="GY488" s="7">
        <f t="shared" si="718"/>
        <v>0</v>
      </c>
      <c r="GZ488" s="7">
        <f t="shared" si="719"/>
        <v>0</v>
      </c>
      <c r="HA488" s="17">
        <f t="shared" si="769"/>
        <v>0</v>
      </c>
      <c r="HB488" s="17">
        <f t="shared" si="720"/>
        <v>0</v>
      </c>
    </row>
    <row r="489" spans="54:210" x14ac:dyDescent="0.3">
      <c r="BB489">
        <v>487</v>
      </c>
      <c r="BC489" s="7">
        <f t="shared" si="721"/>
        <v>0</v>
      </c>
      <c r="BD489" s="28">
        <f t="shared" si="722"/>
        <v>0</v>
      </c>
      <c r="BE489" s="16">
        <f t="shared" si="723"/>
        <v>0</v>
      </c>
      <c r="BF489" s="16">
        <f t="shared" si="724"/>
        <v>0</v>
      </c>
      <c r="BG489" s="25">
        <v>0</v>
      </c>
      <c r="BH489" s="25">
        <f t="shared" si="725"/>
        <v>0</v>
      </c>
      <c r="BI489" s="25">
        <f t="shared" si="726"/>
        <v>0</v>
      </c>
      <c r="BJ489" s="25">
        <f t="shared" si="727"/>
        <v>0</v>
      </c>
      <c r="BK489" s="25">
        <f t="shared" si="728"/>
        <v>0</v>
      </c>
      <c r="BL489" s="16">
        <f t="shared" si="729"/>
        <v>0</v>
      </c>
      <c r="BM489" s="25">
        <f t="shared" si="730"/>
        <v>0</v>
      </c>
      <c r="BN489" s="9">
        <f t="shared" si="675"/>
        <v>0</v>
      </c>
      <c r="BO489" s="26">
        <f t="shared" si="676"/>
        <v>0</v>
      </c>
      <c r="BP489" s="19">
        <f t="shared" si="677"/>
        <v>0</v>
      </c>
      <c r="BQ489" s="26">
        <f t="shared" si="678"/>
        <v>0</v>
      </c>
      <c r="BR489" s="26">
        <f t="shared" si="679"/>
        <v>0</v>
      </c>
      <c r="BS489">
        <f t="shared" si="731"/>
        <v>0</v>
      </c>
      <c r="BT489" s="7">
        <f t="shared" si="732"/>
        <v>0</v>
      </c>
      <c r="BU489" s="7">
        <f t="shared" si="710"/>
        <v>0</v>
      </c>
      <c r="BV489" s="17">
        <f t="shared" si="733"/>
        <v>0</v>
      </c>
      <c r="BW489" s="17">
        <f t="shared" si="711"/>
        <v>0</v>
      </c>
      <c r="CB489">
        <v>487</v>
      </c>
      <c r="CC489" s="7">
        <f t="shared" ca="1" si="734"/>
        <v>-19000</v>
      </c>
      <c r="CD489" s="28">
        <f t="shared" ca="1" si="735"/>
        <v>0</v>
      </c>
      <c r="CE489" s="16">
        <f t="shared" ca="1" si="736"/>
        <v>0</v>
      </c>
      <c r="CF489" s="9">
        <f t="shared" ca="1" si="680"/>
        <v>0</v>
      </c>
      <c r="CG489" s="26">
        <f t="shared" ca="1" si="681"/>
        <v>0</v>
      </c>
      <c r="CH489" s="19">
        <f t="shared" ca="1" si="682"/>
        <v>0</v>
      </c>
      <c r="CI489" s="26">
        <f t="shared" ca="1" si="683"/>
        <v>0</v>
      </c>
      <c r="CJ489" s="26">
        <f t="shared" ca="1" si="684"/>
        <v>0</v>
      </c>
      <c r="CK489" s="16">
        <f t="shared" ca="1" si="737"/>
        <v>0</v>
      </c>
      <c r="CL489" s="25">
        <v>0</v>
      </c>
      <c r="CM489" s="25">
        <f t="shared" ca="1" si="738"/>
        <v>0</v>
      </c>
      <c r="CN489" s="25">
        <f t="shared" ca="1" si="739"/>
        <v>0</v>
      </c>
      <c r="CO489" s="25">
        <f t="shared" ca="1" si="740"/>
        <v>0</v>
      </c>
      <c r="CP489" s="25">
        <f t="shared" ca="1" si="741"/>
        <v>0</v>
      </c>
      <c r="CQ489" s="16">
        <f t="shared" ca="1" si="742"/>
        <v>0</v>
      </c>
      <c r="CR489" s="25">
        <f t="shared" ca="1" si="743"/>
        <v>0</v>
      </c>
      <c r="CS489" s="9">
        <f t="shared" ca="1" si="685"/>
        <v>0</v>
      </c>
      <c r="CT489" s="26">
        <f t="shared" ca="1" si="686"/>
        <v>0</v>
      </c>
      <c r="CU489" s="19">
        <f t="shared" ca="1" si="687"/>
        <v>0</v>
      </c>
      <c r="CV489" s="26">
        <f t="shared" ca="1" si="688"/>
        <v>0</v>
      </c>
      <c r="CW489" s="26">
        <f t="shared" ca="1" si="689"/>
        <v>0</v>
      </c>
      <c r="CX489">
        <f t="shared" ca="1" si="744"/>
        <v>0</v>
      </c>
      <c r="CY489" s="7">
        <f t="shared" ca="1" si="712"/>
        <v>0</v>
      </c>
      <c r="CZ489" s="7">
        <f t="shared" ca="1" si="713"/>
        <v>0</v>
      </c>
      <c r="DA489" s="17">
        <f t="shared" ca="1" si="745"/>
        <v>0</v>
      </c>
      <c r="DB489" s="17">
        <f t="shared" ca="1" si="714"/>
        <v>0</v>
      </c>
      <c r="EB489">
        <v>487</v>
      </c>
      <c r="EC489" s="7">
        <f t="shared" si="746"/>
        <v>0</v>
      </c>
      <c r="ED489" s="28">
        <f t="shared" si="747"/>
        <v>0</v>
      </c>
      <c r="EE489" s="16">
        <f t="shared" si="748"/>
        <v>0</v>
      </c>
      <c r="EF489" s="9">
        <f t="shared" si="690"/>
        <v>0</v>
      </c>
      <c r="EG489" s="26">
        <f t="shared" si="691"/>
        <v>0</v>
      </c>
      <c r="EH489" s="19">
        <f t="shared" si="692"/>
        <v>0</v>
      </c>
      <c r="EI489" s="26">
        <f t="shared" si="693"/>
        <v>0</v>
      </c>
      <c r="EJ489" s="26">
        <f t="shared" si="694"/>
        <v>0</v>
      </c>
      <c r="EK489" s="16">
        <f t="shared" si="749"/>
        <v>0</v>
      </c>
      <c r="EL489" s="25">
        <v>0</v>
      </c>
      <c r="EM489" s="25">
        <f t="shared" si="750"/>
        <v>0</v>
      </c>
      <c r="EN489" s="25">
        <f t="shared" si="751"/>
        <v>0</v>
      </c>
      <c r="EO489" s="25">
        <f t="shared" si="752"/>
        <v>0</v>
      </c>
      <c r="EP489" s="25">
        <f t="shared" si="753"/>
        <v>0</v>
      </c>
      <c r="EQ489" s="16">
        <f t="shared" si="754"/>
        <v>0</v>
      </c>
      <c r="ER489" s="25">
        <f t="shared" si="755"/>
        <v>0</v>
      </c>
      <c r="ES489" s="9">
        <f t="shared" si="695"/>
        <v>0</v>
      </c>
      <c r="ET489" s="26">
        <f t="shared" si="696"/>
        <v>0</v>
      </c>
      <c r="EU489" s="19">
        <f t="shared" si="697"/>
        <v>0</v>
      </c>
      <c r="EV489" s="26">
        <f t="shared" si="698"/>
        <v>0</v>
      </c>
      <c r="EW489" s="26">
        <f t="shared" si="699"/>
        <v>0</v>
      </c>
      <c r="EX489">
        <f t="shared" si="756"/>
        <v>0</v>
      </c>
      <c r="EY489" s="7">
        <f t="shared" si="715"/>
        <v>0</v>
      </c>
      <c r="EZ489" s="7">
        <f t="shared" si="716"/>
        <v>0</v>
      </c>
      <c r="FA489" s="17">
        <f t="shared" si="757"/>
        <v>0</v>
      </c>
      <c r="FB489" s="17">
        <f t="shared" si="717"/>
        <v>0</v>
      </c>
      <c r="GB489">
        <v>487</v>
      </c>
      <c r="GC489" s="7">
        <f t="shared" si="758"/>
        <v>0</v>
      </c>
      <c r="GD489" s="28">
        <f t="shared" si="759"/>
        <v>0</v>
      </c>
      <c r="GE489" s="16">
        <f t="shared" si="760"/>
        <v>0</v>
      </c>
      <c r="GF489" s="9">
        <f t="shared" si="700"/>
        <v>0</v>
      </c>
      <c r="GG489" s="26">
        <f t="shared" si="701"/>
        <v>0</v>
      </c>
      <c r="GH489" s="19">
        <f t="shared" si="702"/>
        <v>0</v>
      </c>
      <c r="GI489" s="26">
        <f t="shared" si="703"/>
        <v>0</v>
      </c>
      <c r="GJ489" s="26">
        <f t="shared" si="704"/>
        <v>0</v>
      </c>
      <c r="GK489" s="16">
        <f t="shared" si="761"/>
        <v>0</v>
      </c>
      <c r="GL489" s="25">
        <v>0</v>
      </c>
      <c r="GM489" s="25">
        <f t="shared" si="762"/>
        <v>0</v>
      </c>
      <c r="GN489" s="25">
        <f t="shared" si="763"/>
        <v>0</v>
      </c>
      <c r="GO489" s="25">
        <f t="shared" si="764"/>
        <v>0</v>
      </c>
      <c r="GP489" s="25">
        <f t="shared" si="765"/>
        <v>0</v>
      </c>
      <c r="GQ489" s="16">
        <f t="shared" si="766"/>
        <v>0</v>
      </c>
      <c r="GR489" s="25">
        <f t="shared" si="767"/>
        <v>0</v>
      </c>
      <c r="GS489" s="9">
        <f t="shared" si="705"/>
        <v>0</v>
      </c>
      <c r="GT489" s="26">
        <f t="shared" si="706"/>
        <v>0</v>
      </c>
      <c r="GU489" s="19">
        <f t="shared" si="707"/>
        <v>0</v>
      </c>
      <c r="GV489" s="26">
        <f t="shared" si="708"/>
        <v>0</v>
      </c>
      <c r="GW489" s="26">
        <f t="shared" si="709"/>
        <v>0</v>
      </c>
      <c r="GX489">
        <f t="shared" si="768"/>
        <v>0</v>
      </c>
      <c r="GY489" s="7">
        <f t="shared" si="718"/>
        <v>0</v>
      </c>
      <c r="GZ489" s="7">
        <f t="shared" si="719"/>
        <v>0</v>
      </c>
      <c r="HA489" s="17">
        <f t="shared" si="769"/>
        <v>0</v>
      </c>
      <c r="HB489" s="17">
        <f t="shared" si="720"/>
        <v>0</v>
      </c>
    </row>
    <row r="490" spans="54:210" x14ac:dyDescent="0.3">
      <c r="BB490">
        <v>488</v>
      </c>
      <c r="BC490" s="7">
        <f t="shared" si="721"/>
        <v>0</v>
      </c>
      <c r="BD490" s="28">
        <f t="shared" si="722"/>
        <v>0</v>
      </c>
      <c r="BE490" s="16">
        <f t="shared" si="723"/>
        <v>0</v>
      </c>
      <c r="BF490" s="16">
        <f t="shared" si="724"/>
        <v>0</v>
      </c>
      <c r="BG490" s="25">
        <v>0</v>
      </c>
      <c r="BH490" s="25">
        <f t="shared" si="725"/>
        <v>0</v>
      </c>
      <c r="BI490" s="25">
        <f t="shared" si="726"/>
        <v>0</v>
      </c>
      <c r="BJ490" s="25">
        <f t="shared" si="727"/>
        <v>0</v>
      </c>
      <c r="BK490" s="25">
        <f t="shared" si="728"/>
        <v>0</v>
      </c>
      <c r="BL490" s="16">
        <f t="shared" si="729"/>
        <v>0</v>
      </c>
      <c r="BM490" s="25">
        <f t="shared" si="730"/>
        <v>0</v>
      </c>
      <c r="BN490" s="9">
        <f t="shared" si="675"/>
        <v>0</v>
      </c>
      <c r="BO490" s="26">
        <f t="shared" si="676"/>
        <v>0</v>
      </c>
      <c r="BP490" s="19">
        <f t="shared" si="677"/>
        <v>0</v>
      </c>
      <c r="BQ490" s="26">
        <f t="shared" si="678"/>
        <v>0</v>
      </c>
      <c r="BR490" s="26">
        <f t="shared" si="679"/>
        <v>0</v>
      </c>
      <c r="BS490">
        <f t="shared" si="731"/>
        <v>0</v>
      </c>
      <c r="BT490" s="7">
        <f t="shared" si="732"/>
        <v>0</v>
      </c>
      <c r="BU490" s="7">
        <f t="shared" si="710"/>
        <v>0</v>
      </c>
      <c r="BV490" s="17">
        <f t="shared" si="733"/>
        <v>0</v>
      </c>
      <c r="BW490" s="17">
        <f t="shared" si="711"/>
        <v>0</v>
      </c>
      <c r="CB490">
        <v>488</v>
      </c>
      <c r="CC490" s="7">
        <f t="shared" ca="1" si="734"/>
        <v>-19000</v>
      </c>
      <c r="CD490" s="28">
        <f t="shared" ca="1" si="735"/>
        <v>0</v>
      </c>
      <c r="CE490" s="16">
        <f t="shared" ca="1" si="736"/>
        <v>0</v>
      </c>
      <c r="CF490" s="9">
        <f t="shared" ca="1" si="680"/>
        <v>0</v>
      </c>
      <c r="CG490" s="26">
        <f t="shared" ca="1" si="681"/>
        <v>0</v>
      </c>
      <c r="CH490" s="19">
        <f t="shared" ca="1" si="682"/>
        <v>0</v>
      </c>
      <c r="CI490" s="26">
        <f t="shared" ca="1" si="683"/>
        <v>0</v>
      </c>
      <c r="CJ490" s="26">
        <f t="shared" ca="1" si="684"/>
        <v>0</v>
      </c>
      <c r="CK490" s="16">
        <f t="shared" ca="1" si="737"/>
        <v>0</v>
      </c>
      <c r="CL490" s="25">
        <v>0</v>
      </c>
      <c r="CM490" s="25">
        <f t="shared" ca="1" si="738"/>
        <v>0</v>
      </c>
      <c r="CN490" s="25">
        <f t="shared" ca="1" si="739"/>
        <v>0</v>
      </c>
      <c r="CO490" s="25">
        <f t="shared" ca="1" si="740"/>
        <v>0</v>
      </c>
      <c r="CP490" s="25">
        <f t="shared" ca="1" si="741"/>
        <v>0</v>
      </c>
      <c r="CQ490" s="16">
        <f t="shared" ca="1" si="742"/>
        <v>0</v>
      </c>
      <c r="CR490" s="25">
        <f t="shared" ca="1" si="743"/>
        <v>0</v>
      </c>
      <c r="CS490" s="9">
        <f t="shared" ca="1" si="685"/>
        <v>0</v>
      </c>
      <c r="CT490" s="26">
        <f t="shared" ca="1" si="686"/>
        <v>0</v>
      </c>
      <c r="CU490" s="19">
        <f t="shared" ca="1" si="687"/>
        <v>0</v>
      </c>
      <c r="CV490" s="26">
        <f t="shared" ca="1" si="688"/>
        <v>0</v>
      </c>
      <c r="CW490" s="26">
        <f t="shared" ca="1" si="689"/>
        <v>0</v>
      </c>
      <c r="CX490">
        <f t="shared" ca="1" si="744"/>
        <v>0</v>
      </c>
      <c r="CY490" s="7">
        <f t="shared" ca="1" si="712"/>
        <v>0</v>
      </c>
      <c r="CZ490" s="7">
        <f t="shared" ca="1" si="713"/>
        <v>0</v>
      </c>
      <c r="DA490" s="17">
        <f t="shared" ca="1" si="745"/>
        <v>0</v>
      </c>
      <c r="DB490" s="17">
        <f t="shared" ca="1" si="714"/>
        <v>0</v>
      </c>
      <c r="EB490">
        <v>488</v>
      </c>
      <c r="EC490" s="7">
        <f t="shared" si="746"/>
        <v>0</v>
      </c>
      <c r="ED490" s="28">
        <f t="shared" si="747"/>
        <v>0</v>
      </c>
      <c r="EE490" s="16">
        <f t="shared" si="748"/>
        <v>0</v>
      </c>
      <c r="EF490" s="9">
        <f t="shared" si="690"/>
        <v>0</v>
      </c>
      <c r="EG490" s="26">
        <f t="shared" si="691"/>
        <v>0</v>
      </c>
      <c r="EH490" s="19">
        <f t="shared" si="692"/>
        <v>0</v>
      </c>
      <c r="EI490" s="26">
        <f t="shared" si="693"/>
        <v>0</v>
      </c>
      <c r="EJ490" s="26">
        <f t="shared" si="694"/>
        <v>0</v>
      </c>
      <c r="EK490" s="16">
        <f t="shared" si="749"/>
        <v>0</v>
      </c>
      <c r="EL490" s="25">
        <v>0</v>
      </c>
      <c r="EM490" s="25">
        <f t="shared" si="750"/>
        <v>0</v>
      </c>
      <c r="EN490" s="25">
        <f t="shared" si="751"/>
        <v>0</v>
      </c>
      <c r="EO490" s="25">
        <f t="shared" si="752"/>
        <v>0</v>
      </c>
      <c r="EP490" s="25">
        <f t="shared" si="753"/>
        <v>0</v>
      </c>
      <c r="EQ490" s="16">
        <f t="shared" si="754"/>
        <v>0</v>
      </c>
      <c r="ER490" s="25">
        <f t="shared" si="755"/>
        <v>0</v>
      </c>
      <c r="ES490" s="9">
        <f t="shared" si="695"/>
        <v>0</v>
      </c>
      <c r="ET490" s="26">
        <f t="shared" si="696"/>
        <v>0</v>
      </c>
      <c r="EU490" s="19">
        <f t="shared" si="697"/>
        <v>0</v>
      </c>
      <c r="EV490" s="26">
        <f t="shared" si="698"/>
        <v>0</v>
      </c>
      <c r="EW490" s="26">
        <f t="shared" si="699"/>
        <v>0</v>
      </c>
      <c r="EX490">
        <f t="shared" si="756"/>
        <v>0</v>
      </c>
      <c r="EY490" s="7">
        <f t="shared" si="715"/>
        <v>0</v>
      </c>
      <c r="EZ490" s="7">
        <f t="shared" si="716"/>
        <v>0</v>
      </c>
      <c r="FA490" s="17">
        <f t="shared" si="757"/>
        <v>0</v>
      </c>
      <c r="FB490" s="17">
        <f t="shared" si="717"/>
        <v>0</v>
      </c>
      <c r="GB490">
        <v>488</v>
      </c>
      <c r="GC490" s="7">
        <f t="shared" si="758"/>
        <v>0</v>
      </c>
      <c r="GD490" s="28">
        <f t="shared" si="759"/>
        <v>0</v>
      </c>
      <c r="GE490" s="16">
        <f t="shared" si="760"/>
        <v>0</v>
      </c>
      <c r="GF490" s="9">
        <f t="shared" si="700"/>
        <v>0</v>
      </c>
      <c r="GG490" s="26">
        <f t="shared" si="701"/>
        <v>0</v>
      </c>
      <c r="GH490" s="19">
        <f t="shared" si="702"/>
        <v>0</v>
      </c>
      <c r="GI490" s="26">
        <f t="shared" si="703"/>
        <v>0</v>
      </c>
      <c r="GJ490" s="26">
        <f t="shared" si="704"/>
        <v>0</v>
      </c>
      <c r="GK490" s="16">
        <f t="shared" si="761"/>
        <v>0</v>
      </c>
      <c r="GL490" s="25">
        <v>0</v>
      </c>
      <c r="GM490" s="25">
        <f t="shared" si="762"/>
        <v>0</v>
      </c>
      <c r="GN490" s="25">
        <f t="shared" si="763"/>
        <v>0</v>
      </c>
      <c r="GO490" s="25">
        <f t="shared" si="764"/>
        <v>0</v>
      </c>
      <c r="GP490" s="25">
        <f t="shared" si="765"/>
        <v>0</v>
      </c>
      <c r="GQ490" s="16">
        <f t="shared" si="766"/>
        <v>0</v>
      </c>
      <c r="GR490" s="25">
        <f t="shared" si="767"/>
        <v>0</v>
      </c>
      <c r="GS490" s="9">
        <f t="shared" si="705"/>
        <v>0</v>
      </c>
      <c r="GT490" s="26">
        <f t="shared" si="706"/>
        <v>0</v>
      </c>
      <c r="GU490" s="19">
        <f t="shared" si="707"/>
        <v>0</v>
      </c>
      <c r="GV490" s="26">
        <f t="shared" si="708"/>
        <v>0</v>
      </c>
      <c r="GW490" s="26">
        <f t="shared" si="709"/>
        <v>0</v>
      </c>
      <c r="GX490">
        <f t="shared" si="768"/>
        <v>0</v>
      </c>
      <c r="GY490" s="7">
        <f t="shared" si="718"/>
        <v>0</v>
      </c>
      <c r="GZ490" s="7">
        <f t="shared" si="719"/>
        <v>0</v>
      </c>
      <c r="HA490" s="17">
        <f t="shared" si="769"/>
        <v>0</v>
      </c>
      <c r="HB490" s="17">
        <f t="shared" si="720"/>
        <v>0</v>
      </c>
    </row>
    <row r="491" spans="54:210" x14ac:dyDescent="0.3">
      <c r="BB491">
        <v>489</v>
      </c>
      <c r="BC491" s="7">
        <f t="shared" si="721"/>
        <v>0</v>
      </c>
      <c r="BD491" s="28">
        <f t="shared" si="722"/>
        <v>0</v>
      </c>
      <c r="BE491" s="16">
        <f t="shared" si="723"/>
        <v>0</v>
      </c>
      <c r="BF491" s="16">
        <f t="shared" si="724"/>
        <v>0</v>
      </c>
      <c r="BG491" s="25">
        <v>0</v>
      </c>
      <c r="BH491" s="25">
        <f t="shared" si="725"/>
        <v>0</v>
      </c>
      <c r="BI491" s="25">
        <f t="shared" si="726"/>
        <v>0</v>
      </c>
      <c r="BJ491" s="25">
        <f t="shared" si="727"/>
        <v>0</v>
      </c>
      <c r="BK491" s="25">
        <f t="shared" si="728"/>
        <v>0</v>
      </c>
      <c r="BL491" s="16">
        <f t="shared" si="729"/>
        <v>0</v>
      </c>
      <c r="BM491" s="25">
        <f t="shared" si="730"/>
        <v>0</v>
      </c>
      <c r="BN491" s="9">
        <f t="shared" si="675"/>
        <v>0</v>
      </c>
      <c r="BO491" s="26">
        <f t="shared" si="676"/>
        <v>0</v>
      </c>
      <c r="BP491" s="19">
        <f t="shared" si="677"/>
        <v>0</v>
      </c>
      <c r="BQ491" s="26">
        <f t="shared" si="678"/>
        <v>0</v>
      </c>
      <c r="BR491" s="26">
        <f t="shared" si="679"/>
        <v>0</v>
      </c>
      <c r="BS491">
        <f t="shared" si="731"/>
        <v>0</v>
      </c>
      <c r="BT491" s="7">
        <f t="shared" si="732"/>
        <v>0</v>
      </c>
      <c r="BU491" s="7">
        <f t="shared" si="710"/>
        <v>0</v>
      </c>
      <c r="BV491" s="17">
        <f t="shared" si="733"/>
        <v>0</v>
      </c>
      <c r="BW491" s="17">
        <f t="shared" si="711"/>
        <v>0</v>
      </c>
      <c r="CB491">
        <v>489</v>
      </c>
      <c r="CC491" s="7">
        <f t="shared" ca="1" si="734"/>
        <v>-19000</v>
      </c>
      <c r="CD491" s="28">
        <f t="shared" ca="1" si="735"/>
        <v>0</v>
      </c>
      <c r="CE491" s="16">
        <f t="shared" ca="1" si="736"/>
        <v>0</v>
      </c>
      <c r="CF491" s="9">
        <f t="shared" ca="1" si="680"/>
        <v>0</v>
      </c>
      <c r="CG491" s="26">
        <f t="shared" ca="1" si="681"/>
        <v>0</v>
      </c>
      <c r="CH491" s="19">
        <f t="shared" ca="1" si="682"/>
        <v>0</v>
      </c>
      <c r="CI491" s="26">
        <f t="shared" ca="1" si="683"/>
        <v>0</v>
      </c>
      <c r="CJ491" s="26">
        <f t="shared" ca="1" si="684"/>
        <v>0</v>
      </c>
      <c r="CK491" s="16">
        <f t="shared" ca="1" si="737"/>
        <v>0</v>
      </c>
      <c r="CL491" s="25">
        <v>0</v>
      </c>
      <c r="CM491" s="25">
        <f t="shared" ca="1" si="738"/>
        <v>0</v>
      </c>
      <c r="CN491" s="25">
        <f t="shared" ca="1" si="739"/>
        <v>0</v>
      </c>
      <c r="CO491" s="25">
        <f t="shared" ca="1" si="740"/>
        <v>0</v>
      </c>
      <c r="CP491" s="25">
        <f t="shared" ca="1" si="741"/>
        <v>0</v>
      </c>
      <c r="CQ491" s="16">
        <f t="shared" ca="1" si="742"/>
        <v>0</v>
      </c>
      <c r="CR491" s="25">
        <f t="shared" ca="1" si="743"/>
        <v>0</v>
      </c>
      <c r="CS491" s="9">
        <f t="shared" ca="1" si="685"/>
        <v>0</v>
      </c>
      <c r="CT491" s="26">
        <f t="shared" ca="1" si="686"/>
        <v>0</v>
      </c>
      <c r="CU491" s="19">
        <f t="shared" ca="1" si="687"/>
        <v>0</v>
      </c>
      <c r="CV491" s="26">
        <f t="shared" ca="1" si="688"/>
        <v>0</v>
      </c>
      <c r="CW491" s="26">
        <f t="shared" ca="1" si="689"/>
        <v>0</v>
      </c>
      <c r="CX491">
        <f t="shared" ca="1" si="744"/>
        <v>0</v>
      </c>
      <c r="CY491" s="7">
        <f t="shared" ca="1" si="712"/>
        <v>0</v>
      </c>
      <c r="CZ491" s="7">
        <f t="shared" ca="1" si="713"/>
        <v>0</v>
      </c>
      <c r="DA491" s="17">
        <f t="shared" ca="1" si="745"/>
        <v>0</v>
      </c>
      <c r="DB491" s="17">
        <f t="shared" ca="1" si="714"/>
        <v>0</v>
      </c>
      <c r="EB491">
        <v>489</v>
      </c>
      <c r="EC491" s="7">
        <f t="shared" si="746"/>
        <v>0</v>
      </c>
      <c r="ED491" s="28">
        <f t="shared" si="747"/>
        <v>0</v>
      </c>
      <c r="EE491" s="16">
        <f t="shared" si="748"/>
        <v>0</v>
      </c>
      <c r="EF491" s="9">
        <f t="shared" si="690"/>
        <v>0</v>
      </c>
      <c r="EG491" s="26">
        <f t="shared" si="691"/>
        <v>0</v>
      </c>
      <c r="EH491" s="19">
        <f t="shared" si="692"/>
        <v>0</v>
      </c>
      <c r="EI491" s="26">
        <f t="shared" si="693"/>
        <v>0</v>
      </c>
      <c r="EJ491" s="26">
        <f t="shared" si="694"/>
        <v>0</v>
      </c>
      <c r="EK491" s="16">
        <f t="shared" si="749"/>
        <v>0</v>
      </c>
      <c r="EL491" s="25">
        <v>0</v>
      </c>
      <c r="EM491" s="25">
        <f t="shared" si="750"/>
        <v>0</v>
      </c>
      <c r="EN491" s="25">
        <f t="shared" si="751"/>
        <v>0</v>
      </c>
      <c r="EO491" s="25">
        <f t="shared" si="752"/>
        <v>0</v>
      </c>
      <c r="EP491" s="25">
        <f t="shared" si="753"/>
        <v>0</v>
      </c>
      <c r="EQ491" s="16">
        <f t="shared" si="754"/>
        <v>0</v>
      </c>
      <c r="ER491" s="25">
        <f t="shared" si="755"/>
        <v>0</v>
      </c>
      <c r="ES491" s="9">
        <f t="shared" si="695"/>
        <v>0</v>
      </c>
      <c r="ET491" s="26">
        <f t="shared" si="696"/>
        <v>0</v>
      </c>
      <c r="EU491" s="19">
        <f t="shared" si="697"/>
        <v>0</v>
      </c>
      <c r="EV491" s="26">
        <f t="shared" si="698"/>
        <v>0</v>
      </c>
      <c r="EW491" s="26">
        <f t="shared" si="699"/>
        <v>0</v>
      </c>
      <c r="EX491">
        <f t="shared" si="756"/>
        <v>0</v>
      </c>
      <c r="EY491" s="7">
        <f t="shared" si="715"/>
        <v>0</v>
      </c>
      <c r="EZ491" s="7">
        <f t="shared" si="716"/>
        <v>0</v>
      </c>
      <c r="FA491" s="17">
        <f t="shared" si="757"/>
        <v>0</v>
      </c>
      <c r="FB491" s="17">
        <f t="shared" si="717"/>
        <v>0</v>
      </c>
      <c r="GB491">
        <v>489</v>
      </c>
      <c r="GC491" s="7">
        <f t="shared" si="758"/>
        <v>0</v>
      </c>
      <c r="GD491" s="28">
        <f t="shared" si="759"/>
        <v>0</v>
      </c>
      <c r="GE491" s="16">
        <f t="shared" si="760"/>
        <v>0</v>
      </c>
      <c r="GF491" s="9">
        <f t="shared" si="700"/>
        <v>0</v>
      </c>
      <c r="GG491" s="26">
        <f t="shared" si="701"/>
        <v>0</v>
      </c>
      <c r="GH491" s="19">
        <f t="shared" si="702"/>
        <v>0</v>
      </c>
      <c r="GI491" s="26">
        <f t="shared" si="703"/>
        <v>0</v>
      </c>
      <c r="GJ491" s="26">
        <f t="shared" si="704"/>
        <v>0</v>
      </c>
      <c r="GK491" s="16">
        <f t="shared" si="761"/>
        <v>0</v>
      </c>
      <c r="GL491" s="25">
        <v>0</v>
      </c>
      <c r="GM491" s="25">
        <f t="shared" si="762"/>
        <v>0</v>
      </c>
      <c r="GN491" s="25">
        <f t="shared" si="763"/>
        <v>0</v>
      </c>
      <c r="GO491" s="25">
        <f t="shared" si="764"/>
        <v>0</v>
      </c>
      <c r="GP491" s="25">
        <f t="shared" si="765"/>
        <v>0</v>
      </c>
      <c r="GQ491" s="16">
        <f t="shared" si="766"/>
        <v>0</v>
      </c>
      <c r="GR491" s="25">
        <f t="shared" si="767"/>
        <v>0</v>
      </c>
      <c r="GS491" s="9">
        <f t="shared" si="705"/>
        <v>0</v>
      </c>
      <c r="GT491" s="26">
        <f t="shared" si="706"/>
        <v>0</v>
      </c>
      <c r="GU491" s="19">
        <f t="shared" si="707"/>
        <v>0</v>
      </c>
      <c r="GV491" s="26">
        <f t="shared" si="708"/>
        <v>0</v>
      </c>
      <c r="GW491" s="26">
        <f t="shared" si="709"/>
        <v>0</v>
      </c>
      <c r="GX491">
        <f t="shared" si="768"/>
        <v>0</v>
      </c>
      <c r="GY491" s="7">
        <f t="shared" si="718"/>
        <v>0</v>
      </c>
      <c r="GZ491" s="7">
        <f t="shared" si="719"/>
        <v>0</v>
      </c>
      <c r="HA491" s="17">
        <f t="shared" si="769"/>
        <v>0</v>
      </c>
      <c r="HB491" s="17">
        <f t="shared" si="720"/>
        <v>0</v>
      </c>
    </row>
    <row r="492" spans="54:210" x14ac:dyDescent="0.3">
      <c r="BB492">
        <v>490</v>
      </c>
      <c r="BC492" s="7">
        <f t="shared" si="721"/>
        <v>0</v>
      </c>
      <c r="BD492" s="28">
        <f t="shared" si="722"/>
        <v>0</v>
      </c>
      <c r="BE492" s="16">
        <f t="shared" si="723"/>
        <v>0</v>
      </c>
      <c r="BF492" s="16">
        <f t="shared" si="724"/>
        <v>0</v>
      </c>
      <c r="BG492" s="25">
        <v>0</v>
      </c>
      <c r="BH492" s="25">
        <f t="shared" si="725"/>
        <v>0</v>
      </c>
      <c r="BI492" s="25">
        <f t="shared" si="726"/>
        <v>0</v>
      </c>
      <c r="BJ492" s="25">
        <f t="shared" si="727"/>
        <v>0</v>
      </c>
      <c r="BK492" s="25">
        <f t="shared" si="728"/>
        <v>0</v>
      </c>
      <c r="BL492" s="16">
        <f t="shared" si="729"/>
        <v>0</v>
      </c>
      <c r="BM492" s="25">
        <f t="shared" si="730"/>
        <v>0</v>
      </c>
      <c r="BN492" s="9">
        <f t="shared" si="675"/>
        <v>0</v>
      </c>
      <c r="BO492" s="26">
        <f t="shared" si="676"/>
        <v>0</v>
      </c>
      <c r="BP492" s="19">
        <f t="shared" si="677"/>
        <v>0</v>
      </c>
      <c r="BQ492" s="26">
        <f t="shared" si="678"/>
        <v>0</v>
      </c>
      <c r="BR492" s="26">
        <f t="shared" si="679"/>
        <v>0</v>
      </c>
      <c r="BS492">
        <f t="shared" si="731"/>
        <v>0</v>
      </c>
      <c r="BT492" s="7">
        <f t="shared" si="732"/>
        <v>0</v>
      </c>
      <c r="BU492" s="7">
        <f t="shared" si="710"/>
        <v>0</v>
      </c>
      <c r="BV492" s="17">
        <f t="shared" si="733"/>
        <v>0</v>
      </c>
      <c r="BW492" s="17">
        <f t="shared" si="711"/>
        <v>0</v>
      </c>
      <c r="CB492">
        <v>490</v>
      </c>
      <c r="CC492" s="7">
        <f t="shared" ca="1" si="734"/>
        <v>-19000</v>
      </c>
      <c r="CD492" s="28">
        <f t="shared" ca="1" si="735"/>
        <v>0</v>
      </c>
      <c r="CE492" s="16">
        <f t="shared" ca="1" si="736"/>
        <v>0</v>
      </c>
      <c r="CF492" s="9">
        <f t="shared" ca="1" si="680"/>
        <v>0</v>
      </c>
      <c r="CG492" s="26">
        <f t="shared" ca="1" si="681"/>
        <v>0</v>
      </c>
      <c r="CH492" s="19">
        <f t="shared" ca="1" si="682"/>
        <v>0</v>
      </c>
      <c r="CI492" s="26">
        <f t="shared" ca="1" si="683"/>
        <v>0</v>
      </c>
      <c r="CJ492" s="26">
        <f t="shared" ca="1" si="684"/>
        <v>0</v>
      </c>
      <c r="CK492" s="16">
        <f t="shared" ca="1" si="737"/>
        <v>0</v>
      </c>
      <c r="CL492" s="25">
        <v>0</v>
      </c>
      <c r="CM492" s="25">
        <f t="shared" ca="1" si="738"/>
        <v>0</v>
      </c>
      <c r="CN492" s="25">
        <f t="shared" ca="1" si="739"/>
        <v>0</v>
      </c>
      <c r="CO492" s="25">
        <f t="shared" ca="1" si="740"/>
        <v>0</v>
      </c>
      <c r="CP492" s="25">
        <f t="shared" ca="1" si="741"/>
        <v>0</v>
      </c>
      <c r="CQ492" s="16">
        <f t="shared" ca="1" si="742"/>
        <v>0</v>
      </c>
      <c r="CR492" s="25">
        <f t="shared" ca="1" si="743"/>
        <v>0</v>
      </c>
      <c r="CS492" s="9">
        <f t="shared" ca="1" si="685"/>
        <v>0</v>
      </c>
      <c r="CT492" s="26">
        <f t="shared" ca="1" si="686"/>
        <v>0</v>
      </c>
      <c r="CU492" s="19">
        <f t="shared" ca="1" si="687"/>
        <v>0</v>
      </c>
      <c r="CV492" s="26">
        <f t="shared" ca="1" si="688"/>
        <v>0</v>
      </c>
      <c r="CW492" s="26">
        <f t="shared" ca="1" si="689"/>
        <v>0</v>
      </c>
      <c r="CX492">
        <f t="shared" ca="1" si="744"/>
        <v>0</v>
      </c>
      <c r="CY492" s="7">
        <f t="shared" ca="1" si="712"/>
        <v>0</v>
      </c>
      <c r="CZ492" s="7">
        <f t="shared" ca="1" si="713"/>
        <v>0</v>
      </c>
      <c r="DA492" s="17">
        <f t="shared" ca="1" si="745"/>
        <v>0</v>
      </c>
      <c r="DB492" s="17">
        <f t="shared" ca="1" si="714"/>
        <v>0</v>
      </c>
      <c r="EB492">
        <v>490</v>
      </c>
      <c r="EC492" s="7">
        <f t="shared" si="746"/>
        <v>0</v>
      </c>
      <c r="ED492" s="28">
        <f t="shared" si="747"/>
        <v>0</v>
      </c>
      <c r="EE492" s="16">
        <f t="shared" si="748"/>
        <v>0</v>
      </c>
      <c r="EF492" s="9">
        <f t="shared" si="690"/>
        <v>0</v>
      </c>
      <c r="EG492" s="26">
        <f t="shared" si="691"/>
        <v>0</v>
      </c>
      <c r="EH492" s="19">
        <f t="shared" si="692"/>
        <v>0</v>
      </c>
      <c r="EI492" s="26">
        <f t="shared" si="693"/>
        <v>0</v>
      </c>
      <c r="EJ492" s="26">
        <f t="shared" si="694"/>
        <v>0</v>
      </c>
      <c r="EK492" s="16">
        <f t="shared" si="749"/>
        <v>0</v>
      </c>
      <c r="EL492" s="25">
        <v>0</v>
      </c>
      <c r="EM492" s="25">
        <f t="shared" si="750"/>
        <v>0</v>
      </c>
      <c r="EN492" s="25">
        <f t="shared" si="751"/>
        <v>0</v>
      </c>
      <c r="EO492" s="25">
        <f t="shared" si="752"/>
        <v>0</v>
      </c>
      <c r="EP492" s="25">
        <f t="shared" si="753"/>
        <v>0</v>
      </c>
      <c r="EQ492" s="16">
        <f t="shared" si="754"/>
        <v>0</v>
      </c>
      <c r="ER492" s="25">
        <f t="shared" si="755"/>
        <v>0</v>
      </c>
      <c r="ES492" s="9">
        <f t="shared" si="695"/>
        <v>0</v>
      </c>
      <c r="ET492" s="26">
        <f t="shared" si="696"/>
        <v>0</v>
      </c>
      <c r="EU492" s="19">
        <f t="shared" si="697"/>
        <v>0</v>
      </c>
      <c r="EV492" s="26">
        <f t="shared" si="698"/>
        <v>0</v>
      </c>
      <c r="EW492" s="26">
        <f t="shared" si="699"/>
        <v>0</v>
      </c>
      <c r="EX492">
        <f t="shared" si="756"/>
        <v>0</v>
      </c>
      <c r="EY492" s="7">
        <f t="shared" si="715"/>
        <v>0</v>
      </c>
      <c r="EZ492" s="7">
        <f t="shared" si="716"/>
        <v>0</v>
      </c>
      <c r="FA492" s="17">
        <f t="shared" si="757"/>
        <v>0</v>
      </c>
      <c r="FB492" s="17">
        <f t="shared" si="717"/>
        <v>0</v>
      </c>
      <c r="GB492">
        <v>490</v>
      </c>
      <c r="GC492" s="7">
        <f t="shared" si="758"/>
        <v>0</v>
      </c>
      <c r="GD492" s="28">
        <f t="shared" si="759"/>
        <v>0</v>
      </c>
      <c r="GE492" s="16">
        <f t="shared" si="760"/>
        <v>0</v>
      </c>
      <c r="GF492" s="9">
        <f t="shared" si="700"/>
        <v>0</v>
      </c>
      <c r="GG492" s="26">
        <f t="shared" si="701"/>
        <v>0</v>
      </c>
      <c r="GH492" s="19">
        <f t="shared" si="702"/>
        <v>0</v>
      </c>
      <c r="GI492" s="26">
        <f t="shared" si="703"/>
        <v>0</v>
      </c>
      <c r="GJ492" s="26">
        <f t="shared" si="704"/>
        <v>0</v>
      </c>
      <c r="GK492" s="16">
        <f t="shared" si="761"/>
        <v>0</v>
      </c>
      <c r="GL492" s="25">
        <v>0</v>
      </c>
      <c r="GM492" s="25">
        <f t="shared" si="762"/>
        <v>0</v>
      </c>
      <c r="GN492" s="25">
        <f t="shared" si="763"/>
        <v>0</v>
      </c>
      <c r="GO492" s="25">
        <f t="shared" si="764"/>
        <v>0</v>
      </c>
      <c r="GP492" s="25">
        <f t="shared" si="765"/>
        <v>0</v>
      </c>
      <c r="GQ492" s="16">
        <f t="shared" si="766"/>
        <v>0</v>
      </c>
      <c r="GR492" s="25">
        <f t="shared" si="767"/>
        <v>0</v>
      </c>
      <c r="GS492" s="9">
        <f t="shared" si="705"/>
        <v>0</v>
      </c>
      <c r="GT492" s="26">
        <f t="shared" si="706"/>
        <v>0</v>
      </c>
      <c r="GU492" s="19">
        <f t="shared" si="707"/>
        <v>0</v>
      </c>
      <c r="GV492" s="26">
        <f t="shared" si="708"/>
        <v>0</v>
      </c>
      <c r="GW492" s="26">
        <f t="shared" si="709"/>
        <v>0</v>
      </c>
      <c r="GX492">
        <f t="shared" si="768"/>
        <v>0</v>
      </c>
      <c r="GY492" s="7">
        <f t="shared" si="718"/>
        <v>0</v>
      </c>
      <c r="GZ492" s="7">
        <f t="shared" si="719"/>
        <v>0</v>
      </c>
      <c r="HA492" s="17">
        <f t="shared" si="769"/>
        <v>0</v>
      </c>
      <c r="HB492" s="17">
        <f t="shared" si="720"/>
        <v>0</v>
      </c>
    </row>
    <row r="493" spans="54:210" x14ac:dyDescent="0.3">
      <c r="BB493">
        <v>491</v>
      </c>
      <c r="BC493" s="7">
        <f t="shared" si="721"/>
        <v>0</v>
      </c>
      <c r="BD493" s="28">
        <f t="shared" si="722"/>
        <v>0</v>
      </c>
      <c r="BE493" s="16">
        <f t="shared" si="723"/>
        <v>0</v>
      </c>
      <c r="BF493" s="16">
        <f t="shared" si="724"/>
        <v>0</v>
      </c>
      <c r="BG493" s="25">
        <v>0</v>
      </c>
      <c r="BH493" s="25">
        <f t="shared" si="725"/>
        <v>0</v>
      </c>
      <c r="BI493" s="25">
        <f t="shared" si="726"/>
        <v>0</v>
      </c>
      <c r="BJ493" s="25">
        <f t="shared" si="727"/>
        <v>0</v>
      </c>
      <c r="BK493" s="25">
        <f t="shared" si="728"/>
        <v>0</v>
      </c>
      <c r="BL493" s="16">
        <f t="shared" si="729"/>
        <v>0</v>
      </c>
      <c r="BM493" s="25">
        <f t="shared" si="730"/>
        <v>0</v>
      </c>
      <c r="BN493" s="9">
        <f t="shared" si="675"/>
        <v>0</v>
      </c>
      <c r="BO493" s="26">
        <f t="shared" si="676"/>
        <v>0</v>
      </c>
      <c r="BP493" s="19">
        <f t="shared" si="677"/>
        <v>0</v>
      </c>
      <c r="BQ493" s="26">
        <f t="shared" si="678"/>
        <v>0</v>
      </c>
      <c r="BR493" s="26">
        <f t="shared" si="679"/>
        <v>0</v>
      </c>
      <c r="BS493">
        <f t="shared" si="731"/>
        <v>0</v>
      </c>
      <c r="BT493" s="7">
        <f t="shared" si="732"/>
        <v>0</v>
      </c>
      <c r="BU493" s="7">
        <f t="shared" si="710"/>
        <v>0</v>
      </c>
      <c r="BV493" s="17">
        <f t="shared" si="733"/>
        <v>0</v>
      </c>
      <c r="BW493" s="17">
        <f t="shared" si="711"/>
        <v>0</v>
      </c>
      <c r="CB493">
        <v>491</v>
      </c>
      <c r="CC493" s="7">
        <f t="shared" ca="1" si="734"/>
        <v>-19000</v>
      </c>
      <c r="CD493" s="28">
        <f t="shared" ca="1" si="735"/>
        <v>0</v>
      </c>
      <c r="CE493" s="16">
        <f t="shared" ca="1" si="736"/>
        <v>0</v>
      </c>
      <c r="CF493" s="9">
        <f t="shared" ca="1" si="680"/>
        <v>0</v>
      </c>
      <c r="CG493" s="26">
        <f t="shared" ca="1" si="681"/>
        <v>0</v>
      </c>
      <c r="CH493" s="19">
        <f t="shared" ca="1" si="682"/>
        <v>0</v>
      </c>
      <c r="CI493" s="26">
        <f t="shared" ca="1" si="683"/>
        <v>0</v>
      </c>
      <c r="CJ493" s="26">
        <f t="shared" ca="1" si="684"/>
        <v>0</v>
      </c>
      <c r="CK493" s="16">
        <f t="shared" ca="1" si="737"/>
        <v>0</v>
      </c>
      <c r="CL493" s="25">
        <v>0</v>
      </c>
      <c r="CM493" s="25">
        <f t="shared" ca="1" si="738"/>
        <v>0</v>
      </c>
      <c r="CN493" s="25">
        <f t="shared" ca="1" si="739"/>
        <v>0</v>
      </c>
      <c r="CO493" s="25">
        <f t="shared" ca="1" si="740"/>
        <v>0</v>
      </c>
      <c r="CP493" s="25">
        <f t="shared" ca="1" si="741"/>
        <v>0</v>
      </c>
      <c r="CQ493" s="16">
        <f t="shared" ca="1" si="742"/>
        <v>0</v>
      </c>
      <c r="CR493" s="25">
        <f t="shared" ca="1" si="743"/>
        <v>0</v>
      </c>
      <c r="CS493" s="9">
        <f t="shared" ca="1" si="685"/>
        <v>0</v>
      </c>
      <c r="CT493" s="26">
        <f t="shared" ca="1" si="686"/>
        <v>0</v>
      </c>
      <c r="CU493" s="19">
        <f t="shared" ca="1" si="687"/>
        <v>0</v>
      </c>
      <c r="CV493" s="26">
        <f t="shared" ca="1" si="688"/>
        <v>0</v>
      </c>
      <c r="CW493" s="26">
        <f t="shared" ca="1" si="689"/>
        <v>0</v>
      </c>
      <c r="CX493">
        <f t="shared" ca="1" si="744"/>
        <v>0</v>
      </c>
      <c r="CY493" s="7">
        <f t="shared" ca="1" si="712"/>
        <v>0</v>
      </c>
      <c r="CZ493" s="7">
        <f t="shared" ca="1" si="713"/>
        <v>0</v>
      </c>
      <c r="DA493" s="17">
        <f t="shared" ca="1" si="745"/>
        <v>0</v>
      </c>
      <c r="DB493" s="17">
        <f t="shared" ca="1" si="714"/>
        <v>0</v>
      </c>
      <c r="EB493">
        <v>491</v>
      </c>
      <c r="EC493" s="7">
        <f t="shared" si="746"/>
        <v>0</v>
      </c>
      <c r="ED493" s="28">
        <f t="shared" si="747"/>
        <v>0</v>
      </c>
      <c r="EE493" s="16">
        <f t="shared" si="748"/>
        <v>0</v>
      </c>
      <c r="EF493" s="9">
        <f t="shared" si="690"/>
        <v>0</v>
      </c>
      <c r="EG493" s="26">
        <f t="shared" si="691"/>
        <v>0</v>
      </c>
      <c r="EH493" s="19">
        <f t="shared" si="692"/>
        <v>0</v>
      </c>
      <c r="EI493" s="26">
        <f t="shared" si="693"/>
        <v>0</v>
      </c>
      <c r="EJ493" s="26">
        <f t="shared" si="694"/>
        <v>0</v>
      </c>
      <c r="EK493" s="16">
        <f t="shared" si="749"/>
        <v>0</v>
      </c>
      <c r="EL493" s="25">
        <v>0</v>
      </c>
      <c r="EM493" s="25">
        <f t="shared" si="750"/>
        <v>0</v>
      </c>
      <c r="EN493" s="25">
        <f t="shared" si="751"/>
        <v>0</v>
      </c>
      <c r="EO493" s="25">
        <f t="shared" si="752"/>
        <v>0</v>
      </c>
      <c r="EP493" s="25">
        <f t="shared" si="753"/>
        <v>0</v>
      </c>
      <c r="EQ493" s="16">
        <f t="shared" si="754"/>
        <v>0</v>
      </c>
      <c r="ER493" s="25">
        <f t="shared" si="755"/>
        <v>0</v>
      </c>
      <c r="ES493" s="9">
        <f t="shared" si="695"/>
        <v>0</v>
      </c>
      <c r="ET493" s="26">
        <f t="shared" si="696"/>
        <v>0</v>
      </c>
      <c r="EU493" s="19">
        <f t="shared" si="697"/>
        <v>0</v>
      </c>
      <c r="EV493" s="26">
        <f t="shared" si="698"/>
        <v>0</v>
      </c>
      <c r="EW493" s="26">
        <f t="shared" si="699"/>
        <v>0</v>
      </c>
      <c r="EX493">
        <f t="shared" si="756"/>
        <v>0</v>
      </c>
      <c r="EY493" s="7">
        <f t="shared" si="715"/>
        <v>0</v>
      </c>
      <c r="EZ493" s="7">
        <f t="shared" si="716"/>
        <v>0</v>
      </c>
      <c r="FA493" s="17">
        <f t="shared" si="757"/>
        <v>0</v>
      </c>
      <c r="FB493" s="17">
        <f t="shared" si="717"/>
        <v>0</v>
      </c>
      <c r="GB493">
        <v>491</v>
      </c>
      <c r="GC493" s="7">
        <f t="shared" si="758"/>
        <v>0</v>
      </c>
      <c r="GD493" s="28">
        <f t="shared" si="759"/>
        <v>0</v>
      </c>
      <c r="GE493" s="16">
        <f t="shared" si="760"/>
        <v>0</v>
      </c>
      <c r="GF493" s="9">
        <f t="shared" si="700"/>
        <v>0</v>
      </c>
      <c r="GG493" s="26">
        <f t="shared" si="701"/>
        <v>0</v>
      </c>
      <c r="GH493" s="19">
        <f t="shared" si="702"/>
        <v>0</v>
      </c>
      <c r="GI493" s="26">
        <f t="shared" si="703"/>
        <v>0</v>
      </c>
      <c r="GJ493" s="26">
        <f t="shared" si="704"/>
        <v>0</v>
      </c>
      <c r="GK493" s="16">
        <f t="shared" si="761"/>
        <v>0</v>
      </c>
      <c r="GL493" s="25">
        <v>0</v>
      </c>
      <c r="GM493" s="25">
        <f t="shared" si="762"/>
        <v>0</v>
      </c>
      <c r="GN493" s="25">
        <f t="shared" si="763"/>
        <v>0</v>
      </c>
      <c r="GO493" s="25">
        <f t="shared" si="764"/>
        <v>0</v>
      </c>
      <c r="GP493" s="25">
        <f t="shared" si="765"/>
        <v>0</v>
      </c>
      <c r="GQ493" s="16">
        <f t="shared" si="766"/>
        <v>0</v>
      </c>
      <c r="GR493" s="25">
        <f t="shared" si="767"/>
        <v>0</v>
      </c>
      <c r="GS493" s="9">
        <f t="shared" si="705"/>
        <v>0</v>
      </c>
      <c r="GT493" s="26">
        <f t="shared" si="706"/>
        <v>0</v>
      </c>
      <c r="GU493" s="19">
        <f t="shared" si="707"/>
        <v>0</v>
      </c>
      <c r="GV493" s="26">
        <f t="shared" si="708"/>
        <v>0</v>
      </c>
      <c r="GW493" s="26">
        <f t="shared" si="709"/>
        <v>0</v>
      </c>
      <c r="GX493">
        <f t="shared" si="768"/>
        <v>0</v>
      </c>
      <c r="GY493" s="7">
        <f t="shared" si="718"/>
        <v>0</v>
      </c>
      <c r="GZ493" s="7">
        <f t="shared" si="719"/>
        <v>0</v>
      </c>
      <c r="HA493" s="17">
        <f t="shared" si="769"/>
        <v>0</v>
      </c>
      <c r="HB493" s="17">
        <f t="shared" si="720"/>
        <v>0</v>
      </c>
    </row>
    <row r="494" spans="54:210" x14ac:dyDescent="0.3">
      <c r="BB494">
        <v>492</v>
      </c>
      <c r="BC494" s="7">
        <f t="shared" si="721"/>
        <v>0</v>
      </c>
      <c r="BD494" s="28">
        <f t="shared" si="722"/>
        <v>0</v>
      </c>
      <c r="BE494" s="16">
        <f t="shared" si="723"/>
        <v>0</v>
      </c>
      <c r="BF494" s="16">
        <f t="shared" si="724"/>
        <v>0</v>
      </c>
      <c r="BG494" s="25">
        <v>0</v>
      </c>
      <c r="BH494" s="25">
        <f t="shared" si="725"/>
        <v>0</v>
      </c>
      <c r="BI494" s="25">
        <f t="shared" si="726"/>
        <v>0</v>
      </c>
      <c r="BJ494" s="25">
        <f t="shared" si="727"/>
        <v>0</v>
      </c>
      <c r="BK494" s="25">
        <f t="shared" si="728"/>
        <v>0</v>
      </c>
      <c r="BL494" s="16">
        <f t="shared" si="729"/>
        <v>0</v>
      </c>
      <c r="BM494" s="25">
        <f t="shared" si="730"/>
        <v>0</v>
      </c>
      <c r="BN494" s="9">
        <f t="shared" si="675"/>
        <v>0</v>
      </c>
      <c r="BO494" s="26">
        <f t="shared" si="676"/>
        <v>0</v>
      </c>
      <c r="BP494" s="19">
        <f t="shared" si="677"/>
        <v>0</v>
      </c>
      <c r="BQ494" s="26">
        <f t="shared" si="678"/>
        <v>0</v>
      </c>
      <c r="BR494" s="26">
        <f t="shared" si="679"/>
        <v>0</v>
      </c>
      <c r="BS494">
        <f t="shared" si="731"/>
        <v>0</v>
      </c>
      <c r="BT494" s="7">
        <f t="shared" si="732"/>
        <v>0</v>
      </c>
      <c r="BU494" s="7">
        <f t="shared" si="710"/>
        <v>0</v>
      </c>
      <c r="BV494" s="17">
        <f t="shared" si="733"/>
        <v>0</v>
      </c>
      <c r="BW494" s="17">
        <f t="shared" si="711"/>
        <v>0</v>
      </c>
      <c r="CB494">
        <v>492</v>
      </c>
      <c r="CC494" s="7">
        <f t="shared" ca="1" si="734"/>
        <v>-19000</v>
      </c>
      <c r="CD494" s="28">
        <f t="shared" ca="1" si="735"/>
        <v>0</v>
      </c>
      <c r="CE494" s="16">
        <f t="shared" ca="1" si="736"/>
        <v>0</v>
      </c>
      <c r="CF494" s="9">
        <f t="shared" ca="1" si="680"/>
        <v>0</v>
      </c>
      <c r="CG494" s="26">
        <f t="shared" ca="1" si="681"/>
        <v>0</v>
      </c>
      <c r="CH494" s="19">
        <f t="shared" ca="1" si="682"/>
        <v>0</v>
      </c>
      <c r="CI494" s="26">
        <f t="shared" ca="1" si="683"/>
        <v>0</v>
      </c>
      <c r="CJ494" s="26">
        <f t="shared" ca="1" si="684"/>
        <v>0</v>
      </c>
      <c r="CK494" s="16">
        <f t="shared" ca="1" si="737"/>
        <v>0</v>
      </c>
      <c r="CL494" s="25">
        <v>0</v>
      </c>
      <c r="CM494" s="25">
        <f t="shared" ca="1" si="738"/>
        <v>0</v>
      </c>
      <c r="CN494" s="25">
        <f t="shared" ca="1" si="739"/>
        <v>0</v>
      </c>
      <c r="CO494" s="25">
        <f t="shared" ca="1" si="740"/>
        <v>0</v>
      </c>
      <c r="CP494" s="25">
        <f t="shared" ca="1" si="741"/>
        <v>0</v>
      </c>
      <c r="CQ494" s="16">
        <f t="shared" ca="1" si="742"/>
        <v>0</v>
      </c>
      <c r="CR494" s="25">
        <f t="shared" ca="1" si="743"/>
        <v>0</v>
      </c>
      <c r="CS494" s="9">
        <f t="shared" ca="1" si="685"/>
        <v>0</v>
      </c>
      <c r="CT494" s="26">
        <f t="shared" ca="1" si="686"/>
        <v>0</v>
      </c>
      <c r="CU494" s="19">
        <f t="shared" ca="1" si="687"/>
        <v>0</v>
      </c>
      <c r="CV494" s="26">
        <f t="shared" ca="1" si="688"/>
        <v>0</v>
      </c>
      <c r="CW494" s="26">
        <f t="shared" ca="1" si="689"/>
        <v>0</v>
      </c>
      <c r="CX494">
        <f t="shared" ca="1" si="744"/>
        <v>0</v>
      </c>
      <c r="CY494" s="7">
        <f t="shared" ca="1" si="712"/>
        <v>0</v>
      </c>
      <c r="CZ494" s="7">
        <f t="shared" ca="1" si="713"/>
        <v>0</v>
      </c>
      <c r="DA494" s="17">
        <f t="shared" ca="1" si="745"/>
        <v>0</v>
      </c>
      <c r="DB494" s="17">
        <f t="shared" ca="1" si="714"/>
        <v>0</v>
      </c>
      <c r="EB494">
        <v>492</v>
      </c>
      <c r="EC494" s="7">
        <f t="shared" si="746"/>
        <v>0</v>
      </c>
      <c r="ED494" s="28">
        <f t="shared" si="747"/>
        <v>0</v>
      </c>
      <c r="EE494" s="16">
        <f t="shared" si="748"/>
        <v>0</v>
      </c>
      <c r="EF494" s="9">
        <f t="shared" si="690"/>
        <v>0</v>
      </c>
      <c r="EG494" s="26">
        <f t="shared" si="691"/>
        <v>0</v>
      </c>
      <c r="EH494" s="19">
        <f t="shared" si="692"/>
        <v>0</v>
      </c>
      <c r="EI494" s="26">
        <f t="shared" si="693"/>
        <v>0</v>
      </c>
      <c r="EJ494" s="26">
        <f t="shared" si="694"/>
        <v>0</v>
      </c>
      <c r="EK494" s="16">
        <f t="shared" si="749"/>
        <v>0</v>
      </c>
      <c r="EL494" s="25">
        <v>0</v>
      </c>
      <c r="EM494" s="25">
        <f t="shared" si="750"/>
        <v>0</v>
      </c>
      <c r="EN494" s="25">
        <f t="shared" si="751"/>
        <v>0</v>
      </c>
      <c r="EO494" s="25">
        <f t="shared" si="752"/>
        <v>0</v>
      </c>
      <c r="EP494" s="25">
        <f t="shared" si="753"/>
        <v>0</v>
      </c>
      <c r="EQ494" s="16">
        <f t="shared" si="754"/>
        <v>0</v>
      </c>
      <c r="ER494" s="25">
        <f t="shared" si="755"/>
        <v>0</v>
      </c>
      <c r="ES494" s="9">
        <f t="shared" si="695"/>
        <v>0</v>
      </c>
      <c r="ET494" s="26">
        <f t="shared" si="696"/>
        <v>0</v>
      </c>
      <c r="EU494" s="19">
        <f t="shared" si="697"/>
        <v>0</v>
      </c>
      <c r="EV494" s="26">
        <f t="shared" si="698"/>
        <v>0</v>
      </c>
      <c r="EW494" s="26">
        <f t="shared" si="699"/>
        <v>0</v>
      </c>
      <c r="EX494">
        <f t="shared" si="756"/>
        <v>0</v>
      </c>
      <c r="EY494" s="7">
        <f t="shared" si="715"/>
        <v>0</v>
      </c>
      <c r="EZ494" s="7">
        <f t="shared" si="716"/>
        <v>0</v>
      </c>
      <c r="FA494" s="17">
        <f t="shared" si="757"/>
        <v>0</v>
      </c>
      <c r="FB494" s="17">
        <f t="shared" si="717"/>
        <v>0</v>
      </c>
      <c r="GB494">
        <v>492</v>
      </c>
      <c r="GC494" s="7">
        <f t="shared" si="758"/>
        <v>0</v>
      </c>
      <c r="GD494" s="28">
        <f t="shared" si="759"/>
        <v>0</v>
      </c>
      <c r="GE494" s="16">
        <f t="shared" si="760"/>
        <v>0</v>
      </c>
      <c r="GF494" s="9">
        <f t="shared" si="700"/>
        <v>0</v>
      </c>
      <c r="GG494" s="26">
        <f t="shared" si="701"/>
        <v>0</v>
      </c>
      <c r="GH494" s="19">
        <f t="shared" si="702"/>
        <v>0</v>
      </c>
      <c r="GI494" s="26">
        <f t="shared" si="703"/>
        <v>0</v>
      </c>
      <c r="GJ494" s="26">
        <f t="shared" si="704"/>
        <v>0</v>
      </c>
      <c r="GK494" s="16">
        <f t="shared" si="761"/>
        <v>0</v>
      </c>
      <c r="GL494" s="25">
        <v>0</v>
      </c>
      <c r="GM494" s="25">
        <f t="shared" si="762"/>
        <v>0</v>
      </c>
      <c r="GN494" s="25">
        <f t="shared" si="763"/>
        <v>0</v>
      </c>
      <c r="GO494" s="25">
        <f t="shared" si="764"/>
        <v>0</v>
      </c>
      <c r="GP494" s="25">
        <f t="shared" si="765"/>
        <v>0</v>
      </c>
      <c r="GQ494" s="16">
        <f t="shared" si="766"/>
        <v>0</v>
      </c>
      <c r="GR494" s="25">
        <f t="shared" si="767"/>
        <v>0</v>
      </c>
      <c r="GS494" s="9">
        <f t="shared" si="705"/>
        <v>0</v>
      </c>
      <c r="GT494" s="26">
        <f t="shared" si="706"/>
        <v>0</v>
      </c>
      <c r="GU494" s="19">
        <f t="shared" si="707"/>
        <v>0</v>
      </c>
      <c r="GV494" s="26">
        <f t="shared" si="708"/>
        <v>0</v>
      </c>
      <c r="GW494" s="26">
        <f t="shared" si="709"/>
        <v>0</v>
      </c>
      <c r="GX494">
        <f t="shared" si="768"/>
        <v>0</v>
      </c>
      <c r="GY494" s="7">
        <f t="shared" si="718"/>
        <v>0</v>
      </c>
      <c r="GZ494" s="7">
        <f t="shared" si="719"/>
        <v>0</v>
      </c>
      <c r="HA494" s="17">
        <f t="shared" si="769"/>
        <v>0</v>
      </c>
      <c r="HB494" s="17">
        <f t="shared" si="720"/>
        <v>0</v>
      </c>
    </row>
    <row r="495" spans="54:210" x14ac:dyDescent="0.3">
      <c r="BB495">
        <v>493</v>
      </c>
      <c r="BC495" s="7">
        <f t="shared" si="721"/>
        <v>0</v>
      </c>
      <c r="BD495" s="28">
        <f t="shared" si="722"/>
        <v>0</v>
      </c>
      <c r="BE495" s="16">
        <f t="shared" si="723"/>
        <v>0</v>
      </c>
      <c r="BF495" s="16">
        <f t="shared" si="724"/>
        <v>0</v>
      </c>
      <c r="BG495" s="25">
        <v>0</v>
      </c>
      <c r="BH495" s="25">
        <f t="shared" si="725"/>
        <v>0</v>
      </c>
      <c r="BI495" s="25">
        <f t="shared" si="726"/>
        <v>0</v>
      </c>
      <c r="BJ495" s="25">
        <f t="shared" si="727"/>
        <v>0</v>
      </c>
      <c r="BK495" s="25">
        <f t="shared" si="728"/>
        <v>0</v>
      </c>
      <c r="BL495" s="16">
        <f t="shared" si="729"/>
        <v>0</v>
      </c>
      <c r="BM495" s="25">
        <f t="shared" si="730"/>
        <v>0</v>
      </c>
      <c r="BN495" s="9">
        <f t="shared" si="675"/>
        <v>0</v>
      </c>
      <c r="BO495" s="26">
        <f t="shared" si="676"/>
        <v>0</v>
      </c>
      <c r="BP495" s="19">
        <f t="shared" si="677"/>
        <v>0</v>
      </c>
      <c r="BQ495" s="26">
        <f t="shared" si="678"/>
        <v>0</v>
      </c>
      <c r="BR495" s="26">
        <f t="shared" si="679"/>
        <v>0</v>
      </c>
      <c r="BS495">
        <f t="shared" si="731"/>
        <v>0</v>
      </c>
      <c r="BT495" s="7">
        <f t="shared" si="732"/>
        <v>0</v>
      </c>
      <c r="BU495" s="7">
        <f t="shared" si="710"/>
        <v>0</v>
      </c>
      <c r="BV495" s="17">
        <f t="shared" si="733"/>
        <v>0</v>
      </c>
      <c r="BW495" s="17">
        <f t="shared" si="711"/>
        <v>0</v>
      </c>
      <c r="CB495">
        <v>493</v>
      </c>
      <c r="CC495" s="7">
        <f t="shared" ca="1" si="734"/>
        <v>-19000</v>
      </c>
      <c r="CD495" s="28">
        <f t="shared" ca="1" si="735"/>
        <v>0</v>
      </c>
      <c r="CE495" s="16">
        <f t="shared" ca="1" si="736"/>
        <v>0</v>
      </c>
      <c r="CF495" s="9">
        <f t="shared" ca="1" si="680"/>
        <v>0</v>
      </c>
      <c r="CG495" s="26">
        <f t="shared" ca="1" si="681"/>
        <v>0</v>
      </c>
      <c r="CH495" s="19">
        <f t="shared" ca="1" si="682"/>
        <v>0</v>
      </c>
      <c r="CI495" s="26">
        <f t="shared" ca="1" si="683"/>
        <v>0</v>
      </c>
      <c r="CJ495" s="26">
        <f t="shared" ca="1" si="684"/>
        <v>0</v>
      </c>
      <c r="CK495" s="16">
        <f t="shared" ca="1" si="737"/>
        <v>0</v>
      </c>
      <c r="CL495" s="25">
        <v>0</v>
      </c>
      <c r="CM495" s="25">
        <f t="shared" ca="1" si="738"/>
        <v>0</v>
      </c>
      <c r="CN495" s="25">
        <f t="shared" ca="1" si="739"/>
        <v>0</v>
      </c>
      <c r="CO495" s="25">
        <f t="shared" ca="1" si="740"/>
        <v>0</v>
      </c>
      <c r="CP495" s="25">
        <f t="shared" ca="1" si="741"/>
        <v>0</v>
      </c>
      <c r="CQ495" s="16">
        <f t="shared" ca="1" si="742"/>
        <v>0</v>
      </c>
      <c r="CR495" s="25">
        <f t="shared" ca="1" si="743"/>
        <v>0</v>
      </c>
      <c r="CS495" s="9">
        <f t="shared" ca="1" si="685"/>
        <v>0</v>
      </c>
      <c r="CT495" s="26">
        <f t="shared" ca="1" si="686"/>
        <v>0</v>
      </c>
      <c r="CU495" s="19">
        <f t="shared" ca="1" si="687"/>
        <v>0</v>
      </c>
      <c r="CV495" s="26">
        <f t="shared" ca="1" si="688"/>
        <v>0</v>
      </c>
      <c r="CW495" s="26">
        <f t="shared" ca="1" si="689"/>
        <v>0</v>
      </c>
      <c r="CX495">
        <f t="shared" ca="1" si="744"/>
        <v>0</v>
      </c>
      <c r="CY495" s="7">
        <f t="shared" ca="1" si="712"/>
        <v>0</v>
      </c>
      <c r="CZ495" s="7">
        <f t="shared" ca="1" si="713"/>
        <v>0</v>
      </c>
      <c r="DA495" s="17">
        <f t="shared" ca="1" si="745"/>
        <v>0</v>
      </c>
      <c r="DB495" s="17">
        <f t="shared" ca="1" si="714"/>
        <v>0</v>
      </c>
      <c r="EB495">
        <v>493</v>
      </c>
      <c r="EC495" s="7">
        <f t="shared" si="746"/>
        <v>0</v>
      </c>
      <c r="ED495" s="28">
        <f t="shared" si="747"/>
        <v>0</v>
      </c>
      <c r="EE495" s="16">
        <f t="shared" si="748"/>
        <v>0</v>
      </c>
      <c r="EF495" s="9">
        <f t="shared" si="690"/>
        <v>0</v>
      </c>
      <c r="EG495" s="26">
        <f t="shared" si="691"/>
        <v>0</v>
      </c>
      <c r="EH495" s="19">
        <f t="shared" si="692"/>
        <v>0</v>
      </c>
      <c r="EI495" s="26">
        <f t="shared" si="693"/>
        <v>0</v>
      </c>
      <c r="EJ495" s="26">
        <f t="shared" si="694"/>
        <v>0</v>
      </c>
      <c r="EK495" s="16">
        <f t="shared" si="749"/>
        <v>0</v>
      </c>
      <c r="EL495" s="25">
        <v>0</v>
      </c>
      <c r="EM495" s="25">
        <f t="shared" si="750"/>
        <v>0</v>
      </c>
      <c r="EN495" s="25">
        <f t="shared" si="751"/>
        <v>0</v>
      </c>
      <c r="EO495" s="25">
        <f t="shared" si="752"/>
        <v>0</v>
      </c>
      <c r="EP495" s="25">
        <f t="shared" si="753"/>
        <v>0</v>
      </c>
      <c r="EQ495" s="16">
        <f t="shared" si="754"/>
        <v>0</v>
      </c>
      <c r="ER495" s="25">
        <f t="shared" si="755"/>
        <v>0</v>
      </c>
      <c r="ES495" s="9">
        <f t="shared" si="695"/>
        <v>0</v>
      </c>
      <c r="ET495" s="26">
        <f t="shared" si="696"/>
        <v>0</v>
      </c>
      <c r="EU495" s="19">
        <f t="shared" si="697"/>
        <v>0</v>
      </c>
      <c r="EV495" s="26">
        <f t="shared" si="698"/>
        <v>0</v>
      </c>
      <c r="EW495" s="26">
        <f t="shared" si="699"/>
        <v>0</v>
      </c>
      <c r="EX495">
        <f t="shared" si="756"/>
        <v>0</v>
      </c>
      <c r="EY495" s="7">
        <f t="shared" si="715"/>
        <v>0</v>
      </c>
      <c r="EZ495" s="7">
        <f t="shared" si="716"/>
        <v>0</v>
      </c>
      <c r="FA495" s="17">
        <f t="shared" si="757"/>
        <v>0</v>
      </c>
      <c r="FB495" s="17">
        <f t="shared" si="717"/>
        <v>0</v>
      </c>
      <c r="GB495">
        <v>493</v>
      </c>
      <c r="GC495" s="7">
        <f t="shared" si="758"/>
        <v>0</v>
      </c>
      <c r="GD495" s="28">
        <f t="shared" si="759"/>
        <v>0</v>
      </c>
      <c r="GE495" s="16">
        <f t="shared" si="760"/>
        <v>0</v>
      </c>
      <c r="GF495" s="9">
        <f t="shared" si="700"/>
        <v>0</v>
      </c>
      <c r="GG495" s="26">
        <f t="shared" si="701"/>
        <v>0</v>
      </c>
      <c r="GH495" s="19">
        <f t="shared" si="702"/>
        <v>0</v>
      </c>
      <c r="GI495" s="26">
        <f t="shared" si="703"/>
        <v>0</v>
      </c>
      <c r="GJ495" s="26">
        <f t="shared" si="704"/>
        <v>0</v>
      </c>
      <c r="GK495" s="16">
        <f t="shared" si="761"/>
        <v>0</v>
      </c>
      <c r="GL495" s="25">
        <v>0</v>
      </c>
      <c r="GM495" s="25">
        <f t="shared" si="762"/>
        <v>0</v>
      </c>
      <c r="GN495" s="25">
        <f t="shared" si="763"/>
        <v>0</v>
      </c>
      <c r="GO495" s="25">
        <f t="shared" si="764"/>
        <v>0</v>
      </c>
      <c r="GP495" s="25">
        <f t="shared" si="765"/>
        <v>0</v>
      </c>
      <c r="GQ495" s="16">
        <f t="shared" si="766"/>
        <v>0</v>
      </c>
      <c r="GR495" s="25">
        <f t="shared" si="767"/>
        <v>0</v>
      </c>
      <c r="GS495" s="9">
        <f t="shared" si="705"/>
        <v>0</v>
      </c>
      <c r="GT495" s="26">
        <f t="shared" si="706"/>
        <v>0</v>
      </c>
      <c r="GU495" s="19">
        <f t="shared" si="707"/>
        <v>0</v>
      </c>
      <c r="GV495" s="26">
        <f t="shared" si="708"/>
        <v>0</v>
      </c>
      <c r="GW495" s="26">
        <f t="shared" si="709"/>
        <v>0</v>
      </c>
      <c r="GX495">
        <f t="shared" si="768"/>
        <v>0</v>
      </c>
      <c r="GY495" s="7">
        <f t="shared" si="718"/>
        <v>0</v>
      </c>
      <c r="GZ495" s="7">
        <f t="shared" si="719"/>
        <v>0</v>
      </c>
      <c r="HA495" s="17">
        <f t="shared" si="769"/>
        <v>0</v>
      </c>
      <c r="HB495" s="17">
        <f t="shared" si="720"/>
        <v>0</v>
      </c>
    </row>
    <row r="496" spans="54:210" x14ac:dyDescent="0.3">
      <c r="BB496">
        <v>494</v>
      </c>
      <c r="BC496" s="7">
        <f t="shared" si="721"/>
        <v>0</v>
      </c>
      <c r="BD496" s="28">
        <f t="shared" si="722"/>
        <v>0</v>
      </c>
      <c r="BE496" s="16">
        <f t="shared" si="723"/>
        <v>0</v>
      </c>
      <c r="BF496" s="16">
        <f t="shared" si="724"/>
        <v>0</v>
      </c>
      <c r="BG496" s="25">
        <v>0</v>
      </c>
      <c r="BH496" s="25">
        <f t="shared" si="725"/>
        <v>0</v>
      </c>
      <c r="BI496" s="25">
        <f t="shared" si="726"/>
        <v>0</v>
      </c>
      <c r="BJ496" s="25">
        <f t="shared" si="727"/>
        <v>0</v>
      </c>
      <c r="BK496" s="25">
        <f t="shared" si="728"/>
        <v>0</v>
      </c>
      <c r="BL496" s="16">
        <f t="shared" si="729"/>
        <v>0</v>
      </c>
      <c r="BM496" s="25">
        <f t="shared" si="730"/>
        <v>0</v>
      </c>
      <c r="BN496" s="9">
        <f t="shared" si="675"/>
        <v>0</v>
      </c>
      <c r="BO496" s="26">
        <f t="shared" si="676"/>
        <v>0</v>
      </c>
      <c r="BP496" s="19">
        <f t="shared" si="677"/>
        <v>0</v>
      </c>
      <c r="BQ496" s="26">
        <f t="shared" si="678"/>
        <v>0</v>
      </c>
      <c r="BR496" s="26">
        <f t="shared" si="679"/>
        <v>0</v>
      </c>
      <c r="BS496">
        <f t="shared" si="731"/>
        <v>0</v>
      </c>
      <c r="BT496" s="7">
        <f t="shared" si="732"/>
        <v>0</v>
      </c>
      <c r="BU496" s="7">
        <f t="shared" si="710"/>
        <v>0</v>
      </c>
      <c r="BV496" s="17">
        <f t="shared" si="733"/>
        <v>0</v>
      </c>
      <c r="BW496" s="17">
        <f t="shared" si="711"/>
        <v>0</v>
      </c>
      <c r="CB496">
        <v>494</v>
      </c>
      <c r="CC496" s="7">
        <f t="shared" ca="1" si="734"/>
        <v>-19000</v>
      </c>
      <c r="CD496" s="28">
        <f t="shared" ca="1" si="735"/>
        <v>0</v>
      </c>
      <c r="CE496" s="16">
        <f t="shared" ca="1" si="736"/>
        <v>0</v>
      </c>
      <c r="CF496" s="9">
        <f t="shared" ca="1" si="680"/>
        <v>0</v>
      </c>
      <c r="CG496" s="26">
        <f t="shared" ca="1" si="681"/>
        <v>0</v>
      </c>
      <c r="CH496" s="19">
        <f t="shared" ca="1" si="682"/>
        <v>0</v>
      </c>
      <c r="CI496" s="26">
        <f t="shared" ca="1" si="683"/>
        <v>0</v>
      </c>
      <c r="CJ496" s="26">
        <f t="shared" ca="1" si="684"/>
        <v>0</v>
      </c>
      <c r="CK496" s="16">
        <f t="shared" ca="1" si="737"/>
        <v>0</v>
      </c>
      <c r="CL496" s="25">
        <v>0</v>
      </c>
      <c r="CM496" s="25">
        <f t="shared" ca="1" si="738"/>
        <v>0</v>
      </c>
      <c r="CN496" s="25">
        <f t="shared" ca="1" si="739"/>
        <v>0</v>
      </c>
      <c r="CO496" s="25">
        <f t="shared" ca="1" si="740"/>
        <v>0</v>
      </c>
      <c r="CP496" s="25">
        <f t="shared" ca="1" si="741"/>
        <v>0</v>
      </c>
      <c r="CQ496" s="16">
        <f t="shared" ca="1" si="742"/>
        <v>0</v>
      </c>
      <c r="CR496" s="25">
        <f t="shared" ca="1" si="743"/>
        <v>0</v>
      </c>
      <c r="CS496" s="9">
        <f t="shared" ca="1" si="685"/>
        <v>0</v>
      </c>
      <c r="CT496" s="26">
        <f t="shared" ca="1" si="686"/>
        <v>0</v>
      </c>
      <c r="CU496" s="19">
        <f t="shared" ca="1" si="687"/>
        <v>0</v>
      </c>
      <c r="CV496" s="26">
        <f t="shared" ca="1" si="688"/>
        <v>0</v>
      </c>
      <c r="CW496" s="26">
        <f t="shared" ca="1" si="689"/>
        <v>0</v>
      </c>
      <c r="CX496">
        <f t="shared" ca="1" si="744"/>
        <v>0</v>
      </c>
      <c r="CY496" s="7">
        <f t="shared" ca="1" si="712"/>
        <v>0</v>
      </c>
      <c r="CZ496" s="7">
        <f t="shared" ca="1" si="713"/>
        <v>0</v>
      </c>
      <c r="DA496" s="17">
        <f t="shared" ca="1" si="745"/>
        <v>0</v>
      </c>
      <c r="DB496" s="17">
        <f t="shared" ca="1" si="714"/>
        <v>0</v>
      </c>
      <c r="EB496">
        <v>494</v>
      </c>
      <c r="EC496" s="7">
        <f t="shared" si="746"/>
        <v>0</v>
      </c>
      <c r="ED496" s="28">
        <f t="shared" si="747"/>
        <v>0</v>
      </c>
      <c r="EE496" s="16">
        <f t="shared" si="748"/>
        <v>0</v>
      </c>
      <c r="EF496" s="9">
        <f t="shared" si="690"/>
        <v>0</v>
      </c>
      <c r="EG496" s="26">
        <f t="shared" si="691"/>
        <v>0</v>
      </c>
      <c r="EH496" s="19">
        <f t="shared" si="692"/>
        <v>0</v>
      </c>
      <c r="EI496" s="26">
        <f t="shared" si="693"/>
        <v>0</v>
      </c>
      <c r="EJ496" s="26">
        <f t="shared" si="694"/>
        <v>0</v>
      </c>
      <c r="EK496" s="16">
        <f t="shared" si="749"/>
        <v>0</v>
      </c>
      <c r="EL496" s="25">
        <v>0</v>
      </c>
      <c r="EM496" s="25">
        <f t="shared" si="750"/>
        <v>0</v>
      </c>
      <c r="EN496" s="25">
        <f t="shared" si="751"/>
        <v>0</v>
      </c>
      <c r="EO496" s="25">
        <f t="shared" si="752"/>
        <v>0</v>
      </c>
      <c r="EP496" s="25">
        <f t="shared" si="753"/>
        <v>0</v>
      </c>
      <c r="EQ496" s="16">
        <f t="shared" si="754"/>
        <v>0</v>
      </c>
      <c r="ER496" s="25">
        <f t="shared" si="755"/>
        <v>0</v>
      </c>
      <c r="ES496" s="9">
        <f t="shared" si="695"/>
        <v>0</v>
      </c>
      <c r="ET496" s="26">
        <f t="shared" si="696"/>
        <v>0</v>
      </c>
      <c r="EU496" s="19">
        <f t="shared" si="697"/>
        <v>0</v>
      </c>
      <c r="EV496" s="26">
        <f t="shared" si="698"/>
        <v>0</v>
      </c>
      <c r="EW496" s="26">
        <f t="shared" si="699"/>
        <v>0</v>
      </c>
      <c r="EX496">
        <f t="shared" si="756"/>
        <v>0</v>
      </c>
      <c r="EY496" s="7">
        <f t="shared" si="715"/>
        <v>0</v>
      </c>
      <c r="EZ496" s="7">
        <f t="shared" si="716"/>
        <v>0</v>
      </c>
      <c r="FA496" s="17">
        <f t="shared" si="757"/>
        <v>0</v>
      </c>
      <c r="FB496" s="17">
        <f t="shared" si="717"/>
        <v>0</v>
      </c>
      <c r="GB496">
        <v>494</v>
      </c>
      <c r="GC496" s="7">
        <f t="shared" si="758"/>
        <v>0</v>
      </c>
      <c r="GD496" s="28">
        <f t="shared" si="759"/>
        <v>0</v>
      </c>
      <c r="GE496" s="16">
        <f t="shared" si="760"/>
        <v>0</v>
      </c>
      <c r="GF496" s="9">
        <f t="shared" si="700"/>
        <v>0</v>
      </c>
      <c r="GG496" s="26">
        <f t="shared" si="701"/>
        <v>0</v>
      </c>
      <c r="GH496" s="19">
        <f t="shared" si="702"/>
        <v>0</v>
      </c>
      <c r="GI496" s="26">
        <f t="shared" si="703"/>
        <v>0</v>
      </c>
      <c r="GJ496" s="26">
        <f t="shared" si="704"/>
        <v>0</v>
      </c>
      <c r="GK496" s="16">
        <f t="shared" si="761"/>
        <v>0</v>
      </c>
      <c r="GL496" s="25">
        <v>0</v>
      </c>
      <c r="GM496" s="25">
        <f t="shared" si="762"/>
        <v>0</v>
      </c>
      <c r="GN496" s="25">
        <f t="shared" si="763"/>
        <v>0</v>
      </c>
      <c r="GO496" s="25">
        <f t="shared" si="764"/>
        <v>0</v>
      </c>
      <c r="GP496" s="25">
        <f t="shared" si="765"/>
        <v>0</v>
      </c>
      <c r="GQ496" s="16">
        <f t="shared" si="766"/>
        <v>0</v>
      </c>
      <c r="GR496" s="25">
        <f t="shared" si="767"/>
        <v>0</v>
      </c>
      <c r="GS496" s="9">
        <f t="shared" si="705"/>
        <v>0</v>
      </c>
      <c r="GT496" s="26">
        <f t="shared" si="706"/>
        <v>0</v>
      </c>
      <c r="GU496" s="19">
        <f t="shared" si="707"/>
        <v>0</v>
      </c>
      <c r="GV496" s="26">
        <f t="shared" si="708"/>
        <v>0</v>
      </c>
      <c r="GW496" s="26">
        <f t="shared" si="709"/>
        <v>0</v>
      </c>
      <c r="GX496">
        <f t="shared" si="768"/>
        <v>0</v>
      </c>
      <c r="GY496" s="7">
        <f t="shared" si="718"/>
        <v>0</v>
      </c>
      <c r="GZ496" s="7">
        <f t="shared" si="719"/>
        <v>0</v>
      </c>
      <c r="HA496" s="17">
        <f t="shared" si="769"/>
        <v>0</v>
      </c>
      <c r="HB496" s="17">
        <f t="shared" si="720"/>
        <v>0</v>
      </c>
    </row>
    <row r="497" spans="54:210" x14ac:dyDescent="0.3">
      <c r="BB497">
        <v>495</v>
      </c>
      <c r="BC497" s="7">
        <f t="shared" si="721"/>
        <v>0</v>
      </c>
      <c r="BD497" s="28">
        <f t="shared" si="722"/>
        <v>0</v>
      </c>
      <c r="BE497" s="16">
        <f t="shared" si="723"/>
        <v>0</v>
      </c>
      <c r="BF497" s="16">
        <f t="shared" si="724"/>
        <v>0</v>
      </c>
      <c r="BG497" s="25">
        <v>0</v>
      </c>
      <c r="BH497" s="25">
        <f t="shared" si="725"/>
        <v>0</v>
      </c>
      <c r="BI497" s="25">
        <f t="shared" si="726"/>
        <v>0</v>
      </c>
      <c r="BJ497" s="25">
        <f t="shared" si="727"/>
        <v>0</v>
      </c>
      <c r="BK497" s="25">
        <f t="shared" si="728"/>
        <v>0</v>
      </c>
      <c r="BL497" s="16">
        <f t="shared" si="729"/>
        <v>0</v>
      </c>
      <c r="BM497" s="25">
        <f t="shared" si="730"/>
        <v>0</v>
      </c>
      <c r="BN497" s="9">
        <f t="shared" si="675"/>
        <v>0</v>
      </c>
      <c r="BO497" s="26">
        <f t="shared" si="676"/>
        <v>0</v>
      </c>
      <c r="BP497" s="19">
        <f t="shared" si="677"/>
        <v>0</v>
      </c>
      <c r="BQ497" s="26">
        <f t="shared" si="678"/>
        <v>0</v>
      </c>
      <c r="BR497" s="26">
        <f t="shared" si="679"/>
        <v>0</v>
      </c>
      <c r="BS497">
        <f t="shared" si="731"/>
        <v>0</v>
      </c>
      <c r="BT497" s="7">
        <f t="shared" si="732"/>
        <v>0</v>
      </c>
      <c r="BU497" s="7">
        <f t="shared" si="710"/>
        <v>0</v>
      </c>
      <c r="BV497" s="17">
        <f t="shared" si="733"/>
        <v>0</v>
      </c>
      <c r="BW497" s="17">
        <f t="shared" si="711"/>
        <v>0</v>
      </c>
      <c r="CB497">
        <v>495</v>
      </c>
      <c r="CC497" s="7">
        <f t="shared" ca="1" si="734"/>
        <v>-19000</v>
      </c>
      <c r="CD497" s="28">
        <f t="shared" ca="1" si="735"/>
        <v>0</v>
      </c>
      <c r="CE497" s="16">
        <f t="shared" ca="1" si="736"/>
        <v>0</v>
      </c>
      <c r="CF497" s="9">
        <f t="shared" ca="1" si="680"/>
        <v>0</v>
      </c>
      <c r="CG497" s="26">
        <f t="shared" ca="1" si="681"/>
        <v>0</v>
      </c>
      <c r="CH497" s="19">
        <f t="shared" ca="1" si="682"/>
        <v>0</v>
      </c>
      <c r="CI497" s="26">
        <f t="shared" ca="1" si="683"/>
        <v>0</v>
      </c>
      <c r="CJ497" s="26">
        <f t="shared" ca="1" si="684"/>
        <v>0</v>
      </c>
      <c r="CK497" s="16">
        <f t="shared" ca="1" si="737"/>
        <v>0</v>
      </c>
      <c r="CL497" s="25">
        <v>0</v>
      </c>
      <c r="CM497" s="25">
        <f t="shared" ca="1" si="738"/>
        <v>0</v>
      </c>
      <c r="CN497" s="25">
        <f t="shared" ca="1" si="739"/>
        <v>0</v>
      </c>
      <c r="CO497" s="25">
        <f t="shared" ca="1" si="740"/>
        <v>0</v>
      </c>
      <c r="CP497" s="25">
        <f t="shared" ca="1" si="741"/>
        <v>0</v>
      </c>
      <c r="CQ497" s="16">
        <f t="shared" ca="1" si="742"/>
        <v>0</v>
      </c>
      <c r="CR497" s="25">
        <f t="shared" ca="1" si="743"/>
        <v>0</v>
      </c>
      <c r="CS497" s="9">
        <f t="shared" ca="1" si="685"/>
        <v>0</v>
      </c>
      <c r="CT497" s="26">
        <f t="shared" ca="1" si="686"/>
        <v>0</v>
      </c>
      <c r="CU497" s="19">
        <f t="shared" ca="1" si="687"/>
        <v>0</v>
      </c>
      <c r="CV497" s="26">
        <f t="shared" ca="1" si="688"/>
        <v>0</v>
      </c>
      <c r="CW497" s="26">
        <f t="shared" ca="1" si="689"/>
        <v>0</v>
      </c>
      <c r="CX497">
        <f t="shared" ca="1" si="744"/>
        <v>0</v>
      </c>
      <c r="CY497" s="7">
        <f t="shared" ca="1" si="712"/>
        <v>0</v>
      </c>
      <c r="CZ497" s="7">
        <f t="shared" ca="1" si="713"/>
        <v>0</v>
      </c>
      <c r="DA497" s="17">
        <f t="shared" ca="1" si="745"/>
        <v>0</v>
      </c>
      <c r="DB497" s="17">
        <f t="shared" ca="1" si="714"/>
        <v>0</v>
      </c>
      <c r="EB497">
        <v>495</v>
      </c>
      <c r="EC497" s="7">
        <f t="shared" si="746"/>
        <v>0</v>
      </c>
      <c r="ED497" s="28">
        <f t="shared" si="747"/>
        <v>0</v>
      </c>
      <c r="EE497" s="16">
        <f t="shared" si="748"/>
        <v>0</v>
      </c>
      <c r="EF497" s="9">
        <f t="shared" si="690"/>
        <v>0</v>
      </c>
      <c r="EG497" s="26">
        <f t="shared" si="691"/>
        <v>0</v>
      </c>
      <c r="EH497" s="19">
        <f t="shared" si="692"/>
        <v>0</v>
      </c>
      <c r="EI497" s="26">
        <f t="shared" si="693"/>
        <v>0</v>
      </c>
      <c r="EJ497" s="26">
        <f t="shared" si="694"/>
        <v>0</v>
      </c>
      <c r="EK497" s="16">
        <f t="shared" si="749"/>
        <v>0</v>
      </c>
      <c r="EL497" s="25">
        <v>0</v>
      </c>
      <c r="EM497" s="25">
        <f t="shared" si="750"/>
        <v>0</v>
      </c>
      <c r="EN497" s="25">
        <f t="shared" si="751"/>
        <v>0</v>
      </c>
      <c r="EO497" s="25">
        <f t="shared" si="752"/>
        <v>0</v>
      </c>
      <c r="EP497" s="25">
        <f t="shared" si="753"/>
        <v>0</v>
      </c>
      <c r="EQ497" s="16">
        <f t="shared" si="754"/>
        <v>0</v>
      </c>
      <c r="ER497" s="25">
        <f t="shared" si="755"/>
        <v>0</v>
      </c>
      <c r="ES497" s="9">
        <f t="shared" si="695"/>
        <v>0</v>
      </c>
      <c r="ET497" s="26">
        <f t="shared" si="696"/>
        <v>0</v>
      </c>
      <c r="EU497" s="19">
        <f t="shared" si="697"/>
        <v>0</v>
      </c>
      <c r="EV497" s="26">
        <f t="shared" si="698"/>
        <v>0</v>
      </c>
      <c r="EW497" s="26">
        <f t="shared" si="699"/>
        <v>0</v>
      </c>
      <c r="EX497">
        <f t="shared" si="756"/>
        <v>0</v>
      </c>
      <c r="EY497" s="7">
        <f t="shared" si="715"/>
        <v>0</v>
      </c>
      <c r="EZ497" s="7">
        <f t="shared" si="716"/>
        <v>0</v>
      </c>
      <c r="FA497" s="17">
        <f t="shared" si="757"/>
        <v>0</v>
      </c>
      <c r="FB497" s="17">
        <f t="shared" si="717"/>
        <v>0</v>
      </c>
      <c r="GB497">
        <v>495</v>
      </c>
      <c r="GC497" s="7">
        <f t="shared" si="758"/>
        <v>0</v>
      </c>
      <c r="GD497" s="28">
        <f t="shared" si="759"/>
        <v>0</v>
      </c>
      <c r="GE497" s="16">
        <f t="shared" si="760"/>
        <v>0</v>
      </c>
      <c r="GF497" s="9">
        <f t="shared" si="700"/>
        <v>0</v>
      </c>
      <c r="GG497" s="26">
        <f t="shared" si="701"/>
        <v>0</v>
      </c>
      <c r="GH497" s="19">
        <f t="shared" si="702"/>
        <v>0</v>
      </c>
      <c r="GI497" s="26">
        <f t="shared" si="703"/>
        <v>0</v>
      </c>
      <c r="GJ497" s="26">
        <f t="shared" si="704"/>
        <v>0</v>
      </c>
      <c r="GK497" s="16">
        <f t="shared" si="761"/>
        <v>0</v>
      </c>
      <c r="GL497" s="25">
        <v>0</v>
      </c>
      <c r="GM497" s="25">
        <f t="shared" si="762"/>
        <v>0</v>
      </c>
      <c r="GN497" s="25">
        <f t="shared" si="763"/>
        <v>0</v>
      </c>
      <c r="GO497" s="25">
        <f t="shared" si="764"/>
        <v>0</v>
      </c>
      <c r="GP497" s="25">
        <f t="shared" si="765"/>
        <v>0</v>
      </c>
      <c r="GQ497" s="16">
        <f t="shared" si="766"/>
        <v>0</v>
      </c>
      <c r="GR497" s="25">
        <f t="shared" si="767"/>
        <v>0</v>
      </c>
      <c r="GS497" s="9">
        <f t="shared" si="705"/>
        <v>0</v>
      </c>
      <c r="GT497" s="26">
        <f t="shared" si="706"/>
        <v>0</v>
      </c>
      <c r="GU497" s="19">
        <f t="shared" si="707"/>
        <v>0</v>
      </c>
      <c r="GV497" s="26">
        <f t="shared" si="708"/>
        <v>0</v>
      </c>
      <c r="GW497" s="26">
        <f t="shared" si="709"/>
        <v>0</v>
      </c>
      <c r="GX497">
        <f t="shared" si="768"/>
        <v>0</v>
      </c>
      <c r="GY497" s="7">
        <f t="shared" si="718"/>
        <v>0</v>
      </c>
      <c r="GZ497" s="7">
        <f t="shared" si="719"/>
        <v>0</v>
      </c>
      <c r="HA497" s="17">
        <f t="shared" si="769"/>
        <v>0</v>
      </c>
      <c r="HB497" s="17">
        <f t="shared" si="720"/>
        <v>0</v>
      </c>
    </row>
    <row r="498" spans="54:210" x14ac:dyDescent="0.3">
      <c r="BB498">
        <v>496</v>
      </c>
      <c r="BC498" s="7">
        <f t="shared" si="721"/>
        <v>0</v>
      </c>
      <c r="BD498" s="28">
        <f t="shared" si="722"/>
        <v>0</v>
      </c>
      <c r="BE498" s="16">
        <f t="shared" si="723"/>
        <v>0</v>
      </c>
      <c r="BF498" s="16">
        <f t="shared" si="724"/>
        <v>0</v>
      </c>
      <c r="BG498" s="25">
        <v>0</v>
      </c>
      <c r="BH498" s="25">
        <f t="shared" si="725"/>
        <v>0</v>
      </c>
      <c r="BI498" s="25">
        <f t="shared" si="726"/>
        <v>0</v>
      </c>
      <c r="BJ498" s="25">
        <f t="shared" si="727"/>
        <v>0</v>
      </c>
      <c r="BK498" s="25">
        <f t="shared" si="728"/>
        <v>0</v>
      </c>
      <c r="BL498" s="16">
        <f t="shared" si="729"/>
        <v>0</v>
      </c>
      <c r="BM498" s="25">
        <f t="shared" si="730"/>
        <v>0</v>
      </c>
      <c r="BN498" s="9">
        <f t="shared" si="675"/>
        <v>0</v>
      </c>
      <c r="BO498" s="26">
        <f t="shared" si="676"/>
        <v>0</v>
      </c>
      <c r="BP498" s="19">
        <f t="shared" si="677"/>
        <v>0</v>
      </c>
      <c r="BQ498" s="26">
        <f t="shared" si="678"/>
        <v>0</v>
      </c>
      <c r="BR498" s="26">
        <f t="shared" si="679"/>
        <v>0</v>
      </c>
      <c r="BS498">
        <f t="shared" si="731"/>
        <v>0</v>
      </c>
      <c r="BT498" s="7">
        <f t="shared" si="732"/>
        <v>0</v>
      </c>
      <c r="BU498" s="7">
        <f t="shared" si="710"/>
        <v>0</v>
      </c>
      <c r="BV498" s="17">
        <f t="shared" si="733"/>
        <v>0</v>
      </c>
      <c r="BW498" s="17">
        <f t="shared" si="711"/>
        <v>0</v>
      </c>
      <c r="CB498">
        <v>496</v>
      </c>
      <c r="CC498" s="7">
        <f t="shared" ca="1" si="734"/>
        <v>-19000</v>
      </c>
      <c r="CD498" s="28">
        <f t="shared" ca="1" si="735"/>
        <v>0</v>
      </c>
      <c r="CE498" s="16">
        <f t="shared" ca="1" si="736"/>
        <v>0</v>
      </c>
      <c r="CF498" s="9">
        <f t="shared" ca="1" si="680"/>
        <v>0</v>
      </c>
      <c r="CG498" s="26">
        <f t="shared" ca="1" si="681"/>
        <v>0</v>
      </c>
      <c r="CH498" s="19">
        <f t="shared" ca="1" si="682"/>
        <v>0</v>
      </c>
      <c r="CI498" s="26">
        <f t="shared" ca="1" si="683"/>
        <v>0</v>
      </c>
      <c r="CJ498" s="26">
        <f t="shared" ca="1" si="684"/>
        <v>0</v>
      </c>
      <c r="CK498" s="16">
        <f t="shared" ca="1" si="737"/>
        <v>0</v>
      </c>
      <c r="CL498" s="25">
        <v>0</v>
      </c>
      <c r="CM498" s="25">
        <f t="shared" ca="1" si="738"/>
        <v>0</v>
      </c>
      <c r="CN498" s="25">
        <f t="shared" ca="1" si="739"/>
        <v>0</v>
      </c>
      <c r="CO498" s="25">
        <f t="shared" ca="1" si="740"/>
        <v>0</v>
      </c>
      <c r="CP498" s="25">
        <f t="shared" ca="1" si="741"/>
        <v>0</v>
      </c>
      <c r="CQ498" s="16">
        <f t="shared" ca="1" si="742"/>
        <v>0</v>
      </c>
      <c r="CR498" s="25">
        <f t="shared" ca="1" si="743"/>
        <v>0</v>
      </c>
      <c r="CS498" s="9">
        <f t="shared" ca="1" si="685"/>
        <v>0</v>
      </c>
      <c r="CT498" s="26">
        <f t="shared" ca="1" si="686"/>
        <v>0</v>
      </c>
      <c r="CU498" s="19">
        <f t="shared" ca="1" si="687"/>
        <v>0</v>
      </c>
      <c r="CV498" s="26">
        <f t="shared" ca="1" si="688"/>
        <v>0</v>
      </c>
      <c r="CW498" s="26">
        <f t="shared" ca="1" si="689"/>
        <v>0</v>
      </c>
      <c r="CX498">
        <f t="shared" ca="1" si="744"/>
        <v>0</v>
      </c>
      <c r="CY498" s="7">
        <f t="shared" ca="1" si="712"/>
        <v>0</v>
      </c>
      <c r="CZ498" s="7">
        <f t="shared" ca="1" si="713"/>
        <v>0</v>
      </c>
      <c r="DA498" s="17">
        <f t="shared" ca="1" si="745"/>
        <v>0</v>
      </c>
      <c r="DB498" s="17">
        <f t="shared" ca="1" si="714"/>
        <v>0</v>
      </c>
      <c r="EB498">
        <v>496</v>
      </c>
      <c r="EC498" s="7">
        <f t="shared" si="746"/>
        <v>0</v>
      </c>
      <c r="ED498" s="28">
        <f t="shared" si="747"/>
        <v>0</v>
      </c>
      <c r="EE498" s="16">
        <f t="shared" si="748"/>
        <v>0</v>
      </c>
      <c r="EF498" s="9">
        <f t="shared" si="690"/>
        <v>0</v>
      </c>
      <c r="EG498" s="26">
        <f t="shared" si="691"/>
        <v>0</v>
      </c>
      <c r="EH498" s="19">
        <f t="shared" si="692"/>
        <v>0</v>
      </c>
      <c r="EI498" s="26">
        <f t="shared" si="693"/>
        <v>0</v>
      </c>
      <c r="EJ498" s="26">
        <f t="shared" si="694"/>
        <v>0</v>
      </c>
      <c r="EK498" s="16">
        <f t="shared" si="749"/>
        <v>0</v>
      </c>
      <c r="EL498" s="25">
        <v>0</v>
      </c>
      <c r="EM498" s="25">
        <f t="shared" si="750"/>
        <v>0</v>
      </c>
      <c r="EN498" s="25">
        <f t="shared" si="751"/>
        <v>0</v>
      </c>
      <c r="EO498" s="25">
        <f t="shared" si="752"/>
        <v>0</v>
      </c>
      <c r="EP498" s="25">
        <f t="shared" si="753"/>
        <v>0</v>
      </c>
      <c r="EQ498" s="16">
        <f t="shared" si="754"/>
        <v>0</v>
      </c>
      <c r="ER498" s="25">
        <f t="shared" si="755"/>
        <v>0</v>
      </c>
      <c r="ES498" s="9">
        <f t="shared" si="695"/>
        <v>0</v>
      </c>
      <c r="ET498" s="26">
        <f t="shared" si="696"/>
        <v>0</v>
      </c>
      <c r="EU498" s="19">
        <f t="shared" si="697"/>
        <v>0</v>
      </c>
      <c r="EV498" s="26">
        <f t="shared" si="698"/>
        <v>0</v>
      </c>
      <c r="EW498" s="26">
        <f t="shared" si="699"/>
        <v>0</v>
      </c>
      <c r="EX498">
        <f t="shared" si="756"/>
        <v>0</v>
      </c>
      <c r="EY498" s="7">
        <f t="shared" si="715"/>
        <v>0</v>
      </c>
      <c r="EZ498" s="7">
        <f t="shared" si="716"/>
        <v>0</v>
      </c>
      <c r="FA498" s="17">
        <f t="shared" si="757"/>
        <v>0</v>
      </c>
      <c r="FB498" s="17">
        <f t="shared" si="717"/>
        <v>0</v>
      </c>
      <c r="GB498">
        <v>496</v>
      </c>
      <c r="GC498" s="7">
        <f t="shared" si="758"/>
        <v>0</v>
      </c>
      <c r="GD498" s="28">
        <f t="shared" si="759"/>
        <v>0</v>
      </c>
      <c r="GE498" s="16">
        <f t="shared" si="760"/>
        <v>0</v>
      </c>
      <c r="GF498" s="9">
        <f t="shared" si="700"/>
        <v>0</v>
      </c>
      <c r="GG498" s="26">
        <f t="shared" si="701"/>
        <v>0</v>
      </c>
      <c r="GH498" s="19">
        <f t="shared" si="702"/>
        <v>0</v>
      </c>
      <c r="GI498" s="26">
        <f t="shared" si="703"/>
        <v>0</v>
      </c>
      <c r="GJ498" s="26">
        <f t="shared" si="704"/>
        <v>0</v>
      </c>
      <c r="GK498" s="16">
        <f t="shared" si="761"/>
        <v>0</v>
      </c>
      <c r="GL498" s="25">
        <v>0</v>
      </c>
      <c r="GM498" s="25">
        <f t="shared" si="762"/>
        <v>0</v>
      </c>
      <c r="GN498" s="25">
        <f t="shared" si="763"/>
        <v>0</v>
      </c>
      <c r="GO498" s="25">
        <f t="shared" si="764"/>
        <v>0</v>
      </c>
      <c r="GP498" s="25">
        <f t="shared" si="765"/>
        <v>0</v>
      </c>
      <c r="GQ498" s="16">
        <f t="shared" si="766"/>
        <v>0</v>
      </c>
      <c r="GR498" s="25">
        <f t="shared" si="767"/>
        <v>0</v>
      </c>
      <c r="GS498" s="9">
        <f t="shared" si="705"/>
        <v>0</v>
      </c>
      <c r="GT498" s="26">
        <f t="shared" si="706"/>
        <v>0</v>
      </c>
      <c r="GU498" s="19">
        <f t="shared" si="707"/>
        <v>0</v>
      </c>
      <c r="GV498" s="26">
        <f t="shared" si="708"/>
        <v>0</v>
      </c>
      <c r="GW498" s="26">
        <f t="shared" si="709"/>
        <v>0</v>
      </c>
      <c r="GX498">
        <f t="shared" si="768"/>
        <v>0</v>
      </c>
      <c r="GY498" s="7">
        <f t="shared" si="718"/>
        <v>0</v>
      </c>
      <c r="GZ498" s="7">
        <f t="shared" si="719"/>
        <v>0</v>
      </c>
      <c r="HA498" s="17">
        <f t="shared" si="769"/>
        <v>0</v>
      </c>
      <c r="HB498" s="17">
        <f t="shared" si="720"/>
        <v>0</v>
      </c>
    </row>
    <row r="499" spans="54:210" x14ac:dyDescent="0.3">
      <c r="BB499">
        <v>497</v>
      </c>
      <c r="BC499" s="7">
        <f t="shared" si="721"/>
        <v>0</v>
      </c>
      <c r="BD499" s="28">
        <f t="shared" si="722"/>
        <v>0</v>
      </c>
      <c r="BE499" s="16">
        <f t="shared" si="723"/>
        <v>0</v>
      </c>
      <c r="BF499" s="16">
        <f t="shared" si="724"/>
        <v>0</v>
      </c>
      <c r="BG499" s="25">
        <v>0</v>
      </c>
      <c r="BH499" s="25">
        <f t="shared" si="725"/>
        <v>0</v>
      </c>
      <c r="BI499" s="25">
        <f t="shared" si="726"/>
        <v>0</v>
      </c>
      <c r="BJ499" s="25">
        <f t="shared" si="727"/>
        <v>0</v>
      </c>
      <c r="BK499" s="25">
        <f t="shared" si="728"/>
        <v>0</v>
      </c>
      <c r="BL499" s="16">
        <f t="shared" si="729"/>
        <v>0</v>
      </c>
      <c r="BM499" s="25">
        <f t="shared" si="730"/>
        <v>0</v>
      </c>
      <c r="BN499" s="9">
        <f t="shared" si="675"/>
        <v>0</v>
      </c>
      <c r="BO499" s="26">
        <f t="shared" si="676"/>
        <v>0</v>
      </c>
      <c r="BP499" s="19">
        <f t="shared" si="677"/>
        <v>0</v>
      </c>
      <c r="BQ499" s="26">
        <f t="shared" si="678"/>
        <v>0</v>
      </c>
      <c r="BR499" s="26">
        <f t="shared" si="679"/>
        <v>0</v>
      </c>
      <c r="BS499">
        <f t="shared" si="731"/>
        <v>0</v>
      </c>
      <c r="BT499" s="7">
        <f t="shared" si="732"/>
        <v>0</v>
      </c>
      <c r="BU499" s="7">
        <f t="shared" si="710"/>
        <v>0</v>
      </c>
      <c r="BV499" s="17">
        <f t="shared" si="733"/>
        <v>0</v>
      </c>
      <c r="BW499" s="17">
        <f t="shared" si="711"/>
        <v>0</v>
      </c>
      <c r="CB499">
        <v>497</v>
      </c>
      <c r="CC499" s="7">
        <f t="shared" ca="1" si="734"/>
        <v>-19000</v>
      </c>
      <c r="CD499" s="28">
        <f t="shared" ca="1" si="735"/>
        <v>0</v>
      </c>
      <c r="CE499" s="16">
        <f t="shared" ca="1" si="736"/>
        <v>0</v>
      </c>
      <c r="CF499" s="9">
        <f t="shared" ca="1" si="680"/>
        <v>0</v>
      </c>
      <c r="CG499" s="26">
        <f t="shared" ca="1" si="681"/>
        <v>0</v>
      </c>
      <c r="CH499" s="19">
        <f t="shared" ca="1" si="682"/>
        <v>0</v>
      </c>
      <c r="CI499" s="26">
        <f t="shared" ca="1" si="683"/>
        <v>0</v>
      </c>
      <c r="CJ499" s="26">
        <f t="shared" ca="1" si="684"/>
        <v>0</v>
      </c>
      <c r="CK499" s="16">
        <f t="shared" ca="1" si="737"/>
        <v>0</v>
      </c>
      <c r="CL499" s="25">
        <v>0</v>
      </c>
      <c r="CM499" s="25">
        <f t="shared" ca="1" si="738"/>
        <v>0</v>
      </c>
      <c r="CN499" s="25">
        <f t="shared" ca="1" si="739"/>
        <v>0</v>
      </c>
      <c r="CO499" s="25">
        <f t="shared" ca="1" si="740"/>
        <v>0</v>
      </c>
      <c r="CP499" s="25">
        <f t="shared" ca="1" si="741"/>
        <v>0</v>
      </c>
      <c r="CQ499" s="16">
        <f t="shared" ca="1" si="742"/>
        <v>0</v>
      </c>
      <c r="CR499" s="25">
        <f t="shared" ca="1" si="743"/>
        <v>0</v>
      </c>
      <c r="CS499" s="9">
        <f t="shared" ca="1" si="685"/>
        <v>0</v>
      </c>
      <c r="CT499" s="26">
        <f t="shared" ca="1" si="686"/>
        <v>0</v>
      </c>
      <c r="CU499" s="19">
        <f t="shared" ca="1" si="687"/>
        <v>0</v>
      </c>
      <c r="CV499" s="26">
        <f t="shared" ca="1" si="688"/>
        <v>0</v>
      </c>
      <c r="CW499" s="26">
        <f t="shared" ca="1" si="689"/>
        <v>0</v>
      </c>
      <c r="CX499">
        <f t="shared" ca="1" si="744"/>
        <v>0</v>
      </c>
      <c r="CY499" s="7">
        <f t="shared" ca="1" si="712"/>
        <v>0</v>
      </c>
      <c r="CZ499" s="7">
        <f t="shared" ca="1" si="713"/>
        <v>0</v>
      </c>
      <c r="DA499" s="17">
        <f t="shared" ca="1" si="745"/>
        <v>0</v>
      </c>
      <c r="DB499" s="17">
        <f t="shared" ca="1" si="714"/>
        <v>0</v>
      </c>
      <c r="EB499">
        <v>497</v>
      </c>
      <c r="EC499" s="7">
        <f t="shared" si="746"/>
        <v>0</v>
      </c>
      <c r="ED499" s="28">
        <f t="shared" si="747"/>
        <v>0</v>
      </c>
      <c r="EE499" s="16">
        <f t="shared" si="748"/>
        <v>0</v>
      </c>
      <c r="EF499" s="9">
        <f t="shared" si="690"/>
        <v>0</v>
      </c>
      <c r="EG499" s="26">
        <f t="shared" si="691"/>
        <v>0</v>
      </c>
      <c r="EH499" s="19">
        <f t="shared" si="692"/>
        <v>0</v>
      </c>
      <c r="EI499" s="26">
        <f t="shared" si="693"/>
        <v>0</v>
      </c>
      <c r="EJ499" s="26">
        <f t="shared" si="694"/>
        <v>0</v>
      </c>
      <c r="EK499" s="16">
        <f t="shared" si="749"/>
        <v>0</v>
      </c>
      <c r="EL499" s="25">
        <v>0</v>
      </c>
      <c r="EM499" s="25">
        <f t="shared" si="750"/>
        <v>0</v>
      </c>
      <c r="EN499" s="25">
        <f t="shared" si="751"/>
        <v>0</v>
      </c>
      <c r="EO499" s="25">
        <f t="shared" si="752"/>
        <v>0</v>
      </c>
      <c r="EP499" s="25">
        <f t="shared" si="753"/>
        <v>0</v>
      </c>
      <c r="EQ499" s="16">
        <f t="shared" si="754"/>
        <v>0</v>
      </c>
      <c r="ER499" s="25">
        <f t="shared" si="755"/>
        <v>0</v>
      </c>
      <c r="ES499" s="9">
        <f t="shared" si="695"/>
        <v>0</v>
      </c>
      <c r="ET499" s="26">
        <f t="shared" si="696"/>
        <v>0</v>
      </c>
      <c r="EU499" s="19">
        <f t="shared" si="697"/>
        <v>0</v>
      </c>
      <c r="EV499" s="26">
        <f t="shared" si="698"/>
        <v>0</v>
      </c>
      <c r="EW499" s="26">
        <f t="shared" si="699"/>
        <v>0</v>
      </c>
      <c r="EX499">
        <f t="shared" si="756"/>
        <v>0</v>
      </c>
      <c r="EY499" s="7">
        <f t="shared" si="715"/>
        <v>0</v>
      </c>
      <c r="EZ499" s="7">
        <f t="shared" si="716"/>
        <v>0</v>
      </c>
      <c r="FA499" s="17">
        <f t="shared" si="757"/>
        <v>0</v>
      </c>
      <c r="FB499" s="17">
        <f t="shared" si="717"/>
        <v>0</v>
      </c>
      <c r="GB499">
        <v>497</v>
      </c>
      <c r="GC499" s="7">
        <f t="shared" si="758"/>
        <v>0</v>
      </c>
      <c r="GD499" s="28">
        <f t="shared" si="759"/>
        <v>0</v>
      </c>
      <c r="GE499" s="16">
        <f t="shared" si="760"/>
        <v>0</v>
      </c>
      <c r="GF499" s="9">
        <f t="shared" si="700"/>
        <v>0</v>
      </c>
      <c r="GG499" s="26">
        <f t="shared" si="701"/>
        <v>0</v>
      </c>
      <c r="GH499" s="19">
        <f t="shared" si="702"/>
        <v>0</v>
      </c>
      <c r="GI499" s="26">
        <f t="shared" si="703"/>
        <v>0</v>
      </c>
      <c r="GJ499" s="26">
        <f t="shared" si="704"/>
        <v>0</v>
      </c>
      <c r="GK499" s="16">
        <f t="shared" si="761"/>
        <v>0</v>
      </c>
      <c r="GL499" s="25">
        <v>0</v>
      </c>
      <c r="GM499" s="25">
        <f t="shared" si="762"/>
        <v>0</v>
      </c>
      <c r="GN499" s="25">
        <f t="shared" si="763"/>
        <v>0</v>
      </c>
      <c r="GO499" s="25">
        <f t="shared" si="764"/>
        <v>0</v>
      </c>
      <c r="GP499" s="25">
        <f t="shared" si="765"/>
        <v>0</v>
      </c>
      <c r="GQ499" s="16">
        <f t="shared" si="766"/>
        <v>0</v>
      </c>
      <c r="GR499" s="25">
        <f t="shared" si="767"/>
        <v>0</v>
      </c>
      <c r="GS499" s="9">
        <f t="shared" si="705"/>
        <v>0</v>
      </c>
      <c r="GT499" s="26">
        <f t="shared" si="706"/>
        <v>0</v>
      </c>
      <c r="GU499" s="19">
        <f t="shared" si="707"/>
        <v>0</v>
      </c>
      <c r="GV499" s="26">
        <f t="shared" si="708"/>
        <v>0</v>
      </c>
      <c r="GW499" s="26">
        <f t="shared" si="709"/>
        <v>0</v>
      </c>
      <c r="GX499">
        <f t="shared" si="768"/>
        <v>0</v>
      </c>
      <c r="GY499" s="7">
        <f t="shared" si="718"/>
        <v>0</v>
      </c>
      <c r="GZ499" s="7">
        <f t="shared" si="719"/>
        <v>0</v>
      </c>
      <c r="HA499" s="17">
        <f t="shared" si="769"/>
        <v>0</v>
      </c>
      <c r="HB499" s="17">
        <f t="shared" si="720"/>
        <v>0</v>
      </c>
    </row>
    <row r="500" spans="54:210" x14ac:dyDescent="0.3">
      <c r="BB500">
        <v>498</v>
      </c>
      <c r="BC500" s="7">
        <f t="shared" si="721"/>
        <v>0</v>
      </c>
      <c r="BD500" s="28">
        <f t="shared" si="722"/>
        <v>0</v>
      </c>
      <c r="BE500" s="16">
        <f t="shared" si="723"/>
        <v>0</v>
      </c>
      <c r="BF500" s="16">
        <f t="shared" si="724"/>
        <v>0</v>
      </c>
      <c r="BG500" s="25">
        <v>0</v>
      </c>
      <c r="BH500" s="25">
        <f t="shared" si="725"/>
        <v>0</v>
      </c>
      <c r="BI500" s="25">
        <f t="shared" si="726"/>
        <v>0</v>
      </c>
      <c r="BJ500" s="25">
        <f t="shared" si="727"/>
        <v>0</v>
      </c>
      <c r="BK500" s="25">
        <f t="shared" si="728"/>
        <v>0</v>
      </c>
      <c r="BL500" s="16">
        <f t="shared" si="729"/>
        <v>0</v>
      </c>
      <c r="BM500" s="25">
        <f t="shared" si="730"/>
        <v>0</v>
      </c>
      <c r="BN500" s="9">
        <f t="shared" si="675"/>
        <v>0</v>
      </c>
      <c r="BO500" s="26">
        <f t="shared" si="676"/>
        <v>0</v>
      </c>
      <c r="BP500" s="19">
        <f t="shared" si="677"/>
        <v>0</v>
      </c>
      <c r="BQ500" s="26">
        <f t="shared" si="678"/>
        <v>0</v>
      </c>
      <c r="BR500" s="26">
        <f t="shared" si="679"/>
        <v>0</v>
      </c>
      <c r="BS500">
        <f t="shared" si="731"/>
        <v>0</v>
      </c>
      <c r="BT500" s="7">
        <f t="shared" si="732"/>
        <v>0</v>
      </c>
      <c r="BU500" s="7">
        <f t="shared" si="710"/>
        <v>0</v>
      </c>
      <c r="BV500" s="17">
        <f t="shared" si="733"/>
        <v>0</v>
      </c>
      <c r="BW500" s="17">
        <f t="shared" si="711"/>
        <v>0</v>
      </c>
      <c r="CB500">
        <v>498</v>
      </c>
      <c r="CC500" s="7">
        <f t="shared" ca="1" si="734"/>
        <v>-19000</v>
      </c>
      <c r="CD500" s="28">
        <f t="shared" ca="1" si="735"/>
        <v>0</v>
      </c>
      <c r="CE500" s="16">
        <f t="shared" ca="1" si="736"/>
        <v>0</v>
      </c>
      <c r="CF500" s="9">
        <f t="shared" ca="1" si="680"/>
        <v>0</v>
      </c>
      <c r="CG500" s="26">
        <f t="shared" ca="1" si="681"/>
        <v>0</v>
      </c>
      <c r="CH500" s="19">
        <f t="shared" ca="1" si="682"/>
        <v>0</v>
      </c>
      <c r="CI500" s="26">
        <f t="shared" ca="1" si="683"/>
        <v>0</v>
      </c>
      <c r="CJ500" s="26">
        <f t="shared" ca="1" si="684"/>
        <v>0</v>
      </c>
      <c r="CK500" s="16">
        <f t="shared" ca="1" si="737"/>
        <v>0</v>
      </c>
      <c r="CL500" s="25">
        <v>0</v>
      </c>
      <c r="CM500" s="25">
        <f t="shared" ca="1" si="738"/>
        <v>0</v>
      </c>
      <c r="CN500" s="25">
        <f t="shared" ca="1" si="739"/>
        <v>0</v>
      </c>
      <c r="CO500" s="25">
        <f t="shared" ca="1" si="740"/>
        <v>0</v>
      </c>
      <c r="CP500" s="25">
        <f t="shared" ca="1" si="741"/>
        <v>0</v>
      </c>
      <c r="CQ500" s="16">
        <f t="shared" ca="1" si="742"/>
        <v>0</v>
      </c>
      <c r="CR500" s="25">
        <f t="shared" ca="1" si="743"/>
        <v>0</v>
      </c>
      <c r="CS500" s="9">
        <f t="shared" ca="1" si="685"/>
        <v>0</v>
      </c>
      <c r="CT500" s="26">
        <f t="shared" ca="1" si="686"/>
        <v>0</v>
      </c>
      <c r="CU500" s="19">
        <f t="shared" ca="1" si="687"/>
        <v>0</v>
      </c>
      <c r="CV500" s="26">
        <f t="shared" ca="1" si="688"/>
        <v>0</v>
      </c>
      <c r="CW500" s="26">
        <f t="shared" ca="1" si="689"/>
        <v>0</v>
      </c>
      <c r="CX500">
        <f t="shared" ca="1" si="744"/>
        <v>0</v>
      </c>
      <c r="CY500" s="7">
        <f t="shared" ca="1" si="712"/>
        <v>0</v>
      </c>
      <c r="CZ500" s="7">
        <f t="shared" ca="1" si="713"/>
        <v>0</v>
      </c>
      <c r="DA500" s="17">
        <f t="shared" ca="1" si="745"/>
        <v>0</v>
      </c>
      <c r="DB500" s="17">
        <f t="shared" ca="1" si="714"/>
        <v>0</v>
      </c>
      <c r="EB500">
        <v>498</v>
      </c>
      <c r="EC500" s="7">
        <f t="shared" si="746"/>
        <v>0</v>
      </c>
      <c r="ED500" s="28">
        <f t="shared" si="747"/>
        <v>0</v>
      </c>
      <c r="EE500" s="16">
        <f t="shared" si="748"/>
        <v>0</v>
      </c>
      <c r="EF500" s="9">
        <f t="shared" si="690"/>
        <v>0</v>
      </c>
      <c r="EG500" s="26">
        <f t="shared" si="691"/>
        <v>0</v>
      </c>
      <c r="EH500" s="19">
        <f t="shared" si="692"/>
        <v>0</v>
      </c>
      <c r="EI500" s="26">
        <f t="shared" si="693"/>
        <v>0</v>
      </c>
      <c r="EJ500" s="26">
        <f t="shared" si="694"/>
        <v>0</v>
      </c>
      <c r="EK500" s="16">
        <f t="shared" si="749"/>
        <v>0</v>
      </c>
      <c r="EL500" s="25">
        <v>0</v>
      </c>
      <c r="EM500" s="25">
        <f t="shared" si="750"/>
        <v>0</v>
      </c>
      <c r="EN500" s="25">
        <f t="shared" si="751"/>
        <v>0</v>
      </c>
      <c r="EO500" s="25">
        <f t="shared" si="752"/>
        <v>0</v>
      </c>
      <c r="EP500" s="25">
        <f t="shared" si="753"/>
        <v>0</v>
      </c>
      <c r="EQ500" s="16">
        <f t="shared" si="754"/>
        <v>0</v>
      </c>
      <c r="ER500" s="25">
        <f t="shared" si="755"/>
        <v>0</v>
      </c>
      <c r="ES500" s="9">
        <f t="shared" si="695"/>
        <v>0</v>
      </c>
      <c r="ET500" s="26">
        <f t="shared" si="696"/>
        <v>0</v>
      </c>
      <c r="EU500" s="19">
        <f t="shared" si="697"/>
        <v>0</v>
      </c>
      <c r="EV500" s="26">
        <f t="shared" si="698"/>
        <v>0</v>
      </c>
      <c r="EW500" s="26">
        <f t="shared" si="699"/>
        <v>0</v>
      </c>
      <c r="EX500">
        <f t="shared" si="756"/>
        <v>0</v>
      </c>
      <c r="EY500" s="7">
        <f t="shared" si="715"/>
        <v>0</v>
      </c>
      <c r="EZ500" s="7">
        <f t="shared" si="716"/>
        <v>0</v>
      </c>
      <c r="FA500" s="17">
        <f t="shared" si="757"/>
        <v>0</v>
      </c>
      <c r="FB500" s="17">
        <f t="shared" si="717"/>
        <v>0</v>
      </c>
      <c r="GB500">
        <v>498</v>
      </c>
      <c r="GC500" s="7">
        <f t="shared" si="758"/>
        <v>0</v>
      </c>
      <c r="GD500" s="28">
        <f t="shared" si="759"/>
        <v>0</v>
      </c>
      <c r="GE500" s="16">
        <f t="shared" si="760"/>
        <v>0</v>
      </c>
      <c r="GF500" s="9">
        <f t="shared" si="700"/>
        <v>0</v>
      </c>
      <c r="GG500" s="26">
        <f t="shared" si="701"/>
        <v>0</v>
      </c>
      <c r="GH500" s="19">
        <f t="shared" si="702"/>
        <v>0</v>
      </c>
      <c r="GI500" s="26">
        <f t="shared" si="703"/>
        <v>0</v>
      </c>
      <c r="GJ500" s="26">
        <f t="shared" si="704"/>
        <v>0</v>
      </c>
      <c r="GK500" s="16">
        <f t="shared" si="761"/>
        <v>0</v>
      </c>
      <c r="GL500" s="25">
        <v>0</v>
      </c>
      <c r="GM500" s="25">
        <f t="shared" si="762"/>
        <v>0</v>
      </c>
      <c r="GN500" s="25">
        <f t="shared" si="763"/>
        <v>0</v>
      </c>
      <c r="GO500" s="25">
        <f t="shared" si="764"/>
        <v>0</v>
      </c>
      <c r="GP500" s="25">
        <f t="shared" si="765"/>
        <v>0</v>
      </c>
      <c r="GQ500" s="16">
        <f t="shared" si="766"/>
        <v>0</v>
      </c>
      <c r="GR500" s="25">
        <f t="shared" si="767"/>
        <v>0</v>
      </c>
      <c r="GS500" s="9">
        <f t="shared" si="705"/>
        <v>0</v>
      </c>
      <c r="GT500" s="26">
        <f t="shared" si="706"/>
        <v>0</v>
      </c>
      <c r="GU500" s="19">
        <f t="shared" si="707"/>
        <v>0</v>
      </c>
      <c r="GV500" s="26">
        <f t="shared" si="708"/>
        <v>0</v>
      </c>
      <c r="GW500" s="26">
        <f t="shared" si="709"/>
        <v>0</v>
      </c>
      <c r="GX500">
        <f t="shared" si="768"/>
        <v>0</v>
      </c>
      <c r="GY500" s="7">
        <f t="shared" si="718"/>
        <v>0</v>
      </c>
      <c r="GZ500" s="7">
        <f t="shared" si="719"/>
        <v>0</v>
      </c>
      <c r="HA500" s="17">
        <f t="shared" si="769"/>
        <v>0</v>
      </c>
      <c r="HB500" s="17">
        <f t="shared" si="720"/>
        <v>0</v>
      </c>
    </row>
    <row r="501" spans="54:210" x14ac:dyDescent="0.3">
      <c r="BB501">
        <v>499</v>
      </c>
      <c r="BC501" s="7">
        <f t="shared" si="721"/>
        <v>0</v>
      </c>
      <c r="BD501" s="28">
        <f t="shared" si="722"/>
        <v>0</v>
      </c>
      <c r="BE501" s="16">
        <f t="shared" si="723"/>
        <v>0</v>
      </c>
      <c r="BF501" s="16">
        <f t="shared" si="724"/>
        <v>0</v>
      </c>
      <c r="BG501" s="25">
        <v>0</v>
      </c>
      <c r="BH501" s="25">
        <f t="shared" si="725"/>
        <v>0</v>
      </c>
      <c r="BI501" s="25">
        <f t="shared" si="726"/>
        <v>0</v>
      </c>
      <c r="BJ501" s="25">
        <f t="shared" si="727"/>
        <v>0</v>
      </c>
      <c r="BK501" s="25">
        <f t="shared" si="728"/>
        <v>0</v>
      </c>
      <c r="BL501" s="16">
        <f t="shared" si="729"/>
        <v>0</v>
      </c>
      <c r="BM501" s="25">
        <f t="shared" si="730"/>
        <v>0</v>
      </c>
      <c r="BN501" s="9">
        <f t="shared" si="675"/>
        <v>0</v>
      </c>
      <c r="BO501" s="26">
        <f t="shared" si="676"/>
        <v>0</v>
      </c>
      <c r="BP501" s="19">
        <f t="shared" si="677"/>
        <v>0</v>
      </c>
      <c r="BQ501" s="26">
        <f t="shared" si="678"/>
        <v>0</v>
      </c>
      <c r="BR501" s="26">
        <f t="shared" si="679"/>
        <v>0</v>
      </c>
      <c r="BS501">
        <f t="shared" si="731"/>
        <v>0</v>
      </c>
      <c r="BT501" s="7">
        <f t="shared" si="732"/>
        <v>0</v>
      </c>
      <c r="BU501" s="7">
        <f t="shared" si="710"/>
        <v>0</v>
      </c>
      <c r="BV501" s="17">
        <f t="shared" si="733"/>
        <v>0</v>
      </c>
      <c r="BW501" s="17">
        <f t="shared" si="711"/>
        <v>0</v>
      </c>
      <c r="CB501">
        <v>499</v>
      </c>
      <c r="CC501" s="7">
        <f t="shared" ca="1" si="734"/>
        <v>-19000</v>
      </c>
      <c r="CD501" s="28">
        <f t="shared" ca="1" si="735"/>
        <v>0</v>
      </c>
      <c r="CE501" s="16">
        <f t="shared" ca="1" si="736"/>
        <v>0</v>
      </c>
      <c r="CF501" s="9">
        <f t="shared" ca="1" si="680"/>
        <v>0</v>
      </c>
      <c r="CG501" s="26">
        <f t="shared" ca="1" si="681"/>
        <v>0</v>
      </c>
      <c r="CH501" s="19">
        <f t="shared" ca="1" si="682"/>
        <v>0</v>
      </c>
      <c r="CI501" s="26">
        <f t="shared" ca="1" si="683"/>
        <v>0</v>
      </c>
      <c r="CJ501" s="26">
        <f t="shared" ca="1" si="684"/>
        <v>0</v>
      </c>
      <c r="CK501" s="16">
        <f t="shared" ca="1" si="737"/>
        <v>0</v>
      </c>
      <c r="CL501" s="25">
        <v>0</v>
      </c>
      <c r="CM501" s="25">
        <f t="shared" ca="1" si="738"/>
        <v>0</v>
      </c>
      <c r="CN501" s="25">
        <f t="shared" ca="1" si="739"/>
        <v>0</v>
      </c>
      <c r="CO501" s="25">
        <f t="shared" ca="1" si="740"/>
        <v>0</v>
      </c>
      <c r="CP501" s="25">
        <f t="shared" ca="1" si="741"/>
        <v>0</v>
      </c>
      <c r="CQ501" s="16">
        <f t="shared" ca="1" si="742"/>
        <v>0</v>
      </c>
      <c r="CR501" s="25">
        <f t="shared" ca="1" si="743"/>
        <v>0</v>
      </c>
      <c r="CS501" s="9">
        <f t="shared" ca="1" si="685"/>
        <v>0</v>
      </c>
      <c r="CT501" s="26">
        <f t="shared" ca="1" si="686"/>
        <v>0</v>
      </c>
      <c r="CU501" s="19">
        <f t="shared" ca="1" si="687"/>
        <v>0</v>
      </c>
      <c r="CV501" s="26">
        <f t="shared" ca="1" si="688"/>
        <v>0</v>
      </c>
      <c r="CW501" s="26">
        <f t="shared" ca="1" si="689"/>
        <v>0</v>
      </c>
      <c r="CX501">
        <f t="shared" ca="1" si="744"/>
        <v>0</v>
      </c>
      <c r="CY501" s="7">
        <f t="shared" ca="1" si="712"/>
        <v>0</v>
      </c>
      <c r="CZ501" s="7">
        <f t="shared" ca="1" si="713"/>
        <v>0</v>
      </c>
      <c r="DA501" s="17">
        <f t="shared" ca="1" si="745"/>
        <v>0</v>
      </c>
      <c r="DB501" s="17">
        <f t="shared" ca="1" si="714"/>
        <v>0</v>
      </c>
      <c r="EB501">
        <v>499</v>
      </c>
      <c r="EC501" s="7">
        <f t="shared" si="746"/>
        <v>0</v>
      </c>
      <c r="ED501" s="28">
        <f t="shared" si="747"/>
        <v>0</v>
      </c>
      <c r="EE501" s="16">
        <f t="shared" si="748"/>
        <v>0</v>
      </c>
      <c r="EF501" s="9">
        <f t="shared" si="690"/>
        <v>0</v>
      </c>
      <c r="EG501" s="26">
        <f t="shared" si="691"/>
        <v>0</v>
      </c>
      <c r="EH501" s="19">
        <f t="shared" si="692"/>
        <v>0</v>
      </c>
      <c r="EI501" s="26">
        <f t="shared" si="693"/>
        <v>0</v>
      </c>
      <c r="EJ501" s="26">
        <f t="shared" si="694"/>
        <v>0</v>
      </c>
      <c r="EK501" s="16">
        <f t="shared" si="749"/>
        <v>0</v>
      </c>
      <c r="EL501" s="25">
        <v>0</v>
      </c>
      <c r="EM501" s="25">
        <f t="shared" si="750"/>
        <v>0</v>
      </c>
      <c r="EN501" s="25">
        <f t="shared" si="751"/>
        <v>0</v>
      </c>
      <c r="EO501" s="25">
        <f t="shared" si="752"/>
        <v>0</v>
      </c>
      <c r="EP501" s="25">
        <f t="shared" si="753"/>
        <v>0</v>
      </c>
      <c r="EQ501" s="16">
        <f t="shared" si="754"/>
        <v>0</v>
      </c>
      <c r="ER501" s="25">
        <f t="shared" si="755"/>
        <v>0</v>
      </c>
      <c r="ES501" s="9">
        <f t="shared" si="695"/>
        <v>0</v>
      </c>
      <c r="ET501" s="26">
        <f t="shared" si="696"/>
        <v>0</v>
      </c>
      <c r="EU501" s="19">
        <f t="shared" si="697"/>
        <v>0</v>
      </c>
      <c r="EV501" s="26">
        <f t="shared" si="698"/>
        <v>0</v>
      </c>
      <c r="EW501" s="26">
        <f t="shared" si="699"/>
        <v>0</v>
      </c>
      <c r="EX501">
        <f t="shared" si="756"/>
        <v>0</v>
      </c>
      <c r="EY501" s="7">
        <f t="shared" si="715"/>
        <v>0</v>
      </c>
      <c r="EZ501" s="7">
        <f t="shared" si="716"/>
        <v>0</v>
      </c>
      <c r="FA501" s="17">
        <f t="shared" si="757"/>
        <v>0</v>
      </c>
      <c r="FB501" s="17">
        <f t="shared" si="717"/>
        <v>0</v>
      </c>
      <c r="GB501">
        <v>499</v>
      </c>
      <c r="GC501" s="7">
        <f t="shared" si="758"/>
        <v>0</v>
      </c>
      <c r="GD501" s="28">
        <f t="shared" si="759"/>
        <v>0</v>
      </c>
      <c r="GE501" s="16">
        <f t="shared" si="760"/>
        <v>0</v>
      </c>
      <c r="GF501" s="9">
        <f t="shared" si="700"/>
        <v>0</v>
      </c>
      <c r="GG501" s="26">
        <f t="shared" si="701"/>
        <v>0</v>
      </c>
      <c r="GH501" s="19">
        <f t="shared" si="702"/>
        <v>0</v>
      </c>
      <c r="GI501" s="26">
        <f t="shared" si="703"/>
        <v>0</v>
      </c>
      <c r="GJ501" s="26">
        <f t="shared" si="704"/>
        <v>0</v>
      </c>
      <c r="GK501" s="16">
        <f t="shared" si="761"/>
        <v>0</v>
      </c>
      <c r="GL501" s="25">
        <v>0</v>
      </c>
      <c r="GM501" s="25">
        <f t="shared" si="762"/>
        <v>0</v>
      </c>
      <c r="GN501" s="25">
        <f t="shared" si="763"/>
        <v>0</v>
      </c>
      <c r="GO501" s="25">
        <f t="shared" si="764"/>
        <v>0</v>
      </c>
      <c r="GP501" s="25">
        <f t="shared" si="765"/>
        <v>0</v>
      </c>
      <c r="GQ501" s="16">
        <f t="shared" si="766"/>
        <v>0</v>
      </c>
      <c r="GR501" s="25">
        <f t="shared" si="767"/>
        <v>0</v>
      </c>
      <c r="GS501" s="9">
        <f t="shared" si="705"/>
        <v>0</v>
      </c>
      <c r="GT501" s="26">
        <f t="shared" si="706"/>
        <v>0</v>
      </c>
      <c r="GU501" s="19">
        <f t="shared" si="707"/>
        <v>0</v>
      </c>
      <c r="GV501" s="26">
        <f t="shared" si="708"/>
        <v>0</v>
      </c>
      <c r="GW501" s="26">
        <f t="shared" si="709"/>
        <v>0</v>
      </c>
      <c r="GX501">
        <f t="shared" si="768"/>
        <v>0</v>
      </c>
      <c r="GY501" s="7">
        <f t="shared" si="718"/>
        <v>0</v>
      </c>
      <c r="GZ501" s="7">
        <f t="shared" si="719"/>
        <v>0</v>
      </c>
      <c r="HA501" s="17">
        <f t="shared" si="769"/>
        <v>0</v>
      </c>
      <c r="HB501" s="17">
        <f t="shared" si="720"/>
        <v>0</v>
      </c>
    </row>
    <row r="502" spans="54:210" x14ac:dyDescent="0.3">
      <c r="BB502">
        <v>500</v>
      </c>
      <c r="BC502" s="7">
        <f t="shared" si="721"/>
        <v>0</v>
      </c>
      <c r="BD502" s="28">
        <f t="shared" si="722"/>
        <v>0</v>
      </c>
      <c r="BE502" s="16">
        <f t="shared" si="723"/>
        <v>0</v>
      </c>
      <c r="BF502" s="16">
        <f t="shared" si="724"/>
        <v>0</v>
      </c>
      <c r="BG502" s="25">
        <v>0</v>
      </c>
      <c r="BH502" s="25">
        <f t="shared" si="725"/>
        <v>0</v>
      </c>
      <c r="BI502" s="25">
        <f t="shared" si="726"/>
        <v>0</v>
      </c>
      <c r="BJ502" s="25">
        <f t="shared" si="727"/>
        <v>0</v>
      </c>
      <c r="BK502" s="25">
        <f t="shared" si="728"/>
        <v>0</v>
      </c>
      <c r="BL502" s="16">
        <f t="shared" si="729"/>
        <v>0</v>
      </c>
      <c r="BM502" s="25">
        <f t="shared" si="730"/>
        <v>0</v>
      </c>
      <c r="BN502" s="9">
        <f t="shared" si="675"/>
        <v>0</v>
      </c>
      <c r="BO502" s="26">
        <f t="shared" si="676"/>
        <v>0</v>
      </c>
      <c r="BP502" s="19">
        <f t="shared" si="677"/>
        <v>0</v>
      </c>
      <c r="BQ502" s="26">
        <f t="shared" si="678"/>
        <v>0</v>
      </c>
      <c r="BR502" s="26">
        <f t="shared" si="679"/>
        <v>0</v>
      </c>
      <c r="BS502">
        <f t="shared" si="731"/>
        <v>0</v>
      </c>
      <c r="BT502" s="7">
        <f t="shared" si="732"/>
        <v>0</v>
      </c>
      <c r="BU502" s="7">
        <f t="shared" si="710"/>
        <v>0</v>
      </c>
      <c r="BV502" s="17">
        <f t="shared" si="733"/>
        <v>0</v>
      </c>
      <c r="BW502" s="17">
        <f t="shared" si="711"/>
        <v>0</v>
      </c>
      <c r="CB502">
        <v>500</v>
      </c>
      <c r="CC502" s="7">
        <f t="shared" ca="1" si="734"/>
        <v>-19000</v>
      </c>
      <c r="CD502" s="28">
        <f t="shared" ca="1" si="735"/>
        <v>0</v>
      </c>
      <c r="CE502" s="16">
        <f t="shared" ca="1" si="736"/>
        <v>0</v>
      </c>
      <c r="CF502" s="9">
        <f t="shared" ca="1" si="680"/>
        <v>0</v>
      </c>
      <c r="CG502" s="26">
        <f t="shared" ca="1" si="681"/>
        <v>0</v>
      </c>
      <c r="CH502" s="19">
        <f t="shared" ca="1" si="682"/>
        <v>0</v>
      </c>
      <c r="CI502" s="26">
        <f t="shared" ca="1" si="683"/>
        <v>0</v>
      </c>
      <c r="CJ502" s="26">
        <f t="shared" ca="1" si="684"/>
        <v>0</v>
      </c>
      <c r="CK502" s="16">
        <f t="shared" ca="1" si="737"/>
        <v>0</v>
      </c>
      <c r="CL502" s="25">
        <v>0</v>
      </c>
      <c r="CM502" s="25">
        <f t="shared" ca="1" si="738"/>
        <v>0</v>
      </c>
      <c r="CN502" s="25">
        <f t="shared" ca="1" si="739"/>
        <v>0</v>
      </c>
      <c r="CO502" s="25">
        <f t="shared" ca="1" si="740"/>
        <v>0</v>
      </c>
      <c r="CP502" s="25">
        <f t="shared" ca="1" si="741"/>
        <v>0</v>
      </c>
      <c r="CQ502" s="16">
        <f t="shared" ca="1" si="742"/>
        <v>0</v>
      </c>
      <c r="CR502" s="25">
        <f t="shared" ca="1" si="743"/>
        <v>0</v>
      </c>
      <c r="CS502" s="9">
        <f t="shared" ca="1" si="685"/>
        <v>0</v>
      </c>
      <c r="CT502" s="26">
        <f t="shared" ca="1" si="686"/>
        <v>0</v>
      </c>
      <c r="CU502" s="19">
        <f t="shared" ca="1" si="687"/>
        <v>0</v>
      </c>
      <c r="CV502" s="26">
        <f t="shared" ca="1" si="688"/>
        <v>0</v>
      </c>
      <c r="CW502" s="26">
        <f t="shared" ca="1" si="689"/>
        <v>0</v>
      </c>
      <c r="CX502">
        <f t="shared" ca="1" si="744"/>
        <v>0</v>
      </c>
      <c r="CY502" s="7">
        <f t="shared" ca="1" si="712"/>
        <v>0</v>
      </c>
      <c r="CZ502" s="7">
        <f t="shared" ca="1" si="713"/>
        <v>0</v>
      </c>
      <c r="DA502" s="17">
        <f t="shared" ca="1" si="745"/>
        <v>0</v>
      </c>
      <c r="DB502" s="17">
        <f t="shared" ca="1" si="714"/>
        <v>0</v>
      </c>
      <c r="EB502">
        <v>500</v>
      </c>
      <c r="EC502" s="7">
        <f t="shared" si="746"/>
        <v>0</v>
      </c>
      <c r="ED502" s="28">
        <f t="shared" si="747"/>
        <v>0</v>
      </c>
      <c r="EE502" s="16">
        <f t="shared" si="748"/>
        <v>0</v>
      </c>
      <c r="EF502" s="9">
        <f t="shared" si="690"/>
        <v>0</v>
      </c>
      <c r="EG502" s="26">
        <f t="shared" si="691"/>
        <v>0</v>
      </c>
      <c r="EH502" s="19">
        <f t="shared" si="692"/>
        <v>0</v>
      </c>
      <c r="EI502" s="26">
        <f t="shared" si="693"/>
        <v>0</v>
      </c>
      <c r="EJ502" s="26">
        <f t="shared" si="694"/>
        <v>0</v>
      </c>
      <c r="EK502" s="16">
        <f t="shared" si="749"/>
        <v>0</v>
      </c>
      <c r="EL502" s="25">
        <v>0</v>
      </c>
      <c r="EM502" s="25">
        <f t="shared" si="750"/>
        <v>0</v>
      </c>
      <c r="EN502" s="25">
        <f t="shared" si="751"/>
        <v>0</v>
      </c>
      <c r="EO502" s="25">
        <f t="shared" si="752"/>
        <v>0</v>
      </c>
      <c r="EP502" s="25">
        <f t="shared" si="753"/>
        <v>0</v>
      </c>
      <c r="EQ502" s="16">
        <f t="shared" si="754"/>
        <v>0</v>
      </c>
      <c r="ER502" s="25">
        <f t="shared" si="755"/>
        <v>0</v>
      </c>
      <c r="ES502" s="9">
        <f t="shared" si="695"/>
        <v>0</v>
      </c>
      <c r="ET502" s="26">
        <f t="shared" si="696"/>
        <v>0</v>
      </c>
      <c r="EU502" s="19">
        <f t="shared" si="697"/>
        <v>0</v>
      </c>
      <c r="EV502" s="26">
        <f t="shared" si="698"/>
        <v>0</v>
      </c>
      <c r="EW502" s="26">
        <f t="shared" si="699"/>
        <v>0</v>
      </c>
      <c r="EX502">
        <f t="shared" si="756"/>
        <v>0</v>
      </c>
      <c r="EY502" s="7">
        <f t="shared" si="715"/>
        <v>0</v>
      </c>
      <c r="EZ502" s="7">
        <f t="shared" si="716"/>
        <v>0</v>
      </c>
      <c r="FA502" s="17">
        <f t="shared" si="757"/>
        <v>0</v>
      </c>
      <c r="FB502" s="17">
        <f t="shared" si="717"/>
        <v>0</v>
      </c>
      <c r="GB502">
        <v>500</v>
      </c>
      <c r="GC502" s="7">
        <f t="shared" si="758"/>
        <v>0</v>
      </c>
      <c r="GD502" s="28">
        <f t="shared" si="759"/>
        <v>0</v>
      </c>
      <c r="GE502" s="16">
        <f t="shared" si="760"/>
        <v>0</v>
      </c>
      <c r="GF502" s="9">
        <f t="shared" si="700"/>
        <v>0</v>
      </c>
      <c r="GG502" s="26">
        <f t="shared" si="701"/>
        <v>0</v>
      </c>
      <c r="GH502" s="19">
        <f t="shared" si="702"/>
        <v>0</v>
      </c>
      <c r="GI502" s="26">
        <f t="shared" si="703"/>
        <v>0</v>
      </c>
      <c r="GJ502" s="26">
        <f t="shared" si="704"/>
        <v>0</v>
      </c>
      <c r="GK502" s="16">
        <f t="shared" si="761"/>
        <v>0</v>
      </c>
      <c r="GL502" s="25">
        <v>0</v>
      </c>
      <c r="GM502" s="25">
        <f t="shared" si="762"/>
        <v>0</v>
      </c>
      <c r="GN502" s="25">
        <f t="shared" si="763"/>
        <v>0</v>
      </c>
      <c r="GO502" s="25">
        <f t="shared" si="764"/>
        <v>0</v>
      </c>
      <c r="GP502" s="25">
        <f t="shared" si="765"/>
        <v>0</v>
      </c>
      <c r="GQ502" s="16">
        <f t="shared" si="766"/>
        <v>0</v>
      </c>
      <c r="GR502" s="25">
        <f t="shared" si="767"/>
        <v>0</v>
      </c>
      <c r="GS502" s="9">
        <f t="shared" si="705"/>
        <v>0</v>
      </c>
      <c r="GT502" s="26">
        <f t="shared" si="706"/>
        <v>0</v>
      </c>
      <c r="GU502" s="19">
        <f t="shared" si="707"/>
        <v>0</v>
      </c>
      <c r="GV502" s="26">
        <f t="shared" si="708"/>
        <v>0</v>
      </c>
      <c r="GW502" s="26">
        <f t="shared" si="709"/>
        <v>0</v>
      </c>
      <c r="GX502">
        <f t="shared" si="768"/>
        <v>0</v>
      </c>
      <c r="GY502" s="7">
        <f t="shared" si="718"/>
        <v>0</v>
      </c>
      <c r="GZ502" s="7">
        <f t="shared" si="719"/>
        <v>0</v>
      </c>
      <c r="HA502" s="17">
        <f t="shared" si="769"/>
        <v>0</v>
      </c>
      <c r="HB502" s="17">
        <f t="shared" si="720"/>
        <v>0</v>
      </c>
    </row>
    <row r="503" spans="54:210" x14ac:dyDescent="0.3">
      <c r="BB503">
        <v>501</v>
      </c>
      <c r="BC503" s="7">
        <f t="shared" si="721"/>
        <v>0</v>
      </c>
      <c r="BD503" s="28">
        <f t="shared" si="722"/>
        <v>0</v>
      </c>
      <c r="BE503" s="16">
        <f t="shared" si="723"/>
        <v>0</v>
      </c>
      <c r="BF503" s="16">
        <f t="shared" si="724"/>
        <v>0</v>
      </c>
      <c r="BG503" s="25">
        <v>0</v>
      </c>
      <c r="BH503" s="25">
        <f t="shared" si="725"/>
        <v>0</v>
      </c>
      <c r="BI503" s="25">
        <f t="shared" si="726"/>
        <v>0</v>
      </c>
      <c r="BJ503" s="25">
        <f t="shared" si="727"/>
        <v>0</v>
      </c>
      <c r="BK503" s="25">
        <f t="shared" si="728"/>
        <v>0</v>
      </c>
      <c r="BL503" s="16">
        <f t="shared" si="729"/>
        <v>0</v>
      </c>
      <c r="BM503" s="25">
        <f t="shared" si="730"/>
        <v>0</v>
      </c>
      <c r="BN503" s="9">
        <f t="shared" si="675"/>
        <v>0</v>
      </c>
      <c r="BO503" s="26">
        <f t="shared" si="676"/>
        <v>0</v>
      </c>
      <c r="BP503" s="19">
        <f t="shared" si="677"/>
        <v>0</v>
      </c>
      <c r="BQ503" s="26">
        <f t="shared" si="678"/>
        <v>0</v>
      </c>
      <c r="BR503" s="26">
        <f t="shared" si="679"/>
        <v>0</v>
      </c>
      <c r="BS503">
        <f t="shared" si="731"/>
        <v>0</v>
      </c>
      <c r="BT503" s="7">
        <f t="shared" si="732"/>
        <v>0</v>
      </c>
      <c r="BU503" s="7">
        <f t="shared" si="710"/>
        <v>0</v>
      </c>
      <c r="BV503" s="17">
        <f t="shared" si="733"/>
        <v>0</v>
      </c>
      <c r="BW503" s="17">
        <f t="shared" si="711"/>
        <v>0</v>
      </c>
      <c r="CB503">
        <v>501</v>
      </c>
      <c r="CC503" s="7">
        <f t="shared" ca="1" si="734"/>
        <v>-19000</v>
      </c>
      <c r="CD503" s="28">
        <f t="shared" ca="1" si="735"/>
        <v>0</v>
      </c>
      <c r="CE503" s="16">
        <f t="shared" ca="1" si="736"/>
        <v>0</v>
      </c>
      <c r="CF503" s="9">
        <f t="shared" ca="1" si="680"/>
        <v>0</v>
      </c>
      <c r="CG503" s="26">
        <f t="shared" ca="1" si="681"/>
        <v>0</v>
      </c>
      <c r="CH503" s="19">
        <f t="shared" ca="1" si="682"/>
        <v>0</v>
      </c>
      <c r="CI503" s="26">
        <f t="shared" ca="1" si="683"/>
        <v>0</v>
      </c>
      <c r="CJ503" s="26">
        <f t="shared" ca="1" si="684"/>
        <v>0</v>
      </c>
      <c r="CK503" s="16">
        <f t="shared" ca="1" si="737"/>
        <v>0</v>
      </c>
      <c r="CL503" s="25">
        <v>0</v>
      </c>
      <c r="CM503" s="25">
        <f t="shared" ca="1" si="738"/>
        <v>0</v>
      </c>
      <c r="CN503" s="25">
        <f t="shared" ca="1" si="739"/>
        <v>0</v>
      </c>
      <c r="CO503" s="25">
        <f t="shared" ca="1" si="740"/>
        <v>0</v>
      </c>
      <c r="CP503" s="25">
        <f t="shared" ca="1" si="741"/>
        <v>0</v>
      </c>
      <c r="CQ503" s="16">
        <f t="shared" ca="1" si="742"/>
        <v>0</v>
      </c>
      <c r="CR503" s="25">
        <f t="shared" ca="1" si="743"/>
        <v>0</v>
      </c>
      <c r="CS503" s="9">
        <f t="shared" ca="1" si="685"/>
        <v>0</v>
      </c>
      <c r="CT503" s="26">
        <f t="shared" ca="1" si="686"/>
        <v>0</v>
      </c>
      <c r="CU503" s="19">
        <f t="shared" ca="1" si="687"/>
        <v>0</v>
      </c>
      <c r="CV503" s="26">
        <f t="shared" ca="1" si="688"/>
        <v>0</v>
      </c>
      <c r="CW503" s="26">
        <f t="shared" ca="1" si="689"/>
        <v>0</v>
      </c>
      <c r="CX503">
        <f t="shared" ca="1" si="744"/>
        <v>0</v>
      </c>
      <c r="CY503" s="7">
        <f t="shared" ca="1" si="712"/>
        <v>0</v>
      </c>
      <c r="CZ503" s="7">
        <f t="shared" ca="1" si="713"/>
        <v>0</v>
      </c>
      <c r="DA503" s="17">
        <f t="shared" ca="1" si="745"/>
        <v>0</v>
      </c>
      <c r="DB503" s="17">
        <f t="shared" ca="1" si="714"/>
        <v>0</v>
      </c>
      <c r="EB503">
        <v>501</v>
      </c>
      <c r="EC503" s="7">
        <f t="shared" si="746"/>
        <v>0</v>
      </c>
      <c r="ED503" s="28">
        <f t="shared" si="747"/>
        <v>0</v>
      </c>
      <c r="EE503" s="16">
        <f t="shared" si="748"/>
        <v>0</v>
      </c>
      <c r="EF503" s="9">
        <f t="shared" si="690"/>
        <v>0</v>
      </c>
      <c r="EG503" s="26">
        <f t="shared" si="691"/>
        <v>0</v>
      </c>
      <c r="EH503" s="19">
        <f t="shared" si="692"/>
        <v>0</v>
      </c>
      <c r="EI503" s="26">
        <f t="shared" si="693"/>
        <v>0</v>
      </c>
      <c r="EJ503" s="26">
        <f t="shared" si="694"/>
        <v>0</v>
      </c>
      <c r="EK503" s="16">
        <f t="shared" si="749"/>
        <v>0</v>
      </c>
      <c r="EL503" s="25">
        <v>0</v>
      </c>
      <c r="EM503" s="25">
        <f t="shared" si="750"/>
        <v>0</v>
      </c>
      <c r="EN503" s="25">
        <f t="shared" si="751"/>
        <v>0</v>
      </c>
      <c r="EO503" s="25">
        <f t="shared" si="752"/>
        <v>0</v>
      </c>
      <c r="EP503" s="25">
        <f t="shared" si="753"/>
        <v>0</v>
      </c>
      <c r="EQ503" s="16">
        <f t="shared" si="754"/>
        <v>0</v>
      </c>
      <c r="ER503" s="25">
        <f t="shared" si="755"/>
        <v>0</v>
      </c>
      <c r="ES503" s="9">
        <f t="shared" si="695"/>
        <v>0</v>
      </c>
      <c r="ET503" s="26">
        <f t="shared" si="696"/>
        <v>0</v>
      </c>
      <c r="EU503" s="19">
        <f t="shared" si="697"/>
        <v>0</v>
      </c>
      <c r="EV503" s="26">
        <f t="shared" si="698"/>
        <v>0</v>
      </c>
      <c r="EW503" s="26">
        <f t="shared" si="699"/>
        <v>0</v>
      </c>
      <c r="EX503">
        <f t="shared" si="756"/>
        <v>0</v>
      </c>
      <c r="EY503" s="7">
        <f t="shared" si="715"/>
        <v>0</v>
      </c>
      <c r="EZ503" s="7">
        <f t="shared" si="716"/>
        <v>0</v>
      </c>
      <c r="FA503" s="17">
        <f t="shared" si="757"/>
        <v>0</v>
      </c>
      <c r="FB503" s="17">
        <f t="shared" si="717"/>
        <v>0</v>
      </c>
      <c r="GB503">
        <v>501</v>
      </c>
      <c r="GC503" s="7">
        <f t="shared" si="758"/>
        <v>0</v>
      </c>
      <c r="GD503" s="28">
        <f t="shared" si="759"/>
        <v>0</v>
      </c>
      <c r="GE503" s="16">
        <f t="shared" si="760"/>
        <v>0</v>
      </c>
      <c r="GF503" s="9">
        <f t="shared" si="700"/>
        <v>0</v>
      </c>
      <c r="GG503" s="26">
        <f t="shared" si="701"/>
        <v>0</v>
      </c>
      <c r="GH503" s="19">
        <f t="shared" si="702"/>
        <v>0</v>
      </c>
      <c r="GI503" s="26">
        <f t="shared" si="703"/>
        <v>0</v>
      </c>
      <c r="GJ503" s="26">
        <f t="shared" si="704"/>
        <v>0</v>
      </c>
      <c r="GK503" s="16">
        <f t="shared" si="761"/>
        <v>0</v>
      </c>
      <c r="GL503" s="25">
        <v>0</v>
      </c>
      <c r="GM503" s="25">
        <f t="shared" si="762"/>
        <v>0</v>
      </c>
      <c r="GN503" s="25">
        <f t="shared" si="763"/>
        <v>0</v>
      </c>
      <c r="GO503" s="25">
        <f t="shared" si="764"/>
        <v>0</v>
      </c>
      <c r="GP503" s="25">
        <f t="shared" si="765"/>
        <v>0</v>
      </c>
      <c r="GQ503" s="16">
        <f t="shared" si="766"/>
        <v>0</v>
      </c>
      <c r="GR503" s="25">
        <f t="shared" si="767"/>
        <v>0</v>
      </c>
      <c r="GS503" s="9">
        <f t="shared" si="705"/>
        <v>0</v>
      </c>
      <c r="GT503" s="26">
        <f t="shared" si="706"/>
        <v>0</v>
      </c>
      <c r="GU503" s="19">
        <f t="shared" si="707"/>
        <v>0</v>
      </c>
      <c r="GV503" s="26">
        <f t="shared" si="708"/>
        <v>0</v>
      </c>
      <c r="GW503" s="26">
        <f t="shared" si="709"/>
        <v>0</v>
      </c>
      <c r="GX503">
        <f t="shared" si="768"/>
        <v>0</v>
      </c>
      <c r="GY503" s="7">
        <f t="shared" si="718"/>
        <v>0</v>
      </c>
      <c r="GZ503" s="7">
        <f t="shared" si="719"/>
        <v>0</v>
      </c>
      <c r="HA503" s="17">
        <f t="shared" si="769"/>
        <v>0</v>
      </c>
      <c r="HB503" s="17">
        <f t="shared" si="720"/>
        <v>0</v>
      </c>
    </row>
    <row r="504" spans="54:210" x14ac:dyDescent="0.3">
      <c r="BB504">
        <v>502</v>
      </c>
      <c r="BC504" s="7">
        <f t="shared" si="721"/>
        <v>0</v>
      </c>
      <c r="BD504" s="28">
        <f t="shared" si="722"/>
        <v>0</v>
      </c>
      <c r="BE504" s="16">
        <f t="shared" si="723"/>
        <v>0</v>
      </c>
      <c r="BF504" s="16">
        <f t="shared" si="724"/>
        <v>0</v>
      </c>
      <c r="BG504" s="25">
        <v>0</v>
      </c>
      <c r="BH504" s="25">
        <f t="shared" si="725"/>
        <v>0</v>
      </c>
      <c r="BI504" s="25">
        <f t="shared" si="726"/>
        <v>0</v>
      </c>
      <c r="BJ504" s="25">
        <f t="shared" si="727"/>
        <v>0</v>
      </c>
      <c r="BK504" s="25">
        <f t="shared" si="728"/>
        <v>0</v>
      </c>
      <c r="BL504" s="16">
        <f t="shared" si="729"/>
        <v>0</v>
      </c>
      <c r="BM504" s="25">
        <f t="shared" si="730"/>
        <v>0</v>
      </c>
      <c r="BN504" s="9">
        <f t="shared" si="675"/>
        <v>0</v>
      </c>
      <c r="BO504" s="26">
        <f t="shared" si="676"/>
        <v>0</v>
      </c>
      <c r="BP504" s="19">
        <f t="shared" si="677"/>
        <v>0</v>
      </c>
      <c r="BQ504" s="26">
        <f t="shared" si="678"/>
        <v>0</v>
      </c>
      <c r="BR504" s="26">
        <f t="shared" si="679"/>
        <v>0</v>
      </c>
      <c r="BS504">
        <f t="shared" si="731"/>
        <v>0</v>
      </c>
      <c r="BT504" s="7">
        <f t="shared" si="732"/>
        <v>0</v>
      </c>
      <c r="BU504" s="7">
        <f t="shared" si="710"/>
        <v>0</v>
      </c>
      <c r="BV504" s="17">
        <f t="shared" si="733"/>
        <v>0</v>
      </c>
      <c r="BW504" s="17">
        <f t="shared" si="711"/>
        <v>0</v>
      </c>
      <c r="CB504">
        <v>502</v>
      </c>
      <c r="CC504" s="7">
        <f t="shared" ca="1" si="734"/>
        <v>-19000</v>
      </c>
      <c r="CD504" s="28">
        <f t="shared" ca="1" si="735"/>
        <v>0</v>
      </c>
      <c r="CE504" s="16">
        <f t="shared" ca="1" si="736"/>
        <v>0</v>
      </c>
      <c r="CF504" s="9">
        <f t="shared" ca="1" si="680"/>
        <v>0</v>
      </c>
      <c r="CG504" s="26">
        <f t="shared" ca="1" si="681"/>
        <v>0</v>
      </c>
      <c r="CH504" s="19">
        <f t="shared" ca="1" si="682"/>
        <v>0</v>
      </c>
      <c r="CI504" s="26">
        <f t="shared" ca="1" si="683"/>
        <v>0</v>
      </c>
      <c r="CJ504" s="26">
        <f t="shared" ca="1" si="684"/>
        <v>0</v>
      </c>
      <c r="CK504" s="16">
        <f t="shared" ca="1" si="737"/>
        <v>0</v>
      </c>
      <c r="CL504" s="25">
        <v>0</v>
      </c>
      <c r="CM504" s="25">
        <f t="shared" ca="1" si="738"/>
        <v>0</v>
      </c>
      <c r="CN504" s="25">
        <f t="shared" ca="1" si="739"/>
        <v>0</v>
      </c>
      <c r="CO504" s="25">
        <f t="shared" ca="1" si="740"/>
        <v>0</v>
      </c>
      <c r="CP504" s="25">
        <f t="shared" ca="1" si="741"/>
        <v>0</v>
      </c>
      <c r="CQ504" s="16">
        <f t="shared" ca="1" si="742"/>
        <v>0</v>
      </c>
      <c r="CR504" s="25">
        <f t="shared" ca="1" si="743"/>
        <v>0</v>
      </c>
      <c r="CS504" s="9">
        <f t="shared" ca="1" si="685"/>
        <v>0</v>
      </c>
      <c r="CT504" s="26">
        <f t="shared" ca="1" si="686"/>
        <v>0</v>
      </c>
      <c r="CU504" s="19">
        <f t="shared" ca="1" si="687"/>
        <v>0</v>
      </c>
      <c r="CV504" s="26">
        <f t="shared" ca="1" si="688"/>
        <v>0</v>
      </c>
      <c r="CW504" s="26">
        <f t="shared" ca="1" si="689"/>
        <v>0</v>
      </c>
      <c r="CX504">
        <f t="shared" ca="1" si="744"/>
        <v>0</v>
      </c>
      <c r="CY504" s="7">
        <f t="shared" ca="1" si="712"/>
        <v>0</v>
      </c>
      <c r="CZ504" s="7">
        <f t="shared" ca="1" si="713"/>
        <v>0</v>
      </c>
      <c r="DA504" s="17">
        <f t="shared" ca="1" si="745"/>
        <v>0</v>
      </c>
      <c r="DB504" s="17">
        <f t="shared" ca="1" si="714"/>
        <v>0</v>
      </c>
      <c r="EB504">
        <v>502</v>
      </c>
      <c r="EC504" s="7">
        <f t="shared" si="746"/>
        <v>0</v>
      </c>
      <c r="ED504" s="28">
        <f t="shared" si="747"/>
        <v>0</v>
      </c>
      <c r="EE504" s="16">
        <f t="shared" si="748"/>
        <v>0</v>
      </c>
      <c r="EF504" s="9">
        <f t="shared" si="690"/>
        <v>0</v>
      </c>
      <c r="EG504" s="26">
        <f t="shared" si="691"/>
        <v>0</v>
      </c>
      <c r="EH504" s="19">
        <f t="shared" si="692"/>
        <v>0</v>
      </c>
      <c r="EI504" s="26">
        <f t="shared" si="693"/>
        <v>0</v>
      </c>
      <c r="EJ504" s="26">
        <f t="shared" si="694"/>
        <v>0</v>
      </c>
      <c r="EK504" s="16">
        <f t="shared" si="749"/>
        <v>0</v>
      </c>
      <c r="EL504" s="25">
        <v>0</v>
      </c>
      <c r="EM504" s="25">
        <f t="shared" si="750"/>
        <v>0</v>
      </c>
      <c r="EN504" s="25">
        <f t="shared" si="751"/>
        <v>0</v>
      </c>
      <c r="EO504" s="25">
        <f t="shared" si="752"/>
        <v>0</v>
      </c>
      <c r="EP504" s="25">
        <f t="shared" si="753"/>
        <v>0</v>
      </c>
      <c r="EQ504" s="16">
        <f t="shared" si="754"/>
        <v>0</v>
      </c>
      <c r="ER504" s="25">
        <f t="shared" si="755"/>
        <v>0</v>
      </c>
      <c r="ES504" s="9">
        <f t="shared" si="695"/>
        <v>0</v>
      </c>
      <c r="ET504" s="26">
        <f t="shared" si="696"/>
        <v>0</v>
      </c>
      <c r="EU504" s="19">
        <f t="shared" si="697"/>
        <v>0</v>
      </c>
      <c r="EV504" s="26">
        <f t="shared" si="698"/>
        <v>0</v>
      </c>
      <c r="EW504" s="26">
        <f t="shared" si="699"/>
        <v>0</v>
      </c>
      <c r="EX504">
        <f t="shared" si="756"/>
        <v>0</v>
      </c>
      <c r="EY504" s="7">
        <f t="shared" si="715"/>
        <v>0</v>
      </c>
      <c r="EZ504" s="7">
        <f t="shared" si="716"/>
        <v>0</v>
      </c>
      <c r="FA504" s="17">
        <f t="shared" si="757"/>
        <v>0</v>
      </c>
      <c r="FB504" s="17">
        <f t="shared" si="717"/>
        <v>0</v>
      </c>
      <c r="GB504">
        <v>502</v>
      </c>
      <c r="GC504" s="7">
        <f t="shared" si="758"/>
        <v>0</v>
      </c>
      <c r="GD504" s="28">
        <f t="shared" si="759"/>
        <v>0</v>
      </c>
      <c r="GE504" s="16">
        <f t="shared" si="760"/>
        <v>0</v>
      </c>
      <c r="GF504" s="9">
        <f t="shared" si="700"/>
        <v>0</v>
      </c>
      <c r="GG504" s="26">
        <f t="shared" si="701"/>
        <v>0</v>
      </c>
      <c r="GH504" s="19">
        <f t="shared" si="702"/>
        <v>0</v>
      </c>
      <c r="GI504" s="26">
        <f t="shared" si="703"/>
        <v>0</v>
      </c>
      <c r="GJ504" s="26">
        <f t="shared" si="704"/>
        <v>0</v>
      </c>
      <c r="GK504" s="16">
        <f t="shared" si="761"/>
        <v>0</v>
      </c>
      <c r="GL504" s="25">
        <v>0</v>
      </c>
      <c r="GM504" s="25">
        <f t="shared" si="762"/>
        <v>0</v>
      </c>
      <c r="GN504" s="25">
        <f t="shared" si="763"/>
        <v>0</v>
      </c>
      <c r="GO504" s="25">
        <f t="shared" si="764"/>
        <v>0</v>
      </c>
      <c r="GP504" s="25">
        <f t="shared" si="765"/>
        <v>0</v>
      </c>
      <c r="GQ504" s="16">
        <f t="shared" si="766"/>
        <v>0</v>
      </c>
      <c r="GR504" s="25">
        <f t="shared" si="767"/>
        <v>0</v>
      </c>
      <c r="GS504" s="9">
        <f t="shared" si="705"/>
        <v>0</v>
      </c>
      <c r="GT504" s="26">
        <f t="shared" si="706"/>
        <v>0</v>
      </c>
      <c r="GU504" s="19">
        <f t="shared" si="707"/>
        <v>0</v>
      </c>
      <c r="GV504" s="26">
        <f t="shared" si="708"/>
        <v>0</v>
      </c>
      <c r="GW504" s="26">
        <f t="shared" si="709"/>
        <v>0</v>
      </c>
      <c r="GX504">
        <f t="shared" si="768"/>
        <v>0</v>
      </c>
      <c r="GY504" s="7">
        <f t="shared" si="718"/>
        <v>0</v>
      </c>
      <c r="GZ504" s="7">
        <f t="shared" si="719"/>
        <v>0</v>
      </c>
      <c r="HA504" s="17">
        <f t="shared" si="769"/>
        <v>0</v>
      </c>
      <c r="HB504" s="17">
        <f t="shared" si="720"/>
        <v>0</v>
      </c>
    </row>
    <row r="505" spans="54:210" x14ac:dyDescent="0.3">
      <c r="BB505">
        <v>503</v>
      </c>
      <c r="BC505" s="7">
        <f t="shared" si="721"/>
        <v>0</v>
      </c>
      <c r="BD505" s="28">
        <f t="shared" si="722"/>
        <v>0</v>
      </c>
      <c r="BE505" s="16">
        <f t="shared" si="723"/>
        <v>0</v>
      </c>
      <c r="BF505" s="16">
        <f t="shared" si="724"/>
        <v>0</v>
      </c>
      <c r="BG505" s="25">
        <v>0</v>
      </c>
      <c r="BH505" s="25">
        <f t="shared" si="725"/>
        <v>0</v>
      </c>
      <c r="BI505" s="25">
        <f t="shared" si="726"/>
        <v>0</v>
      </c>
      <c r="BJ505" s="25">
        <f t="shared" si="727"/>
        <v>0</v>
      </c>
      <c r="BK505" s="25">
        <f t="shared" si="728"/>
        <v>0</v>
      </c>
      <c r="BL505" s="16">
        <f t="shared" si="729"/>
        <v>0</v>
      </c>
      <c r="BM505" s="25">
        <f t="shared" si="730"/>
        <v>0</v>
      </c>
      <c r="BN505" s="9">
        <f t="shared" si="675"/>
        <v>0</v>
      </c>
      <c r="BO505" s="26">
        <f t="shared" si="676"/>
        <v>0</v>
      </c>
      <c r="BP505" s="19">
        <f t="shared" si="677"/>
        <v>0</v>
      </c>
      <c r="BQ505" s="26">
        <f t="shared" si="678"/>
        <v>0</v>
      </c>
      <c r="BR505" s="26">
        <f t="shared" si="679"/>
        <v>0</v>
      </c>
      <c r="BS505">
        <f t="shared" si="731"/>
        <v>0</v>
      </c>
      <c r="BT505" s="7">
        <f t="shared" si="732"/>
        <v>0</v>
      </c>
      <c r="BU505" s="7">
        <f t="shared" si="710"/>
        <v>0</v>
      </c>
      <c r="BV505" s="17">
        <f t="shared" si="733"/>
        <v>0</v>
      </c>
      <c r="BW505" s="17">
        <f t="shared" si="711"/>
        <v>0</v>
      </c>
      <c r="CB505">
        <v>503</v>
      </c>
      <c r="CC505" s="7">
        <f t="shared" ca="1" si="734"/>
        <v>-19000</v>
      </c>
      <c r="CD505" s="28">
        <f t="shared" ca="1" si="735"/>
        <v>0</v>
      </c>
      <c r="CE505" s="16">
        <f t="shared" ca="1" si="736"/>
        <v>0</v>
      </c>
      <c r="CF505" s="9">
        <f t="shared" ca="1" si="680"/>
        <v>0</v>
      </c>
      <c r="CG505" s="26">
        <f t="shared" ca="1" si="681"/>
        <v>0</v>
      </c>
      <c r="CH505" s="19">
        <f t="shared" ca="1" si="682"/>
        <v>0</v>
      </c>
      <c r="CI505" s="26">
        <f t="shared" ca="1" si="683"/>
        <v>0</v>
      </c>
      <c r="CJ505" s="26">
        <f t="shared" ca="1" si="684"/>
        <v>0</v>
      </c>
      <c r="CK505" s="16">
        <f t="shared" ca="1" si="737"/>
        <v>0</v>
      </c>
      <c r="CL505" s="25">
        <v>0</v>
      </c>
      <c r="CM505" s="25">
        <f t="shared" ca="1" si="738"/>
        <v>0</v>
      </c>
      <c r="CN505" s="25">
        <f t="shared" ca="1" si="739"/>
        <v>0</v>
      </c>
      <c r="CO505" s="25">
        <f t="shared" ca="1" si="740"/>
        <v>0</v>
      </c>
      <c r="CP505" s="25">
        <f t="shared" ca="1" si="741"/>
        <v>0</v>
      </c>
      <c r="CQ505" s="16">
        <f t="shared" ca="1" si="742"/>
        <v>0</v>
      </c>
      <c r="CR505" s="25">
        <f t="shared" ca="1" si="743"/>
        <v>0</v>
      </c>
      <c r="CS505" s="9">
        <f t="shared" ca="1" si="685"/>
        <v>0</v>
      </c>
      <c r="CT505" s="26">
        <f t="shared" ca="1" si="686"/>
        <v>0</v>
      </c>
      <c r="CU505" s="19">
        <f t="shared" ca="1" si="687"/>
        <v>0</v>
      </c>
      <c r="CV505" s="26">
        <f t="shared" ca="1" si="688"/>
        <v>0</v>
      </c>
      <c r="CW505" s="26">
        <f t="shared" ca="1" si="689"/>
        <v>0</v>
      </c>
      <c r="CX505">
        <f t="shared" ca="1" si="744"/>
        <v>0</v>
      </c>
      <c r="CY505" s="7">
        <f t="shared" ca="1" si="712"/>
        <v>0</v>
      </c>
      <c r="CZ505" s="7">
        <f t="shared" ca="1" si="713"/>
        <v>0</v>
      </c>
      <c r="DA505" s="17">
        <f t="shared" ca="1" si="745"/>
        <v>0</v>
      </c>
      <c r="DB505" s="17">
        <f t="shared" ca="1" si="714"/>
        <v>0</v>
      </c>
      <c r="EB505">
        <v>503</v>
      </c>
      <c r="EC505" s="7">
        <f t="shared" si="746"/>
        <v>0</v>
      </c>
      <c r="ED505" s="28">
        <f t="shared" si="747"/>
        <v>0</v>
      </c>
      <c r="EE505" s="16">
        <f t="shared" si="748"/>
        <v>0</v>
      </c>
      <c r="EF505" s="9">
        <f t="shared" si="690"/>
        <v>0</v>
      </c>
      <c r="EG505" s="26">
        <f t="shared" si="691"/>
        <v>0</v>
      </c>
      <c r="EH505" s="19">
        <f t="shared" si="692"/>
        <v>0</v>
      </c>
      <c r="EI505" s="26">
        <f t="shared" si="693"/>
        <v>0</v>
      </c>
      <c r="EJ505" s="26">
        <f t="shared" si="694"/>
        <v>0</v>
      </c>
      <c r="EK505" s="16">
        <f t="shared" si="749"/>
        <v>0</v>
      </c>
      <c r="EL505" s="25">
        <v>0</v>
      </c>
      <c r="EM505" s="25">
        <f t="shared" si="750"/>
        <v>0</v>
      </c>
      <c r="EN505" s="25">
        <f t="shared" si="751"/>
        <v>0</v>
      </c>
      <c r="EO505" s="25">
        <f t="shared" si="752"/>
        <v>0</v>
      </c>
      <c r="EP505" s="25">
        <f t="shared" si="753"/>
        <v>0</v>
      </c>
      <c r="EQ505" s="16">
        <f t="shared" si="754"/>
        <v>0</v>
      </c>
      <c r="ER505" s="25">
        <f t="shared" si="755"/>
        <v>0</v>
      </c>
      <c r="ES505" s="9">
        <f t="shared" si="695"/>
        <v>0</v>
      </c>
      <c r="ET505" s="26">
        <f t="shared" si="696"/>
        <v>0</v>
      </c>
      <c r="EU505" s="19">
        <f t="shared" si="697"/>
        <v>0</v>
      </c>
      <c r="EV505" s="26">
        <f t="shared" si="698"/>
        <v>0</v>
      </c>
      <c r="EW505" s="26">
        <f t="shared" si="699"/>
        <v>0</v>
      </c>
      <c r="EX505">
        <f t="shared" si="756"/>
        <v>0</v>
      </c>
      <c r="EY505" s="7">
        <f t="shared" si="715"/>
        <v>0</v>
      </c>
      <c r="EZ505" s="7">
        <f t="shared" si="716"/>
        <v>0</v>
      </c>
      <c r="FA505" s="17">
        <f t="shared" si="757"/>
        <v>0</v>
      </c>
      <c r="FB505" s="17">
        <f t="shared" si="717"/>
        <v>0</v>
      </c>
      <c r="GB505">
        <v>503</v>
      </c>
      <c r="GC505" s="7">
        <f t="shared" si="758"/>
        <v>0</v>
      </c>
      <c r="GD505" s="28">
        <f t="shared" si="759"/>
        <v>0</v>
      </c>
      <c r="GE505" s="16">
        <f t="shared" si="760"/>
        <v>0</v>
      </c>
      <c r="GF505" s="9">
        <f t="shared" si="700"/>
        <v>0</v>
      </c>
      <c r="GG505" s="26">
        <f t="shared" si="701"/>
        <v>0</v>
      </c>
      <c r="GH505" s="19">
        <f t="shared" si="702"/>
        <v>0</v>
      </c>
      <c r="GI505" s="26">
        <f t="shared" si="703"/>
        <v>0</v>
      </c>
      <c r="GJ505" s="26">
        <f t="shared" si="704"/>
        <v>0</v>
      </c>
      <c r="GK505" s="16">
        <f t="shared" si="761"/>
        <v>0</v>
      </c>
      <c r="GL505" s="25">
        <v>0</v>
      </c>
      <c r="GM505" s="25">
        <f t="shared" si="762"/>
        <v>0</v>
      </c>
      <c r="GN505" s="25">
        <f t="shared" si="763"/>
        <v>0</v>
      </c>
      <c r="GO505" s="25">
        <f t="shared" si="764"/>
        <v>0</v>
      </c>
      <c r="GP505" s="25">
        <f t="shared" si="765"/>
        <v>0</v>
      </c>
      <c r="GQ505" s="16">
        <f t="shared" si="766"/>
        <v>0</v>
      </c>
      <c r="GR505" s="25">
        <f t="shared" si="767"/>
        <v>0</v>
      </c>
      <c r="GS505" s="9">
        <f t="shared" si="705"/>
        <v>0</v>
      </c>
      <c r="GT505" s="26">
        <f t="shared" si="706"/>
        <v>0</v>
      </c>
      <c r="GU505" s="19">
        <f t="shared" si="707"/>
        <v>0</v>
      </c>
      <c r="GV505" s="26">
        <f t="shared" si="708"/>
        <v>0</v>
      </c>
      <c r="GW505" s="26">
        <f t="shared" si="709"/>
        <v>0</v>
      </c>
      <c r="GX505">
        <f t="shared" si="768"/>
        <v>0</v>
      </c>
      <c r="GY505" s="7">
        <f t="shared" si="718"/>
        <v>0</v>
      </c>
      <c r="GZ505" s="7">
        <f t="shared" si="719"/>
        <v>0</v>
      </c>
      <c r="HA505" s="17">
        <f t="shared" si="769"/>
        <v>0</v>
      </c>
      <c r="HB505" s="17">
        <f t="shared" si="720"/>
        <v>0</v>
      </c>
    </row>
    <row r="506" spans="54:210" x14ac:dyDescent="0.3">
      <c r="BB506">
        <v>504</v>
      </c>
      <c r="BC506" s="7">
        <f t="shared" si="721"/>
        <v>0</v>
      </c>
      <c r="BD506" s="28">
        <f t="shared" si="722"/>
        <v>0</v>
      </c>
      <c r="BE506" s="16">
        <f t="shared" si="723"/>
        <v>0</v>
      </c>
      <c r="BF506" s="16">
        <f t="shared" si="724"/>
        <v>0</v>
      </c>
      <c r="BG506" s="25">
        <v>0</v>
      </c>
      <c r="BH506" s="25">
        <f t="shared" si="725"/>
        <v>0</v>
      </c>
      <c r="BI506" s="25">
        <f t="shared" si="726"/>
        <v>0</v>
      </c>
      <c r="BJ506" s="25">
        <f t="shared" si="727"/>
        <v>0</v>
      </c>
      <c r="BK506" s="25">
        <f t="shared" si="728"/>
        <v>0</v>
      </c>
      <c r="BL506" s="16">
        <f t="shared" si="729"/>
        <v>0</v>
      </c>
      <c r="BM506" s="25">
        <f t="shared" si="730"/>
        <v>0</v>
      </c>
      <c r="BN506" s="9">
        <f t="shared" si="675"/>
        <v>0</v>
      </c>
      <c r="BO506" s="26">
        <f t="shared" si="676"/>
        <v>0</v>
      </c>
      <c r="BP506" s="19">
        <f t="shared" si="677"/>
        <v>0</v>
      </c>
      <c r="BQ506" s="26">
        <f t="shared" si="678"/>
        <v>0</v>
      </c>
      <c r="BR506" s="26">
        <f t="shared" si="679"/>
        <v>0</v>
      </c>
      <c r="BS506">
        <f t="shared" si="731"/>
        <v>0</v>
      </c>
      <c r="BT506" s="7">
        <f t="shared" si="732"/>
        <v>0</v>
      </c>
      <c r="BU506" s="7">
        <f t="shared" si="710"/>
        <v>0</v>
      </c>
      <c r="BV506" s="17">
        <f t="shared" si="733"/>
        <v>0</v>
      </c>
      <c r="BW506" s="17">
        <f t="shared" si="711"/>
        <v>0</v>
      </c>
      <c r="CB506">
        <v>504</v>
      </c>
      <c r="CC506" s="7">
        <f t="shared" ca="1" si="734"/>
        <v>-19000</v>
      </c>
      <c r="CD506" s="28">
        <f t="shared" ca="1" si="735"/>
        <v>0</v>
      </c>
      <c r="CE506" s="16">
        <f t="shared" ca="1" si="736"/>
        <v>0</v>
      </c>
      <c r="CF506" s="9">
        <f t="shared" ca="1" si="680"/>
        <v>0</v>
      </c>
      <c r="CG506" s="26">
        <f t="shared" ca="1" si="681"/>
        <v>0</v>
      </c>
      <c r="CH506" s="19">
        <f t="shared" ca="1" si="682"/>
        <v>0</v>
      </c>
      <c r="CI506" s="26">
        <f t="shared" ca="1" si="683"/>
        <v>0</v>
      </c>
      <c r="CJ506" s="26">
        <f t="shared" ca="1" si="684"/>
        <v>0</v>
      </c>
      <c r="CK506" s="16">
        <f t="shared" ca="1" si="737"/>
        <v>0</v>
      </c>
      <c r="CL506" s="25">
        <v>0</v>
      </c>
      <c r="CM506" s="25">
        <f t="shared" ca="1" si="738"/>
        <v>0</v>
      </c>
      <c r="CN506" s="25">
        <f t="shared" ca="1" si="739"/>
        <v>0</v>
      </c>
      <c r="CO506" s="25">
        <f t="shared" ca="1" si="740"/>
        <v>0</v>
      </c>
      <c r="CP506" s="25">
        <f t="shared" ca="1" si="741"/>
        <v>0</v>
      </c>
      <c r="CQ506" s="16">
        <f t="shared" ca="1" si="742"/>
        <v>0</v>
      </c>
      <c r="CR506" s="25">
        <f t="shared" ca="1" si="743"/>
        <v>0</v>
      </c>
      <c r="CS506" s="9">
        <f t="shared" ca="1" si="685"/>
        <v>0</v>
      </c>
      <c r="CT506" s="26">
        <f t="shared" ca="1" si="686"/>
        <v>0</v>
      </c>
      <c r="CU506" s="19">
        <f t="shared" ca="1" si="687"/>
        <v>0</v>
      </c>
      <c r="CV506" s="26">
        <f t="shared" ca="1" si="688"/>
        <v>0</v>
      </c>
      <c r="CW506" s="26">
        <f t="shared" ca="1" si="689"/>
        <v>0</v>
      </c>
      <c r="CX506">
        <f t="shared" ca="1" si="744"/>
        <v>0</v>
      </c>
      <c r="CY506" s="7">
        <f t="shared" ca="1" si="712"/>
        <v>0</v>
      </c>
      <c r="CZ506" s="7">
        <f t="shared" ca="1" si="713"/>
        <v>0</v>
      </c>
      <c r="DA506" s="17">
        <f t="shared" ca="1" si="745"/>
        <v>0</v>
      </c>
      <c r="DB506" s="17">
        <f t="shared" ca="1" si="714"/>
        <v>0</v>
      </c>
      <c r="EB506">
        <v>504</v>
      </c>
      <c r="EC506" s="7">
        <f t="shared" si="746"/>
        <v>0</v>
      </c>
      <c r="ED506" s="28">
        <f t="shared" si="747"/>
        <v>0</v>
      </c>
      <c r="EE506" s="16">
        <f t="shared" si="748"/>
        <v>0</v>
      </c>
      <c r="EF506" s="9">
        <f t="shared" si="690"/>
        <v>0</v>
      </c>
      <c r="EG506" s="26">
        <f t="shared" si="691"/>
        <v>0</v>
      </c>
      <c r="EH506" s="19">
        <f t="shared" si="692"/>
        <v>0</v>
      </c>
      <c r="EI506" s="26">
        <f t="shared" si="693"/>
        <v>0</v>
      </c>
      <c r="EJ506" s="26">
        <f t="shared" si="694"/>
        <v>0</v>
      </c>
      <c r="EK506" s="16">
        <f t="shared" si="749"/>
        <v>0</v>
      </c>
      <c r="EL506" s="25">
        <v>0</v>
      </c>
      <c r="EM506" s="25">
        <f t="shared" si="750"/>
        <v>0</v>
      </c>
      <c r="EN506" s="25">
        <f t="shared" si="751"/>
        <v>0</v>
      </c>
      <c r="EO506" s="25">
        <f t="shared" si="752"/>
        <v>0</v>
      </c>
      <c r="EP506" s="25">
        <f t="shared" si="753"/>
        <v>0</v>
      </c>
      <c r="EQ506" s="16">
        <f t="shared" si="754"/>
        <v>0</v>
      </c>
      <c r="ER506" s="25">
        <f t="shared" si="755"/>
        <v>0</v>
      </c>
      <c r="ES506" s="9">
        <f t="shared" si="695"/>
        <v>0</v>
      </c>
      <c r="ET506" s="26">
        <f t="shared" si="696"/>
        <v>0</v>
      </c>
      <c r="EU506" s="19">
        <f t="shared" si="697"/>
        <v>0</v>
      </c>
      <c r="EV506" s="26">
        <f t="shared" si="698"/>
        <v>0</v>
      </c>
      <c r="EW506" s="26">
        <f t="shared" si="699"/>
        <v>0</v>
      </c>
      <c r="EX506">
        <f t="shared" si="756"/>
        <v>0</v>
      </c>
      <c r="EY506" s="7">
        <f t="shared" si="715"/>
        <v>0</v>
      </c>
      <c r="EZ506" s="7">
        <f t="shared" si="716"/>
        <v>0</v>
      </c>
      <c r="FA506" s="17">
        <f t="shared" si="757"/>
        <v>0</v>
      </c>
      <c r="FB506" s="17">
        <f t="shared" si="717"/>
        <v>0</v>
      </c>
      <c r="GB506">
        <v>504</v>
      </c>
      <c r="GC506" s="7">
        <f t="shared" si="758"/>
        <v>0</v>
      </c>
      <c r="GD506" s="28">
        <f t="shared" si="759"/>
        <v>0</v>
      </c>
      <c r="GE506" s="16">
        <f t="shared" si="760"/>
        <v>0</v>
      </c>
      <c r="GF506" s="9">
        <f t="shared" si="700"/>
        <v>0</v>
      </c>
      <c r="GG506" s="26">
        <f t="shared" si="701"/>
        <v>0</v>
      </c>
      <c r="GH506" s="19">
        <f t="shared" si="702"/>
        <v>0</v>
      </c>
      <c r="GI506" s="26">
        <f t="shared" si="703"/>
        <v>0</v>
      </c>
      <c r="GJ506" s="26">
        <f t="shared" si="704"/>
        <v>0</v>
      </c>
      <c r="GK506" s="16">
        <f t="shared" si="761"/>
        <v>0</v>
      </c>
      <c r="GL506" s="25">
        <v>0</v>
      </c>
      <c r="GM506" s="25">
        <f t="shared" si="762"/>
        <v>0</v>
      </c>
      <c r="GN506" s="25">
        <f t="shared" si="763"/>
        <v>0</v>
      </c>
      <c r="GO506" s="25">
        <f t="shared" si="764"/>
        <v>0</v>
      </c>
      <c r="GP506" s="25">
        <f t="shared" si="765"/>
        <v>0</v>
      </c>
      <c r="GQ506" s="16">
        <f t="shared" si="766"/>
        <v>0</v>
      </c>
      <c r="GR506" s="25">
        <f t="shared" si="767"/>
        <v>0</v>
      </c>
      <c r="GS506" s="9">
        <f t="shared" si="705"/>
        <v>0</v>
      </c>
      <c r="GT506" s="26">
        <f t="shared" si="706"/>
        <v>0</v>
      </c>
      <c r="GU506" s="19">
        <f t="shared" si="707"/>
        <v>0</v>
      </c>
      <c r="GV506" s="26">
        <f t="shared" si="708"/>
        <v>0</v>
      </c>
      <c r="GW506" s="26">
        <f t="shared" si="709"/>
        <v>0</v>
      </c>
      <c r="GX506">
        <f t="shared" si="768"/>
        <v>0</v>
      </c>
      <c r="GY506" s="7">
        <f t="shared" si="718"/>
        <v>0</v>
      </c>
      <c r="GZ506" s="7">
        <f t="shared" si="719"/>
        <v>0</v>
      </c>
      <c r="HA506" s="17">
        <f t="shared" si="769"/>
        <v>0</v>
      </c>
      <c r="HB506" s="17">
        <f t="shared" si="720"/>
        <v>0</v>
      </c>
    </row>
    <row r="507" spans="54:210" x14ac:dyDescent="0.3">
      <c r="BB507">
        <v>505</v>
      </c>
      <c r="BC507" s="7">
        <f t="shared" si="721"/>
        <v>0</v>
      </c>
      <c r="BD507" s="28">
        <f t="shared" si="722"/>
        <v>0</v>
      </c>
      <c r="BE507" s="16">
        <f t="shared" si="723"/>
        <v>0</v>
      </c>
      <c r="BF507" s="16">
        <f t="shared" si="724"/>
        <v>0</v>
      </c>
      <c r="BG507" s="25">
        <v>0</v>
      </c>
      <c r="BH507" s="25">
        <f t="shared" si="725"/>
        <v>0</v>
      </c>
      <c r="BI507" s="25">
        <f t="shared" si="726"/>
        <v>0</v>
      </c>
      <c r="BJ507" s="25">
        <f t="shared" si="727"/>
        <v>0</v>
      </c>
      <c r="BK507" s="25">
        <f t="shared" si="728"/>
        <v>0</v>
      </c>
      <c r="BL507" s="16">
        <f t="shared" si="729"/>
        <v>0</v>
      </c>
      <c r="BM507" s="25">
        <f t="shared" si="730"/>
        <v>0</v>
      </c>
      <c r="BN507" s="9">
        <f t="shared" si="675"/>
        <v>0</v>
      </c>
      <c r="BO507" s="26">
        <f t="shared" si="676"/>
        <v>0</v>
      </c>
      <c r="BP507" s="19">
        <f t="shared" si="677"/>
        <v>0</v>
      </c>
      <c r="BQ507" s="26">
        <f t="shared" si="678"/>
        <v>0</v>
      </c>
      <c r="BR507" s="26">
        <f t="shared" si="679"/>
        <v>0</v>
      </c>
      <c r="BS507">
        <f t="shared" si="731"/>
        <v>0</v>
      </c>
      <c r="BT507" s="7">
        <f t="shared" si="732"/>
        <v>0</v>
      </c>
      <c r="BU507" s="7">
        <f t="shared" si="710"/>
        <v>0</v>
      </c>
      <c r="BV507" s="17">
        <f t="shared" si="733"/>
        <v>0</v>
      </c>
      <c r="BW507" s="17">
        <f t="shared" si="711"/>
        <v>0</v>
      </c>
      <c r="CB507">
        <v>505</v>
      </c>
      <c r="CC507" s="7">
        <f t="shared" ca="1" si="734"/>
        <v>-19000</v>
      </c>
      <c r="CD507" s="28">
        <f t="shared" ca="1" si="735"/>
        <v>0</v>
      </c>
      <c r="CE507" s="16">
        <f t="shared" ca="1" si="736"/>
        <v>0</v>
      </c>
      <c r="CF507" s="9">
        <f t="shared" ca="1" si="680"/>
        <v>0</v>
      </c>
      <c r="CG507" s="26">
        <f t="shared" ca="1" si="681"/>
        <v>0</v>
      </c>
      <c r="CH507" s="19">
        <f t="shared" ca="1" si="682"/>
        <v>0</v>
      </c>
      <c r="CI507" s="26">
        <f t="shared" ca="1" si="683"/>
        <v>0</v>
      </c>
      <c r="CJ507" s="26">
        <f t="shared" ca="1" si="684"/>
        <v>0</v>
      </c>
      <c r="CK507" s="16">
        <f t="shared" ca="1" si="737"/>
        <v>0</v>
      </c>
      <c r="CL507" s="25">
        <v>0</v>
      </c>
      <c r="CM507" s="25">
        <f t="shared" ca="1" si="738"/>
        <v>0</v>
      </c>
      <c r="CN507" s="25">
        <f t="shared" ca="1" si="739"/>
        <v>0</v>
      </c>
      <c r="CO507" s="25">
        <f t="shared" ca="1" si="740"/>
        <v>0</v>
      </c>
      <c r="CP507" s="25">
        <f t="shared" ca="1" si="741"/>
        <v>0</v>
      </c>
      <c r="CQ507" s="16">
        <f t="shared" ca="1" si="742"/>
        <v>0</v>
      </c>
      <c r="CR507" s="25">
        <f t="shared" ca="1" si="743"/>
        <v>0</v>
      </c>
      <c r="CS507" s="9">
        <f t="shared" ca="1" si="685"/>
        <v>0</v>
      </c>
      <c r="CT507" s="26">
        <f t="shared" ca="1" si="686"/>
        <v>0</v>
      </c>
      <c r="CU507" s="19">
        <f t="shared" ca="1" si="687"/>
        <v>0</v>
      </c>
      <c r="CV507" s="26">
        <f t="shared" ca="1" si="688"/>
        <v>0</v>
      </c>
      <c r="CW507" s="26">
        <f t="shared" ca="1" si="689"/>
        <v>0</v>
      </c>
      <c r="CX507">
        <f t="shared" ca="1" si="744"/>
        <v>0</v>
      </c>
      <c r="CY507" s="7">
        <f t="shared" ca="1" si="712"/>
        <v>0</v>
      </c>
      <c r="CZ507" s="7">
        <f t="shared" ca="1" si="713"/>
        <v>0</v>
      </c>
      <c r="DA507" s="17">
        <f t="shared" ca="1" si="745"/>
        <v>0</v>
      </c>
      <c r="DB507" s="17">
        <f t="shared" ca="1" si="714"/>
        <v>0</v>
      </c>
      <c r="EB507">
        <v>505</v>
      </c>
      <c r="EC507" s="7">
        <f t="shared" si="746"/>
        <v>0</v>
      </c>
      <c r="ED507" s="28">
        <f t="shared" si="747"/>
        <v>0</v>
      </c>
      <c r="EE507" s="16">
        <f t="shared" si="748"/>
        <v>0</v>
      </c>
      <c r="EF507" s="9">
        <f t="shared" si="690"/>
        <v>0</v>
      </c>
      <c r="EG507" s="26">
        <f t="shared" si="691"/>
        <v>0</v>
      </c>
      <c r="EH507" s="19">
        <f t="shared" si="692"/>
        <v>0</v>
      </c>
      <c r="EI507" s="26">
        <f t="shared" si="693"/>
        <v>0</v>
      </c>
      <c r="EJ507" s="26">
        <f t="shared" si="694"/>
        <v>0</v>
      </c>
      <c r="EK507" s="16">
        <f t="shared" si="749"/>
        <v>0</v>
      </c>
      <c r="EL507" s="25">
        <v>0</v>
      </c>
      <c r="EM507" s="25">
        <f t="shared" si="750"/>
        <v>0</v>
      </c>
      <c r="EN507" s="25">
        <f t="shared" si="751"/>
        <v>0</v>
      </c>
      <c r="EO507" s="25">
        <f t="shared" si="752"/>
        <v>0</v>
      </c>
      <c r="EP507" s="25">
        <f t="shared" si="753"/>
        <v>0</v>
      </c>
      <c r="EQ507" s="16">
        <f t="shared" si="754"/>
        <v>0</v>
      </c>
      <c r="ER507" s="25">
        <f t="shared" si="755"/>
        <v>0</v>
      </c>
      <c r="ES507" s="9">
        <f t="shared" si="695"/>
        <v>0</v>
      </c>
      <c r="ET507" s="26">
        <f t="shared" si="696"/>
        <v>0</v>
      </c>
      <c r="EU507" s="19">
        <f t="shared" si="697"/>
        <v>0</v>
      </c>
      <c r="EV507" s="26">
        <f t="shared" si="698"/>
        <v>0</v>
      </c>
      <c r="EW507" s="26">
        <f t="shared" si="699"/>
        <v>0</v>
      </c>
      <c r="EX507">
        <f t="shared" si="756"/>
        <v>0</v>
      </c>
      <c r="EY507" s="7">
        <f t="shared" si="715"/>
        <v>0</v>
      </c>
      <c r="EZ507" s="7">
        <f t="shared" si="716"/>
        <v>0</v>
      </c>
      <c r="FA507" s="17">
        <f t="shared" si="757"/>
        <v>0</v>
      </c>
      <c r="FB507" s="17">
        <f t="shared" si="717"/>
        <v>0</v>
      </c>
      <c r="GB507">
        <v>505</v>
      </c>
      <c r="GC507" s="7">
        <f t="shared" si="758"/>
        <v>0</v>
      </c>
      <c r="GD507" s="28">
        <f t="shared" si="759"/>
        <v>0</v>
      </c>
      <c r="GE507" s="16">
        <f t="shared" si="760"/>
        <v>0</v>
      </c>
      <c r="GF507" s="9">
        <f t="shared" si="700"/>
        <v>0</v>
      </c>
      <c r="GG507" s="26">
        <f t="shared" si="701"/>
        <v>0</v>
      </c>
      <c r="GH507" s="19">
        <f t="shared" si="702"/>
        <v>0</v>
      </c>
      <c r="GI507" s="26">
        <f t="shared" si="703"/>
        <v>0</v>
      </c>
      <c r="GJ507" s="26">
        <f t="shared" si="704"/>
        <v>0</v>
      </c>
      <c r="GK507" s="16">
        <f t="shared" si="761"/>
        <v>0</v>
      </c>
      <c r="GL507" s="25">
        <v>0</v>
      </c>
      <c r="GM507" s="25">
        <f t="shared" si="762"/>
        <v>0</v>
      </c>
      <c r="GN507" s="25">
        <f t="shared" si="763"/>
        <v>0</v>
      </c>
      <c r="GO507" s="25">
        <f t="shared" si="764"/>
        <v>0</v>
      </c>
      <c r="GP507" s="25">
        <f t="shared" si="765"/>
        <v>0</v>
      </c>
      <c r="GQ507" s="16">
        <f t="shared" si="766"/>
        <v>0</v>
      </c>
      <c r="GR507" s="25">
        <f t="shared" si="767"/>
        <v>0</v>
      </c>
      <c r="GS507" s="9">
        <f t="shared" si="705"/>
        <v>0</v>
      </c>
      <c r="GT507" s="26">
        <f t="shared" si="706"/>
        <v>0</v>
      </c>
      <c r="GU507" s="19">
        <f t="shared" si="707"/>
        <v>0</v>
      </c>
      <c r="GV507" s="26">
        <f t="shared" si="708"/>
        <v>0</v>
      </c>
      <c r="GW507" s="26">
        <f t="shared" si="709"/>
        <v>0</v>
      </c>
      <c r="GX507">
        <f t="shared" si="768"/>
        <v>0</v>
      </c>
      <c r="GY507" s="7">
        <f t="shared" si="718"/>
        <v>0</v>
      </c>
      <c r="GZ507" s="7">
        <f t="shared" si="719"/>
        <v>0</v>
      </c>
      <c r="HA507" s="17">
        <f t="shared" si="769"/>
        <v>0</v>
      </c>
      <c r="HB507" s="17">
        <f t="shared" si="720"/>
        <v>0</v>
      </c>
    </row>
    <row r="508" spans="54:210" x14ac:dyDescent="0.3">
      <c r="BB508">
        <v>506</v>
      </c>
      <c r="BC508" s="7">
        <f t="shared" si="721"/>
        <v>0</v>
      </c>
      <c r="BD508" s="28">
        <f t="shared" si="722"/>
        <v>0</v>
      </c>
      <c r="BE508" s="16">
        <f t="shared" si="723"/>
        <v>0</v>
      </c>
      <c r="BF508" s="16">
        <f t="shared" si="724"/>
        <v>0</v>
      </c>
      <c r="BG508" s="25">
        <v>0</v>
      </c>
      <c r="BH508" s="25">
        <f t="shared" si="725"/>
        <v>0</v>
      </c>
      <c r="BI508" s="25">
        <f t="shared" si="726"/>
        <v>0</v>
      </c>
      <c r="BJ508" s="25">
        <f t="shared" si="727"/>
        <v>0</v>
      </c>
      <c r="BK508" s="25">
        <f t="shared" si="728"/>
        <v>0</v>
      </c>
      <c r="BL508" s="16">
        <f t="shared" si="729"/>
        <v>0</v>
      </c>
      <c r="BM508" s="25">
        <f t="shared" si="730"/>
        <v>0</v>
      </c>
      <c r="BN508" s="9">
        <f t="shared" si="675"/>
        <v>0</v>
      </c>
      <c r="BO508" s="26">
        <f t="shared" si="676"/>
        <v>0</v>
      </c>
      <c r="BP508" s="19">
        <f t="shared" si="677"/>
        <v>0</v>
      </c>
      <c r="BQ508" s="26">
        <f t="shared" si="678"/>
        <v>0</v>
      </c>
      <c r="BR508" s="26">
        <f t="shared" si="679"/>
        <v>0</v>
      </c>
      <c r="BS508">
        <f t="shared" si="731"/>
        <v>0</v>
      </c>
      <c r="BT508" s="7">
        <f t="shared" si="732"/>
        <v>0</v>
      </c>
      <c r="BU508" s="7">
        <f t="shared" si="710"/>
        <v>0</v>
      </c>
      <c r="BV508" s="17">
        <f t="shared" si="733"/>
        <v>0</v>
      </c>
      <c r="BW508" s="17">
        <f t="shared" si="711"/>
        <v>0</v>
      </c>
      <c r="CB508">
        <v>506</v>
      </c>
      <c r="CC508" s="7">
        <f t="shared" ca="1" si="734"/>
        <v>-19000</v>
      </c>
      <c r="CD508" s="28">
        <f t="shared" ca="1" si="735"/>
        <v>0</v>
      </c>
      <c r="CE508" s="16">
        <f t="shared" ca="1" si="736"/>
        <v>0</v>
      </c>
      <c r="CF508" s="9">
        <f t="shared" ca="1" si="680"/>
        <v>0</v>
      </c>
      <c r="CG508" s="26">
        <f t="shared" ca="1" si="681"/>
        <v>0</v>
      </c>
      <c r="CH508" s="19">
        <f t="shared" ca="1" si="682"/>
        <v>0</v>
      </c>
      <c r="CI508" s="26">
        <f t="shared" ca="1" si="683"/>
        <v>0</v>
      </c>
      <c r="CJ508" s="26">
        <f t="shared" ca="1" si="684"/>
        <v>0</v>
      </c>
      <c r="CK508" s="16">
        <f t="shared" ca="1" si="737"/>
        <v>0</v>
      </c>
      <c r="CL508" s="25">
        <v>0</v>
      </c>
      <c r="CM508" s="25">
        <f t="shared" ca="1" si="738"/>
        <v>0</v>
      </c>
      <c r="CN508" s="25">
        <f t="shared" ca="1" si="739"/>
        <v>0</v>
      </c>
      <c r="CO508" s="25">
        <f t="shared" ca="1" si="740"/>
        <v>0</v>
      </c>
      <c r="CP508" s="25">
        <f t="shared" ca="1" si="741"/>
        <v>0</v>
      </c>
      <c r="CQ508" s="16">
        <f t="shared" ca="1" si="742"/>
        <v>0</v>
      </c>
      <c r="CR508" s="25">
        <f t="shared" ca="1" si="743"/>
        <v>0</v>
      </c>
      <c r="CS508" s="9">
        <f t="shared" ca="1" si="685"/>
        <v>0</v>
      </c>
      <c r="CT508" s="26">
        <f t="shared" ca="1" si="686"/>
        <v>0</v>
      </c>
      <c r="CU508" s="19">
        <f t="shared" ca="1" si="687"/>
        <v>0</v>
      </c>
      <c r="CV508" s="26">
        <f t="shared" ca="1" si="688"/>
        <v>0</v>
      </c>
      <c r="CW508" s="26">
        <f t="shared" ca="1" si="689"/>
        <v>0</v>
      </c>
      <c r="CX508">
        <f t="shared" ca="1" si="744"/>
        <v>0</v>
      </c>
      <c r="CY508" s="7">
        <f t="shared" ca="1" si="712"/>
        <v>0</v>
      </c>
      <c r="CZ508" s="7">
        <f t="shared" ca="1" si="713"/>
        <v>0</v>
      </c>
      <c r="DA508" s="17">
        <f t="shared" ca="1" si="745"/>
        <v>0</v>
      </c>
      <c r="DB508" s="17">
        <f t="shared" ca="1" si="714"/>
        <v>0</v>
      </c>
      <c r="EB508">
        <v>506</v>
      </c>
      <c r="EC508" s="7">
        <f t="shared" si="746"/>
        <v>0</v>
      </c>
      <c r="ED508" s="28">
        <f t="shared" si="747"/>
        <v>0</v>
      </c>
      <c r="EE508" s="16">
        <f t="shared" si="748"/>
        <v>0</v>
      </c>
      <c r="EF508" s="9">
        <f t="shared" si="690"/>
        <v>0</v>
      </c>
      <c r="EG508" s="26">
        <f t="shared" si="691"/>
        <v>0</v>
      </c>
      <c r="EH508" s="19">
        <f t="shared" si="692"/>
        <v>0</v>
      </c>
      <c r="EI508" s="26">
        <f t="shared" si="693"/>
        <v>0</v>
      </c>
      <c r="EJ508" s="26">
        <f t="shared" si="694"/>
        <v>0</v>
      </c>
      <c r="EK508" s="16">
        <f t="shared" si="749"/>
        <v>0</v>
      </c>
      <c r="EL508" s="25">
        <v>0</v>
      </c>
      <c r="EM508" s="25">
        <f t="shared" si="750"/>
        <v>0</v>
      </c>
      <c r="EN508" s="25">
        <f t="shared" si="751"/>
        <v>0</v>
      </c>
      <c r="EO508" s="25">
        <f t="shared" si="752"/>
        <v>0</v>
      </c>
      <c r="EP508" s="25">
        <f t="shared" si="753"/>
        <v>0</v>
      </c>
      <c r="EQ508" s="16">
        <f t="shared" si="754"/>
        <v>0</v>
      </c>
      <c r="ER508" s="25">
        <f t="shared" si="755"/>
        <v>0</v>
      </c>
      <c r="ES508" s="9">
        <f t="shared" si="695"/>
        <v>0</v>
      </c>
      <c r="ET508" s="26">
        <f t="shared" si="696"/>
        <v>0</v>
      </c>
      <c r="EU508" s="19">
        <f t="shared" si="697"/>
        <v>0</v>
      </c>
      <c r="EV508" s="26">
        <f t="shared" si="698"/>
        <v>0</v>
      </c>
      <c r="EW508" s="26">
        <f t="shared" si="699"/>
        <v>0</v>
      </c>
      <c r="EX508">
        <f t="shared" si="756"/>
        <v>0</v>
      </c>
      <c r="EY508" s="7">
        <f t="shared" si="715"/>
        <v>0</v>
      </c>
      <c r="EZ508" s="7">
        <f t="shared" si="716"/>
        <v>0</v>
      </c>
      <c r="FA508" s="17">
        <f t="shared" si="757"/>
        <v>0</v>
      </c>
      <c r="FB508" s="17">
        <f t="shared" si="717"/>
        <v>0</v>
      </c>
      <c r="GB508">
        <v>506</v>
      </c>
      <c r="GC508" s="7">
        <f t="shared" si="758"/>
        <v>0</v>
      </c>
      <c r="GD508" s="28">
        <f t="shared" si="759"/>
        <v>0</v>
      </c>
      <c r="GE508" s="16">
        <f t="shared" si="760"/>
        <v>0</v>
      </c>
      <c r="GF508" s="9">
        <f t="shared" si="700"/>
        <v>0</v>
      </c>
      <c r="GG508" s="26">
        <f t="shared" si="701"/>
        <v>0</v>
      </c>
      <c r="GH508" s="19">
        <f t="shared" si="702"/>
        <v>0</v>
      </c>
      <c r="GI508" s="26">
        <f t="shared" si="703"/>
        <v>0</v>
      </c>
      <c r="GJ508" s="26">
        <f t="shared" si="704"/>
        <v>0</v>
      </c>
      <c r="GK508" s="16">
        <f t="shared" si="761"/>
        <v>0</v>
      </c>
      <c r="GL508" s="25">
        <v>0</v>
      </c>
      <c r="GM508" s="25">
        <f t="shared" si="762"/>
        <v>0</v>
      </c>
      <c r="GN508" s="25">
        <f t="shared" si="763"/>
        <v>0</v>
      </c>
      <c r="GO508" s="25">
        <f t="shared" si="764"/>
        <v>0</v>
      </c>
      <c r="GP508" s="25">
        <f t="shared" si="765"/>
        <v>0</v>
      </c>
      <c r="GQ508" s="16">
        <f t="shared" si="766"/>
        <v>0</v>
      </c>
      <c r="GR508" s="25">
        <f t="shared" si="767"/>
        <v>0</v>
      </c>
      <c r="GS508" s="9">
        <f t="shared" si="705"/>
        <v>0</v>
      </c>
      <c r="GT508" s="26">
        <f t="shared" si="706"/>
        <v>0</v>
      </c>
      <c r="GU508" s="19">
        <f t="shared" si="707"/>
        <v>0</v>
      </c>
      <c r="GV508" s="26">
        <f t="shared" si="708"/>
        <v>0</v>
      </c>
      <c r="GW508" s="26">
        <f t="shared" si="709"/>
        <v>0</v>
      </c>
      <c r="GX508">
        <f t="shared" si="768"/>
        <v>0</v>
      </c>
      <c r="GY508" s="7">
        <f t="shared" si="718"/>
        <v>0</v>
      </c>
      <c r="GZ508" s="7">
        <f t="shared" si="719"/>
        <v>0</v>
      </c>
      <c r="HA508" s="17">
        <f t="shared" si="769"/>
        <v>0</v>
      </c>
      <c r="HB508" s="17">
        <f t="shared" si="720"/>
        <v>0</v>
      </c>
    </row>
    <row r="509" spans="54:210" x14ac:dyDescent="0.3">
      <c r="BB509">
        <v>507</v>
      </c>
      <c r="BC509" s="7">
        <f t="shared" si="721"/>
        <v>0</v>
      </c>
      <c r="BD509" s="28">
        <f t="shared" si="722"/>
        <v>0</v>
      </c>
      <c r="BE509" s="16">
        <f t="shared" si="723"/>
        <v>0</v>
      </c>
      <c r="BF509" s="16">
        <f t="shared" si="724"/>
        <v>0</v>
      </c>
      <c r="BG509" s="25">
        <v>0</v>
      </c>
      <c r="BH509" s="25">
        <f t="shared" si="725"/>
        <v>0</v>
      </c>
      <c r="BI509" s="25">
        <f t="shared" si="726"/>
        <v>0</v>
      </c>
      <c r="BJ509" s="25">
        <f t="shared" si="727"/>
        <v>0</v>
      </c>
      <c r="BK509" s="25">
        <f t="shared" si="728"/>
        <v>0</v>
      </c>
      <c r="BL509" s="16">
        <f t="shared" si="729"/>
        <v>0</v>
      </c>
      <c r="BM509" s="25">
        <f t="shared" si="730"/>
        <v>0</v>
      </c>
      <c r="BN509" s="9">
        <f t="shared" si="675"/>
        <v>0</v>
      </c>
      <c r="BO509" s="26">
        <f t="shared" si="676"/>
        <v>0</v>
      </c>
      <c r="BP509" s="19">
        <f t="shared" si="677"/>
        <v>0</v>
      </c>
      <c r="BQ509" s="26">
        <f t="shared" si="678"/>
        <v>0</v>
      </c>
      <c r="BR509" s="26">
        <f t="shared" si="679"/>
        <v>0</v>
      </c>
      <c r="BS509">
        <f t="shared" si="731"/>
        <v>0</v>
      </c>
      <c r="BT509" s="7">
        <f t="shared" si="732"/>
        <v>0</v>
      </c>
      <c r="BU509" s="7">
        <f t="shared" si="710"/>
        <v>0</v>
      </c>
      <c r="BV509" s="17">
        <f t="shared" si="733"/>
        <v>0</v>
      </c>
      <c r="BW509" s="17">
        <f t="shared" si="711"/>
        <v>0</v>
      </c>
      <c r="CB509">
        <v>507</v>
      </c>
      <c r="CC509" s="7">
        <f t="shared" ca="1" si="734"/>
        <v>-19000</v>
      </c>
      <c r="CD509" s="28">
        <f t="shared" ca="1" si="735"/>
        <v>0</v>
      </c>
      <c r="CE509" s="16">
        <f t="shared" ca="1" si="736"/>
        <v>0</v>
      </c>
      <c r="CF509" s="9">
        <f t="shared" ca="1" si="680"/>
        <v>0</v>
      </c>
      <c r="CG509" s="26">
        <f t="shared" ca="1" si="681"/>
        <v>0</v>
      </c>
      <c r="CH509" s="19">
        <f t="shared" ca="1" si="682"/>
        <v>0</v>
      </c>
      <c r="CI509" s="26">
        <f t="shared" ca="1" si="683"/>
        <v>0</v>
      </c>
      <c r="CJ509" s="26">
        <f t="shared" ca="1" si="684"/>
        <v>0</v>
      </c>
      <c r="CK509" s="16">
        <f t="shared" ca="1" si="737"/>
        <v>0</v>
      </c>
      <c r="CL509" s="25">
        <v>0</v>
      </c>
      <c r="CM509" s="25">
        <f t="shared" ca="1" si="738"/>
        <v>0</v>
      </c>
      <c r="CN509" s="25">
        <f t="shared" ca="1" si="739"/>
        <v>0</v>
      </c>
      <c r="CO509" s="25">
        <f t="shared" ca="1" si="740"/>
        <v>0</v>
      </c>
      <c r="CP509" s="25">
        <f t="shared" ca="1" si="741"/>
        <v>0</v>
      </c>
      <c r="CQ509" s="16">
        <f t="shared" ca="1" si="742"/>
        <v>0</v>
      </c>
      <c r="CR509" s="25">
        <f t="shared" ca="1" si="743"/>
        <v>0</v>
      </c>
      <c r="CS509" s="9">
        <f t="shared" ca="1" si="685"/>
        <v>0</v>
      </c>
      <c r="CT509" s="26">
        <f t="shared" ca="1" si="686"/>
        <v>0</v>
      </c>
      <c r="CU509" s="19">
        <f t="shared" ca="1" si="687"/>
        <v>0</v>
      </c>
      <c r="CV509" s="26">
        <f t="shared" ca="1" si="688"/>
        <v>0</v>
      </c>
      <c r="CW509" s="26">
        <f t="shared" ca="1" si="689"/>
        <v>0</v>
      </c>
      <c r="CX509">
        <f t="shared" ca="1" si="744"/>
        <v>0</v>
      </c>
      <c r="CY509" s="7">
        <f t="shared" ca="1" si="712"/>
        <v>0</v>
      </c>
      <c r="CZ509" s="7">
        <f t="shared" ca="1" si="713"/>
        <v>0</v>
      </c>
      <c r="DA509" s="17">
        <f t="shared" ca="1" si="745"/>
        <v>0</v>
      </c>
      <c r="DB509" s="17">
        <f t="shared" ca="1" si="714"/>
        <v>0</v>
      </c>
      <c r="EB509">
        <v>507</v>
      </c>
      <c r="EC509" s="7">
        <f t="shared" si="746"/>
        <v>0</v>
      </c>
      <c r="ED509" s="28">
        <f t="shared" si="747"/>
        <v>0</v>
      </c>
      <c r="EE509" s="16">
        <f t="shared" si="748"/>
        <v>0</v>
      </c>
      <c r="EF509" s="9">
        <f t="shared" si="690"/>
        <v>0</v>
      </c>
      <c r="EG509" s="26">
        <f t="shared" si="691"/>
        <v>0</v>
      </c>
      <c r="EH509" s="19">
        <f t="shared" si="692"/>
        <v>0</v>
      </c>
      <c r="EI509" s="26">
        <f t="shared" si="693"/>
        <v>0</v>
      </c>
      <c r="EJ509" s="26">
        <f t="shared" si="694"/>
        <v>0</v>
      </c>
      <c r="EK509" s="16">
        <f t="shared" si="749"/>
        <v>0</v>
      </c>
      <c r="EL509" s="25">
        <v>0</v>
      </c>
      <c r="EM509" s="25">
        <f t="shared" si="750"/>
        <v>0</v>
      </c>
      <c r="EN509" s="25">
        <f t="shared" si="751"/>
        <v>0</v>
      </c>
      <c r="EO509" s="25">
        <f t="shared" si="752"/>
        <v>0</v>
      </c>
      <c r="EP509" s="25">
        <f t="shared" si="753"/>
        <v>0</v>
      </c>
      <c r="EQ509" s="16">
        <f t="shared" si="754"/>
        <v>0</v>
      </c>
      <c r="ER509" s="25">
        <f t="shared" si="755"/>
        <v>0</v>
      </c>
      <c r="ES509" s="9">
        <f t="shared" si="695"/>
        <v>0</v>
      </c>
      <c r="ET509" s="26">
        <f t="shared" si="696"/>
        <v>0</v>
      </c>
      <c r="EU509" s="19">
        <f t="shared" si="697"/>
        <v>0</v>
      </c>
      <c r="EV509" s="26">
        <f t="shared" si="698"/>
        <v>0</v>
      </c>
      <c r="EW509" s="26">
        <f t="shared" si="699"/>
        <v>0</v>
      </c>
      <c r="EX509">
        <f t="shared" si="756"/>
        <v>0</v>
      </c>
      <c r="EY509" s="7">
        <f t="shared" si="715"/>
        <v>0</v>
      </c>
      <c r="EZ509" s="7">
        <f t="shared" si="716"/>
        <v>0</v>
      </c>
      <c r="FA509" s="17">
        <f t="shared" si="757"/>
        <v>0</v>
      </c>
      <c r="FB509" s="17">
        <f t="shared" si="717"/>
        <v>0</v>
      </c>
      <c r="GB509">
        <v>507</v>
      </c>
      <c r="GC509" s="7">
        <f t="shared" si="758"/>
        <v>0</v>
      </c>
      <c r="GD509" s="28">
        <f t="shared" si="759"/>
        <v>0</v>
      </c>
      <c r="GE509" s="16">
        <f t="shared" si="760"/>
        <v>0</v>
      </c>
      <c r="GF509" s="9">
        <f t="shared" si="700"/>
        <v>0</v>
      </c>
      <c r="GG509" s="26">
        <f t="shared" si="701"/>
        <v>0</v>
      </c>
      <c r="GH509" s="19">
        <f t="shared" si="702"/>
        <v>0</v>
      </c>
      <c r="GI509" s="26">
        <f t="shared" si="703"/>
        <v>0</v>
      </c>
      <c r="GJ509" s="26">
        <f t="shared" si="704"/>
        <v>0</v>
      </c>
      <c r="GK509" s="16">
        <f t="shared" si="761"/>
        <v>0</v>
      </c>
      <c r="GL509" s="25">
        <v>0</v>
      </c>
      <c r="GM509" s="25">
        <f t="shared" si="762"/>
        <v>0</v>
      </c>
      <c r="GN509" s="25">
        <f t="shared" si="763"/>
        <v>0</v>
      </c>
      <c r="GO509" s="25">
        <f t="shared" si="764"/>
        <v>0</v>
      </c>
      <c r="GP509" s="25">
        <f t="shared" si="765"/>
        <v>0</v>
      </c>
      <c r="GQ509" s="16">
        <f t="shared" si="766"/>
        <v>0</v>
      </c>
      <c r="GR509" s="25">
        <f t="shared" si="767"/>
        <v>0</v>
      </c>
      <c r="GS509" s="9">
        <f t="shared" si="705"/>
        <v>0</v>
      </c>
      <c r="GT509" s="26">
        <f t="shared" si="706"/>
        <v>0</v>
      </c>
      <c r="GU509" s="19">
        <f t="shared" si="707"/>
        <v>0</v>
      </c>
      <c r="GV509" s="26">
        <f t="shared" si="708"/>
        <v>0</v>
      </c>
      <c r="GW509" s="26">
        <f t="shared" si="709"/>
        <v>0</v>
      </c>
      <c r="GX509">
        <f t="shared" si="768"/>
        <v>0</v>
      </c>
      <c r="GY509" s="7">
        <f t="shared" si="718"/>
        <v>0</v>
      </c>
      <c r="GZ509" s="7">
        <f t="shared" si="719"/>
        <v>0</v>
      </c>
      <c r="HA509" s="17">
        <f t="shared" si="769"/>
        <v>0</v>
      </c>
      <c r="HB509" s="17">
        <f t="shared" si="720"/>
        <v>0</v>
      </c>
    </row>
    <row r="510" spans="54:210" x14ac:dyDescent="0.3">
      <c r="BB510">
        <v>508</v>
      </c>
      <c r="BC510" s="7">
        <f t="shared" si="721"/>
        <v>0</v>
      </c>
      <c r="BD510" s="28">
        <f t="shared" si="722"/>
        <v>0</v>
      </c>
      <c r="BE510" s="16">
        <f t="shared" si="723"/>
        <v>0</v>
      </c>
      <c r="BF510" s="16">
        <f t="shared" si="724"/>
        <v>0</v>
      </c>
      <c r="BG510" s="25">
        <v>0</v>
      </c>
      <c r="BH510" s="25">
        <f t="shared" si="725"/>
        <v>0</v>
      </c>
      <c r="BI510" s="25">
        <f t="shared" si="726"/>
        <v>0</v>
      </c>
      <c r="BJ510" s="25">
        <f t="shared" si="727"/>
        <v>0</v>
      </c>
      <c r="BK510" s="25">
        <f t="shared" si="728"/>
        <v>0</v>
      </c>
      <c r="BL510" s="16">
        <f t="shared" si="729"/>
        <v>0</v>
      </c>
      <c r="BM510" s="25">
        <f t="shared" si="730"/>
        <v>0</v>
      </c>
      <c r="BN510" s="9">
        <f t="shared" si="675"/>
        <v>0</v>
      </c>
      <c r="BO510" s="26">
        <f t="shared" si="676"/>
        <v>0</v>
      </c>
      <c r="BP510" s="19">
        <f t="shared" si="677"/>
        <v>0</v>
      </c>
      <c r="BQ510" s="26">
        <f t="shared" si="678"/>
        <v>0</v>
      </c>
      <c r="BR510" s="26">
        <f t="shared" si="679"/>
        <v>0</v>
      </c>
      <c r="BS510">
        <f t="shared" si="731"/>
        <v>0</v>
      </c>
      <c r="BT510" s="7">
        <f t="shared" si="732"/>
        <v>0</v>
      </c>
      <c r="BU510" s="7">
        <f t="shared" si="710"/>
        <v>0</v>
      </c>
      <c r="BV510" s="17">
        <f t="shared" si="733"/>
        <v>0</v>
      </c>
      <c r="BW510" s="17">
        <f t="shared" si="711"/>
        <v>0</v>
      </c>
      <c r="CB510">
        <v>508</v>
      </c>
      <c r="CC510" s="7">
        <f t="shared" ca="1" si="734"/>
        <v>-19000</v>
      </c>
      <c r="CD510" s="28">
        <f t="shared" ca="1" si="735"/>
        <v>0</v>
      </c>
      <c r="CE510" s="16">
        <f t="shared" ca="1" si="736"/>
        <v>0</v>
      </c>
      <c r="CF510" s="9">
        <f t="shared" ca="1" si="680"/>
        <v>0</v>
      </c>
      <c r="CG510" s="26">
        <f t="shared" ca="1" si="681"/>
        <v>0</v>
      </c>
      <c r="CH510" s="19">
        <f t="shared" ca="1" si="682"/>
        <v>0</v>
      </c>
      <c r="CI510" s="26">
        <f t="shared" ca="1" si="683"/>
        <v>0</v>
      </c>
      <c r="CJ510" s="26">
        <f t="shared" ca="1" si="684"/>
        <v>0</v>
      </c>
      <c r="CK510" s="16">
        <f t="shared" ca="1" si="737"/>
        <v>0</v>
      </c>
      <c r="CL510" s="25">
        <v>0</v>
      </c>
      <c r="CM510" s="25">
        <f t="shared" ca="1" si="738"/>
        <v>0</v>
      </c>
      <c r="CN510" s="25">
        <f t="shared" ca="1" si="739"/>
        <v>0</v>
      </c>
      <c r="CO510" s="25">
        <f t="shared" ca="1" si="740"/>
        <v>0</v>
      </c>
      <c r="CP510" s="25">
        <f t="shared" ca="1" si="741"/>
        <v>0</v>
      </c>
      <c r="CQ510" s="16">
        <f t="shared" ca="1" si="742"/>
        <v>0</v>
      </c>
      <c r="CR510" s="25">
        <f t="shared" ca="1" si="743"/>
        <v>0</v>
      </c>
      <c r="CS510" s="9">
        <f t="shared" ca="1" si="685"/>
        <v>0</v>
      </c>
      <c r="CT510" s="26">
        <f t="shared" ca="1" si="686"/>
        <v>0</v>
      </c>
      <c r="CU510" s="19">
        <f t="shared" ca="1" si="687"/>
        <v>0</v>
      </c>
      <c r="CV510" s="26">
        <f t="shared" ca="1" si="688"/>
        <v>0</v>
      </c>
      <c r="CW510" s="26">
        <f t="shared" ca="1" si="689"/>
        <v>0</v>
      </c>
      <c r="CX510">
        <f t="shared" ca="1" si="744"/>
        <v>0</v>
      </c>
      <c r="CY510" s="7">
        <f t="shared" ca="1" si="712"/>
        <v>0</v>
      </c>
      <c r="CZ510" s="7">
        <f t="shared" ca="1" si="713"/>
        <v>0</v>
      </c>
      <c r="DA510" s="17">
        <f t="shared" ca="1" si="745"/>
        <v>0</v>
      </c>
      <c r="DB510" s="17">
        <f t="shared" ca="1" si="714"/>
        <v>0</v>
      </c>
      <c r="EB510">
        <v>508</v>
      </c>
      <c r="EC510" s="7">
        <f t="shared" si="746"/>
        <v>0</v>
      </c>
      <c r="ED510" s="28">
        <f t="shared" si="747"/>
        <v>0</v>
      </c>
      <c r="EE510" s="16">
        <f t="shared" si="748"/>
        <v>0</v>
      </c>
      <c r="EF510" s="9">
        <f t="shared" si="690"/>
        <v>0</v>
      </c>
      <c r="EG510" s="26">
        <f t="shared" si="691"/>
        <v>0</v>
      </c>
      <c r="EH510" s="19">
        <f t="shared" si="692"/>
        <v>0</v>
      </c>
      <c r="EI510" s="26">
        <f t="shared" si="693"/>
        <v>0</v>
      </c>
      <c r="EJ510" s="26">
        <f t="shared" si="694"/>
        <v>0</v>
      </c>
      <c r="EK510" s="16">
        <f t="shared" si="749"/>
        <v>0</v>
      </c>
      <c r="EL510" s="25">
        <v>0</v>
      </c>
      <c r="EM510" s="25">
        <f t="shared" si="750"/>
        <v>0</v>
      </c>
      <c r="EN510" s="25">
        <f t="shared" si="751"/>
        <v>0</v>
      </c>
      <c r="EO510" s="25">
        <f t="shared" si="752"/>
        <v>0</v>
      </c>
      <c r="EP510" s="25">
        <f t="shared" si="753"/>
        <v>0</v>
      </c>
      <c r="EQ510" s="16">
        <f t="shared" si="754"/>
        <v>0</v>
      </c>
      <c r="ER510" s="25">
        <f t="shared" si="755"/>
        <v>0</v>
      </c>
      <c r="ES510" s="9">
        <f t="shared" si="695"/>
        <v>0</v>
      </c>
      <c r="ET510" s="26">
        <f t="shared" si="696"/>
        <v>0</v>
      </c>
      <c r="EU510" s="19">
        <f t="shared" si="697"/>
        <v>0</v>
      </c>
      <c r="EV510" s="26">
        <f t="shared" si="698"/>
        <v>0</v>
      </c>
      <c r="EW510" s="26">
        <f t="shared" si="699"/>
        <v>0</v>
      </c>
      <c r="EX510">
        <f t="shared" si="756"/>
        <v>0</v>
      </c>
      <c r="EY510" s="7">
        <f t="shared" si="715"/>
        <v>0</v>
      </c>
      <c r="EZ510" s="7">
        <f t="shared" si="716"/>
        <v>0</v>
      </c>
      <c r="FA510" s="17">
        <f t="shared" si="757"/>
        <v>0</v>
      </c>
      <c r="FB510" s="17">
        <f t="shared" si="717"/>
        <v>0</v>
      </c>
      <c r="GB510">
        <v>508</v>
      </c>
      <c r="GC510" s="7">
        <f t="shared" si="758"/>
        <v>0</v>
      </c>
      <c r="GD510" s="28">
        <f t="shared" si="759"/>
        <v>0</v>
      </c>
      <c r="GE510" s="16">
        <f t="shared" si="760"/>
        <v>0</v>
      </c>
      <c r="GF510" s="9">
        <f t="shared" si="700"/>
        <v>0</v>
      </c>
      <c r="GG510" s="26">
        <f t="shared" si="701"/>
        <v>0</v>
      </c>
      <c r="GH510" s="19">
        <f t="shared" si="702"/>
        <v>0</v>
      </c>
      <c r="GI510" s="26">
        <f t="shared" si="703"/>
        <v>0</v>
      </c>
      <c r="GJ510" s="26">
        <f t="shared" si="704"/>
        <v>0</v>
      </c>
      <c r="GK510" s="16">
        <f t="shared" si="761"/>
        <v>0</v>
      </c>
      <c r="GL510" s="25">
        <v>0</v>
      </c>
      <c r="GM510" s="25">
        <f t="shared" si="762"/>
        <v>0</v>
      </c>
      <c r="GN510" s="25">
        <f t="shared" si="763"/>
        <v>0</v>
      </c>
      <c r="GO510" s="25">
        <f t="shared" si="764"/>
        <v>0</v>
      </c>
      <c r="GP510" s="25">
        <f t="shared" si="765"/>
        <v>0</v>
      </c>
      <c r="GQ510" s="16">
        <f t="shared" si="766"/>
        <v>0</v>
      </c>
      <c r="GR510" s="25">
        <f t="shared" si="767"/>
        <v>0</v>
      </c>
      <c r="GS510" s="9">
        <f t="shared" si="705"/>
        <v>0</v>
      </c>
      <c r="GT510" s="26">
        <f t="shared" si="706"/>
        <v>0</v>
      </c>
      <c r="GU510" s="19">
        <f t="shared" si="707"/>
        <v>0</v>
      </c>
      <c r="GV510" s="26">
        <f t="shared" si="708"/>
        <v>0</v>
      </c>
      <c r="GW510" s="26">
        <f t="shared" si="709"/>
        <v>0</v>
      </c>
      <c r="GX510">
        <f t="shared" si="768"/>
        <v>0</v>
      </c>
      <c r="GY510" s="7">
        <f t="shared" si="718"/>
        <v>0</v>
      </c>
      <c r="GZ510" s="7">
        <f t="shared" si="719"/>
        <v>0</v>
      </c>
      <c r="HA510" s="17">
        <f t="shared" si="769"/>
        <v>0</v>
      </c>
      <c r="HB510" s="17">
        <f t="shared" si="720"/>
        <v>0</v>
      </c>
    </row>
    <row r="511" spans="54:210" x14ac:dyDescent="0.3">
      <c r="BB511">
        <v>509</v>
      </c>
      <c r="BC511" s="7">
        <f t="shared" si="721"/>
        <v>0</v>
      </c>
      <c r="BD511" s="28">
        <f t="shared" si="722"/>
        <v>0</v>
      </c>
      <c r="BE511" s="16">
        <f t="shared" si="723"/>
        <v>0</v>
      </c>
      <c r="BF511" s="16">
        <f t="shared" si="724"/>
        <v>0</v>
      </c>
      <c r="BG511" s="25">
        <v>0</v>
      </c>
      <c r="BH511" s="25">
        <f t="shared" si="725"/>
        <v>0</v>
      </c>
      <c r="BI511" s="25">
        <f t="shared" si="726"/>
        <v>0</v>
      </c>
      <c r="BJ511" s="25">
        <f t="shared" si="727"/>
        <v>0</v>
      </c>
      <c r="BK511" s="25">
        <f t="shared" si="728"/>
        <v>0</v>
      </c>
      <c r="BL511" s="16">
        <f t="shared" si="729"/>
        <v>0</v>
      </c>
      <c r="BM511" s="25">
        <f t="shared" si="730"/>
        <v>0</v>
      </c>
      <c r="BN511" s="9">
        <f t="shared" si="675"/>
        <v>0</v>
      </c>
      <c r="BO511" s="26">
        <f t="shared" si="676"/>
        <v>0</v>
      </c>
      <c r="BP511" s="19">
        <f t="shared" si="677"/>
        <v>0</v>
      </c>
      <c r="BQ511" s="26">
        <f t="shared" si="678"/>
        <v>0</v>
      </c>
      <c r="BR511" s="26">
        <f t="shared" si="679"/>
        <v>0</v>
      </c>
      <c r="BS511">
        <f t="shared" si="731"/>
        <v>0</v>
      </c>
      <c r="BT511" s="7">
        <f t="shared" si="732"/>
        <v>0</v>
      </c>
      <c r="BU511" s="7">
        <f t="shared" si="710"/>
        <v>0</v>
      </c>
      <c r="BV511" s="17">
        <f t="shared" si="733"/>
        <v>0</v>
      </c>
      <c r="BW511" s="17">
        <f t="shared" si="711"/>
        <v>0</v>
      </c>
      <c r="CB511">
        <v>509</v>
      </c>
      <c r="CC511" s="7">
        <f t="shared" ca="1" si="734"/>
        <v>-19000</v>
      </c>
      <c r="CD511" s="28">
        <f t="shared" ca="1" si="735"/>
        <v>0</v>
      </c>
      <c r="CE511" s="16">
        <f t="shared" ca="1" si="736"/>
        <v>0</v>
      </c>
      <c r="CF511" s="9">
        <f t="shared" ca="1" si="680"/>
        <v>0</v>
      </c>
      <c r="CG511" s="26">
        <f t="shared" ca="1" si="681"/>
        <v>0</v>
      </c>
      <c r="CH511" s="19">
        <f t="shared" ca="1" si="682"/>
        <v>0</v>
      </c>
      <c r="CI511" s="26">
        <f t="shared" ca="1" si="683"/>
        <v>0</v>
      </c>
      <c r="CJ511" s="26">
        <f t="shared" ca="1" si="684"/>
        <v>0</v>
      </c>
      <c r="CK511" s="16">
        <f t="shared" ca="1" si="737"/>
        <v>0</v>
      </c>
      <c r="CL511" s="25">
        <v>0</v>
      </c>
      <c r="CM511" s="25">
        <f t="shared" ca="1" si="738"/>
        <v>0</v>
      </c>
      <c r="CN511" s="25">
        <f t="shared" ca="1" si="739"/>
        <v>0</v>
      </c>
      <c r="CO511" s="25">
        <f t="shared" ca="1" si="740"/>
        <v>0</v>
      </c>
      <c r="CP511" s="25">
        <f t="shared" ca="1" si="741"/>
        <v>0</v>
      </c>
      <c r="CQ511" s="16">
        <f t="shared" ca="1" si="742"/>
        <v>0</v>
      </c>
      <c r="CR511" s="25">
        <f t="shared" ca="1" si="743"/>
        <v>0</v>
      </c>
      <c r="CS511" s="9">
        <f t="shared" ca="1" si="685"/>
        <v>0</v>
      </c>
      <c r="CT511" s="26">
        <f t="shared" ca="1" si="686"/>
        <v>0</v>
      </c>
      <c r="CU511" s="19">
        <f t="shared" ca="1" si="687"/>
        <v>0</v>
      </c>
      <c r="CV511" s="26">
        <f t="shared" ca="1" si="688"/>
        <v>0</v>
      </c>
      <c r="CW511" s="26">
        <f t="shared" ca="1" si="689"/>
        <v>0</v>
      </c>
      <c r="CX511">
        <f t="shared" ca="1" si="744"/>
        <v>0</v>
      </c>
      <c r="CY511" s="7">
        <f t="shared" ca="1" si="712"/>
        <v>0</v>
      </c>
      <c r="CZ511" s="7">
        <f t="shared" ca="1" si="713"/>
        <v>0</v>
      </c>
      <c r="DA511" s="17">
        <f t="shared" ca="1" si="745"/>
        <v>0</v>
      </c>
      <c r="DB511" s="17">
        <f t="shared" ca="1" si="714"/>
        <v>0</v>
      </c>
      <c r="EB511">
        <v>509</v>
      </c>
      <c r="EC511" s="7">
        <f t="shared" si="746"/>
        <v>0</v>
      </c>
      <c r="ED511" s="28">
        <f t="shared" si="747"/>
        <v>0</v>
      </c>
      <c r="EE511" s="16">
        <f t="shared" si="748"/>
        <v>0</v>
      </c>
      <c r="EF511" s="9">
        <f t="shared" si="690"/>
        <v>0</v>
      </c>
      <c r="EG511" s="26">
        <f t="shared" si="691"/>
        <v>0</v>
      </c>
      <c r="EH511" s="19">
        <f t="shared" si="692"/>
        <v>0</v>
      </c>
      <c r="EI511" s="26">
        <f t="shared" si="693"/>
        <v>0</v>
      </c>
      <c r="EJ511" s="26">
        <f t="shared" si="694"/>
        <v>0</v>
      </c>
      <c r="EK511" s="16">
        <f t="shared" si="749"/>
        <v>0</v>
      </c>
      <c r="EL511" s="25">
        <v>0</v>
      </c>
      <c r="EM511" s="25">
        <f t="shared" si="750"/>
        <v>0</v>
      </c>
      <c r="EN511" s="25">
        <f t="shared" si="751"/>
        <v>0</v>
      </c>
      <c r="EO511" s="25">
        <f t="shared" si="752"/>
        <v>0</v>
      </c>
      <c r="EP511" s="25">
        <f t="shared" si="753"/>
        <v>0</v>
      </c>
      <c r="EQ511" s="16">
        <f t="shared" si="754"/>
        <v>0</v>
      </c>
      <c r="ER511" s="25">
        <f t="shared" si="755"/>
        <v>0</v>
      </c>
      <c r="ES511" s="9">
        <f t="shared" si="695"/>
        <v>0</v>
      </c>
      <c r="ET511" s="26">
        <f t="shared" si="696"/>
        <v>0</v>
      </c>
      <c r="EU511" s="19">
        <f t="shared" si="697"/>
        <v>0</v>
      </c>
      <c r="EV511" s="26">
        <f t="shared" si="698"/>
        <v>0</v>
      </c>
      <c r="EW511" s="26">
        <f t="shared" si="699"/>
        <v>0</v>
      </c>
      <c r="EX511">
        <f t="shared" si="756"/>
        <v>0</v>
      </c>
      <c r="EY511" s="7">
        <f t="shared" si="715"/>
        <v>0</v>
      </c>
      <c r="EZ511" s="7">
        <f t="shared" si="716"/>
        <v>0</v>
      </c>
      <c r="FA511" s="17">
        <f t="shared" si="757"/>
        <v>0</v>
      </c>
      <c r="FB511" s="17">
        <f t="shared" si="717"/>
        <v>0</v>
      </c>
      <c r="GB511">
        <v>509</v>
      </c>
      <c r="GC511" s="7">
        <f t="shared" si="758"/>
        <v>0</v>
      </c>
      <c r="GD511" s="28">
        <f t="shared" si="759"/>
        <v>0</v>
      </c>
      <c r="GE511" s="16">
        <f t="shared" si="760"/>
        <v>0</v>
      </c>
      <c r="GF511" s="9">
        <f t="shared" si="700"/>
        <v>0</v>
      </c>
      <c r="GG511" s="26">
        <f t="shared" si="701"/>
        <v>0</v>
      </c>
      <c r="GH511" s="19">
        <f t="shared" si="702"/>
        <v>0</v>
      </c>
      <c r="GI511" s="26">
        <f t="shared" si="703"/>
        <v>0</v>
      </c>
      <c r="GJ511" s="26">
        <f t="shared" si="704"/>
        <v>0</v>
      </c>
      <c r="GK511" s="16">
        <f t="shared" si="761"/>
        <v>0</v>
      </c>
      <c r="GL511" s="25">
        <v>0</v>
      </c>
      <c r="GM511" s="25">
        <f t="shared" si="762"/>
        <v>0</v>
      </c>
      <c r="GN511" s="25">
        <f t="shared" si="763"/>
        <v>0</v>
      </c>
      <c r="GO511" s="25">
        <f t="shared" si="764"/>
        <v>0</v>
      </c>
      <c r="GP511" s="25">
        <f t="shared" si="765"/>
        <v>0</v>
      </c>
      <c r="GQ511" s="16">
        <f t="shared" si="766"/>
        <v>0</v>
      </c>
      <c r="GR511" s="25">
        <f t="shared" si="767"/>
        <v>0</v>
      </c>
      <c r="GS511" s="9">
        <f t="shared" si="705"/>
        <v>0</v>
      </c>
      <c r="GT511" s="26">
        <f t="shared" si="706"/>
        <v>0</v>
      </c>
      <c r="GU511" s="19">
        <f t="shared" si="707"/>
        <v>0</v>
      </c>
      <c r="GV511" s="26">
        <f t="shared" si="708"/>
        <v>0</v>
      </c>
      <c r="GW511" s="26">
        <f t="shared" si="709"/>
        <v>0</v>
      </c>
      <c r="GX511">
        <f t="shared" si="768"/>
        <v>0</v>
      </c>
      <c r="GY511" s="7">
        <f t="shared" si="718"/>
        <v>0</v>
      </c>
      <c r="GZ511" s="7">
        <f t="shared" si="719"/>
        <v>0</v>
      </c>
      <c r="HA511" s="17">
        <f t="shared" si="769"/>
        <v>0</v>
      </c>
      <c r="HB511" s="17">
        <f t="shared" si="720"/>
        <v>0</v>
      </c>
    </row>
    <row r="512" spans="54:210" x14ac:dyDescent="0.3">
      <c r="BB512">
        <v>510</v>
      </c>
      <c r="BC512" s="7">
        <f t="shared" si="721"/>
        <v>0</v>
      </c>
      <c r="BD512" s="28">
        <f t="shared" si="722"/>
        <v>0</v>
      </c>
      <c r="BE512" s="16">
        <f t="shared" si="723"/>
        <v>0</v>
      </c>
      <c r="BF512" s="16">
        <f t="shared" si="724"/>
        <v>0</v>
      </c>
      <c r="BG512" s="25">
        <v>0</v>
      </c>
      <c r="BH512" s="25">
        <f t="shared" si="725"/>
        <v>0</v>
      </c>
      <c r="BI512" s="25">
        <f t="shared" si="726"/>
        <v>0</v>
      </c>
      <c r="BJ512" s="25">
        <f t="shared" si="727"/>
        <v>0</v>
      </c>
      <c r="BK512" s="25">
        <f t="shared" si="728"/>
        <v>0</v>
      </c>
      <c r="BL512" s="16">
        <f t="shared" si="729"/>
        <v>0</v>
      </c>
      <c r="BM512" s="25">
        <f t="shared" si="730"/>
        <v>0</v>
      </c>
      <c r="BN512" s="9">
        <f t="shared" si="675"/>
        <v>0</v>
      </c>
      <c r="BO512" s="26">
        <f t="shared" si="676"/>
        <v>0</v>
      </c>
      <c r="BP512" s="19">
        <f t="shared" si="677"/>
        <v>0</v>
      </c>
      <c r="BQ512" s="26">
        <f t="shared" si="678"/>
        <v>0</v>
      </c>
      <c r="BR512" s="26">
        <f t="shared" si="679"/>
        <v>0</v>
      </c>
      <c r="BS512">
        <f t="shared" si="731"/>
        <v>0</v>
      </c>
      <c r="BT512" s="7">
        <f t="shared" si="732"/>
        <v>0</v>
      </c>
      <c r="BU512" s="7">
        <f t="shared" si="710"/>
        <v>0</v>
      </c>
      <c r="BV512" s="17">
        <f t="shared" si="733"/>
        <v>0</v>
      </c>
      <c r="BW512" s="17">
        <f t="shared" si="711"/>
        <v>0</v>
      </c>
      <c r="CB512">
        <v>510</v>
      </c>
      <c r="CC512" s="7">
        <f t="shared" ca="1" si="734"/>
        <v>-19000</v>
      </c>
      <c r="CD512" s="28">
        <f t="shared" ca="1" si="735"/>
        <v>0</v>
      </c>
      <c r="CE512" s="16">
        <f t="shared" ca="1" si="736"/>
        <v>0</v>
      </c>
      <c r="CF512" s="9">
        <f t="shared" ca="1" si="680"/>
        <v>0</v>
      </c>
      <c r="CG512" s="26">
        <f t="shared" ca="1" si="681"/>
        <v>0</v>
      </c>
      <c r="CH512" s="19">
        <f t="shared" ca="1" si="682"/>
        <v>0</v>
      </c>
      <c r="CI512" s="26">
        <f t="shared" ca="1" si="683"/>
        <v>0</v>
      </c>
      <c r="CJ512" s="26">
        <f t="shared" ca="1" si="684"/>
        <v>0</v>
      </c>
      <c r="CK512" s="16">
        <f t="shared" ca="1" si="737"/>
        <v>0</v>
      </c>
      <c r="CL512" s="25">
        <v>0</v>
      </c>
      <c r="CM512" s="25">
        <f t="shared" ca="1" si="738"/>
        <v>0</v>
      </c>
      <c r="CN512" s="25">
        <f t="shared" ca="1" si="739"/>
        <v>0</v>
      </c>
      <c r="CO512" s="25">
        <f t="shared" ca="1" si="740"/>
        <v>0</v>
      </c>
      <c r="CP512" s="25">
        <f t="shared" ca="1" si="741"/>
        <v>0</v>
      </c>
      <c r="CQ512" s="16">
        <f t="shared" ca="1" si="742"/>
        <v>0</v>
      </c>
      <c r="CR512" s="25">
        <f t="shared" ca="1" si="743"/>
        <v>0</v>
      </c>
      <c r="CS512" s="9">
        <f t="shared" ca="1" si="685"/>
        <v>0</v>
      </c>
      <c r="CT512" s="26">
        <f t="shared" ca="1" si="686"/>
        <v>0</v>
      </c>
      <c r="CU512" s="19">
        <f t="shared" ca="1" si="687"/>
        <v>0</v>
      </c>
      <c r="CV512" s="26">
        <f t="shared" ca="1" si="688"/>
        <v>0</v>
      </c>
      <c r="CW512" s="26">
        <f t="shared" ca="1" si="689"/>
        <v>0</v>
      </c>
      <c r="CX512">
        <f t="shared" ca="1" si="744"/>
        <v>0</v>
      </c>
      <c r="CY512" s="7">
        <f t="shared" ca="1" si="712"/>
        <v>0</v>
      </c>
      <c r="CZ512" s="7">
        <f t="shared" ca="1" si="713"/>
        <v>0</v>
      </c>
      <c r="DA512" s="17">
        <f t="shared" ca="1" si="745"/>
        <v>0</v>
      </c>
      <c r="DB512" s="17">
        <f t="shared" ca="1" si="714"/>
        <v>0</v>
      </c>
      <c r="EB512">
        <v>510</v>
      </c>
      <c r="EC512" s="7">
        <f t="shared" si="746"/>
        <v>0</v>
      </c>
      <c r="ED512" s="28">
        <f t="shared" si="747"/>
        <v>0</v>
      </c>
      <c r="EE512" s="16">
        <f t="shared" si="748"/>
        <v>0</v>
      </c>
      <c r="EF512" s="9">
        <f t="shared" si="690"/>
        <v>0</v>
      </c>
      <c r="EG512" s="26">
        <f t="shared" si="691"/>
        <v>0</v>
      </c>
      <c r="EH512" s="19">
        <f t="shared" si="692"/>
        <v>0</v>
      </c>
      <c r="EI512" s="26">
        <f t="shared" si="693"/>
        <v>0</v>
      </c>
      <c r="EJ512" s="26">
        <f t="shared" si="694"/>
        <v>0</v>
      </c>
      <c r="EK512" s="16">
        <f t="shared" si="749"/>
        <v>0</v>
      </c>
      <c r="EL512" s="25">
        <v>0</v>
      </c>
      <c r="EM512" s="25">
        <f t="shared" si="750"/>
        <v>0</v>
      </c>
      <c r="EN512" s="25">
        <f t="shared" si="751"/>
        <v>0</v>
      </c>
      <c r="EO512" s="25">
        <f t="shared" si="752"/>
        <v>0</v>
      </c>
      <c r="EP512" s="25">
        <f t="shared" si="753"/>
        <v>0</v>
      </c>
      <c r="EQ512" s="16">
        <f t="shared" si="754"/>
        <v>0</v>
      </c>
      <c r="ER512" s="25">
        <f t="shared" si="755"/>
        <v>0</v>
      </c>
      <c r="ES512" s="9">
        <f t="shared" si="695"/>
        <v>0</v>
      </c>
      <c r="ET512" s="26">
        <f t="shared" si="696"/>
        <v>0</v>
      </c>
      <c r="EU512" s="19">
        <f t="shared" si="697"/>
        <v>0</v>
      </c>
      <c r="EV512" s="26">
        <f t="shared" si="698"/>
        <v>0</v>
      </c>
      <c r="EW512" s="26">
        <f t="shared" si="699"/>
        <v>0</v>
      </c>
      <c r="EX512">
        <f t="shared" si="756"/>
        <v>0</v>
      </c>
      <c r="EY512" s="7">
        <f t="shared" si="715"/>
        <v>0</v>
      </c>
      <c r="EZ512" s="7">
        <f t="shared" si="716"/>
        <v>0</v>
      </c>
      <c r="FA512" s="17">
        <f t="shared" si="757"/>
        <v>0</v>
      </c>
      <c r="FB512" s="17">
        <f t="shared" si="717"/>
        <v>0</v>
      </c>
      <c r="GB512">
        <v>510</v>
      </c>
      <c r="GC512" s="7">
        <f t="shared" si="758"/>
        <v>0</v>
      </c>
      <c r="GD512" s="28">
        <f t="shared" si="759"/>
        <v>0</v>
      </c>
      <c r="GE512" s="16">
        <f t="shared" si="760"/>
        <v>0</v>
      </c>
      <c r="GF512" s="9">
        <f t="shared" si="700"/>
        <v>0</v>
      </c>
      <c r="GG512" s="26">
        <f t="shared" si="701"/>
        <v>0</v>
      </c>
      <c r="GH512" s="19">
        <f t="shared" si="702"/>
        <v>0</v>
      </c>
      <c r="GI512" s="26">
        <f t="shared" si="703"/>
        <v>0</v>
      </c>
      <c r="GJ512" s="26">
        <f t="shared" si="704"/>
        <v>0</v>
      </c>
      <c r="GK512" s="16">
        <f t="shared" si="761"/>
        <v>0</v>
      </c>
      <c r="GL512" s="25">
        <v>0</v>
      </c>
      <c r="GM512" s="25">
        <f t="shared" si="762"/>
        <v>0</v>
      </c>
      <c r="GN512" s="25">
        <f t="shared" si="763"/>
        <v>0</v>
      </c>
      <c r="GO512" s="25">
        <f t="shared" si="764"/>
        <v>0</v>
      </c>
      <c r="GP512" s="25">
        <f t="shared" si="765"/>
        <v>0</v>
      </c>
      <c r="GQ512" s="16">
        <f t="shared" si="766"/>
        <v>0</v>
      </c>
      <c r="GR512" s="25">
        <f t="shared" si="767"/>
        <v>0</v>
      </c>
      <c r="GS512" s="9">
        <f t="shared" si="705"/>
        <v>0</v>
      </c>
      <c r="GT512" s="26">
        <f t="shared" si="706"/>
        <v>0</v>
      </c>
      <c r="GU512" s="19">
        <f t="shared" si="707"/>
        <v>0</v>
      </c>
      <c r="GV512" s="26">
        <f t="shared" si="708"/>
        <v>0</v>
      </c>
      <c r="GW512" s="26">
        <f t="shared" si="709"/>
        <v>0</v>
      </c>
      <c r="GX512">
        <f t="shared" si="768"/>
        <v>0</v>
      </c>
      <c r="GY512" s="7">
        <f t="shared" si="718"/>
        <v>0</v>
      </c>
      <c r="GZ512" s="7">
        <f t="shared" si="719"/>
        <v>0</v>
      </c>
      <c r="HA512" s="17">
        <f t="shared" si="769"/>
        <v>0</v>
      </c>
      <c r="HB512" s="17">
        <f t="shared" si="720"/>
        <v>0</v>
      </c>
    </row>
    <row r="513" spans="54:210" x14ac:dyDescent="0.3">
      <c r="BB513">
        <v>511</v>
      </c>
      <c r="BC513" s="7">
        <f t="shared" si="721"/>
        <v>0</v>
      </c>
      <c r="BD513" s="28">
        <f t="shared" si="722"/>
        <v>0</v>
      </c>
      <c r="BE513" s="16">
        <f t="shared" si="723"/>
        <v>0</v>
      </c>
      <c r="BF513" s="16">
        <f t="shared" si="724"/>
        <v>0</v>
      </c>
      <c r="BG513" s="25">
        <v>0</v>
      </c>
      <c r="BH513" s="25">
        <f t="shared" si="725"/>
        <v>0</v>
      </c>
      <c r="BI513" s="25">
        <f t="shared" si="726"/>
        <v>0</v>
      </c>
      <c r="BJ513" s="25">
        <f t="shared" si="727"/>
        <v>0</v>
      </c>
      <c r="BK513" s="25">
        <f t="shared" si="728"/>
        <v>0</v>
      </c>
      <c r="BL513" s="16">
        <f t="shared" si="729"/>
        <v>0</v>
      </c>
      <c r="BM513" s="25">
        <f t="shared" si="730"/>
        <v>0</v>
      </c>
      <c r="BN513" s="9">
        <f t="shared" si="675"/>
        <v>0</v>
      </c>
      <c r="BO513" s="26">
        <f t="shared" si="676"/>
        <v>0</v>
      </c>
      <c r="BP513" s="19">
        <f t="shared" si="677"/>
        <v>0</v>
      </c>
      <c r="BQ513" s="26">
        <f t="shared" si="678"/>
        <v>0</v>
      </c>
      <c r="BR513" s="26">
        <f t="shared" si="679"/>
        <v>0</v>
      </c>
      <c r="BS513">
        <f t="shared" si="731"/>
        <v>0</v>
      </c>
      <c r="BT513" s="7">
        <f t="shared" si="732"/>
        <v>0</v>
      </c>
      <c r="BU513" s="7">
        <f t="shared" si="710"/>
        <v>0</v>
      </c>
      <c r="BV513" s="17">
        <f t="shared" si="733"/>
        <v>0</v>
      </c>
      <c r="BW513" s="17">
        <f t="shared" si="711"/>
        <v>0</v>
      </c>
      <c r="CB513">
        <v>511</v>
      </c>
      <c r="CC513" s="7">
        <f t="shared" ca="1" si="734"/>
        <v>-19000</v>
      </c>
      <c r="CD513" s="28">
        <f t="shared" ca="1" si="735"/>
        <v>0</v>
      </c>
      <c r="CE513" s="16">
        <f t="shared" ca="1" si="736"/>
        <v>0</v>
      </c>
      <c r="CF513" s="9">
        <f t="shared" ca="1" si="680"/>
        <v>0</v>
      </c>
      <c r="CG513" s="26">
        <f t="shared" ca="1" si="681"/>
        <v>0</v>
      </c>
      <c r="CH513" s="19">
        <f t="shared" ca="1" si="682"/>
        <v>0</v>
      </c>
      <c r="CI513" s="26">
        <f t="shared" ca="1" si="683"/>
        <v>0</v>
      </c>
      <c r="CJ513" s="26">
        <f t="shared" ca="1" si="684"/>
        <v>0</v>
      </c>
      <c r="CK513" s="16">
        <f t="shared" ca="1" si="737"/>
        <v>0</v>
      </c>
      <c r="CL513" s="25">
        <v>0</v>
      </c>
      <c r="CM513" s="25">
        <f t="shared" ca="1" si="738"/>
        <v>0</v>
      </c>
      <c r="CN513" s="25">
        <f t="shared" ca="1" si="739"/>
        <v>0</v>
      </c>
      <c r="CO513" s="25">
        <f t="shared" ca="1" si="740"/>
        <v>0</v>
      </c>
      <c r="CP513" s="25">
        <f t="shared" ca="1" si="741"/>
        <v>0</v>
      </c>
      <c r="CQ513" s="16">
        <f t="shared" ca="1" si="742"/>
        <v>0</v>
      </c>
      <c r="CR513" s="25">
        <f t="shared" ca="1" si="743"/>
        <v>0</v>
      </c>
      <c r="CS513" s="9">
        <f t="shared" ca="1" si="685"/>
        <v>0</v>
      </c>
      <c r="CT513" s="26">
        <f t="shared" ca="1" si="686"/>
        <v>0</v>
      </c>
      <c r="CU513" s="19">
        <f t="shared" ca="1" si="687"/>
        <v>0</v>
      </c>
      <c r="CV513" s="26">
        <f t="shared" ca="1" si="688"/>
        <v>0</v>
      </c>
      <c r="CW513" s="26">
        <f t="shared" ca="1" si="689"/>
        <v>0</v>
      </c>
      <c r="CX513">
        <f t="shared" ca="1" si="744"/>
        <v>0</v>
      </c>
      <c r="CY513" s="7">
        <f t="shared" ca="1" si="712"/>
        <v>0</v>
      </c>
      <c r="CZ513" s="7">
        <f t="shared" ca="1" si="713"/>
        <v>0</v>
      </c>
      <c r="DA513" s="17">
        <f t="shared" ca="1" si="745"/>
        <v>0</v>
      </c>
      <c r="DB513" s="17">
        <f t="shared" ca="1" si="714"/>
        <v>0</v>
      </c>
      <c r="EB513">
        <v>511</v>
      </c>
      <c r="EC513" s="7">
        <f t="shared" si="746"/>
        <v>0</v>
      </c>
      <c r="ED513" s="28">
        <f t="shared" si="747"/>
        <v>0</v>
      </c>
      <c r="EE513" s="16">
        <f t="shared" si="748"/>
        <v>0</v>
      </c>
      <c r="EF513" s="9">
        <f t="shared" si="690"/>
        <v>0</v>
      </c>
      <c r="EG513" s="26">
        <f t="shared" si="691"/>
        <v>0</v>
      </c>
      <c r="EH513" s="19">
        <f t="shared" si="692"/>
        <v>0</v>
      </c>
      <c r="EI513" s="26">
        <f t="shared" si="693"/>
        <v>0</v>
      </c>
      <c r="EJ513" s="26">
        <f t="shared" si="694"/>
        <v>0</v>
      </c>
      <c r="EK513" s="16">
        <f t="shared" si="749"/>
        <v>0</v>
      </c>
      <c r="EL513" s="25">
        <v>0</v>
      </c>
      <c r="EM513" s="25">
        <f t="shared" si="750"/>
        <v>0</v>
      </c>
      <c r="EN513" s="25">
        <f t="shared" si="751"/>
        <v>0</v>
      </c>
      <c r="EO513" s="25">
        <f t="shared" si="752"/>
        <v>0</v>
      </c>
      <c r="EP513" s="25">
        <f t="shared" si="753"/>
        <v>0</v>
      </c>
      <c r="EQ513" s="16">
        <f t="shared" si="754"/>
        <v>0</v>
      </c>
      <c r="ER513" s="25">
        <f t="shared" si="755"/>
        <v>0</v>
      </c>
      <c r="ES513" s="9">
        <f t="shared" si="695"/>
        <v>0</v>
      </c>
      <c r="ET513" s="26">
        <f t="shared" si="696"/>
        <v>0</v>
      </c>
      <c r="EU513" s="19">
        <f t="shared" si="697"/>
        <v>0</v>
      </c>
      <c r="EV513" s="26">
        <f t="shared" si="698"/>
        <v>0</v>
      </c>
      <c r="EW513" s="26">
        <f t="shared" si="699"/>
        <v>0</v>
      </c>
      <c r="EX513">
        <f t="shared" si="756"/>
        <v>0</v>
      </c>
      <c r="EY513" s="7">
        <f t="shared" si="715"/>
        <v>0</v>
      </c>
      <c r="EZ513" s="7">
        <f t="shared" si="716"/>
        <v>0</v>
      </c>
      <c r="FA513" s="17">
        <f t="shared" si="757"/>
        <v>0</v>
      </c>
      <c r="FB513" s="17">
        <f t="shared" si="717"/>
        <v>0</v>
      </c>
      <c r="GB513">
        <v>511</v>
      </c>
      <c r="GC513" s="7">
        <f t="shared" si="758"/>
        <v>0</v>
      </c>
      <c r="GD513" s="28">
        <f t="shared" si="759"/>
        <v>0</v>
      </c>
      <c r="GE513" s="16">
        <f t="shared" si="760"/>
        <v>0</v>
      </c>
      <c r="GF513" s="9">
        <f t="shared" si="700"/>
        <v>0</v>
      </c>
      <c r="GG513" s="26">
        <f t="shared" si="701"/>
        <v>0</v>
      </c>
      <c r="GH513" s="19">
        <f t="shared" si="702"/>
        <v>0</v>
      </c>
      <c r="GI513" s="26">
        <f t="shared" si="703"/>
        <v>0</v>
      </c>
      <c r="GJ513" s="26">
        <f t="shared" si="704"/>
        <v>0</v>
      </c>
      <c r="GK513" s="16">
        <f t="shared" si="761"/>
        <v>0</v>
      </c>
      <c r="GL513" s="25">
        <v>0</v>
      </c>
      <c r="GM513" s="25">
        <f t="shared" si="762"/>
        <v>0</v>
      </c>
      <c r="GN513" s="25">
        <f t="shared" si="763"/>
        <v>0</v>
      </c>
      <c r="GO513" s="25">
        <f t="shared" si="764"/>
        <v>0</v>
      </c>
      <c r="GP513" s="25">
        <f t="shared" si="765"/>
        <v>0</v>
      </c>
      <c r="GQ513" s="16">
        <f t="shared" si="766"/>
        <v>0</v>
      </c>
      <c r="GR513" s="25">
        <f t="shared" si="767"/>
        <v>0</v>
      </c>
      <c r="GS513" s="9">
        <f t="shared" si="705"/>
        <v>0</v>
      </c>
      <c r="GT513" s="26">
        <f t="shared" si="706"/>
        <v>0</v>
      </c>
      <c r="GU513" s="19">
        <f t="shared" si="707"/>
        <v>0</v>
      </c>
      <c r="GV513" s="26">
        <f t="shared" si="708"/>
        <v>0</v>
      </c>
      <c r="GW513" s="26">
        <f t="shared" si="709"/>
        <v>0</v>
      </c>
      <c r="GX513">
        <f t="shared" si="768"/>
        <v>0</v>
      </c>
      <c r="GY513" s="7">
        <f t="shared" si="718"/>
        <v>0</v>
      </c>
      <c r="GZ513" s="7">
        <f t="shared" si="719"/>
        <v>0</v>
      </c>
      <c r="HA513" s="17">
        <f t="shared" si="769"/>
        <v>0</v>
      </c>
      <c r="HB513" s="17">
        <f t="shared" si="720"/>
        <v>0</v>
      </c>
    </row>
    <row r="514" spans="54:210" x14ac:dyDescent="0.3">
      <c r="BB514">
        <v>512</v>
      </c>
      <c r="BC514" s="7">
        <f t="shared" si="721"/>
        <v>0</v>
      </c>
      <c r="BD514" s="28">
        <f t="shared" si="722"/>
        <v>0</v>
      </c>
      <c r="BE514" s="16">
        <f t="shared" si="723"/>
        <v>0</v>
      </c>
      <c r="BF514" s="16">
        <f t="shared" si="724"/>
        <v>0</v>
      </c>
      <c r="BG514" s="25">
        <v>0</v>
      </c>
      <c r="BH514" s="25">
        <f t="shared" si="725"/>
        <v>0</v>
      </c>
      <c r="BI514" s="25">
        <f t="shared" si="726"/>
        <v>0</v>
      </c>
      <c r="BJ514" s="25">
        <f t="shared" si="727"/>
        <v>0</v>
      </c>
      <c r="BK514" s="25">
        <f t="shared" si="728"/>
        <v>0</v>
      </c>
      <c r="BL514" s="16">
        <f t="shared" si="729"/>
        <v>0</v>
      </c>
      <c r="BM514" s="25">
        <f t="shared" si="730"/>
        <v>0</v>
      </c>
      <c r="BN514" s="9">
        <f t="shared" si="675"/>
        <v>0</v>
      </c>
      <c r="BO514" s="26">
        <f t="shared" si="676"/>
        <v>0</v>
      </c>
      <c r="BP514" s="19">
        <f t="shared" si="677"/>
        <v>0</v>
      </c>
      <c r="BQ514" s="26">
        <f t="shared" si="678"/>
        <v>0</v>
      </c>
      <c r="BR514" s="26">
        <f t="shared" si="679"/>
        <v>0</v>
      </c>
      <c r="BS514">
        <f t="shared" si="731"/>
        <v>0</v>
      </c>
      <c r="BT514" s="7">
        <f t="shared" si="732"/>
        <v>0</v>
      </c>
      <c r="BU514" s="7">
        <f t="shared" si="710"/>
        <v>0</v>
      </c>
      <c r="BV514" s="17">
        <f t="shared" si="733"/>
        <v>0</v>
      </c>
      <c r="BW514" s="17">
        <f t="shared" si="711"/>
        <v>0</v>
      </c>
      <c r="CB514">
        <v>512</v>
      </c>
      <c r="CC514" s="7">
        <f t="shared" ca="1" si="734"/>
        <v>-19000</v>
      </c>
      <c r="CD514" s="28">
        <f t="shared" ca="1" si="735"/>
        <v>0</v>
      </c>
      <c r="CE514" s="16">
        <f t="shared" ca="1" si="736"/>
        <v>0</v>
      </c>
      <c r="CF514" s="9">
        <f t="shared" ca="1" si="680"/>
        <v>0</v>
      </c>
      <c r="CG514" s="26">
        <f t="shared" ca="1" si="681"/>
        <v>0</v>
      </c>
      <c r="CH514" s="19">
        <f t="shared" ca="1" si="682"/>
        <v>0</v>
      </c>
      <c r="CI514" s="26">
        <f t="shared" ca="1" si="683"/>
        <v>0</v>
      </c>
      <c r="CJ514" s="26">
        <f t="shared" ca="1" si="684"/>
        <v>0</v>
      </c>
      <c r="CK514" s="16">
        <f t="shared" ca="1" si="737"/>
        <v>0</v>
      </c>
      <c r="CL514" s="25">
        <v>0</v>
      </c>
      <c r="CM514" s="25">
        <f t="shared" ca="1" si="738"/>
        <v>0</v>
      </c>
      <c r="CN514" s="25">
        <f t="shared" ca="1" si="739"/>
        <v>0</v>
      </c>
      <c r="CO514" s="25">
        <f t="shared" ca="1" si="740"/>
        <v>0</v>
      </c>
      <c r="CP514" s="25">
        <f t="shared" ca="1" si="741"/>
        <v>0</v>
      </c>
      <c r="CQ514" s="16">
        <f t="shared" ca="1" si="742"/>
        <v>0</v>
      </c>
      <c r="CR514" s="25">
        <f t="shared" ca="1" si="743"/>
        <v>0</v>
      </c>
      <c r="CS514" s="9">
        <f t="shared" ca="1" si="685"/>
        <v>0</v>
      </c>
      <c r="CT514" s="26">
        <f t="shared" ca="1" si="686"/>
        <v>0</v>
      </c>
      <c r="CU514" s="19">
        <f t="shared" ca="1" si="687"/>
        <v>0</v>
      </c>
      <c r="CV514" s="26">
        <f t="shared" ca="1" si="688"/>
        <v>0</v>
      </c>
      <c r="CW514" s="26">
        <f t="shared" ca="1" si="689"/>
        <v>0</v>
      </c>
      <c r="CX514">
        <f t="shared" ca="1" si="744"/>
        <v>0</v>
      </c>
      <c r="CY514" s="7">
        <f t="shared" ca="1" si="712"/>
        <v>0</v>
      </c>
      <c r="CZ514" s="7">
        <f t="shared" ca="1" si="713"/>
        <v>0</v>
      </c>
      <c r="DA514" s="17">
        <f t="shared" ca="1" si="745"/>
        <v>0</v>
      </c>
      <c r="DB514" s="17">
        <f t="shared" ca="1" si="714"/>
        <v>0</v>
      </c>
      <c r="EB514">
        <v>512</v>
      </c>
      <c r="EC514" s="7">
        <f t="shared" si="746"/>
        <v>0</v>
      </c>
      <c r="ED514" s="28">
        <f t="shared" si="747"/>
        <v>0</v>
      </c>
      <c r="EE514" s="16">
        <f t="shared" si="748"/>
        <v>0</v>
      </c>
      <c r="EF514" s="9">
        <f t="shared" si="690"/>
        <v>0</v>
      </c>
      <c r="EG514" s="26">
        <f t="shared" si="691"/>
        <v>0</v>
      </c>
      <c r="EH514" s="19">
        <f t="shared" si="692"/>
        <v>0</v>
      </c>
      <c r="EI514" s="26">
        <f t="shared" si="693"/>
        <v>0</v>
      </c>
      <c r="EJ514" s="26">
        <f t="shared" si="694"/>
        <v>0</v>
      </c>
      <c r="EK514" s="16">
        <f t="shared" si="749"/>
        <v>0</v>
      </c>
      <c r="EL514" s="25">
        <v>0</v>
      </c>
      <c r="EM514" s="25">
        <f t="shared" si="750"/>
        <v>0</v>
      </c>
      <c r="EN514" s="25">
        <f t="shared" si="751"/>
        <v>0</v>
      </c>
      <c r="EO514" s="25">
        <f t="shared" si="752"/>
        <v>0</v>
      </c>
      <c r="EP514" s="25">
        <f t="shared" si="753"/>
        <v>0</v>
      </c>
      <c r="EQ514" s="16">
        <f t="shared" si="754"/>
        <v>0</v>
      </c>
      <c r="ER514" s="25">
        <f t="shared" si="755"/>
        <v>0</v>
      </c>
      <c r="ES514" s="9">
        <f t="shared" si="695"/>
        <v>0</v>
      </c>
      <c r="ET514" s="26">
        <f t="shared" si="696"/>
        <v>0</v>
      </c>
      <c r="EU514" s="19">
        <f t="shared" si="697"/>
        <v>0</v>
      </c>
      <c r="EV514" s="26">
        <f t="shared" si="698"/>
        <v>0</v>
      </c>
      <c r="EW514" s="26">
        <f t="shared" si="699"/>
        <v>0</v>
      </c>
      <c r="EX514">
        <f t="shared" si="756"/>
        <v>0</v>
      </c>
      <c r="EY514" s="7">
        <f t="shared" si="715"/>
        <v>0</v>
      </c>
      <c r="EZ514" s="7">
        <f t="shared" si="716"/>
        <v>0</v>
      </c>
      <c r="FA514" s="17">
        <f t="shared" si="757"/>
        <v>0</v>
      </c>
      <c r="FB514" s="17">
        <f t="shared" si="717"/>
        <v>0</v>
      </c>
      <c r="GB514">
        <v>512</v>
      </c>
      <c r="GC514" s="7">
        <f t="shared" si="758"/>
        <v>0</v>
      </c>
      <c r="GD514" s="28">
        <f t="shared" si="759"/>
        <v>0</v>
      </c>
      <c r="GE514" s="16">
        <f t="shared" si="760"/>
        <v>0</v>
      </c>
      <c r="GF514" s="9">
        <f t="shared" si="700"/>
        <v>0</v>
      </c>
      <c r="GG514" s="26">
        <f t="shared" si="701"/>
        <v>0</v>
      </c>
      <c r="GH514" s="19">
        <f t="shared" si="702"/>
        <v>0</v>
      </c>
      <c r="GI514" s="26">
        <f t="shared" si="703"/>
        <v>0</v>
      </c>
      <c r="GJ514" s="26">
        <f t="shared" si="704"/>
        <v>0</v>
      </c>
      <c r="GK514" s="16">
        <f t="shared" si="761"/>
        <v>0</v>
      </c>
      <c r="GL514" s="25">
        <v>0</v>
      </c>
      <c r="GM514" s="25">
        <f t="shared" si="762"/>
        <v>0</v>
      </c>
      <c r="GN514" s="25">
        <f t="shared" si="763"/>
        <v>0</v>
      </c>
      <c r="GO514" s="25">
        <f t="shared" si="764"/>
        <v>0</v>
      </c>
      <c r="GP514" s="25">
        <f t="shared" si="765"/>
        <v>0</v>
      </c>
      <c r="GQ514" s="16">
        <f t="shared" si="766"/>
        <v>0</v>
      </c>
      <c r="GR514" s="25">
        <f t="shared" si="767"/>
        <v>0</v>
      </c>
      <c r="GS514" s="9">
        <f t="shared" si="705"/>
        <v>0</v>
      </c>
      <c r="GT514" s="26">
        <f t="shared" si="706"/>
        <v>0</v>
      </c>
      <c r="GU514" s="19">
        <f t="shared" si="707"/>
        <v>0</v>
      </c>
      <c r="GV514" s="26">
        <f t="shared" si="708"/>
        <v>0</v>
      </c>
      <c r="GW514" s="26">
        <f t="shared" si="709"/>
        <v>0</v>
      </c>
      <c r="GX514">
        <f t="shared" si="768"/>
        <v>0</v>
      </c>
      <c r="GY514" s="7">
        <f t="shared" si="718"/>
        <v>0</v>
      </c>
      <c r="GZ514" s="7">
        <f t="shared" si="719"/>
        <v>0</v>
      </c>
      <c r="HA514" s="17">
        <f t="shared" si="769"/>
        <v>0</v>
      </c>
      <c r="HB514" s="17">
        <f t="shared" si="720"/>
        <v>0</v>
      </c>
    </row>
    <row r="515" spans="54:210" x14ac:dyDescent="0.3">
      <c r="BB515">
        <v>513</v>
      </c>
      <c r="BC515" s="7">
        <f t="shared" si="721"/>
        <v>0</v>
      </c>
      <c r="BD515" s="28">
        <f t="shared" si="722"/>
        <v>0</v>
      </c>
      <c r="BE515" s="16">
        <f t="shared" si="723"/>
        <v>0</v>
      </c>
      <c r="BF515" s="16">
        <f t="shared" si="724"/>
        <v>0</v>
      </c>
      <c r="BG515" s="25">
        <v>0</v>
      </c>
      <c r="BH515" s="25">
        <f t="shared" si="725"/>
        <v>0</v>
      </c>
      <c r="BI515" s="25">
        <f t="shared" si="726"/>
        <v>0</v>
      </c>
      <c r="BJ515" s="25">
        <f t="shared" si="727"/>
        <v>0</v>
      </c>
      <c r="BK515" s="25">
        <f t="shared" si="728"/>
        <v>0</v>
      </c>
      <c r="BL515" s="16">
        <f t="shared" si="729"/>
        <v>0</v>
      </c>
      <c r="BM515" s="25">
        <f t="shared" si="730"/>
        <v>0</v>
      </c>
      <c r="BN515" s="9">
        <f t="shared" ref="BN515:BN578" si="770">INT(BM515)</f>
        <v>0</v>
      </c>
      <c r="BO515" s="26">
        <f t="shared" ref="BO515:BO578" si="771">INT((BM515-BN515)*10)/10</f>
        <v>0</v>
      </c>
      <c r="BP515" s="19">
        <f t="shared" ref="BP515:BP578" si="772">BM515-BN515-BO515</f>
        <v>0</v>
      </c>
      <c r="BQ515" s="26">
        <f t="shared" ref="BQ515:BQ578" si="773">IF(OR(BP515=0.05,BP515=0),BP515,IF(AND(BP515&gt;0.051,BP515&lt;0.1),0.1,IF(AND(BP515&gt;0.001,BP515&lt;0.05),0.05,BP515)))</f>
        <v>0</v>
      </c>
      <c r="BR515" s="26">
        <f t="shared" ref="BR515:BR578" si="774">BN515+BO515+BQ515</f>
        <v>0</v>
      </c>
      <c r="BS515">
        <f t="shared" si="731"/>
        <v>0</v>
      </c>
      <c r="BT515" s="7">
        <f t="shared" si="732"/>
        <v>0</v>
      </c>
      <c r="BU515" s="7">
        <f t="shared" si="710"/>
        <v>0</v>
      </c>
      <c r="BV515" s="17">
        <f t="shared" si="733"/>
        <v>0</v>
      </c>
      <c r="BW515" s="17">
        <f t="shared" si="711"/>
        <v>0</v>
      </c>
      <c r="CB515">
        <v>513</v>
      </c>
      <c r="CC515" s="7">
        <f t="shared" ca="1" si="734"/>
        <v>-19000</v>
      </c>
      <c r="CD515" s="28">
        <f t="shared" ca="1" si="735"/>
        <v>0</v>
      </c>
      <c r="CE515" s="16">
        <f t="shared" ca="1" si="736"/>
        <v>0</v>
      </c>
      <c r="CF515" s="9">
        <f t="shared" ref="CF515:CF578" ca="1" si="775">INT(CE515)</f>
        <v>0</v>
      </c>
      <c r="CG515" s="26">
        <f t="shared" ref="CG515:CG578" ca="1" si="776">INT((CE515-CF515)*10)/10</f>
        <v>0</v>
      </c>
      <c r="CH515" s="19">
        <f t="shared" ref="CH515:CH578" ca="1" si="777">CE515-CF515-CG515</f>
        <v>0</v>
      </c>
      <c r="CI515" s="26">
        <f t="shared" ref="CI515:CI578" ca="1" si="778">IF(OR(CH515=0.05,CH515=0),CH515,IF(AND(CH515&gt;0.051,CH515&lt;0.1),0.1,IF(AND(CH515&gt;0.001,CH515&lt;0.05),0.05,CH515)))</f>
        <v>0</v>
      </c>
      <c r="CJ515" s="26">
        <f t="shared" ref="CJ515:CJ578" ca="1" si="779">CF515+CG515+CI515</f>
        <v>0</v>
      </c>
      <c r="CK515" s="16">
        <f t="shared" ca="1" si="737"/>
        <v>0</v>
      </c>
      <c r="CL515" s="25">
        <v>0</v>
      </c>
      <c r="CM515" s="25">
        <f t="shared" ca="1" si="738"/>
        <v>0</v>
      </c>
      <c r="CN515" s="25">
        <f t="shared" ca="1" si="739"/>
        <v>0</v>
      </c>
      <c r="CO515" s="25">
        <f t="shared" ca="1" si="740"/>
        <v>0</v>
      </c>
      <c r="CP515" s="25">
        <f t="shared" ca="1" si="741"/>
        <v>0</v>
      </c>
      <c r="CQ515" s="16">
        <f t="shared" ca="1" si="742"/>
        <v>0</v>
      </c>
      <c r="CR515" s="25">
        <f t="shared" ca="1" si="743"/>
        <v>0</v>
      </c>
      <c r="CS515" s="9">
        <f t="shared" ref="CS515:CS578" ca="1" si="780">INT(CR515)</f>
        <v>0</v>
      </c>
      <c r="CT515" s="26">
        <f t="shared" ref="CT515:CT578" ca="1" si="781">INT((CR515-CS515)*10)/10</f>
        <v>0</v>
      </c>
      <c r="CU515" s="19">
        <f t="shared" ref="CU515:CU578" ca="1" si="782">CR515-CS515-CT515</f>
        <v>0</v>
      </c>
      <c r="CV515" s="26">
        <f t="shared" ref="CV515:CV578" ca="1" si="783">IF(OR(CU515=0.05,CU515=0),CU515,IF(AND(CU515&gt;0.051,CU515&lt;0.1),0.1,IF(AND(CU515&gt;0.001,CU515&lt;0.05),0.05,CU515)))</f>
        <v>0</v>
      </c>
      <c r="CW515" s="26">
        <f t="shared" ref="CW515:CW578" ca="1" si="784">CS515+CT515+CV515</f>
        <v>0</v>
      </c>
      <c r="CX515">
        <f t="shared" ca="1" si="744"/>
        <v>0</v>
      </c>
      <c r="CY515" s="7">
        <f t="shared" ca="1" si="712"/>
        <v>0</v>
      </c>
      <c r="CZ515" s="7">
        <f t="shared" ca="1" si="713"/>
        <v>0</v>
      </c>
      <c r="DA515" s="17">
        <f t="shared" ca="1" si="745"/>
        <v>0</v>
      </c>
      <c r="DB515" s="17">
        <f t="shared" ca="1" si="714"/>
        <v>0</v>
      </c>
      <c r="EB515">
        <v>513</v>
      </c>
      <c r="EC515" s="7">
        <f t="shared" si="746"/>
        <v>0</v>
      </c>
      <c r="ED515" s="28">
        <f t="shared" si="747"/>
        <v>0</v>
      </c>
      <c r="EE515" s="16">
        <f t="shared" si="748"/>
        <v>0</v>
      </c>
      <c r="EF515" s="9">
        <f t="shared" ref="EF515:EF578" si="785">INT(EE515)</f>
        <v>0</v>
      </c>
      <c r="EG515" s="26">
        <f t="shared" ref="EG515:EG578" si="786">INT((EE515-EF515)*10)/10</f>
        <v>0</v>
      </c>
      <c r="EH515" s="19">
        <f t="shared" ref="EH515:EH578" si="787">EE515-EF515-EG515</f>
        <v>0</v>
      </c>
      <c r="EI515" s="26">
        <f t="shared" ref="EI515:EI578" si="788">IF(OR(EH515=0.05,EH515=0),EH515,IF(AND(EH515&gt;0.051,EH515&lt;0.1),0.1,IF(AND(EH515&gt;0.001,EH515&lt;0.05),0.05,EH515)))</f>
        <v>0</v>
      </c>
      <c r="EJ515" s="26">
        <f t="shared" ref="EJ515:EJ578" si="789">EF515+EG515+EI515</f>
        <v>0</v>
      </c>
      <c r="EK515" s="16">
        <f t="shared" si="749"/>
        <v>0</v>
      </c>
      <c r="EL515" s="25">
        <v>0</v>
      </c>
      <c r="EM515" s="25">
        <f t="shared" si="750"/>
        <v>0</v>
      </c>
      <c r="EN515" s="25">
        <f t="shared" si="751"/>
        <v>0</v>
      </c>
      <c r="EO515" s="25">
        <f t="shared" si="752"/>
        <v>0</v>
      </c>
      <c r="EP515" s="25">
        <f t="shared" si="753"/>
        <v>0</v>
      </c>
      <c r="EQ515" s="16">
        <f t="shared" si="754"/>
        <v>0</v>
      </c>
      <c r="ER515" s="25">
        <f t="shared" si="755"/>
        <v>0</v>
      </c>
      <c r="ES515" s="9">
        <f t="shared" ref="ES515:ES578" si="790">INT(ER515)</f>
        <v>0</v>
      </c>
      <c r="ET515" s="26">
        <f t="shared" ref="ET515:ET578" si="791">INT((ER515-ES515)*10)/10</f>
        <v>0</v>
      </c>
      <c r="EU515" s="19">
        <f t="shared" ref="EU515:EU578" si="792">ER515-ES515-ET515</f>
        <v>0</v>
      </c>
      <c r="EV515" s="26">
        <f t="shared" ref="EV515:EV578" si="793">IF(OR(EU515=0.05,EU515=0),EU515,IF(AND(EU515&gt;0.051,EU515&lt;0.1),0.1,IF(AND(EU515&gt;0.001,EU515&lt;0.05),0.05,EU515)))</f>
        <v>0</v>
      </c>
      <c r="EW515" s="26">
        <f t="shared" ref="EW515:EW578" si="794">ES515+ET515+EV515</f>
        <v>0</v>
      </c>
      <c r="EX515">
        <f t="shared" si="756"/>
        <v>0</v>
      </c>
      <c r="EY515" s="7">
        <f t="shared" si="715"/>
        <v>0</v>
      </c>
      <c r="EZ515" s="7">
        <f t="shared" si="716"/>
        <v>0</v>
      </c>
      <c r="FA515" s="17">
        <f t="shared" si="757"/>
        <v>0</v>
      </c>
      <c r="FB515" s="17">
        <f t="shared" si="717"/>
        <v>0</v>
      </c>
      <c r="GB515">
        <v>513</v>
      </c>
      <c r="GC515" s="7">
        <f t="shared" si="758"/>
        <v>0</v>
      </c>
      <c r="GD515" s="28">
        <f t="shared" si="759"/>
        <v>0</v>
      </c>
      <c r="GE515" s="16">
        <f t="shared" si="760"/>
        <v>0</v>
      </c>
      <c r="GF515" s="9">
        <f t="shared" ref="GF515:GF578" si="795">INT(GE515)</f>
        <v>0</v>
      </c>
      <c r="GG515" s="26">
        <f t="shared" ref="GG515:GG578" si="796">INT((GE515-GF515)*10)/10</f>
        <v>0</v>
      </c>
      <c r="GH515" s="19">
        <f t="shared" ref="GH515:GH578" si="797">GE515-GF515-GG515</f>
        <v>0</v>
      </c>
      <c r="GI515" s="26">
        <f t="shared" ref="GI515:GI578" si="798">IF(OR(GH515=0.05,GH515=0),GH515,IF(AND(GH515&gt;0.051,GH515&lt;0.1),0.1,IF(AND(GH515&gt;0.001,GH515&lt;0.05),0.05,GH515)))</f>
        <v>0</v>
      </c>
      <c r="GJ515" s="26">
        <f t="shared" ref="GJ515:GJ578" si="799">GF515+GG515+GI515</f>
        <v>0</v>
      </c>
      <c r="GK515" s="16">
        <f t="shared" si="761"/>
        <v>0</v>
      </c>
      <c r="GL515" s="25">
        <v>0</v>
      </c>
      <c r="GM515" s="25">
        <f t="shared" si="762"/>
        <v>0</v>
      </c>
      <c r="GN515" s="25">
        <f t="shared" si="763"/>
        <v>0</v>
      </c>
      <c r="GO515" s="25">
        <f t="shared" si="764"/>
        <v>0</v>
      </c>
      <c r="GP515" s="25">
        <f t="shared" si="765"/>
        <v>0</v>
      </c>
      <c r="GQ515" s="16">
        <f t="shared" si="766"/>
        <v>0</v>
      </c>
      <c r="GR515" s="25">
        <f t="shared" si="767"/>
        <v>0</v>
      </c>
      <c r="GS515" s="9">
        <f t="shared" ref="GS515:GS578" si="800">INT(GR515)</f>
        <v>0</v>
      </c>
      <c r="GT515" s="26">
        <f t="shared" ref="GT515:GT578" si="801">INT((GR515-GS515)*10)/10</f>
        <v>0</v>
      </c>
      <c r="GU515" s="19">
        <f t="shared" ref="GU515:GU578" si="802">GR515-GS515-GT515</f>
        <v>0</v>
      </c>
      <c r="GV515" s="26">
        <f t="shared" ref="GV515:GV578" si="803">IF(OR(GU515=0.05,GU515=0),GU515,IF(AND(GU515&gt;0.051,GU515&lt;0.1),0.1,IF(AND(GU515&gt;0.001,GU515&lt;0.05),0.05,GU515)))</f>
        <v>0</v>
      </c>
      <c r="GW515" s="26">
        <f t="shared" ref="GW515:GW578" si="804">GS515+GT515+GV515</f>
        <v>0</v>
      </c>
      <c r="GX515">
        <f t="shared" si="768"/>
        <v>0</v>
      </c>
      <c r="GY515" s="7">
        <f t="shared" si="718"/>
        <v>0</v>
      </c>
      <c r="GZ515" s="7">
        <f t="shared" si="719"/>
        <v>0</v>
      </c>
      <c r="HA515" s="17">
        <f t="shared" si="769"/>
        <v>0</v>
      </c>
      <c r="HB515" s="17">
        <f t="shared" si="720"/>
        <v>0</v>
      </c>
    </row>
    <row r="516" spans="54:210" x14ac:dyDescent="0.3">
      <c r="BB516">
        <v>514</v>
      </c>
      <c r="BC516" s="7">
        <f t="shared" si="721"/>
        <v>0</v>
      </c>
      <c r="BD516" s="28">
        <f t="shared" si="722"/>
        <v>0</v>
      </c>
      <c r="BE516" s="16">
        <f t="shared" si="723"/>
        <v>0</v>
      </c>
      <c r="BF516" s="16">
        <f t="shared" si="724"/>
        <v>0</v>
      </c>
      <c r="BG516" s="25">
        <v>0</v>
      </c>
      <c r="BH516" s="25">
        <f t="shared" si="725"/>
        <v>0</v>
      </c>
      <c r="BI516" s="25">
        <f t="shared" si="726"/>
        <v>0</v>
      </c>
      <c r="BJ516" s="25">
        <f t="shared" si="727"/>
        <v>0</v>
      </c>
      <c r="BK516" s="25">
        <f t="shared" si="728"/>
        <v>0</v>
      </c>
      <c r="BL516" s="16">
        <f t="shared" si="729"/>
        <v>0</v>
      </c>
      <c r="BM516" s="25">
        <f t="shared" si="730"/>
        <v>0</v>
      </c>
      <c r="BN516" s="9">
        <f t="shared" si="770"/>
        <v>0</v>
      </c>
      <c r="BO516" s="26">
        <f t="shared" si="771"/>
        <v>0</v>
      </c>
      <c r="BP516" s="19">
        <f t="shared" si="772"/>
        <v>0</v>
      </c>
      <c r="BQ516" s="26">
        <f t="shared" si="773"/>
        <v>0</v>
      </c>
      <c r="BR516" s="26">
        <f t="shared" si="774"/>
        <v>0</v>
      </c>
      <c r="BS516">
        <f t="shared" si="731"/>
        <v>0</v>
      </c>
      <c r="BT516" s="7">
        <f t="shared" si="732"/>
        <v>0</v>
      </c>
      <c r="BU516" s="7">
        <f t="shared" ref="BU516:BU579" si="805">IF(AND(BT516&gt;0,BT517=0),BT516,0)</f>
        <v>0</v>
      </c>
      <c r="BV516" s="17">
        <f t="shared" si="733"/>
        <v>0</v>
      </c>
      <c r="BW516" s="17">
        <f t="shared" ref="BW516:BW579" si="806">IF(ROUND(BT516-BV516,2)&gt;0,ROUND(BT516-BV516,2),0)</f>
        <v>0</v>
      </c>
      <c r="CB516">
        <v>514</v>
      </c>
      <c r="CC516" s="7">
        <f t="shared" ca="1" si="734"/>
        <v>-19000</v>
      </c>
      <c r="CD516" s="28">
        <f t="shared" ca="1" si="735"/>
        <v>0</v>
      </c>
      <c r="CE516" s="16">
        <f t="shared" ca="1" si="736"/>
        <v>0</v>
      </c>
      <c r="CF516" s="9">
        <f t="shared" ca="1" si="775"/>
        <v>0</v>
      </c>
      <c r="CG516" s="26">
        <f t="shared" ca="1" si="776"/>
        <v>0</v>
      </c>
      <c r="CH516" s="19">
        <f t="shared" ca="1" si="777"/>
        <v>0</v>
      </c>
      <c r="CI516" s="26">
        <f t="shared" ca="1" si="778"/>
        <v>0</v>
      </c>
      <c r="CJ516" s="26">
        <f t="shared" ca="1" si="779"/>
        <v>0</v>
      </c>
      <c r="CK516" s="16">
        <f t="shared" ca="1" si="737"/>
        <v>0</v>
      </c>
      <c r="CL516" s="25">
        <v>0</v>
      </c>
      <c r="CM516" s="25">
        <f t="shared" ca="1" si="738"/>
        <v>0</v>
      </c>
      <c r="CN516" s="25">
        <f t="shared" ca="1" si="739"/>
        <v>0</v>
      </c>
      <c r="CO516" s="25">
        <f t="shared" ca="1" si="740"/>
        <v>0</v>
      </c>
      <c r="CP516" s="25">
        <f t="shared" ca="1" si="741"/>
        <v>0</v>
      </c>
      <c r="CQ516" s="16">
        <f t="shared" ca="1" si="742"/>
        <v>0</v>
      </c>
      <c r="CR516" s="25">
        <f t="shared" ca="1" si="743"/>
        <v>0</v>
      </c>
      <c r="CS516" s="9">
        <f t="shared" ca="1" si="780"/>
        <v>0</v>
      </c>
      <c r="CT516" s="26">
        <f t="shared" ca="1" si="781"/>
        <v>0</v>
      </c>
      <c r="CU516" s="19">
        <f t="shared" ca="1" si="782"/>
        <v>0</v>
      </c>
      <c r="CV516" s="26">
        <f t="shared" ca="1" si="783"/>
        <v>0</v>
      </c>
      <c r="CW516" s="26">
        <f t="shared" ca="1" si="784"/>
        <v>0</v>
      </c>
      <c r="CX516">
        <f t="shared" ca="1" si="744"/>
        <v>0</v>
      </c>
      <c r="CY516" s="7">
        <f t="shared" ref="CY516:CY579" ca="1" si="807">ROUND(CD516+CJ516+CW516+CX516,2)</f>
        <v>0</v>
      </c>
      <c r="CZ516" s="7">
        <f t="shared" ref="CZ516:CZ579" ca="1" si="808">IF(AND(CY516&gt;0,CY517=0),CY516,0)</f>
        <v>0</v>
      </c>
      <c r="DA516" s="17">
        <f t="shared" ca="1" si="745"/>
        <v>0</v>
      </c>
      <c r="DB516" s="17">
        <f t="shared" ref="DB516:DB579" ca="1" si="809">IF(ROUND(CY516-DA516,2)&gt;0,ROUND(CY516-DA516,2),0)</f>
        <v>0</v>
      </c>
      <c r="EB516">
        <v>514</v>
      </c>
      <c r="EC516" s="7">
        <f t="shared" si="746"/>
        <v>0</v>
      </c>
      <c r="ED516" s="28">
        <f t="shared" si="747"/>
        <v>0</v>
      </c>
      <c r="EE516" s="16">
        <f t="shared" si="748"/>
        <v>0</v>
      </c>
      <c r="EF516" s="9">
        <f t="shared" si="785"/>
        <v>0</v>
      </c>
      <c r="EG516" s="26">
        <f t="shared" si="786"/>
        <v>0</v>
      </c>
      <c r="EH516" s="19">
        <f t="shared" si="787"/>
        <v>0</v>
      </c>
      <c r="EI516" s="26">
        <f t="shared" si="788"/>
        <v>0</v>
      </c>
      <c r="EJ516" s="26">
        <f t="shared" si="789"/>
        <v>0</v>
      </c>
      <c r="EK516" s="16">
        <f t="shared" si="749"/>
        <v>0</v>
      </c>
      <c r="EL516" s="25">
        <v>0</v>
      </c>
      <c r="EM516" s="25">
        <f t="shared" si="750"/>
        <v>0</v>
      </c>
      <c r="EN516" s="25">
        <f t="shared" si="751"/>
        <v>0</v>
      </c>
      <c r="EO516" s="25">
        <f t="shared" si="752"/>
        <v>0</v>
      </c>
      <c r="EP516" s="25">
        <f t="shared" si="753"/>
        <v>0</v>
      </c>
      <c r="EQ516" s="16">
        <f t="shared" si="754"/>
        <v>0</v>
      </c>
      <c r="ER516" s="25">
        <f t="shared" si="755"/>
        <v>0</v>
      </c>
      <c r="ES516" s="9">
        <f t="shared" si="790"/>
        <v>0</v>
      </c>
      <c r="ET516" s="26">
        <f t="shared" si="791"/>
        <v>0</v>
      </c>
      <c r="EU516" s="19">
        <f t="shared" si="792"/>
        <v>0</v>
      </c>
      <c r="EV516" s="26">
        <f t="shared" si="793"/>
        <v>0</v>
      </c>
      <c r="EW516" s="26">
        <f t="shared" si="794"/>
        <v>0</v>
      </c>
      <c r="EX516">
        <f t="shared" si="756"/>
        <v>0</v>
      </c>
      <c r="EY516" s="7">
        <f t="shared" ref="EY516:EY579" si="810">ROUND(ED516+EJ516+EW516+EX516,2)</f>
        <v>0</v>
      </c>
      <c r="EZ516" s="7">
        <f t="shared" ref="EZ516:EZ579" si="811">IF(AND(EY516&gt;0,EY517=0),EY516,0)</f>
        <v>0</v>
      </c>
      <c r="FA516" s="17">
        <f t="shared" si="757"/>
        <v>0</v>
      </c>
      <c r="FB516" s="17">
        <f t="shared" ref="FB516:FB579" si="812">IF(ROUND(EY516-FA516,2)&gt;0,ROUND(EY516-FA516,2),0)</f>
        <v>0</v>
      </c>
      <c r="GB516">
        <v>514</v>
      </c>
      <c r="GC516" s="7">
        <f t="shared" si="758"/>
        <v>0</v>
      </c>
      <c r="GD516" s="28">
        <f t="shared" si="759"/>
        <v>0</v>
      </c>
      <c r="GE516" s="16">
        <f t="shared" si="760"/>
        <v>0</v>
      </c>
      <c r="GF516" s="9">
        <f t="shared" si="795"/>
        <v>0</v>
      </c>
      <c r="GG516" s="26">
        <f t="shared" si="796"/>
        <v>0</v>
      </c>
      <c r="GH516" s="19">
        <f t="shared" si="797"/>
        <v>0</v>
      </c>
      <c r="GI516" s="26">
        <f t="shared" si="798"/>
        <v>0</v>
      </c>
      <c r="GJ516" s="26">
        <f t="shared" si="799"/>
        <v>0</v>
      </c>
      <c r="GK516" s="16">
        <f t="shared" si="761"/>
        <v>0</v>
      </c>
      <c r="GL516" s="25">
        <v>0</v>
      </c>
      <c r="GM516" s="25">
        <f t="shared" si="762"/>
        <v>0</v>
      </c>
      <c r="GN516" s="25">
        <f t="shared" si="763"/>
        <v>0</v>
      </c>
      <c r="GO516" s="25">
        <f t="shared" si="764"/>
        <v>0</v>
      </c>
      <c r="GP516" s="25">
        <f t="shared" si="765"/>
        <v>0</v>
      </c>
      <c r="GQ516" s="16">
        <f t="shared" si="766"/>
        <v>0</v>
      </c>
      <c r="GR516" s="25">
        <f t="shared" si="767"/>
        <v>0</v>
      </c>
      <c r="GS516" s="9">
        <f t="shared" si="800"/>
        <v>0</v>
      </c>
      <c r="GT516" s="26">
        <f t="shared" si="801"/>
        <v>0</v>
      </c>
      <c r="GU516" s="19">
        <f t="shared" si="802"/>
        <v>0</v>
      </c>
      <c r="GV516" s="26">
        <f t="shared" si="803"/>
        <v>0</v>
      </c>
      <c r="GW516" s="26">
        <f t="shared" si="804"/>
        <v>0</v>
      </c>
      <c r="GX516">
        <f t="shared" si="768"/>
        <v>0</v>
      </c>
      <c r="GY516" s="7">
        <f t="shared" ref="GY516:GY579" si="813">ROUND(GD516+GJ516+GW516+GX516,2)</f>
        <v>0</v>
      </c>
      <c r="GZ516" s="7">
        <f t="shared" ref="GZ516:GZ579" si="814">IF(AND(GY516&gt;0,GY517=0),GY516,0)</f>
        <v>0</v>
      </c>
      <c r="HA516" s="17">
        <f t="shared" si="769"/>
        <v>0</v>
      </c>
      <c r="HB516" s="17">
        <f t="shared" ref="HB516:HB579" si="815">IF(ROUND(GY516-HA516,2)&gt;0,ROUND(GY516-HA516,2),0)</f>
        <v>0</v>
      </c>
    </row>
    <row r="517" spans="54:210" x14ac:dyDescent="0.3">
      <c r="BB517">
        <v>515</v>
      </c>
      <c r="BC517" s="7">
        <f t="shared" ref="BC517:BC580" si="816">IF(BW516&gt;0,BC516-1000,BC516)</f>
        <v>0</v>
      </c>
      <c r="BD517" s="28">
        <f t="shared" ref="BD517:BD580" si="817">IF(BW516&gt;0,ROUND(PMT($F$92/12,$F$96*12,-BC517),5),0)</f>
        <v>0</v>
      </c>
      <c r="BE517" s="16">
        <f t="shared" ref="BE517:BE580" si="818">IF(BW516&gt;0,ROUND(BC517*$E$1/1000,2),0)</f>
        <v>0</v>
      </c>
      <c r="BF517" s="16">
        <f t="shared" ref="BF517:BF580" si="819">IF(BW516&gt;0,ROUND(MIN(BC517,$F$168)*$BF$1,2),0)</f>
        <v>0</v>
      </c>
      <c r="BG517" s="25">
        <v>0</v>
      </c>
      <c r="BH517" s="25">
        <f t="shared" ref="BH517:BH580" si="820">IF(BW516&gt;0,ROUND(MIN(BC517,$F$168)*$BH$1,0),0)</f>
        <v>0</v>
      </c>
      <c r="BI517" s="25">
        <f t="shared" ref="BI517:BI580" si="821">IF(BW516&gt;0,ROUND(MIN(BC517,$F$168)*$BI$1,2),0)</f>
        <v>0</v>
      </c>
      <c r="BJ517" s="25">
        <f t="shared" ref="BJ517:BJ580" si="822">IF(BW516&gt;0,ROUND(MIN(BC517,$F$168)*$BJ$1,2),0)</f>
        <v>0</v>
      </c>
      <c r="BK517" s="25">
        <f t="shared" ref="BK517:BK580" si="823">IF(BW516&gt;0,ROUND(MIN(BC517,$F$168)*$BK$1,2),0)</f>
        <v>0</v>
      </c>
      <c r="BL517" s="16">
        <f t="shared" ref="BL517:BL580" si="824">IF(BW516&gt;0,BF517+SUM(BH517:BK517),0)</f>
        <v>0</v>
      </c>
      <c r="BM517" s="25">
        <f t="shared" ref="BM517:BM580" si="825">IF(BW516&gt;0,ROUND(BL517/12,2),0)</f>
        <v>0</v>
      </c>
      <c r="BN517" s="9">
        <f t="shared" si="770"/>
        <v>0</v>
      </c>
      <c r="BO517" s="26">
        <f t="shared" si="771"/>
        <v>0</v>
      </c>
      <c r="BP517" s="19">
        <f t="shared" si="772"/>
        <v>0</v>
      </c>
      <c r="BQ517" s="26">
        <f t="shared" si="773"/>
        <v>0</v>
      </c>
      <c r="BR517" s="26">
        <f t="shared" si="774"/>
        <v>0</v>
      </c>
      <c r="BS517">
        <f t="shared" ref="BS517:BS580" si="826">IF(BW516&gt;0,BS516,0)</f>
        <v>0</v>
      </c>
      <c r="BT517" s="7">
        <f t="shared" ref="BT517:BT580" si="827">SUM(BD517:BE517)+BR517+BS517</f>
        <v>0</v>
      </c>
      <c r="BU517" s="7">
        <f t="shared" si="805"/>
        <v>0</v>
      </c>
      <c r="BV517" s="17">
        <f t="shared" ref="BV517:BV580" si="828">IF(BW516&gt;0,BV516,0)</f>
        <v>0</v>
      </c>
      <c r="BW517" s="17">
        <f t="shared" si="806"/>
        <v>0</v>
      </c>
      <c r="CB517">
        <v>515</v>
      </c>
      <c r="CC517" s="7">
        <f t="shared" ref="CC517:CC580" ca="1" si="829">IF(DB516&gt;0,CC516-1000,CC516)</f>
        <v>-19000</v>
      </c>
      <c r="CD517" s="28">
        <f t="shared" ref="CD517:CD580" ca="1" si="830">IF(DB516&gt;0,ROUND(PMT($F$92/12,$F$96*12,-CC517),5),0)</f>
        <v>0</v>
      </c>
      <c r="CE517" s="16">
        <f t="shared" ref="CE517:CE580" ca="1" si="831">IF(DB516&gt;0,ROUND(CC517*$CE$1/1000,2),0)</f>
        <v>0</v>
      </c>
      <c r="CF517" s="9">
        <f t="shared" ca="1" si="775"/>
        <v>0</v>
      </c>
      <c r="CG517" s="26">
        <f t="shared" ca="1" si="776"/>
        <v>0</v>
      </c>
      <c r="CH517" s="19">
        <f t="shared" ca="1" si="777"/>
        <v>0</v>
      </c>
      <c r="CI517" s="26">
        <f t="shared" ca="1" si="778"/>
        <v>0</v>
      </c>
      <c r="CJ517" s="26">
        <f t="shared" ca="1" si="779"/>
        <v>0</v>
      </c>
      <c r="CK517" s="16">
        <f t="shared" ref="CK517:CK580" ca="1" si="832">IF(DB516&gt;0,ROUND($CD$1*$CK$1,2),0)</f>
        <v>0</v>
      </c>
      <c r="CL517" s="25">
        <v>0</v>
      </c>
      <c r="CM517" s="25">
        <f t="shared" ref="CM517:CM580" ca="1" si="833">IF(DB516&gt;0,ROUND($CD$1*$CM$1,2),0)</f>
        <v>0</v>
      </c>
      <c r="CN517" s="25">
        <f t="shared" ref="CN517:CN580" ca="1" si="834">IF(DB516&gt;0,ROUND($CD$1*$CN$1,2),0)</f>
        <v>0</v>
      </c>
      <c r="CO517" s="25">
        <f t="shared" ref="CO517:CO580" ca="1" si="835">IF(DB516&gt;0,ROUND($CD$1*$CO$1,2),0)</f>
        <v>0</v>
      </c>
      <c r="CP517" s="25">
        <f t="shared" ref="CP517:CP580" ca="1" si="836">IF(DB516&gt;0,ROUND($CD$1*$CP$1,2),0)</f>
        <v>0</v>
      </c>
      <c r="CQ517" s="16">
        <f t="shared" ref="CQ517:CQ580" ca="1" si="837">IF(DB516&gt;0,CK517+SUM(CM517:CP517),0)</f>
        <v>0</v>
      </c>
      <c r="CR517" s="25">
        <f t="shared" ref="CR517:CR580" ca="1" si="838">IF(DB516&gt;0,ROUND(CQ517/12,2),0)</f>
        <v>0</v>
      </c>
      <c r="CS517" s="9">
        <f t="shared" ca="1" si="780"/>
        <v>0</v>
      </c>
      <c r="CT517" s="26">
        <f t="shared" ca="1" si="781"/>
        <v>0</v>
      </c>
      <c r="CU517" s="19">
        <f t="shared" ca="1" si="782"/>
        <v>0</v>
      </c>
      <c r="CV517" s="26">
        <f t="shared" ca="1" si="783"/>
        <v>0</v>
      </c>
      <c r="CW517" s="26">
        <f t="shared" ca="1" si="784"/>
        <v>0</v>
      </c>
      <c r="CX517">
        <f t="shared" ref="CX517:CX580" ca="1" si="839">IF(DB516&gt;0,CX516,0)</f>
        <v>0</v>
      </c>
      <c r="CY517" s="7">
        <f t="shared" ca="1" si="807"/>
        <v>0</v>
      </c>
      <c r="CZ517" s="7">
        <f t="shared" ca="1" si="808"/>
        <v>0</v>
      </c>
      <c r="DA517" s="17">
        <f t="shared" ref="DA517:DA580" ca="1" si="840">IF(DB516&gt;0,DA516,0)</f>
        <v>0</v>
      </c>
      <c r="DB517" s="17">
        <f t="shared" ca="1" si="809"/>
        <v>0</v>
      </c>
      <c r="EB517">
        <v>515</v>
      </c>
      <c r="EC517" s="7">
        <f t="shared" ref="EC517:EC580" si="841">IF(FB516&gt;0,EC516-1000,EC516)</f>
        <v>0</v>
      </c>
      <c r="ED517" s="28">
        <f t="shared" ref="ED517:ED580" si="842">IF(FB516&gt;0,ROUND(PMT($F$92/12,$F$96*12,-EC517),5),0)</f>
        <v>0</v>
      </c>
      <c r="EE517" s="16">
        <f t="shared" ref="EE517:EE580" si="843">IF(FB516&gt;0,ROUND(EC517*$EE$1/1000,2),0)</f>
        <v>0</v>
      </c>
      <c r="EF517" s="9">
        <f t="shared" si="785"/>
        <v>0</v>
      </c>
      <c r="EG517" s="26">
        <f t="shared" si="786"/>
        <v>0</v>
      </c>
      <c r="EH517" s="19">
        <f t="shared" si="787"/>
        <v>0</v>
      </c>
      <c r="EI517" s="26">
        <f t="shared" si="788"/>
        <v>0</v>
      </c>
      <c r="EJ517" s="26">
        <f t="shared" si="789"/>
        <v>0</v>
      </c>
      <c r="EK517" s="16">
        <f t="shared" ref="EK517:EK580" si="844">IF(FB516&gt;0,ROUND($ED$1*$EK$1,2),0)</f>
        <v>0</v>
      </c>
      <c r="EL517" s="25">
        <v>0</v>
      </c>
      <c r="EM517" s="25">
        <f t="shared" ref="EM517:EM580" si="845">IF(FB516&gt;0,ROUND($ED$1*$EM$1,0),0)</f>
        <v>0</v>
      </c>
      <c r="EN517" s="25">
        <f t="shared" ref="EN517:EN580" si="846">IF(FB516&gt;0,ROUND($ED$1*$EN$1,2),0)</f>
        <v>0</v>
      </c>
      <c r="EO517" s="25">
        <f t="shared" ref="EO517:EO580" si="847">IF(FB516&gt;0,ROUND($ED$1*$EO$1,2),0)</f>
        <v>0</v>
      </c>
      <c r="EP517" s="25">
        <f t="shared" ref="EP517:EP580" si="848">IF(FB516&gt;0,ROUND($ED$1*$EP$1,2),0)</f>
        <v>0</v>
      </c>
      <c r="EQ517" s="16">
        <f t="shared" ref="EQ517:EQ580" si="849">IF(FB516&gt;0,EK517+SUM(EM517:EP517),0)</f>
        <v>0</v>
      </c>
      <c r="ER517" s="25">
        <f t="shared" ref="ER517:ER580" si="850">IF(FB516&gt;0,ROUND(EQ517/12,2),0)</f>
        <v>0</v>
      </c>
      <c r="ES517" s="9">
        <f t="shared" si="790"/>
        <v>0</v>
      </c>
      <c r="ET517" s="26">
        <f t="shared" si="791"/>
        <v>0</v>
      </c>
      <c r="EU517" s="19">
        <f t="shared" si="792"/>
        <v>0</v>
      </c>
      <c r="EV517" s="26">
        <f t="shared" si="793"/>
        <v>0</v>
      </c>
      <c r="EW517" s="26">
        <f t="shared" si="794"/>
        <v>0</v>
      </c>
      <c r="EX517">
        <f t="shared" ref="EX517:EX580" si="851">IF(FB516&gt;0,EX516,0)</f>
        <v>0</v>
      </c>
      <c r="EY517" s="7">
        <f t="shared" si="810"/>
        <v>0</v>
      </c>
      <c r="EZ517" s="7">
        <f t="shared" si="811"/>
        <v>0</v>
      </c>
      <c r="FA517" s="17">
        <f t="shared" ref="FA517:FA580" si="852">IF(FB516&gt;0,FA516,0)</f>
        <v>0</v>
      </c>
      <c r="FB517" s="17">
        <f t="shared" si="812"/>
        <v>0</v>
      </c>
      <c r="GB517">
        <v>515</v>
      </c>
      <c r="GC517" s="7">
        <f t="shared" ref="GC517:GC580" si="853">IF(HB516&gt;0,GC516-1000,GC516)</f>
        <v>0</v>
      </c>
      <c r="GD517" s="28">
        <f t="shared" ref="GD517:GD580" si="854">IF(HB516&gt;0,ROUND(PMT($F$92/12,$F$96*12,-GC517),5),0)</f>
        <v>0</v>
      </c>
      <c r="GE517" s="16">
        <f t="shared" ref="GE517:GE580" si="855">IF(HB516&gt;0,ROUND(GC517*$GE$1/1000,2),0)</f>
        <v>0</v>
      </c>
      <c r="GF517" s="9">
        <f t="shared" si="795"/>
        <v>0</v>
      </c>
      <c r="GG517" s="26">
        <f t="shared" si="796"/>
        <v>0</v>
      </c>
      <c r="GH517" s="19">
        <f t="shared" si="797"/>
        <v>0</v>
      </c>
      <c r="GI517" s="26">
        <f t="shared" si="798"/>
        <v>0</v>
      </c>
      <c r="GJ517" s="26">
        <f t="shared" si="799"/>
        <v>0</v>
      </c>
      <c r="GK517" s="16">
        <f t="shared" ref="GK517:GK580" si="856">IF(HB516&gt;0,ROUND($GD$1*$GK$1,2),0)</f>
        <v>0</v>
      </c>
      <c r="GL517" s="25">
        <v>0</v>
      </c>
      <c r="GM517" s="25">
        <f t="shared" ref="GM517:GM580" si="857">IF(HB516&gt;0,ROUND($GD$1*$GM$1,0),0)</f>
        <v>0</v>
      </c>
      <c r="GN517" s="25">
        <f t="shared" ref="GN517:GN580" si="858">IF(HB516&gt;0,ROUND($GD$1*$GN$1,2),0)</f>
        <v>0</v>
      </c>
      <c r="GO517" s="25">
        <f t="shared" ref="GO517:GO580" si="859">IF(HB516&gt;0,ROUND($GD$1*$GO$1,2),0)</f>
        <v>0</v>
      </c>
      <c r="GP517" s="25">
        <f t="shared" ref="GP517:GP580" si="860">IF(HB516&gt;0,ROUND($GD$1*$GP$1,2),0)</f>
        <v>0</v>
      </c>
      <c r="GQ517" s="16">
        <f t="shared" ref="GQ517:GQ580" si="861">IF(HB516&gt;0,GK517+SUM(GM517:GP517),0)</f>
        <v>0</v>
      </c>
      <c r="GR517" s="25">
        <f t="shared" ref="GR517:GR580" si="862">IF(HB516&gt;0,ROUND(GQ517/12,2),0)</f>
        <v>0</v>
      </c>
      <c r="GS517" s="9">
        <f t="shared" si="800"/>
        <v>0</v>
      </c>
      <c r="GT517" s="26">
        <f t="shared" si="801"/>
        <v>0</v>
      </c>
      <c r="GU517" s="19">
        <f t="shared" si="802"/>
        <v>0</v>
      </c>
      <c r="GV517" s="26">
        <f t="shared" si="803"/>
        <v>0</v>
      </c>
      <c r="GW517" s="26">
        <f t="shared" si="804"/>
        <v>0</v>
      </c>
      <c r="GX517">
        <f t="shared" ref="GX517:GX580" si="863">IF(HB516&gt;0,GX516,0)</f>
        <v>0</v>
      </c>
      <c r="GY517" s="7">
        <f t="shared" si="813"/>
        <v>0</v>
      </c>
      <c r="GZ517" s="7">
        <f t="shared" si="814"/>
        <v>0</v>
      </c>
      <c r="HA517" s="17">
        <f t="shared" ref="HA517:HA580" si="864">IF(HB516&gt;0,HA516,0)</f>
        <v>0</v>
      </c>
      <c r="HB517" s="17">
        <f t="shared" si="815"/>
        <v>0</v>
      </c>
    </row>
    <row r="518" spans="54:210" x14ac:dyDescent="0.3">
      <c r="BB518">
        <v>516</v>
      </c>
      <c r="BC518" s="7">
        <f t="shared" si="816"/>
        <v>0</v>
      </c>
      <c r="BD518" s="28">
        <f t="shared" si="817"/>
        <v>0</v>
      </c>
      <c r="BE518" s="16">
        <f t="shared" si="818"/>
        <v>0</v>
      </c>
      <c r="BF518" s="16">
        <f t="shared" si="819"/>
        <v>0</v>
      </c>
      <c r="BG518" s="25">
        <v>0</v>
      </c>
      <c r="BH518" s="25">
        <f t="shared" si="820"/>
        <v>0</v>
      </c>
      <c r="BI518" s="25">
        <f t="shared" si="821"/>
        <v>0</v>
      </c>
      <c r="BJ518" s="25">
        <f t="shared" si="822"/>
        <v>0</v>
      </c>
      <c r="BK518" s="25">
        <f t="shared" si="823"/>
        <v>0</v>
      </c>
      <c r="BL518" s="16">
        <f t="shared" si="824"/>
        <v>0</v>
      </c>
      <c r="BM518" s="25">
        <f t="shared" si="825"/>
        <v>0</v>
      </c>
      <c r="BN518" s="9">
        <f t="shared" si="770"/>
        <v>0</v>
      </c>
      <c r="BO518" s="26">
        <f t="shared" si="771"/>
        <v>0</v>
      </c>
      <c r="BP518" s="19">
        <f t="shared" si="772"/>
        <v>0</v>
      </c>
      <c r="BQ518" s="26">
        <f t="shared" si="773"/>
        <v>0</v>
      </c>
      <c r="BR518" s="26">
        <f t="shared" si="774"/>
        <v>0</v>
      </c>
      <c r="BS518">
        <f t="shared" si="826"/>
        <v>0</v>
      </c>
      <c r="BT518" s="7">
        <f t="shared" si="827"/>
        <v>0</v>
      </c>
      <c r="BU518" s="7">
        <f t="shared" si="805"/>
        <v>0</v>
      </c>
      <c r="BV518" s="17">
        <f t="shared" si="828"/>
        <v>0</v>
      </c>
      <c r="BW518" s="17">
        <f t="shared" si="806"/>
        <v>0</v>
      </c>
      <c r="CB518">
        <v>516</v>
      </c>
      <c r="CC518" s="7">
        <f t="shared" ca="1" si="829"/>
        <v>-19000</v>
      </c>
      <c r="CD518" s="28">
        <f t="shared" ca="1" si="830"/>
        <v>0</v>
      </c>
      <c r="CE518" s="16">
        <f t="shared" ca="1" si="831"/>
        <v>0</v>
      </c>
      <c r="CF518" s="9">
        <f t="shared" ca="1" si="775"/>
        <v>0</v>
      </c>
      <c r="CG518" s="26">
        <f t="shared" ca="1" si="776"/>
        <v>0</v>
      </c>
      <c r="CH518" s="19">
        <f t="shared" ca="1" si="777"/>
        <v>0</v>
      </c>
      <c r="CI518" s="26">
        <f t="shared" ca="1" si="778"/>
        <v>0</v>
      </c>
      <c r="CJ518" s="26">
        <f t="shared" ca="1" si="779"/>
        <v>0</v>
      </c>
      <c r="CK518" s="16">
        <f t="shared" ca="1" si="832"/>
        <v>0</v>
      </c>
      <c r="CL518" s="25">
        <v>0</v>
      </c>
      <c r="CM518" s="25">
        <f t="shared" ca="1" si="833"/>
        <v>0</v>
      </c>
      <c r="CN518" s="25">
        <f t="shared" ca="1" si="834"/>
        <v>0</v>
      </c>
      <c r="CO518" s="25">
        <f t="shared" ca="1" si="835"/>
        <v>0</v>
      </c>
      <c r="CP518" s="25">
        <f t="shared" ca="1" si="836"/>
        <v>0</v>
      </c>
      <c r="CQ518" s="16">
        <f t="shared" ca="1" si="837"/>
        <v>0</v>
      </c>
      <c r="CR518" s="25">
        <f t="shared" ca="1" si="838"/>
        <v>0</v>
      </c>
      <c r="CS518" s="9">
        <f t="shared" ca="1" si="780"/>
        <v>0</v>
      </c>
      <c r="CT518" s="26">
        <f t="shared" ca="1" si="781"/>
        <v>0</v>
      </c>
      <c r="CU518" s="19">
        <f t="shared" ca="1" si="782"/>
        <v>0</v>
      </c>
      <c r="CV518" s="26">
        <f t="shared" ca="1" si="783"/>
        <v>0</v>
      </c>
      <c r="CW518" s="26">
        <f t="shared" ca="1" si="784"/>
        <v>0</v>
      </c>
      <c r="CX518">
        <f t="shared" ca="1" si="839"/>
        <v>0</v>
      </c>
      <c r="CY518" s="7">
        <f t="shared" ca="1" si="807"/>
        <v>0</v>
      </c>
      <c r="CZ518" s="7">
        <f t="shared" ca="1" si="808"/>
        <v>0</v>
      </c>
      <c r="DA518" s="17">
        <f t="shared" ca="1" si="840"/>
        <v>0</v>
      </c>
      <c r="DB518" s="17">
        <f t="shared" ca="1" si="809"/>
        <v>0</v>
      </c>
      <c r="EB518">
        <v>516</v>
      </c>
      <c r="EC518" s="7">
        <f t="shared" si="841"/>
        <v>0</v>
      </c>
      <c r="ED518" s="28">
        <f t="shared" si="842"/>
        <v>0</v>
      </c>
      <c r="EE518" s="16">
        <f t="shared" si="843"/>
        <v>0</v>
      </c>
      <c r="EF518" s="9">
        <f t="shared" si="785"/>
        <v>0</v>
      </c>
      <c r="EG518" s="26">
        <f t="shared" si="786"/>
        <v>0</v>
      </c>
      <c r="EH518" s="19">
        <f t="shared" si="787"/>
        <v>0</v>
      </c>
      <c r="EI518" s="26">
        <f t="shared" si="788"/>
        <v>0</v>
      </c>
      <c r="EJ518" s="26">
        <f t="shared" si="789"/>
        <v>0</v>
      </c>
      <c r="EK518" s="16">
        <f t="shared" si="844"/>
        <v>0</v>
      </c>
      <c r="EL518" s="25">
        <v>0</v>
      </c>
      <c r="EM518" s="25">
        <f t="shared" si="845"/>
        <v>0</v>
      </c>
      <c r="EN518" s="25">
        <f t="shared" si="846"/>
        <v>0</v>
      </c>
      <c r="EO518" s="25">
        <f t="shared" si="847"/>
        <v>0</v>
      </c>
      <c r="EP518" s="25">
        <f t="shared" si="848"/>
        <v>0</v>
      </c>
      <c r="EQ518" s="16">
        <f t="shared" si="849"/>
        <v>0</v>
      </c>
      <c r="ER518" s="25">
        <f t="shared" si="850"/>
        <v>0</v>
      </c>
      <c r="ES518" s="9">
        <f t="shared" si="790"/>
        <v>0</v>
      </c>
      <c r="ET518" s="26">
        <f t="shared" si="791"/>
        <v>0</v>
      </c>
      <c r="EU518" s="19">
        <f t="shared" si="792"/>
        <v>0</v>
      </c>
      <c r="EV518" s="26">
        <f t="shared" si="793"/>
        <v>0</v>
      </c>
      <c r="EW518" s="26">
        <f t="shared" si="794"/>
        <v>0</v>
      </c>
      <c r="EX518">
        <f t="shared" si="851"/>
        <v>0</v>
      </c>
      <c r="EY518" s="7">
        <f t="shared" si="810"/>
        <v>0</v>
      </c>
      <c r="EZ518" s="7">
        <f t="shared" si="811"/>
        <v>0</v>
      </c>
      <c r="FA518" s="17">
        <f t="shared" si="852"/>
        <v>0</v>
      </c>
      <c r="FB518" s="17">
        <f t="shared" si="812"/>
        <v>0</v>
      </c>
      <c r="GB518">
        <v>516</v>
      </c>
      <c r="GC518" s="7">
        <f t="shared" si="853"/>
        <v>0</v>
      </c>
      <c r="GD518" s="28">
        <f t="shared" si="854"/>
        <v>0</v>
      </c>
      <c r="GE518" s="16">
        <f t="shared" si="855"/>
        <v>0</v>
      </c>
      <c r="GF518" s="9">
        <f t="shared" si="795"/>
        <v>0</v>
      </c>
      <c r="GG518" s="26">
        <f t="shared" si="796"/>
        <v>0</v>
      </c>
      <c r="GH518" s="19">
        <f t="shared" si="797"/>
        <v>0</v>
      </c>
      <c r="GI518" s="26">
        <f t="shared" si="798"/>
        <v>0</v>
      </c>
      <c r="GJ518" s="26">
        <f t="shared" si="799"/>
        <v>0</v>
      </c>
      <c r="GK518" s="16">
        <f t="shared" si="856"/>
        <v>0</v>
      </c>
      <c r="GL518" s="25">
        <v>0</v>
      </c>
      <c r="GM518" s="25">
        <f t="shared" si="857"/>
        <v>0</v>
      </c>
      <c r="GN518" s="25">
        <f t="shared" si="858"/>
        <v>0</v>
      </c>
      <c r="GO518" s="25">
        <f t="shared" si="859"/>
        <v>0</v>
      </c>
      <c r="GP518" s="25">
        <f t="shared" si="860"/>
        <v>0</v>
      </c>
      <c r="GQ518" s="16">
        <f t="shared" si="861"/>
        <v>0</v>
      </c>
      <c r="GR518" s="25">
        <f t="shared" si="862"/>
        <v>0</v>
      </c>
      <c r="GS518" s="9">
        <f t="shared" si="800"/>
        <v>0</v>
      </c>
      <c r="GT518" s="26">
        <f t="shared" si="801"/>
        <v>0</v>
      </c>
      <c r="GU518" s="19">
        <f t="shared" si="802"/>
        <v>0</v>
      </c>
      <c r="GV518" s="26">
        <f t="shared" si="803"/>
        <v>0</v>
      </c>
      <c r="GW518" s="26">
        <f t="shared" si="804"/>
        <v>0</v>
      </c>
      <c r="GX518">
        <f t="shared" si="863"/>
        <v>0</v>
      </c>
      <c r="GY518" s="7">
        <f t="shared" si="813"/>
        <v>0</v>
      </c>
      <c r="GZ518" s="7">
        <f t="shared" si="814"/>
        <v>0</v>
      </c>
      <c r="HA518" s="17">
        <f t="shared" si="864"/>
        <v>0</v>
      </c>
      <c r="HB518" s="17">
        <f t="shared" si="815"/>
        <v>0</v>
      </c>
    </row>
    <row r="519" spans="54:210" x14ac:dyDescent="0.3">
      <c r="BB519">
        <v>517</v>
      </c>
      <c r="BC519" s="7">
        <f t="shared" si="816"/>
        <v>0</v>
      </c>
      <c r="BD519" s="28">
        <f t="shared" si="817"/>
        <v>0</v>
      </c>
      <c r="BE519" s="16">
        <f t="shared" si="818"/>
        <v>0</v>
      </c>
      <c r="BF519" s="16">
        <f t="shared" si="819"/>
        <v>0</v>
      </c>
      <c r="BG519" s="25">
        <v>0</v>
      </c>
      <c r="BH519" s="25">
        <f t="shared" si="820"/>
        <v>0</v>
      </c>
      <c r="BI519" s="25">
        <f t="shared" si="821"/>
        <v>0</v>
      </c>
      <c r="BJ519" s="25">
        <f t="shared" si="822"/>
        <v>0</v>
      </c>
      <c r="BK519" s="25">
        <f t="shared" si="823"/>
        <v>0</v>
      </c>
      <c r="BL519" s="16">
        <f t="shared" si="824"/>
        <v>0</v>
      </c>
      <c r="BM519" s="25">
        <f t="shared" si="825"/>
        <v>0</v>
      </c>
      <c r="BN519" s="9">
        <f t="shared" si="770"/>
        <v>0</v>
      </c>
      <c r="BO519" s="26">
        <f t="shared" si="771"/>
        <v>0</v>
      </c>
      <c r="BP519" s="19">
        <f t="shared" si="772"/>
        <v>0</v>
      </c>
      <c r="BQ519" s="26">
        <f t="shared" si="773"/>
        <v>0</v>
      </c>
      <c r="BR519" s="26">
        <f t="shared" si="774"/>
        <v>0</v>
      </c>
      <c r="BS519">
        <f t="shared" si="826"/>
        <v>0</v>
      </c>
      <c r="BT519" s="7">
        <f t="shared" si="827"/>
        <v>0</v>
      </c>
      <c r="BU519" s="7">
        <f t="shared" si="805"/>
        <v>0</v>
      </c>
      <c r="BV519" s="17">
        <f t="shared" si="828"/>
        <v>0</v>
      </c>
      <c r="BW519" s="17">
        <f t="shared" si="806"/>
        <v>0</v>
      </c>
      <c r="CB519">
        <v>517</v>
      </c>
      <c r="CC519" s="7">
        <f t="shared" ca="1" si="829"/>
        <v>-19000</v>
      </c>
      <c r="CD519" s="28">
        <f t="shared" ca="1" si="830"/>
        <v>0</v>
      </c>
      <c r="CE519" s="16">
        <f t="shared" ca="1" si="831"/>
        <v>0</v>
      </c>
      <c r="CF519" s="9">
        <f t="shared" ca="1" si="775"/>
        <v>0</v>
      </c>
      <c r="CG519" s="26">
        <f t="shared" ca="1" si="776"/>
        <v>0</v>
      </c>
      <c r="CH519" s="19">
        <f t="shared" ca="1" si="777"/>
        <v>0</v>
      </c>
      <c r="CI519" s="26">
        <f t="shared" ca="1" si="778"/>
        <v>0</v>
      </c>
      <c r="CJ519" s="26">
        <f t="shared" ca="1" si="779"/>
        <v>0</v>
      </c>
      <c r="CK519" s="16">
        <f t="shared" ca="1" si="832"/>
        <v>0</v>
      </c>
      <c r="CL519" s="25">
        <v>0</v>
      </c>
      <c r="CM519" s="25">
        <f t="shared" ca="1" si="833"/>
        <v>0</v>
      </c>
      <c r="CN519" s="25">
        <f t="shared" ca="1" si="834"/>
        <v>0</v>
      </c>
      <c r="CO519" s="25">
        <f t="shared" ca="1" si="835"/>
        <v>0</v>
      </c>
      <c r="CP519" s="25">
        <f t="shared" ca="1" si="836"/>
        <v>0</v>
      </c>
      <c r="CQ519" s="16">
        <f t="shared" ca="1" si="837"/>
        <v>0</v>
      </c>
      <c r="CR519" s="25">
        <f t="shared" ca="1" si="838"/>
        <v>0</v>
      </c>
      <c r="CS519" s="9">
        <f t="shared" ca="1" si="780"/>
        <v>0</v>
      </c>
      <c r="CT519" s="26">
        <f t="shared" ca="1" si="781"/>
        <v>0</v>
      </c>
      <c r="CU519" s="19">
        <f t="shared" ca="1" si="782"/>
        <v>0</v>
      </c>
      <c r="CV519" s="26">
        <f t="shared" ca="1" si="783"/>
        <v>0</v>
      </c>
      <c r="CW519" s="26">
        <f t="shared" ca="1" si="784"/>
        <v>0</v>
      </c>
      <c r="CX519">
        <f t="shared" ca="1" si="839"/>
        <v>0</v>
      </c>
      <c r="CY519" s="7">
        <f t="shared" ca="1" si="807"/>
        <v>0</v>
      </c>
      <c r="CZ519" s="7">
        <f t="shared" ca="1" si="808"/>
        <v>0</v>
      </c>
      <c r="DA519" s="17">
        <f t="shared" ca="1" si="840"/>
        <v>0</v>
      </c>
      <c r="DB519" s="17">
        <f t="shared" ca="1" si="809"/>
        <v>0</v>
      </c>
      <c r="EB519">
        <v>517</v>
      </c>
      <c r="EC519" s="7">
        <f t="shared" si="841"/>
        <v>0</v>
      </c>
      <c r="ED519" s="28">
        <f t="shared" si="842"/>
        <v>0</v>
      </c>
      <c r="EE519" s="16">
        <f t="shared" si="843"/>
        <v>0</v>
      </c>
      <c r="EF519" s="9">
        <f t="shared" si="785"/>
        <v>0</v>
      </c>
      <c r="EG519" s="26">
        <f t="shared" si="786"/>
        <v>0</v>
      </c>
      <c r="EH519" s="19">
        <f t="shared" si="787"/>
        <v>0</v>
      </c>
      <c r="EI519" s="26">
        <f t="shared" si="788"/>
        <v>0</v>
      </c>
      <c r="EJ519" s="26">
        <f t="shared" si="789"/>
        <v>0</v>
      </c>
      <c r="EK519" s="16">
        <f t="shared" si="844"/>
        <v>0</v>
      </c>
      <c r="EL519" s="25">
        <v>0</v>
      </c>
      <c r="EM519" s="25">
        <f t="shared" si="845"/>
        <v>0</v>
      </c>
      <c r="EN519" s="25">
        <f t="shared" si="846"/>
        <v>0</v>
      </c>
      <c r="EO519" s="25">
        <f t="shared" si="847"/>
        <v>0</v>
      </c>
      <c r="EP519" s="25">
        <f t="shared" si="848"/>
        <v>0</v>
      </c>
      <c r="EQ519" s="16">
        <f t="shared" si="849"/>
        <v>0</v>
      </c>
      <c r="ER519" s="25">
        <f t="shared" si="850"/>
        <v>0</v>
      </c>
      <c r="ES519" s="9">
        <f t="shared" si="790"/>
        <v>0</v>
      </c>
      <c r="ET519" s="26">
        <f t="shared" si="791"/>
        <v>0</v>
      </c>
      <c r="EU519" s="19">
        <f t="shared" si="792"/>
        <v>0</v>
      </c>
      <c r="EV519" s="26">
        <f t="shared" si="793"/>
        <v>0</v>
      </c>
      <c r="EW519" s="26">
        <f t="shared" si="794"/>
        <v>0</v>
      </c>
      <c r="EX519">
        <f t="shared" si="851"/>
        <v>0</v>
      </c>
      <c r="EY519" s="7">
        <f t="shared" si="810"/>
        <v>0</v>
      </c>
      <c r="EZ519" s="7">
        <f t="shared" si="811"/>
        <v>0</v>
      </c>
      <c r="FA519" s="17">
        <f t="shared" si="852"/>
        <v>0</v>
      </c>
      <c r="FB519" s="17">
        <f t="shared" si="812"/>
        <v>0</v>
      </c>
      <c r="GB519">
        <v>517</v>
      </c>
      <c r="GC519" s="7">
        <f t="shared" si="853"/>
        <v>0</v>
      </c>
      <c r="GD519" s="28">
        <f t="shared" si="854"/>
        <v>0</v>
      </c>
      <c r="GE519" s="16">
        <f t="shared" si="855"/>
        <v>0</v>
      </c>
      <c r="GF519" s="9">
        <f t="shared" si="795"/>
        <v>0</v>
      </c>
      <c r="GG519" s="26">
        <f t="shared" si="796"/>
        <v>0</v>
      </c>
      <c r="GH519" s="19">
        <f t="shared" si="797"/>
        <v>0</v>
      </c>
      <c r="GI519" s="26">
        <f t="shared" si="798"/>
        <v>0</v>
      </c>
      <c r="GJ519" s="26">
        <f t="shared" si="799"/>
        <v>0</v>
      </c>
      <c r="GK519" s="16">
        <f t="shared" si="856"/>
        <v>0</v>
      </c>
      <c r="GL519" s="25">
        <v>0</v>
      </c>
      <c r="GM519" s="25">
        <f t="shared" si="857"/>
        <v>0</v>
      </c>
      <c r="GN519" s="25">
        <f t="shared" si="858"/>
        <v>0</v>
      </c>
      <c r="GO519" s="25">
        <f t="shared" si="859"/>
        <v>0</v>
      </c>
      <c r="GP519" s="25">
        <f t="shared" si="860"/>
        <v>0</v>
      </c>
      <c r="GQ519" s="16">
        <f t="shared" si="861"/>
        <v>0</v>
      </c>
      <c r="GR519" s="25">
        <f t="shared" si="862"/>
        <v>0</v>
      </c>
      <c r="GS519" s="9">
        <f t="shared" si="800"/>
        <v>0</v>
      </c>
      <c r="GT519" s="26">
        <f t="shared" si="801"/>
        <v>0</v>
      </c>
      <c r="GU519" s="19">
        <f t="shared" si="802"/>
        <v>0</v>
      </c>
      <c r="GV519" s="26">
        <f t="shared" si="803"/>
        <v>0</v>
      </c>
      <c r="GW519" s="26">
        <f t="shared" si="804"/>
        <v>0</v>
      </c>
      <c r="GX519">
        <f t="shared" si="863"/>
        <v>0</v>
      </c>
      <c r="GY519" s="7">
        <f t="shared" si="813"/>
        <v>0</v>
      </c>
      <c r="GZ519" s="7">
        <f t="shared" si="814"/>
        <v>0</v>
      </c>
      <c r="HA519" s="17">
        <f t="shared" si="864"/>
        <v>0</v>
      </c>
      <c r="HB519" s="17">
        <f t="shared" si="815"/>
        <v>0</v>
      </c>
    </row>
    <row r="520" spans="54:210" x14ac:dyDescent="0.3">
      <c r="BB520">
        <v>518</v>
      </c>
      <c r="BC520" s="7">
        <f t="shared" si="816"/>
        <v>0</v>
      </c>
      <c r="BD520" s="28">
        <f t="shared" si="817"/>
        <v>0</v>
      </c>
      <c r="BE520" s="16">
        <f t="shared" si="818"/>
        <v>0</v>
      </c>
      <c r="BF520" s="16">
        <f t="shared" si="819"/>
        <v>0</v>
      </c>
      <c r="BG520" s="25">
        <v>0</v>
      </c>
      <c r="BH520" s="25">
        <f t="shared" si="820"/>
        <v>0</v>
      </c>
      <c r="BI520" s="25">
        <f t="shared" si="821"/>
        <v>0</v>
      </c>
      <c r="BJ520" s="25">
        <f t="shared" si="822"/>
        <v>0</v>
      </c>
      <c r="BK520" s="25">
        <f t="shared" si="823"/>
        <v>0</v>
      </c>
      <c r="BL520" s="16">
        <f t="shared" si="824"/>
        <v>0</v>
      </c>
      <c r="BM520" s="25">
        <f t="shared" si="825"/>
        <v>0</v>
      </c>
      <c r="BN520" s="9">
        <f t="shared" si="770"/>
        <v>0</v>
      </c>
      <c r="BO520" s="26">
        <f t="shared" si="771"/>
        <v>0</v>
      </c>
      <c r="BP520" s="19">
        <f t="shared" si="772"/>
        <v>0</v>
      </c>
      <c r="BQ520" s="26">
        <f t="shared" si="773"/>
        <v>0</v>
      </c>
      <c r="BR520" s="26">
        <f t="shared" si="774"/>
        <v>0</v>
      </c>
      <c r="BS520">
        <f t="shared" si="826"/>
        <v>0</v>
      </c>
      <c r="BT520" s="7">
        <f t="shared" si="827"/>
        <v>0</v>
      </c>
      <c r="BU520" s="7">
        <f t="shared" si="805"/>
        <v>0</v>
      </c>
      <c r="BV520" s="17">
        <f t="shared" si="828"/>
        <v>0</v>
      </c>
      <c r="BW520" s="17">
        <f t="shared" si="806"/>
        <v>0</v>
      </c>
      <c r="CB520">
        <v>518</v>
      </c>
      <c r="CC520" s="7">
        <f t="shared" ca="1" si="829"/>
        <v>-19000</v>
      </c>
      <c r="CD520" s="28">
        <f t="shared" ca="1" si="830"/>
        <v>0</v>
      </c>
      <c r="CE520" s="16">
        <f t="shared" ca="1" si="831"/>
        <v>0</v>
      </c>
      <c r="CF520" s="9">
        <f t="shared" ca="1" si="775"/>
        <v>0</v>
      </c>
      <c r="CG520" s="26">
        <f t="shared" ca="1" si="776"/>
        <v>0</v>
      </c>
      <c r="CH520" s="19">
        <f t="shared" ca="1" si="777"/>
        <v>0</v>
      </c>
      <c r="CI520" s="26">
        <f t="shared" ca="1" si="778"/>
        <v>0</v>
      </c>
      <c r="CJ520" s="26">
        <f t="shared" ca="1" si="779"/>
        <v>0</v>
      </c>
      <c r="CK520" s="16">
        <f t="shared" ca="1" si="832"/>
        <v>0</v>
      </c>
      <c r="CL520" s="25">
        <v>0</v>
      </c>
      <c r="CM520" s="25">
        <f t="shared" ca="1" si="833"/>
        <v>0</v>
      </c>
      <c r="CN520" s="25">
        <f t="shared" ca="1" si="834"/>
        <v>0</v>
      </c>
      <c r="CO520" s="25">
        <f t="shared" ca="1" si="835"/>
        <v>0</v>
      </c>
      <c r="CP520" s="25">
        <f t="shared" ca="1" si="836"/>
        <v>0</v>
      </c>
      <c r="CQ520" s="16">
        <f t="shared" ca="1" si="837"/>
        <v>0</v>
      </c>
      <c r="CR520" s="25">
        <f t="shared" ca="1" si="838"/>
        <v>0</v>
      </c>
      <c r="CS520" s="9">
        <f t="shared" ca="1" si="780"/>
        <v>0</v>
      </c>
      <c r="CT520" s="26">
        <f t="shared" ca="1" si="781"/>
        <v>0</v>
      </c>
      <c r="CU520" s="19">
        <f t="shared" ca="1" si="782"/>
        <v>0</v>
      </c>
      <c r="CV520" s="26">
        <f t="shared" ca="1" si="783"/>
        <v>0</v>
      </c>
      <c r="CW520" s="26">
        <f t="shared" ca="1" si="784"/>
        <v>0</v>
      </c>
      <c r="CX520">
        <f t="shared" ca="1" si="839"/>
        <v>0</v>
      </c>
      <c r="CY520" s="7">
        <f t="shared" ca="1" si="807"/>
        <v>0</v>
      </c>
      <c r="CZ520" s="7">
        <f t="shared" ca="1" si="808"/>
        <v>0</v>
      </c>
      <c r="DA520" s="17">
        <f t="shared" ca="1" si="840"/>
        <v>0</v>
      </c>
      <c r="DB520" s="17">
        <f t="shared" ca="1" si="809"/>
        <v>0</v>
      </c>
      <c r="EB520">
        <v>518</v>
      </c>
      <c r="EC520" s="7">
        <f t="shared" si="841"/>
        <v>0</v>
      </c>
      <c r="ED520" s="28">
        <f t="shared" si="842"/>
        <v>0</v>
      </c>
      <c r="EE520" s="16">
        <f t="shared" si="843"/>
        <v>0</v>
      </c>
      <c r="EF520" s="9">
        <f t="shared" si="785"/>
        <v>0</v>
      </c>
      <c r="EG520" s="26">
        <f t="shared" si="786"/>
        <v>0</v>
      </c>
      <c r="EH520" s="19">
        <f t="shared" si="787"/>
        <v>0</v>
      </c>
      <c r="EI520" s="26">
        <f t="shared" si="788"/>
        <v>0</v>
      </c>
      <c r="EJ520" s="26">
        <f t="shared" si="789"/>
        <v>0</v>
      </c>
      <c r="EK520" s="16">
        <f t="shared" si="844"/>
        <v>0</v>
      </c>
      <c r="EL520" s="25">
        <v>0</v>
      </c>
      <c r="EM520" s="25">
        <f t="shared" si="845"/>
        <v>0</v>
      </c>
      <c r="EN520" s="25">
        <f t="shared" si="846"/>
        <v>0</v>
      </c>
      <c r="EO520" s="25">
        <f t="shared" si="847"/>
        <v>0</v>
      </c>
      <c r="EP520" s="25">
        <f t="shared" si="848"/>
        <v>0</v>
      </c>
      <c r="EQ520" s="16">
        <f t="shared" si="849"/>
        <v>0</v>
      </c>
      <c r="ER520" s="25">
        <f t="shared" si="850"/>
        <v>0</v>
      </c>
      <c r="ES520" s="9">
        <f t="shared" si="790"/>
        <v>0</v>
      </c>
      <c r="ET520" s="26">
        <f t="shared" si="791"/>
        <v>0</v>
      </c>
      <c r="EU520" s="19">
        <f t="shared" si="792"/>
        <v>0</v>
      </c>
      <c r="EV520" s="26">
        <f t="shared" si="793"/>
        <v>0</v>
      </c>
      <c r="EW520" s="26">
        <f t="shared" si="794"/>
        <v>0</v>
      </c>
      <c r="EX520">
        <f t="shared" si="851"/>
        <v>0</v>
      </c>
      <c r="EY520" s="7">
        <f t="shared" si="810"/>
        <v>0</v>
      </c>
      <c r="EZ520" s="7">
        <f t="shared" si="811"/>
        <v>0</v>
      </c>
      <c r="FA520" s="17">
        <f t="shared" si="852"/>
        <v>0</v>
      </c>
      <c r="FB520" s="17">
        <f t="shared" si="812"/>
        <v>0</v>
      </c>
      <c r="GB520">
        <v>518</v>
      </c>
      <c r="GC520" s="7">
        <f t="shared" si="853"/>
        <v>0</v>
      </c>
      <c r="GD520" s="28">
        <f t="shared" si="854"/>
        <v>0</v>
      </c>
      <c r="GE520" s="16">
        <f t="shared" si="855"/>
        <v>0</v>
      </c>
      <c r="GF520" s="9">
        <f t="shared" si="795"/>
        <v>0</v>
      </c>
      <c r="GG520" s="26">
        <f t="shared" si="796"/>
        <v>0</v>
      </c>
      <c r="GH520" s="19">
        <f t="shared" si="797"/>
        <v>0</v>
      </c>
      <c r="GI520" s="26">
        <f t="shared" si="798"/>
        <v>0</v>
      </c>
      <c r="GJ520" s="26">
        <f t="shared" si="799"/>
        <v>0</v>
      </c>
      <c r="GK520" s="16">
        <f t="shared" si="856"/>
        <v>0</v>
      </c>
      <c r="GL520" s="25">
        <v>0</v>
      </c>
      <c r="GM520" s="25">
        <f t="shared" si="857"/>
        <v>0</v>
      </c>
      <c r="GN520" s="25">
        <f t="shared" si="858"/>
        <v>0</v>
      </c>
      <c r="GO520" s="25">
        <f t="shared" si="859"/>
        <v>0</v>
      </c>
      <c r="GP520" s="25">
        <f t="shared" si="860"/>
        <v>0</v>
      </c>
      <c r="GQ520" s="16">
        <f t="shared" si="861"/>
        <v>0</v>
      </c>
      <c r="GR520" s="25">
        <f t="shared" si="862"/>
        <v>0</v>
      </c>
      <c r="GS520" s="9">
        <f t="shared" si="800"/>
        <v>0</v>
      </c>
      <c r="GT520" s="26">
        <f t="shared" si="801"/>
        <v>0</v>
      </c>
      <c r="GU520" s="19">
        <f t="shared" si="802"/>
        <v>0</v>
      </c>
      <c r="GV520" s="26">
        <f t="shared" si="803"/>
        <v>0</v>
      </c>
      <c r="GW520" s="26">
        <f t="shared" si="804"/>
        <v>0</v>
      </c>
      <c r="GX520">
        <f t="shared" si="863"/>
        <v>0</v>
      </c>
      <c r="GY520" s="7">
        <f t="shared" si="813"/>
        <v>0</v>
      </c>
      <c r="GZ520" s="7">
        <f t="shared" si="814"/>
        <v>0</v>
      </c>
      <c r="HA520" s="17">
        <f t="shared" si="864"/>
        <v>0</v>
      </c>
      <c r="HB520" s="17">
        <f t="shared" si="815"/>
        <v>0</v>
      </c>
    </row>
    <row r="521" spans="54:210" x14ac:dyDescent="0.3">
      <c r="BB521">
        <v>519</v>
      </c>
      <c r="BC521" s="7">
        <f t="shared" si="816"/>
        <v>0</v>
      </c>
      <c r="BD521" s="28">
        <f t="shared" si="817"/>
        <v>0</v>
      </c>
      <c r="BE521" s="16">
        <f t="shared" si="818"/>
        <v>0</v>
      </c>
      <c r="BF521" s="16">
        <f t="shared" si="819"/>
        <v>0</v>
      </c>
      <c r="BG521" s="25">
        <v>0</v>
      </c>
      <c r="BH521" s="25">
        <f t="shared" si="820"/>
        <v>0</v>
      </c>
      <c r="BI521" s="25">
        <f t="shared" si="821"/>
        <v>0</v>
      </c>
      <c r="BJ521" s="25">
        <f t="shared" si="822"/>
        <v>0</v>
      </c>
      <c r="BK521" s="25">
        <f t="shared" si="823"/>
        <v>0</v>
      </c>
      <c r="BL521" s="16">
        <f t="shared" si="824"/>
        <v>0</v>
      </c>
      <c r="BM521" s="25">
        <f t="shared" si="825"/>
        <v>0</v>
      </c>
      <c r="BN521" s="9">
        <f t="shared" si="770"/>
        <v>0</v>
      </c>
      <c r="BO521" s="26">
        <f t="shared" si="771"/>
        <v>0</v>
      </c>
      <c r="BP521" s="19">
        <f t="shared" si="772"/>
        <v>0</v>
      </c>
      <c r="BQ521" s="26">
        <f t="shared" si="773"/>
        <v>0</v>
      </c>
      <c r="BR521" s="26">
        <f t="shared" si="774"/>
        <v>0</v>
      </c>
      <c r="BS521">
        <f t="shared" si="826"/>
        <v>0</v>
      </c>
      <c r="BT521" s="7">
        <f t="shared" si="827"/>
        <v>0</v>
      </c>
      <c r="BU521" s="7">
        <f t="shared" si="805"/>
        <v>0</v>
      </c>
      <c r="BV521" s="17">
        <f t="shared" si="828"/>
        <v>0</v>
      </c>
      <c r="BW521" s="17">
        <f t="shared" si="806"/>
        <v>0</v>
      </c>
      <c r="CB521">
        <v>519</v>
      </c>
      <c r="CC521" s="7">
        <f t="shared" ca="1" si="829"/>
        <v>-19000</v>
      </c>
      <c r="CD521" s="28">
        <f t="shared" ca="1" si="830"/>
        <v>0</v>
      </c>
      <c r="CE521" s="16">
        <f t="shared" ca="1" si="831"/>
        <v>0</v>
      </c>
      <c r="CF521" s="9">
        <f t="shared" ca="1" si="775"/>
        <v>0</v>
      </c>
      <c r="CG521" s="26">
        <f t="shared" ca="1" si="776"/>
        <v>0</v>
      </c>
      <c r="CH521" s="19">
        <f t="shared" ca="1" si="777"/>
        <v>0</v>
      </c>
      <c r="CI521" s="26">
        <f t="shared" ca="1" si="778"/>
        <v>0</v>
      </c>
      <c r="CJ521" s="26">
        <f t="shared" ca="1" si="779"/>
        <v>0</v>
      </c>
      <c r="CK521" s="16">
        <f t="shared" ca="1" si="832"/>
        <v>0</v>
      </c>
      <c r="CL521" s="25">
        <v>0</v>
      </c>
      <c r="CM521" s="25">
        <f t="shared" ca="1" si="833"/>
        <v>0</v>
      </c>
      <c r="CN521" s="25">
        <f t="shared" ca="1" si="834"/>
        <v>0</v>
      </c>
      <c r="CO521" s="25">
        <f t="shared" ca="1" si="835"/>
        <v>0</v>
      </c>
      <c r="CP521" s="25">
        <f t="shared" ca="1" si="836"/>
        <v>0</v>
      </c>
      <c r="CQ521" s="16">
        <f t="shared" ca="1" si="837"/>
        <v>0</v>
      </c>
      <c r="CR521" s="25">
        <f t="shared" ca="1" si="838"/>
        <v>0</v>
      </c>
      <c r="CS521" s="9">
        <f t="shared" ca="1" si="780"/>
        <v>0</v>
      </c>
      <c r="CT521" s="26">
        <f t="shared" ca="1" si="781"/>
        <v>0</v>
      </c>
      <c r="CU521" s="19">
        <f t="shared" ca="1" si="782"/>
        <v>0</v>
      </c>
      <c r="CV521" s="26">
        <f t="shared" ca="1" si="783"/>
        <v>0</v>
      </c>
      <c r="CW521" s="26">
        <f t="shared" ca="1" si="784"/>
        <v>0</v>
      </c>
      <c r="CX521">
        <f t="shared" ca="1" si="839"/>
        <v>0</v>
      </c>
      <c r="CY521" s="7">
        <f t="shared" ca="1" si="807"/>
        <v>0</v>
      </c>
      <c r="CZ521" s="7">
        <f t="shared" ca="1" si="808"/>
        <v>0</v>
      </c>
      <c r="DA521" s="17">
        <f t="shared" ca="1" si="840"/>
        <v>0</v>
      </c>
      <c r="DB521" s="17">
        <f t="shared" ca="1" si="809"/>
        <v>0</v>
      </c>
      <c r="EB521">
        <v>519</v>
      </c>
      <c r="EC521" s="7">
        <f t="shared" si="841"/>
        <v>0</v>
      </c>
      <c r="ED521" s="28">
        <f t="shared" si="842"/>
        <v>0</v>
      </c>
      <c r="EE521" s="16">
        <f t="shared" si="843"/>
        <v>0</v>
      </c>
      <c r="EF521" s="9">
        <f t="shared" si="785"/>
        <v>0</v>
      </c>
      <c r="EG521" s="26">
        <f t="shared" si="786"/>
        <v>0</v>
      </c>
      <c r="EH521" s="19">
        <f t="shared" si="787"/>
        <v>0</v>
      </c>
      <c r="EI521" s="26">
        <f t="shared" si="788"/>
        <v>0</v>
      </c>
      <c r="EJ521" s="26">
        <f t="shared" si="789"/>
        <v>0</v>
      </c>
      <c r="EK521" s="16">
        <f t="shared" si="844"/>
        <v>0</v>
      </c>
      <c r="EL521" s="25">
        <v>0</v>
      </c>
      <c r="EM521" s="25">
        <f t="shared" si="845"/>
        <v>0</v>
      </c>
      <c r="EN521" s="25">
        <f t="shared" si="846"/>
        <v>0</v>
      </c>
      <c r="EO521" s="25">
        <f t="shared" si="847"/>
        <v>0</v>
      </c>
      <c r="EP521" s="25">
        <f t="shared" si="848"/>
        <v>0</v>
      </c>
      <c r="EQ521" s="16">
        <f t="shared" si="849"/>
        <v>0</v>
      </c>
      <c r="ER521" s="25">
        <f t="shared" si="850"/>
        <v>0</v>
      </c>
      <c r="ES521" s="9">
        <f t="shared" si="790"/>
        <v>0</v>
      </c>
      <c r="ET521" s="26">
        <f t="shared" si="791"/>
        <v>0</v>
      </c>
      <c r="EU521" s="19">
        <f t="shared" si="792"/>
        <v>0</v>
      </c>
      <c r="EV521" s="26">
        <f t="shared" si="793"/>
        <v>0</v>
      </c>
      <c r="EW521" s="26">
        <f t="shared" si="794"/>
        <v>0</v>
      </c>
      <c r="EX521">
        <f t="shared" si="851"/>
        <v>0</v>
      </c>
      <c r="EY521" s="7">
        <f t="shared" si="810"/>
        <v>0</v>
      </c>
      <c r="EZ521" s="7">
        <f t="shared" si="811"/>
        <v>0</v>
      </c>
      <c r="FA521" s="17">
        <f t="shared" si="852"/>
        <v>0</v>
      </c>
      <c r="FB521" s="17">
        <f t="shared" si="812"/>
        <v>0</v>
      </c>
      <c r="GB521">
        <v>519</v>
      </c>
      <c r="GC521" s="7">
        <f t="shared" si="853"/>
        <v>0</v>
      </c>
      <c r="GD521" s="28">
        <f t="shared" si="854"/>
        <v>0</v>
      </c>
      <c r="GE521" s="16">
        <f t="shared" si="855"/>
        <v>0</v>
      </c>
      <c r="GF521" s="9">
        <f t="shared" si="795"/>
        <v>0</v>
      </c>
      <c r="GG521" s="26">
        <f t="shared" si="796"/>
        <v>0</v>
      </c>
      <c r="GH521" s="19">
        <f t="shared" si="797"/>
        <v>0</v>
      </c>
      <c r="GI521" s="26">
        <f t="shared" si="798"/>
        <v>0</v>
      </c>
      <c r="GJ521" s="26">
        <f t="shared" si="799"/>
        <v>0</v>
      </c>
      <c r="GK521" s="16">
        <f t="shared" si="856"/>
        <v>0</v>
      </c>
      <c r="GL521" s="25">
        <v>0</v>
      </c>
      <c r="GM521" s="25">
        <f t="shared" si="857"/>
        <v>0</v>
      </c>
      <c r="GN521" s="25">
        <f t="shared" si="858"/>
        <v>0</v>
      </c>
      <c r="GO521" s="25">
        <f t="shared" si="859"/>
        <v>0</v>
      </c>
      <c r="GP521" s="25">
        <f t="shared" si="860"/>
        <v>0</v>
      </c>
      <c r="GQ521" s="16">
        <f t="shared" si="861"/>
        <v>0</v>
      </c>
      <c r="GR521" s="25">
        <f t="shared" si="862"/>
        <v>0</v>
      </c>
      <c r="GS521" s="9">
        <f t="shared" si="800"/>
        <v>0</v>
      </c>
      <c r="GT521" s="26">
        <f t="shared" si="801"/>
        <v>0</v>
      </c>
      <c r="GU521" s="19">
        <f t="shared" si="802"/>
        <v>0</v>
      </c>
      <c r="GV521" s="26">
        <f t="shared" si="803"/>
        <v>0</v>
      </c>
      <c r="GW521" s="26">
        <f t="shared" si="804"/>
        <v>0</v>
      </c>
      <c r="GX521">
        <f t="shared" si="863"/>
        <v>0</v>
      </c>
      <c r="GY521" s="7">
        <f t="shared" si="813"/>
        <v>0</v>
      </c>
      <c r="GZ521" s="7">
        <f t="shared" si="814"/>
        <v>0</v>
      </c>
      <c r="HA521" s="17">
        <f t="shared" si="864"/>
        <v>0</v>
      </c>
      <c r="HB521" s="17">
        <f t="shared" si="815"/>
        <v>0</v>
      </c>
    </row>
    <row r="522" spans="54:210" x14ac:dyDescent="0.3">
      <c r="BB522">
        <v>520</v>
      </c>
      <c r="BC522" s="7">
        <f t="shared" si="816"/>
        <v>0</v>
      </c>
      <c r="BD522" s="28">
        <f t="shared" si="817"/>
        <v>0</v>
      </c>
      <c r="BE522" s="16">
        <f t="shared" si="818"/>
        <v>0</v>
      </c>
      <c r="BF522" s="16">
        <f t="shared" si="819"/>
        <v>0</v>
      </c>
      <c r="BG522" s="25">
        <v>0</v>
      </c>
      <c r="BH522" s="25">
        <f t="shared" si="820"/>
        <v>0</v>
      </c>
      <c r="BI522" s="25">
        <f t="shared" si="821"/>
        <v>0</v>
      </c>
      <c r="BJ522" s="25">
        <f t="shared" si="822"/>
        <v>0</v>
      </c>
      <c r="BK522" s="25">
        <f t="shared" si="823"/>
        <v>0</v>
      </c>
      <c r="BL522" s="16">
        <f t="shared" si="824"/>
        <v>0</v>
      </c>
      <c r="BM522" s="25">
        <f t="shared" si="825"/>
        <v>0</v>
      </c>
      <c r="BN522" s="9">
        <f t="shared" si="770"/>
        <v>0</v>
      </c>
      <c r="BO522" s="26">
        <f t="shared" si="771"/>
        <v>0</v>
      </c>
      <c r="BP522" s="19">
        <f t="shared" si="772"/>
        <v>0</v>
      </c>
      <c r="BQ522" s="26">
        <f t="shared" si="773"/>
        <v>0</v>
      </c>
      <c r="BR522" s="26">
        <f t="shared" si="774"/>
        <v>0</v>
      </c>
      <c r="BS522">
        <f t="shared" si="826"/>
        <v>0</v>
      </c>
      <c r="BT522" s="7">
        <f t="shared" si="827"/>
        <v>0</v>
      </c>
      <c r="BU522" s="7">
        <f t="shared" si="805"/>
        <v>0</v>
      </c>
      <c r="BV522" s="17">
        <f t="shared" si="828"/>
        <v>0</v>
      </c>
      <c r="BW522" s="17">
        <f t="shared" si="806"/>
        <v>0</v>
      </c>
      <c r="CB522">
        <v>520</v>
      </c>
      <c r="CC522" s="7">
        <f t="shared" ca="1" si="829"/>
        <v>-19000</v>
      </c>
      <c r="CD522" s="28">
        <f t="shared" ca="1" si="830"/>
        <v>0</v>
      </c>
      <c r="CE522" s="16">
        <f t="shared" ca="1" si="831"/>
        <v>0</v>
      </c>
      <c r="CF522" s="9">
        <f t="shared" ca="1" si="775"/>
        <v>0</v>
      </c>
      <c r="CG522" s="26">
        <f t="shared" ca="1" si="776"/>
        <v>0</v>
      </c>
      <c r="CH522" s="19">
        <f t="shared" ca="1" si="777"/>
        <v>0</v>
      </c>
      <c r="CI522" s="26">
        <f t="shared" ca="1" si="778"/>
        <v>0</v>
      </c>
      <c r="CJ522" s="26">
        <f t="shared" ca="1" si="779"/>
        <v>0</v>
      </c>
      <c r="CK522" s="16">
        <f t="shared" ca="1" si="832"/>
        <v>0</v>
      </c>
      <c r="CL522" s="25">
        <v>0</v>
      </c>
      <c r="CM522" s="25">
        <f t="shared" ca="1" si="833"/>
        <v>0</v>
      </c>
      <c r="CN522" s="25">
        <f t="shared" ca="1" si="834"/>
        <v>0</v>
      </c>
      <c r="CO522" s="25">
        <f t="shared" ca="1" si="835"/>
        <v>0</v>
      </c>
      <c r="CP522" s="25">
        <f t="shared" ca="1" si="836"/>
        <v>0</v>
      </c>
      <c r="CQ522" s="16">
        <f t="shared" ca="1" si="837"/>
        <v>0</v>
      </c>
      <c r="CR522" s="25">
        <f t="shared" ca="1" si="838"/>
        <v>0</v>
      </c>
      <c r="CS522" s="9">
        <f t="shared" ca="1" si="780"/>
        <v>0</v>
      </c>
      <c r="CT522" s="26">
        <f t="shared" ca="1" si="781"/>
        <v>0</v>
      </c>
      <c r="CU522" s="19">
        <f t="shared" ca="1" si="782"/>
        <v>0</v>
      </c>
      <c r="CV522" s="26">
        <f t="shared" ca="1" si="783"/>
        <v>0</v>
      </c>
      <c r="CW522" s="26">
        <f t="shared" ca="1" si="784"/>
        <v>0</v>
      </c>
      <c r="CX522">
        <f t="shared" ca="1" si="839"/>
        <v>0</v>
      </c>
      <c r="CY522" s="7">
        <f t="shared" ca="1" si="807"/>
        <v>0</v>
      </c>
      <c r="CZ522" s="7">
        <f t="shared" ca="1" si="808"/>
        <v>0</v>
      </c>
      <c r="DA522" s="17">
        <f t="shared" ca="1" si="840"/>
        <v>0</v>
      </c>
      <c r="DB522" s="17">
        <f t="shared" ca="1" si="809"/>
        <v>0</v>
      </c>
      <c r="EB522">
        <v>520</v>
      </c>
      <c r="EC522" s="7">
        <f t="shared" si="841"/>
        <v>0</v>
      </c>
      <c r="ED522" s="28">
        <f t="shared" si="842"/>
        <v>0</v>
      </c>
      <c r="EE522" s="16">
        <f t="shared" si="843"/>
        <v>0</v>
      </c>
      <c r="EF522" s="9">
        <f t="shared" si="785"/>
        <v>0</v>
      </c>
      <c r="EG522" s="26">
        <f t="shared" si="786"/>
        <v>0</v>
      </c>
      <c r="EH522" s="19">
        <f t="shared" si="787"/>
        <v>0</v>
      </c>
      <c r="EI522" s="26">
        <f t="shared" si="788"/>
        <v>0</v>
      </c>
      <c r="EJ522" s="26">
        <f t="shared" si="789"/>
        <v>0</v>
      </c>
      <c r="EK522" s="16">
        <f t="shared" si="844"/>
        <v>0</v>
      </c>
      <c r="EL522" s="25">
        <v>0</v>
      </c>
      <c r="EM522" s="25">
        <f t="shared" si="845"/>
        <v>0</v>
      </c>
      <c r="EN522" s="25">
        <f t="shared" si="846"/>
        <v>0</v>
      </c>
      <c r="EO522" s="25">
        <f t="shared" si="847"/>
        <v>0</v>
      </c>
      <c r="EP522" s="25">
        <f t="shared" si="848"/>
        <v>0</v>
      </c>
      <c r="EQ522" s="16">
        <f t="shared" si="849"/>
        <v>0</v>
      </c>
      <c r="ER522" s="25">
        <f t="shared" si="850"/>
        <v>0</v>
      </c>
      <c r="ES522" s="9">
        <f t="shared" si="790"/>
        <v>0</v>
      </c>
      <c r="ET522" s="26">
        <f t="shared" si="791"/>
        <v>0</v>
      </c>
      <c r="EU522" s="19">
        <f t="shared" si="792"/>
        <v>0</v>
      </c>
      <c r="EV522" s="26">
        <f t="shared" si="793"/>
        <v>0</v>
      </c>
      <c r="EW522" s="26">
        <f t="shared" si="794"/>
        <v>0</v>
      </c>
      <c r="EX522">
        <f t="shared" si="851"/>
        <v>0</v>
      </c>
      <c r="EY522" s="7">
        <f t="shared" si="810"/>
        <v>0</v>
      </c>
      <c r="EZ522" s="7">
        <f t="shared" si="811"/>
        <v>0</v>
      </c>
      <c r="FA522" s="17">
        <f t="shared" si="852"/>
        <v>0</v>
      </c>
      <c r="FB522" s="17">
        <f t="shared" si="812"/>
        <v>0</v>
      </c>
      <c r="GB522">
        <v>520</v>
      </c>
      <c r="GC522" s="7">
        <f t="shared" si="853"/>
        <v>0</v>
      </c>
      <c r="GD522" s="28">
        <f t="shared" si="854"/>
        <v>0</v>
      </c>
      <c r="GE522" s="16">
        <f t="shared" si="855"/>
        <v>0</v>
      </c>
      <c r="GF522" s="9">
        <f t="shared" si="795"/>
        <v>0</v>
      </c>
      <c r="GG522" s="26">
        <f t="shared" si="796"/>
        <v>0</v>
      </c>
      <c r="GH522" s="19">
        <f t="shared" si="797"/>
        <v>0</v>
      </c>
      <c r="GI522" s="26">
        <f t="shared" si="798"/>
        <v>0</v>
      </c>
      <c r="GJ522" s="26">
        <f t="shared" si="799"/>
        <v>0</v>
      </c>
      <c r="GK522" s="16">
        <f t="shared" si="856"/>
        <v>0</v>
      </c>
      <c r="GL522" s="25">
        <v>0</v>
      </c>
      <c r="GM522" s="25">
        <f t="shared" si="857"/>
        <v>0</v>
      </c>
      <c r="GN522" s="25">
        <f t="shared" si="858"/>
        <v>0</v>
      </c>
      <c r="GO522" s="25">
        <f t="shared" si="859"/>
        <v>0</v>
      </c>
      <c r="GP522" s="25">
        <f t="shared" si="860"/>
        <v>0</v>
      </c>
      <c r="GQ522" s="16">
        <f t="shared" si="861"/>
        <v>0</v>
      </c>
      <c r="GR522" s="25">
        <f t="shared" si="862"/>
        <v>0</v>
      </c>
      <c r="GS522" s="9">
        <f t="shared" si="800"/>
        <v>0</v>
      </c>
      <c r="GT522" s="26">
        <f t="shared" si="801"/>
        <v>0</v>
      </c>
      <c r="GU522" s="19">
        <f t="shared" si="802"/>
        <v>0</v>
      </c>
      <c r="GV522" s="26">
        <f t="shared" si="803"/>
        <v>0</v>
      </c>
      <c r="GW522" s="26">
        <f t="shared" si="804"/>
        <v>0</v>
      </c>
      <c r="GX522">
        <f t="shared" si="863"/>
        <v>0</v>
      </c>
      <c r="GY522" s="7">
        <f t="shared" si="813"/>
        <v>0</v>
      </c>
      <c r="GZ522" s="7">
        <f t="shared" si="814"/>
        <v>0</v>
      </c>
      <c r="HA522" s="17">
        <f t="shared" si="864"/>
        <v>0</v>
      </c>
      <c r="HB522" s="17">
        <f t="shared" si="815"/>
        <v>0</v>
      </c>
    </row>
    <row r="523" spans="54:210" x14ac:dyDescent="0.3">
      <c r="BB523">
        <v>521</v>
      </c>
      <c r="BC523" s="7">
        <f t="shared" si="816"/>
        <v>0</v>
      </c>
      <c r="BD523" s="28">
        <f t="shared" si="817"/>
        <v>0</v>
      </c>
      <c r="BE523" s="16">
        <f t="shared" si="818"/>
        <v>0</v>
      </c>
      <c r="BF523" s="16">
        <f t="shared" si="819"/>
        <v>0</v>
      </c>
      <c r="BG523" s="25">
        <v>0</v>
      </c>
      <c r="BH523" s="25">
        <f t="shared" si="820"/>
        <v>0</v>
      </c>
      <c r="BI523" s="25">
        <f t="shared" si="821"/>
        <v>0</v>
      </c>
      <c r="BJ523" s="25">
        <f t="shared" si="822"/>
        <v>0</v>
      </c>
      <c r="BK523" s="25">
        <f t="shared" si="823"/>
        <v>0</v>
      </c>
      <c r="BL523" s="16">
        <f t="shared" si="824"/>
        <v>0</v>
      </c>
      <c r="BM523" s="25">
        <f t="shared" si="825"/>
        <v>0</v>
      </c>
      <c r="BN523" s="9">
        <f t="shared" si="770"/>
        <v>0</v>
      </c>
      <c r="BO523" s="26">
        <f t="shared" si="771"/>
        <v>0</v>
      </c>
      <c r="BP523" s="19">
        <f t="shared" si="772"/>
        <v>0</v>
      </c>
      <c r="BQ523" s="26">
        <f t="shared" si="773"/>
        <v>0</v>
      </c>
      <c r="BR523" s="26">
        <f t="shared" si="774"/>
        <v>0</v>
      </c>
      <c r="BS523">
        <f t="shared" si="826"/>
        <v>0</v>
      </c>
      <c r="BT523" s="7">
        <f t="shared" si="827"/>
        <v>0</v>
      </c>
      <c r="BU523" s="7">
        <f t="shared" si="805"/>
        <v>0</v>
      </c>
      <c r="BV523" s="17">
        <f t="shared" si="828"/>
        <v>0</v>
      </c>
      <c r="BW523" s="17">
        <f t="shared" si="806"/>
        <v>0</v>
      </c>
      <c r="CB523">
        <v>521</v>
      </c>
      <c r="CC523" s="7">
        <f t="shared" ca="1" si="829"/>
        <v>-19000</v>
      </c>
      <c r="CD523" s="28">
        <f t="shared" ca="1" si="830"/>
        <v>0</v>
      </c>
      <c r="CE523" s="16">
        <f t="shared" ca="1" si="831"/>
        <v>0</v>
      </c>
      <c r="CF523" s="9">
        <f t="shared" ca="1" si="775"/>
        <v>0</v>
      </c>
      <c r="CG523" s="26">
        <f t="shared" ca="1" si="776"/>
        <v>0</v>
      </c>
      <c r="CH523" s="19">
        <f t="shared" ca="1" si="777"/>
        <v>0</v>
      </c>
      <c r="CI523" s="26">
        <f t="shared" ca="1" si="778"/>
        <v>0</v>
      </c>
      <c r="CJ523" s="26">
        <f t="shared" ca="1" si="779"/>
        <v>0</v>
      </c>
      <c r="CK523" s="16">
        <f t="shared" ca="1" si="832"/>
        <v>0</v>
      </c>
      <c r="CL523" s="25">
        <v>0</v>
      </c>
      <c r="CM523" s="25">
        <f t="shared" ca="1" si="833"/>
        <v>0</v>
      </c>
      <c r="CN523" s="25">
        <f t="shared" ca="1" si="834"/>
        <v>0</v>
      </c>
      <c r="CO523" s="25">
        <f t="shared" ca="1" si="835"/>
        <v>0</v>
      </c>
      <c r="CP523" s="25">
        <f t="shared" ca="1" si="836"/>
        <v>0</v>
      </c>
      <c r="CQ523" s="16">
        <f t="shared" ca="1" si="837"/>
        <v>0</v>
      </c>
      <c r="CR523" s="25">
        <f t="shared" ca="1" si="838"/>
        <v>0</v>
      </c>
      <c r="CS523" s="9">
        <f t="shared" ca="1" si="780"/>
        <v>0</v>
      </c>
      <c r="CT523" s="26">
        <f t="shared" ca="1" si="781"/>
        <v>0</v>
      </c>
      <c r="CU523" s="19">
        <f t="shared" ca="1" si="782"/>
        <v>0</v>
      </c>
      <c r="CV523" s="26">
        <f t="shared" ca="1" si="783"/>
        <v>0</v>
      </c>
      <c r="CW523" s="26">
        <f t="shared" ca="1" si="784"/>
        <v>0</v>
      </c>
      <c r="CX523">
        <f t="shared" ca="1" si="839"/>
        <v>0</v>
      </c>
      <c r="CY523" s="7">
        <f t="shared" ca="1" si="807"/>
        <v>0</v>
      </c>
      <c r="CZ523" s="7">
        <f t="shared" ca="1" si="808"/>
        <v>0</v>
      </c>
      <c r="DA523" s="17">
        <f t="shared" ca="1" si="840"/>
        <v>0</v>
      </c>
      <c r="DB523" s="17">
        <f t="shared" ca="1" si="809"/>
        <v>0</v>
      </c>
      <c r="EB523">
        <v>521</v>
      </c>
      <c r="EC523" s="7">
        <f t="shared" si="841"/>
        <v>0</v>
      </c>
      <c r="ED523" s="28">
        <f t="shared" si="842"/>
        <v>0</v>
      </c>
      <c r="EE523" s="16">
        <f t="shared" si="843"/>
        <v>0</v>
      </c>
      <c r="EF523" s="9">
        <f t="shared" si="785"/>
        <v>0</v>
      </c>
      <c r="EG523" s="26">
        <f t="shared" si="786"/>
        <v>0</v>
      </c>
      <c r="EH523" s="19">
        <f t="shared" si="787"/>
        <v>0</v>
      </c>
      <c r="EI523" s="26">
        <f t="shared" si="788"/>
        <v>0</v>
      </c>
      <c r="EJ523" s="26">
        <f t="shared" si="789"/>
        <v>0</v>
      </c>
      <c r="EK523" s="16">
        <f t="shared" si="844"/>
        <v>0</v>
      </c>
      <c r="EL523" s="25">
        <v>0</v>
      </c>
      <c r="EM523" s="25">
        <f t="shared" si="845"/>
        <v>0</v>
      </c>
      <c r="EN523" s="25">
        <f t="shared" si="846"/>
        <v>0</v>
      </c>
      <c r="EO523" s="25">
        <f t="shared" si="847"/>
        <v>0</v>
      </c>
      <c r="EP523" s="25">
        <f t="shared" si="848"/>
        <v>0</v>
      </c>
      <c r="EQ523" s="16">
        <f t="shared" si="849"/>
        <v>0</v>
      </c>
      <c r="ER523" s="25">
        <f t="shared" si="850"/>
        <v>0</v>
      </c>
      <c r="ES523" s="9">
        <f t="shared" si="790"/>
        <v>0</v>
      </c>
      <c r="ET523" s="26">
        <f t="shared" si="791"/>
        <v>0</v>
      </c>
      <c r="EU523" s="19">
        <f t="shared" si="792"/>
        <v>0</v>
      </c>
      <c r="EV523" s="26">
        <f t="shared" si="793"/>
        <v>0</v>
      </c>
      <c r="EW523" s="26">
        <f t="shared" si="794"/>
        <v>0</v>
      </c>
      <c r="EX523">
        <f t="shared" si="851"/>
        <v>0</v>
      </c>
      <c r="EY523" s="7">
        <f t="shared" si="810"/>
        <v>0</v>
      </c>
      <c r="EZ523" s="7">
        <f t="shared" si="811"/>
        <v>0</v>
      </c>
      <c r="FA523" s="17">
        <f t="shared" si="852"/>
        <v>0</v>
      </c>
      <c r="FB523" s="17">
        <f t="shared" si="812"/>
        <v>0</v>
      </c>
      <c r="GB523">
        <v>521</v>
      </c>
      <c r="GC523" s="7">
        <f t="shared" si="853"/>
        <v>0</v>
      </c>
      <c r="GD523" s="28">
        <f t="shared" si="854"/>
        <v>0</v>
      </c>
      <c r="GE523" s="16">
        <f t="shared" si="855"/>
        <v>0</v>
      </c>
      <c r="GF523" s="9">
        <f t="shared" si="795"/>
        <v>0</v>
      </c>
      <c r="GG523" s="26">
        <f t="shared" si="796"/>
        <v>0</v>
      </c>
      <c r="GH523" s="19">
        <f t="shared" si="797"/>
        <v>0</v>
      </c>
      <c r="GI523" s="26">
        <f t="shared" si="798"/>
        <v>0</v>
      </c>
      <c r="GJ523" s="26">
        <f t="shared" si="799"/>
        <v>0</v>
      </c>
      <c r="GK523" s="16">
        <f t="shared" si="856"/>
        <v>0</v>
      </c>
      <c r="GL523" s="25">
        <v>0</v>
      </c>
      <c r="GM523" s="25">
        <f t="shared" si="857"/>
        <v>0</v>
      </c>
      <c r="GN523" s="25">
        <f t="shared" si="858"/>
        <v>0</v>
      </c>
      <c r="GO523" s="25">
        <f t="shared" si="859"/>
        <v>0</v>
      </c>
      <c r="GP523" s="25">
        <f t="shared" si="860"/>
        <v>0</v>
      </c>
      <c r="GQ523" s="16">
        <f t="shared" si="861"/>
        <v>0</v>
      </c>
      <c r="GR523" s="25">
        <f t="shared" si="862"/>
        <v>0</v>
      </c>
      <c r="GS523" s="9">
        <f t="shared" si="800"/>
        <v>0</v>
      </c>
      <c r="GT523" s="26">
        <f t="shared" si="801"/>
        <v>0</v>
      </c>
      <c r="GU523" s="19">
        <f t="shared" si="802"/>
        <v>0</v>
      </c>
      <c r="GV523" s="26">
        <f t="shared" si="803"/>
        <v>0</v>
      </c>
      <c r="GW523" s="26">
        <f t="shared" si="804"/>
        <v>0</v>
      </c>
      <c r="GX523">
        <f t="shared" si="863"/>
        <v>0</v>
      </c>
      <c r="GY523" s="7">
        <f t="shared" si="813"/>
        <v>0</v>
      </c>
      <c r="GZ523" s="7">
        <f t="shared" si="814"/>
        <v>0</v>
      </c>
      <c r="HA523" s="17">
        <f t="shared" si="864"/>
        <v>0</v>
      </c>
      <c r="HB523" s="17">
        <f t="shared" si="815"/>
        <v>0</v>
      </c>
    </row>
    <row r="524" spans="54:210" x14ac:dyDescent="0.3">
      <c r="BB524">
        <v>522</v>
      </c>
      <c r="BC524" s="7">
        <f t="shared" si="816"/>
        <v>0</v>
      </c>
      <c r="BD524" s="28">
        <f t="shared" si="817"/>
        <v>0</v>
      </c>
      <c r="BE524" s="16">
        <f t="shared" si="818"/>
        <v>0</v>
      </c>
      <c r="BF524" s="16">
        <f t="shared" si="819"/>
        <v>0</v>
      </c>
      <c r="BG524" s="25">
        <v>0</v>
      </c>
      <c r="BH524" s="25">
        <f t="shared" si="820"/>
        <v>0</v>
      </c>
      <c r="BI524" s="25">
        <f t="shared" si="821"/>
        <v>0</v>
      </c>
      <c r="BJ524" s="25">
        <f t="shared" si="822"/>
        <v>0</v>
      </c>
      <c r="BK524" s="25">
        <f t="shared" si="823"/>
        <v>0</v>
      </c>
      <c r="BL524" s="16">
        <f t="shared" si="824"/>
        <v>0</v>
      </c>
      <c r="BM524" s="25">
        <f t="shared" si="825"/>
        <v>0</v>
      </c>
      <c r="BN524" s="9">
        <f t="shared" si="770"/>
        <v>0</v>
      </c>
      <c r="BO524" s="26">
        <f t="shared" si="771"/>
        <v>0</v>
      </c>
      <c r="BP524" s="19">
        <f t="shared" si="772"/>
        <v>0</v>
      </c>
      <c r="BQ524" s="26">
        <f t="shared" si="773"/>
        <v>0</v>
      </c>
      <c r="BR524" s="26">
        <f t="shared" si="774"/>
        <v>0</v>
      </c>
      <c r="BS524">
        <f t="shared" si="826"/>
        <v>0</v>
      </c>
      <c r="BT524" s="7">
        <f t="shared" si="827"/>
        <v>0</v>
      </c>
      <c r="BU524" s="7">
        <f t="shared" si="805"/>
        <v>0</v>
      </c>
      <c r="BV524" s="17">
        <f t="shared" si="828"/>
        <v>0</v>
      </c>
      <c r="BW524" s="17">
        <f t="shared" si="806"/>
        <v>0</v>
      </c>
      <c r="CB524">
        <v>522</v>
      </c>
      <c r="CC524" s="7">
        <f t="shared" ca="1" si="829"/>
        <v>-19000</v>
      </c>
      <c r="CD524" s="28">
        <f t="shared" ca="1" si="830"/>
        <v>0</v>
      </c>
      <c r="CE524" s="16">
        <f t="shared" ca="1" si="831"/>
        <v>0</v>
      </c>
      <c r="CF524" s="9">
        <f t="shared" ca="1" si="775"/>
        <v>0</v>
      </c>
      <c r="CG524" s="26">
        <f t="shared" ca="1" si="776"/>
        <v>0</v>
      </c>
      <c r="CH524" s="19">
        <f t="shared" ca="1" si="777"/>
        <v>0</v>
      </c>
      <c r="CI524" s="26">
        <f t="shared" ca="1" si="778"/>
        <v>0</v>
      </c>
      <c r="CJ524" s="26">
        <f t="shared" ca="1" si="779"/>
        <v>0</v>
      </c>
      <c r="CK524" s="16">
        <f t="shared" ca="1" si="832"/>
        <v>0</v>
      </c>
      <c r="CL524" s="25">
        <v>0</v>
      </c>
      <c r="CM524" s="25">
        <f t="shared" ca="1" si="833"/>
        <v>0</v>
      </c>
      <c r="CN524" s="25">
        <f t="shared" ca="1" si="834"/>
        <v>0</v>
      </c>
      <c r="CO524" s="25">
        <f t="shared" ca="1" si="835"/>
        <v>0</v>
      </c>
      <c r="CP524" s="25">
        <f t="shared" ca="1" si="836"/>
        <v>0</v>
      </c>
      <c r="CQ524" s="16">
        <f t="shared" ca="1" si="837"/>
        <v>0</v>
      </c>
      <c r="CR524" s="25">
        <f t="shared" ca="1" si="838"/>
        <v>0</v>
      </c>
      <c r="CS524" s="9">
        <f t="shared" ca="1" si="780"/>
        <v>0</v>
      </c>
      <c r="CT524" s="26">
        <f t="shared" ca="1" si="781"/>
        <v>0</v>
      </c>
      <c r="CU524" s="19">
        <f t="shared" ca="1" si="782"/>
        <v>0</v>
      </c>
      <c r="CV524" s="26">
        <f t="shared" ca="1" si="783"/>
        <v>0</v>
      </c>
      <c r="CW524" s="26">
        <f t="shared" ca="1" si="784"/>
        <v>0</v>
      </c>
      <c r="CX524">
        <f t="shared" ca="1" si="839"/>
        <v>0</v>
      </c>
      <c r="CY524" s="7">
        <f t="shared" ca="1" si="807"/>
        <v>0</v>
      </c>
      <c r="CZ524" s="7">
        <f t="shared" ca="1" si="808"/>
        <v>0</v>
      </c>
      <c r="DA524" s="17">
        <f t="shared" ca="1" si="840"/>
        <v>0</v>
      </c>
      <c r="DB524" s="17">
        <f t="shared" ca="1" si="809"/>
        <v>0</v>
      </c>
      <c r="EB524">
        <v>522</v>
      </c>
      <c r="EC524" s="7">
        <f t="shared" si="841"/>
        <v>0</v>
      </c>
      <c r="ED524" s="28">
        <f t="shared" si="842"/>
        <v>0</v>
      </c>
      <c r="EE524" s="16">
        <f t="shared" si="843"/>
        <v>0</v>
      </c>
      <c r="EF524" s="9">
        <f t="shared" si="785"/>
        <v>0</v>
      </c>
      <c r="EG524" s="26">
        <f t="shared" si="786"/>
        <v>0</v>
      </c>
      <c r="EH524" s="19">
        <f t="shared" si="787"/>
        <v>0</v>
      </c>
      <c r="EI524" s="26">
        <f t="shared" si="788"/>
        <v>0</v>
      </c>
      <c r="EJ524" s="26">
        <f t="shared" si="789"/>
        <v>0</v>
      </c>
      <c r="EK524" s="16">
        <f t="shared" si="844"/>
        <v>0</v>
      </c>
      <c r="EL524" s="25">
        <v>0</v>
      </c>
      <c r="EM524" s="25">
        <f t="shared" si="845"/>
        <v>0</v>
      </c>
      <c r="EN524" s="25">
        <f t="shared" si="846"/>
        <v>0</v>
      </c>
      <c r="EO524" s="25">
        <f t="shared" si="847"/>
        <v>0</v>
      </c>
      <c r="EP524" s="25">
        <f t="shared" si="848"/>
        <v>0</v>
      </c>
      <c r="EQ524" s="16">
        <f t="shared" si="849"/>
        <v>0</v>
      </c>
      <c r="ER524" s="25">
        <f t="shared" si="850"/>
        <v>0</v>
      </c>
      <c r="ES524" s="9">
        <f t="shared" si="790"/>
        <v>0</v>
      </c>
      <c r="ET524" s="26">
        <f t="shared" si="791"/>
        <v>0</v>
      </c>
      <c r="EU524" s="19">
        <f t="shared" si="792"/>
        <v>0</v>
      </c>
      <c r="EV524" s="26">
        <f t="shared" si="793"/>
        <v>0</v>
      </c>
      <c r="EW524" s="26">
        <f t="shared" si="794"/>
        <v>0</v>
      </c>
      <c r="EX524">
        <f t="shared" si="851"/>
        <v>0</v>
      </c>
      <c r="EY524" s="7">
        <f t="shared" si="810"/>
        <v>0</v>
      </c>
      <c r="EZ524" s="7">
        <f t="shared" si="811"/>
        <v>0</v>
      </c>
      <c r="FA524" s="17">
        <f t="shared" si="852"/>
        <v>0</v>
      </c>
      <c r="FB524" s="17">
        <f t="shared" si="812"/>
        <v>0</v>
      </c>
      <c r="GB524">
        <v>522</v>
      </c>
      <c r="GC524" s="7">
        <f t="shared" si="853"/>
        <v>0</v>
      </c>
      <c r="GD524" s="28">
        <f t="shared" si="854"/>
        <v>0</v>
      </c>
      <c r="GE524" s="16">
        <f t="shared" si="855"/>
        <v>0</v>
      </c>
      <c r="GF524" s="9">
        <f t="shared" si="795"/>
        <v>0</v>
      </c>
      <c r="GG524" s="26">
        <f t="shared" si="796"/>
        <v>0</v>
      </c>
      <c r="GH524" s="19">
        <f t="shared" si="797"/>
        <v>0</v>
      </c>
      <c r="GI524" s="26">
        <f t="shared" si="798"/>
        <v>0</v>
      </c>
      <c r="GJ524" s="26">
        <f t="shared" si="799"/>
        <v>0</v>
      </c>
      <c r="GK524" s="16">
        <f t="shared" si="856"/>
        <v>0</v>
      </c>
      <c r="GL524" s="25">
        <v>0</v>
      </c>
      <c r="GM524" s="25">
        <f t="shared" si="857"/>
        <v>0</v>
      </c>
      <c r="GN524" s="25">
        <f t="shared" si="858"/>
        <v>0</v>
      </c>
      <c r="GO524" s="25">
        <f t="shared" si="859"/>
        <v>0</v>
      </c>
      <c r="GP524" s="25">
        <f t="shared" si="860"/>
        <v>0</v>
      </c>
      <c r="GQ524" s="16">
        <f t="shared" si="861"/>
        <v>0</v>
      </c>
      <c r="GR524" s="25">
        <f t="shared" si="862"/>
        <v>0</v>
      </c>
      <c r="GS524" s="9">
        <f t="shared" si="800"/>
        <v>0</v>
      </c>
      <c r="GT524" s="26">
        <f t="shared" si="801"/>
        <v>0</v>
      </c>
      <c r="GU524" s="19">
        <f t="shared" si="802"/>
        <v>0</v>
      </c>
      <c r="GV524" s="26">
        <f t="shared" si="803"/>
        <v>0</v>
      </c>
      <c r="GW524" s="26">
        <f t="shared" si="804"/>
        <v>0</v>
      </c>
      <c r="GX524">
        <f t="shared" si="863"/>
        <v>0</v>
      </c>
      <c r="GY524" s="7">
        <f t="shared" si="813"/>
        <v>0</v>
      </c>
      <c r="GZ524" s="7">
        <f t="shared" si="814"/>
        <v>0</v>
      </c>
      <c r="HA524" s="17">
        <f t="shared" si="864"/>
        <v>0</v>
      </c>
      <c r="HB524" s="17">
        <f t="shared" si="815"/>
        <v>0</v>
      </c>
    </row>
    <row r="525" spans="54:210" x14ac:dyDescent="0.3">
      <c r="BB525">
        <v>523</v>
      </c>
      <c r="BC525" s="7">
        <f t="shared" si="816"/>
        <v>0</v>
      </c>
      <c r="BD525" s="28">
        <f t="shared" si="817"/>
        <v>0</v>
      </c>
      <c r="BE525" s="16">
        <f t="shared" si="818"/>
        <v>0</v>
      </c>
      <c r="BF525" s="16">
        <f t="shared" si="819"/>
        <v>0</v>
      </c>
      <c r="BG525" s="25">
        <v>0</v>
      </c>
      <c r="BH525" s="25">
        <f t="shared" si="820"/>
        <v>0</v>
      </c>
      <c r="BI525" s="25">
        <f t="shared" si="821"/>
        <v>0</v>
      </c>
      <c r="BJ525" s="25">
        <f t="shared" si="822"/>
        <v>0</v>
      </c>
      <c r="BK525" s="25">
        <f t="shared" si="823"/>
        <v>0</v>
      </c>
      <c r="BL525" s="16">
        <f t="shared" si="824"/>
        <v>0</v>
      </c>
      <c r="BM525" s="25">
        <f t="shared" si="825"/>
        <v>0</v>
      </c>
      <c r="BN525" s="9">
        <f t="shared" si="770"/>
        <v>0</v>
      </c>
      <c r="BO525" s="26">
        <f t="shared" si="771"/>
        <v>0</v>
      </c>
      <c r="BP525" s="19">
        <f t="shared" si="772"/>
        <v>0</v>
      </c>
      <c r="BQ525" s="26">
        <f t="shared" si="773"/>
        <v>0</v>
      </c>
      <c r="BR525" s="26">
        <f t="shared" si="774"/>
        <v>0</v>
      </c>
      <c r="BS525">
        <f t="shared" si="826"/>
        <v>0</v>
      </c>
      <c r="BT525" s="7">
        <f t="shared" si="827"/>
        <v>0</v>
      </c>
      <c r="BU525" s="7">
        <f t="shared" si="805"/>
        <v>0</v>
      </c>
      <c r="BV525" s="17">
        <f t="shared" si="828"/>
        <v>0</v>
      </c>
      <c r="BW525" s="17">
        <f t="shared" si="806"/>
        <v>0</v>
      </c>
      <c r="CB525">
        <v>523</v>
      </c>
      <c r="CC525" s="7">
        <f t="shared" ca="1" si="829"/>
        <v>-19000</v>
      </c>
      <c r="CD525" s="28">
        <f t="shared" ca="1" si="830"/>
        <v>0</v>
      </c>
      <c r="CE525" s="16">
        <f t="shared" ca="1" si="831"/>
        <v>0</v>
      </c>
      <c r="CF525" s="9">
        <f t="shared" ca="1" si="775"/>
        <v>0</v>
      </c>
      <c r="CG525" s="26">
        <f t="shared" ca="1" si="776"/>
        <v>0</v>
      </c>
      <c r="CH525" s="19">
        <f t="shared" ca="1" si="777"/>
        <v>0</v>
      </c>
      <c r="CI525" s="26">
        <f t="shared" ca="1" si="778"/>
        <v>0</v>
      </c>
      <c r="CJ525" s="26">
        <f t="shared" ca="1" si="779"/>
        <v>0</v>
      </c>
      <c r="CK525" s="16">
        <f t="shared" ca="1" si="832"/>
        <v>0</v>
      </c>
      <c r="CL525" s="25">
        <v>0</v>
      </c>
      <c r="CM525" s="25">
        <f t="shared" ca="1" si="833"/>
        <v>0</v>
      </c>
      <c r="CN525" s="25">
        <f t="shared" ca="1" si="834"/>
        <v>0</v>
      </c>
      <c r="CO525" s="25">
        <f t="shared" ca="1" si="835"/>
        <v>0</v>
      </c>
      <c r="CP525" s="25">
        <f t="shared" ca="1" si="836"/>
        <v>0</v>
      </c>
      <c r="CQ525" s="16">
        <f t="shared" ca="1" si="837"/>
        <v>0</v>
      </c>
      <c r="CR525" s="25">
        <f t="shared" ca="1" si="838"/>
        <v>0</v>
      </c>
      <c r="CS525" s="9">
        <f t="shared" ca="1" si="780"/>
        <v>0</v>
      </c>
      <c r="CT525" s="26">
        <f t="shared" ca="1" si="781"/>
        <v>0</v>
      </c>
      <c r="CU525" s="19">
        <f t="shared" ca="1" si="782"/>
        <v>0</v>
      </c>
      <c r="CV525" s="26">
        <f t="shared" ca="1" si="783"/>
        <v>0</v>
      </c>
      <c r="CW525" s="26">
        <f t="shared" ca="1" si="784"/>
        <v>0</v>
      </c>
      <c r="CX525">
        <f t="shared" ca="1" si="839"/>
        <v>0</v>
      </c>
      <c r="CY525" s="7">
        <f t="shared" ca="1" si="807"/>
        <v>0</v>
      </c>
      <c r="CZ525" s="7">
        <f t="shared" ca="1" si="808"/>
        <v>0</v>
      </c>
      <c r="DA525" s="17">
        <f t="shared" ca="1" si="840"/>
        <v>0</v>
      </c>
      <c r="DB525" s="17">
        <f t="shared" ca="1" si="809"/>
        <v>0</v>
      </c>
      <c r="EB525">
        <v>523</v>
      </c>
      <c r="EC525" s="7">
        <f t="shared" si="841"/>
        <v>0</v>
      </c>
      <c r="ED525" s="28">
        <f t="shared" si="842"/>
        <v>0</v>
      </c>
      <c r="EE525" s="16">
        <f t="shared" si="843"/>
        <v>0</v>
      </c>
      <c r="EF525" s="9">
        <f t="shared" si="785"/>
        <v>0</v>
      </c>
      <c r="EG525" s="26">
        <f t="shared" si="786"/>
        <v>0</v>
      </c>
      <c r="EH525" s="19">
        <f t="shared" si="787"/>
        <v>0</v>
      </c>
      <c r="EI525" s="26">
        <f t="shared" si="788"/>
        <v>0</v>
      </c>
      <c r="EJ525" s="26">
        <f t="shared" si="789"/>
        <v>0</v>
      </c>
      <c r="EK525" s="16">
        <f t="shared" si="844"/>
        <v>0</v>
      </c>
      <c r="EL525" s="25">
        <v>0</v>
      </c>
      <c r="EM525" s="25">
        <f t="shared" si="845"/>
        <v>0</v>
      </c>
      <c r="EN525" s="25">
        <f t="shared" si="846"/>
        <v>0</v>
      </c>
      <c r="EO525" s="25">
        <f t="shared" si="847"/>
        <v>0</v>
      </c>
      <c r="EP525" s="25">
        <f t="shared" si="848"/>
        <v>0</v>
      </c>
      <c r="EQ525" s="16">
        <f t="shared" si="849"/>
        <v>0</v>
      </c>
      <c r="ER525" s="25">
        <f t="shared" si="850"/>
        <v>0</v>
      </c>
      <c r="ES525" s="9">
        <f t="shared" si="790"/>
        <v>0</v>
      </c>
      <c r="ET525" s="26">
        <f t="shared" si="791"/>
        <v>0</v>
      </c>
      <c r="EU525" s="19">
        <f t="shared" si="792"/>
        <v>0</v>
      </c>
      <c r="EV525" s="26">
        <f t="shared" si="793"/>
        <v>0</v>
      </c>
      <c r="EW525" s="26">
        <f t="shared" si="794"/>
        <v>0</v>
      </c>
      <c r="EX525">
        <f t="shared" si="851"/>
        <v>0</v>
      </c>
      <c r="EY525" s="7">
        <f t="shared" si="810"/>
        <v>0</v>
      </c>
      <c r="EZ525" s="7">
        <f t="shared" si="811"/>
        <v>0</v>
      </c>
      <c r="FA525" s="17">
        <f t="shared" si="852"/>
        <v>0</v>
      </c>
      <c r="FB525" s="17">
        <f t="shared" si="812"/>
        <v>0</v>
      </c>
      <c r="GB525">
        <v>523</v>
      </c>
      <c r="GC525" s="7">
        <f t="shared" si="853"/>
        <v>0</v>
      </c>
      <c r="GD525" s="28">
        <f t="shared" si="854"/>
        <v>0</v>
      </c>
      <c r="GE525" s="16">
        <f t="shared" si="855"/>
        <v>0</v>
      </c>
      <c r="GF525" s="9">
        <f t="shared" si="795"/>
        <v>0</v>
      </c>
      <c r="GG525" s="26">
        <f t="shared" si="796"/>
        <v>0</v>
      </c>
      <c r="GH525" s="19">
        <f t="shared" si="797"/>
        <v>0</v>
      </c>
      <c r="GI525" s="26">
        <f t="shared" si="798"/>
        <v>0</v>
      </c>
      <c r="GJ525" s="26">
        <f t="shared" si="799"/>
        <v>0</v>
      </c>
      <c r="GK525" s="16">
        <f t="shared" si="856"/>
        <v>0</v>
      </c>
      <c r="GL525" s="25">
        <v>0</v>
      </c>
      <c r="GM525" s="25">
        <f t="shared" si="857"/>
        <v>0</v>
      </c>
      <c r="GN525" s="25">
        <f t="shared" si="858"/>
        <v>0</v>
      </c>
      <c r="GO525" s="25">
        <f t="shared" si="859"/>
        <v>0</v>
      </c>
      <c r="GP525" s="25">
        <f t="shared" si="860"/>
        <v>0</v>
      </c>
      <c r="GQ525" s="16">
        <f t="shared" si="861"/>
        <v>0</v>
      </c>
      <c r="GR525" s="25">
        <f t="shared" si="862"/>
        <v>0</v>
      </c>
      <c r="GS525" s="9">
        <f t="shared" si="800"/>
        <v>0</v>
      </c>
      <c r="GT525" s="26">
        <f t="shared" si="801"/>
        <v>0</v>
      </c>
      <c r="GU525" s="19">
        <f t="shared" si="802"/>
        <v>0</v>
      </c>
      <c r="GV525" s="26">
        <f t="shared" si="803"/>
        <v>0</v>
      </c>
      <c r="GW525" s="26">
        <f t="shared" si="804"/>
        <v>0</v>
      </c>
      <c r="GX525">
        <f t="shared" si="863"/>
        <v>0</v>
      </c>
      <c r="GY525" s="7">
        <f t="shared" si="813"/>
        <v>0</v>
      </c>
      <c r="GZ525" s="7">
        <f t="shared" si="814"/>
        <v>0</v>
      </c>
      <c r="HA525" s="17">
        <f t="shared" si="864"/>
        <v>0</v>
      </c>
      <c r="HB525" s="17">
        <f t="shared" si="815"/>
        <v>0</v>
      </c>
    </row>
    <row r="526" spans="54:210" x14ac:dyDescent="0.3">
      <c r="BB526">
        <v>524</v>
      </c>
      <c r="BC526" s="7">
        <f t="shared" si="816"/>
        <v>0</v>
      </c>
      <c r="BD526" s="28">
        <f t="shared" si="817"/>
        <v>0</v>
      </c>
      <c r="BE526" s="16">
        <f t="shared" si="818"/>
        <v>0</v>
      </c>
      <c r="BF526" s="16">
        <f t="shared" si="819"/>
        <v>0</v>
      </c>
      <c r="BG526" s="25">
        <v>0</v>
      </c>
      <c r="BH526" s="25">
        <f t="shared" si="820"/>
        <v>0</v>
      </c>
      <c r="BI526" s="25">
        <f t="shared" si="821"/>
        <v>0</v>
      </c>
      <c r="BJ526" s="25">
        <f t="shared" si="822"/>
        <v>0</v>
      </c>
      <c r="BK526" s="25">
        <f t="shared" si="823"/>
        <v>0</v>
      </c>
      <c r="BL526" s="16">
        <f t="shared" si="824"/>
        <v>0</v>
      </c>
      <c r="BM526" s="25">
        <f t="shared" si="825"/>
        <v>0</v>
      </c>
      <c r="BN526" s="9">
        <f t="shared" si="770"/>
        <v>0</v>
      </c>
      <c r="BO526" s="26">
        <f t="shared" si="771"/>
        <v>0</v>
      </c>
      <c r="BP526" s="19">
        <f t="shared" si="772"/>
        <v>0</v>
      </c>
      <c r="BQ526" s="26">
        <f t="shared" si="773"/>
        <v>0</v>
      </c>
      <c r="BR526" s="26">
        <f t="shared" si="774"/>
        <v>0</v>
      </c>
      <c r="BS526">
        <f t="shared" si="826"/>
        <v>0</v>
      </c>
      <c r="BT526" s="7">
        <f t="shared" si="827"/>
        <v>0</v>
      </c>
      <c r="BU526" s="7">
        <f t="shared" si="805"/>
        <v>0</v>
      </c>
      <c r="BV526" s="17">
        <f t="shared" si="828"/>
        <v>0</v>
      </c>
      <c r="BW526" s="17">
        <f t="shared" si="806"/>
        <v>0</v>
      </c>
      <c r="CB526">
        <v>524</v>
      </c>
      <c r="CC526" s="7">
        <f t="shared" ca="1" si="829"/>
        <v>-19000</v>
      </c>
      <c r="CD526" s="28">
        <f t="shared" ca="1" si="830"/>
        <v>0</v>
      </c>
      <c r="CE526" s="16">
        <f t="shared" ca="1" si="831"/>
        <v>0</v>
      </c>
      <c r="CF526" s="9">
        <f t="shared" ca="1" si="775"/>
        <v>0</v>
      </c>
      <c r="CG526" s="26">
        <f t="shared" ca="1" si="776"/>
        <v>0</v>
      </c>
      <c r="CH526" s="19">
        <f t="shared" ca="1" si="777"/>
        <v>0</v>
      </c>
      <c r="CI526" s="26">
        <f t="shared" ca="1" si="778"/>
        <v>0</v>
      </c>
      <c r="CJ526" s="26">
        <f t="shared" ca="1" si="779"/>
        <v>0</v>
      </c>
      <c r="CK526" s="16">
        <f t="shared" ca="1" si="832"/>
        <v>0</v>
      </c>
      <c r="CL526" s="25">
        <v>0</v>
      </c>
      <c r="CM526" s="25">
        <f t="shared" ca="1" si="833"/>
        <v>0</v>
      </c>
      <c r="CN526" s="25">
        <f t="shared" ca="1" si="834"/>
        <v>0</v>
      </c>
      <c r="CO526" s="25">
        <f t="shared" ca="1" si="835"/>
        <v>0</v>
      </c>
      <c r="CP526" s="25">
        <f t="shared" ca="1" si="836"/>
        <v>0</v>
      </c>
      <c r="CQ526" s="16">
        <f t="shared" ca="1" si="837"/>
        <v>0</v>
      </c>
      <c r="CR526" s="25">
        <f t="shared" ca="1" si="838"/>
        <v>0</v>
      </c>
      <c r="CS526" s="9">
        <f t="shared" ca="1" si="780"/>
        <v>0</v>
      </c>
      <c r="CT526" s="26">
        <f t="shared" ca="1" si="781"/>
        <v>0</v>
      </c>
      <c r="CU526" s="19">
        <f t="shared" ca="1" si="782"/>
        <v>0</v>
      </c>
      <c r="CV526" s="26">
        <f t="shared" ca="1" si="783"/>
        <v>0</v>
      </c>
      <c r="CW526" s="26">
        <f t="shared" ca="1" si="784"/>
        <v>0</v>
      </c>
      <c r="CX526">
        <f t="shared" ca="1" si="839"/>
        <v>0</v>
      </c>
      <c r="CY526" s="7">
        <f t="shared" ca="1" si="807"/>
        <v>0</v>
      </c>
      <c r="CZ526" s="7">
        <f t="shared" ca="1" si="808"/>
        <v>0</v>
      </c>
      <c r="DA526" s="17">
        <f t="shared" ca="1" si="840"/>
        <v>0</v>
      </c>
      <c r="DB526" s="17">
        <f t="shared" ca="1" si="809"/>
        <v>0</v>
      </c>
      <c r="EB526">
        <v>524</v>
      </c>
      <c r="EC526" s="7">
        <f t="shared" si="841"/>
        <v>0</v>
      </c>
      <c r="ED526" s="28">
        <f t="shared" si="842"/>
        <v>0</v>
      </c>
      <c r="EE526" s="16">
        <f t="shared" si="843"/>
        <v>0</v>
      </c>
      <c r="EF526" s="9">
        <f t="shared" si="785"/>
        <v>0</v>
      </c>
      <c r="EG526" s="26">
        <f t="shared" si="786"/>
        <v>0</v>
      </c>
      <c r="EH526" s="19">
        <f t="shared" si="787"/>
        <v>0</v>
      </c>
      <c r="EI526" s="26">
        <f t="shared" si="788"/>
        <v>0</v>
      </c>
      <c r="EJ526" s="26">
        <f t="shared" si="789"/>
        <v>0</v>
      </c>
      <c r="EK526" s="16">
        <f t="shared" si="844"/>
        <v>0</v>
      </c>
      <c r="EL526" s="25">
        <v>0</v>
      </c>
      <c r="EM526" s="25">
        <f t="shared" si="845"/>
        <v>0</v>
      </c>
      <c r="EN526" s="25">
        <f t="shared" si="846"/>
        <v>0</v>
      </c>
      <c r="EO526" s="25">
        <f t="shared" si="847"/>
        <v>0</v>
      </c>
      <c r="EP526" s="25">
        <f t="shared" si="848"/>
        <v>0</v>
      </c>
      <c r="EQ526" s="16">
        <f t="shared" si="849"/>
        <v>0</v>
      </c>
      <c r="ER526" s="25">
        <f t="shared" si="850"/>
        <v>0</v>
      </c>
      <c r="ES526" s="9">
        <f t="shared" si="790"/>
        <v>0</v>
      </c>
      <c r="ET526" s="26">
        <f t="shared" si="791"/>
        <v>0</v>
      </c>
      <c r="EU526" s="19">
        <f t="shared" si="792"/>
        <v>0</v>
      </c>
      <c r="EV526" s="26">
        <f t="shared" si="793"/>
        <v>0</v>
      </c>
      <c r="EW526" s="26">
        <f t="shared" si="794"/>
        <v>0</v>
      </c>
      <c r="EX526">
        <f t="shared" si="851"/>
        <v>0</v>
      </c>
      <c r="EY526" s="7">
        <f t="shared" si="810"/>
        <v>0</v>
      </c>
      <c r="EZ526" s="7">
        <f t="shared" si="811"/>
        <v>0</v>
      </c>
      <c r="FA526" s="17">
        <f t="shared" si="852"/>
        <v>0</v>
      </c>
      <c r="FB526" s="17">
        <f t="shared" si="812"/>
        <v>0</v>
      </c>
      <c r="GB526">
        <v>524</v>
      </c>
      <c r="GC526" s="7">
        <f t="shared" si="853"/>
        <v>0</v>
      </c>
      <c r="GD526" s="28">
        <f t="shared" si="854"/>
        <v>0</v>
      </c>
      <c r="GE526" s="16">
        <f t="shared" si="855"/>
        <v>0</v>
      </c>
      <c r="GF526" s="9">
        <f t="shared" si="795"/>
        <v>0</v>
      </c>
      <c r="GG526" s="26">
        <f t="shared" si="796"/>
        <v>0</v>
      </c>
      <c r="GH526" s="19">
        <f t="shared" si="797"/>
        <v>0</v>
      </c>
      <c r="GI526" s="26">
        <f t="shared" si="798"/>
        <v>0</v>
      </c>
      <c r="GJ526" s="26">
        <f t="shared" si="799"/>
        <v>0</v>
      </c>
      <c r="GK526" s="16">
        <f t="shared" si="856"/>
        <v>0</v>
      </c>
      <c r="GL526" s="25">
        <v>0</v>
      </c>
      <c r="GM526" s="25">
        <f t="shared" si="857"/>
        <v>0</v>
      </c>
      <c r="GN526" s="25">
        <f t="shared" si="858"/>
        <v>0</v>
      </c>
      <c r="GO526" s="25">
        <f t="shared" si="859"/>
        <v>0</v>
      </c>
      <c r="GP526" s="25">
        <f t="shared" si="860"/>
        <v>0</v>
      </c>
      <c r="GQ526" s="16">
        <f t="shared" si="861"/>
        <v>0</v>
      </c>
      <c r="GR526" s="25">
        <f t="shared" si="862"/>
        <v>0</v>
      </c>
      <c r="GS526" s="9">
        <f t="shared" si="800"/>
        <v>0</v>
      </c>
      <c r="GT526" s="26">
        <f t="shared" si="801"/>
        <v>0</v>
      </c>
      <c r="GU526" s="19">
        <f t="shared" si="802"/>
        <v>0</v>
      </c>
      <c r="GV526" s="26">
        <f t="shared" si="803"/>
        <v>0</v>
      </c>
      <c r="GW526" s="26">
        <f t="shared" si="804"/>
        <v>0</v>
      </c>
      <c r="GX526">
        <f t="shared" si="863"/>
        <v>0</v>
      </c>
      <c r="GY526" s="7">
        <f t="shared" si="813"/>
        <v>0</v>
      </c>
      <c r="GZ526" s="7">
        <f t="shared" si="814"/>
        <v>0</v>
      </c>
      <c r="HA526" s="17">
        <f t="shared" si="864"/>
        <v>0</v>
      </c>
      <c r="HB526" s="17">
        <f t="shared" si="815"/>
        <v>0</v>
      </c>
    </row>
    <row r="527" spans="54:210" x14ac:dyDescent="0.3">
      <c r="BB527">
        <v>525</v>
      </c>
      <c r="BC527" s="7">
        <f t="shared" si="816"/>
        <v>0</v>
      </c>
      <c r="BD527" s="28">
        <f t="shared" si="817"/>
        <v>0</v>
      </c>
      <c r="BE527" s="16">
        <f t="shared" si="818"/>
        <v>0</v>
      </c>
      <c r="BF527" s="16">
        <f t="shared" si="819"/>
        <v>0</v>
      </c>
      <c r="BG527" s="25">
        <v>0</v>
      </c>
      <c r="BH527" s="25">
        <f t="shared" si="820"/>
        <v>0</v>
      </c>
      <c r="BI527" s="25">
        <f t="shared" si="821"/>
        <v>0</v>
      </c>
      <c r="BJ527" s="25">
        <f t="shared" si="822"/>
        <v>0</v>
      </c>
      <c r="BK527" s="25">
        <f t="shared" si="823"/>
        <v>0</v>
      </c>
      <c r="BL527" s="16">
        <f t="shared" si="824"/>
        <v>0</v>
      </c>
      <c r="BM527" s="25">
        <f t="shared" si="825"/>
        <v>0</v>
      </c>
      <c r="BN527" s="9">
        <f t="shared" si="770"/>
        <v>0</v>
      </c>
      <c r="BO527" s="26">
        <f t="shared" si="771"/>
        <v>0</v>
      </c>
      <c r="BP527" s="19">
        <f t="shared" si="772"/>
        <v>0</v>
      </c>
      <c r="BQ527" s="26">
        <f t="shared" si="773"/>
        <v>0</v>
      </c>
      <c r="BR527" s="26">
        <f t="shared" si="774"/>
        <v>0</v>
      </c>
      <c r="BS527">
        <f t="shared" si="826"/>
        <v>0</v>
      </c>
      <c r="BT527" s="7">
        <f t="shared" si="827"/>
        <v>0</v>
      </c>
      <c r="BU527" s="7">
        <f t="shared" si="805"/>
        <v>0</v>
      </c>
      <c r="BV527" s="17">
        <f t="shared" si="828"/>
        <v>0</v>
      </c>
      <c r="BW527" s="17">
        <f t="shared" si="806"/>
        <v>0</v>
      </c>
      <c r="CB527">
        <v>525</v>
      </c>
      <c r="CC527" s="7">
        <f t="shared" ca="1" si="829"/>
        <v>-19000</v>
      </c>
      <c r="CD527" s="28">
        <f t="shared" ca="1" si="830"/>
        <v>0</v>
      </c>
      <c r="CE527" s="16">
        <f t="shared" ca="1" si="831"/>
        <v>0</v>
      </c>
      <c r="CF527" s="9">
        <f t="shared" ca="1" si="775"/>
        <v>0</v>
      </c>
      <c r="CG527" s="26">
        <f t="shared" ca="1" si="776"/>
        <v>0</v>
      </c>
      <c r="CH527" s="19">
        <f t="shared" ca="1" si="777"/>
        <v>0</v>
      </c>
      <c r="CI527" s="26">
        <f t="shared" ca="1" si="778"/>
        <v>0</v>
      </c>
      <c r="CJ527" s="26">
        <f t="shared" ca="1" si="779"/>
        <v>0</v>
      </c>
      <c r="CK527" s="16">
        <f t="shared" ca="1" si="832"/>
        <v>0</v>
      </c>
      <c r="CL527" s="25">
        <v>0</v>
      </c>
      <c r="CM527" s="25">
        <f t="shared" ca="1" si="833"/>
        <v>0</v>
      </c>
      <c r="CN527" s="25">
        <f t="shared" ca="1" si="834"/>
        <v>0</v>
      </c>
      <c r="CO527" s="25">
        <f t="shared" ca="1" si="835"/>
        <v>0</v>
      </c>
      <c r="CP527" s="25">
        <f t="shared" ca="1" si="836"/>
        <v>0</v>
      </c>
      <c r="CQ527" s="16">
        <f t="shared" ca="1" si="837"/>
        <v>0</v>
      </c>
      <c r="CR527" s="25">
        <f t="shared" ca="1" si="838"/>
        <v>0</v>
      </c>
      <c r="CS527" s="9">
        <f t="shared" ca="1" si="780"/>
        <v>0</v>
      </c>
      <c r="CT527" s="26">
        <f t="shared" ca="1" si="781"/>
        <v>0</v>
      </c>
      <c r="CU527" s="19">
        <f t="shared" ca="1" si="782"/>
        <v>0</v>
      </c>
      <c r="CV527" s="26">
        <f t="shared" ca="1" si="783"/>
        <v>0</v>
      </c>
      <c r="CW527" s="26">
        <f t="shared" ca="1" si="784"/>
        <v>0</v>
      </c>
      <c r="CX527">
        <f t="shared" ca="1" si="839"/>
        <v>0</v>
      </c>
      <c r="CY527" s="7">
        <f t="shared" ca="1" si="807"/>
        <v>0</v>
      </c>
      <c r="CZ527" s="7">
        <f t="shared" ca="1" si="808"/>
        <v>0</v>
      </c>
      <c r="DA527" s="17">
        <f t="shared" ca="1" si="840"/>
        <v>0</v>
      </c>
      <c r="DB527" s="17">
        <f t="shared" ca="1" si="809"/>
        <v>0</v>
      </c>
      <c r="EB527">
        <v>525</v>
      </c>
      <c r="EC527" s="7">
        <f t="shared" si="841"/>
        <v>0</v>
      </c>
      <c r="ED527" s="28">
        <f t="shared" si="842"/>
        <v>0</v>
      </c>
      <c r="EE527" s="16">
        <f t="shared" si="843"/>
        <v>0</v>
      </c>
      <c r="EF527" s="9">
        <f t="shared" si="785"/>
        <v>0</v>
      </c>
      <c r="EG527" s="26">
        <f t="shared" si="786"/>
        <v>0</v>
      </c>
      <c r="EH527" s="19">
        <f t="shared" si="787"/>
        <v>0</v>
      </c>
      <c r="EI527" s="26">
        <f t="shared" si="788"/>
        <v>0</v>
      </c>
      <c r="EJ527" s="26">
        <f t="shared" si="789"/>
        <v>0</v>
      </c>
      <c r="EK527" s="16">
        <f t="shared" si="844"/>
        <v>0</v>
      </c>
      <c r="EL527" s="25">
        <v>0</v>
      </c>
      <c r="EM527" s="25">
        <f t="shared" si="845"/>
        <v>0</v>
      </c>
      <c r="EN527" s="25">
        <f t="shared" si="846"/>
        <v>0</v>
      </c>
      <c r="EO527" s="25">
        <f t="shared" si="847"/>
        <v>0</v>
      </c>
      <c r="EP527" s="25">
        <f t="shared" si="848"/>
        <v>0</v>
      </c>
      <c r="EQ527" s="16">
        <f t="shared" si="849"/>
        <v>0</v>
      </c>
      <c r="ER527" s="25">
        <f t="shared" si="850"/>
        <v>0</v>
      </c>
      <c r="ES527" s="9">
        <f t="shared" si="790"/>
        <v>0</v>
      </c>
      <c r="ET527" s="26">
        <f t="shared" si="791"/>
        <v>0</v>
      </c>
      <c r="EU527" s="19">
        <f t="shared" si="792"/>
        <v>0</v>
      </c>
      <c r="EV527" s="26">
        <f t="shared" si="793"/>
        <v>0</v>
      </c>
      <c r="EW527" s="26">
        <f t="shared" si="794"/>
        <v>0</v>
      </c>
      <c r="EX527">
        <f t="shared" si="851"/>
        <v>0</v>
      </c>
      <c r="EY527" s="7">
        <f t="shared" si="810"/>
        <v>0</v>
      </c>
      <c r="EZ527" s="7">
        <f t="shared" si="811"/>
        <v>0</v>
      </c>
      <c r="FA527" s="17">
        <f t="shared" si="852"/>
        <v>0</v>
      </c>
      <c r="FB527" s="17">
        <f t="shared" si="812"/>
        <v>0</v>
      </c>
      <c r="GB527">
        <v>525</v>
      </c>
      <c r="GC527" s="7">
        <f t="shared" si="853"/>
        <v>0</v>
      </c>
      <c r="GD527" s="28">
        <f t="shared" si="854"/>
        <v>0</v>
      </c>
      <c r="GE527" s="16">
        <f t="shared" si="855"/>
        <v>0</v>
      </c>
      <c r="GF527" s="9">
        <f t="shared" si="795"/>
        <v>0</v>
      </c>
      <c r="GG527" s="26">
        <f t="shared" si="796"/>
        <v>0</v>
      </c>
      <c r="GH527" s="19">
        <f t="shared" si="797"/>
        <v>0</v>
      </c>
      <c r="GI527" s="26">
        <f t="shared" si="798"/>
        <v>0</v>
      </c>
      <c r="GJ527" s="26">
        <f t="shared" si="799"/>
        <v>0</v>
      </c>
      <c r="GK527" s="16">
        <f t="shared" si="856"/>
        <v>0</v>
      </c>
      <c r="GL527" s="25">
        <v>0</v>
      </c>
      <c r="GM527" s="25">
        <f t="shared" si="857"/>
        <v>0</v>
      </c>
      <c r="GN527" s="25">
        <f t="shared" si="858"/>
        <v>0</v>
      </c>
      <c r="GO527" s="25">
        <f t="shared" si="859"/>
        <v>0</v>
      </c>
      <c r="GP527" s="25">
        <f t="shared" si="860"/>
        <v>0</v>
      </c>
      <c r="GQ527" s="16">
        <f t="shared" si="861"/>
        <v>0</v>
      </c>
      <c r="GR527" s="25">
        <f t="shared" si="862"/>
        <v>0</v>
      </c>
      <c r="GS527" s="9">
        <f t="shared" si="800"/>
        <v>0</v>
      </c>
      <c r="GT527" s="26">
        <f t="shared" si="801"/>
        <v>0</v>
      </c>
      <c r="GU527" s="19">
        <f t="shared" si="802"/>
        <v>0</v>
      </c>
      <c r="GV527" s="26">
        <f t="shared" si="803"/>
        <v>0</v>
      </c>
      <c r="GW527" s="26">
        <f t="shared" si="804"/>
        <v>0</v>
      </c>
      <c r="GX527">
        <f t="shared" si="863"/>
        <v>0</v>
      </c>
      <c r="GY527" s="7">
        <f t="shared" si="813"/>
        <v>0</v>
      </c>
      <c r="GZ527" s="7">
        <f t="shared" si="814"/>
        <v>0</v>
      </c>
      <c r="HA527" s="17">
        <f t="shared" si="864"/>
        <v>0</v>
      </c>
      <c r="HB527" s="17">
        <f t="shared" si="815"/>
        <v>0</v>
      </c>
    </row>
    <row r="528" spans="54:210" x14ac:dyDescent="0.3">
      <c r="BB528">
        <v>526</v>
      </c>
      <c r="BC528" s="7">
        <f t="shared" si="816"/>
        <v>0</v>
      </c>
      <c r="BD528" s="28">
        <f t="shared" si="817"/>
        <v>0</v>
      </c>
      <c r="BE528" s="16">
        <f t="shared" si="818"/>
        <v>0</v>
      </c>
      <c r="BF528" s="16">
        <f t="shared" si="819"/>
        <v>0</v>
      </c>
      <c r="BG528" s="25">
        <v>0</v>
      </c>
      <c r="BH528" s="25">
        <f t="shared" si="820"/>
        <v>0</v>
      </c>
      <c r="BI528" s="25">
        <f t="shared" si="821"/>
        <v>0</v>
      </c>
      <c r="BJ528" s="25">
        <f t="shared" si="822"/>
        <v>0</v>
      </c>
      <c r="BK528" s="25">
        <f t="shared" si="823"/>
        <v>0</v>
      </c>
      <c r="BL528" s="16">
        <f t="shared" si="824"/>
        <v>0</v>
      </c>
      <c r="BM528" s="25">
        <f t="shared" si="825"/>
        <v>0</v>
      </c>
      <c r="BN528" s="9">
        <f t="shared" si="770"/>
        <v>0</v>
      </c>
      <c r="BO528" s="26">
        <f t="shared" si="771"/>
        <v>0</v>
      </c>
      <c r="BP528" s="19">
        <f t="shared" si="772"/>
        <v>0</v>
      </c>
      <c r="BQ528" s="26">
        <f t="shared" si="773"/>
        <v>0</v>
      </c>
      <c r="BR528" s="26">
        <f t="shared" si="774"/>
        <v>0</v>
      </c>
      <c r="BS528">
        <f t="shared" si="826"/>
        <v>0</v>
      </c>
      <c r="BT528" s="7">
        <f t="shared" si="827"/>
        <v>0</v>
      </c>
      <c r="BU528" s="7">
        <f t="shared" si="805"/>
        <v>0</v>
      </c>
      <c r="BV528" s="17">
        <f t="shared" si="828"/>
        <v>0</v>
      </c>
      <c r="BW528" s="17">
        <f t="shared" si="806"/>
        <v>0</v>
      </c>
      <c r="CB528">
        <v>526</v>
      </c>
      <c r="CC528" s="7">
        <f t="shared" ca="1" si="829"/>
        <v>-19000</v>
      </c>
      <c r="CD528" s="28">
        <f t="shared" ca="1" si="830"/>
        <v>0</v>
      </c>
      <c r="CE528" s="16">
        <f t="shared" ca="1" si="831"/>
        <v>0</v>
      </c>
      <c r="CF528" s="9">
        <f t="shared" ca="1" si="775"/>
        <v>0</v>
      </c>
      <c r="CG528" s="26">
        <f t="shared" ca="1" si="776"/>
        <v>0</v>
      </c>
      <c r="CH528" s="19">
        <f t="shared" ca="1" si="777"/>
        <v>0</v>
      </c>
      <c r="CI528" s="26">
        <f t="shared" ca="1" si="778"/>
        <v>0</v>
      </c>
      <c r="CJ528" s="26">
        <f t="shared" ca="1" si="779"/>
        <v>0</v>
      </c>
      <c r="CK528" s="16">
        <f t="shared" ca="1" si="832"/>
        <v>0</v>
      </c>
      <c r="CL528" s="25">
        <v>0</v>
      </c>
      <c r="CM528" s="25">
        <f t="shared" ca="1" si="833"/>
        <v>0</v>
      </c>
      <c r="CN528" s="25">
        <f t="shared" ca="1" si="834"/>
        <v>0</v>
      </c>
      <c r="CO528" s="25">
        <f t="shared" ca="1" si="835"/>
        <v>0</v>
      </c>
      <c r="CP528" s="25">
        <f t="shared" ca="1" si="836"/>
        <v>0</v>
      </c>
      <c r="CQ528" s="16">
        <f t="shared" ca="1" si="837"/>
        <v>0</v>
      </c>
      <c r="CR528" s="25">
        <f t="shared" ca="1" si="838"/>
        <v>0</v>
      </c>
      <c r="CS528" s="9">
        <f t="shared" ca="1" si="780"/>
        <v>0</v>
      </c>
      <c r="CT528" s="26">
        <f t="shared" ca="1" si="781"/>
        <v>0</v>
      </c>
      <c r="CU528" s="19">
        <f t="shared" ca="1" si="782"/>
        <v>0</v>
      </c>
      <c r="CV528" s="26">
        <f t="shared" ca="1" si="783"/>
        <v>0</v>
      </c>
      <c r="CW528" s="26">
        <f t="shared" ca="1" si="784"/>
        <v>0</v>
      </c>
      <c r="CX528">
        <f t="shared" ca="1" si="839"/>
        <v>0</v>
      </c>
      <c r="CY528" s="7">
        <f t="shared" ca="1" si="807"/>
        <v>0</v>
      </c>
      <c r="CZ528" s="7">
        <f t="shared" ca="1" si="808"/>
        <v>0</v>
      </c>
      <c r="DA528" s="17">
        <f t="shared" ca="1" si="840"/>
        <v>0</v>
      </c>
      <c r="DB528" s="17">
        <f t="shared" ca="1" si="809"/>
        <v>0</v>
      </c>
      <c r="EB528">
        <v>526</v>
      </c>
      <c r="EC528" s="7">
        <f t="shared" si="841"/>
        <v>0</v>
      </c>
      <c r="ED528" s="28">
        <f t="shared" si="842"/>
        <v>0</v>
      </c>
      <c r="EE528" s="16">
        <f t="shared" si="843"/>
        <v>0</v>
      </c>
      <c r="EF528" s="9">
        <f t="shared" si="785"/>
        <v>0</v>
      </c>
      <c r="EG528" s="26">
        <f t="shared" si="786"/>
        <v>0</v>
      </c>
      <c r="EH528" s="19">
        <f t="shared" si="787"/>
        <v>0</v>
      </c>
      <c r="EI528" s="26">
        <f t="shared" si="788"/>
        <v>0</v>
      </c>
      <c r="EJ528" s="26">
        <f t="shared" si="789"/>
        <v>0</v>
      </c>
      <c r="EK528" s="16">
        <f t="shared" si="844"/>
        <v>0</v>
      </c>
      <c r="EL528" s="25">
        <v>0</v>
      </c>
      <c r="EM528" s="25">
        <f t="shared" si="845"/>
        <v>0</v>
      </c>
      <c r="EN528" s="25">
        <f t="shared" si="846"/>
        <v>0</v>
      </c>
      <c r="EO528" s="25">
        <f t="shared" si="847"/>
        <v>0</v>
      </c>
      <c r="EP528" s="25">
        <f t="shared" si="848"/>
        <v>0</v>
      </c>
      <c r="EQ528" s="16">
        <f t="shared" si="849"/>
        <v>0</v>
      </c>
      <c r="ER528" s="25">
        <f t="shared" si="850"/>
        <v>0</v>
      </c>
      <c r="ES528" s="9">
        <f t="shared" si="790"/>
        <v>0</v>
      </c>
      <c r="ET528" s="26">
        <f t="shared" si="791"/>
        <v>0</v>
      </c>
      <c r="EU528" s="19">
        <f t="shared" si="792"/>
        <v>0</v>
      </c>
      <c r="EV528" s="26">
        <f t="shared" si="793"/>
        <v>0</v>
      </c>
      <c r="EW528" s="26">
        <f t="shared" si="794"/>
        <v>0</v>
      </c>
      <c r="EX528">
        <f t="shared" si="851"/>
        <v>0</v>
      </c>
      <c r="EY528" s="7">
        <f t="shared" si="810"/>
        <v>0</v>
      </c>
      <c r="EZ528" s="7">
        <f t="shared" si="811"/>
        <v>0</v>
      </c>
      <c r="FA528" s="17">
        <f t="shared" si="852"/>
        <v>0</v>
      </c>
      <c r="FB528" s="17">
        <f t="shared" si="812"/>
        <v>0</v>
      </c>
      <c r="GB528">
        <v>526</v>
      </c>
      <c r="GC528" s="7">
        <f t="shared" si="853"/>
        <v>0</v>
      </c>
      <c r="GD528" s="28">
        <f t="shared" si="854"/>
        <v>0</v>
      </c>
      <c r="GE528" s="16">
        <f t="shared" si="855"/>
        <v>0</v>
      </c>
      <c r="GF528" s="9">
        <f t="shared" si="795"/>
        <v>0</v>
      </c>
      <c r="GG528" s="26">
        <f t="shared" si="796"/>
        <v>0</v>
      </c>
      <c r="GH528" s="19">
        <f t="shared" si="797"/>
        <v>0</v>
      </c>
      <c r="GI528" s="26">
        <f t="shared" si="798"/>
        <v>0</v>
      </c>
      <c r="GJ528" s="26">
        <f t="shared" si="799"/>
        <v>0</v>
      </c>
      <c r="GK528" s="16">
        <f t="shared" si="856"/>
        <v>0</v>
      </c>
      <c r="GL528" s="25">
        <v>0</v>
      </c>
      <c r="GM528" s="25">
        <f t="shared" si="857"/>
        <v>0</v>
      </c>
      <c r="GN528" s="25">
        <f t="shared" si="858"/>
        <v>0</v>
      </c>
      <c r="GO528" s="25">
        <f t="shared" si="859"/>
        <v>0</v>
      </c>
      <c r="GP528" s="25">
        <f t="shared" si="860"/>
        <v>0</v>
      </c>
      <c r="GQ528" s="16">
        <f t="shared" si="861"/>
        <v>0</v>
      </c>
      <c r="GR528" s="25">
        <f t="shared" si="862"/>
        <v>0</v>
      </c>
      <c r="GS528" s="9">
        <f t="shared" si="800"/>
        <v>0</v>
      </c>
      <c r="GT528" s="26">
        <f t="shared" si="801"/>
        <v>0</v>
      </c>
      <c r="GU528" s="19">
        <f t="shared" si="802"/>
        <v>0</v>
      </c>
      <c r="GV528" s="26">
        <f t="shared" si="803"/>
        <v>0</v>
      </c>
      <c r="GW528" s="26">
        <f t="shared" si="804"/>
        <v>0</v>
      </c>
      <c r="GX528">
        <f t="shared" si="863"/>
        <v>0</v>
      </c>
      <c r="GY528" s="7">
        <f t="shared" si="813"/>
        <v>0</v>
      </c>
      <c r="GZ528" s="7">
        <f t="shared" si="814"/>
        <v>0</v>
      </c>
      <c r="HA528" s="17">
        <f t="shared" si="864"/>
        <v>0</v>
      </c>
      <c r="HB528" s="17">
        <f t="shared" si="815"/>
        <v>0</v>
      </c>
    </row>
    <row r="529" spans="54:210" x14ac:dyDescent="0.3">
      <c r="BB529">
        <v>527</v>
      </c>
      <c r="BC529" s="7">
        <f t="shared" si="816"/>
        <v>0</v>
      </c>
      <c r="BD529" s="28">
        <f t="shared" si="817"/>
        <v>0</v>
      </c>
      <c r="BE529" s="16">
        <f t="shared" si="818"/>
        <v>0</v>
      </c>
      <c r="BF529" s="16">
        <f t="shared" si="819"/>
        <v>0</v>
      </c>
      <c r="BG529" s="25">
        <v>0</v>
      </c>
      <c r="BH529" s="25">
        <f t="shared" si="820"/>
        <v>0</v>
      </c>
      <c r="BI529" s="25">
        <f t="shared" si="821"/>
        <v>0</v>
      </c>
      <c r="BJ529" s="25">
        <f t="shared" si="822"/>
        <v>0</v>
      </c>
      <c r="BK529" s="25">
        <f t="shared" si="823"/>
        <v>0</v>
      </c>
      <c r="BL529" s="16">
        <f t="shared" si="824"/>
        <v>0</v>
      </c>
      <c r="BM529" s="25">
        <f t="shared" si="825"/>
        <v>0</v>
      </c>
      <c r="BN529" s="9">
        <f t="shared" si="770"/>
        <v>0</v>
      </c>
      <c r="BO529" s="26">
        <f t="shared" si="771"/>
        <v>0</v>
      </c>
      <c r="BP529" s="19">
        <f t="shared" si="772"/>
        <v>0</v>
      </c>
      <c r="BQ529" s="26">
        <f t="shared" si="773"/>
        <v>0</v>
      </c>
      <c r="BR529" s="26">
        <f t="shared" si="774"/>
        <v>0</v>
      </c>
      <c r="BS529">
        <f t="shared" si="826"/>
        <v>0</v>
      </c>
      <c r="BT529" s="7">
        <f t="shared" si="827"/>
        <v>0</v>
      </c>
      <c r="BU529" s="7">
        <f t="shared" si="805"/>
        <v>0</v>
      </c>
      <c r="BV529" s="17">
        <f t="shared" si="828"/>
        <v>0</v>
      </c>
      <c r="BW529" s="17">
        <f t="shared" si="806"/>
        <v>0</v>
      </c>
      <c r="CB529">
        <v>527</v>
      </c>
      <c r="CC529" s="7">
        <f t="shared" ca="1" si="829"/>
        <v>-19000</v>
      </c>
      <c r="CD529" s="28">
        <f t="shared" ca="1" si="830"/>
        <v>0</v>
      </c>
      <c r="CE529" s="16">
        <f t="shared" ca="1" si="831"/>
        <v>0</v>
      </c>
      <c r="CF529" s="9">
        <f t="shared" ca="1" si="775"/>
        <v>0</v>
      </c>
      <c r="CG529" s="26">
        <f t="shared" ca="1" si="776"/>
        <v>0</v>
      </c>
      <c r="CH529" s="19">
        <f t="shared" ca="1" si="777"/>
        <v>0</v>
      </c>
      <c r="CI529" s="26">
        <f t="shared" ca="1" si="778"/>
        <v>0</v>
      </c>
      <c r="CJ529" s="26">
        <f t="shared" ca="1" si="779"/>
        <v>0</v>
      </c>
      <c r="CK529" s="16">
        <f t="shared" ca="1" si="832"/>
        <v>0</v>
      </c>
      <c r="CL529" s="25">
        <v>0</v>
      </c>
      <c r="CM529" s="25">
        <f t="shared" ca="1" si="833"/>
        <v>0</v>
      </c>
      <c r="CN529" s="25">
        <f t="shared" ca="1" si="834"/>
        <v>0</v>
      </c>
      <c r="CO529" s="25">
        <f t="shared" ca="1" si="835"/>
        <v>0</v>
      </c>
      <c r="CP529" s="25">
        <f t="shared" ca="1" si="836"/>
        <v>0</v>
      </c>
      <c r="CQ529" s="16">
        <f t="shared" ca="1" si="837"/>
        <v>0</v>
      </c>
      <c r="CR529" s="25">
        <f t="shared" ca="1" si="838"/>
        <v>0</v>
      </c>
      <c r="CS529" s="9">
        <f t="shared" ca="1" si="780"/>
        <v>0</v>
      </c>
      <c r="CT529" s="26">
        <f t="shared" ca="1" si="781"/>
        <v>0</v>
      </c>
      <c r="CU529" s="19">
        <f t="shared" ca="1" si="782"/>
        <v>0</v>
      </c>
      <c r="CV529" s="26">
        <f t="shared" ca="1" si="783"/>
        <v>0</v>
      </c>
      <c r="CW529" s="26">
        <f t="shared" ca="1" si="784"/>
        <v>0</v>
      </c>
      <c r="CX529">
        <f t="shared" ca="1" si="839"/>
        <v>0</v>
      </c>
      <c r="CY529" s="7">
        <f t="shared" ca="1" si="807"/>
        <v>0</v>
      </c>
      <c r="CZ529" s="7">
        <f t="shared" ca="1" si="808"/>
        <v>0</v>
      </c>
      <c r="DA529" s="17">
        <f t="shared" ca="1" si="840"/>
        <v>0</v>
      </c>
      <c r="DB529" s="17">
        <f t="shared" ca="1" si="809"/>
        <v>0</v>
      </c>
      <c r="EB529">
        <v>527</v>
      </c>
      <c r="EC529" s="7">
        <f t="shared" si="841"/>
        <v>0</v>
      </c>
      <c r="ED529" s="28">
        <f t="shared" si="842"/>
        <v>0</v>
      </c>
      <c r="EE529" s="16">
        <f t="shared" si="843"/>
        <v>0</v>
      </c>
      <c r="EF529" s="9">
        <f t="shared" si="785"/>
        <v>0</v>
      </c>
      <c r="EG529" s="26">
        <f t="shared" si="786"/>
        <v>0</v>
      </c>
      <c r="EH529" s="19">
        <f t="shared" si="787"/>
        <v>0</v>
      </c>
      <c r="EI529" s="26">
        <f t="shared" si="788"/>
        <v>0</v>
      </c>
      <c r="EJ529" s="26">
        <f t="shared" si="789"/>
        <v>0</v>
      </c>
      <c r="EK529" s="16">
        <f t="shared" si="844"/>
        <v>0</v>
      </c>
      <c r="EL529" s="25">
        <v>0</v>
      </c>
      <c r="EM529" s="25">
        <f t="shared" si="845"/>
        <v>0</v>
      </c>
      <c r="EN529" s="25">
        <f t="shared" si="846"/>
        <v>0</v>
      </c>
      <c r="EO529" s="25">
        <f t="shared" si="847"/>
        <v>0</v>
      </c>
      <c r="EP529" s="25">
        <f t="shared" si="848"/>
        <v>0</v>
      </c>
      <c r="EQ529" s="16">
        <f t="shared" si="849"/>
        <v>0</v>
      </c>
      <c r="ER529" s="25">
        <f t="shared" si="850"/>
        <v>0</v>
      </c>
      <c r="ES529" s="9">
        <f t="shared" si="790"/>
        <v>0</v>
      </c>
      <c r="ET529" s="26">
        <f t="shared" si="791"/>
        <v>0</v>
      </c>
      <c r="EU529" s="19">
        <f t="shared" si="792"/>
        <v>0</v>
      </c>
      <c r="EV529" s="26">
        <f t="shared" si="793"/>
        <v>0</v>
      </c>
      <c r="EW529" s="26">
        <f t="shared" si="794"/>
        <v>0</v>
      </c>
      <c r="EX529">
        <f t="shared" si="851"/>
        <v>0</v>
      </c>
      <c r="EY529" s="7">
        <f t="shared" si="810"/>
        <v>0</v>
      </c>
      <c r="EZ529" s="7">
        <f t="shared" si="811"/>
        <v>0</v>
      </c>
      <c r="FA529" s="17">
        <f t="shared" si="852"/>
        <v>0</v>
      </c>
      <c r="FB529" s="17">
        <f t="shared" si="812"/>
        <v>0</v>
      </c>
      <c r="GB529">
        <v>527</v>
      </c>
      <c r="GC529" s="7">
        <f t="shared" si="853"/>
        <v>0</v>
      </c>
      <c r="GD529" s="28">
        <f t="shared" si="854"/>
        <v>0</v>
      </c>
      <c r="GE529" s="16">
        <f t="shared" si="855"/>
        <v>0</v>
      </c>
      <c r="GF529" s="9">
        <f t="shared" si="795"/>
        <v>0</v>
      </c>
      <c r="GG529" s="26">
        <f t="shared" si="796"/>
        <v>0</v>
      </c>
      <c r="GH529" s="19">
        <f t="shared" si="797"/>
        <v>0</v>
      </c>
      <c r="GI529" s="26">
        <f t="shared" si="798"/>
        <v>0</v>
      </c>
      <c r="GJ529" s="26">
        <f t="shared" si="799"/>
        <v>0</v>
      </c>
      <c r="GK529" s="16">
        <f t="shared" si="856"/>
        <v>0</v>
      </c>
      <c r="GL529" s="25">
        <v>0</v>
      </c>
      <c r="GM529" s="25">
        <f t="shared" si="857"/>
        <v>0</v>
      </c>
      <c r="GN529" s="25">
        <f t="shared" si="858"/>
        <v>0</v>
      </c>
      <c r="GO529" s="25">
        <f t="shared" si="859"/>
        <v>0</v>
      </c>
      <c r="GP529" s="25">
        <f t="shared" si="860"/>
        <v>0</v>
      </c>
      <c r="GQ529" s="16">
        <f t="shared" si="861"/>
        <v>0</v>
      </c>
      <c r="GR529" s="25">
        <f t="shared" si="862"/>
        <v>0</v>
      </c>
      <c r="GS529" s="9">
        <f t="shared" si="800"/>
        <v>0</v>
      </c>
      <c r="GT529" s="26">
        <f t="shared" si="801"/>
        <v>0</v>
      </c>
      <c r="GU529" s="19">
        <f t="shared" si="802"/>
        <v>0</v>
      </c>
      <c r="GV529" s="26">
        <f t="shared" si="803"/>
        <v>0</v>
      </c>
      <c r="GW529" s="26">
        <f t="shared" si="804"/>
        <v>0</v>
      </c>
      <c r="GX529">
        <f t="shared" si="863"/>
        <v>0</v>
      </c>
      <c r="GY529" s="7">
        <f t="shared" si="813"/>
        <v>0</v>
      </c>
      <c r="GZ529" s="7">
        <f t="shared" si="814"/>
        <v>0</v>
      </c>
      <c r="HA529" s="17">
        <f t="shared" si="864"/>
        <v>0</v>
      </c>
      <c r="HB529" s="17">
        <f t="shared" si="815"/>
        <v>0</v>
      </c>
    </row>
    <row r="530" spans="54:210" x14ac:dyDescent="0.3">
      <c r="BB530">
        <v>528</v>
      </c>
      <c r="BC530" s="7">
        <f t="shared" si="816"/>
        <v>0</v>
      </c>
      <c r="BD530" s="28">
        <f t="shared" si="817"/>
        <v>0</v>
      </c>
      <c r="BE530" s="16">
        <f t="shared" si="818"/>
        <v>0</v>
      </c>
      <c r="BF530" s="16">
        <f t="shared" si="819"/>
        <v>0</v>
      </c>
      <c r="BG530" s="25">
        <v>0</v>
      </c>
      <c r="BH530" s="25">
        <f t="shared" si="820"/>
        <v>0</v>
      </c>
      <c r="BI530" s="25">
        <f t="shared" si="821"/>
        <v>0</v>
      </c>
      <c r="BJ530" s="25">
        <f t="shared" si="822"/>
        <v>0</v>
      </c>
      <c r="BK530" s="25">
        <f t="shared" si="823"/>
        <v>0</v>
      </c>
      <c r="BL530" s="16">
        <f t="shared" si="824"/>
        <v>0</v>
      </c>
      <c r="BM530" s="25">
        <f t="shared" si="825"/>
        <v>0</v>
      </c>
      <c r="BN530" s="9">
        <f t="shared" si="770"/>
        <v>0</v>
      </c>
      <c r="BO530" s="26">
        <f t="shared" si="771"/>
        <v>0</v>
      </c>
      <c r="BP530" s="19">
        <f t="shared" si="772"/>
        <v>0</v>
      </c>
      <c r="BQ530" s="26">
        <f t="shared" si="773"/>
        <v>0</v>
      </c>
      <c r="BR530" s="26">
        <f t="shared" si="774"/>
        <v>0</v>
      </c>
      <c r="BS530">
        <f t="shared" si="826"/>
        <v>0</v>
      </c>
      <c r="BT530" s="7">
        <f t="shared" si="827"/>
        <v>0</v>
      </c>
      <c r="BU530" s="7">
        <f t="shared" si="805"/>
        <v>0</v>
      </c>
      <c r="BV530" s="17">
        <f t="shared" si="828"/>
        <v>0</v>
      </c>
      <c r="BW530" s="17">
        <f t="shared" si="806"/>
        <v>0</v>
      </c>
      <c r="CB530">
        <v>528</v>
      </c>
      <c r="CC530" s="7">
        <f t="shared" ca="1" si="829"/>
        <v>-19000</v>
      </c>
      <c r="CD530" s="28">
        <f t="shared" ca="1" si="830"/>
        <v>0</v>
      </c>
      <c r="CE530" s="16">
        <f t="shared" ca="1" si="831"/>
        <v>0</v>
      </c>
      <c r="CF530" s="9">
        <f t="shared" ca="1" si="775"/>
        <v>0</v>
      </c>
      <c r="CG530" s="26">
        <f t="shared" ca="1" si="776"/>
        <v>0</v>
      </c>
      <c r="CH530" s="19">
        <f t="shared" ca="1" si="777"/>
        <v>0</v>
      </c>
      <c r="CI530" s="26">
        <f t="shared" ca="1" si="778"/>
        <v>0</v>
      </c>
      <c r="CJ530" s="26">
        <f t="shared" ca="1" si="779"/>
        <v>0</v>
      </c>
      <c r="CK530" s="16">
        <f t="shared" ca="1" si="832"/>
        <v>0</v>
      </c>
      <c r="CL530" s="25">
        <v>0</v>
      </c>
      <c r="CM530" s="25">
        <f t="shared" ca="1" si="833"/>
        <v>0</v>
      </c>
      <c r="CN530" s="25">
        <f t="shared" ca="1" si="834"/>
        <v>0</v>
      </c>
      <c r="CO530" s="25">
        <f t="shared" ca="1" si="835"/>
        <v>0</v>
      </c>
      <c r="CP530" s="25">
        <f t="shared" ca="1" si="836"/>
        <v>0</v>
      </c>
      <c r="CQ530" s="16">
        <f t="shared" ca="1" si="837"/>
        <v>0</v>
      </c>
      <c r="CR530" s="25">
        <f t="shared" ca="1" si="838"/>
        <v>0</v>
      </c>
      <c r="CS530" s="9">
        <f t="shared" ca="1" si="780"/>
        <v>0</v>
      </c>
      <c r="CT530" s="26">
        <f t="shared" ca="1" si="781"/>
        <v>0</v>
      </c>
      <c r="CU530" s="19">
        <f t="shared" ca="1" si="782"/>
        <v>0</v>
      </c>
      <c r="CV530" s="26">
        <f t="shared" ca="1" si="783"/>
        <v>0</v>
      </c>
      <c r="CW530" s="26">
        <f t="shared" ca="1" si="784"/>
        <v>0</v>
      </c>
      <c r="CX530">
        <f t="shared" ca="1" si="839"/>
        <v>0</v>
      </c>
      <c r="CY530" s="7">
        <f t="shared" ca="1" si="807"/>
        <v>0</v>
      </c>
      <c r="CZ530" s="7">
        <f t="shared" ca="1" si="808"/>
        <v>0</v>
      </c>
      <c r="DA530" s="17">
        <f t="shared" ca="1" si="840"/>
        <v>0</v>
      </c>
      <c r="DB530" s="17">
        <f t="shared" ca="1" si="809"/>
        <v>0</v>
      </c>
      <c r="EB530">
        <v>528</v>
      </c>
      <c r="EC530" s="7">
        <f t="shared" si="841"/>
        <v>0</v>
      </c>
      <c r="ED530" s="28">
        <f t="shared" si="842"/>
        <v>0</v>
      </c>
      <c r="EE530" s="16">
        <f t="shared" si="843"/>
        <v>0</v>
      </c>
      <c r="EF530" s="9">
        <f t="shared" si="785"/>
        <v>0</v>
      </c>
      <c r="EG530" s="26">
        <f t="shared" si="786"/>
        <v>0</v>
      </c>
      <c r="EH530" s="19">
        <f t="shared" si="787"/>
        <v>0</v>
      </c>
      <c r="EI530" s="26">
        <f t="shared" si="788"/>
        <v>0</v>
      </c>
      <c r="EJ530" s="26">
        <f t="shared" si="789"/>
        <v>0</v>
      </c>
      <c r="EK530" s="16">
        <f t="shared" si="844"/>
        <v>0</v>
      </c>
      <c r="EL530" s="25">
        <v>0</v>
      </c>
      <c r="EM530" s="25">
        <f t="shared" si="845"/>
        <v>0</v>
      </c>
      <c r="EN530" s="25">
        <f t="shared" si="846"/>
        <v>0</v>
      </c>
      <c r="EO530" s="25">
        <f t="shared" si="847"/>
        <v>0</v>
      </c>
      <c r="EP530" s="25">
        <f t="shared" si="848"/>
        <v>0</v>
      </c>
      <c r="EQ530" s="16">
        <f t="shared" si="849"/>
        <v>0</v>
      </c>
      <c r="ER530" s="25">
        <f t="shared" si="850"/>
        <v>0</v>
      </c>
      <c r="ES530" s="9">
        <f t="shared" si="790"/>
        <v>0</v>
      </c>
      <c r="ET530" s="26">
        <f t="shared" si="791"/>
        <v>0</v>
      </c>
      <c r="EU530" s="19">
        <f t="shared" si="792"/>
        <v>0</v>
      </c>
      <c r="EV530" s="26">
        <f t="shared" si="793"/>
        <v>0</v>
      </c>
      <c r="EW530" s="26">
        <f t="shared" si="794"/>
        <v>0</v>
      </c>
      <c r="EX530">
        <f t="shared" si="851"/>
        <v>0</v>
      </c>
      <c r="EY530" s="7">
        <f t="shared" si="810"/>
        <v>0</v>
      </c>
      <c r="EZ530" s="7">
        <f t="shared" si="811"/>
        <v>0</v>
      </c>
      <c r="FA530" s="17">
        <f t="shared" si="852"/>
        <v>0</v>
      </c>
      <c r="FB530" s="17">
        <f t="shared" si="812"/>
        <v>0</v>
      </c>
      <c r="GB530">
        <v>528</v>
      </c>
      <c r="GC530" s="7">
        <f t="shared" si="853"/>
        <v>0</v>
      </c>
      <c r="GD530" s="28">
        <f t="shared" si="854"/>
        <v>0</v>
      </c>
      <c r="GE530" s="16">
        <f t="shared" si="855"/>
        <v>0</v>
      </c>
      <c r="GF530" s="9">
        <f t="shared" si="795"/>
        <v>0</v>
      </c>
      <c r="GG530" s="26">
        <f t="shared" si="796"/>
        <v>0</v>
      </c>
      <c r="GH530" s="19">
        <f t="shared" si="797"/>
        <v>0</v>
      </c>
      <c r="GI530" s="26">
        <f t="shared" si="798"/>
        <v>0</v>
      </c>
      <c r="GJ530" s="26">
        <f t="shared" si="799"/>
        <v>0</v>
      </c>
      <c r="GK530" s="16">
        <f t="shared" si="856"/>
        <v>0</v>
      </c>
      <c r="GL530" s="25">
        <v>0</v>
      </c>
      <c r="GM530" s="25">
        <f t="shared" si="857"/>
        <v>0</v>
      </c>
      <c r="GN530" s="25">
        <f t="shared" si="858"/>
        <v>0</v>
      </c>
      <c r="GO530" s="25">
        <f t="shared" si="859"/>
        <v>0</v>
      </c>
      <c r="GP530" s="25">
        <f t="shared" si="860"/>
        <v>0</v>
      </c>
      <c r="GQ530" s="16">
        <f t="shared" si="861"/>
        <v>0</v>
      </c>
      <c r="GR530" s="25">
        <f t="shared" si="862"/>
        <v>0</v>
      </c>
      <c r="GS530" s="9">
        <f t="shared" si="800"/>
        <v>0</v>
      </c>
      <c r="GT530" s="26">
        <f t="shared" si="801"/>
        <v>0</v>
      </c>
      <c r="GU530" s="19">
        <f t="shared" si="802"/>
        <v>0</v>
      </c>
      <c r="GV530" s="26">
        <f t="shared" si="803"/>
        <v>0</v>
      </c>
      <c r="GW530" s="26">
        <f t="shared" si="804"/>
        <v>0</v>
      </c>
      <c r="GX530">
        <f t="shared" si="863"/>
        <v>0</v>
      </c>
      <c r="GY530" s="7">
        <f t="shared" si="813"/>
        <v>0</v>
      </c>
      <c r="GZ530" s="7">
        <f t="shared" si="814"/>
        <v>0</v>
      </c>
      <c r="HA530" s="17">
        <f t="shared" si="864"/>
        <v>0</v>
      </c>
      <c r="HB530" s="17">
        <f t="shared" si="815"/>
        <v>0</v>
      </c>
    </row>
    <row r="531" spans="54:210" x14ac:dyDescent="0.3">
      <c r="BB531">
        <v>529</v>
      </c>
      <c r="BC531" s="7">
        <f t="shared" si="816"/>
        <v>0</v>
      </c>
      <c r="BD531" s="28">
        <f t="shared" si="817"/>
        <v>0</v>
      </c>
      <c r="BE531" s="16">
        <f t="shared" si="818"/>
        <v>0</v>
      </c>
      <c r="BF531" s="16">
        <f t="shared" si="819"/>
        <v>0</v>
      </c>
      <c r="BG531" s="25">
        <v>0</v>
      </c>
      <c r="BH531" s="25">
        <f t="shared" si="820"/>
        <v>0</v>
      </c>
      <c r="BI531" s="25">
        <f t="shared" si="821"/>
        <v>0</v>
      </c>
      <c r="BJ531" s="25">
        <f t="shared" si="822"/>
        <v>0</v>
      </c>
      <c r="BK531" s="25">
        <f t="shared" si="823"/>
        <v>0</v>
      </c>
      <c r="BL531" s="16">
        <f t="shared" si="824"/>
        <v>0</v>
      </c>
      <c r="BM531" s="25">
        <f t="shared" si="825"/>
        <v>0</v>
      </c>
      <c r="BN531" s="9">
        <f t="shared" si="770"/>
        <v>0</v>
      </c>
      <c r="BO531" s="26">
        <f t="shared" si="771"/>
        <v>0</v>
      </c>
      <c r="BP531" s="19">
        <f t="shared" si="772"/>
        <v>0</v>
      </c>
      <c r="BQ531" s="26">
        <f t="shared" si="773"/>
        <v>0</v>
      </c>
      <c r="BR531" s="26">
        <f t="shared" si="774"/>
        <v>0</v>
      </c>
      <c r="BS531">
        <f t="shared" si="826"/>
        <v>0</v>
      </c>
      <c r="BT531" s="7">
        <f t="shared" si="827"/>
        <v>0</v>
      </c>
      <c r="BU531" s="7">
        <f t="shared" si="805"/>
        <v>0</v>
      </c>
      <c r="BV531" s="17">
        <f t="shared" si="828"/>
        <v>0</v>
      </c>
      <c r="BW531" s="17">
        <f t="shared" si="806"/>
        <v>0</v>
      </c>
      <c r="CB531">
        <v>529</v>
      </c>
      <c r="CC531" s="7">
        <f t="shared" ca="1" si="829"/>
        <v>-19000</v>
      </c>
      <c r="CD531" s="28">
        <f t="shared" ca="1" si="830"/>
        <v>0</v>
      </c>
      <c r="CE531" s="16">
        <f t="shared" ca="1" si="831"/>
        <v>0</v>
      </c>
      <c r="CF531" s="9">
        <f t="shared" ca="1" si="775"/>
        <v>0</v>
      </c>
      <c r="CG531" s="26">
        <f t="shared" ca="1" si="776"/>
        <v>0</v>
      </c>
      <c r="CH531" s="19">
        <f t="shared" ca="1" si="777"/>
        <v>0</v>
      </c>
      <c r="CI531" s="26">
        <f t="shared" ca="1" si="778"/>
        <v>0</v>
      </c>
      <c r="CJ531" s="26">
        <f t="shared" ca="1" si="779"/>
        <v>0</v>
      </c>
      <c r="CK531" s="16">
        <f t="shared" ca="1" si="832"/>
        <v>0</v>
      </c>
      <c r="CL531" s="25">
        <v>0</v>
      </c>
      <c r="CM531" s="25">
        <f t="shared" ca="1" si="833"/>
        <v>0</v>
      </c>
      <c r="CN531" s="25">
        <f t="shared" ca="1" si="834"/>
        <v>0</v>
      </c>
      <c r="CO531" s="25">
        <f t="shared" ca="1" si="835"/>
        <v>0</v>
      </c>
      <c r="CP531" s="25">
        <f t="shared" ca="1" si="836"/>
        <v>0</v>
      </c>
      <c r="CQ531" s="16">
        <f t="shared" ca="1" si="837"/>
        <v>0</v>
      </c>
      <c r="CR531" s="25">
        <f t="shared" ca="1" si="838"/>
        <v>0</v>
      </c>
      <c r="CS531" s="9">
        <f t="shared" ca="1" si="780"/>
        <v>0</v>
      </c>
      <c r="CT531" s="26">
        <f t="shared" ca="1" si="781"/>
        <v>0</v>
      </c>
      <c r="CU531" s="19">
        <f t="shared" ca="1" si="782"/>
        <v>0</v>
      </c>
      <c r="CV531" s="26">
        <f t="shared" ca="1" si="783"/>
        <v>0</v>
      </c>
      <c r="CW531" s="26">
        <f t="shared" ca="1" si="784"/>
        <v>0</v>
      </c>
      <c r="CX531">
        <f t="shared" ca="1" si="839"/>
        <v>0</v>
      </c>
      <c r="CY531" s="7">
        <f t="shared" ca="1" si="807"/>
        <v>0</v>
      </c>
      <c r="CZ531" s="7">
        <f t="shared" ca="1" si="808"/>
        <v>0</v>
      </c>
      <c r="DA531" s="17">
        <f t="shared" ca="1" si="840"/>
        <v>0</v>
      </c>
      <c r="DB531" s="17">
        <f t="shared" ca="1" si="809"/>
        <v>0</v>
      </c>
      <c r="EB531">
        <v>529</v>
      </c>
      <c r="EC531" s="7">
        <f t="shared" si="841"/>
        <v>0</v>
      </c>
      <c r="ED531" s="28">
        <f t="shared" si="842"/>
        <v>0</v>
      </c>
      <c r="EE531" s="16">
        <f t="shared" si="843"/>
        <v>0</v>
      </c>
      <c r="EF531" s="9">
        <f t="shared" si="785"/>
        <v>0</v>
      </c>
      <c r="EG531" s="26">
        <f t="shared" si="786"/>
        <v>0</v>
      </c>
      <c r="EH531" s="19">
        <f t="shared" si="787"/>
        <v>0</v>
      </c>
      <c r="EI531" s="26">
        <f t="shared" si="788"/>
        <v>0</v>
      </c>
      <c r="EJ531" s="26">
        <f t="shared" si="789"/>
        <v>0</v>
      </c>
      <c r="EK531" s="16">
        <f t="shared" si="844"/>
        <v>0</v>
      </c>
      <c r="EL531" s="25">
        <v>0</v>
      </c>
      <c r="EM531" s="25">
        <f t="shared" si="845"/>
        <v>0</v>
      </c>
      <c r="EN531" s="25">
        <f t="shared" si="846"/>
        <v>0</v>
      </c>
      <c r="EO531" s="25">
        <f t="shared" si="847"/>
        <v>0</v>
      </c>
      <c r="EP531" s="25">
        <f t="shared" si="848"/>
        <v>0</v>
      </c>
      <c r="EQ531" s="16">
        <f t="shared" si="849"/>
        <v>0</v>
      </c>
      <c r="ER531" s="25">
        <f t="shared" si="850"/>
        <v>0</v>
      </c>
      <c r="ES531" s="9">
        <f t="shared" si="790"/>
        <v>0</v>
      </c>
      <c r="ET531" s="26">
        <f t="shared" si="791"/>
        <v>0</v>
      </c>
      <c r="EU531" s="19">
        <f t="shared" si="792"/>
        <v>0</v>
      </c>
      <c r="EV531" s="26">
        <f t="shared" si="793"/>
        <v>0</v>
      </c>
      <c r="EW531" s="26">
        <f t="shared" si="794"/>
        <v>0</v>
      </c>
      <c r="EX531">
        <f t="shared" si="851"/>
        <v>0</v>
      </c>
      <c r="EY531" s="7">
        <f t="shared" si="810"/>
        <v>0</v>
      </c>
      <c r="EZ531" s="7">
        <f t="shared" si="811"/>
        <v>0</v>
      </c>
      <c r="FA531" s="17">
        <f t="shared" si="852"/>
        <v>0</v>
      </c>
      <c r="FB531" s="17">
        <f t="shared" si="812"/>
        <v>0</v>
      </c>
      <c r="GB531">
        <v>529</v>
      </c>
      <c r="GC531" s="7">
        <f t="shared" si="853"/>
        <v>0</v>
      </c>
      <c r="GD531" s="28">
        <f t="shared" si="854"/>
        <v>0</v>
      </c>
      <c r="GE531" s="16">
        <f t="shared" si="855"/>
        <v>0</v>
      </c>
      <c r="GF531" s="9">
        <f t="shared" si="795"/>
        <v>0</v>
      </c>
      <c r="GG531" s="26">
        <f t="shared" si="796"/>
        <v>0</v>
      </c>
      <c r="GH531" s="19">
        <f t="shared" si="797"/>
        <v>0</v>
      </c>
      <c r="GI531" s="26">
        <f t="shared" si="798"/>
        <v>0</v>
      </c>
      <c r="GJ531" s="26">
        <f t="shared" si="799"/>
        <v>0</v>
      </c>
      <c r="GK531" s="16">
        <f t="shared" si="856"/>
        <v>0</v>
      </c>
      <c r="GL531" s="25">
        <v>0</v>
      </c>
      <c r="GM531" s="25">
        <f t="shared" si="857"/>
        <v>0</v>
      </c>
      <c r="GN531" s="25">
        <f t="shared" si="858"/>
        <v>0</v>
      </c>
      <c r="GO531" s="25">
        <f t="shared" si="859"/>
        <v>0</v>
      </c>
      <c r="GP531" s="25">
        <f t="shared" si="860"/>
        <v>0</v>
      </c>
      <c r="GQ531" s="16">
        <f t="shared" si="861"/>
        <v>0</v>
      </c>
      <c r="GR531" s="25">
        <f t="shared" si="862"/>
        <v>0</v>
      </c>
      <c r="GS531" s="9">
        <f t="shared" si="800"/>
        <v>0</v>
      </c>
      <c r="GT531" s="26">
        <f t="shared" si="801"/>
        <v>0</v>
      </c>
      <c r="GU531" s="19">
        <f t="shared" si="802"/>
        <v>0</v>
      </c>
      <c r="GV531" s="26">
        <f t="shared" si="803"/>
        <v>0</v>
      </c>
      <c r="GW531" s="26">
        <f t="shared" si="804"/>
        <v>0</v>
      </c>
      <c r="GX531">
        <f t="shared" si="863"/>
        <v>0</v>
      </c>
      <c r="GY531" s="7">
        <f t="shared" si="813"/>
        <v>0</v>
      </c>
      <c r="GZ531" s="7">
        <f t="shared" si="814"/>
        <v>0</v>
      </c>
      <c r="HA531" s="17">
        <f t="shared" si="864"/>
        <v>0</v>
      </c>
      <c r="HB531" s="17">
        <f t="shared" si="815"/>
        <v>0</v>
      </c>
    </row>
    <row r="532" spans="54:210" x14ac:dyDescent="0.3">
      <c r="BB532">
        <v>530</v>
      </c>
      <c r="BC532" s="7">
        <f t="shared" si="816"/>
        <v>0</v>
      </c>
      <c r="BD532" s="28">
        <f t="shared" si="817"/>
        <v>0</v>
      </c>
      <c r="BE532" s="16">
        <f t="shared" si="818"/>
        <v>0</v>
      </c>
      <c r="BF532" s="16">
        <f t="shared" si="819"/>
        <v>0</v>
      </c>
      <c r="BG532" s="25">
        <v>0</v>
      </c>
      <c r="BH532" s="25">
        <f t="shared" si="820"/>
        <v>0</v>
      </c>
      <c r="BI532" s="25">
        <f t="shared" si="821"/>
        <v>0</v>
      </c>
      <c r="BJ532" s="25">
        <f t="shared" si="822"/>
        <v>0</v>
      </c>
      <c r="BK532" s="25">
        <f t="shared" si="823"/>
        <v>0</v>
      </c>
      <c r="BL532" s="16">
        <f t="shared" si="824"/>
        <v>0</v>
      </c>
      <c r="BM532" s="25">
        <f t="shared" si="825"/>
        <v>0</v>
      </c>
      <c r="BN532" s="9">
        <f t="shared" si="770"/>
        <v>0</v>
      </c>
      <c r="BO532" s="26">
        <f t="shared" si="771"/>
        <v>0</v>
      </c>
      <c r="BP532" s="19">
        <f t="shared" si="772"/>
        <v>0</v>
      </c>
      <c r="BQ532" s="26">
        <f t="shared" si="773"/>
        <v>0</v>
      </c>
      <c r="BR532" s="26">
        <f t="shared" si="774"/>
        <v>0</v>
      </c>
      <c r="BS532">
        <f t="shared" si="826"/>
        <v>0</v>
      </c>
      <c r="BT532" s="7">
        <f t="shared" si="827"/>
        <v>0</v>
      </c>
      <c r="BU532" s="7">
        <f t="shared" si="805"/>
        <v>0</v>
      </c>
      <c r="BV532" s="17">
        <f t="shared" si="828"/>
        <v>0</v>
      </c>
      <c r="BW532" s="17">
        <f t="shared" si="806"/>
        <v>0</v>
      </c>
      <c r="CB532">
        <v>530</v>
      </c>
      <c r="CC532" s="7">
        <f t="shared" ca="1" si="829"/>
        <v>-19000</v>
      </c>
      <c r="CD532" s="28">
        <f t="shared" ca="1" si="830"/>
        <v>0</v>
      </c>
      <c r="CE532" s="16">
        <f t="shared" ca="1" si="831"/>
        <v>0</v>
      </c>
      <c r="CF532" s="9">
        <f t="shared" ca="1" si="775"/>
        <v>0</v>
      </c>
      <c r="CG532" s="26">
        <f t="shared" ca="1" si="776"/>
        <v>0</v>
      </c>
      <c r="CH532" s="19">
        <f t="shared" ca="1" si="777"/>
        <v>0</v>
      </c>
      <c r="CI532" s="26">
        <f t="shared" ca="1" si="778"/>
        <v>0</v>
      </c>
      <c r="CJ532" s="26">
        <f t="shared" ca="1" si="779"/>
        <v>0</v>
      </c>
      <c r="CK532" s="16">
        <f t="shared" ca="1" si="832"/>
        <v>0</v>
      </c>
      <c r="CL532" s="25">
        <v>0</v>
      </c>
      <c r="CM532" s="25">
        <f t="shared" ca="1" si="833"/>
        <v>0</v>
      </c>
      <c r="CN532" s="25">
        <f t="shared" ca="1" si="834"/>
        <v>0</v>
      </c>
      <c r="CO532" s="25">
        <f t="shared" ca="1" si="835"/>
        <v>0</v>
      </c>
      <c r="CP532" s="25">
        <f t="shared" ca="1" si="836"/>
        <v>0</v>
      </c>
      <c r="CQ532" s="16">
        <f t="shared" ca="1" si="837"/>
        <v>0</v>
      </c>
      <c r="CR532" s="25">
        <f t="shared" ca="1" si="838"/>
        <v>0</v>
      </c>
      <c r="CS532" s="9">
        <f t="shared" ca="1" si="780"/>
        <v>0</v>
      </c>
      <c r="CT532" s="26">
        <f t="shared" ca="1" si="781"/>
        <v>0</v>
      </c>
      <c r="CU532" s="19">
        <f t="shared" ca="1" si="782"/>
        <v>0</v>
      </c>
      <c r="CV532" s="26">
        <f t="shared" ca="1" si="783"/>
        <v>0</v>
      </c>
      <c r="CW532" s="26">
        <f t="shared" ca="1" si="784"/>
        <v>0</v>
      </c>
      <c r="CX532">
        <f t="shared" ca="1" si="839"/>
        <v>0</v>
      </c>
      <c r="CY532" s="7">
        <f t="shared" ca="1" si="807"/>
        <v>0</v>
      </c>
      <c r="CZ532" s="7">
        <f t="shared" ca="1" si="808"/>
        <v>0</v>
      </c>
      <c r="DA532" s="17">
        <f t="shared" ca="1" si="840"/>
        <v>0</v>
      </c>
      <c r="DB532" s="17">
        <f t="shared" ca="1" si="809"/>
        <v>0</v>
      </c>
      <c r="EB532">
        <v>530</v>
      </c>
      <c r="EC532" s="7">
        <f t="shared" si="841"/>
        <v>0</v>
      </c>
      <c r="ED532" s="28">
        <f t="shared" si="842"/>
        <v>0</v>
      </c>
      <c r="EE532" s="16">
        <f t="shared" si="843"/>
        <v>0</v>
      </c>
      <c r="EF532" s="9">
        <f t="shared" si="785"/>
        <v>0</v>
      </c>
      <c r="EG532" s="26">
        <f t="shared" si="786"/>
        <v>0</v>
      </c>
      <c r="EH532" s="19">
        <f t="shared" si="787"/>
        <v>0</v>
      </c>
      <c r="EI532" s="26">
        <f t="shared" si="788"/>
        <v>0</v>
      </c>
      <c r="EJ532" s="26">
        <f t="shared" si="789"/>
        <v>0</v>
      </c>
      <c r="EK532" s="16">
        <f t="shared" si="844"/>
        <v>0</v>
      </c>
      <c r="EL532" s="25">
        <v>0</v>
      </c>
      <c r="EM532" s="25">
        <f t="shared" si="845"/>
        <v>0</v>
      </c>
      <c r="EN532" s="25">
        <f t="shared" si="846"/>
        <v>0</v>
      </c>
      <c r="EO532" s="25">
        <f t="shared" si="847"/>
        <v>0</v>
      </c>
      <c r="EP532" s="25">
        <f t="shared" si="848"/>
        <v>0</v>
      </c>
      <c r="EQ532" s="16">
        <f t="shared" si="849"/>
        <v>0</v>
      </c>
      <c r="ER532" s="25">
        <f t="shared" si="850"/>
        <v>0</v>
      </c>
      <c r="ES532" s="9">
        <f t="shared" si="790"/>
        <v>0</v>
      </c>
      <c r="ET532" s="26">
        <f t="shared" si="791"/>
        <v>0</v>
      </c>
      <c r="EU532" s="19">
        <f t="shared" si="792"/>
        <v>0</v>
      </c>
      <c r="EV532" s="26">
        <f t="shared" si="793"/>
        <v>0</v>
      </c>
      <c r="EW532" s="26">
        <f t="shared" si="794"/>
        <v>0</v>
      </c>
      <c r="EX532">
        <f t="shared" si="851"/>
        <v>0</v>
      </c>
      <c r="EY532" s="7">
        <f t="shared" si="810"/>
        <v>0</v>
      </c>
      <c r="EZ532" s="7">
        <f t="shared" si="811"/>
        <v>0</v>
      </c>
      <c r="FA532" s="17">
        <f t="shared" si="852"/>
        <v>0</v>
      </c>
      <c r="FB532" s="17">
        <f t="shared" si="812"/>
        <v>0</v>
      </c>
      <c r="GB532">
        <v>530</v>
      </c>
      <c r="GC532" s="7">
        <f t="shared" si="853"/>
        <v>0</v>
      </c>
      <c r="GD532" s="28">
        <f t="shared" si="854"/>
        <v>0</v>
      </c>
      <c r="GE532" s="16">
        <f t="shared" si="855"/>
        <v>0</v>
      </c>
      <c r="GF532" s="9">
        <f t="shared" si="795"/>
        <v>0</v>
      </c>
      <c r="GG532" s="26">
        <f t="shared" si="796"/>
        <v>0</v>
      </c>
      <c r="GH532" s="19">
        <f t="shared" si="797"/>
        <v>0</v>
      </c>
      <c r="GI532" s="26">
        <f t="shared" si="798"/>
        <v>0</v>
      </c>
      <c r="GJ532" s="26">
        <f t="shared" si="799"/>
        <v>0</v>
      </c>
      <c r="GK532" s="16">
        <f t="shared" si="856"/>
        <v>0</v>
      </c>
      <c r="GL532" s="25">
        <v>0</v>
      </c>
      <c r="GM532" s="25">
        <f t="shared" si="857"/>
        <v>0</v>
      </c>
      <c r="GN532" s="25">
        <f t="shared" si="858"/>
        <v>0</v>
      </c>
      <c r="GO532" s="25">
        <f t="shared" si="859"/>
        <v>0</v>
      </c>
      <c r="GP532" s="25">
        <f t="shared" si="860"/>
        <v>0</v>
      </c>
      <c r="GQ532" s="16">
        <f t="shared" si="861"/>
        <v>0</v>
      </c>
      <c r="GR532" s="25">
        <f t="shared" si="862"/>
        <v>0</v>
      </c>
      <c r="GS532" s="9">
        <f t="shared" si="800"/>
        <v>0</v>
      </c>
      <c r="GT532" s="26">
        <f t="shared" si="801"/>
        <v>0</v>
      </c>
      <c r="GU532" s="19">
        <f t="shared" si="802"/>
        <v>0</v>
      </c>
      <c r="GV532" s="26">
        <f t="shared" si="803"/>
        <v>0</v>
      </c>
      <c r="GW532" s="26">
        <f t="shared" si="804"/>
        <v>0</v>
      </c>
      <c r="GX532">
        <f t="shared" si="863"/>
        <v>0</v>
      </c>
      <c r="GY532" s="7">
        <f t="shared" si="813"/>
        <v>0</v>
      </c>
      <c r="GZ532" s="7">
        <f t="shared" si="814"/>
        <v>0</v>
      </c>
      <c r="HA532" s="17">
        <f t="shared" si="864"/>
        <v>0</v>
      </c>
      <c r="HB532" s="17">
        <f t="shared" si="815"/>
        <v>0</v>
      </c>
    </row>
    <row r="533" spans="54:210" x14ac:dyDescent="0.3">
      <c r="BB533">
        <v>531</v>
      </c>
      <c r="BC533" s="7">
        <f t="shared" si="816"/>
        <v>0</v>
      </c>
      <c r="BD533" s="28">
        <f t="shared" si="817"/>
        <v>0</v>
      </c>
      <c r="BE533" s="16">
        <f t="shared" si="818"/>
        <v>0</v>
      </c>
      <c r="BF533" s="16">
        <f t="shared" si="819"/>
        <v>0</v>
      </c>
      <c r="BG533" s="25">
        <v>0</v>
      </c>
      <c r="BH533" s="25">
        <f t="shared" si="820"/>
        <v>0</v>
      </c>
      <c r="BI533" s="25">
        <f t="shared" si="821"/>
        <v>0</v>
      </c>
      <c r="BJ533" s="25">
        <f t="shared" si="822"/>
        <v>0</v>
      </c>
      <c r="BK533" s="25">
        <f t="shared" si="823"/>
        <v>0</v>
      </c>
      <c r="BL533" s="16">
        <f t="shared" si="824"/>
        <v>0</v>
      </c>
      <c r="BM533" s="25">
        <f t="shared" si="825"/>
        <v>0</v>
      </c>
      <c r="BN533" s="9">
        <f t="shared" si="770"/>
        <v>0</v>
      </c>
      <c r="BO533" s="26">
        <f t="shared" si="771"/>
        <v>0</v>
      </c>
      <c r="BP533" s="19">
        <f t="shared" si="772"/>
        <v>0</v>
      </c>
      <c r="BQ533" s="26">
        <f t="shared" si="773"/>
        <v>0</v>
      </c>
      <c r="BR533" s="26">
        <f t="shared" si="774"/>
        <v>0</v>
      </c>
      <c r="BS533">
        <f t="shared" si="826"/>
        <v>0</v>
      </c>
      <c r="BT533" s="7">
        <f t="shared" si="827"/>
        <v>0</v>
      </c>
      <c r="BU533" s="7">
        <f t="shared" si="805"/>
        <v>0</v>
      </c>
      <c r="BV533" s="17">
        <f t="shared" si="828"/>
        <v>0</v>
      </c>
      <c r="BW533" s="17">
        <f t="shared" si="806"/>
        <v>0</v>
      </c>
      <c r="CB533">
        <v>531</v>
      </c>
      <c r="CC533" s="7">
        <f t="shared" ca="1" si="829"/>
        <v>-19000</v>
      </c>
      <c r="CD533" s="28">
        <f t="shared" ca="1" si="830"/>
        <v>0</v>
      </c>
      <c r="CE533" s="16">
        <f t="shared" ca="1" si="831"/>
        <v>0</v>
      </c>
      <c r="CF533" s="9">
        <f t="shared" ca="1" si="775"/>
        <v>0</v>
      </c>
      <c r="CG533" s="26">
        <f t="shared" ca="1" si="776"/>
        <v>0</v>
      </c>
      <c r="CH533" s="19">
        <f t="shared" ca="1" si="777"/>
        <v>0</v>
      </c>
      <c r="CI533" s="26">
        <f t="shared" ca="1" si="778"/>
        <v>0</v>
      </c>
      <c r="CJ533" s="26">
        <f t="shared" ca="1" si="779"/>
        <v>0</v>
      </c>
      <c r="CK533" s="16">
        <f t="shared" ca="1" si="832"/>
        <v>0</v>
      </c>
      <c r="CL533" s="25">
        <v>0</v>
      </c>
      <c r="CM533" s="25">
        <f t="shared" ca="1" si="833"/>
        <v>0</v>
      </c>
      <c r="CN533" s="25">
        <f t="shared" ca="1" si="834"/>
        <v>0</v>
      </c>
      <c r="CO533" s="25">
        <f t="shared" ca="1" si="835"/>
        <v>0</v>
      </c>
      <c r="CP533" s="25">
        <f t="shared" ca="1" si="836"/>
        <v>0</v>
      </c>
      <c r="CQ533" s="16">
        <f t="shared" ca="1" si="837"/>
        <v>0</v>
      </c>
      <c r="CR533" s="25">
        <f t="shared" ca="1" si="838"/>
        <v>0</v>
      </c>
      <c r="CS533" s="9">
        <f t="shared" ca="1" si="780"/>
        <v>0</v>
      </c>
      <c r="CT533" s="26">
        <f t="shared" ca="1" si="781"/>
        <v>0</v>
      </c>
      <c r="CU533" s="19">
        <f t="shared" ca="1" si="782"/>
        <v>0</v>
      </c>
      <c r="CV533" s="26">
        <f t="shared" ca="1" si="783"/>
        <v>0</v>
      </c>
      <c r="CW533" s="26">
        <f t="shared" ca="1" si="784"/>
        <v>0</v>
      </c>
      <c r="CX533">
        <f t="shared" ca="1" si="839"/>
        <v>0</v>
      </c>
      <c r="CY533" s="7">
        <f t="shared" ca="1" si="807"/>
        <v>0</v>
      </c>
      <c r="CZ533" s="7">
        <f t="shared" ca="1" si="808"/>
        <v>0</v>
      </c>
      <c r="DA533" s="17">
        <f t="shared" ca="1" si="840"/>
        <v>0</v>
      </c>
      <c r="DB533" s="17">
        <f t="shared" ca="1" si="809"/>
        <v>0</v>
      </c>
      <c r="EB533">
        <v>531</v>
      </c>
      <c r="EC533" s="7">
        <f t="shared" si="841"/>
        <v>0</v>
      </c>
      <c r="ED533" s="28">
        <f t="shared" si="842"/>
        <v>0</v>
      </c>
      <c r="EE533" s="16">
        <f t="shared" si="843"/>
        <v>0</v>
      </c>
      <c r="EF533" s="9">
        <f t="shared" si="785"/>
        <v>0</v>
      </c>
      <c r="EG533" s="26">
        <f t="shared" si="786"/>
        <v>0</v>
      </c>
      <c r="EH533" s="19">
        <f t="shared" si="787"/>
        <v>0</v>
      </c>
      <c r="EI533" s="26">
        <f t="shared" si="788"/>
        <v>0</v>
      </c>
      <c r="EJ533" s="26">
        <f t="shared" si="789"/>
        <v>0</v>
      </c>
      <c r="EK533" s="16">
        <f t="shared" si="844"/>
        <v>0</v>
      </c>
      <c r="EL533" s="25">
        <v>0</v>
      </c>
      <c r="EM533" s="25">
        <f t="shared" si="845"/>
        <v>0</v>
      </c>
      <c r="EN533" s="25">
        <f t="shared" si="846"/>
        <v>0</v>
      </c>
      <c r="EO533" s="25">
        <f t="shared" si="847"/>
        <v>0</v>
      </c>
      <c r="EP533" s="25">
        <f t="shared" si="848"/>
        <v>0</v>
      </c>
      <c r="EQ533" s="16">
        <f t="shared" si="849"/>
        <v>0</v>
      </c>
      <c r="ER533" s="25">
        <f t="shared" si="850"/>
        <v>0</v>
      </c>
      <c r="ES533" s="9">
        <f t="shared" si="790"/>
        <v>0</v>
      </c>
      <c r="ET533" s="26">
        <f t="shared" si="791"/>
        <v>0</v>
      </c>
      <c r="EU533" s="19">
        <f t="shared" si="792"/>
        <v>0</v>
      </c>
      <c r="EV533" s="26">
        <f t="shared" si="793"/>
        <v>0</v>
      </c>
      <c r="EW533" s="26">
        <f t="shared" si="794"/>
        <v>0</v>
      </c>
      <c r="EX533">
        <f t="shared" si="851"/>
        <v>0</v>
      </c>
      <c r="EY533" s="7">
        <f t="shared" si="810"/>
        <v>0</v>
      </c>
      <c r="EZ533" s="7">
        <f t="shared" si="811"/>
        <v>0</v>
      </c>
      <c r="FA533" s="17">
        <f t="shared" si="852"/>
        <v>0</v>
      </c>
      <c r="FB533" s="17">
        <f t="shared" si="812"/>
        <v>0</v>
      </c>
      <c r="GB533">
        <v>531</v>
      </c>
      <c r="GC533" s="7">
        <f t="shared" si="853"/>
        <v>0</v>
      </c>
      <c r="GD533" s="28">
        <f t="shared" si="854"/>
        <v>0</v>
      </c>
      <c r="GE533" s="16">
        <f t="shared" si="855"/>
        <v>0</v>
      </c>
      <c r="GF533" s="9">
        <f t="shared" si="795"/>
        <v>0</v>
      </c>
      <c r="GG533" s="26">
        <f t="shared" si="796"/>
        <v>0</v>
      </c>
      <c r="GH533" s="19">
        <f t="shared" si="797"/>
        <v>0</v>
      </c>
      <c r="GI533" s="26">
        <f t="shared" si="798"/>
        <v>0</v>
      </c>
      <c r="GJ533" s="26">
        <f t="shared" si="799"/>
        <v>0</v>
      </c>
      <c r="GK533" s="16">
        <f t="shared" si="856"/>
        <v>0</v>
      </c>
      <c r="GL533" s="25">
        <v>0</v>
      </c>
      <c r="GM533" s="25">
        <f t="shared" si="857"/>
        <v>0</v>
      </c>
      <c r="GN533" s="25">
        <f t="shared" si="858"/>
        <v>0</v>
      </c>
      <c r="GO533" s="25">
        <f t="shared" si="859"/>
        <v>0</v>
      </c>
      <c r="GP533" s="25">
        <f t="shared" si="860"/>
        <v>0</v>
      </c>
      <c r="GQ533" s="16">
        <f t="shared" si="861"/>
        <v>0</v>
      </c>
      <c r="GR533" s="25">
        <f t="shared" si="862"/>
        <v>0</v>
      </c>
      <c r="GS533" s="9">
        <f t="shared" si="800"/>
        <v>0</v>
      </c>
      <c r="GT533" s="26">
        <f t="shared" si="801"/>
        <v>0</v>
      </c>
      <c r="GU533" s="19">
        <f t="shared" si="802"/>
        <v>0</v>
      </c>
      <c r="GV533" s="26">
        <f t="shared" si="803"/>
        <v>0</v>
      </c>
      <c r="GW533" s="26">
        <f t="shared" si="804"/>
        <v>0</v>
      </c>
      <c r="GX533">
        <f t="shared" si="863"/>
        <v>0</v>
      </c>
      <c r="GY533" s="7">
        <f t="shared" si="813"/>
        <v>0</v>
      </c>
      <c r="GZ533" s="7">
        <f t="shared" si="814"/>
        <v>0</v>
      </c>
      <c r="HA533" s="17">
        <f t="shared" si="864"/>
        <v>0</v>
      </c>
      <c r="HB533" s="17">
        <f t="shared" si="815"/>
        <v>0</v>
      </c>
    </row>
    <row r="534" spans="54:210" x14ac:dyDescent="0.3">
      <c r="BB534">
        <v>532</v>
      </c>
      <c r="BC534" s="7">
        <f t="shared" si="816"/>
        <v>0</v>
      </c>
      <c r="BD534" s="28">
        <f t="shared" si="817"/>
        <v>0</v>
      </c>
      <c r="BE534" s="16">
        <f t="shared" si="818"/>
        <v>0</v>
      </c>
      <c r="BF534" s="16">
        <f t="shared" si="819"/>
        <v>0</v>
      </c>
      <c r="BG534" s="25">
        <v>0</v>
      </c>
      <c r="BH534" s="25">
        <f t="shared" si="820"/>
        <v>0</v>
      </c>
      <c r="BI534" s="25">
        <f t="shared" si="821"/>
        <v>0</v>
      </c>
      <c r="BJ534" s="25">
        <f t="shared" si="822"/>
        <v>0</v>
      </c>
      <c r="BK534" s="25">
        <f t="shared" si="823"/>
        <v>0</v>
      </c>
      <c r="BL534" s="16">
        <f t="shared" si="824"/>
        <v>0</v>
      </c>
      <c r="BM534" s="25">
        <f t="shared" si="825"/>
        <v>0</v>
      </c>
      <c r="BN534" s="9">
        <f t="shared" si="770"/>
        <v>0</v>
      </c>
      <c r="BO534" s="26">
        <f t="shared" si="771"/>
        <v>0</v>
      </c>
      <c r="BP534" s="19">
        <f t="shared" si="772"/>
        <v>0</v>
      </c>
      <c r="BQ534" s="26">
        <f t="shared" si="773"/>
        <v>0</v>
      </c>
      <c r="BR534" s="26">
        <f t="shared" si="774"/>
        <v>0</v>
      </c>
      <c r="BS534">
        <f t="shared" si="826"/>
        <v>0</v>
      </c>
      <c r="BT534" s="7">
        <f t="shared" si="827"/>
        <v>0</v>
      </c>
      <c r="BU534" s="7">
        <f t="shared" si="805"/>
        <v>0</v>
      </c>
      <c r="BV534" s="17">
        <f t="shared" si="828"/>
        <v>0</v>
      </c>
      <c r="BW534" s="17">
        <f t="shared" si="806"/>
        <v>0</v>
      </c>
      <c r="CB534">
        <v>532</v>
      </c>
      <c r="CC534" s="7">
        <f t="shared" ca="1" si="829"/>
        <v>-19000</v>
      </c>
      <c r="CD534" s="28">
        <f t="shared" ca="1" si="830"/>
        <v>0</v>
      </c>
      <c r="CE534" s="16">
        <f t="shared" ca="1" si="831"/>
        <v>0</v>
      </c>
      <c r="CF534" s="9">
        <f t="shared" ca="1" si="775"/>
        <v>0</v>
      </c>
      <c r="CG534" s="26">
        <f t="shared" ca="1" si="776"/>
        <v>0</v>
      </c>
      <c r="CH534" s="19">
        <f t="shared" ca="1" si="777"/>
        <v>0</v>
      </c>
      <c r="CI534" s="26">
        <f t="shared" ca="1" si="778"/>
        <v>0</v>
      </c>
      <c r="CJ534" s="26">
        <f t="shared" ca="1" si="779"/>
        <v>0</v>
      </c>
      <c r="CK534" s="16">
        <f t="shared" ca="1" si="832"/>
        <v>0</v>
      </c>
      <c r="CL534" s="25">
        <v>0</v>
      </c>
      <c r="CM534" s="25">
        <f t="shared" ca="1" si="833"/>
        <v>0</v>
      </c>
      <c r="CN534" s="25">
        <f t="shared" ca="1" si="834"/>
        <v>0</v>
      </c>
      <c r="CO534" s="25">
        <f t="shared" ca="1" si="835"/>
        <v>0</v>
      </c>
      <c r="CP534" s="25">
        <f t="shared" ca="1" si="836"/>
        <v>0</v>
      </c>
      <c r="CQ534" s="16">
        <f t="shared" ca="1" si="837"/>
        <v>0</v>
      </c>
      <c r="CR534" s="25">
        <f t="shared" ca="1" si="838"/>
        <v>0</v>
      </c>
      <c r="CS534" s="9">
        <f t="shared" ca="1" si="780"/>
        <v>0</v>
      </c>
      <c r="CT534" s="26">
        <f t="shared" ca="1" si="781"/>
        <v>0</v>
      </c>
      <c r="CU534" s="19">
        <f t="shared" ca="1" si="782"/>
        <v>0</v>
      </c>
      <c r="CV534" s="26">
        <f t="shared" ca="1" si="783"/>
        <v>0</v>
      </c>
      <c r="CW534" s="26">
        <f t="shared" ca="1" si="784"/>
        <v>0</v>
      </c>
      <c r="CX534">
        <f t="shared" ca="1" si="839"/>
        <v>0</v>
      </c>
      <c r="CY534" s="7">
        <f t="shared" ca="1" si="807"/>
        <v>0</v>
      </c>
      <c r="CZ534" s="7">
        <f t="shared" ca="1" si="808"/>
        <v>0</v>
      </c>
      <c r="DA534" s="17">
        <f t="shared" ca="1" si="840"/>
        <v>0</v>
      </c>
      <c r="DB534" s="17">
        <f t="shared" ca="1" si="809"/>
        <v>0</v>
      </c>
      <c r="EB534">
        <v>532</v>
      </c>
      <c r="EC534" s="7">
        <f t="shared" si="841"/>
        <v>0</v>
      </c>
      <c r="ED534" s="28">
        <f t="shared" si="842"/>
        <v>0</v>
      </c>
      <c r="EE534" s="16">
        <f t="shared" si="843"/>
        <v>0</v>
      </c>
      <c r="EF534" s="9">
        <f t="shared" si="785"/>
        <v>0</v>
      </c>
      <c r="EG534" s="26">
        <f t="shared" si="786"/>
        <v>0</v>
      </c>
      <c r="EH534" s="19">
        <f t="shared" si="787"/>
        <v>0</v>
      </c>
      <c r="EI534" s="26">
        <f t="shared" si="788"/>
        <v>0</v>
      </c>
      <c r="EJ534" s="26">
        <f t="shared" si="789"/>
        <v>0</v>
      </c>
      <c r="EK534" s="16">
        <f t="shared" si="844"/>
        <v>0</v>
      </c>
      <c r="EL534" s="25">
        <v>0</v>
      </c>
      <c r="EM534" s="25">
        <f t="shared" si="845"/>
        <v>0</v>
      </c>
      <c r="EN534" s="25">
        <f t="shared" si="846"/>
        <v>0</v>
      </c>
      <c r="EO534" s="25">
        <f t="shared" si="847"/>
        <v>0</v>
      </c>
      <c r="EP534" s="25">
        <f t="shared" si="848"/>
        <v>0</v>
      </c>
      <c r="EQ534" s="16">
        <f t="shared" si="849"/>
        <v>0</v>
      </c>
      <c r="ER534" s="25">
        <f t="shared" si="850"/>
        <v>0</v>
      </c>
      <c r="ES534" s="9">
        <f t="shared" si="790"/>
        <v>0</v>
      </c>
      <c r="ET534" s="26">
        <f t="shared" si="791"/>
        <v>0</v>
      </c>
      <c r="EU534" s="19">
        <f t="shared" si="792"/>
        <v>0</v>
      </c>
      <c r="EV534" s="26">
        <f t="shared" si="793"/>
        <v>0</v>
      </c>
      <c r="EW534" s="26">
        <f t="shared" si="794"/>
        <v>0</v>
      </c>
      <c r="EX534">
        <f t="shared" si="851"/>
        <v>0</v>
      </c>
      <c r="EY534" s="7">
        <f t="shared" si="810"/>
        <v>0</v>
      </c>
      <c r="EZ534" s="7">
        <f t="shared" si="811"/>
        <v>0</v>
      </c>
      <c r="FA534" s="17">
        <f t="shared" si="852"/>
        <v>0</v>
      </c>
      <c r="FB534" s="17">
        <f t="shared" si="812"/>
        <v>0</v>
      </c>
      <c r="GB534">
        <v>532</v>
      </c>
      <c r="GC534" s="7">
        <f t="shared" si="853"/>
        <v>0</v>
      </c>
      <c r="GD534" s="28">
        <f t="shared" si="854"/>
        <v>0</v>
      </c>
      <c r="GE534" s="16">
        <f t="shared" si="855"/>
        <v>0</v>
      </c>
      <c r="GF534" s="9">
        <f t="shared" si="795"/>
        <v>0</v>
      </c>
      <c r="GG534" s="26">
        <f t="shared" si="796"/>
        <v>0</v>
      </c>
      <c r="GH534" s="19">
        <f t="shared" si="797"/>
        <v>0</v>
      </c>
      <c r="GI534" s="26">
        <f t="shared" si="798"/>
        <v>0</v>
      </c>
      <c r="GJ534" s="26">
        <f t="shared" si="799"/>
        <v>0</v>
      </c>
      <c r="GK534" s="16">
        <f t="shared" si="856"/>
        <v>0</v>
      </c>
      <c r="GL534" s="25">
        <v>0</v>
      </c>
      <c r="GM534" s="25">
        <f t="shared" si="857"/>
        <v>0</v>
      </c>
      <c r="GN534" s="25">
        <f t="shared" si="858"/>
        <v>0</v>
      </c>
      <c r="GO534" s="25">
        <f t="shared" si="859"/>
        <v>0</v>
      </c>
      <c r="GP534" s="25">
        <f t="shared" si="860"/>
        <v>0</v>
      </c>
      <c r="GQ534" s="16">
        <f t="shared" si="861"/>
        <v>0</v>
      </c>
      <c r="GR534" s="25">
        <f t="shared" si="862"/>
        <v>0</v>
      </c>
      <c r="GS534" s="9">
        <f t="shared" si="800"/>
        <v>0</v>
      </c>
      <c r="GT534" s="26">
        <f t="shared" si="801"/>
        <v>0</v>
      </c>
      <c r="GU534" s="19">
        <f t="shared" si="802"/>
        <v>0</v>
      </c>
      <c r="GV534" s="26">
        <f t="shared" si="803"/>
        <v>0</v>
      </c>
      <c r="GW534" s="26">
        <f t="shared" si="804"/>
        <v>0</v>
      </c>
      <c r="GX534">
        <f t="shared" si="863"/>
        <v>0</v>
      </c>
      <c r="GY534" s="7">
        <f t="shared" si="813"/>
        <v>0</v>
      </c>
      <c r="GZ534" s="7">
        <f t="shared" si="814"/>
        <v>0</v>
      </c>
      <c r="HA534" s="17">
        <f t="shared" si="864"/>
        <v>0</v>
      </c>
      <c r="HB534" s="17">
        <f t="shared" si="815"/>
        <v>0</v>
      </c>
    </row>
    <row r="535" spans="54:210" x14ac:dyDescent="0.3">
      <c r="BB535">
        <v>533</v>
      </c>
      <c r="BC535" s="7">
        <f t="shared" si="816"/>
        <v>0</v>
      </c>
      <c r="BD535" s="28">
        <f t="shared" si="817"/>
        <v>0</v>
      </c>
      <c r="BE535" s="16">
        <f t="shared" si="818"/>
        <v>0</v>
      </c>
      <c r="BF535" s="16">
        <f t="shared" si="819"/>
        <v>0</v>
      </c>
      <c r="BG535" s="25">
        <v>0</v>
      </c>
      <c r="BH535" s="25">
        <f t="shared" si="820"/>
        <v>0</v>
      </c>
      <c r="BI535" s="25">
        <f t="shared" si="821"/>
        <v>0</v>
      </c>
      <c r="BJ535" s="25">
        <f t="shared" si="822"/>
        <v>0</v>
      </c>
      <c r="BK535" s="25">
        <f t="shared" si="823"/>
        <v>0</v>
      </c>
      <c r="BL535" s="16">
        <f t="shared" si="824"/>
        <v>0</v>
      </c>
      <c r="BM535" s="25">
        <f t="shared" si="825"/>
        <v>0</v>
      </c>
      <c r="BN535" s="9">
        <f t="shared" si="770"/>
        <v>0</v>
      </c>
      <c r="BO535" s="26">
        <f t="shared" si="771"/>
        <v>0</v>
      </c>
      <c r="BP535" s="19">
        <f t="shared" si="772"/>
        <v>0</v>
      </c>
      <c r="BQ535" s="26">
        <f t="shared" si="773"/>
        <v>0</v>
      </c>
      <c r="BR535" s="26">
        <f t="shared" si="774"/>
        <v>0</v>
      </c>
      <c r="BS535">
        <f t="shared" si="826"/>
        <v>0</v>
      </c>
      <c r="BT535" s="7">
        <f t="shared" si="827"/>
        <v>0</v>
      </c>
      <c r="BU535" s="7">
        <f t="shared" si="805"/>
        <v>0</v>
      </c>
      <c r="BV535" s="17">
        <f t="shared" si="828"/>
        <v>0</v>
      </c>
      <c r="BW535" s="17">
        <f t="shared" si="806"/>
        <v>0</v>
      </c>
      <c r="CB535">
        <v>533</v>
      </c>
      <c r="CC535" s="7">
        <f t="shared" ca="1" si="829"/>
        <v>-19000</v>
      </c>
      <c r="CD535" s="28">
        <f t="shared" ca="1" si="830"/>
        <v>0</v>
      </c>
      <c r="CE535" s="16">
        <f t="shared" ca="1" si="831"/>
        <v>0</v>
      </c>
      <c r="CF535" s="9">
        <f t="shared" ca="1" si="775"/>
        <v>0</v>
      </c>
      <c r="CG535" s="26">
        <f t="shared" ca="1" si="776"/>
        <v>0</v>
      </c>
      <c r="CH535" s="19">
        <f t="shared" ca="1" si="777"/>
        <v>0</v>
      </c>
      <c r="CI535" s="26">
        <f t="shared" ca="1" si="778"/>
        <v>0</v>
      </c>
      <c r="CJ535" s="26">
        <f t="shared" ca="1" si="779"/>
        <v>0</v>
      </c>
      <c r="CK535" s="16">
        <f t="shared" ca="1" si="832"/>
        <v>0</v>
      </c>
      <c r="CL535" s="25">
        <v>0</v>
      </c>
      <c r="CM535" s="25">
        <f t="shared" ca="1" si="833"/>
        <v>0</v>
      </c>
      <c r="CN535" s="25">
        <f t="shared" ca="1" si="834"/>
        <v>0</v>
      </c>
      <c r="CO535" s="25">
        <f t="shared" ca="1" si="835"/>
        <v>0</v>
      </c>
      <c r="CP535" s="25">
        <f t="shared" ca="1" si="836"/>
        <v>0</v>
      </c>
      <c r="CQ535" s="16">
        <f t="shared" ca="1" si="837"/>
        <v>0</v>
      </c>
      <c r="CR535" s="25">
        <f t="shared" ca="1" si="838"/>
        <v>0</v>
      </c>
      <c r="CS535" s="9">
        <f t="shared" ca="1" si="780"/>
        <v>0</v>
      </c>
      <c r="CT535" s="26">
        <f t="shared" ca="1" si="781"/>
        <v>0</v>
      </c>
      <c r="CU535" s="19">
        <f t="shared" ca="1" si="782"/>
        <v>0</v>
      </c>
      <c r="CV535" s="26">
        <f t="shared" ca="1" si="783"/>
        <v>0</v>
      </c>
      <c r="CW535" s="26">
        <f t="shared" ca="1" si="784"/>
        <v>0</v>
      </c>
      <c r="CX535">
        <f t="shared" ca="1" si="839"/>
        <v>0</v>
      </c>
      <c r="CY535" s="7">
        <f t="shared" ca="1" si="807"/>
        <v>0</v>
      </c>
      <c r="CZ535" s="7">
        <f t="shared" ca="1" si="808"/>
        <v>0</v>
      </c>
      <c r="DA535" s="17">
        <f t="shared" ca="1" si="840"/>
        <v>0</v>
      </c>
      <c r="DB535" s="17">
        <f t="shared" ca="1" si="809"/>
        <v>0</v>
      </c>
      <c r="EB535">
        <v>533</v>
      </c>
      <c r="EC535" s="7">
        <f t="shared" si="841"/>
        <v>0</v>
      </c>
      <c r="ED535" s="28">
        <f t="shared" si="842"/>
        <v>0</v>
      </c>
      <c r="EE535" s="16">
        <f t="shared" si="843"/>
        <v>0</v>
      </c>
      <c r="EF535" s="9">
        <f t="shared" si="785"/>
        <v>0</v>
      </c>
      <c r="EG535" s="26">
        <f t="shared" si="786"/>
        <v>0</v>
      </c>
      <c r="EH535" s="19">
        <f t="shared" si="787"/>
        <v>0</v>
      </c>
      <c r="EI535" s="26">
        <f t="shared" si="788"/>
        <v>0</v>
      </c>
      <c r="EJ535" s="26">
        <f t="shared" si="789"/>
        <v>0</v>
      </c>
      <c r="EK535" s="16">
        <f t="shared" si="844"/>
        <v>0</v>
      </c>
      <c r="EL535" s="25">
        <v>0</v>
      </c>
      <c r="EM535" s="25">
        <f t="shared" si="845"/>
        <v>0</v>
      </c>
      <c r="EN535" s="25">
        <f t="shared" si="846"/>
        <v>0</v>
      </c>
      <c r="EO535" s="25">
        <f t="shared" si="847"/>
        <v>0</v>
      </c>
      <c r="EP535" s="25">
        <f t="shared" si="848"/>
        <v>0</v>
      </c>
      <c r="EQ535" s="16">
        <f t="shared" si="849"/>
        <v>0</v>
      </c>
      <c r="ER535" s="25">
        <f t="shared" si="850"/>
        <v>0</v>
      </c>
      <c r="ES535" s="9">
        <f t="shared" si="790"/>
        <v>0</v>
      </c>
      <c r="ET535" s="26">
        <f t="shared" si="791"/>
        <v>0</v>
      </c>
      <c r="EU535" s="19">
        <f t="shared" si="792"/>
        <v>0</v>
      </c>
      <c r="EV535" s="26">
        <f t="shared" si="793"/>
        <v>0</v>
      </c>
      <c r="EW535" s="26">
        <f t="shared" si="794"/>
        <v>0</v>
      </c>
      <c r="EX535">
        <f t="shared" si="851"/>
        <v>0</v>
      </c>
      <c r="EY535" s="7">
        <f t="shared" si="810"/>
        <v>0</v>
      </c>
      <c r="EZ535" s="7">
        <f t="shared" si="811"/>
        <v>0</v>
      </c>
      <c r="FA535" s="17">
        <f t="shared" si="852"/>
        <v>0</v>
      </c>
      <c r="FB535" s="17">
        <f t="shared" si="812"/>
        <v>0</v>
      </c>
      <c r="GB535">
        <v>533</v>
      </c>
      <c r="GC535" s="7">
        <f t="shared" si="853"/>
        <v>0</v>
      </c>
      <c r="GD535" s="28">
        <f t="shared" si="854"/>
        <v>0</v>
      </c>
      <c r="GE535" s="16">
        <f t="shared" si="855"/>
        <v>0</v>
      </c>
      <c r="GF535" s="9">
        <f t="shared" si="795"/>
        <v>0</v>
      </c>
      <c r="GG535" s="26">
        <f t="shared" si="796"/>
        <v>0</v>
      </c>
      <c r="GH535" s="19">
        <f t="shared" si="797"/>
        <v>0</v>
      </c>
      <c r="GI535" s="26">
        <f t="shared" si="798"/>
        <v>0</v>
      </c>
      <c r="GJ535" s="26">
        <f t="shared" si="799"/>
        <v>0</v>
      </c>
      <c r="GK535" s="16">
        <f t="shared" si="856"/>
        <v>0</v>
      </c>
      <c r="GL535" s="25">
        <v>0</v>
      </c>
      <c r="GM535" s="25">
        <f t="shared" si="857"/>
        <v>0</v>
      </c>
      <c r="GN535" s="25">
        <f t="shared" si="858"/>
        <v>0</v>
      </c>
      <c r="GO535" s="25">
        <f t="shared" si="859"/>
        <v>0</v>
      </c>
      <c r="GP535" s="25">
        <f t="shared" si="860"/>
        <v>0</v>
      </c>
      <c r="GQ535" s="16">
        <f t="shared" si="861"/>
        <v>0</v>
      </c>
      <c r="GR535" s="25">
        <f t="shared" si="862"/>
        <v>0</v>
      </c>
      <c r="GS535" s="9">
        <f t="shared" si="800"/>
        <v>0</v>
      </c>
      <c r="GT535" s="26">
        <f t="shared" si="801"/>
        <v>0</v>
      </c>
      <c r="GU535" s="19">
        <f t="shared" si="802"/>
        <v>0</v>
      </c>
      <c r="GV535" s="26">
        <f t="shared" si="803"/>
        <v>0</v>
      </c>
      <c r="GW535" s="26">
        <f t="shared" si="804"/>
        <v>0</v>
      </c>
      <c r="GX535">
        <f t="shared" si="863"/>
        <v>0</v>
      </c>
      <c r="GY535" s="7">
        <f t="shared" si="813"/>
        <v>0</v>
      </c>
      <c r="GZ535" s="7">
        <f t="shared" si="814"/>
        <v>0</v>
      </c>
      <c r="HA535" s="17">
        <f t="shared" si="864"/>
        <v>0</v>
      </c>
      <c r="HB535" s="17">
        <f t="shared" si="815"/>
        <v>0</v>
      </c>
    </row>
    <row r="536" spans="54:210" x14ac:dyDescent="0.3">
      <c r="BB536">
        <v>534</v>
      </c>
      <c r="BC536" s="7">
        <f t="shared" si="816"/>
        <v>0</v>
      </c>
      <c r="BD536" s="28">
        <f t="shared" si="817"/>
        <v>0</v>
      </c>
      <c r="BE536" s="16">
        <f t="shared" si="818"/>
        <v>0</v>
      </c>
      <c r="BF536" s="16">
        <f t="shared" si="819"/>
        <v>0</v>
      </c>
      <c r="BG536" s="25">
        <v>0</v>
      </c>
      <c r="BH536" s="25">
        <f t="shared" si="820"/>
        <v>0</v>
      </c>
      <c r="BI536" s="25">
        <f t="shared" si="821"/>
        <v>0</v>
      </c>
      <c r="BJ536" s="25">
        <f t="shared" si="822"/>
        <v>0</v>
      </c>
      <c r="BK536" s="25">
        <f t="shared" si="823"/>
        <v>0</v>
      </c>
      <c r="BL536" s="16">
        <f t="shared" si="824"/>
        <v>0</v>
      </c>
      <c r="BM536" s="25">
        <f t="shared" si="825"/>
        <v>0</v>
      </c>
      <c r="BN536" s="9">
        <f t="shared" si="770"/>
        <v>0</v>
      </c>
      <c r="BO536" s="26">
        <f t="shared" si="771"/>
        <v>0</v>
      </c>
      <c r="BP536" s="19">
        <f t="shared" si="772"/>
        <v>0</v>
      </c>
      <c r="BQ536" s="26">
        <f t="shared" si="773"/>
        <v>0</v>
      </c>
      <c r="BR536" s="26">
        <f t="shared" si="774"/>
        <v>0</v>
      </c>
      <c r="BS536">
        <f t="shared" si="826"/>
        <v>0</v>
      </c>
      <c r="BT536" s="7">
        <f t="shared" si="827"/>
        <v>0</v>
      </c>
      <c r="BU536" s="7">
        <f t="shared" si="805"/>
        <v>0</v>
      </c>
      <c r="BV536" s="17">
        <f t="shared" si="828"/>
        <v>0</v>
      </c>
      <c r="BW536" s="17">
        <f t="shared" si="806"/>
        <v>0</v>
      </c>
      <c r="CB536">
        <v>534</v>
      </c>
      <c r="CC536" s="7">
        <f t="shared" ca="1" si="829"/>
        <v>-19000</v>
      </c>
      <c r="CD536" s="28">
        <f t="shared" ca="1" si="830"/>
        <v>0</v>
      </c>
      <c r="CE536" s="16">
        <f t="shared" ca="1" si="831"/>
        <v>0</v>
      </c>
      <c r="CF536" s="9">
        <f t="shared" ca="1" si="775"/>
        <v>0</v>
      </c>
      <c r="CG536" s="26">
        <f t="shared" ca="1" si="776"/>
        <v>0</v>
      </c>
      <c r="CH536" s="19">
        <f t="shared" ca="1" si="777"/>
        <v>0</v>
      </c>
      <c r="CI536" s="26">
        <f t="shared" ca="1" si="778"/>
        <v>0</v>
      </c>
      <c r="CJ536" s="26">
        <f t="shared" ca="1" si="779"/>
        <v>0</v>
      </c>
      <c r="CK536" s="16">
        <f t="shared" ca="1" si="832"/>
        <v>0</v>
      </c>
      <c r="CL536" s="25">
        <v>0</v>
      </c>
      <c r="CM536" s="25">
        <f t="shared" ca="1" si="833"/>
        <v>0</v>
      </c>
      <c r="CN536" s="25">
        <f t="shared" ca="1" si="834"/>
        <v>0</v>
      </c>
      <c r="CO536" s="25">
        <f t="shared" ca="1" si="835"/>
        <v>0</v>
      </c>
      <c r="CP536" s="25">
        <f t="shared" ca="1" si="836"/>
        <v>0</v>
      </c>
      <c r="CQ536" s="16">
        <f t="shared" ca="1" si="837"/>
        <v>0</v>
      </c>
      <c r="CR536" s="25">
        <f t="shared" ca="1" si="838"/>
        <v>0</v>
      </c>
      <c r="CS536" s="9">
        <f t="shared" ca="1" si="780"/>
        <v>0</v>
      </c>
      <c r="CT536" s="26">
        <f t="shared" ca="1" si="781"/>
        <v>0</v>
      </c>
      <c r="CU536" s="19">
        <f t="shared" ca="1" si="782"/>
        <v>0</v>
      </c>
      <c r="CV536" s="26">
        <f t="shared" ca="1" si="783"/>
        <v>0</v>
      </c>
      <c r="CW536" s="26">
        <f t="shared" ca="1" si="784"/>
        <v>0</v>
      </c>
      <c r="CX536">
        <f t="shared" ca="1" si="839"/>
        <v>0</v>
      </c>
      <c r="CY536" s="7">
        <f t="shared" ca="1" si="807"/>
        <v>0</v>
      </c>
      <c r="CZ536" s="7">
        <f t="shared" ca="1" si="808"/>
        <v>0</v>
      </c>
      <c r="DA536" s="17">
        <f t="shared" ca="1" si="840"/>
        <v>0</v>
      </c>
      <c r="DB536" s="17">
        <f t="shared" ca="1" si="809"/>
        <v>0</v>
      </c>
      <c r="EB536">
        <v>534</v>
      </c>
      <c r="EC536" s="7">
        <f t="shared" si="841"/>
        <v>0</v>
      </c>
      <c r="ED536" s="28">
        <f t="shared" si="842"/>
        <v>0</v>
      </c>
      <c r="EE536" s="16">
        <f t="shared" si="843"/>
        <v>0</v>
      </c>
      <c r="EF536" s="9">
        <f t="shared" si="785"/>
        <v>0</v>
      </c>
      <c r="EG536" s="26">
        <f t="shared" si="786"/>
        <v>0</v>
      </c>
      <c r="EH536" s="19">
        <f t="shared" si="787"/>
        <v>0</v>
      </c>
      <c r="EI536" s="26">
        <f t="shared" si="788"/>
        <v>0</v>
      </c>
      <c r="EJ536" s="26">
        <f t="shared" si="789"/>
        <v>0</v>
      </c>
      <c r="EK536" s="16">
        <f t="shared" si="844"/>
        <v>0</v>
      </c>
      <c r="EL536" s="25">
        <v>0</v>
      </c>
      <c r="EM536" s="25">
        <f t="shared" si="845"/>
        <v>0</v>
      </c>
      <c r="EN536" s="25">
        <f t="shared" si="846"/>
        <v>0</v>
      </c>
      <c r="EO536" s="25">
        <f t="shared" si="847"/>
        <v>0</v>
      </c>
      <c r="EP536" s="25">
        <f t="shared" si="848"/>
        <v>0</v>
      </c>
      <c r="EQ536" s="16">
        <f t="shared" si="849"/>
        <v>0</v>
      </c>
      <c r="ER536" s="25">
        <f t="shared" si="850"/>
        <v>0</v>
      </c>
      <c r="ES536" s="9">
        <f t="shared" si="790"/>
        <v>0</v>
      </c>
      <c r="ET536" s="26">
        <f t="shared" si="791"/>
        <v>0</v>
      </c>
      <c r="EU536" s="19">
        <f t="shared" si="792"/>
        <v>0</v>
      </c>
      <c r="EV536" s="26">
        <f t="shared" si="793"/>
        <v>0</v>
      </c>
      <c r="EW536" s="26">
        <f t="shared" si="794"/>
        <v>0</v>
      </c>
      <c r="EX536">
        <f t="shared" si="851"/>
        <v>0</v>
      </c>
      <c r="EY536" s="7">
        <f t="shared" si="810"/>
        <v>0</v>
      </c>
      <c r="EZ536" s="7">
        <f t="shared" si="811"/>
        <v>0</v>
      </c>
      <c r="FA536" s="17">
        <f t="shared" si="852"/>
        <v>0</v>
      </c>
      <c r="FB536" s="17">
        <f t="shared" si="812"/>
        <v>0</v>
      </c>
      <c r="GB536">
        <v>534</v>
      </c>
      <c r="GC536" s="7">
        <f t="shared" si="853"/>
        <v>0</v>
      </c>
      <c r="GD536" s="28">
        <f t="shared" si="854"/>
        <v>0</v>
      </c>
      <c r="GE536" s="16">
        <f t="shared" si="855"/>
        <v>0</v>
      </c>
      <c r="GF536" s="9">
        <f t="shared" si="795"/>
        <v>0</v>
      </c>
      <c r="GG536" s="26">
        <f t="shared" si="796"/>
        <v>0</v>
      </c>
      <c r="GH536" s="19">
        <f t="shared" si="797"/>
        <v>0</v>
      </c>
      <c r="GI536" s="26">
        <f t="shared" si="798"/>
        <v>0</v>
      </c>
      <c r="GJ536" s="26">
        <f t="shared" si="799"/>
        <v>0</v>
      </c>
      <c r="GK536" s="16">
        <f t="shared" si="856"/>
        <v>0</v>
      </c>
      <c r="GL536" s="25">
        <v>0</v>
      </c>
      <c r="GM536" s="25">
        <f t="shared" si="857"/>
        <v>0</v>
      </c>
      <c r="GN536" s="25">
        <f t="shared" si="858"/>
        <v>0</v>
      </c>
      <c r="GO536" s="25">
        <f t="shared" si="859"/>
        <v>0</v>
      </c>
      <c r="GP536" s="25">
        <f t="shared" si="860"/>
        <v>0</v>
      </c>
      <c r="GQ536" s="16">
        <f t="shared" si="861"/>
        <v>0</v>
      </c>
      <c r="GR536" s="25">
        <f t="shared" si="862"/>
        <v>0</v>
      </c>
      <c r="GS536" s="9">
        <f t="shared" si="800"/>
        <v>0</v>
      </c>
      <c r="GT536" s="26">
        <f t="shared" si="801"/>
        <v>0</v>
      </c>
      <c r="GU536" s="19">
        <f t="shared" si="802"/>
        <v>0</v>
      </c>
      <c r="GV536" s="26">
        <f t="shared" si="803"/>
        <v>0</v>
      </c>
      <c r="GW536" s="26">
        <f t="shared" si="804"/>
        <v>0</v>
      </c>
      <c r="GX536">
        <f t="shared" si="863"/>
        <v>0</v>
      </c>
      <c r="GY536" s="7">
        <f t="shared" si="813"/>
        <v>0</v>
      </c>
      <c r="GZ536" s="7">
        <f t="shared" si="814"/>
        <v>0</v>
      </c>
      <c r="HA536" s="17">
        <f t="shared" si="864"/>
        <v>0</v>
      </c>
      <c r="HB536" s="17">
        <f t="shared" si="815"/>
        <v>0</v>
      </c>
    </row>
    <row r="537" spans="54:210" x14ac:dyDescent="0.3">
      <c r="BB537">
        <v>535</v>
      </c>
      <c r="BC537" s="7">
        <f t="shared" si="816"/>
        <v>0</v>
      </c>
      <c r="BD537" s="28">
        <f t="shared" si="817"/>
        <v>0</v>
      </c>
      <c r="BE537" s="16">
        <f t="shared" si="818"/>
        <v>0</v>
      </c>
      <c r="BF537" s="16">
        <f t="shared" si="819"/>
        <v>0</v>
      </c>
      <c r="BG537" s="25">
        <v>0</v>
      </c>
      <c r="BH537" s="25">
        <f t="shared" si="820"/>
        <v>0</v>
      </c>
      <c r="BI537" s="25">
        <f t="shared" si="821"/>
        <v>0</v>
      </c>
      <c r="BJ537" s="25">
        <f t="shared" si="822"/>
        <v>0</v>
      </c>
      <c r="BK537" s="25">
        <f t="shared" si="823"/>
        <v>0</v>
      </c>
      <c r="BL537" s="16">
        <f t="shared" si="824"/>
        <v>0</v>
      </c>
      <c r="BM537" s="25">
        <f t="shared" si="825"/>
        <v>0</v>
      </c>
      <c r="BN537" s="9">
        <f t="shared" si="770"/>
        <v>0</v>
      </c>
      <c r="BO537" s="26">
        <f t="shared" si="771"/>
        <v>0</v>
      </c>
      <c r="BP537" s="19">
        <f t="shared" si="772"/>
        <v>0</v>
      </c>
      <c r="BQ537" s="26">
        <f t="shared" si="773"/>
        <v>0</v>
      </c>
      <c r="BR537" s="26">
        <f t="shared" si="774"/>
        <v>0</v>
      </c>
      <c r="BS537">
        <f t="shared" si="826"/>
        <v>0</v>
      </c>
      <c r="BT537" s="7">
        <f t="shared" si="827"/>
        <v>0</v>
      </c>
      <c r="BU537" s="7">
        <f t="shared" si="805"/>
        <v>0</v>
      </c>
      <c r="BV537" s="17">
        <f t="shared" si="828"/>
        <v>0</v>
      </c>
      <c r="BW537" s="17">
        <f t="shared" si="806"/>
        <v>0</v>
      </c>
      <c r="CB537">
        <v>535</v>
      </c>
      <c r="CC537" s="7">
        <f t="shared" ca="1" si="829"/>
        <v>-19000</v>
      </c>
      <c r="CD537" s="28">
        <f t="shared" ca="1" si="830"/>
        <v>0</v>
      </c>
      <c r="CE537" s="16">
        <f t="shared" ca="1" si="831"/>
        <v>0</v>
      </c>
      <c r="CF537" s="9">
        <f t="shared" ca="1" si="775"/>
        <v>0</v>
      </c>
      <c r="CG537" s="26">
        <f t="shared" ca="1" si="776"/>
        <v>0</v>
      </c>
      <c r="CH537" s="19">
        <f t="shared" ca="1" si="777"/>
        <v>0</v>
      </c>
      <c r="CI537" s="26">
        <f t="shared" ca="1" si="778"/>
        <v>0</v>
      </c>
      <c r="CJ537" s="26">
        <f t="shared" ca="1" si="779"/>
        <v>0</v>
      </c>
      <c r="CK537" s="16">
        <f t="shared" ca="1" si="832"/>
        <v>0</v>
      </c>
      <c r="CL537" s="25">
        <v>0</v>
      </c>
      <c r="CM537" s="25">
        <f t="shared" ca="1" si="833"/>
        <v>0</v>
      </c>
      <c r="CN537" s="25">
        <f t="shared" ca="1" si="834"/>
        <v>0</v>
      </c>
      <c r="CO537" s="25">
        <f t="shared" ca="1" si="835"/>
        <v>0</v>
      </c>
      <c r="CP537" s="25">
        <f t="shared" ca="1" si="836"/>
        <v>0</v>
      </c>
      <c r="CQ537" s="16">
        <f t="shared" ca="1" si="837"/>
        <v>0</v>
      </c>
      <c r="CR537" s="25">
        <f t="shared" ca="1" si="838"/>
        <v>0</v>
      </c>
      <c r="CS537" s="9">
        <f t="shared" ca="1" si="780"/>
        <v>0</v>
      </c>
      <c r="CT537" s="26">
        <f t="shared" ca="1" si="781"/>
        <v>0</v>
      </c>
      <c r="CU537" s="19">
        <f t="shared" ca="1" si="782"/>
        <v>0</v>
      </c>
      <c r="CV537" s="26">
        <f t="shared" ca="1" si="783"/>
        <v>0</v>
      </c>
      <c r="CW537" s="26">
        <f t="shared" ca="1" si="784"/>
        <v>0</v>
      </c>
      <c r="CX537">
        <f t="shared" ca="1" si="839"/>
        <v>0</v>
      </c>
      <c r="CY537" s="7">
        <f t="shared" ca="1" si="807"/>
        <v>0</v>
      </c>
      <c r="CZ537" s="7">
        <f t="shared" ca="1" si="808"/>
        <v>0</v>
      </c>
      <c r="DA537" s="17">
        <f t="shared" ca="1" si="840"/>
        <v>0</v>
      </c>
      <c r="DB537" s="17">
        <f t="shared" ca="1" si="809"/>
        <v>0</v>
      </c>
      <c r="EB537">
        <v>535</v>
      </c>
      <c r="EC537" s="7">
        <f t="shared" si="841"/>
        <v>0</v>
      </c>
      <c r="ED537" s="28">
        <f t="shared" si="842"/>
        <v>0</v>
      </c>
      <c r="EE537" s="16">
        <f t="shared" si="843"/>
        <v>0</v>
      </c>
      <c r="EF537" s="9">
        <f t="shared" si="785"/>
        <v>0</v>
      </c>
      <c r="EG537" s="26">
        <f t="shared" si="786"/>
        <v>0</v>
      </c>
      <c r="EH537" s="19">
        <f t="shared" si="787"/>
        <v>0</v>
      </c>
      <c r="EI537" s="26">
        <f t="shared" si="788"/>
        <v>0</v>
      </c>
      <c r="EJ537" s="26">
        <f t="shared" si="789"/>
        <v>0</v>
      </c>
      <c r="EK537" s="16">
        <f t="shared" si="844"/>
        <v>0</v>
      </c>
      <c r="EL537" s="25">
        <v>0</v>
      </c>
      <c r="EM537" s="25">
        <f t="shared" si="845"/>
        <v>0</v>
      </c>
      <c r="EN537" s="25">
        <f t="shared" si="846"/>
        <v>0</v>
      </c>
      <c r="EO537" s="25">
        <f t="shared" si="847"/>
        <v>0</v>
      </c>
      <c r="EP537" s="25">
        <f t="shared" si="848"/>
        <v>0</v>
      </c>
      <c r="EQ537" s="16">
        <f t="shared" si="849"/>
        <v>0</v>
      </c>
      <c r="ER537" s="25">
        <f t="shared" si="850"/>
        <v>0</v>
      </c>
      <c r="ES537" s="9">
        <f t="shared" si="790"/>
        <v>0</v>
      </c>
      <c r="ET537" s="26">
        <f t="shared" si="791"/>
        <v>0</v>
      </c>
      <c r="EU537" s="19">
        <f t="shared" si="792"/>
        <v>0</v>
      </c>
      <c r="EV537" s="26">
        <f t="shared" si="793"/>
        <v>0</v>
      </c>
      <c r="EW537" s="26">
        <f t="shared" si="794"/>
        <v>0</v>
      </c>
      <c r="EX537">
        <f t="shared" si="851"/>
        <v>0</v>
      </c>
      <c r="EY537" s="7">
        <f t="shared" si="810"/>
        <v>0</v>
      </c>
      <c r="EZ537" s="7">
        <f t="shared" si="811"/>
        <v>0</v>
      </c>
      <c r="FA537" s="17">
        <f t="shared" si="852"/>
        <v>0</v>
      </c>
      <c r="FB537" s="17">
        <f t="shared" si="812"/>
        <v>0</v>
      </c>
      <c r="GB537">
        <v>535</v>
      </c>
      <c r="GC537" s="7">
        <f t="shared" si="853"/>
        <v>0</v>
      </c>
      <c r="GD537" s="28">
        <f t="shared" si="854"/>
        <v>0</v>
      </c>
      <c r="GE537" s="16">
        <f t="shared" si="855"/>
        <v>0</v>
      </c>
      <c r="GF537" s="9">
        <f t="shared" si="795"/>
        <v>0</v>
      </c>
      <c r="GG537" s="26">
        <f t="shared" si="796"/>
        <v>0</v>
      </c>
      <c r="GH537" s="19">
        <f t="shared" si="797"/>
        <v>0</v>
      </c>
      <c r="GI537" s="26">
        <f t="shared" si="798"/>
        <v>0</v>
      </c>
      <c r="GJ537" s="26">
        <f t="shared" si="799"/>
        <v>0</v>
      </c>
      <c r="GK537" s="16">
        <f t="shared" si="856"/>
        <v>0</v>
      </c>
      <c r="GL537" s="25">
        <v>0</v>
      </c>
      <c r="GM537" s="25">
        <f t="shared" si="857"/>
        <v>0</v>
      </c>
      <c r="GN537" s="25">
        <f t="shared" si="858"/>
        <v>0</v>
      </c>
      <c r="GO537" s="25">
        <f t="shared" si="859"/>
        <v>0</v>
      </c>
      <c r="GP537" s="25">
        <f t="shared" si="860"/>
        <v>0</v>
      </c>
      <c r="GQ537" s="16">
        <f t="shared" si="861"/>
        <v>0</v>
      </c>
      <c r="GR537" s="25">
        <f t="shared" si="862"/>
        <v>0</v>
      </c>
      <c r="GS537" s="9">
        <f t="shared" si="800"/>
        <v>0</v>
      </c>
      <c r="GT537" s="26">
        <f t="shared" si="801"/>
        <v>0</v>
      </c>
      <c r="GU537" s="19">
        <f t="shared" si="802"/>
        <v>0</v>
      </c>
      <c r="GV537" s="26">
        <f t="shared" si="803"/>
        <v>0</v>
      </c>
      <c r="GW537" s="26">
        <f t="shared" si="804"/>
        <v>0</v>
      </c>
      <c r="GX537">
        <f t="shared" si="863"/>
        <v>0</v>
      </c>
      <c r="GY537" s="7">
        <f t="shared" si="813"/>
        <v>0</v>
      </c>
      <c r="GZ537" s="7">
        <f t="shared" si="814"/>
        <v>0</v>
      </c>
      <c r="HA537" s="17">
        <f t="shared" si="864"/>
        <v>0</v>
      </c>
      <c r="HB537" s="17">
        <f t="shared" si="815"/>
        <v>0</v>
      </c>
    </row>
    <row r="538" spans="54:210" x14ac:dyDescent="0.3">
      <c r="BB538">
        <v>536</v>
      </c>
      <c r="BC538" s="7">
        <f t="shared" si="816"/>
        <v>0</v>
      </c>
      <c r="BD538" s="28">
        <f t="shared" si="817"/>
        <v>0</v>
      </c>
      <c r="BE538" s="16">
        <f t="shared" si="818"/>
        <v>0</v>
      </c>
      <c r="BF538" s="16">
        <f t="shared" si="819"/>
        <v>0</v>
      </c>
      <c r="BG538" s="25">
        <v>0</v>
      </c>
      <c r="BH538" s="25">
        <f t="shared" si="820"/>
        <v>0</v>
      </c>
      <c r="BI538" s="25">
        <f t="shared" si="821"/>
        <v>0</v>
      </c>
      <c r="BJ538" s="25">
        <f t="shared" si="822"/>
        <v>0</v>
      </c>
      <c r="BK538" s="25">
        <f t="shared" si="823"/>
        <v>0</v>
      </c>
      <c r="BL538" s="16">
        <f t="shared" si="824"/>
        <v>0</v>
      </c>
      <c r="BM538" s="25">
        <f t="shared" si="825"/>
        <v>0</v>
      </c>
      <c r="BN538" s="9">
        <f t="shared" si="770"/>
        <v>0</v>
      </c>
      <c r="BO538" s="26">
        <f t="shared" si="771"/>
        <v>0</v>
      </c>
      <c r="BP538" s="19">
        <f t="shared" si="772"/>
        <v>0</v>
      </c>
      <c r="BQ538" s="26">
        <f t="shared" si="773"/>
        <v>0</v>
      </c>
      <c r="BR538" s="26">
        <f t="shared" si="774"/>
        <v>0</v>
      </c>
      <c r="BS538">
        <f t="shared" si="826"/>
        <v>0</v>
      </c>
      <c r="BT538" s="7">
        <f t="shared" si="827"/>
        <v>0</v>
      </c>
      <c r="BU538" s="7">
        <f t="shared" si="805"/>
        <v>0</v>
      </c>
      <c r="BV538" s="17">
        <f t="shared" si="828"/>
        <v>0</v>
      </c>
      <c r="BW538" s="17">
        <f t="shared" si="806"/>
        <v>0</v>
      </c>
      <c r="CB538">
        <v>536</v>
      </c>
      <c r="CC538" s="7">
        <f t="shared" ca="1" si="829"/>
        <v>-19000</v>
      </c>
      <c r="CD538" s="28">
        <f t="shared" ca="1" si="830"/>
        <v>0</v>
      </c>
      <c r="CE538" s="16">
        <f t="shared" ca="1" si="831"/>
        <v>0</v>
      </c>
      <c r="CF538" s="9">
        <f t="shared" ca="1" si="775"/>
        <v>0</v>
      </c>
      <c r="CG538" s="26">
        <f t="shared" ca="1" si="776"/>
        <v>0</v>
      </c>
      <c r="CH538" s="19">
        <f t="shared" ca="1" si="777"/>
        <v>0</v>
      </c>
      <c r="CI538" s="26">
        <f t="shared" ca="1" si="778"/>
        <v>0</v>
      </c>
      <c r="CJ538" s="26">
        <f t="shared" ca="1" si="779"/>
        <v>0</v>
      </c>
      <c r="CK538" s="16">
        <f t="shared" ca="1" si="832"/>
        <v>0</v>
      </c>
      <c r="CL538" s="25">
        <v>0</v>
      </c>
      <c r="CM538" s="25">
        <f t="shared" ca="1" si="833"/>
        <v>0</v>
      </c>
      <c r="CN538" s="25">
        <f t="shared" ca="1" si="834"/>
        <v>0</v>
      </c>
      <c r="CO538" s="25">
        <f t="shared" ca="1" si="835"/>
        <v>0</v>
      </c>
      <c r="CP538" s="25">
        <f t="shared" ca="1" si="836"/>
        <v>0</v>
      </c>
      <c r="CQ538" s="16">
        <f t="shared" ca="1" si="837"/>
        <v>0</v>
      </c>
      <c r="CR538" s="25">
        <f t="shared" ca="1" si="838"/>
        <v>0</v>
      </c>
      <c r="CS538" s="9">
        <f t="shared" ca="1" si="780"/>
        <v>0</v>
      </c>
      <c r="CT538" s="26">
        <f t="shared" ca="1" si="781"/>
        <v>0</v>
      </c>
      <c r="CU538" s="19">
        <f t="shared" ca="1" si="782"/>
        <v>0</v>
      </c>
      <c r="CV538" s="26">
        <f t="shared" ca="1" si="783"/>
        <v>0</v>
      </c>
      <c r="CW538" s="26">
        <f t="shared" ca="1" si="784"/>
        <v>0</v>
      </c>
      <c r="CX538">
        <f t="shared" ca="1" si="839"/>
        <v>0</v>
      </c>
      <c r="CY538" s="7">
        <f t="shared" ca="1" si="807"/>
        <v>0</v>
      </c>
      <c r="CZ538" s="7">
        <f t="shared" ca="1" si="808"/>
        <v>0</v>
      </c>
      <c r="DA538" s="17">
        <f t="shared" ca="1" si="840"/>
        <v>0</v>
      </c>
      <c r="DB538" s="17">
        <f t="shared" ca="1" si="809"/>
        <v>0</v>
      </c>
      <c r="EB538">
        <v>536</v>
      </c>
      <c r="EC538" s="7">
        <f t="shared" si="841"/>
        <v>0</v>
      </c>
      <c r="ED538" s="28">
        <f t="shared" si="842"/>
        <v>0</v>
      </c>
      <c r="EE538" s="16">
        <f t="shared" si="843"/>
        <v>0</v>
      </c>
      <c r="EF538" s="9">
        <f t="shared" si="785"/>
        <v>0</v>
      </c>
      <c r="EG538" s="26">
        <f t="shared" si="786"/>
        <v>0</v>
      </c>
      <c r="EH538" s="19">
        <f t="shared" si="787"/>
        <v>0</v>
      </c>
      <c r="EI538" s="26">
        <f t="shared" si="788"/>
        <v>0</v>
      </c>
      <c r="EJ538" s="26">
        <f t="shared" si="789"/>
        <v>0</v>
      </c>
      <c r="EK538" s="16">
        <f t="shared" si="844"/>
        <v>0</v>
      </c>
      <c r="EL538" s="25">
        <v>0</v>
      </c>
      <c r="EM538" s="25">
        <f t="shared" si="845"/>
        <v>0</v>
      </c>
      <c r="EN538" s="25">
        <f t="shared" si="846"/>
        <v>0</v>
      </c>
      <c r="EO538" s="25">
        <f t="shared" si="847"/>
        <v>0</v>
      </c>
      <c r="EP538" s="25">
        <f t="shared" si="848"/>
        <v>0</v>
      </c>
      <c r="EQ538" s="16">
        <f t="shared" si="849"/>
        <v>0</v>
      </c>
      <c r="ER538" s="25">
        <f t="shared" si="850"/>
        <v>0</v>
      </c>
      <c r="ES538" s="9">
        <f t="shared" si="790"/>
        <v>0</v>
      </c>
      <c r="ET538" s="26">
        <f t="shared" si="791"/>
        <v>0</v>
      </c>
      <c r="EU538" s="19">
        <f t="shared" si="792"/>
        <v>0</v>
      </c>
      <c r="EV538" s="26">
        <f t="shared" si="793"/>
        <v>0</v>
      </c>
      <c r="EW538" s="26">
        <f t="shared" si="794"/>
        <v>0</v>
      </c>
      <c r="EX538">
        <f t="shared" si="851"/>
        <v>0</v>
      </c>
      <c r="EY538" s="7">
        <f t="shared" si="810"/>
        <v>0</v>
      </c>
      <c r="EZ538" s="7">
        <f t="shared" si="811"/>
        <v>0</v>
      </c>
      <c r="FA538" s="17">
        <f t="shared" si="852"/>
        <v>0</v>
      </c>
      <c r="FB538" s="17">
        <f t="shared" si="812"/>
        <v>0</v>
      </c>
      <c r="GB538">
        <v>536</v>
      </c>
      <c r="GC538" s="7">
        <f t="shared" si="853"/>
        <v>0</v>
      </c>
      <c r="GD538" s="28">
        <f t="shared" si="854"/>
        <v>0</v>
      </c>
      <c r="GE538" s="16">
        <f t="shared" si="855"/>
        <v>0</v>
      </c>
      <c r="GF538" s="9">
        <f t="shared" si="795"/>
        <v>0</v>
      </c>
      <c r="GG538" s="26">
        <f t="shared" si="796"/>
        <v>0</v>
      </c>
      <c r="GH538" s="19">
        <f t="shared" si="797"/>
        <v>0</v>
      </c>
      <c r="GI538" s="26">
        <f t="shared" si="798"/>
        <v>0</v>
      </c>
      <c r="GJ538" s="26">
        <f t="shared" si="799"/>
        <v>0</v>
      </c>
      <c r="GK538" s="16">
        <f t="shared" si="856"/>
        <v>0</v>
      </c>
      <c r="GL538" s="25">
        <v>0</v>
      </c>
      <c r="GM538" s="25">
        <f t="shared" si="857"/>
        <v>0</v>
      </c>
      <c r="GN538" s="25">
        <f t="shared" si="858"/>
        <v>0</v>
      </c>
      <c r="GO538" s="25">
        <f t="shared" si="859"/>
        <v>0</v>
      </c>
      <c r="GP538" s="25">
        <f t="shared" si="860"/>
        <v>0</v>
      </c>
      <c r="GQ538" s="16">
        <f t="shared" si="861"/>
        <v>0</v>
      </c>
      <c r="GR538" s="25">
        <f t="shared" si="862"/>
        <v>0</v>
      </c>
      <c r="GS538" s="9">
        <f t="shared" si="800"/>
        <v>0</v>
      </c>
      <c r="GT538" s="26">
        <f t="shared" si="801"/>
        <v>0</v>
      </c>
      <c r="GU538" s="19">
        <f t="shared" si="802"/>
        <v>0</v>
      </c>
      <c r="GV538" s="26">
        <f t="shared" si="803"/>
        <v>0</v>
      </c>
      <c r="GW538" s="26">
        <f t="shared" si="804"/>
        <v>0</v>
      </c>
      <c r="GX538">
        <f t="shared" si="863"/>
        <v>0</v>
      </c>
      <c r="GY538" s="7">
        <f t="shared" si="813"/>
        <v>0</v>
      </c>
      <c r="GZ538" s="7">
        <f t="shared" si="814"/>
        <v>0</v>
      </c>
      <c r="HA538" s="17">
        <f t="shared" si="864"/>
        <v>0</v>
      </c>
      <c r="HB538" s="17">
        <f t="shared" si="815"/>
        <v>0</v>
      </c>
    </row>
    <row r="539" spans="54:210" x14ac:dyDescent="0.3">
      <c r="BB539">
        <v>537</v>
      </c>
      <c r="BC539" s="7">
        <f t="shared" si="816"/>
        <v>0</v>
      </c>
      <c r="BD539" s="28">
        <f t="shared" si="817"/>
        <v>0</v>
      </c>
      <c r="BE539" s="16">
        <f t="shared" si="818"/>
        <v>0</v>
      </c>
      <c r="BF539" s="16">
        <f t="shared" si="819"/>
        <v>0</v>
      </c>
      <c r="BG539" s="25">
        <v>0</v>
      </c>
      <c r="BH539" s="25">
        <f t="shared" si="820"/>
        <v>0</v>
      </c>
      <c r="BI539" s="25">
        <f t="shared" si="821"/>
        <v>0</v>
      </c>
      <c r="BJ539" s="25">
        <f t="shared" si="822"/>
        <v>0</v>
      </c>
      <c r="BK539" s="25">
        <f t="shared" si="823"/>
        <v>0</v>
      </c>
      <c r="BL539" s="16">
        <f t="shared" si="824"/>
        <v>0</v>
      </c>
      <c r="BM539" s="25">
        <f t="shared" si="825"/>
        <v>0</v>
      </c>
      <c r="BN539" s="9">
        <f t="shared" si="770"/>
        <v>0</v>
      </c>
      <c r="BO539" s="26">
        <f t="shared" si="771"/>
        <v>0</v>
      </c>
      <c r="BP539" s="19">
        <f t="shared" si="772"/>
        <v>0</v>
      </c>
      <c r="BQ539" s="26">
        <f t="shared" si="773"/>
        <v>0</v>
      </c>
      <c r="BR539" s="26">
        <f t="shared" si="774"/>
        <v>0</v>
      </c>
      <c r="BS539">
        <f t="shared" si="826"/>
        <v>0</v>
      </c>
      <c r="BT539" s="7">
        <f t="shared" si="827"/>
        <v>0</v>
      </c>
      <c r="BU539" s="7">
        <f t="shared" si="805"/>
        <v>0</v>
      </c>
      <c r="BV539" s="17">
        <f t="shared" si="828"/>
        <v>0</v>
      </c>
      <c r="BW539" s="17">
        <f t="shared" si="806"/>
        <v>0</v>
      </c>
      <c r="CB539">
        <v>537</v>
      </c>
      <c r="CC539" s="7">
        <f t="shared" ca="1" si="829"/>
        <v>-19000</v>
      </c>
      <c r="CD539" s="28">
        <f t="shared" ca="1" si="830"/>
        <v>0</v>
      </c>
      <c r="CE539" s="16">
        <f t="shared" ca="1" si="831"/>
        <v>0</v>
      </c>
      <c r="CF539" s="9">
        <f t="shared" ca="1" si="775"/>
        <v>0</v>
      </c>
      <c r="CG539" s="26">
        <f t="shared" ca="1" si="776"/>
        <v>0</v>
      </c>
      <c r="CH539" s="19">
        <f t="shared" ca="1" si="777"/>
        <v>0</v>
      </c>
      <c r="CI539" s="26">
        <f t="shared" ca="1" si="778"/>
        <v>0</v>
      </c>
      <c r="CJ539" s="26">
        <f t="shared" ca="1" si="779"/>
        <v>0</v>
      </c>
      <c r="CK539" s="16">
        <f t="shared" ca="1" si="832"/>
        <v>0</v>
      </c>
      <c r="CL539" s="25">
        <v>0</v>
      </c>
      <c r="CM539" s="25">
        <f t="shared" ca="1" si="833"/>
        <v>0</v>
      </c>
      <c r="CN539" s="25">
        <f t="shared" ca="1" si="834"/>
        <v>0</v>
      </c>
      <c r="CO539" s="25">
        <f t="shared" ca="1" si="835"/>
        <v>0</v>
      </c>
      <c r="CP539" s="25">
        <f t="shared" ca="1" si="836"/>
        <v>0</v>
      </c>
      <c r="CQ539" s="16">
        <f t="shared" ca="1" si="837"/>
        <v>0</v>
      </c>
      <c r="CR539" s="25">
        <f t="shared" ca="1" si="838"/>
        <v>0</v>
      </c>
      <c r="CS539" s="9">
        <f t="shared" ca="1" si="780"/>
        <v>0</v>
      </c>
      <c r="CT539" s="26">
        <f t="shared" ca="1" si="781"/>
        <v>0</v>
      </c>
      <c r="CU539" s="19">
        <f t="shared" ca="1" si="782"/>
        <v>0</v>
      </c>
      <c r="CV539" s="26">
        <f t="shared" ca="1" si="783"/>
        <v>0</v>
      </c>
      <c r="CW539" s="26">
        <f t="shared" ca="1" si="784"/>
        <v>0</v>
      </c>
      <c r="CX539">
        <f t="shared" ca="1" si="839"/>
        <v>0</v>
      </c>
      <c r="CY539" s="7">
        <f t="shared" ca="1" si="807"/>
        <v>0</v>
      </c>
      <c r="CZ539" s="7">
        <f t="shared" ca="1" si="808"/>
        <v>0</v>
      </c>
      <c r="DA539" s="17">
        <f t="shared" ca="1" si="840"/>
        <v>0</v>
      </c>
      <c r="DB539" s="17">
        <f t="shared" ca="1" si="809"/>
        <v>0</v>
      </c>
      <c r="EB539">
        <v>537</v>
      </c>
      <c r="EC539" s="7">
        <f t="shared" si="841"/>
        <v>0</v>
      </c>
      <c r="ED539" s="28">
        <f t="shared" si="842"/>
        <v>0</v>
      </c>
      <c r="EE539" s="16">
        <f t="shared" si="843"/>
        <v>0</v>
      </c>
      <c r="EF539" s="9">
        <f t="shared" si="785"/>
        <v>0</v>
      </c>
      <c r="EG539" s="26">
        <f t="shared" si="786"/>
        <v>0</v>
      </c>
      <c r="EH539" s="19">
        <f t="shared" si="787"/>
        <v>0</v>
      </c>
      <c r="EI539" s="26">
        <f t="shared" si="788"/>
        <v>0</v>
      </c>
      <c r="EJ539" s="26">
        <f t="shared" si="789"/>
        <v>0</v>
      </c>
      <c r="EK539" s="16">
        <f t="shared" si="844"/>
        <v>0</v>
      </c>
      <c r="EL539" s="25">
        <v>0</v>
      </c>
      <c r="EM539" s="25">
        <f t="shared" si="845"/>
        <v>0</v>
      </c>
      <c r="EN539" s="25">
        <f t="shared" si="846"/>
        <v>0</v>
      </c>
      <c r="EO539" s="25">
        <f t="shared" si="847"/>
        <v>0</v>
      </c>
      <c r="EP539" s="25">
        <f t="shared" si="848"/>
        <v>0</v>
      </c>
      <c r="EQ539" s="16">
        <f t="shared" si="849"/>
        <v>0</v>
      </c>
      <c r="ER539" s="25">
        <f t="shared" si="850"/>
        <v>0</v>
      </c>
      <c r="ES539" s="9">
        <f t="shared" si="790"/>
        <v>0</v>
      </c>
      <c r="ET539" s="26">
        <f t="shared" si="791"/>
        <v>0</v>
      </c>
      <c r="EU539" s="19">
        <f t="shared" si="792"/>
        <v>0</v>
      </c>
      <c r="EV539" s="26">
        <f t="shared" si="793"/>
        <v>0</v>
      </c>
      <c r="EW539" s="26">
        <f t="shared" si="794"/>
        <v>0</v>
      </c>
      <c r="EX539">
        <f t="shared" si="851"/>
        <v>0</v>
      </c>
      <c r="EY539" s="7">
        <f t="shared" si="810"/>
        <v>0</v>
      </c>
      <c r="EZ539" s="7">
        <f t="shared" si="811"/>
        <v>0</v>
      </c>
      <c r="FA539" s="17">
        <f t="shared" si="852"/>
        <v>0</v>
      </c>
      <c r="FB539" s="17">
        <f t="shared" si="812"/>
        <v>0</v>
      </c>
      <c r="GB539">
        <v>537</v>
      </c>
      <c r="GC539" s="7">
        <f t="shared" si="853"/>
        <v>0</v>
      </c>
      <c r="GD539" s="28">
        <f t="shared" si="854"/>
        <v>0</v>
      </c>
      <c r="GE539" s="16">
        <f t="shared" si="855"/>
        <v>0</v>
      </c>
      <c r="GF539" s="9">
        <f t="shared" si="795"/>
        <v>0</v>
      </c>
      <c r="GG539" s="26">
        <f t="shared" si="796"/>
        <v>0</v>
      </c>
      <c r="GH539" s="19">
        <f t="shared" si="797"/>
        <v>0</v>
      </c>
      <c r="GI539" s="26">
        <f t="shared" si="798"/>
        <v>0</v>
      </c>
      <c r="GJ539" s="26">
        <f t="shared" si="799"/>
        <v>0</v>
      </c>
      <c r="GK539" s="16">
        <f t="shared" si="856"/>
        <v>0</v>
      </c>
      <c r="GL539" s="25">
        <v>0</v>
      </c>
      <c r="GM539" s="25">
        <f t="shared" si="857"/>
        <v>0</v>
      </c>
      <c r="GN539" s="25">
        <f t="shared" si="858"/>
        <v>0</v>
      </c>
      <c r="GO539" s="25">
        <f t="shared" si="859"/>
        <v>0</v>
      </c>
      <c r="GP539" s="25">
        <f t="shared" si="860"/>
        <v>0</v>
      </c>
      <c r="GQ539" s="16">
        <f t="shared" si="861"/>
        <v>0</v>
      </c>
      <c r="GR539" s="25">
        <f t="shared" si="862"/>
        <v>0</v>
      </c>
      <c r="GS539" s="9">
        <f t="shared" si="800"/>
        <v>0</v>
      </c>
      <c r="GT539" s="26">
        <f t="shared" si="801"/>
        <v>0</v>
      </c>
      <c r="GU539" s="19">
        <f t="shared" si="802"/>
        <v>0</v>
      </c>
      <c r="GV539" s="26">
        <f t="shared" si="803"/>
        <v>0</v>
      </c>
      <c r="GW539" s="26">
        <f t="shared" si="804"/>
        <v>0</v>
      </c>
      <c r="GX539">
        <f t="shared" si="863"/>
        <v>0</v>
      </c>
      <c r="GY539" s="7">
        <f t="shared" si="813"/>
        <v>0</v>
      </c>
      <c r="GZ539" s="7">
        <f t="shared" si="814"/>
        <v>0</v>
      </c>
      <c r="HA539" s="17">
        <f t="shared" si="864"/>
        <v>0</v>
      </c>
      <c r="HB539" s="17">
        <f t="shared" si="815"/>
        <v>0</v>
      </c>
    </row>
    <row r="540" spans="54:210" x14ac:dyDescent="0.3">
      <c r="BB540">
        <v>538</v>
      </c>
      <c r="BC540" s="7">
        <f t="shared" si="816"/>
        <v>0</v>
      </c>
      <c r="BD540" s="28">
        <f t="shared" si="817"/>
        <v>0</v>
      </c>
      <c r="BE540" s="16">
        <f t="shared" si="818"/>
        <v>0</v>
      </c>
      <c r="BF540" s="16">
        <f t="shared" si="819"/>
        <v>0</v>
      </c>
      <c r="BG540" s="25">
        <v>0</v>
      </c>
      <c r="BH540" s="25">
        <f t="shared" si="820"/>
        <v>0</v>
      </c>
      <c r="BI540" s="25">
        <f t="shared" si="821"/>
        <v>0</v>
      </c>
      <c r="BJ540" s="25">
        <f t="shared" si="822"/>
        <v>0</v>
      </c>
      <c r="BK540" s="25">
        <f t="shared" si="823"/>
        <v>0</v>
      </c>
      <c r="BL540" s="16">
        <f t="shared" si="824"/>
        <v>0</v>
      </c>
      <c r="BM540" s="25">
        <f t="shared" si="825"/>
        <v>0</v>
      </c>
      <c r="BN540" s="9">
        <f t="shared" si="770"/>
        <v>0</v>
      </c>
      <c r="BO540" s="26">
        <f t="shared" si="771"/>
        <v>0</v>
      </c>
      <c r="BP540" s="19">
        <f t="shared" si="772"/>
        <v>0</v>
      </c>
      <c r="BQ540" s="26">
        <f t="shared" si="773"/>
        <v>0</v>
      </c>
      <c r="BR540" s="26">
        <f t="shared" si="774"/>
        <v>0</v>
      </c>
      <c r="BS540">
        <f t="shared" si="826"/>
        <v>0</v>
      </c>
      <c r="BT540" s="7">
        <f t="shared" si="827"/>
        <v>0</v>
      </c>
      <c r="BU540" s="7">
        <f t="shared" si="805"/>
        <v>0</v>
      </c>
      <c r="BV540" s="17">
        <f t="shared" si="828"/>
        <v>0</v>
      </c>
      <c r="BW540" s="17">
        <f t="shared" si="806"/>
        <v>0</v>
      </c>
      <c r="CB540">
        <v>538</v>
      </c>
      <c r="CC540" s="7">
        <f t="shared" ca="1" si="829"/>
        <v>-19000</v>
      </c>
      <c r="CD540" s="28">
        <f t="shared" ca="1" si="830"/>
        <v>0</v>
      </c>
      <c r="CE540" s="16">
        <f t="shared" ca="1" si="831"/>
        <v>0</v>
      </c>
      <c r="CF540" s="9">
        <f t="shared" ca="1" si="775"/>
        <v>0</v>
      </c>
      <c r="CG540" s="26">
        <f t="shared" ca="1" si="776"/>
        <v>0</v>
      </c>
      <c r="CH540" s="19">
        <f t="shared" ca="1" si="777"/>
        <v>0</v>
      </c>
      <c r="CI540" s="26">
        <f t="shared" ca="1" si="778"/>
        <v>0</v>
      </c>
      <c r="CJ540" s="26">
        <f t="shared" ca="1" si="779"/>
        <v>0</v>
      </c>
      <c r="CK540" s="16">
        <f t="shared" ca="1" si="832"/>
        <v>0</v>
      </c>
      <c r="CL540" s="25">
        <v>0</v>
      </c>
      <c r="CM540" s="25">
        <f t="shared" ca="1" si="833"/>
        <v>0</v>
      </c>
      <c r="CN540" s="25">
        <f t="shared" ca="1" si="834"/>
        <v>0</v>
      </c>
      <c r="CO540" s="25">
        <f t="shared" ca="1" si="835"/>
        <v>0</v>
      </c>
      <c r="CP540" s="25">
        <f t="shared" ca="1" si="836"/>
        <v>0</v>
      </c>
      <c r="CQ540" s="16">
        <f t="shared" ca="1" si="837"/>
        <v>0</v>
      </c>
      <c r="CR540" s="25">
        <f t="shared" ca="1" si="838"/>
        <v>0</v>
      </c>
      <c r="CS540" s="9">
        <f t="shared" ca="1" si="780"/>
        <v>0</v>
      </c>
      <c r="CT540" s="26">
        <f t="shared" ca="1" si="781"/>
        <v>0</v>
      </c>
      <c r="CU540" s="19">
        <f t="shared" ca="1" si="782"/>
        <v>0</v>
      </c>
      <c r="CV540" s="26">
        <f t="shared" ca="1" si="783"/>
        <v>0</v>
      </c>
      <c r="CW540" s="26">
        <f t="shared" ca="1" si="784"/>
        <v>0</v>
      </c>
      <c r="CX540">
        <f t="shared" ca="1" si="839"/>
        <v>0</v>
      </c>
      <c r="CY540" s="7">
        <f t="shared" ca="1" si="807"/>
        <v>0</v>
      </c>
      <c r="CZ540" s="7">
        <f t="shared" ca="1" si="808"/>
        <v>0</v>
      </c>
      <c r="DA540" s="17">
        <f t="shared" ca="1" si="840"/>
        <v>0</v>
      </c>
      <c r="DB540" s="17">
        <f t="shared" ca="1" si="809"/>
        <v>0</v>
      </c>
      <c r="EB540">
        <v>538</v>
      </c>
      <c r="EC540" s="7">
        <f t="shared" si="841"/>
        <v>0</v>
      </c>
      <c r="ED540" s="28">
        <f t="shared" si="842"/>
        <v>0</v>
      </c>
      <c r="EE540" s="16">
        <f t="shared" si="843"/>
        <v>0</v>
      </c>
      <c r="EF540" s="9">
        <f t="shared" si="785"/>
        <v>0</v>
      </c>
      <c r="EG540" s="26">
        <f t="shared" si="786"/>
        <v>0</v>
      </c>
      <c r="EH540" s="19">
        <f t="shared" si="787"/>
        <v>0</v>
      </c>
      <c r="EI540" s="26">
        <f t="shared" si="788"/>
        <v>0</v>
      </c>
      <c r="EJ540" s="26">
        <f t="shared" si="789"/>
        <v>0</v>
      </c>
      <c r="EK540" s="16">
        <f t="shared" si="844"/>
        <v>0</v>
      </c>
      <c r="EL540" s="25">
        <v>0</v>
      </c>
      <c r="EM540" s="25">
        <f t="shared" si="845"/>
        <v>0</v>
      </c>
      <c r="EN540" s="25">
        <f t="shared" si="846"/>
        <v>0</v>
      </c>
      <c r="EO540" s="25">
        <f t="shared" si="847"/>
        <v>0</v>
      </c>
      <c r="EP540" s="25">
        <f t="shared" si="848"/>
        <v>0</v>
      </c>
      <c r="EQ540" s="16">
        <f t="shared" si="849"/>
        <v>0</v>
      </c>
      <c r="ER540" s="25">
        <f t="shared" si="850"/>
        <v>0</v>
      </c>
      <c r="ES540" s="9">
        <f t="shared" si="790"/>
        <v>0</v>
      </c>
      <c r="ET540" s="26">
        <f t="shared" si="791"/>
        <v>0</v>
      </c>
      <c r="EU540" s="19">
        <f t="shared" si="792"/>
        <v>0</v>
      </c>
      <c r="EV540" s="26">
        <f t="shared" si="793"/>
        <v>0</v>
      </c>
      <c r="EW540" s="26">
        <f t="shared" si="794"/>
        <v>0</v>
      </c>
      <c r="EX540">
        <f t="shared" si="851"/>
        <v>0</v>
      </c>
      <c r="EY540" s="7">
        <f t="shared" si="810"/>
        <v>0</v>
      </c>
      <c r="EZ540" s="7">
        <f t="shared" si="811"/>
        <v>0</v>
      </c>
      <c r="FA540" s="17">
        <f t="shared" si="852"/>
        <v>0</v>
      </c>
      <c r="FB540" s="17">
        <f t="shared" si="812"/>
        <v>0</v>
      </c>
      <c r="GB540">
        <v>538</v>
      </c>
      <c r="GC540" s="7">
        <f t="shared" si="853"/>
        <v>0</v>
      </c>
      <c r="GD540" s="28">
        <f t="shared" si="854"/>
        <v>0</v>
      </c>
      <c r="GE540" s="16">
        <f t="shared" si="855"/>
        <v>0</v>
      </c>
      <c r="GF540" s="9">
        <f t="shared" si="795"/>
        <v>0</v>
      </c>
      <c r="GG540" s="26">
        <f t="shared" si="796"/>
        <v>0</v>
      </c>
      <c r="GH540" s="19">
        <f t="shared" si="797"/>
        <v>0</v>
      </c>
      <c r="GI540" s="26">
        <f t="shared" si="798"/>
        <v>0</v>
      </c>
      <c r="GJ540" s="26">
        <f t="shared" si="799"/>
        <v>0</v>
      </c>
      <c r="GK540" s="16">
        <f t="shared" si="856"/>
        <v>0</v>
      </c>
      <c r="GL540" s="25">
        <v>0</v>
      </c>
      <c r="GM540" s="25">
        <f t="shared" si="857"/>
        <v>0</v>
      </c>
      <c r="GN540" s="25">
        <f t="shared" si="858"/>
        <v>0</v>
      </c>
      <c r="GO540" s="25">
        <f t="shared" si="859"/>
        <v>0</v>
      </c>
      <c r="GP540" s="25">
        <f t="shared" si="860"/>
        <v>0</v>
      </c>
      <c r="GQ540" s="16">
        <f t="shared" si="861"/>
        <v>0</v>
      </c>
      <c r="GR540" s="25">
        <f t="shared" si="862"/>
        <v>0</v>
      </c>
      <c r="GS540" s="9">
        <f t="shared" si="800"/>
        <v>0</v>
      </c>
      <c r="GT540" s="26">
        <f t="shared" si="801"/>
        <v>0</v>
      </c>
      <c r="GU540" s="19">
        <f t="shared" si="802"/>
        <v>0</v>
      </c>
      <c r="GV540" s="26">
        <f t="shared" si="803"/>
        <v>0</v>
      </c>
      <c r="GW540" s="26">
        <f t="shared" si="804"/>
        <v>0</v>
      </c>
      <c r="GX540">
        <f t="shared" si="863"/>
        <v>0</v>
      </c>
      <c r="GY540" s="7">
        <f t="shared" si="813"/>
        <v>0</v>
      </c>
      <c r="GZ540" s="7">
        <f t="shared" si="814"/>
        <v>0</v>
      </c>
      <c r="HA540" s="17">
        <f t="shared" si="864"/>
        <v>0</v>
      </c>
      <c r="HB540" s="17">
        <f t="shared" si="815"/>
        <v>0</v>
      </c>
    </row>
    <row r="541" spans="54:210" x14ac:dyDescent="0.3">
      <c r="BB541">
        <v>539</v>
      </c>
      <c r="BC541" s="7">
        <f t="shared" si="816"/>
        <v>0</v>
      </c>
      <c r="BD541" s="28">
        <f t="shared" si="817"/>
        <v>0</v>
      </c>
      <c r="BE541" s="16">
        <f t="shared" si="818"/>
        <v>0</v>
      </c>
      <c r="BF541" s="16">
        <f t="shared" si="819"/>
        <v>0</v>
      </c>
      <c r="BG541" s="25">
        <v>0</v>
      </c>
      <c r="BH541" s="25">
        <f t="shared" si="820"/>
        <v>0</v>
      </c>
      <c r="BI541" s="25">
        <f t="shared" si="821"/>
        <v>0</v>
      </c>
      <c r="BJ541" s="25">
        <f t="shared" si="822"/>
        <v>0</v>
      </c>
      <c r="BK541" s="25">
        <f t="shared" si="823"/>
        <v>0</v>
      </c>
      <c r="BL541" s="16">
        <f t="shared" si="824"/>
        <v>0</v>
      </c>
      <c r="BM541" s="25">
        <f t="shared" si="825"/>
        <v>0</v>
      </c>
      <c r="BN541" s="9">
        <f t="shared" si="770"/>
        <v>0</v>
      </c>
      <c r="BO541" s="26">
        <f t="shared" si="771"/>
        <v>0</v>
      </c>
      <c r="BP541" s="19">
        <f t="shared" si="772"/>
        <v>0</v>
      </c>
      <c r="BQ541" s="26">
        <f t="shared" si="773"/>
        <v>0</v>
      </c>
      <c r="BR541" s="26">
        <f t="shared" si="774"/>
        <v>0</v>
      </c>
      <c r="BS541">
        <f t="shared" si="826"/>
        <v>0</v>
      </c>
      <c r="BT541" s="7">
        <f t="shared" si="827"/>
        <v>0</v>
      </c>
      <c r="BU541" s="7">
        <f t="shared" si="805"/>
        <v>0</v>
      </c>
      <c r="BV541" s="17">
        <f t="shared" si="828"/>
        <v>0</v>
      </c>
      <c r="BW541" s="17">
        <f t="shared" si="806"/>
        <v>0</v>
      </c>
      <c r="CB541">
        <v>539</v>
      </c>
      <c r="CC541" s="7">
        <f t="shared" ca="1" si="829"/>
        <v>-19000</v>
      </c>
      <c r="CD541" s="28">
        <f t="shared" ca="1" si="830"/>
        <v>0</v>
      </c>
      <c r="CE541" s="16">
        <f t="shared" ca="1" si="831"/>
        <v>0</v>
      </c>
      <c r="CF541" s="9">
        <f t="shared" ca="1" si="775"/>
        <v>0</v>
      </c>
      <c r="CG541" s="26">
        <f t="shared" ca="1" si="776"/>
        <v>0</v>
      </c>
      <c r="CH541" s="19">
        <f t="shared" ca="1" si="777"/>
        <v>0</v>
      </c>
      <c r="CI541" s="26">
        <f t="shared" ca="1" si="778"/>
        <v>0</v>
      </c>
      <c r="CJ541" s="26">
        <f t="shared" ca="1" si="779"/>
        <v>0</v>
      </c>
      <c r="CK541" s="16">
        <f t="shared" ca="1" si="832"/>
        <v>0</v>
      </c>
      <c r="CL541" s="25">
        <v>0</v>
      </c>
      <c r="CM541" s="25">
        <f t="shared" ca="1" si="833"/>
        <v>0</v>
      </c>
      <c r="CN541" s="25">
        <f t="shared" ca="1" si="834"/>
        <v>0</v>
      </c>
      <c r="CO541" s="25">
        <f t="shared" ca="1" si="835"/>
        <v>0</v>
      </c>
      <c r="CP541" s="25">
        <f t="shared" ca="1" si="836"/>
        <v>0</v>
      </c>
      <c r="CQ541" s="16">
        <f t="shared" ca="1" si="837"/>
        <v>0</v>
      </c>
      <c r="CR541" s="25">
        <f t="shared" ca="1" si="838"/>
        <v>0</v>
      </c>
      <c r="CS541" s="9">
        <f t="shared" ca="1" si="780"/>
        <v>0</v>
      </c>
      <c r="CT541" s="26">
        <f t="shared" ca="1" si="781"/>
        <v>0</v>
      </c>
      <c r="CU541" s="19">
        <f t="shared" ca="1" si="782"/>
        <v>0</v>
      </c>
      <c r="CV541" s="26">
        <f t="shared" ca="1" si="783"/>
        <v>0</v>
      </c>
      <c r="CW541" s="26">
        <f t="shared" ca="1" si="784"/>
        <v>0</v>
      </c>
      <c r="CX541">
        <f t="shared" ca="1" si="839"/>
        <v>0</v>
      </c>
      <c r="CY541" s="7">
        <f t="shared" ca="1" si="807"/>
        <v>0</v>
      </c>
      <c r="CZ541" s="7">
        <f t="shared" ca="1" si="808"/>
        <v>0</v>
      </c>
      <c r="DA541" s="17">
        <f t="shared" ca="1" si="840"/>
        <v>0</v>
      </c>
      <c r="DB541" s="17">
        <f t="shared" ca="1" si="809"/>
        <v>0</v>
      </c>
      <c r="EB541">
        <v>539</v>
      </c>
      <c r="EC541" s="7">
        <f t="shared" si="841"/>
        <v>0</v>
      </c>
      <c r="ED541" s="28">
        <f t="shared" si="842"/>
        <v>0</v>
      </c>
      <c r="EE541" s="16">
        <f t="shared" si="843"/>
        <v>0</v>
      </c>
      <c r="EF541" s="9">
        <f t="shared" si="785"/>
        <v>0</v>
      </c>
      <c r="EG541" s="26">
        <f t="shared" si="786"/>
        <v>0</v>
      </c>
      <c r="EH541" s="19">
        <f t="shared" si="787"/>
        <v>0</v>
      </c>
      <c r="EI541" s="26">
        <f t="shared" si="788"/>
        <v>0</v>
      </c>
      <c r="EJ541" s="26">
        <f t="shared" si="789"/>
        <v>0</v>
      </c>
      <c r="EK541" s="16">
        <f t="shared" si="844"/>
        <v>0</v>
      </c>
      <c r="EL541" s="25">
        <v>0</v>
      </c>
      <c r="EM541" s="25">
        <f t="shared" si="845"/>
        <v>0</v>
      </c>
      <c r="EN541" s="25">
        <f t="shared" si="846"/>
        <v>0</v>
      </c>
      <c r="EO541" s="25">
        <f t="shared" si="847"/>
        <v>0</v>
      </c>
      <c r="EP541" s="25">
        <f t="shared" si="848"/>
        <v>0</v>
      </c>
      <c r="EQ541" s="16">
        <f t="shared" si="849"/>
        <v>0</v>
      </c>
      <c r="ER541" s="25">
        <f t="shared" si="850"/>
        <v>0</v>
      </c>
      <c r="ES541" s="9">
        <f t="shared" si="790"/>
        <v>0</v>
      </c>
      <c r="ET541" s="26">
        <f t="shared" si="791"/>
        <v>0</v>
      </c>
      <c r="EU541" s="19">
        <f t="shared" si="792"/>
        <v>0</v>
      </c>
      <c r="EV541" s="26">
        <f t="shared" si="793"/>
        <v>0</v>
      </c>
      <c r="EW541" s="26">
        <f t="shared" si="794"/>
        <v>0</v>
      </c>
      <c r="EX541">
        <f t="shared" si="851"/>
        <v>0</v>
      </c>
      <c r="EY541" s="7">
        <f t="shared" si="810"/>
        <v>0</v>
      </c>
      <c r="EZ541" s="7">
        <f t="shared" si="811"/>
        <v>0</v>
      </c>
      <c r="FA541" s="17">
        <f t="shared" si="852"/>
        <v>0</v>
      </c>
      <c r="FB541" s="17">
        <f t="shared" si="812"/>
        <v>0</v>
      </c>
      <c r="GB541">
        <v>539</v>
      </c>
      <c r="GC541" s="7">
        <f t="shared" si="853"/>
        <v>0</v>
      </c>
      <c r="GD541" s="28">
        <f t="shared" si="854"/>
        <v>0</v>
      </c>
      <c r="GE541" s="16">
        <f t="shared" si="855"/>
        <v>0</v>
      </c>
      <c r="GF541" s="9">
        <f t="shared" si="795"/>
        <v>0</v>
      </c>
      <c r="GG541" s="26">
        <f t="shared" si="796"/>
        <v>0</v>
      </c>
      <c r="GH541" s="19">
        <f t="shared" si="797"/>
        <v>0</v>
      </c>
      <c r="GI541" s="26">
        <f t="shared" si="798"/>
        <v>0</v>
      </c>
      <c r="GJ541" s="26">
        <f t="shared" si="799"/>
        <v>0</v>
      </c>
      <c r="GK541" s="16">
        <f t="shared" si="856"/>
        <v>0</v>
      </c>
      <c r="GL541" s="25">
        <v>0</v>
      </c>
      <c r="GM541" s="25">
        <f t="shared" si="857"/>
        <v>0</v>
      </c>
      <c r="GN541" s="25">
        <f t="shared" si="858"/>
        <v>0</v>
      </c>
      <c r="GO541" s="25">
        <f t="shared" si="859"/>
        <v>0</v>
      </c>
      <c r="GP541" s="25">
        <f t="shared" si="860"/>
        <v>0</v>
      </c>
      <c r="GQ541" s="16">
        <f t="shared" si="861"/>
        <v>0</v>
      </c>
      <c r="GR541" s="25">
        <f t="shared" si="862"/>
        <v>0</v>
      </c>
      <c r="GS541" s="9">
        <f t="shared" si="800"/>
        <v>0</v>
      </c>
      <c r="GT541" s="26">
        <f t="shared" si="801"/>
        <v>0</v>
      </c>
      <c r="GU541" s="19">
        <f t="shared" si="802"/>
        <v>0</v>
      </c>
      <c r="GV541" s="26">
        <f t="shared" si="803"/>
        <v>0</v>
      </c>
      <c r="GW541" s="26">
        <f t="shared" si="804"/>
        <v>0</v>
      </c>
      <c r="GX541">
        <f t="shared" si="863"/>
        <v>0</v>
      </c>
      <c r="GY541" s="7">
        <f t="shared" si="813"/>
        <v>0</v>
      </c>
      <c r="GZ541" s="7">
        <f t="shared" si="814"/>
        <v>0</v>
      </c>
      <c r="HA541" s="17">
        <f t="shared" si="864"/>
        <v>0</v>
      </c>
      <c r="HB541" s="17">
        <f t="shared" si="815"/>
        <v>0</v>
      </c>
    </row>
    <row r="542" spans="54:210" x14ac:dyDescent="0.3">
      <c r="BB542">
        <v>540</v>
      </c>
      <c r="BC542" s="7">
        <f t="shared" si="816"/>
        <v>0</v>
      </c>
      <c r="BD542" s="28">
        <f t="shared" si="817"/>
        <v>0</v>
      </c>
      <c r="BE542" s="16">
        <f t="shared" si="818"/>
        <v>0</v>
      </c>
      <c r="BF542" s="16">
        <f t="shared" si="819"/>
        <v>0</v>
      </c>
      <c r="BG542" s="25">
        <v>0</v>
      </c>
      <c r="BH542" s="25">
        <f t="shared" si="820"/>
        <v>0</v>
      </c>
      <c r="BI542" s="25">
        <f t="shared" si="821"/>
        <v>0</v>
      </c>
      <c r="BJ542" s="25">
        <f t="shared" si="822"/>
        <v>0</v>
      </c>
      <c r="BK542" s="25">
        <f t="shared" si="823"/>
        <v>0</v>
      </c>
      <c r="BL542" s="16">
        <f t="shared" si="824"/>
        <v>0</v>
      </c>
      <c r="BM542" s="25">
        <f t="shared" si="825"/>
        <v>0</v>
      </c>
      <c r="BN542" s="9">
        <f t="shared" si="770"/>
        <v>0</v>
      </c>
      <c r="BO542" s="26">
        <f t="shared" si="771"/>
        <v>0</v>
      </c>
      <c r="BP542" s="19">
        <f t="shared" si="772"/>
        <v>0</v>
      </c>
      <c r="BQ542" s="26">
        <f t="shared" si="773"/>
        <v>0</v>
      </c>
      <c r="BR542" s="26">
        <f t="shared" si="774"/>
        <v>0</v>
      </c>
      <c r="BS542">
        <f t="shared" si="826"/>
        <v>0</v>
      </c>
      <c r="BT542" s="7">
        <f t="shared" si="827"/>
        <v>0</v>
      </c>
      <c r="BU542" s="7">
        <f t="shared" si="805"/>
        <v>0</v>
      </c>
      <c r="BV542" s="17">
        <f t="shared" si="828"/>
        <v>0</v>
      </c>
      <c r="BW542" s="17">
        <f t="shared" si="806"/>
        <v>0</v>
      </c>
      <c r="CB542">
        <v>540</v>
      </c>
      <c r="CC542" s="7">
        <f t="shared" ca="1" si="829"/>
        <v>-19000</v>
      </c>
      <c r="CD542" s="28">
        <f t="shared" ca="1" si="830"/>
        <v>0</v>
      </c>
      <c r="CE542" s="16">
        <f t="shared" ca="1" si="831"/>
        <v>0</v>
      </c>
      <c r="CF542" s="9">
        <f t="shared" ca="1" si="775"/>
        <v>0</v>
      </c>
      <c r="CG542" s="26">
        <f t="shared" ca="1" si="776"/>
        <v>0</v>
      </c>
      <c r="CH542" s="19">
        <f t="shared" ca="1" si="777"/>
        <v>0</v>
      </c>
      <c r="CI542" s="26">
        <f t="shared" ca="1" si="778"/>
        <v>0</v>
      </c>
      <c r="CJ542" s="26">
        <f t="shared" ca="1" si="779"/>
        <v>0</v>
      </c>
      <c r="CK542" s="16">
        <f t="shared" ca="1" si="832"/>
        <v>0</v>
      </c>
      <c r="CL542" s="25">
        <v>0</v>
      </c>
      <c r="CM542" s="25">
        <f t="shared" ca="1" si="833"/>
        <v>0</v>
      </c>
      <c r="CN542" s="25">
        <f t="shared" ca="1" si="834"/>
        <v>0</v>
      </c>
      <c r="CO542" s="25">
        <f t="shared" ca="1" si="835"/>
        <v>0</v>
      </c>
      <c r="CP542" s="25">
        <f t="shared" ca="1" si="836"/>
        <v>0</v>
      </c>
      <c r="CQ542" s="16">
        <f t="shared" ca="1" si="837"/>
        <v>0</v>
      </c>
      <c r="CR542" s="25">
        <f t="shared" ca="1" si="838"/>
        <v>0</v>
      </c>
      <c r="CS542" s="9">
        <f t="shared" ca="1" si="780"/>
        <v>0</v>
      </c>
      <c r="CT542" s="26">
        <f t="shared" ca="1" si="781"/>
        <v>0</v>
      </c>
      <c r="CU542" s="19">
        <f t="shared" ca="1" si="782"/>
        <v>0</v>
      </c>
      <c r="CV542" s="26">
        <f t="shared" ca="1" si="783"/>
        <v>0</v>
      </c>
      <c r="CW542" s="26">
        <f t="shared" ca="1" si="784"/>
        <v>0</v>
      </c>
      <c r="CX542">
        <f t="shared" ca="1" si="839"/>
        <v>0</v>
      </c>
      <c r="CY542" s="7">
        <f t="shared" ca="1" si="807"/>
        <v>0</v>
      </c>
      <c r="CZ542" s="7">
        <f t="shared" ca="1" si="808"/>
        <v>0</v>
      </c>
      <c r="DA542" s="17">
        <f t="shared" ca="1" si="840"/>
        <v>0</v>
      </c>
      <c r="DB542" s="17">
        <f t="shared" ca="1" si="809"/>
        <v>0</v>
      </c>
      <c r="EB542">
        <v>540</v>
      </c>
      <c r="EC542" s="7">
        <f t="shared" si="841"/>
        <v>0</v>
      </c>
      <c r="ED542" s="28">
        <f t="shared" si="842"/>
        <v>0</v>
      </c>
      <c r="EE542" s="16">
        <f t="shared" si="843"/>
        <v>0</v>
      </c>
      <c r="EF542" s="9">
        <f t="shared" si="785"/>
        <v>0</v>
      </c>
      <c r="EG542" s="26">
        <f t="shared" si="786"/>
        <v>0</v>
      </c>
      <c r="EH542" s="19">
        <f t="shared" si="787"/>
        <v>0</v>
      </c>
      <c r="EI542" s="26">
        <f t="shared" si="788"/>
        <v>0</v>
      </c>
      <c r="EJ542" s="26">
        <f t="shared" si="789"/>
        <v>0</v>
      </c>
      <c r="EK542" s="16">
        <f t="shared" si="844"/>
        <v>0</v>
      </c>
      <c r="EL542" s="25">
        <v>0</v>
      </c>
      <c r="EM542" s="25">
        <f t="shared" si="845"/>
        <v>0</v>
      </c>
      <c r="EN542" s="25">
        <f t="shared" si="846"/>
        <v>0</v>
      </c>
      <c r="EO542" s="25">
        <f t="shared" si="847"/>
        <v>0</v>
      </c>
      <c r="EP542" s="25">
        <f t="shared" si="848"/>
        <v>0</v>
      </c>
      <c r="EQ542" s="16">
        <f t="shared" si="849"/>
        <v>0</v>
      </c>
      <c r="ER542" s="25">
        <f t="shared" si="850"/>
        <v>0</v>
      </c>
      <c r="ES542" s="9">
        <f t="shared" si="790"/>
        <v>0</v>
      </c>
      <c r="ET542" s="26">
        <f t="shared" si="791"/>
        <v>0</v>
      </c>
      <c r="EU542" s="19">
        <f t="shared" si="792"/>
        <v>0</v>
      </c>
      <c r="EV542" s="26">
        <f t="shared" si="793"/>
        <v>0</v>
      </c>
      <c r="EW542" s="26">
        <f t="shared" si="794"/>
        <v>0</v>
      </c>
      <c r="EX542">
        <f t="shared" si="851"/>
        <v>0</v>
      </c>
      <c r="EY542" s="7">
        <f t="shared" si="810"/>
        <v>0</v>
      </c>
      <c r="EZ542" s="7">
        <f t="shared" si="811"/>
        <v>0</v>
      </c>
      <c r="FA542" s="17">
        <f t="shared" si="852"/>
        <v>0</v>
      </c>
      <c r="FB542" s="17">
        <f t="shared" si="812"/>
        <v>0</v>
      </c>
      <c r="GB542">
        <v>540</v>
      </c>
      <c r="GC542" s="7">
        <f t="shared" si="853"/>
        <v>0</v>
      </c>
      <c r="GD542" s="28">
        <f t="shared" si="854"/>
        <v>0</v>
      </c>
      <c r="GE542" s="16">
        <f t="shared" si="855"/>
        <v>0</v>
      </c>
      <c r="GF542" s="9">
        <f t="shared" si="795"/>
        <v>0</v>
      </c>
      <c r="GG542" s="26">
        <f t="shared" si="796"/>
        <v>0</v>
      </c>
      <c r="GH542" s="19">
        <f t="shared" si="797"/>
        <v>0</v>
      </c>
      <c r="GI542" s="26">
        <f t="shared" si="798"/>
        <v>0</v>
      </c>
      <c r="GJ542" s="26">
        <f t="shared" si="799"/>
        <v>0</v>
      </c>
      <c r="GK542" s="16">
        <f t="shared" si="856"/>
        <v>0</v>
      </c>
      <c r="GL542" s="25">
        <v>0</v>
      </c>
      <c r="GM542" s="25">
        <f t="shared" si="857"/>
        <v>0</v>
      </c>
      <c r="GN542" s="25">
        <f t="shared" si="858"/>
        <v>0</v>
      </c>
      <c r="GO542" s="25">
        <f t="shared" si="859"/>
        <v>0</v>
      </c>
      <c r="GP542" s="25">
        <f t="shared" si="860"/>
        <v>0</v>
      </c>
      <c r="GQ542" s="16">
        <f t="shared" si="861"/>
        <v>0</v>
      </c>
      <c r="GR542" s="25">
        <f t="shared" si="862"/>
        <v>0</v>
      </c>
      <c r="GS542" s="9">
        <f t="shared" si="800"/>
        <v>0</v>
      </c>
      <c r="GT542" s="26">
        <f t="shared" si="801"/>
        <v>0</v>
      </c>
      <c r="GU542" s="19">
        <f t="shared" si="802"/>
        <v>0</v>
      </c>
      <c r="GV542" s="26">
        <f t="shared" si="803"/>
        <v>0</v>
      </c>
      <c r="GW542" s="26">
        <f t="shared" si="804"/>
        <v>0</v>
      </c>
      <c r="GX542">
        <f t="shared" si="863"/>
        <v>0</v>
      </c>
      <c r="GY542" s="7">
        <f t="shared" si="813"/>
        <v>0</v>
      </c>
      <c r="GZ542" s="7">
        <f t="shared" si="814"/>
        <v>0</v>
      </c>
      <c r="HA542" s="17">
        <f t="shared" si="864"/>
        <v>0</v>
      </c>
      <c r="HB542" s="17">
        <f t="shared" si="815"/>
        <v>0</v>
      </c>
    </row>
    <row r="543" spans="54:210" x14ac:dyDescent="0.3">
      <c r="BB543">
        <v>541</v>
      </c>
      <c r="BC543" s="7">
        <f t="shared" si="816"/>
        <v>0</v>
      </c>
      <c r="BD543" s="28">
        <f t="shared" si="817"/>
        <v>0</v>
      </c>
      <c r="BE543" s="16">
        <f t="shared" si="818"/>
        <v>0</v>
      </c>
      <c r="BF543" s="16">
        <f t="shared" si="819"/>
        <v>0</v>
      </c>
      <c r="BG543" s="25">
        <v>0</v>
      </c>
      <c r="BH543" s="25">
        <f t="shared" si="820"/>
        <v>0</v>
      </c>
      <c r="BI543" s="25">
        <f t="shared" si="821"/>
        <v>0</v>
      </c>
      <c r="BJ543" s="25">
        <f t="shared" si="822"/>
        <v>0</v>
      </c>
      <c r="BK543" s="25">
        <f t="shared" si="823"/>
        <v>0</v>
      </c>
      <c r="BL543" s="16">
        <f t="shared" si="824"/>
        <v>0</v>
      </c>
      <c r="BM543" s="25">
        <f t="shared" si="825"/>
        <v>0</v>
      </c>
      <c r="BN543" s="9">
        <f t="shared" si="770"/>
        <v>0</v>
      </c>
      <c r="BO543" s="26">
        <f t="shared" si="771"/>
        <v>0</v>
      </c>
      <c r="BP543" s="19">
        <f t="shared" si="772"/>
        <v>0</v>
      </c>
      <c r="BQ543" s="26">
        <f t="shared" si="773"/>
        <v>0</v>
      </c>
      <c r="BR543" s="26">
        <f t="shared" si="774"/>
        <v>0</v>
      </c>
      <c r="BS543">
        <f t="shared" si="826"/>
        <v>0</v>
      </c>
      <c r="BT543" s="7">
        <f t="shared" si="827"/>
        <v>0</v>
      </c>
      <c r="BU543" s="7">
        <f t="shared" si="805"/>
        <v>0</v>
      </c>
      <c r="BV543" s="17">
        <f t="shared" si="828"/>
        <v>0</v>
      </c>
      <c r="BW543" s="17">
        <f t="shared" si="806"/>
        <v>0</v>
      </c>
      <c r="CB543">
        <v>541</v>
      </c>
      <c r="CC543" s="7">
        <f t="shared" ca="1" si="829"/>
        <v>-19000</v>
      </c>
      <c r="CD543" s="28">
        <f t="shared" ca="1" si="830"/>
        <v>0</v>
      </c>
      <c r="CE543" s="16">
        <f t="shared" ca="1" si="831"/>
        <v>0</v>
      </c>
      <c r="CF543" s="9">
        <f t="shared" ca="1" si="775"/>
        <v>0</v>
      </c>
      <c r="CG543" s="26">
        <f t="shared" ca="1" si="776"/>
        <v>0</v>
      </c>
      <c r="CH543" s="19">
        <f t="shared" ca="1" si="777"/>
        <v>0</v>
      </c>
      <c r="CI543" s="26">
        <f t="shared" ca="1" si="778"/>
        <v>0</v>
      </c>
      <c r="CJ543" s="26">
        <f t="shared" ca="1" si="779"/>
        <v>0</v>
      </c>
      <c r="CK543" s="16">
        <f t="shared" ca="1" si="832"/>
        <v>0</v>
      </c>
      <c r="CL543" s="25">
        <v>0</v>
      </c>
      <c r="CM543" s="25">
        <f t="shared" ca="1" si="833"/>
        <v>0</v>
      </c>
      <c r="CN543" s="25">
        <f t="shared" ca="1" si="834"/>
        <v>0</v>
      </c>
      <c r="CO543" s="25">
        <f t="shared" ca="1" si="835"/>
        <v>0</v>
      </c>
      <c r="CP543" s="25">
        <f t="shared" ca="1" si="836"/>
        <v>0</v>
      </c>
      <c r="CQ543" s="16">
        <f t="shared" ca="1" si="837"/>
        <v>0</v>
      </c>
      <c r="CR543" s="25">
        <f t="shared" ca="1" si="838"/>
        <v>0</v>
      </c>
      <c r="CS543" s="9">
        <f t="shared" ca="1" si="780"/>
        <v>0</v>
      </c>
      <c r="CT543" s="26">
        <f t="shared" ca="1" si="781"/>
        <v>0</v>
      </c>
      <c r="CU543" s="19">
        <f t="shared" ca="1" si="782"/>
        <v>0</v>
      </c>
      <c r="CV543" s="26">
        <f t="shared" ca="1" si="783"/>
        <v>0</v>
      </c>
      <c r="CW543" s="26">
        <f t="shared" ca="1" si="784"/>
        <v>0</v>
      </c>
      <c r="CX543">
        <f t="shared" ca="1" si="839"/>
        <v>0</v>
      </c>
      <c r="CY543" s="7">
        <f t="shared" ca="1" si="807"/>
        <v>0</v>
      </c>
      <c r="CZ543" s="7">
        <f t="shared" ca="1" si="808"/>
        <v>0</v>
      </c>
      <c r="DA543" s="17">
        <f t="shared" ca="1" si="840"/>
        <v>0</v>
      </c>
      <c r="DB543" s="17">
        <f t="shared" ca="1" si="809"/>
        <v>0</v>
      </c>
      <c r="EB543">
        <v>541</v>
      </c>
      <c r="EC543" s="7">
        <f t="shared" si="841"/>
        <v>0</v>
      </c>
      <c r="ED543" s="28">
        <f t="shared" si="842"/>
        <v>0</v>
      </c>
      <c r="EE543" s="16">
        <f t="shared" si="843"/>
        <v>0</v>
      </c>
      <c r="EF543" s="9">
        <f t="shared" si="785"/>
        <v>0</v>
      </c>
      <c r="EG543" s="26">
        <f t="shared" si="786"/>
        <v>0</v>
      </c>
      <c r="EH543" s="19">
        <f t="shared" si="787"/>
        <v>0</v>
      </c>
      <c r="EI543" s="26">
        <f t="shared" si="788"/>
        <v>0</v>
      </c>
      <c r="EJ543" s="26">
        <f t="shared" si="789"/>
        <v>0</v>
      </c>
      <c r="EK543" s="16">
        <f t="shared" si="844"/>
        <v>0</v>
      </c>
      <c r="EL543" s="25">
        <v>0</v>
      </c>
      <c r="EM543" s="25">
        <f t="shared" si="845"/>
        <v>0</v>
      </c>
      <c r="EN543" s="25">
        <f t="shared" si="846"/>
        <v>0</v>
      </c>
      <c r="EO543" s="25">
        <f t="shared" si="847"/>
        <v>0</v>
      </c>
      <c r="EP543" s="25">
        <f t="shared" si="848"/>
        <v>0</v>
      </c>
      <c r="EQ543" s="16">
        <f t="shared" si="849"/>
        <v>0</v>
      </c>
      <c r="ER543" s="25">
        <f t="shared" si="850"/>
        <v>0</v>
      </c>
      <c r="ES543" s="9">
        <f t="shared" si="790"/>
        <v>0</v>
      </c>
      <c r="ET543" s="26">
        <f t="shared" si="791"/>
        <v>0</v>
      </c>
      <c r="EU543" s="19">
        <f t="shared" si="792"/>
        <v>0</v>
      </c>
      <c r="EV543" s="26">
        <f t="shared" si="793"/>
        <v>0</v>
      </c>
      <c r="EW543" s="26">
        <f t="shared" si="794"/>
        <v>0</v>
      </c>
      <c r="EX543">
        <f t="shared" si="851"/>
        <v>0</v>
      </c>
      <c r="EY543" s="7">
        <f t="shared" si="810"/>
        <v>0</v>
      </c>
      <c r="EZ543" s="7">
        <f t="shared" si="811"/>
        <v>0</v>
      </c>
      <c r="FA543" s="17">
        <f t="shared" si="852"/>
        <v>0</v>
      </c>
      <c r="FB543" s="17">
        <f t="shared" si="812"/>
        <v>0</v>
      </c>
      <c r="GB543">
        <v>541</v>
      </c>
      <c r="GC543" s="7">
        <f t="shared" si="853"/>
        <v>0</v>
      </c>
      <c r="GD543" s="28">
        <f t="shared" si="854"/>
        <v>0</v>
      </c>
      <c r="GE543" s="16">
        <f t="shared" si="855"/>
        <v>0</v>
      </c>
      <c r="GF543" s="9">
        <f t="shared" si="795"/>
        <v>0</v>
      </c>
      <c r="GG543" s="26">
        <f t="shared" si="796"/>
        <v>0</v>
      </c>
      <c r="GH543" s="19">
        <f t="shared" si="797"/>
        <v>0</v>
      </c>
      <c r="GI543" s="26">
        <f t="shared" si="798"/>
        <v>0</v>
      </c>
      <c r="GJ543" s="26">
        <f t="shared" si="799"/>
        <v>0</v>
      </c>
      <c r="GK543" s="16">
        <f t="shared" si="856"/>
        <v>0</v>
      </c>
      <c r="GL543" s="25">
        <v>0</v>
      </c>
      <c r="GM543" s="25">
        <f t="shared" si="857"/>
        <v>0</v>
      </c>
      <c r="GN543" s="25">
        <f t="shared" si="858"/>
        <v>0</v>
      </c>
      <c r="GO543" s="25">
        <f t="shared" si="859"/>
        <v>0</v>
      </c>
      <c r="GP543" s="25">
        <f t="shared" si="860"/>
        <v>0</v>
      </c>
      <c r="GQ543" s="16">
        <f t="shared" si="861"/>
        <v>0</v>
      </c>
      <c r="GR543" s="25">
        <f t="shared" si="862"/>
        <v>0</v>
      </c>
      <c r="GS543" s="9">
        <f t="shared" si="800"/>
        <v>0</v>
      </c>
      <c r="GT543" s="26">
        <f t="shared" si="801"/>
        <v>0</v>
      </c>
      <c r="GU543" s="19">
        <f t="shared" si="802"/>
        <v>0</v>
      </c>
      <c r="GV543" s="26">
        <f t="shared" si="803"/>
        <v>0</v>
      </c>
      <c r="GW543" s="26">
        <f t="shared" si="804"/>
        <v>0</v>
      </c>
      <c r="GX543">
        <f t="shared" si="863"/>
        <v>0</v>
      </c>
      <c r="GY543" s="7">
        <f t="shared" si="813"/>
        <v>0</v>
      </c>
      <c r="GZ543" s="7">
        <f t="shared" si="814"/>
        <v>0</v>
      </c>
      <c r="HA543" s="17">
        <f t="shared" si="864"/>
        <v>0</v>
      </c>
      <c r="HB543" s="17">
        <f t="shared" si="815"/>
        <v>0</v>
      </c>
    </row>
    <row r="544" spans="54:210" x14ac:dyDescent="0.3">
      <c r="BB544">
        <v>542</v>
      </c>
      <c r="BC544" s="7">
        <f t="shared" si="816"/>
        <v>0</v>
      </c>
      <c r="BD544" s="28">
        <f t="shared" si="817"/>
        <v>0</v>
      </c>
      <c r="BE544" s="16">
        <f t="shared" si="818"/>
        <v>0</v>
      </c>
      <c r="BF544" s="16">
        <f t="shared" si="819"/>
        <v>0</v>
      </c>
      <c r="BG544" s="25">
        <v>0</v>
      </c>
      <c r="BH544" s="25">
        <f t="shared" si="820"/>
        <v>0</v>
      </c>
      <c r="BI544" s="25">
        <f t="shared" si="821"/>
        <v>0</v>
      </c>
      <c r="BJ544" s="25">
        <f t="shared" si="822"/>
        <v>0</v>
      </c>
      <c r="BK544" s="25">
        <f t="shared" si="823"/>
        <v>0</v>
      </c>
      <c r="BL544" s="16">
        <f t="shared" si="824"/>
        <v>0</v>
      </c>
      <c r="BM544" s="25">
        <f t="shared" si="825"/>
        <v>0</v>
      </c>
      <c r="BN544" s="9">
        <f t="shared" si="770"/>
        <v>0</v>
      </c>
      <c r="BO544" s="26">
        <f t="shared" si="771"/>
        <v>0</v>
      </c>
      <c r="BP544" s="19">
        <f t="shared" si="772"/>
        <v>0</v>
      </c>
      <c r="BQ544" s="26">
        <f t="shared" si="773"/>
        <v>0</v>
      </c>
      <c r="BR544" s="26">
        <f t="shared" si="774"/>
        <v>0</v>
      </c>
      <c r="BS544">
        <f t="shared" si="826"/>
        <v>0</v>
      </c>
      <c r="BT544" s="7">
        <f t="shared" si="827"/>
        <v>0</v>
      </c>
      <c r="BU544" s="7">
        <f t="shared" si="805"/>
        <v>0</v>
      </c>
      <c r="BV544" s="17">
        <f t="shared" si="828"/>
        <v>0</v>
      </c>
      <c r="BW544" s="17">
        <f t="shared" si="806"/>
        <v>0</v>
      </c>
      <c r="CB544">
        <v>542</v>
      </c>
      <c r="CC544" s="7">
        <f t="shared" ca="1" si="829"/>
        <v>-19000</v>
      </c>
      <c r="CD544" s="28">
        <f t="shared" ca="1" si="830"/>
        <v>0</v>
      </c>
      <c r="CE544" s="16">
        <f t="shared" ca="1" si="831"/>
        <v>0</v>
      </c>
      <c r="CF544" s="9">
        <f t="shared" ca="1" si="775"/>
        <v>0</v>
      </c>
      <c r="CG544" s="26">
        <f t="shared" ca="1" si="776"/>
        <v>0</v>
      </c>
      <c r="CH544" s="19">
        <f t="shared" ca="1" si="777"/>
        <v>0</v>
      </c>
      <c r="CI544" s="26">
        <f t="shared" ca="1" si="778"/>
        <v>0</v>
      </c>
      <c r="CJ544" s="26">
        <f t="shared" ca="1" si="779"/>
        <v>0</v>
      </c>
      <c r="CK544" s="16">
        <f t="shared" ca="1" si="832"/>
        <v>0</v>
      </c>
      <c r="CL544" s="25">
        <v>0</v>
      </c>
      <c r="CM544" s="25">
        <f t="shared" ca="1" si="833"/>
        <v>0</v>
      </c>
      <c r="CN544" s="25">
        <f t="shared" ca="1" si="834"/>
        <v>0</v>
      </c>
      <c r="CO544" s="25">
        <f t="shared" ca="1" si="835"/>
        <v>0</v>
      </c>
      <c r="CP544" s="25">
        <f t="shared" ca="1" si="836"/>
        <v>0</v>
      </c>
      <c r="CQ544" s="16">
        <f t="shared" ca="1" si="837"/>
        <v>0</v>
      </c>
      <c r="CR544" s="25">
        <f t="shared" ca="1" si="838"/>
        <v>0</v>
      </c>
      <c r="CS544" s="9">
        <f t="shared" ca="1" si="780"/>
        <v>0</v>
      </c>
      <c r="CT544" s="26">
        <f t="shared" ca="1" si="781"/>
        <v>0</v>
      </c>
      <c r="CU544" s="19">
        <f t="shared" ca="1" si="782"/>
        <v>0</v>
      </c>
      <c r="CV544" s="26">
        <f t="shared" ca="1" si="783"/>
        <v>0</v>
      </c>
      <c r="CW544" s="26">
        <f t="shared" ca="1" si="784"/>
        <v>0</v>
      </c>
      <c r="CX544">
        <f t="shared" ca="1" si="839"/>
        <v>0</v>
      </c>
      <c r="CY544" s="7">
        <f t="shared" ca="1" si="807"/>
        <v>0</v>
      </c>
      <c r="CZ544" s="7">
        <f t="shared" ca="1" si="808"/>
        <v>0</v>
      </c>
      <c r="DA544" s="17">
        <f t="shared" ca="1" si="840"/>
        <v>0</v>
      </c>
      <c r="DB544" s="17">
        <f t="shared" ca="1" si="809"/>
        <v>0</v>
      </c>
      <c r="EB544">
        <v>542</v>
      </c>
      <c r="EC544" s="7">
        <f t="shared" si="841"/>
        <v>0</v>
      </c>
      <c r="ED544" s="28">
        <f t="shared" si="842"/>
        <v>0</v>
      </c>
      <c r="EE544" s="16">
        <f t="shared" si="843"/>
        <v>0</v>
      </c>
      <c r="EF544" s="9">
        <f t="shared" si="785"/>
        <v>0</v>
      </c>
      <c r="EG544" s="26">
        <f t="shared" si="786"/>
        <v>0</v>
      </c>
      <c r="EH544" s="19">
        <f t="shared" si="787"/>
        <v>0</v>
      </c>
      <c r="EI544" s="26">
        <f t="shared" si="788"/>
        <v>0</v>
      </c>
      <c r="EJ544" s="26">
        <f t="shared" si="789"/>
        <v>0</v>
      </c>
      <c r="EK544" s="16">
        <f t="shared" si="844"/>
        <v>0</v>
      </c>
      <c r="EL544" s="25">
        <v>0</v>
      </c>
      <c r="EM544" s="25">
        <f t="shared" si="845"/>
        <v>0</v>
      </c>
      <c r="EN544" s="25">
        <f t="shared" si="846"/>
        <v>0</v>
      </c>
      <c r="EO544" s="25">
        <f t="shared" si="847"/>
        <v>0</v>
      </c>
      <c r="EP544" s="25">
        <f t="shared" si="848"/>
        <v>0</v>
      </c>
      <c r="EQ544" s="16">
        <f t="shared" si="849"/>
        <v>0</v>
      </c>
      <c r="ER544" s="25">
        <f t="shared" si="850"/>
        <v>0</v>
      </c>
      <c r="ES544" s="9">
        <f t="shared" si="790"/>
        <v>0</v>
      </c>
      <c r="ET544" s="26">
        <f t="shared" si="791"/>
        <v>0</v>
      </c>
      <c r="EU544" s="19">
        <f t="shared" si="792"/>
        <v>0</v>
      </c>
      <c r="EV544" s="26">
        <f t="shared" si="793"/>
        <v>0</v>
      </c>
      <c r="EW544" s="26">
        <f t="shared" si="794"/>
        <v>0</v>
      </c>
      <c r="EX544">
        <f t="shared" si="851"/>
        <v>0</v>
      </c>
      <c r="EY544" s="7">
        <f t="shared" si="810"/>
        <v>0</v>
      </c>
      <c r="EZ544" s="7">
        <f t="shared" si="811"/>
        <v>0</v>
      </c>
      <c r="FA544" s="17">
        <f t="shared" si="852"/>
        <v>0</v>
      </c>
      <c r="FB544" s="17">
        <f t="shared" si="812"/>
        <v>0</v>
      </c>
      <c r="GB544">
        <v>542</v>
      </c>
      <c r="GC544" s="7">
        <f t="shared" si="853"/>
        <v>0</v>
      </c>
      <c r="GD544" s="28">
        <f t="shared" si="854"/>
        <v>0</v>
      </c>
      <c r="GE544" s="16">
        <f t="shared" si="855"/>
        <v>0</v>
      </c>
      <c r="GF544" s="9">
        <f t="shared" si="795"/>
        <v>0</v>
      </c>
      <c r="GG544" s="26">
        <f t="shared" si="796"/>
        <v>0</v>
      </c>
      <c r="GH544" s="19">
        <f t="shared" si="797"/>
        <v>0</v>
      </c>
      <c r="GI544" s="26">
        <f t="shared" si="798"/>
        <v>0</v>
      </c>
      <c r="GJ544" s="26">
        <f t="shared" si="799"/>
        <v>0</v>
      </c>
      <c r="GK544" s="16">
        <f t="shared" si="856"/>
        <v>0</v>
      </c>
      <c r="GL544" s="25">
        <v>0</v>
      </c>
      <c r="GM544" s="25">
        <f t="shared" si="857"/>
        <v>0</v>
      </c>
      <c r="GN544" s="25">
        <f t="shared" si="858"/>
        <v>0</v>
      </c>
      <c r="GO544" s="25">
        <f t="shared" si="859"/>
        <v>0</v>
      </c>
      <c r="GP544" s="25">
        <f t="shared" si="860"/>
        <v>0</v>
      </c>
      <c r="GQ544" s="16">
        <f t="shared" si="861"/>
        <v>0</v>
      </c>
      <c r="GR544" s="25">
        <f t="shared" si="862"/>
        <v>0</v>
      </c>
      <c r="GS544" s="9">
        <f t="shared" si="800"/>
        <v>0</v>
      </c>
      <c r="GT544" s="26">
        <f t="shared" si="801"/>
        <v>0</v>
      </c>
      <c r="GU544" s="19">
        <f t="shared" si="802"/>
        <v>0</v>
      </c>
      <c r="GV544" s="26">
        <f t="shared" si="803"/>
        <v>0</v>
      </c>
      <c r="GW544" s="26">
        <f t="shared" si="804"/>
        <v>0</v>
      </c>
      <c r="GX544">
        <f t="shared" si="863"/>
        <v>0</v>
      </c>
      <c r="GY544" s="7">
        <f t="shared" si="813"/>
        <v>0</v>
      </c>
      <c r="GZ544" s="7">
        <f t="shared" si="814"/>
        <v>0</v>
      </c>
      <c r="HA544" s="17">
        <f t="shared" si="864"/>
        <v>0</v>
      </c>
      <c r="HB544" s="17">
        <f t="shared" si="815"/>
        <v>0</v>
      </c>
    </row>
    <row r="545" spans="54:210" x14ac:dyDescent="0.3">
      <c r="BB545">
        <v>543</v>
      </c>
      <c r="BC545" s="7">
        <f t="shared" si="816"/>
        <v>0</v>
      </c>
      <c r="BD545" s="28">
        <f t="shared" si="817"/>
        <v>0</v>
      </c>
      <c r="BE545" s="16">
        <f t="shared" si="818"/>
        <v>0</v>
      </c>
      <c r="BF545" s="16">
        <f t="shared" si="819"/>
        <v>0</v>
      </c>
      <c r="BG545" s="25">
        <v>0</v>
      </c>
      <c r="BH545" s="25">
        <f t="shared" si="820"/>
        <v>0</v>
      </c>
      <c r="BI545" s="25">
        <f t="shared" si="821"/>
        <v>0</v>
      </c>
      <c r="BJ545" s="25">
        <f t="shared" si="822"/>
        <v>0</v>
      </c>
      <c r="BK545" s="25">
        <f t="shared" si="823"/>
        <v>0</v>
      </c>
      <c r="BL545" s="16">
        <f t="shared" si="824"/>
        <v>0</v>
      </c>
      <c r="BM545" s="25">
        <f t="shared" si="825"/>
        <v>0</v>
      </c>
      <c r="BN545" s="9">
        <f t="shared" si="770"/>
        <v>0</v>
      </c>
      <c r="BO545" s="26">
        <f t="shared" si="771"/>
        <v>0</v>
      </c>
      <c r="BP545" s="19">
        <f t="shared" si="772"/>
        <v>0</v>
      </c>
      <c r="BQ545" s="26">
        <f t="shared" si="773"/>
        <v>0</v>
      </c>
      <c r="BR545" s="26">
        <f t="shared" si="774"/>
        <v>0</v>
      </c>
      <c r="BS545">
        <f t="shared" si="826"/>
        <v>0</v>
      </c>
      <c r="BT545" s="7">
        <f t="shared" si="827"/>
        <v>0</v>
      </c>
      <c r="BU545" s="7">
        <f t="shared" si="805"/>
        <v>0</v>
      </c>
      <c r="BV545" s="17">
        <f t="shared" si="828"/>
        <v>0</v>
      </c>
      <c r="BW545" s="17">
        <f t="shared" si="806"/>
        <v>0</v>
      </c>
      <c r="CB545">
        <v>543</v>
      </c>
      <c r="CC545" s="7">
        <f t="shared" ca="1" si="829"/>
        <v>-19000</v>
      </c>
      <c r="CD545" s="28">
        <f t="shared" ca="1" si="830"/>
        <v>0</v>
      </c>
      <c r="CE545" s="16">
        <f t="shared" ca="1" si="831"/>
        <v>0</v>
      </c>
      <c r="CF545" s="9">
        <f t="shared" ca="1" si="775"/>
        <v>0</v>
      </c>
      <c r="CG545" s="26">
        <f t="shared" ca="1" si="776"/>
        <v>0</v>
      </c>
      <c r="CH545" s="19">
        <f t="shared" ca="1" si="777"/>
        <v>0</v>
      </c>
      <c r="CI545" s="26">
        <f t="shared" ca="1" si="778"/>
        <v>0</v>
      </c>
      <c r="CJ545" s="26">
        <f t="shared" ca="1" si="779"/>
        <v>0</v>
      </c>
      <c r="CK545" s="16">
        <f t="shared" ca="1" si="832"/>
        <v>0</v>
      </c>
      <c r="CL545" s="25">
        <v>0</v>
      </c>
      <c r="CM545" s="25">
        <f t="shared" ca="1" si="833"/>
        <v>0</v>
      </c>
      <c r="CN545" s="25">
        <f t="shared" ca="1" si="834"/>
        <v>0</v>
      </c>
      <c r="CO545" s="25">
        <f t="shared" ca="1" si="835"/>
        <v>0</v>
      </c>
      <c r="CP545" s="25">
        <f t="shared" ca="1" si="836"/>
        <v>0</v>
      </c>
      <c r="CQ545" s="16">
        <f t="shared" ca="1" si="837"/>
        <v>0</v>
      </c>
      <c r="CR545" s="25">
        <f t="shared" ca="1" si="838"/>
        <v>0</v>
      </c>
      <c r="CS545" s="9">
        <f t="shared" ca="1" si="780"/>
        <v>0</v>
      </c>
      <c r="CT545" s="26">
        <f t="shared" ca="1" si="781"/>
        <v>0</v>
      </c>
      <c r="CU545" s="19">
        <f t="shared" ca="1" si="782"/>
        <v>0</v>
      </c>
      <c r="CV545" s="26">
        <f t="shared" ca="1" si="783"/>
        <v>0</v>
      </c>
      <c r="CW545" s="26">
        <f t="shared" ca="1" si="784"/>
        <v>0</v>
      </c>
      <c r="CX545">
        <f t="shared" ca="1" si="839"/>
        <v>0</v>
      </c>
      <c r="CY545" s="7">
        <f t="shared" ca="1" si="807"/>
        <v>0</v>
      </c>
      <c r="CZ545" s="7">
        <f t="shared" ca="1" si="808"/>
        <v>0</v>
      </c>
      <c r="DA545" s="17">
        <f t="shared" ca="1" si="840"/>
        <v>0</v>
      </c>
      <c r="DB545" s="17">
        <f t="shared" ca="1" si="809"/>
        <v>0</v>
      </c>
      <c r="EB545">
        <v>543</v>
      </c>
      <c r="EC545" s="7">
        <f t="shared" si="841"/>
        <v>0</v>
      </c>
      <c r="ED545" s="28">
        <f t="shared" si="842"/>
        <v>0</v>
      </c>
      <c r="EE545" s="16">
        <f t="shared" si="843"/>
        <v>0</v>
      </c>
      <c r="EF545" s="9">
        <f t="shared" si="785"/>
        <v>0</v>
      </c>
      <c r="EG545" s="26">
        <f t="shared" si="786"/>
        <v>0</v>
      </c>
      <c r="EH545" s="19">
        <f t="shared" si="787"/>
        <v>0</v>
      </c>
      <c r="EI545" s="26">
        <f t="shared" si="788"/>
        <v>0</v>
      </c>
      <c r="EJ545" s="26">
        <f t="shared" si="789"/>
        <v>0</v>
      </c>
      <c r="EK545" s="16">
        <f t="shared" si="844"/>
        <v>0</v>
      </c>
      <c r="EL545" s="25">
        <v>0</v>
      </c>
      <c r="EM545" s="25">
        <f t="shared" si="845"/>
        <v>0</v>
      </c>
      <c r="EN545" s="25">
        <f t="shared" si="846"/>
        <v>0</v>
      </c>
      <c r="EO545" s="25">
        <f t="shared" si="847"/>
        <v>0</v>
      </c>
      <c r="EP545" s="25">
        <f t="shared" si="848"/>
        <v>0</v>
      </c>
      <c r="EQ545" s="16">
        <f t="shared" si="849"/>
        <v>0</v>
      </c>
      <c r="ER545" s="25">
        <f t="shared" si="850"/>
        <v>0</v>
      </c>
      <c r="ES545" s="9">
        <f t="shared" si="790"/>
        <v>0</v>
      </c>
      <c r="ET545" s="26">
        <f t="shared" si="791"/>
        <v>0</v>
      </c>
      <c r="EU545" s="19">
        <f t="shared" si="792"/>
        <v>0</v>
      </c>
      <c r="EV545" s="26">
        <f t="shared" si="793"/>
        <v>0</v>
      </c>
      <c r="EW545" s="26">
        <f t="shared" si="794"/>
        <v>0</v>
      </c>
      <c r="EX545">
        <f t="shared" si="851"/>
        <v>0</v>
      </c>
      <c r="EY545" s="7">
        <f t="shared" si="810"/>
        <v>0</v>
      </c>
      <c r="EZ545" s="7">
        <f t="shared" si="811"/>
        <v>0</v>
      </c>
      <c r="FA545" s="17">
        <f t="shared" si="852"/>
        <v>0</v>
      </c>
      <c r="FB545" s="17">
        <f t="shared" si="812"/>
        <v>0</v>
      </c>
      <c r="GB545">
        <v>543</v>
      </c>
      <c r="GC545" s="7">
        <f t="shared" si="853"/>
        <v>0</v>
      </c>
      <c r="GD545" s="28">
        <f t="shared" si="854"/>
        <v>0</v>
      </c>
      <c r="GE545" s="16">
        <f t="shared" si="855"/>
        <v>0</v>
      </c>
      <c r="GF545" s="9">
        <f t="shared" si="795"/>
        <v>0</v>
      </c>
      <c r="GG545" s="26">
        <f t="shared" si="796"/>
        <v>0</v>
      </c>
      <c r="GH545" s="19">
        <f t="shared" si="797"/>
        <v>0</v>
      </c>
      <c r="GI545" s="26">
        <f t="shared" si="798"/>
        <v>0</v>
      </c>
      <c r="GJ545" s="26">
        <f t="shared" si="799"/>
        <v>0</v>
      </c>
      <c r="GK545" s="16">
        <f t="shared" si="856"/>
        <v>0</v>
      </c>
      <c r="GL545" s="25">
        <v>0</v>
      </c>
      <c r="GM545" s="25">
        <f t="shared" si="857"/>
        <v>0</v>
      </c>
      <c r="GN545" s="25">
        <f t="shared" si="858"/>
        <v>0</v>
      </c>
      <c r="GO545" s="25">
        <f t="shared" si="859"/>
        <v>0</v>
      </c>
      <c r="GP545" s="25">
        <f t="shared" si="860"/>
        <v>0</v>
      </c>
      <c r="GQ545" s="16">
        <f t="shared" si="861"/>
        <v>0</v>
      </c>
      <c r="GR545" s="25">
        <f t="shared" si="862"/>
        <v>0</v>
      </c>
      <c r="GS545" s="9">
        <f t="shared" si="800"/>
        <v>0</v>
      </c>
      <c r="GT545" s="26">
        <f t="shared" si="801"/>
        <v>0</v>
      </c>
      <c r="GU545" s="19">
        <f t="shared" si="802"/>
        <v>0</v>
      </c>
      <c r="GV545" s="26">
        <f t="shared" si="803"/>
        <v>0</v>
      </c>
      <c r="GW545" s="26">
        <f t="shared" si="804"/>
        <v>0</v>
      </c>
      <c r="GX545">
        <f t="shared" si="863"/>
        <v>0</v>
      </c>
      <c r="GY545" s="7">
        <f t="shared" si="813"/>
        <v>0</v>
      </c>
      <c r="GZ545" s="7">
        <f t="shared" si="814"/>
        <v>0</v>
      </c>
      <c r="HA545" s="17">
        <f t="shared" si="864"/>
        <v>0</v>
      </c>
      <c r="HB545" s="17">
        <f t="shared" si="815"/>
        <v>0</v>
      </c>
    </row>
    <row r="546" spans="54:210" x14ac:dyDescent="0.3">
      <c r="BB546">
        <v>544</v>
      </c>
      <c r="BC546" s="7">
        <f t="shared" si="816"/>
        <v>0</v>
      </c>
      <c r="BD546" s="28">
        <f t="shared" si="817"/>
        <v>0</v>
      </c>
      <c r="BE546" s="16">
        <f t="shared" si="818"/>
        <v>0</v>
      </c>
      <c r="BF546" s="16">
        <f t="shared" si="819"/>
        <v>0</v>
      </c>
      <c r="BG546" s="25">
        <v>0</v>
      </c>
      <c r="BH546" s="25">
        <f t="shared" si="820"/>
        <v>0</v>
      </c>
      <c r="BI546" s="25">
        <f t="shared" si="821"/>
        <v>0</v>
      </c>
      <c r="BJ546" s="25">
        <f t="shared" si="822"/>
        <v>0</v>
      </c>
      <c r="BK546" s="25">
        <f t="shared" si="823"/>
        <v>0</v>
      </c>
      <c r="BL546" s="16">
        <f t="shared" si="824"/>
        <v>0</v>
      </c>
      <c r="BM546" s="25">
        <f t="shared" si="825"/>
        <v>0</v>
      </c>
      <c r="BN546" s="9">
        <f t="shared" si="770"/>
        <v>0</v>
      </c>
      <c r="BO546" s="26">
        <f t="shared" si="771"/>
        <v>0</v>
      </c>
      <c r="BP546" s="19">
        <f t="shared" si="772"/>
        <v>0</v>
      </c>
      <c r="BQ546" s="26">
        <f t="shared" si="773"/>
        <v>0</v>
      </c>
      <c r="BR546" s="26">
        <f t="shared" si="774"/>
        <v>0</v>
      </c>
      <c r="BS546">
        <f t="shared" si="826"/>
        <v>0</v>
      </c>
      <c r="BT546" s="7">
        <f t="shared" si="827"/>
        <v>0</v>
      </c>
      <c r="BU546" s="7">
        <f t="shared" si="805"/>
        <v>0</v>
      </c>
      <c r="BV546" s="17">
        <f t="shared" si="828"/>
        <v>0</v>
      </c>
      <c r="BW546" s="17">
        <f t="shared" si="806"/>
        <v>0</v>
      </c>
      <c r="CB546">
        <v>544</v>
      </c>
      <c r="CC546" s="7">
        <f t="shared" ca="1" si="829"/>
        <v>-19000</v>
      </c>
      <c r="CD546" s="28">
        <f t="shared" ca="1" si="830"/>
        <v>0</v>
      </c>
      <c r="CE546" s="16">
        <f t="shared" ca="1" si="831"/>
        <v>0</v>
      </c>
      <c r="CF546" s="9">
        <f t="shared" ca="1" si="775"/>
        <v>0</v>
      </c>
      <c r="CG546" s="26">
        <f t="shared" ca="1" si="776"/>
        <v>0</v>
      </c>
      <c r="CH546" s="19">
        <f t="shared" ca="1" si="777"/>
        <v>0</v>
      </c>
      <c r="CI546" s="26">
        <f t="shared" ca="1" si="778"/>
        <v>0</v>
      </c>
      <c r="CJ546" s="26">
        <f t="shared" ca="1" si="779"/>
        <v>0</v>
      </c>
      <c r="CK546" s="16">
        <f t="shared" ca="1" si="832"/>
        <v>0</v>
      </c>
      <c r="CL546" s="25">
        <v>0</v>
      </c>
      <c r="CM546" s="25">
        <f t="shared" ca="1" si="833"/>
        <v>0</v>
      </c>
      <c r="CN546" s="25">
        <f t="shared" ca="1" si="834"/>
        <v>0</v>
      </c>
      <c r="CO546" s="25">
        <f t="shared" ca="1" si="835"/>
        <v>0</v>
      </c>
      <c r="CP546" s="25">
        <f t="shared" ca="1" si="836"/>
        <v>0</v>
      </c>
      <c r="CQ546" s="16">
        <f t="shared" ca="1" si="837"/>
        <v>0</v>
      </c>
      <c r="CR546" s="25">
        <f t="shared" ca="1" si="838"/>
        <v>0</v>
      </c>
      <c r="CS546" s="9">
        <f t="shared" ca="1" si="780"/>
        <v>0</v>
      </c>
      <c r="CT546" s="26">
        <f t="shared" ca="1" si="781"/>
        <v>0</v>
      </c>
      <c r="CU546" s="19">
        <f t="shared" ca="1" si="782"/>
        <v>0</v>
      </c>
      <c r="CV546" s="26">
        <f t="shared" ca="1" si="783"/>
        <v>0</v>
      </c>
      <c r="CW546" s="26">
        <f t="shared" ca="1" si="784"/>
        <v>0</v>
      </c>
      <c r="CX546">
        <f t="shared" ca="1" si="839"/>
        <v>0</v>
      </c>
      <c r="CY546" s="7">
        <f t="shared" ca="1" si="807"/>
        <v>0</v>
      </c>
      <c r="CZ546" s="7">
        <f t="shared" ca="1" si="808"/>
        <v>0</v>
      </c>
      <c r="DA546" s="17">
        <f t="shared" ca="1" si="840"/>
        <v>0</v>
      </c>
      <c r="DB546" s="17">
        <f t="shared" ca="1" si="809"/>
        <v>0</v>
      </c>
      <c r="EB546">
        <v>544</v>
      </c>
      <c r="EC546" s="7">
        <f t="shared" si="841"/>
        <v>0</v>
      </c>
      <c r="ED546" s="28">
        <f t="shared" si="842"/>
        <v>0</v>
      </c>
      <c r="EE546" s="16">
        <f t="shared" si="843"/>
        <v>0</v>
      </c>
      <c r="EF546" s="9">
        <f t="shared" si="785"/>
        <v>0</v>
      </c>
      <c r="EG546" s="26">
        <f t="shared" si="786"/>
        <v>0</v>
      </c>
      <c r="EH546" s="19">
        <f t="shared" si="787"/>
        <v>0</v>
      </c>
      <c r="EI546" s="26">
        <f t="shared" si="788"/>
        <v>0</v>
      </c>
      <c r="EJ546" s="26">
        <f t="shared" si="789"/>
        <v>0</v>
      </c>
      <c r="EK546" s="16">
        <f t="shared" si="844"/>
        <v>0</v>
      </c>
      <c r="EL546" s="25">
        <v>0</v>
      </c>
      <c r="EM546" s="25">
        <f t="shared" si="845"/>
        <v>0</v>
      </c>
      <c r="EN546" s="25">
        <f t="shared" si="846"/>
        <v>0</v>
      </c>
      <c r="EO546" s="25">
        <f t="shared" si="847"/>
        <v>0</v>
      </c>
      <c r="EP546" s="25">
        <f t="shared" si="848"/>
        <v>0</v>
      </c>
      <c r="EQ546" s="16">
        <f t="shared" si="849"/>
        <v>0</v>
      </c>
      <c r="ER546" s="25">
        <f t="shared" si="850"/>
        <v>0</v>
      </c>
      <c r="ES546" s="9">
        <f t="shared" si="790"/>
        <v>0</v>
      </c>
      <c r="ET546" s="26">
        <f t="shared" si="791"/>
        <v>0</v>
      </c>
      <c r="EU546" s="19">
        <f t="shared" si="792"/>
        <v>0</v>
      </c>
      <c r="EV546" s="26">
        <f t="shared" si="793"/>
        <v>0</v>
      </c>
      <c r="EW546" s="26">
        <f t="shared" si="794"/>
        <v>0</v>
      </c>
      <c r="EX546">
        <f t="shared" si="851"/>
        <v>0</v>
      </c>
      <c r="EY546" s="7">
        <f t="shared" si="810"/>
        <v>0</v>
      </c>
      <c r="EZ546" s="7">
        <f t="shared" si="811"/>
        <v>0</v>
      </c>
      <c r="FA546" s="17">
        <f t="shared" si="852"/>
        <v>0</v>
      </c>
      <c r="FB546" s="17">
        <f t="shared" si="812"/>
        <v>0</v>
      </c>
      <c r="GB546">
        <v>544</v>
      </c>
      <c r="GC546" s="7">
        <f t="shared" si="853"/>
        <v>0</v>
      </c>
      <c r="GD546" s="28">
        <f t="shared" si="854"/>
        <v>0</v>
      </c>
      <c r="GE546" s="16">
        <f t="shared" si="855"/>
        <v>0</v>
      </c>
      <c r="GF546" s="9">
        <f t="shared" si="795"/>
        <v>0</v>
      </c>
      <c r="GG546" s="26">
        <f t="shared" si="796"/>
        <v>0</v>
      </c>
      <c r="GH546" s="19">
        <f t="shared" si="797"/>
        <v>0</v>
      </c>
      <c r="GI546" s="26">
        <f t="shared" si="798"/>
        <v>0</v>
      </c>
      <c r="GJ546" s="26">
        <f t="shared" si="799"/>
        <v>0</v>
      </c>
      <c r="GK546" s="16">
        <f t="shared" si="856"/>
        <v>0</v>
      </c>
      <c r="GL546" s="25">
        <v>0</v>
      </c>
      <c r="GM546" s="25">
        <f t="shared" si="857"/>
        <v>0</v>
      </c>
      <c r="GN546" s="25">
        <f t="shared" si="858"/>
        <v>0</v>
      </c>
      <c r="GO546" s="25">
        <f t="shared" si="859"/>
        <v>0</v>
      </c>
      <c r="GP546" s="25">
        <f t="shared" si="860"/>
        <v>0</v>
      </c>
      <c r="GQ546" s="16">
        <f t="shared" si="861"/>
        <v>0</v>
      </c>
      <c r="GR546" s="25">
        <f t="shared" si="862"/>
        <v>0</v>
      </c>
      <c r="GS546" s="9">
        <f t="shared" si="800"/>
        <v>0</v>
      </c>
      <c r="GT546" s="26">
        <f t="shared" si="801"/>
        <v>0</v>
      </c>
      <c r="GU546" s="19">
        <f t="shared" si="802"/>
        <v>0</v>
      </c>
      <c r="GV546" s="26">
        <f t="shared" si="803"/>
        <v>0</v>
      </c>
      <c r="GW546" s="26">
        <f t="shared" si="804"/>
        <v>0</v>
      </c>
      <c r="GX546">
        <f t="shared" si="863"/>
        <v>0</v>
      </c>
      <c r="GY546" s="7">
        <f t="shared" si="813"/>
        <v>0</v>
      </c>
      <c r="GZ546" s="7">
        <f t="shared" si="814"/>
        <v>0</v>
      </c>
      <c r="HA546" s="17">
        <f t="shared" si="864"/>
        <v>0</v>
      </c>
      <c r="HB546" s="17">
        <f t="shared" si="815"/>
        <v>0</v>
      </c>
    </row>
    <row r="547" spans="54:210" x14ac:dyDescent="0.3">
      <c r="BB547">
        <v>545</v>
      </c>
      <c r="BC547" s="7">
        <f t="shared" si="816"/>
        <v>0</v>
      </c>
      <c r="BD547" s="28">
        <f t="shared" si="817"/>
        <v>0</v>
      </c>
      <c r="BE547" s="16">
        <f t="shared" si="818"/>
        <v>0</v>
      </c>
      <c r="BF547" s="16">
        <f t="shared" si="819"/>
        <v>0</v>
      </c>
      <c r="BG547" s="25">
        <v>0</v>
      </c>
      <c r="BH547" s="25">
        <f t="shared" si="820"/>
        <v>0</v>
      </c>
      <c r="BI547" s="25">
        <f t="shared" si="821"/>
        <v>0</v>
      </c>
      <c r="BJ547" s="25">
        <f t="shared" si="822"/>
        <v>0</v>
      </c>
      <c r="BK547" s="25">
        <f t="shared" si="823"/>
        <v>0</v>
      </c>
      <c r="BL547" s="16">
        <f t="shared" si="824"/>
        <v>0</v>
      </c>
      <c r="BM547" s="25">
        <f t="shared" si="825"/>
        <v>0</v>
      </c>
      <c r="BN547" s="9">
        <f t="shared" si="770"/>
        <v>0</v>
      </c>
      <c r="BO547" s="26">
        <f t="shared" si="771"/>
        <v>0</v>
      </c>
      <c r="BP547" s="19">
        <f t="shared" si="772"/>
        <v>0</v>
      </c>
      <c r="BQ547" s="26">
        <f t="shared" si="773"/>
        <v>0</v>
      </c>
      <c r="BR547" s="26">
        <f t="shared" si="774"/>
        <v>0</v>
      </c>
      <c r="BS547">
        <f t="shared" si="826"/>
        <v>0</v>
      </c>
      <c r="BT547" s="7">
        <f t="shared" si="827"/>
        <v>0</v>
      </c>
      <c r="BU547" s="7">
        <f t="shared" si="805"/>
        <v>0</v>
      </c>
      <c r="BV547" s="17">
        <f t="shared" si="828"/>
        <v>0</v>
      </c>
      <c r="BW547" s="17">
        <f t="shared" si="806"/>
        <v>0</v>
      </c>
      <c r="CB547">
        <v>545</v>
      </c>
      <c r="CC547" s="7">
        <f t="shared" ca="1" si="829"/>
        <v>-19000</v>
      </c>
      <c r="CD547" s="28">
        <f t="shared" ca="1" si="830"/>
        <v>0</v>
      </c>
      <c r="CE547" s="16">
        <f t="shared" ca="1" si="831"/>
        <v>0</v>
      </c>
      <c r="CF547" s="9">
        <f t="shared" ca="1" si="775"/>
        <v>0</v>
      </c>
      <c r="CG547" s="26">
        <f t="shared" ca="1" si="776"/>
        <v>0</v>
      </c>
      <c r="CH547" s="19">
        <f t="shared" ca="1" si="777"/>
        <v>0</v>
      </c>
      <c r="CI547" s="26">
        <f t="shared" ca="1" si="778"/>
        <v>0</v>
      </c>
      <c r="CJ547" s="26">
        <f t="shared" ca="1" si="779"/>
        <v>0</v>
      </c>
      <c r="CK547" s="16">
        <f t="shared" ca="1" si="832"/>
        <v>0</v>
      </c>
      <c r="CL547" s="25">
        <v>0</v>
      </c>
      <c r="CM547" s="25">
        <f t="shared" ca="1" si="833"/>
        <v>0</v>
      </c>
      <c r="CN547" s="25">
        <f t="shared" ca="1" si="834"/>
        <v>0</v>
      </c>
      <c r="CO547" s="25">
        <f t="shared" ca="1" si="835"/>
        <v>0</v>
      </c>
      <c r="CP547" s="25">
        <f t="shared" ca="1" si="836"/>
        <v>0</v>
      </c>
      <c r="CQ547" s="16">
        <f t="shared" ca="1" si="837"/>
        <v>0</v>
      </c>
      <c r="CR547" s="25">
        <f t="shared" ca="1" si="838"/>
        <v>0</v>
      </c>
      <c r="CS547" s="9">
        <f t="shared" ca="1" si="780"/>
        <v>0</v>
      </c>
      <c r="CT547" s="26">
        <f t="shared" ca="1" si="781"/>
        <v>0</v>
      </c>
      <c r="CU547" s="19">
        <f t="shared" ca="1" si="782"/>
        <v>0</v>
      </c>
      <c r="CV547" s="26">
        <f t="shared" ca="1" si="783"/>
        <v>0</v>
      </c>
      <c r="CW547" s="26">
        <f t="shared" ca="1" si="784"/>
        <v>0</v>
      </c>
      <c r="CX547">
        <f t="shared" ca="1" si="839"/>
        <v>0</v>
      </c>
      <c r="CY547" s="7">
        <f t="shared" ca="1" si="807"/>
        <v>0</v>
      </c>
      <c r="CZ547" s="7">
        <f t="shared" ca="1" si="808"/>
        <v>0</v>
      </c>
      <c r="DA547" s="17">
        <f t="shared" ca="1" si="840"/>
        <v>0</v>
      </c>
      <c r="DB547" s="17">
        <f t="shared" ca="1" si="809"/>
        <v>0</v>
      </c>
      <c r="EB547">
        <v>545</v>
      </c>
      <c r="EC547" s="7">
        <f t="shared" si="841"/>
        <v>0</v>
      </c>
      <c r="ED547" s="28">
        <f t="shared" si="842"/>
        <v>0</v>
      </c>
      <c r="EE547" s="16">
        <f t="shared" si="843"/>
        <v>0</v>
      </c>
      <c r="EF547" s="9">
        <f t="shared" si="785"/>
        <v>0</v>
      </c>
      <c r="EG547" s="26">
        <f t="shared" si="786"/>
        <v>0</v>
      </c>
      <c r="EH547" s="19">
        <f t="shared" si="787"/>
        <v>0</v>
      </c>
      <c r="EI547" s="26">
        <f t="shared" si="788"/>
        <v>0</v>
      </c>
      <c r="EJ547" s="26">
        <f t="shared" si="789"/>
        <v>0</v>
      </c>
      <c r="EK547" s="16">
        <f t="shared" si="844"/>
        <v>0</v>
      </c>
      <c r="EL547" s="25">
        <v>0</v>
      </c>
      <c r="EM547" s="25">
        <f t="shared" si="845"/>
        <v>0</v>
      </c>
      <c r="EN547" s="25">
        <f t="shared" si="846"/>
        <v>0</v>
      </c>
      <c r="EO547" s="25">
        <f t="shared" si="847"/>
        <v>0</v>
      </c>
      <c r="EP547" s="25">
        <f t="shared" si="848"/>
        <v>0</v>
      </c>
      <c r="EQ547" s="16">
        <f t="shared" si="849"/>
        <v>0</v>
      </c>
      <c r="ER547" s="25">
        <f t="shared" si="850"/>
        <v>0</v>
      </c>
      <c r="ES547" s="9">
        <f t="shared" si="790"/>
        <v>0</v>
      </c>
      <c r="ET547" s="26">
        <f t="shared" si="791"/>
        <v>0</v>
      </c>
      <c r="EU547" s="19">
        <f t="shared" si="792"/>
        <v>0</v>
      </c>
      <c r="EV547" s="26">
        <f t="shared" si="793"/>
        <v>0</v>
      </c>
      <c r="EW547" s="26">
        <f t="shared" si="794"/>
        <v>0</v>
      </c>
      <c r="EX547">
        <f t="shared" si="851"/>
        <v>0</v>
      </c>
      <c r="EY547" s="7">
        <f t="shared" si="810"/>
        <v>0</v>
      </c>
      <c r="EZ547" s="7">
        <f t="shared" si="811"/>
        <v>0</v>
      </c>
      <c r="FA547" s="17">
        <f t="shared" si="852"/>
        <v>0</v>
      </c>
      <c r="FB547" s="17">
        <f t="shared" si="812"/>
        <v>0</v>
      </c>
      <c r="GB547">
        <v>545</v>
      </c>
      <c r="GC547" s="7">
        <f t="shared" si="853"/>
        <v>0</v>
      </c>
      <c r="GD547" s="28">
        <f t="shared" si="854"/>
        <v>0</v>
      </c>
      <c r="GE547" s="16">
        <f t="shared" si="855"/>
        <v>0</v>
      </c>
      <c r="GF547" s="9">
        <f t="shared" si="795"/>
        <v>0</v>
      </c>
      <c r="GG547" s="26">
        <f t="shared" si="796"/>
        <v>0</v>
      </c>
      <c r="GH547" s="19">
        <f t="shared" si="797"/>
        <v>0</v>
      </c>
      <c r="GI547" s="26">
        <f t="shared" si="798"/>
        <v>0</v>
      </c>
      <c r="GJ547" s="26">
        <f t="shared" si="799"/>
        <v>0</v>
      </c>
      <c r="GK547" s="16">
        <f t="shared" si="856"/>
        <v>0</v>
      </c>
      <c r="GL547" s="25">
        <v>0</v>
      </c>
      <c r="GM547" s="25">
        <f t="shared" si="857"/>
        <v>0</v>
      </c>
      <c r="GN547" s="25">
        <f t="shared" si="858"/>
        <v>0</v>
      </c>
      <c r="GO547" s="25">
        <f t="shared" si="859"/>
        <v>0</v>
      </c>
      <c r="GP547" s="25">
        <f t="shared" si="860"/>
        <v>0</v>
      </c>
      <c r="GQ547" s="16">
        <f t="shared" si="861"/>
        <v>0</v>
      </c>
      <c r="GR547" s="25">
        <f t="shared" si="862"/>
        <v>0</v>
      </c>
      <c r="GS547" s="9">
        <f t="shared" si="800"/>
        <v>0</v>
      </c>
      <c r="GT547" s="26">
        <f t="shared" si="801"/>
        <v>0</v>
      </c>
      <c r="GU547" s="19">
        <f t="shared" si="802"/>
        <v>0</v>
      </c>
      <c r="GV547" s="26">
        <f t="shared" si="803"/>
        <v>0</v>
      </c>
      <c r="GW547" s="26">
        <f t="shared" si="804"/>
        <v>0</v>
      </c>
      <c r="GX547">
        <f t="shared" si="863"/>
        <v>0</v>
      </c>
      <c r="GY547" s="7">
        <f t="shared" si="813"/>
        <v>0</v>
      </c>
      <c r="GZ547" s="7">
        <f t="shared" si="814"/>
        <v>0</v>
      </c>
      <c r="HA547" s="17">
        <f t="shared" si="864"/>
        <v>0</v>
      </c>
      <c r="HB547" s="17">
        <f t="shared" si="815"/>
        <v>0</v>
      </c>
    </row>
    <row r="548" spans="54:210" x14ac:dyDescent="0.3">
      <c r="BB548">
        <v>546</v>
      </c>
      <c r="BC548" s="7">
        <f t="shared" si="816"/>
        <v>0</v>
      </c>
      <c r="BD548" s="28">
        <f t="shared" si="817"/>
        <v>0</v>
      </c>
      <c r="BE548" s="16">
        <f t="shared" si="818"/>
        <v>0</v>
      </c>
      <c r="BF548" s="16">
        <f t="shared" si="819"/>
        <v>0</v>
      </c>
      <c r="BG548" s="25">
        <v>0</v>
      </c>
      <c r="BH548" s="25">
        <f t="shared" si="820"/>
        <v>0</v>
      </c>
      <c r="BI548" s="25">
        <f t="shared" si="821"/>
        <v>0</v>
      </c>
      <c r="BJ548" s="25">
        <f t="shared" si="822"/>
        <v>0</v>
      </c>
      <c r="BK548" s="25">
        <f t="shared" si="823"/>
        <v>0</v>
      </c>
      <c r="BL548" s="16">
        <f t="shared" si="824"/>
        <v>0</v>
      </c>
      <c r="BM548" s="25">
        <f t="shared" si="825"/>
        <v>0</v>
      </c>
      <c r="BN548" s="9">
        <f t="shared" si="770"/>
        <v>0</v>
      </c>
      <c r="BO548" s="26">
        <f t="shared" si="771"/>
        <v>0</v>
      </c>
      <c r="BP548" s="19">
        <f t="shared" si="772"/>
        <v>0</v>
      </c>
      <c r="BQ548" s="26">
        <f t="shared" si="773"/>
        <v>0</v>
      </c>
      <c r="BR548" s="26">
        <f t="shared" si="774"/>
        <v>0</v>
      </c>
      <c r="BS548">
        <f t="shared" si="826"/>
        <v>0</v>
      </c>
      <c r="BT548" s="7">
        <f t="shared" si="827"/>
        <v>0</v>
      </c>
      <c r="BU548" s="7">
        <f t="shared" si="805"/>
        <v>0</v>
      </c>
      <c r="BV548" s="17">
        <f t="shared" si="828"/>
        <v>0</v>
      </c>
      <c r="BW548" s="17">
        <f t="shared" si="806"/>
        <v>0</v>
      </c>
      <c r="CB548">
        <v>546</v>
      </c>
      <c r="CC548" s="7">
        <f t="shared" ca="1" si="829"/>
        <v>-19000</v>
      </c>
      <c r="CD548" s="28">
        <f t="shared" ca="1" si="830"/>
        <v>0</v>
      </c>
      <c r="CE548" s="16">
        <f t="shared" ca="1" si="831"/>
        <v>0</v>
      </c>
      <c r="CF548" s="9">
        <f t="shared" ca="1" si="775"/>
        <v>0</v>
      </c>
      <c r="CG548" s="26">
        <f t="shared" ca="1" si="776"/>
        <v>0</v>
      </c>
      <c r="CH548" s="19">
        <f t="shared" ca="1" si="777"/>
        <v>0</v>
      </c>
      <c r="CI548" s="26">
        <f t="shared" ca="1" si="778"/>
        <v>0</v>
      </c>
      <c r="CJ548" s="26">
        <f t="shared" ca="1" si="779"/>
        <v>0</v>
      </c>
      <c r="CK548" s="16">
        <f t="shared" ca="1" si="832"/>
        <v>0</v>
      </c>
      <c r="CL548" s="25">
        <v>0</v>
      </c>
      <c r="CM548" s="25">
        <f t="shared" ca="1" si="833"/>
        <v>0</v>
      </c>
      <c r="CN548" s="25">
        <f t="shared" ca="1" si="834"/>
        <v>0</v>
      </c>
      <c r="CO548" s="25">
        <f t="shared" ca="1" si="835"/>
        <v>0</v>
      </c>
      <c r="CP548" s="25">
        <f t="shared" ca="1" si="836"/>
        <v>0</v>
      </c>
      <c r="CQ548" s="16">
        <f t="shared" ca="1" si="837"/>
        <v>0</v>
      </c>
      <c r="CR548" s="25">
        <f t="shared" ca="1" si="838"/>
        <v>0</v>
      </c>
      <c r="CS548" s="9">
        <f t="shared" ca="1" si="780"/>
        <v>0</v>
      </c>
      <c r="CT548" s="26">
        <f t="shared" ca="1" si="781"/>
        <v>0</v>
      </c>
      <c r="CU548" s="19">
        <f t="shared" ca="1" si="782"/>
        <v>0</v>
      </c>
      <c r="CV548" s="26">
        <f t="shared" ca="1" si="783"/>
        <v>0</v>
      </c>
      <c r="CW548" s="26">
        <f t="shared" ca="1" si="784"/>
        <v>0</v>
      </c>
      <c r="CX548">
        <f t="shared" ca="1" si="839"/>
        <v>0</v>
      </c>
      <c r="CY548" s="7">
        <f t="shared" ca="1" si="807"/>
        <v>0</v>
      </c>
      <c r="CZ548" s="7">
        <f t="shared" ca="1" si="808"/>
        <v>0</v>
      </c>
      <c r="DA548" s="17">
        <f t="shared" ca="1" si="840"/>
        <v>0</v>
      </c>
      <c r="DB548" s="17">
        <f t="shared" ca="1" si="809"/>
        <v>0</v>
      </c>
      <c r="EB548">
        <v>546</v>
      </c>
      <c r="EC548" s="7">
        <f t="shared" si="841"/>
        <v>0</v>
      </c>
      <c r="ED548" s="28">
        <f t="shared" si="842"/>
        <v>0</v>
      </c>
      <c r="EE548" s="16">
        <f t="shared" si="843"/>
        <v>0</v>
      </c>
      <c r="EF548" s="9">
        <f t="shared" si="785"/>
        <v>0</v>
      </c>
      <c r="EG548" s="26">
        <f t="shared" si="786"/>
        <v>0</v>
      </c>
      <c r="EH548" s="19">
        <f t="shared" si="787"/>
        <v>0</v>
      </c>
      <c r="EI548" s="26">
        <f t="shared" si="788"/>
        <v>0</v>
      </c>
      <c r="EJ548" s="26">
        <f t="shared" si="789"/>
        <v>0</v>
      </c>
      <c r="EK548" s="16">
        <f t="shared" si="844"/>
        <v>0</v>
      </c>
      <c r="EL548" s="25">
        <v>0</v>
      </c>
      <c r="EM548" s="25">
        <f t="shared" si="845"/>
        <v>0</v>
      </c>
      <c r="EN548" s="25">
        <f t="shared" si="846"/>
        <v>0</v>
      </c>
      <c r="EO548" s="25">
        <f t="shared" si="847"/>
        <v>0</v>
      </c>
      <c r="EP548" s="25">
        <f t="shared" si="848"/>
        <v>0</v>
      </c>
      <c r="EQ548" s="16">
        <f t="shared" si="849"/>
        <v>0</v>
      </c>
      <c r="ER548" s="25">
        <f t="shared" si="850"/>
        <v>0</v>
      </c>
      <c r="ES548" s="9">
        <f t="shared" si="790"/>
        <v>0</v>
      </c>
      <c r="ET548" s="26">
        <f t="shared" si="791"/>
        <v>0</v>
      </c>
      <c r="EU548" s="19">
        <f t="shared" si="792"/>
        <v>0</v>
      </c>
      <c r="EV548" s="26">
        <f t="shared" si="793"/>
        <v>0</v>
      </c>
      <c r="EW548" s="26">
        <f t="shared" si="794"/>
        <v>0</v>
      </c>
      <c r="EX548">
        <f t="shared" si="851"/>
        <v>0</v>
      </c>
      <c r="EY548" s="7">
        <f t="shared" si="810"/>
        <v>0</v>
      </c>
      <c r="EZ548" s="7">
        <f t="shared" si="811"/>
        <v>0</v>
      </c>
      <c r="FA548" s="17">
        <f t="shared" si="852"/>
        <v>0</v>
      </c>
      <c r="FB548" s="17">
        <f t="shared" si="812"/>
        <v>0</v>
      </c>
      <c r="GB548">
        <v>546</v>
      </c>
      <c r="GC548" s="7">
        <f t="shared" si="853"/>
        <v>0</v>
      </c>
      <c r="GD548" s="28">
        <f t="shared" si="854"/>
        <v>0</v>
      </c>
      <c r="GE548" s="16">
        <f t="shared" si="855"/>
        <v>0</v>
      </c>
      <c r="GF548" s="9">
        <f t="shared" si="795"/>
        <v>0</v>
      </c>
      <c r="GG548" s="26">
        <f t="shared" si="796"/>
        <v>0</v>
      </c>
      <c r="GH548" s="19">
        <f t="shared" si="797"/>
        <v>0</v>
      </c>
      <c r="GI548" s="26">
        <f t="shared" si="798"/>
        <v>0</v>
      </c>
      <c r="GJ548" s="26">
        <f t="shared" si="799"/>
        <v>0</v>
      </c>
      <c r="GK548" s="16">
        <f t="shared" si="856"/>
        <v>0</v>
      </c>
      <c r="GL548" s="25">
        <v>0</v>
      </c>
      <c r="GM548" s="25">
        <f t="shared" si="857"/>
        <v>0</v>
      </c>
      <c r="GN548" s="25">
        <f t="shared" si="858"/>
        <v>0</v>
      </c>
      <c r="GO548" s="25">
        <f t="shared" si="859"/>
        <v>0</v>
      </c>
      <c r="GP548" s="25">
        <f t="shared" si="860"/>
        <v>0</v>
      </c>
      <c r="GQ548" s="16">
        <f t="shared" si="861"/>
        <v>0</v>
      </c>
      <c r="GR548" s="25">
        <f t="shared" si="862"/>
        <v>0</v>
      </c>
      <c r="GS548" s="9">
        <f t="shared" si="800"/>
        <v>0</v>
      </c>
      <c r="GT548" s="26">
        <f t="shared" si="801"/>
        <v>0</v>
      </c>
      <c r="GU548" s="19">
        <f t="shared" si="802"/>
        <v>0</v>
      </c>
      <c r="GV548" s="26">
        <f t="shared" si="803"/>
        <v>0</v>
      </c>
      <c r="GW548" s="26">
        <f t="shared" si="804"/>
        <v>0</v>
      </c>
      <c r="GX548">
        <f t="shared" si="863"/>
        <v>0</v>
      </c>
      <c r="GY548" s="7">
        <f t="shared" si="813"/>
        <v>0</v>
      </c>
      <c r="GZ548" s="7">
        <f t="shared" si="814"/>
        <v>0</v>
      </c>
      <c r="HA548" s="17">
        <f t="shared" si="864"/>
        <v>0</v>
      </c>
      <c r="HB548" s="17">
        <f t="shared" si="815"/>
        <v>0</v>
      </c>
    </row>
    <row r="549" spans="54:210" x14ac:dyDescent="0.3">
      <c r="BB549">
        <v>547</v>
      </c>
      <c r="BC549" s="7">
        <f t="shared" si="816"/>
        <v>0</v>
      </c>
      <c r="BD549" s="28">
        <f t="shared" si="817"/>
        <v>0</v>
      </c>
      <c r="BE549" s="16">
        <f t="shared" si="818"/>
        <v>0</v>
      </c>
      <c r="BF549" s="16">
        <f t="shared" si="819"/>
        <v>0</v>
      </c>
      <c r="BG549" s="25">
        <v>0</v>
      </c>
      <c r="BH549" s="25">
        <f t="shared" si="820"/>
        <v>0</v>
      </c>
      <c r="BI549" s="25">
        <f t="shared" si="821"/>
        <v>0</v>
      </c>
      <c r="BJ549" s="25">
        <f t="shared" si="822"/>
        <v>0</v>
      </c>
      <c r="BK549" s="25">
        <f t="shared" si="823"/>
        <v>0</v>
      </c>
      <c r="BL549" s="16">
        <f t="shared" si="824"/>
        <v>0</v>
      </c>
      <c r="BM549" s="25">
        <f t="shared" si="825"/>
        <v>0</v>
      </c>
      <c r="BN549" s="9">
        <f t="shared" si="770"/>
        <v>0</v>
      </c>
      <c r="BO549" s="26">
        <f t="shared" si="771"/>
        <v>0</v>
      </c>
      <c r="BP549" s="19">
        <f t="shared" si="772"/>
        <v>0</v>
      </c>
      <c r="BQ549" s="26">
        <f t="shared" si="773"/>
        <v>0</v>
      </c>
      <c r="BR549" s="26">
        <f t="shared" si="774"/>
        <v>0</v>
      </c>
      <c r="BS549">
        <f t="shared" si="826"/>
        <v>0</v>
      </c>
      <c r="BT549" s="7">
        <f t="shared" si="827"/>
        <v>0</v>
      </c>
      <c r="BU549" s="7">
        <f t="shared" si="805"/>
        <v>0</v>
      </c>
      <c r="BV549" s="17">
        <f t="shared" si="828"/>
        <v>0</v>
      </c>
      <c r="BW549" s="17">
        <f t="shared" si="806"/>
        <v>0</v>
      </c>
      <c r="CB549">
        <v>547</v>
      </c>
      <c r="CC549" s="7">
        <f t="shared" ca="1" si="829"/>
        <v>-19000</v>
      </c>
      <c r="CD549" s="28">
        <f t="shared" ca="1" si="830"/>
        <v>0</v>
      </c>
      <c r="CE549" s="16">
        <f t="shared" ca="1" si="831"/>
        <v>0</v>
      </c>
      <c r="CF549" s="9">
        <f t="shared" ca="1" si="775"/>
        <v>0</v>
      </c>
      <c r="CG549" s="26">
        <f t="shared" ca="1" si="776"/>
        <v>0</v>
      </c>
      <c r="CH549" s="19">
        <f t="shared" ca="1" si="777"/>
        <v>0</v>
      </c>
      <c r="CI549" s="26">
        <f t="shared" ca="1" si="778"/>
        <v>0</v>
      </c>
      <c r="CJ549" s="26">
        <f t="shared" ca="1" si="779"/>
        <v>0</v>
      </c>
      <c r="CK549" s="16">
        <f t="shared" ca="1" si="832"/>
        <v>0</v>
      </c>
      <c r="CL549" s="25">
        <v>0</v>
      </c>
      <c r="CM549" s="25">
        <f t="shared" ca="1" si="833"/>
        <v>0</v>
      </c>
      <c r="CN549" s="25">
        <f t="shared" ca="1" si="834"/>
        <v>0</v>
      </c>
      <c r="CO549" s="25">
        <f t="shared" ca="1" si="835"/>
        <v>0</v>
      </c>
      <c r="CP549" s="25">
        <f t="shared" ca="1" si="836"/>
        <v>0</v>
      </c>
      <c r="CQ549" s="16">
        <f t="shared" ca="1" si="837"/>
        <v>0</v>
      </c>
      <c r="CR549" s="25">
        <f t="shared" ca="1" si="838"/>
        <v>0</v>
      </c>
      <c r="CS549" s="9">
        <f t="shared" ca="1" si="780"/>
        <v>0</v>
      </c>
      <c r="CT549" s="26">
        <f t="shared" ca="1" si="781"/>
        <v>0</v>
      </c>
      <c r="CU549" s="19">
        <f t="shared" ca="1" si="782"/>
        <v>0</v>
      </c>
      <c r="CV549" s="26">
        <f t="shared" ca="1" si="783"/>
        <v>0</v>
      </c>
      <c r="CW549" s="26">
        <f t="shared" ca="1" si="784"/>
        <v>0</v>
      </c>
      <c r="CX549">
        <f t="shared" ca="1" si="839"/>
        <v>0</v>
      </c>
      <c r="CY549" s="7">
        <f t="shared" ca="1" si="807"/>
        <v>0</v>
      </c>
      <c r="CZ549" s="7">
        <f t="shared" ca="1" si="808"/>
        <v>0</v>
      </c>
      <c r="DA549" s="17">
        <f t="shared" ca="1" si="840"/>
        <v>0</v>
      </c>
      <c r="DB549" s="17">
        <f t="shared" ca="1" si="809"/>
        <v>0</v>
      </c>
      <c r="EB549">
        <v>547</v>
      </c>
      <c r="EC549" s="7">
        <f t="shared" si="841"/>
        <v>0</v>
      </c>
      <c r="ED549" s="28">
        <f t="shared" si="842"/>
        <v>0</v>
      </c>
      <c r="EE549" s="16">
        <f t="shared" si="843"/>
        <v>0</v>
      </c>
      <c r="EF549" s="9">
        <f t="shared" si="785"/>
        <v>0</v>
      </c>
      <c r="EG549" s="26">
        <f t="shared" si="786"/>
        <v>0</v>
      </c>
      <c r="EH549" s="19">
        <f t="shared" si="787"/>
        <v>0</v>
      </c>
      <c r="EI549" s="26">
        <f t="shared" si="788"/>
        <v>0</v>
      </c>
      <c r="EJ549" s="26">
        <f t="shared" si="789"/>
        <v>0</v>
      </c>
      <c r="EK549" s="16">
        <f t="shared" si="844"/>
        <v>0</v>
      </c>
      <c r="EL549" s="25">
        <v>0</v>
      </c>
      <c r="EM549" s="25">
        <f t="shared" si="845"/>
        <v>0</v>
      </c>
      <c r="EN549" s="25">
        <f t="shared" si="846"/>
        <v>0</v>
      </c>
      <c r="EO549" s="25">
        <f t="shared" si="847"/>
        <v>0</v>
      </c>
      <c r="EP549" s="25">
        <f t="shared" si="848"/>
        <v>0</v>
      </c>
      <c r="EQ549" s="16">
        <f t="shared" si="849"/>
        <v>0</v>
      </c>
      <c r="ER549" s="25">
        <f t="shared" si="850"/>
        <v>0</v>
      </c>
      <c r="ES549" s="9">
        <f t="shared" si="790"/>
        <v>0</v>
      </c>
      <c r="ET549" s="26">
        <f t="shared" si="791"/>
        <v>0</v>
      </c>
      <c r="EU549" s="19">
        <f t="shared" si="792"/>
        <v>0</v>
      </c>
      <c r="EV549" s="26">
        <f t="shared" si="793"/>
        <v>0</v>
      </c>
      <c r="EW549" s="26">
        <f t="shared" si="794"/>
        <v>0</v>
      </c>
      <c r="EX549">
        <f t="shared" si="851"/>
        <v>0</v>
      </c>
      <c r="EY549" s="7">
        <f t="shared" si="810"/>
        <v>0</v>
      </c>
      <c r="EZ549" s="7">
        <f t="shared" si="811"/>
        <v>0</v>
      </c>
      <c r="FA549" s="17">
        <f t="shared" si="852"/>
        <v>0</v>
      </c>
      <c r="FB549" s="17">
        <f t="shared" si="812"/>
        <v>0</v>
      </c>
      <c r="GB549">
        <v>547</v>
      </c>
      <c r="GC549" s="7">
        <f t="shared" si="853"/>
        <v>0</v>
      </c>
      <c r="GD549" s="28">
        <f t="shared" si="854"/>
        <v>0</v>
      </c>
      <c r="GE549" s="16">
        <f t="shared" si="855"/>
        <v>0</v>
      </c>
      <c r="GF549" s="9">
        <f t="shared" si="795"/>
        <v>0</v>
      </c>
      <c r="GG549" s="26">
        <f t="shared" si="796"/>
        <v>0</v>
      </c>
      <c r="GH549" s="19">
        <f t="shared" si="797"/>
        <v>0</v>
      </c>
      <c r="GI549" s="26">
        <f t="shared" si="798"/>
        <v>0</v>
      </c>
      <c r="GJ549" s="26">
        <f t="shared" si="799"/>
        <v>0</v>
      </c>
      <c r="GK549" s="16">
        <f t="shared" si="856"/>
        <v>0</v>
      </c>
      <c r="GL549" s="25">
        <v>0</v>
      </c>
      <c r="GM549" s="25">
        <f t="shared" si="857"/>
        <v>0</v>
      </c>
      <c r="GN549" s="25">
        <f t="shared" si="858"/>
        <v>0</v>
      </c>
      <c r="GO549" s="25">
        <f t="shared" si="859"/>
        <v>0</v>
      </c>
      <c r="GP549" s="25">
        <f t="shared" si="860"/>
        <v>0</v>
      </c>
      <c r="GQ549" s="16">
        <f t="shared" si="861"/>
        <v>0</v>
      </c>
      <c r="GR549" s="25">
        <f t="shared" si="862"/>
        <v>0</v>
      </c>
      <c r="GS549" s="9">
        <f t="shared" si="800"/>
        <v>0</v>
      </c>
      <c r="GT549" s="26">
        <f t="shared" si="801"/>
        <v>0</v>
      </c>
      <c r="GU549" s="19">
        <f t="shared" si="802"/>
        <v>0</v>
      </c>
      <c r="GV549" s="26">
        <f t="shared" si="803"/>
        <v>0</v>
      </c>
      <c r="GW549" s="26">
        <f t="shared" si="804"/>
        <v>0</v>
      </c>
      <c r="GX549">
        <f t="shared" si="863"/>
        <v>0</v>
      </c>
      <c r="GY549" s="7">
        <f t="shared" si="813"/>
        <v>0</v>
      </c>
      <c r="GZ549" s="7">
        <f t="shared" si="814"/>
        <v>0</v>
      </c>
      <c r="HA549" s="17">
        <f t="shared" si="864"/>
        <v>0</v>
      </c>
      <c r="HB549" s="17">
        <f t="shared" si="815"/>
        <v>0</v>
      </c>
    </row>
    <row r="550" spans="54:210" x14ac:dyDescent="0.3">
      <c r="BB550">
        <v>548</v>
      </c>
      <c r="BC550" s="7">
        <f t="shared" si="816"/>
        <v>0</v>
      </c>
      <c r="BD550" s="28">
        <f t="shared" si="817"/>
        <v>0</v>
      </c>
      <c r="BE550" s="16">
        <f t="shared" si="818"/>
        <v>0</v>
      </c>
      <c r="BF550" s="16">
        <f t="shared" si="819"/>
        <v>0</v>
      </c>
      <c r="BG550" s="25">
        <v>0</v>
      </c>
      <c r="BH550" s="25">
        <f t="shared" si="820"/>
        <v>0</v>
      </c>
      <c r="BI550" s="25">
        <f t="shared" si="821"/>
        <v>0</v>
      </c>
      <c r="BJ550" s="25">
        <f t="shared" si="822"/>
        <v>0</v>
      </c>
      <c r="BK550" s="25">
        <f t="shared" si="823"/>
        <v>0</v>
      </c>
      <c r="BL550" s="16">
        <f t="shared" si="824"/>
        <v>0</v>
      </c>
      <c r="BM550" s="25">
        <f t="shared" si="825"/>
        <v>0</v>
      </c>
      <c r="BN550" s="9">
        <f t="shared" si="770"/>
        <v>0</v>
      </c>
      <c r="BO550" s="26">
        <f t="shared" si="771"/>
        <v>0</v>
      </c>
      <c r="BP550" s="19">
        <f t="shared" si="772"/>
        <v>0</v>
      </c>
      <c r="BQ550" s="26">
        <f t="shared" si="773"/>
        <v>0</v>
      </c>
      <c r="BR550" s="26">
        <f t="shared" si="774"/>
        <v>0</v>
      </c>
      <c r="BS550">
        <f t="shared" si="826"/>
        <v>0</v>
      </c>
      <c r="BT550" s="7">
        <f t="shared" si="827"/>
        <v>0</v>
      </c>
      <c r="BU550" s="7">
        <f t="shared" si="805"/>
        <v>0</v>
      </c>
      <c r="BV550" s="17">
        <f t="shared" si="828"/>
        <v>0</v>
      </c>
      <c r="BW550" s="17">
        <f t="shared" si="806"/>
        <v>0</v>
      </c>
      <c r="CB550">
        <v>548</v>
      </c>
      <c r="CC550" s="7">
        <f t="shared" ca="1" si="829"/>
        <v>-19000</v>
      </c>
      <c r="CD550" s="28">
        <f t="shared" ca="1" si="830"/>
        <v>0</v>
      </c>
      <c r="CE550" s="16">
        <f t="shared" ca="1" si="831"/>
        <v>0</v>
      </c>
      <c r="CF550" s="9">
        <f t="shared" ca="1" si="775"/>
        <v>0</v>
      </c>
      <c r="CG550" s="26">
        <f t="shared" ca="1" si="776"/>
        <v>0</v>
      </c>
      <c r="CH550" s="19">
        <f t="shared" ca="1" si="777"/>
        <v>0</v>
      </c>
      <c r="CI550" s="26">
        <f t="shared" ca="1" si="778"/>
        <v>0</v>
      </c>
      <c r="CJ550" s="26">
        <f t="shared" ca="1" si="779"/>
        <v>0</v>
      </c>
      <c r="CK550" s="16">
        <f t="shared" ca="1" si="832"/>
        <v>0</v>
      </c>
      <c r="CL550" s="25">
        <v>0</v>
      </c>
      <c r="CM550" s="25">
        <f t="shared" ca="1" si="833"/>
        <v>0</v>
      </c>
      <c r="CN550" s="25">
        <f t="shared" ca="1" si="834"/>
        <v>0</v>
      </c>
      <c r="CO550" s="25">
        <f t="shared" ca="1" si="835"/>
        <v>0</v>
      </c>
      <c r="CP550" s="25">
        <f t="shared" ca="1" si="836"/>
        <v>0</v>
      </c>
      <c r="CQ550" s="16">
        <f t="shared" ca="1" si="837"/>
        <v>0</v>
      </c>
      <c r="CR550" s="25">
        <f t="shared" ca="1" si="838"/>
        <v>0</v>
      </c>
      <c r="CS550" s="9">
        <f t="shared" ca="1" si="780"/>
        <v>0</v>
      </c>
      <c r="CT550" s="26">
        <f t="shared" ca="1" si="781"/>
        <v>0</v>
      </c>
      <c r="CU550" s="19">
        <f t="shared" ca="1" si="782"/>
        <v>0</v>
      </c>
      <c r="CV550" s="26">
        <f t="shared" ca="1" si="783"/>
        <v>0</v>
      </c>
      <c r="CW550" s="26">
        <f t="shared" ca="1" si="784"/>
        <v>0</v>
      </c>
      <c r="CX550">
        <f t="shared" ca="1" si="839"/>
        <v>0</v>
      </c>
      <c r="CY550" s="7">
        <f t="shared" ca="1" si="807"/>
        <v>0</v>
      </c>
      <c r="CZ550" s="7">
        <f t="shared" ca="1" si="808"/>
        <v>0</v>
      </c>
      <c r="DA550" s="17">
        <f t="shared" ca="1" si="840"/>
        <v>0</v>
      </c>
      <c r="DB550" s="17">
        <f t="shared" ca="1" si="809"/>
        <v>0</v>
      </c>
      <c r="EB550">
        <v>548</v>
      </c>
      <c r="EC550" s="7">
        <f t="shared" si="841"/>
        <v>0</v>
      </c>
      <c r="ED550" s="28">
        <f t="shared" si="842"/>
        <v>0</v>
      </c>
      <c r="EE550" s="16">
        <f t="shared" si="843"/>
        <v>0</v>
      </c>
      <c r="EF550" s="9">
        <f t="shared" si="785"/>
        <v>0</v>
      </c>
      <c r="EG550" s="26">
        <f t="shared" si="786"/>
        <v>0</v>
      </c>
      <c r="EH550" s="19">
        <f t="shared" si="787"/>
        <v>0</v>
      </c>
      <c r="EI550" s="26">
        <f t="shared" si="788"/>
        <v>0</v>
      </c>
      <c r="EJ550" s="26">
        <f t="shared" si="789"/>
        <v>0</v>
      </c>
      <c r="EK550" s="16">
        <f t="shared" si="844"/>
        <v>0</v>
      </c>
      <c r="EL550" s="25">
        <v>0</v>
      </c>
      <c r="EM550" s="25">
        <f t="shared" si="845"/>
        <v>0</v>
      </c>
      <c r="EN550" s="25">
        <f t="shared" si="846"/>
        <v>0</v>
      </c>
      <c r="EO550" s="25">
        <f t="shared" si="847"/>
        <v>0</v>
      </c>
      <c r="EP550" s="25">
        <f t="shared" si="848"/>
        <v>0</v>
      </c>
      <c r="EQ550" s="16">
        <f t="shared" si="849"/>
        <v>0</v>
      </c>
      <c r="ER550" s="25">
        <f t="shared" si="850"/>
        <v>0</v>
      </c>
      <c r="ES550" s="9">
        <f t="shared" si="790"/>
        <v>0</v>
      </c>
      <c r="ET550" s="26">
        <f t="shared" si="791"/>
        <v>0</v>
      </c>
      <c r="EU550" s="19">
        <f t="shared" si="792"/>
        <v>0</v>
      </c>
      <c r="EV550" s="26">
        <f t="shared" si="793"/>
        <v>0</v>
      </c>
      <c r="EW550" s="26">
        <f t="shared" si="794"/>
        <v>0</v>
      </c>
      <c r="EX550">
        <f t="shared" si="851"/>
        <v>0</v>
      </c>
      <c r="EY550" s="7">
        <f t="shared" si="810"/>
        <v>0</v>
      </c>
      <c r="EZ550" s="7">
        <f t="shared" si="811"/>
        <v>0</v>
      </c>
      <c r="FA550" s="17">
        <f t="shared" si="852"/>
        <v>0</v>
      </c>
      <c r="FB550" s="17">
        <f t="shared" si="812"/>
        <v>0</v>
      </c>
      <c r="GB550">
        <v>548</v>
      </c>
      <c r="GC550" s="7">
        <f t="shared" si="853"/>
        <v>0</v>
      </c>
      <c r="GD550" s="28">
        <f t="shared" si="854"/>
        <v>0</v>
      </c>
      <c r="GE550" s="16">
        <f t="shared" si="855"/>
        <v>0</v>
      </c>
      <c r="GF550" s="9">
        <f t="shared" si="795"/>
        <v>0</v>
      </c>
      <c r="GG550" s="26">
        <f t="shared" si="796"/>
        <v>0</v>
      </c>
      <c r="GH550" s="19">
        <f t="shared" si="797"/>
        <v>0</v>
      </c>
      <c r="GI550" s="26">
        <f t="shared" si="798"/>
        <v>0</v>
      </c>
      <c r="GJ550" s="26">
        <f t="shared" si="799"/>
        <v>0</v>
      </c>
      <c r="GK550" s="16">
        <f t="shared" si="856"/>
        <v>0</v>
      </c>
      <c r="GL550" s="25">
        <v>0</v>
      </c>
      <c r="GM550" s="25">
        <f t="shared" si="857"/>
        <v>0</v>
      </c>
      <c r="GN550" s="25">
        <f t="shared" si="858"/>
        <v>0</v>
      </c>
      <c r="GO550" s="25">
        <f t="shared" si="859"/>
        <v>0</v>
      </c>
      <c r="GP550" s="25">
        <f t="shared" si="860"/>
        <v>0</v>
      </c>
      <c r="GQ550" s="16">
        <f t="shared" si="861"/>
        <v>0</v>
      </c>
      <c r="GR550" s="25">
        <f t="shared" si="862"/>
        <v>0</v>
      </c>
      <c r="GS550" s="9">
        <f t="shared" si="800"/>
        <v>0</v>
      </c>
      <c r="GT550" s="26">
        <f t="shared" si="801"/>
        <v>0</v>
      </c>
      <c r="GU550" s="19">
        <f t="shared" si="802"/>
        <v>0</v>
      </c>
      <c r="GV550" s="26">
        <f t="shared" si="803"/>
        <v>0</v>
      </c>
      <c r="GW550" s="26">
        <f t="shared" si="804"/>
        <v>0</v>
      </c>
      <c r="GX550">
        <f t="shared" si="863"/>
        <v>0</v>
      </c>
      <c r="GY550" s="7">
        <f t="shared" si="813"/>
        <v>0</v>
      </c>
      <c r="GZ550" s="7">
        <f t="shared" si="814"/>
        <v>0</v>
      </c>
      <c r="HA550" s="17">
        <f t="shared" si="864"/>
        <v>0</v>
      </c>
      <c r="HB550" s="17">
        <f t="shared" si="815"/>
        <v>0</v>
      </c>
    </row>
    <row r="551" spans="54:210" x14ac:dyDescent="0.3">
      <c r="BB551">
        <v>549</v>
      </c>
      <c r="BC551" s="7">
        <f t="shared" si="816"/>
        <v>0</v>
      </c>
      <c r="BD551" s="28">
        <f t="shared" si="817"/>
        <v>0</v>
      </c>
      <c r="BE551" s="16">
        <f t="shared" si="818"/>
        <v>0</v>
      </c>
      <c r="BF551" s="16">
        <f t="shared" si="819"/>
        <v>0</v>
      </c>
      <c r="BG551" s="25">
        <v>0</v>
      </c>
      <c r="BH551" s="25">
        <f t="shared" si="820"/>
        <v>0</v>
      </c>
      <c r="BI551" s="25">
        <f t="shared" si="821"/>
        <v>0</v>
      </c>
      <c r="BJ551" s="25">
        <f t="shared" si="822"/>
        <v>0</v>
      </c>
      <c r="BK551" s="25">
        <f t="shared" si="823"/>
        <v>0</v>
      </c>
      <c r="BL551" s="16">
        <f t="shared" si="824"/>
        <v>0</v>
      </c>
      <c r="BM551" s="25">
        <f t="shared" si="825"/>
        <v>0</v>
      </c>
      <c r="BN551" s="9">
        <f t="shared" si="770"/>
        <v>0</v>
      </c>
      <c r="BO551" s="26">
        <f t="shared" si="771"/>
        <v>0</v>
      </c>
      <c r="BP551" s="19">
        <f t="shared" si="772"/>
        <v>0</v>
      </c>
      <c r="BQ551" s="26">
        <f t="shared" si="773"/>
        <v>0</v>
      </c>
      <c r="BR551" s="26">
        <f t="shared" si="774"/>
        <v>0</v>
      </c>
      <c r="BS551">
        <f t="shared" si="826"/>
        <v>0</v>
      </c>
      <c r="BT551" s="7">
        <f t="shared" si="827"/>
        <v>0</v>
      </c>
      <c r="BU551" s="7">
        <f t="shared" si="805"/>
        <v>0</v>
      </c>
      <c r="BV551" s="17">
        <f t="shared" si="828"/>
        <v>0</v>
      </c>
      <c r="BW551" s="17">
        <f t="shared" si="806"/>
        <v>0</v>
      </c>
      <c r="CB551">
        <v>549</v>
      </c>
      <c r="CC551" s="7">
        <f t="shared" ca="1" si="829"/>
        <v>-19000</v>
      </c>
      <c r="CD551" s="28">
        <f t="shared" ca="1" si="830"/>
        <v>0</v>
      </c>
      <c r="CE551" s="16">
        <f t="shared" ca="1" si="831"/>
        <v>0</v>
      </c>
      <c r="CF551" s="9">
        <f t="shared" ca="1" si="775"/>
        <v>0</v>
      </c>
      <c r="CG551" s="26">
        <f t="shared" ca="1" si="776"/>
        <v>0</v>
      </c>
      <c r="CH551" s="19">
        <f t="shared" ca="1" si="777"/>
        <v>0</v>
      </c>
      <c r="CI551" s="26">
        <f t="shared" ca="1" si="778"/>
        <v>0</v>
      </c>
      <c r="CJ551" s="26">
        <f t="shared" ca="1" si="779"/>
        <v>0</v>
      </c>
      <c r="CK551" s="16">
        <f t="shared" ca="1" si="832"/>
        <v>0</v>
      </c>
      <c r="CL551" s="25">
        <v>0</v>
      </c>
      <c r="CM551" s="25">
        <f t="shared" ca="1" si="833"/>
        <v>0</v>
      </c>
      <c r="CN551" s="25">
        <f t="shared" ca="1" si="834"/>
        <v>0</v>
      </c>
      <c r="CO551" s="25">
        <f t="shared" ca="1" si="835"/>
        <v>0</v>
      </c>
      <c r="CP551" s="25">
        <f t="shared" ca="1" si="836"/>
        <v>0</v>
      </c>
      <c r="CQ551" s="16">
        <f t="shared" ca="1" si="837"/>
        <v>0</v>
      </c>
      <c r="CR551" s="25">
        <f t="shared" ca="1" si="838"/>
        <v>0</v>
      </c>
      <c r="CS551" s="9">
        <f t="shared" ca="1" si="780"/>
        <v>0</v>
      </c>
      <c r="CT551" s="26">
        <f t="shared" ca="1" si="781"/>
        <v>0</v>
      </c>
      <c r="CU551" s="19">
        <f t="shared" ca="1" si="782"/>
        <v>0</v>
      </c>
      <c r="CV551" s="26">
        <f t="shared" ca="1" si="783"/>
        <v>0</v>
      </c>
      <c r="CW551" s="26">
        <f t="shared" ca="1" si="784"/>
        <v>0</v>
      </c>
      <c r="CX551">
        <f t="shared" ca="1" si="839"/>
        <v>0</v>
      </c>
      <c r="CY551" s="7">
        <f t="shared" ca="1" si="807"/>
        <v>0</v>
      </c>
      <c r="CZ551" s="7">
        <f t="shared" ca="1" si="808"/>
        <v>0</v>
      </c>
      <c r="DA551" s="17">
        <f t="shared" ca="1" si="840"/>
        <v>0</v>
      </c>
      <c r="DB551" s="17">
        <f t="shared" ca="1" si="809"/>
        <v>0</v>
      </c>
      <c r="EB551">
        <v>549</v>
      </c>
      <c r="EC551" s="7">
        <f t="shared" si="841"/>
        <v>0</v>
      </c>
      <c r="ED551" s="28">
        <f t="shared" si="842"/>
        <v>0</v>
      </c>
      <c r="EE551" s="16">
        <f t="shared" si="843"/>
        <v>0</v>
      </c>
      <c r="EF551" s="9">
        <f t="shared" si="785"/>
        <v>0</v>
      </c>
      <c r="EG551" s="26">
        <f t="shared" si="786"/>
        <v>0</v>
      </c>
      <c r="EH551" s="19">
        <f t="shared" si="787"/>
        <v>0</v>
      </c>
      <c r="EI551" s="26">
        <f t="shared" si="788"/>
        <v>0</v>
      </c>
      <c r="EJ551" s="26">
        <f t="shared" si="789"/>
        <v>0</v>
      </c>
      <c r="EK551" s="16">
        <f t="shared" si="844"/>
        <v>0</v>
      </c>
      <c r="EL551" s="25">
        <v>0</v>
      </c>
      <c r="EM551" s="25">
        <f t="shared" si="845"/>
        <v>0</v>
      </c>
      <c r="EN551" s="25">
        <f t="shared" si="846"/>
        <v>0</v>
      </c>
      <c r="EO551" s="25">
        <f t="shared" si="847"/>
        <v>0</v>
      </c>
      <c r="EP551" s="25">
        <f t="shared" si="848"/>
        <v>0</v>
      </c>
      <c r="EQ551" s="16">
        <f t="shared" si="849"/>
        <v>0</v>
      </c>
      <c r="ER551" s="25">
        <f t="shared" si="850"/>
        <v>0</v>
      </c>
      <c r="ES551" s="9">
        <f t="shared" si="790"/>
        <v>0</v>
      </c>
      <c r="ET551" s="26">
        <f t="shared" si="791"/>
        <v>0</v>
      </c>
      <c r="EU551" s="19">
        <f t="shared" si="792"/>
        <v>0</v>
      </c>
      <c r="EV551" s="26">
        <f t="shared" si="793"/>
        <v>0</v>
      </c>
      <c r="EW551" s="26">
        <f t="shared" si="794"/>
        <v>0</v>
      </c>
      <c r="EX551">
        <f t="shared" si="851"/>
        <v>0</v>
      </c>
      <c r="EY551" s="7">
        <f t="shared" si="810"/>
        <v>0</v>
      </c>
      <c r="EZ551" s="7">
        <f t="shared" si="811"/>
        <v>0</v>
      </c>
      <c r="FA551" s="17">
        <f t="shared" si="852"/>
        <v>0</v>
      </c>
      <c r="FB551" s="17">
        <f t="shared" si="812"/>
        <v>0</v>
      </c>
      <c r="GB551">
        <v>549</v>
      </c>
      <c r="GC551" s="7">
        <f t="shared" si="853"/>
        <v>0</v>
      </c>
      <c r="GD551" s="28">
        <f t="shared" si="854"/>
        <v>0</v>
      </c>
      <c r="GE551" s="16">
        <f t="shared" si="855"/>
        <v>0</v>
      </c>
      <c r="GF551" s="9">
        <f t="shared" si="795"/>
        <v>0</v>
      </c>
      <c r="GG551" s="26">
        <f t="shared" si="796"/>
        <v>0</v>
      </c>
      <c r="GH551" s="19">
        <f t="shared" si="797"/>
        <v>0</v>
      </c>
      <c r="GI551" s="26">
        <f t="shared" si="798"/>
        <v>0</v>
      </c>
      <c r="GJ551" s="26">
        <f t="shared" si="799"/>
        <v>0</v>
      </c>
      <c r="GK551" s="16">
        <f t="shared" si="856"/>
        <v>0</v>
      </c>
      <c r="GL551" s="25">
        <v>0</v>
      </c>
      <c r="GM551" s="25">
        <f t="shared" si="857"/>
        <v>0</v>
      </c>
      <c r="GN551" s="25">
        <f t="shared" si="858"/>
        <v>0</v>
      </c>
      <c r="GO551" s="25">
        <f t="shared" si="859"/>
        <v>0</v>
      </c>
      <c r="GP551" s="25">
        <f t="shared" si="860"/>
        <v>0</v>
      </c>
      <c r="GQ551" s="16">
        <f t="shared" si="861"/>
        <v>0</v>
      </c>
      <c r="GR551" s="25">
        <f t="shared" si="862"/>
        <v>0</v>
      </c>
      <c r="GS551" s="9">
        <f t="shared" si="800"/>
        <v>0</v>
      </c>
      <c r="GT551" s="26">
        <f t="shared" si="801"/>
        <v>0</v>
      </c>
      <c r="GU551" s="19">
        <f t="shared" si="802"/>
        <v>0</v>
      </c>
      <c r="GV551" s="26">
        <f t="shared" si="803"/>
        <v>0</v>
      </c>
      <c r="GW551" s="26">
        <f t="shared" si="804"/>
        <v>0</v>
      </c>
      <c r="GX551">
        <f t="shared" si="863"/>
        <v>0</v>
      </c>
      <c r="GY551" s="7">
        <f t="shared" si="813"/>
        <v>0</v>
      </c>
      <c r="GZ551" s="7">
        <f t="shared" si="814"/>
        <v>0</v>
      </c>
      <c r="HA551" s="17">
        <f t="shared" si="864"/>
        <v>0</v>
      </c>
      <c r="HB551" s="17">
        <f t="shared" si="815"/>
        <v>0</v>
      </c>
    </row>
    <row r="552" spans="54:210" x14ac:dyDescent="0.3">
      <c r="BB552">
        <v>550</v>
      </c>
      <c r="BC552" s="7">
        <f t="shared" si="816"/>
        <v>0</v>
      </c>
      <c r="BD552" s="28">
        <f t="shared" si="817"/>
        <v>0</v>
      </c>
      <c r="BE552" s="16">
        <f t="shared" si="818"/>
        <v>0</v>
      </c>
      <c r="BF552" s="16">
        <f t="shared" si="819"/>
        <v>0</v>
      </c>
      <c r="BG552" s="25">
        <v>0</v>
      </c>
      <c r="BH552" s="25">
        <f t="shared" si="820"/>
        <v>0</v>
      </c>
      <c r="BI552" s="25">
        <f t="shared" si="821"/>
        <v>0</v>
      </c>
      <c r="BJ552" s="25">
        <f t="shared" si="822"/>
        <v>0</v>
      </c>
      <c r="BK552" s="25">
        <f t="shared" si="823"/>
        <v>0</v>
      </c>
      <c r="BL552" s="16">
        <f t="shared" si="824"/>
        <v>0</v>
      </c>
      <c r="BM552" s="25">
        <f t="shared" si="825"/>
        <v>0</v>
      </c>
      <c r="BN552" s="9">
        <f t="shared" si="770"/>
        <v>0</v>
      </c>
      <c r="BO552" s="26">
        <f t="shared" si="771"/>
        <v>0</v>
      </c>
      <c r="BP552" s="19">
        <f t="shared" si="772"/>
        <v>0</v>
      </c>
      <c r="BQ552" s="26">
        <f t="shared" si="773"/>
        <v>0</v>
      </c>
      <c r="BR552" s="26">
        <f t="shared" si="774"/>
        <v>0</v>
      </c>
      <c r="BS552">
        <f t="shared" si="826"/>
        <v>0</v>
      </c>
      <c r="BT552" s="7">
        <f t="shared" si="827"/>
        <v>0</v>
      </c>
      <c r="BU552" s="7">
        <f t="shared" si="805"/>
        <v>0</v>
      </c>
      <c r="BV552" s="17">
        <f t="shared" si="828"/>
        <v>0</v>
      </c>
      <c r="BW552" s="17">
        <f t="shared" si="806"/>
        <v>0</v>
      </c>
      <c r="CB552">
        <v>550</v>
      </c>
      <c r="CC552" s="7">
        <f t="shared" ca="1" si="829"/>
        <v>-19000</v>
      </c>
      <c r="CD552" s="28">
        <f t="shared" ca="1" si="830"/>
        <v>0</v>
      </c>
      <c r="CE552" s="16">
        <f t="shared" ca="1" si="831"/>
        <v>0</v>
      </c>
      <c r="CF552" s="9">
        <f t="shared" ca="1" si="775"/>
        <v>0</v>
      </c>
      <c r="CG552" s="26">
        <f t="shared" ca="1" si="776"/>
        <v>0</v>
      </c>
      <c r="CH552" s="19">
        <f t="shared" ca="1" si="777"/>
        <v>0</v>
      </c>
      <c r="CI552" s="26">
        <f t="shared" ca="1" si="778"/>
        <v>0</v>
      </c>
      <c r="CJ552" s="26">
        <f t="shared" ca="1" si="779"/>
        <v>0</v>
      </c>
      <c r="CK552" s="16">
        <f t="shared" ca="1" si="832"/>
        <v>0</v>
      </c>
      <c r="CL552" s="25">
        <v>0</v>
      </c>
      <c r="CM552" s="25">
        <f t="shared" ca="1" si="833"/>
        <v>0</v>
      </c>
      <c r="CN552" s="25">
        <f t="shared" ca="1" si="834"/>
        <v>0</v>
      </c>
      <c r="CO552" s="25">
        <f t="shared" ca="1" si="835"/>
        <v>0</v>
      </c>
      <c r="CP552" s="25">
        <f t="shared" ca="1" si="836"/>
        <v>0</v>
      </c>
      <c r="CQ552" s="16">
        <f t="shared" ca="1" si="837"/>
        <v>0</v>
      </c>
      <c r="CR552" s="25">
        <f t="shared" ca="1" si="838"/>
        <v>0</v>
      </c>
      <c r="CS552" s="9">
        <f t="shared" ca="1" si="780"/>
        <v>0</v>
      </c>
      <c r="CT552" s="26">
        <f t="shared" ca="1" si="781"/>
        <v>0</v>
      </c>
      <c r="CU552" s="19">
        <f t="shared" ca="1" si="782"/>
        <v>0</v>
      </c>
      <c r="CV552" s="26">
        <f t="shared" ca="1" si="783"/>
        <v>0</v>
      </c>
      <c r="CW552" s="26">
        <f t="shared" ca="1" si="784"/>
        <v>0</v>
      </c>
      <c r="CX552">
        <f t="shared" ca="1" si="839"/>
        <v>0</v>
      </c>
      <c r="CY552" s="7">
        <f t="shared" ca="1" si="807"/>
        <v>0</v>
      </c>
      <c r="CZ552" s="7">
        <f t="shared" ca="1" si="808"/>
        <v>0</v>
      </c>
      <c r="DA552" s="17">
        <f t="shared" ca="1" si="840"/>
        <v>0</v>
      </c>
      <c r="DB552" s="17">
        <f t="shared" ca="1" si="809"/>
        <v>0</v>
      </c>
      <c r="EB552">
        <v>550</v>
      </c>
      <c r="EC552" s="7">
        <f t="shared" si="841"/>
        <v>0</v>
      </c>
      <c r="ED552" s="28">
        <f t="shared" si="842"/>
        <v>0</v>
      </c>
      <c r="EE552" s="16">
        <f t="shared" si="843"/>
        <v>0</v>
      </c>
      <c r="EF552" s="9">
        <f t="shared" si="785"/>
        <v>0</v>
      </c>
      <c r="EG552" s="26">
        <f t="shared" si="786"/>
        <v>0</v>
      </c>
      <c r="EH552" s="19">
        <f t="shared" si="787"/>
        <v>0</v>
      </c>
      <c r="EI552" s="26">
        <f t="shared" si="788"/>
        <v>0</v>
      </c>
      <c r="EJ552" s="26">
        <f t="shared" si="789"/>
        <v>0</v>
      </c>
      <c r="EK552" s="16">
        <f t="shared" si="844"/>
        <v>0</v>
      </c>
      <c r="EL552" s="25">
        <v>0</v>
      </c>
      <c r="EM552" s="25">
        <f t="shared" si="845"/>
        <v>0</v>
      </c>
      <c r="EN552" s="25">
        <f t="shared" si="846"/>
        <v>0</v>
      </c>
      <c r="EO552" s="25">
        <f t="shared" si="847"/>
        <v>0</v>
      </c>
      <c r="EP552" s="25">
        <f t="shared" si="848"/>
        <v>0</v>
      </c>
      <c r="EQ552" s="16">
        <f t="shared" si="849"/>
        <v>0</v>
      </c>
      <c r="ER552" s="25">
        <f t="shared" si="850"/>
        <v>0</v>
      </c>
      <c r="ES552" s="9">
        <f t="shared" si="790"/>
        <v>0</v>
      </c>
      <c r="ET552" s="26">
        <f t="shared" si="791"/>
        <v>0</v>
      </c>
      <c r="EU552" s="19">
        <f t="shared" si="792"/>
        <v>0</v>
      </c>
      <c r="EV552" s="26">
        <f t="shared" si="793"/>
        <v>0</v>
      </c>
      <c r="EW552" s="26">
        <f t="shared" si="794"/>
        <v>0</v>
      </c>
      <c r="EX552">
        <f t="shared" si="851"/>
        <v>0</v>
      </c>
      <c r="EY552" s="7">
        <f t="shared" si="810"/>
        <v>0</v>
      </c>
      <c r="EZ552" s="7">
        <f t="shared" si="811"/>
        <v>0</v>
      </c>
      <c r="FA552" s="17">
        <f t="shared" si="852"/>
        <v>0</v>
      </c>
      <c r="FB552" s="17">
        <f t="shared" si="812"/>
        <v>0</v>
      </c>
      <c r="GB552">
        <v>550</v>
      </c>
      <c r="GC552" s="7">
        <f t="shared" si="853"/>
        <v>0</v>
      </c>
      <c r="GD552" s="28">
        <f t="shared" si="854"/>
        <v>0</v>
      </c>
      <c r="GE552" s="16">
        <f t="shared" si="855"/>
        <v>0</v>
      </c>
      <c r="GF552" s="9">
        <f t="shared" si="795"/>
        <v>0</v>
      </c>
      <c r="GG552" s="26">
        <f t="shared" si="796"/>
        <v>0</v>
      </c>
      <c r="GH552" s="19">
        <f t="shared" si="797"/>
        <v>0</v>
      </c>
      <c r="GI552" s="26">
        <f t="shared" si="798"/>
        <v>0</v>
      </c>
      <c r="GJ552" s="26">
        <f t="shared" si="799"/>
        <v>0</v>
      </c>
      <c r="GK552" s="16">
        <f t="shared" si="856"/>
        <v>0</v>
      </c>
      <c r="GL552" s="25">
        <v>0</v>
      </c>
      <c r="GM552" s="25">
        <f t="shared" si="857"/>
        <v>0</v>
      </c>
      <c r="GN552" s="25">
        <f t="shared" si="858"/>
        <v>0</v>
      </c>
      <c r="GO552" s="25">
        <f t="shared" si="859"/>
        <v>0</v>
      </c>
      <c r="GP552" s="25">
        <f t="shared" si="860"/>
        <v>0</v>
      </c>
      <c r="GQ552" s="16">
        <f t="shared" si="861"/>
        <v>0</v>
      </c>
      <c r="GR552" s="25">
        <f t="shared" si="862"/>
        <v>0</v>
      </c>
      <c r="GS552" s="9">
        <f t="shared" si="800"/>
        <v>0</v>
      </c>
      <c r="GT552" s="26">
        <f t="shared" si="801"/>
        <v>0</v>
      </c>
      <c r="GU552" s="19">
        <f t="shared" si="802"/>
        <v>0</v>
      </c>
      <c r="GV552" s="26">
        <f t="shared" si="803"/>
        <v>0</v>
      </c>
      <c r="GW552" s="26">
        <f t="shared" si="804"/>
        <v>0</v>
      </c>
      <c r="GX552">
        <f t="shared" si="863"/>
        <v>0</v>
      </c>
      <c r="GY552" s="7">
        <f t="shared" si="813"/>
        <v>0</v>
      </c>
      <c r="GZ552" s="7">
        <f t="shared" si="814"/>
        <v>0</v>
      </c>
      <c r="HA552" s="17">
        <f t="shared" si="864"/>
        <v>0</v>
      </c>
      <c r="HB552" s="17">
        <f t="shared" si="815"/>
        <v>0</v>
      </c>
    </row>
    <row r="553" spans="54:210" x14ac:dyDescent="0.3">
      <c r="BB553">
        <v>551</v>
      </c>
      <c r="BC553" s="7">
        <f t="shared" si="816"/>
        <v>0</v>
      </c>
      <c r="BD553" s="28">
        <f t="shared" si="817"/>
        <v>0</v>
      </c>
      <c r="BE553" s="16">
        <f t="shared" si="818"/>
        <v>0</v>
      </c>
      <c r="BF553" s="16">
        <f t="shared" si="819"/>
        <v>0</v>
      </c>
      <c r="BG553" s="25">
        <v>0</v>
      </c>
      <c r="BH553" s="25">
        <f t="shared" si="820"/>
        <v>0</v>
      </c>
      <c r="BI553" s="25">
        <f t="shared" si="821"/>
        <v>0</v>
      </c>
      <c r="BJ553" s="25">
        <f t="shared" si="822"/>
        <v>0</v>
      </c>
      <c r="BK553" s="25">
        <f t="shared" si="823"/>
        <v>0</v>
      </c>
      <c r="BL553" s="16">
        <f t="shared" si="824"/>
        <v>0</v>
      </c>
      <c r="BM553" s="25">
        <f t="shared" si="825"/>
        <v>0</v>
      </c>
      <c r="BN553" s="9">
        <f t="shared" si="770"/>
        <v>0</v>
      </c>
      <c r="BO553" s="26">
        <f t="shared" si="771"/>
        <v>0</v>
      </c>
      <c r="BP553" s="19">
        <f t="shared" si="772"/>
        <v>0</v>
      </c>
      <c r="BQ553" s="26">
        <f t="shared" si="773"/>
        <v>0</v>
      </c>
      <c r="BR553" s="26">
        <f t="shared" si="774"/>
        <v>0</v>
      </c>
      <c r="BS553">
        <f t="shared" si="826"/>
        <v>0</v>
      </c>
      <c r="BT553" s="7">
        <f t="shared" si="827"/>
        <v>0</v>
      </c>
      <c r="BU553" s="7">
        <f t="shared" si="805"/>
        <v>0</v>
      </c>
      <c r="BV553" s="17">
        <f t="shared" si="828"/>
        <v>0</v>
      </c>
      <c r="BW553" s="17">
        <f t="shared" si="806"/>
        <v>0</v>
      </c>
      <c r="CB553">
        <v>551</v>
      </c>
      <c r="CC553" s="7">
        <f t="shared" ca="1" si="829"/>
        <v>-19000</v>
      </c>
      <c r="CD553" s="28">
        <f t="shared" ca="1" si="830"/>
        <v>0</v>
      </c>
      <c r="CE553" s="16">
        <f t="shared" ca="1" si="831"/>
        <v>0</v>
      </c>
      <c r="CF553" s="9">
        <f t="shared" ca="1" si="775"/>
        <v>0</v>
      </c>
      <c r="CG553" s="26">
        <f t="shared" ca="1" si="776"/>
        <v>0</v>
      </c>
      <c r="CH553" s="19">
        <f t="shared" ca="1" si="777"/>
        <v>0</v>
      </c>
      <c r="CI553" s="26">
        <f t="shared" ca="1" si="778"/>
        <v>0</v>
      </c>
      <c r="CJ553" s="26">
        <f t="shared" ca="1" si="779"/>
        <v>0</v>
      </c>
      <c r="CK553" s="16">
        <f t="shared" ca="1" si="832"/>
        <v>0</v>
      </c>
      <c r="CL553" s="25">
        <v>0</v>
      </c>
      <c r="CM553" s="25">
        <f t="shared" ca="1" si="833"/>
        <v>0</v>
      </c>
      <c r="CN553" s="25">
        <f t="shared" ca="1" si="834"/>
        <v>0</v>
      </c>
      <c r="CO553" s="25">
        <f t="shared" ca="1" si="835"/>
        <v>0</v>
      </c>
      <c r="CP553" s="25">
        <f t="shared" ca="1" si="836"/>
        <v>0</v>
      </c>
      <c r="CQ553" s="16">
        <f t="shared" ca="1" si="837"/>
        <v>0</v>
      </c>
      <c r="CR553" s="25">
        <f t="shared" ca="1" si="838"/>
        <v>0</v>
      </c>
      <c r="CS553" s="9">
        <f t="shared" ca="1" si="780"/>
        <v>0</v>
      </c>
      <c r="CT553" s="26">
        <f t="shared" ca="1" si="781"/>
        <v>0</v>
      </c>
      <c r="CU553" s="19">
        <f t="shared" ca="1" si="782"/>
        <v>0</v>
      </c>
      <c r="CV553" s="26">
        <f t="shared" ca="1" si="783"/>
        <v>0</v>
      </c>
      <c r="CW553" s="26">
        <f t="shared" ca="1" si="784"/>
        <v>0</v>
      </c>
      <c r="CX553">
        <f t="shared" ca="1" si="839"/>
        <v>0</v>
      </c>
      <c r="CY553" s="7">
        <f t="shared" ca="1" si="807"/>
        <v>0</v>
      </c>
      <c r="CZ553" s="7">
        <f t="shared" ca="1" si="808"/>
        <v>0</v>
      </c>
      <c r="DA553" s="17">
        <f t="shared" ca="1" si="840"/>
        <v>0</v>
      </c>
      <c r="DB553" s="17">
        <f t="shared" ca="1" si="809"/>
        <v>0</v>
      </c>
      <c r="EB553">
        <v>551</v>
      </c>
      <c r="EC553" s="7">
        <f t="shared" si="841"/>
        <v>0</v>
      </c>
      <c r="ED553" s="28">
        <f t="shared" si="842"/>
        <v>0</v>
      </c>
      <c r="EE553" s="16">
        <f t="shared" si="843"/>
        <v>0</v>
      </c>
      <c r="EF553" s="9">
        <f t="shared" si="785"/>
        <v>0</v>
      </c>
      <c r="EG553" s="26">
        <f t="shared" si="786"/>
        <v>0</v>
      </c>
      <c r="EH553" s="19">
        <f t="shared" si="787"/>
        <v>0</v>
      </c>
      <c r="EI553" s="26">
        <f t="shared" si="788"/>
        <v>0</v>
      </c>
      <c r="EJ553" s="26">
        <f t="shared" si="789"/>
        <v>0</v>
      </c>
      <c r="EK553" s="16">
        <f t="shared" si="844"/>
        <v>0</v>
      </c>
      <c r="EL553" s="25">
        <v>0</v>
      </c>
      <c r="EM553" s="25">
        <f t="shared" si="845"/>
        <v>0</v>
      </c>
      <c r="EN553" s="25">
        <f t="shared" si="846"/>
        <v>0</v>
      </c>
      <c r="EO553" s="25">
        <f t="shared" si="847"/>
        <v>0</v>
      </c>
      <c r="EP553" s="25">
        <f t="shared" si="848"/>
        <v>0</v>
      </c>
      <c r="EQ553" s="16">
        <f t="shared" si="849"/>
        <v>0</v>
      </c>
      <c r="ER553" s="25">
        <f t="shared" si="850"/>
        <v>0</v>
      </c>
      <c r="ES553" s="9">
        <f t="shared" si="790"/>
        <v>0</v>
      </c>
      <c r="ET553" s="26">
        <f t="shared" si="791"/>
        <v>0</v>
      </c>
      <c r="EU553" s="19">
        <f t="shared" si="792"/>
        <v>0</v>
      </c>
      <c r="EV553" s="26">
        <f t="shared" si="793"/>
        <v>0</v>
      </c>
      <c r="EW553" s="26">
        <f t="shared" si="794"/>
        <v>0</v>
      </c>
      <c r="EX553">
        <f t="shared" si="851"/>
        <v>0</v>
      </c>
      <c r="EY553" s="7">
        <f t="shared" si="810"/>
        <v>0</v>
      </c>
      <c r="EZ553" s="7">
        <f t="shared" si="811"/>
        <v>0</v>
      </c>
      <c r="FA553" s="17">
        <f t="shared" si="852"/>
        <v>0</v>
      </c>
      <c r="FB553" s="17">
        <f t="shared" si="812"/>
        <v>0</v>
      </c>
      <c r="GB553">
        <v>551</v>
      </c>
      <c r="GC553" s="7">
        <f t="shared" si="853"/>
        <v>0</v>
      </c>
      <c r="GD553" s="28">
        <f t="shared" si="854"/>
        <v>0</v>
      </c>
      <c r="GE553" s="16">
        <f t="shared" si="855"/>
        <v>0</v>
      </c>
      <c r="GF553" s="9">
        <f t="shared" si="795"/>
        <v>0</v>
      </c>
      <c r="GG553" s="26">
        <f t="shared" si="796"/>
        <v>0</v>
      </c>
      <c r="GH553" s="19">
        <f t="shared" si="797"/>
        <v>0</v>
      </c>
      <c r="GI553" s="26">
        <f t="shared" si="798"/>
        <v>0</v>
      </c>
      <c r="GJ553" s="26">
        <f t="shared" si="799"/>
        <v>0</v>
      </c>
      <c r="GK553" s="16">
        <f t="shared" si="856"/>
        <v>0</v>
      </c>
      <c r="GL553" s="25">
        <v>0</v>
      </c>
      <c r="GM553" s="25">
        <f t="shared" si="857"/>
        <v>0</v>
      </c>
      <c r="GN553" s="25">
        <f t="shared" si="858"/>
        <v>0</v>
      </c>
      <c r="GO553" s="25">
        <f t="shared" si="859"/>
        <v>0</v>
      </c>
      <c r="GP553" s="25">
        <f t="shared" si="860"/>
        <v>0</v>
      </c>
      <c r="GQ553" s="16">
        <f t="shared" si="861"/>
        <v>0</v>
      </c>
      <c r="GR553" s="25">
        <f t="shared" si="862"/>
        <v>0</v>
      </c>
      <c r="GS553" s="9">
        <f t="shared" si="800"/>
        <v>0</v>
      </c>
      <c r="GT553" s="26">
        <f t="shared" si="801"/>
        <v>0</v>
      </c>
      <c r="GU553" s="19">
        <f t="shared" si="802"/>
        <v>0</v>
      </c>
      <c r="GV553" s="26">
        <f t="shared" si="803"/>
        <v>0</v>
      </c>
      <c r="GW553" s="26">
        <f t="shared" si="804"/>
        <v>0</v>
      </c>
      <c r="GX553">
        <f t="shared" si="863"/>
        <v>0</v>
      </c>
      <c r="GY553" s="7">
        <f t="shared" si="813"/>
        <v>0</v>
      </c>
      <c r="GZ553" s="7">
        <f t="shared" si="814"/>
        <v>0</v>
      </c>
      <c r="HA553" s="17">
        <f t="shared" si="864"/>
        <v>0</v>
      </c>
      <c r="HB553" s="17">
        <f t="shared" si="815"/>
        <v>0</v>
      </c>
    </row>
    <row r="554" spans="54:210" x14ac:dyDescent="0.3">
      <c r="BB554">
        <v>552</v>
      </c>
      <c r="BC554" s="7">
        <f t="shared" si="816"/>
        <v>0</v>
      </c>
      <c r="BD554" s="28">
        <f t="shared" si="817"/>
        <v>0</v>
      </c>
      <c r="BE554" s="16">
        <f t="shared" si="818"/>
        <v>0</v>
      </c>
      <c r="BF554" s="16">
        <f t="shared" si="819"/>
        <v>0</v>
      </c>
      <c r="BG554" s="25">
        <v>0</v>
      </c>
      <c r="BH554" s="25">
        <f t="shared" si="820"/>
        <v>0</v>
      </c>
      <c r="BI554" s="25">
        <f t="shared" si="821"/>
        <v>0</v>
      </c>
      <c r="BJ554" s="25">
        <f t="shared" si="822"/>
        <v>0</v>
      </c>
      <c r="BK554" s="25">
        <f t="shared" si="823"/>
        <v>0</v>
      </c>
      <c r="BL554" s="16">
        <f t="shared" si="824"/>
        <v>0</v>
      </c>
      <c r="BM554" s="25">
        <f t="shared" si="825"/>
        <v>0</v>
      </c>
      <c r="BN554" s="9">
        <f t="shared" si="770"/>
        <v>0</v>
      </c>
      <c r="BO554" s="26">
        <f t="shared" si="771"/>
        <v>0</v>
      </c>
      <c r="BP554" s="19">
        <f t="shared" si="772"/>
        <v>0</v>
      </c>
      <c r="BQ554" s="26">
        <f t="shared" si="773"/>
        <v>0</v>
      </c>
      <c r="BR554" s="26">
        <f t="shared" si="774"/>
        <v>0</v>
      </c>
      <c r="BS554">
        <f t="shared" si="826"/>
        <v>0</v>
      </c>
      <c r="BT554" s="7">
        <f t="shared" si="827"/>
        <v>0</v>
      </c>
      <c r="BU554" s="7">
        <f t="shared" si="805"/>
        <v>0</v>
      </c>
      <c r="BV554" s="17">
        <f t="shared" si="828"/>
        <v>0</v>
      </c>
      <c r="BW554" s="17">
        <f t="shared" si="806"/>
        <v>0</v>
      </c>
      <c r="CB554">
        <v>552</v>
      </c>
      <c r="CC554" s="7">
        <f t="shared" ca="1" si="829"/>
        <v>-19000</v>
      </c>
      <c r="CD554" s="28">
        <f t="shared" ca="1" si="830"/>
        <v>0</v>
      </c>
      <c r="CE554" s="16">
        <f t="shared" ca="1" si="831"/>
        <v>0</v>
      </c>
      <c r="CF554" s="9">
        <f t="shared" ca="1" si="775"/>
        <v>0</v>
      </c>
      <c r="CG554" s="26">
        <f t="shared" ca="1" si="776"/>
        <v>0</v>
      </c>
      <c r="CH554" s="19">
        <f t="shared" ca="1" si="777"/>
        <v>0</v>
      </c>
      <c r="CI554" s="26">
        <f t="shared" ca="1" si="778"/>
        <v>0</v>
      </c>
      <c r="CJ554" s="26">
        <f t="shared" ca="1" si="779"/>
        <v>0</v>
      </c>
      <c r="CK554" s="16">
        <f t="shared" ca="1" si="832"/>
        <v>0</v>
      </c>
      <c r="CL554" s="25">
        <v>0</v>
      </c>
      <c r="CM554" s="25">
        <f t="shared" ca="1" si="833"/>
        <v>0</v>
      </c>
      <c r="CN554" s="25">
        <f t="shared" ca="1" si="834"/>
        <v>0</v>
      </c>
      <c r="CO554" s="25">
        <f t="shared" ca="1" si="835"/>
        <v>0</v>
      </c>
      <c r="CP554" s="25">
        <f t="shared" ca="1" si="836"/>
        <v>0</v>
      </c>
      <c r="CQ554" s="16">
        <f t="shared" ca="1" si="837"/>
        <v>0</v>
      </c>
      <c r="CR554" s="25">
        <f t="shared" ca="1" si="838"/>
        <v>0</v>
      </c>
      <c r="CS554" s="9">
        <f t="shared" ca="1" si="780"/>
        <v>0</v>
      </c>
      <c r="CT554" s="26">
        <f t="shared" ca="1" si="781"/>
        <v>0</v>
      </c>
      <c r="CU554" s="19">
        <f t="shared" ca="1" si="782"/>
        <v>0</v>
      </c>
      <c r="CV554" s="26">
        <f t="shared" ca="1" si="783"/>
        <v>0</v>
      </c>
      <c r="CW554" s="26">
        <f t="shared" ca="1" si="784"/>
        <v>0</v>
      </c>
      <c r="CX554">
        <f t="shared" ca="1" si="839"/>
        <v>0</v>
      </c>
      <c r="CY554" s="7">
        <f t="shared" ca="1" si="807"/>
        <v>0</v>
      </c>
      <c r="CZ554" s="7">
        <f t="shared" ca="1" si="808"/>
        <v>0</v>
      </c>
      <c r="DA554" s="17">
        <f t="shared" ca="1" si="840"/>
        <v>0</v>
      </c>
      <c r="DB554" s="17">
        <f t="shared" ca="1" si="809"/>
        <v>0</v>
      </c>
      <c r="EB554">
        <v>552</v>
      </c>
      <c r="EC554" s="7">
        <f t="shared" si="841"/>
        <v>0</v>
      </c>
      <c r="ED554" s="28">
        <f t="shared" si="842"/>
        <v>0</v>
      </c>
      <c r="EE554" s="16">
        <f t="shared" si="843"/>
        <v>0</v>
      </c>
      <c r="EF554" s="9">
        <f t="shared" si="785"/>
        <v>0</v>
      </c>
      <c r="EG554" s="26">
        <f t="shared" si="786"/>
        <v>0</v>
      </c>
      <c r="EH554" s="19">
        <f t="shared" si="787"/>
        <v>0</v>
      </c>
      <c r="EI554" s="26">
        <f t="shared" si="788"/>
        <v>0</v>
      </c>
      <c r="EJ554" s="26">
        <f t="shared" si="789"/>
        <v>0</v>
      </c>
      <c r="EK554" s="16">
        <f t="shared" si="844"/>
        <v>0</v>
      </c>
      <c r="EL554" s="25">
        <v>0</v>
      </c>
      <c r="EM554" s="25">
        <f t="shared" si="845"/>
        <v>0</v>
      </c>
      <c r="EN554" s="25">
        <f t="shared" si="846"/>
        <v>0</v>
      </c>
      <c r="EO554" s="25">
        <f t="shared" si="847"/>
        <v>0</v>
      </c>
      <c r="EP554" s="25">
        <f t="shared" si="848"/>
        <v>0</v>
      </c>
      <c r="EQ554" s="16">
        <f t="shared" si="849"/>
        <v>0</v>
      </c>
      <c r="ER554" s="25">
        <f t="shared" si="850"/>
        <v>0</v>
      </c>
      <c r="ES554" s="9">
        <f t="shared" si="790"/>
        <v>0</v>
      </c>
      <c r="ET554" s="26">
        <f t="shared" si="791"/>
        <v>0</v>
      </c>
      <c r="EU554" s="19">
        <f t="shared" si="792"/>
        <v>0</v>
      </c>
      <c r="EV554" s="26">
        <f t="shared" si="793"/>
        <v>0</v>
      </c>
      <c r="EW554" s="26">
        <f t="shared" si="794"/>
        <v>0</v>
      </c>
      <c r="EX554">
        <f t="shared" si="851"/>
        <v>0</v>
      </c>
      <c r="EY554" s="7">
        <f t="shared" si="810"/>
        <v>0</v>
      </c>
      <c r="EZ554" s="7">
        <f t="shared" si="811"/>
        <v>0</v>
      </c>
      <c r="FA554" s="17">
        <f t="shared" si="852"/>
        <v>0</v>
      </c>
      <c r="FB554" s="17">
        <f t="shared" si="812"/>
        <v>0</v>
      </c>
      <c r="GB554">
        <v>552</v>
      </c>
      <c r="GC554" s="7">
        <f t="shared" si="853"/>
        <v>0</v>
      </c>
      <c r="GD554" s="28">
        <f t="shared" si="854"/>
        <v>0</v>
      </c>
      <c r="GE554" s="16">
        <f t="shared" si="855"/>
        <v>0</v>
      </c>
      <c r="GF554" s="9">
        <f t="shared" si="795"/>
        <v>0</v>
      </c>
      <c r="GG554" s="26">
        <f t="shared" si="796"/>
        <v>0</v>
      </c>
      <c r="GH554" s="19">
        <f t="shared" si="797"/>
        <v>0</v>
      </c>
      <c r="GI554" s="26">
        <f t="shared" si="798"/>
        <v>0</v>
      </c>
      <c r="GJ554" s="26">
        <f t="shared" si="799"/>
        <v>0</v>
      </c>
      <c r="GK554" s="16">
        <f t="shared" si="856"/>
        <v>0</v>
      </c>
      <c r="GL554" s="25">
        <v>0</v>
      </c>
      <c r="GM554" s="25">
        <f t="shared" si="857"/>
        <v>0</v>
      </c>
      <c r="GN554" s="25">
        <f t="shared" si="858"/>
        <v>0</v>
      </c>
      <c r="GO554" s="25">
        <f t="shared" si="859"/>
        <v>0</v>
      </c>
      <c r="GP554" s="25">
        <f t="shared" si="860"/>
        <v>0</v>
      </c>
      <c r="GQ554" s="16">
        <f t="shared" si="861"/>
        <v>0</v>
      </c>
      <c r="GR554" s="25">
        <f t="shared" si="862"/>
        <v>0</v>
      </c>
      <c r="GS554" s="9">
        <f t="shared" si="800"/>
        <v>0</v>
      </c>
      <c r="GT554" s="26">
        <f t="shared" si="801"/>
        <v>0</v>
      </c>
      <c r="GU554" s="19">
        <f t="shared" si="802"/>
        <v>0</v>
      </c>
      <c r="GV554" s="26">
        <f t="shared" si="803"/>
        <v>0</v>
      </c>
      <c r="GW554" s="26">
        <f t="shared" si="804"/>
        <v>0</v>
      </c>
      <c r="GX554">
        <f t="shared" si="863"/>
        <v>0</v>
      </c>
      <c r="GY554" s="7">
        <f t="shared" si="813"/>
        <v>0</v>
      </c>
      <c r="GZ554" s="7">
        <f t="shared" si="814"/>
        <v>0</v>
      </c>
      <c r="HA554" s="17">
        <f t="shared" si="864"/>
        <v>0</v>
      </c>
      <c r="HB554" s="17">
        <f t="shared" si="815"/>
        <v>0</v>
      </c>
    </row>
    <row r="555" spans="54:210" x14ac:dyDescent="0.3">
      <c r="BB555">
        <v>553</v>
      </c>
      <c r="BC555" s="7">
        <f t="shared" si="816"/>
        <v>0</v>
      </c>
      <c r="BD555" s="28">
        <f t="shared" si="817"/>
        <v>0</v>
      </c>
      <c r="BE555" s="16">
        <f t="shared" si="818"/>
        <v>0</v>
      </c>
      <c r="BF555" s="16">
        <f t="shared" si="819"/>
        <v>0</v>
      </c>
      <c r="BG555" s="25">
        <v>0</v>
      </c>
      <c r="BH555" s="25">
        <f t="shared" si="820"/>
        <v>0</v>
      </c>
      <c r="BI555" s="25">
        <f t="shared" si="821"/>
        <v>0</v>
      </c>
      <c r="BJ555" s="25">
        <f t="shared" si="822"/>
        <v>0</v>
      </c>
      <c r="BK555" s="25">
        <f t="shared" si="823"/>
        <v>0</v>
      </c>
      <c r="BL555" s="16">
        <f t="shared" si="824"/>
        <v>0</v>
      </c>
      <c r="BM555" s="25">
        <f t="shared" si="825"/>
        <v>0</v>
      </c>
      <c r="BN555" s="9">
        <f t="shared" si="770"/>
        <v>0</v>
      </c>
      <c r="BO555" s="26">
        <f t="shared" si="771"/>
        <v>0</v>
      </c>
      <c r="BP555" s="19">
        <f t="shared" si="772"/>
        <v>0</v>
      </c>
      <c r="BQ555" s="26">
        <f t="shared" si="773"/>
        <v>0</v>
      </c>
      <c r="BR555" s="26">
        <f t="shared" si="774"/>
        <v>0</v>
      </c>
      <c r="BS555">
        <f t="shared" si="826"/>
        <v>0</v>
      </c>
      <c r="BT555" s="7">
        <f t="shared" si="827"/>
        <v>0</v>
      </c>
      <c r="BU555" s="7">
        <f t="shared" si="805"/>
        <v>0</v>
      </c>
      <c r="BV555" s="17">
        <f t="shared" si="828"/>
        <v>0</v>
      </c>
      <c r="BW555" s="17">
        <f t="shared" si="806"/>
        <v>0</v>
      </c>
      <c r="CB555">
        <v>553</v>
      </c>
      <c r="CC555" s="7">
        <f t="shared" ca="1" si="829"/>
        <v>-19000</v>
      </c>
      <c r="CD555" s="28">
        <f t="shared" ca="1" si="830"/>
        <v>0</v>
      </c>
      <c r="CE555" s="16">
        <f t="shared" ca="1" si="831"/>
        <v>0</v>
      </c>
      <c r="CF555" s="9">
        <f t="shared" ca="1" si="775"/>
        <v>0</v>
      </c>
      <c r="CG555" s="26">
        <f t="shared" ca="1" si="776"/>
        <v>0</v>
      </c>
      <c r="CH555" s="19">
        <f t="shared" ca="1" si="777"/>
        <v>0</v>
      </c>
      <c r="CI555" s="26">
        <f t="shared" ca="1" si="778"/>
        <v>0</v>
      </c>
      <c r="CJ555" s="26">
        <f t="shared" ca="1" si="779"/>
        <v>0</v>
      </c>
      <c r="CK555" s="16">
        <f t="shared" ca="1" si="832"/>
        <v>0</v>
      </c>
      <c r="CL555" s="25">
        <v>0</v>
      </c>
      <c r="CM555" s="25">
        <f t="shared" ca="1" si="833"/>
        <v>0</v>
      </c>
      <c r="CN555" s="25">
        <f t="shared" ca="1" si="834"/>
        <v>0</v>
      </c>
      <c r="CO555" s="25">
        <f t="shared" ca="1" si="835"/>
        <v>0</v>
      </c>
      <c r="CP555" s="25">
        <f t="shared" ca="1" si="836"/>
        <v>0</v>
      </c>
      <c r="CQ555" s="16">
        <f t="shared" ca="1" si="837"/>
        <v>0</v>
      </c>
      <c r="CR555" s="25">
        <f t="shared" ca="1" si="838"/>
        <v>0</v>
      </c>
      <c r="CS555" s="9">
        <f t="shared" ca="1" si="780"/>
        <v>0</v>
      </c>
      <c r="CT555" s="26">
        <f t="shared" ca="1" si="781"/>
        <v>0</v>
      </c>
      <c r="CU555" s="19">
        <f t="shared" ca="1" si="782"/>
        <v>0</v>
      </c>
      <c r="CV555" s="26">
        <f t="shared" ca="1" si="783"/>
        <v>0</v>
      </c>
      <c r="CW555" s="26">
        <f t="shared" ca="1" si="784"/>
        <v>0</v>
      </c>
      <c r="CX555">
        <f t="shared" ca="1" si="839"/>
        <v>0</v>
      </c>
      <c r="CY555" s="7">
        <f t="shared" ca="1" si="807"/>
        <v>0</v>
      </c>
      <c r="CZ555" s="7">
        <f t="shared" ca="1" si="808"/>
        <v>0</v>
      </c>
      <c r="DA555" s="17">
        <f t="shared" ca="1" si="840"/>
        <v>0</v>
      </c>
      <c r="DB555" s="17">
        <f t="shared" ca="1" si="809"/>
        <v>0</v>
      </c>
      <c r="EB555">
        <v>553</v>
      </c>
      <c r="EC555" s="7">
        <f t="shared" si="841"/>
        <v>0</v>
      </c>
      <c r="ED555" s="28">
        <f t="shared" si="842"/>
        <v>0</v>
      </c>
      <c r="EE555" s="16">
        <f t="shared" si="843"/>
        <v>0</v>
      </c>
      <c r="EF555" s="9">
        <f t="shared" si="785"/>
        <v>0</v>
      </c>
      <c r="EG555" s="26">
        <f t="shared" si="786"/>
        <v>0</v>
      </c>
      <c r="EH555" s="19">
        <f t="shared" si="787"/>
        <v>0</v>
      </c>
      <c r="EI555" s="26">
        <f t="shared" si="788"/>
        <v>0</v>
      </c>
      <c r="EJ555" s="26">
        <f t="shared" si="789"/>
        <v>0</v>
      </c>
      <c r="EK555" s="16">
        <f t="shared" si="844"/>
        <v>0</v>
      </c>
      <c r="EL555" s="25">
        <v>0</v>
      </c>
      <c r="EM555" s="25">
        <f t="shared" si="845"/>
        <v>0</v>
      </c>
      <c r="EN555" s="25">
        <f t="shared" si="846"/>
        <v>0</v>
      </c>
      <c r="EO555" s="25">
        <f t="shared" si="847"/>
        <v>0</v>
      </c>
      <c r="EP555" s="25">
        <f t="shared" si="848"/>
        <v>0</v>
      </c>
      <c r="EQ555" s="16">
        <f t="shared" si="849"/>
        <v>0</v>
      </c>
      <c r="ER555" s="25">
        <f t="shared" si="850"/>
        <v>0</v>
      </c>
      <c r="ES555" s="9">
        <f t="shared" si="790"/>
        <v>0</v>
      </c>
      <c r="ET555" s="26">
        <f t="shared" si="791"/>
        <v>0</v>
      </c>
      <c r="EU555" s="19">
        <f t="shared" si="792"/>
        <v>0</v>
      </c>
      <c r="EV555" s="26">
        <f t="shared" si="793"/>
        <v>0</v>
      </c>
      <c r="EW555" s="26">
        <f t="shared" si="794"/>
        <v>0</v>
      </c>
      <c r="EX555">
        <f t="shared" si="851"/>
        <v>0</v>
      </c>
      <c r="EY555" s="7">
        <f t="shared" si="810"/>
        <v>0</v>
      </c>
      <c r="EZ555" s="7">
        <f t="shared" si="811"/>
        <v>0</v>
      </c>
      <c r="FA555" s="17">
        <f t="shared" si="852"/>
        <v>0</v>
      </c>
      <c r="FB555" s="17">
        <f t="shared" si="812"/>
        <v>0</v>
      </c>
      <c r="GB555">
        <v>553</v>
      </c>
      <c r="GC555" s="7">
        <f t="shared" si="853"/>
        <v>0</v>
      </c>
      <c r="GD555" s="28">
        <f t="shared" si="854"/>
        <v>0</v>
      </c>
      <c r="GE555" s="16">
        <f t="shared" si="855"/>
        <v>0</v>
      </c>
      <c r="GF555" s="9">
        <f t="shared" si="795"/>
        <v>0</v>
      </c>
      <c r="GG555" s="26">
        <f t="shared" si="796"/>
        <v>0</v>
      </c>
      <c r="GH555" s="19">
        <f t="shared" si="797"/>
        <v>0</v>
      </c>
      <c r="GI555" s="26">
        <f t="shared" si="798"/>
        <v>0</v>
      </c>
      <c r="GJ555" s="26">
        <f t="shared" si="799"/>
        <v>0</v>
      </c>
      <c r="GK555" s="16">
        <f t="shared" si="856"/>
        <v>0</v>
      </c>
      <c r="GL555" s="25">
        <v>0</v>
      </c>
      <c r="GM555" s="25">
        <f t="shared" si="857"/>
        <v>0</v>
      </c>
      <c r="GN555" s="25">
        <f t="shared" si="858"/>
        <v>0</v>
      </c>
      <c r="GO555" s="25">
        <f t="shared" si="859"/>
        <v>0</v>
      </c>
      <c r="GP555" s="25">
        <f t="shared" si="860"/>
        <v>0</v>
      </c>
      <c r="GQ555" s="16">
        <f t="shared" si="861"/>
        <v>0</v>
      </c>
      <c r="GR555" s="25">
        <f t="shared" si="862"/>
        <v>0</v>
      </c>
      <c r="GS555" s="9">
        <f t="shared" si="800"/>
        <v>0</v>
      </c>
      <c r="GT555" s="26">
        <f t="shared" si="801"/>
        <v>0</v>
      </c>
      <c r="GU555" s="19">
        <f t="shared" si="802"/>
        <v>0</v>
      </c>
      <c r="GV555" s="26">
        <f t="shared" si="803"/>
        <v>0</v>
      </c>
      <c r="GW555" s="26">
        <f t="shared" si="804"/>
        <v>0</v>
      </c>
      <c r="GX555">
        <f t="shared" si="863"/>
        <v>0</v>
      </c>
      <c r="GY555" s="7">
        <f t="shared" si="813"/>
        <v>0</v>
      </c>
      <c r="GZ555" s="7">
        <f t="shared" si="814"/>
        <v>0</v>
      </c>
      <c r="HA555" s="17">
        <f t="shared" si="864"/>
        <v>0</v>
      </c>
      <c r="HB555" s="17">
        <f t="shared" si="815"/>
        <v>0</v>
      </c>
    </row>
    <row r="556" spans="54:210" x14ac:dyDescent="0.3">
      <c r="BB556">
        <v>554</v>
      </c>
      <c r="BC556" s="7">
        <f t="shared" si="816"/>
        <v>0</v>
      </c>
      <c r="BD556" s="28">
        <f t="shared" si="817"/>
        <v>0</v>
      </c>
      <c r="BE556" s="16">
        <f t="shared" si="818"/>
        <v>0</v>
      </c>
      <c r="BF556" s="16">
        <f t="shared" si="819"/>
        <v>0</v>
      </c>
      <c r="BG556" s="25">
        <v>0</v>
      </c>
      <c r="BH556" s="25">
        <f t="shared" si="820"/>
        <v>0</v>
      </c>
      <c r="BI556" s="25">
        <f t="shared" si="821"/>
        <v>0</v>
      </c>
      <c r="BJ556" s="25">
        <f t="shared" si="822"/>
        <v>0</v>
      </c>
      <c r="BK556" s="25">
        <f t="shared" si="823"/>
        <v>0</v>
      </c>
      <c r="BL556" s="16">
        <f t="shared" si="824"/>
        <v>0</v>
      </c>
      <c r="BM556" s="25">
        <f t="shared" si="825"/>
        <v>0</v>
      </c>
      <c r="BN556" s="9">
        <f t="shared" si="770"/>
        <v>0</v>
      </c>
      <c r="BO556" s="26">
        <f t="shared" si="771"/>
        <v>0</v>
      </c>
      <c r="BP556" s="19">
        <f t="shared" si="772"/>
        <v>0</v>
      </c>
      <c r="BQ556" s="26">
        <f t="shared" si="773"/>
        <v>0</v>
      </c>
      <c r="BR556" s="26">
        <f t="shared" si="774"/>
        <v>0</v>
      </c>
      <c r="BS556">
        <f t="shared" si="826"/>
        <v>0</v>
      </c>
      <c r="BT556" s="7">
        <f t="shared" si="827"/>
        <v>0</v>
      </c>
      <c r="BU556" s="7">
        <f t="shared" si="805"/>
        <v>0</v>
      </c>
      <c r="BV556" s="17">
        <f t="shared" si="828"/>
        <v>0</v>
      </c>
      <c r="BW556" s="17">
        <f t="shared" si="806"/>
        <v>0</v>
      </c>
      <c r="CB556">
        <v>554</v>
      </c>
      <c r="CC556" s="7">
        <f t="shared" ca="1" si="829"/>
        <v>-19000</v>
      </c>
      <c r="CD556" s="28">
        <f t="shared" ca="1" si="830"/>
        <v>0</v>
      </c>
      <c r="CE556" s="16">
        <f t="shared" ca="1" si="831"/>
        <v>0</v>
      </c>
      <c r="CF556" s="9">
        <f t="shared" ca="1" si="775"/>
        <v>0</v>
      </c>
      <c r="CG556" s="26">
        <f t="shared" ca="1" si="776"/>
        <v>0</v>
      </c>
      <c r="CH556" s="19">
        <f t="shared" ca="1" si="777"/>
        <v>0</v>
      </c>
      <c r="CI556" s="26">
        <f t="shared" ca="1" si="778"/>
        <v>0</v>
      </c>
      <c r="CJ556" s="26">
        <f t="shared" ca="1" si="779"/>
        <v>0</v>
      </c>
      <c r="CK556" s="16">
        <f t="shared" ca="1" si="832"/>
        <v>0</v>
      </c>
      <c r="CL556" s="25">
        <v>0</v>
      </c>
      <c r="CM556" s="25">
        <f t="shared" ca="1" si="833"/>
        <v>0</v>
      </c>
      <c r="CN556" s="25">
        <f t="shared" ca="1" si="834"/>
        <v>0</v>
      </c>
      <c r="CO556" s="25">
        <f t="shared" ca="1" si="835"/>
        <v>0</v>
      </c>
      <c r="CP556" s="25">
        <f t="shared" ca="1" si="836"/>
        <v>0</v>
      </c>
      <c r="CQ556" s="16">
        <f t="shared" ca="1" si="837"/>
        <v>0</v>
      </c>
      <c r="CR556" s="25">
        <f t="shared" ca="1" si="838"/>
        <v>0</v>
      </c>
      <c r="CS556" s="9">
        <f t="shared" ca="1" si="780"/>
        <v>0</v>
      </c>
      <c r="CT556" s="26">
        <f t="shared" ca="1" si="781"/>
        <v>0</v>
      </c>
      <c r="CU556" s="19">
        <f t="shared" ca="1" si="782"/>
        <v>0</v>
      </c>
      <c r="CV556" s="26">
        <f t="shared" ca="1" si="783"/>
        <v>0</v>
      </c>
      <c r="CW556" s="26">
        <f t="shared" ca="1" si="784"/>
        <v>0</v>
      </c>
      <c r="CX556">
        <f t="shared" ca="1" si="839"/>
        <v>0</v>
      </c>
      <c r="CY556" s="7">
        <f t="shared" ca="1" si="807"/>
        <v>0</v>
      </c>
      <c r="CZ556" s="7">
        <f t="shared" ca="1" si="808"/>
        <v>0</v>
      </c>
      <c r="DA556" s="17">
        <f t="shared" ca="1" si="840"/>
        <v>0</v>
      </c>
      <c r="DB556" s="17">
        <f t="shared" ca="1" si="809"/>
        <v>0</v>
      </c>
      <c r="EB556">
        <v>554</v>
      </c>
      <c r="EC556" s="7">
        <f t="shared" si="841"/>
        <v>0</v>
      </c>
      <c r="ED556" s="28">
        <f t="shared" si="842"/>
        <v>0</v>
      </c>
      <c r="EE556" s="16">
        <f t="shared" si="843"/>
        <v>0</v>
      </c>
      <c r="EF556" s="9">
        <f t="shared" si="785"/>
        <v>0</v>
      </c>
      <c r="EG556" s="26">
        <f t="shared" si="786"/>
        <v>0</v>
      </c>
      <c r="EH556" s="19">
        <f t="shared" si="787"/>
        <v>0</v>
      </c>
      <c r="EI556" s="26">
        <f t="shared" si="788"/>
        <v>0</v>
      </c>
      <c r="EJ556" s="26">
        <f t="shared" si="789"/>
        <v>0</v>
      </c>
      <c r="EK556" s="16">
        <f t="shared" si="844"/>
        <v>0</v>
      </c>
      <c r="EL556" s="25">
        <v>0</v>
      </c>
      <c r="EM556" s="25">
        <f t="shared" si="845"/>
        <v>0</v>
      </c>
      <c r="EN556" s="25">
        <f t="shared" si="846"/>
        <v>0</v>
      </c>
      <c r="EO556" s="25">
        <f t="shared" si="847"/>
        <v>0</v>
      </c>
      <c r="EP556" s="25">
        <f t="shared" si="848"/>
        <v>0</v>
      </c>
      <c r="EQ556" s="16">
        <f t="shared" si="849"/>
        <v>0</v>
      </c>
      <c r="ER556" s="25">
        <f t="shared" si="850"/>
        <v>0</v>
      </c>
      <c r="ES556" s="9">
        <f t="shared" si="790"/>
        <v>0</v>
      </c>
      <c r="ET556" s="26">
        <f t="shared" si="791"/>
        <v>0</v>
      </c>
      <c r="EU556" s="19">
        <f t="shared" si="792"/>
        <v>0</v>
      </c>
      <c r="EV556" s="26">
        <f t="shared" si="793"/>
        <v>0</v>
      </c>
      <c r="EW556" s="26">
        <f t="shared" si="794"/>
        <v>0</v>
      </c>
      <c r="EX556">
        <f t="shared" si="851"/>
        <v>0</v>
      </c>
      <c r="EY556" s="7">
        <f t="shared" si="810"/>
        <v>0</v>
      </c>
      <c r="EZ556" s="7">
        <f t="shared" si="811"/>
        <v>0</v>
      </c>
      <c r="FA556" s="17">
        <f t="shared" si="852"/>
        <v>0</v>
      </c>
      <c r="FB556" s="17">
        <f t="shared" si="812"/>
        <v>0</v>
      </c>
      <c r="GB556">
        <v>554</v>
      </c>
      <c r="GC556" s="7">
        <f t="shared" si="853"/>
        <v>0</v>
      </c>
      <c r="GD556" s="28">
        <f t="shared" si="854"/>
        <v>0</v>
      </c>
      <c r="GE556" s="16">
        <f t="shared" si="855"/>
        <v>0</v>
      </c>
      <c r="GF556" s="9">
        <f t="shared" si="795"/>
        <v>0</v>
      </c>
      <c r="GG556" s="26">
        <f t="shared" si="796"/>
        <v>0</v>
      </c>
      <c r="GH556" s="19">
        <f t="shared" si="797"/>
        <v>0</v>
      </c>
      <c r="GI556" s="26">
        <f t="shared" si="798"/>
        <v>0</v>
      </c>
      <c r="GJ556" s="26">
        <f t="shared" si="799"/>
        <v>0</v>
      </c>
      <c r="GK556" s="16">
        <f t="shared" si="856"/>
        <v>0</v>
      </c>
      <c r="GL556" s="25">
        <v>0</v>
      </c>
      <c r="GM556" s="25">
        <f t="shared" si="857"/>
        <v>0</v>
      </c>
      <c r="GN556" s="25">
        <f t="shared" si="858"/>
        <v>0</v>
      </c>
      <c r="GO556" s="25">
        <f t="shared" si="859"/>
        <v>0</v>
      </c>
      <c r="GP556" s="25">
        <f t="shared" si="860"/>
        <v>0</v>
      </c>
      <c r="GQ556" s="16">
        <f t="shared" si="861"/>
        <v>0</v>
      </c>
      <c r="GR556" s="25">
        <f t="shared" si="862"/>
        <v>0</v>
      </c>
      <c r="GS556" s="9">
        <f t="shared" si="800"/>
        <v>0</v>
      </c>
      <c r="GT556" s="26">
        <f t="shared" si="801"/>
        <v>0</v>
      </c>
      <c r="GU556" s="19">
        <f t="shared" si="802"/>
        <v>0</v>
      </c>
      <c r="GV556" s="26">
        <f t="shared" si="803"/>
        <v>0</v>
      </c>
      <c r="GW556" s="26">
        <f t="shared" si="804"/>
        <v>0</v>
      </c>
      <c r="GX556">
        <f t="shared" si="863"/>
        <v>0</v>
      </c>
      <c r="GY556" s="7">
        <f t="shared" si="813"/>
        <v>0</v>
      </c>
      <c r="GZ556" s="7">
        <f t="shared" si="814"/>
        <v>0</v>
      </c>
      <c r="HA556" s="17">
        <f t="shared" si="864"/>
        <v>0</v>
      </c>
      <c r="HB556" s="17">
        <f t="shared" si="815"/>
        <v>0</v>
      </c>
    </row>
    <row r="557" spans="54:210" x14ac:dyDescent="0.3">
      <c r="BB557">
        <v>555</v>
      </c>
      <c r="BC557" s="7">
        <f t="shared" si="816"/>
        <v>0</v>
      </c>
      <c r="BD557" s="28">
        <f t="shared" si="817"/>
        <v>0</v>
      </c>
      <c r="BE557" s="16">
        <f t="shared" si="818"/>
        <v>0</v>
      </c>
      <c r="BF557" s="16">
        <f t="shared" si="819"/>
        <v>0</v>
      </c>
      <c r="BG557" s="25">
        <v>0</v>
      </c>
      <c r="BH557" s="25">
        <f t="shared" si="820"/>
        <v>0</v>
      </c>
      <c r="BI557" s="25">
        <f t="shared" si="821"/>
        <v>0</v>
      </c>
      <c r="BJ557" s="25">
        <f t="shared" si="822"/>
        <v>0</v>
      </c>
      <c r="BK557" s="25">
        <f t="shared" si="823"/>
        <v>0</v>
      </c>
      <c r="BL557" s="16">
        <f t="shared" si="824"/>
        <v>0</v>
      </c>
      <c r="BM557" s="25">
        <f t="shared" si="825"/>
        <v>0</v>
      </c>
      <c r="BN557" s="9">
        <f t="shared" si="770"/>
        <v>0</v>
      </c>
      <c r="BO557" s="26">
        <f t="shared" si="771"/>
        <v>0</v>
      </c>
      <c r="BP557" s="19">
        <f t="shared" si="772"/>
        <v>0</v>
      </c>
      <c r="BQ557" s="26">
        <f t="shared" si="773"/>
        <v>0</v>
      </c>
      <c r="BR557" s="26">
        <f t="shared" si="774"/>
        <v>0</v>
      </c>
      <c r="BS557">
        <f t="shared" si="826"/>
        <v>0</v>
      </c>
      <c r="BT557" s="7">
        <f t="shared" si="827"/>
        <v>0</v>
      </c>
      <c r="BU557" s="7">
        <f t="shared" si="805"/>
        <v>0</v>
      </c>
      <c r="BV557" s="17">
        <f t="shared" si="828"/>
        <v>0</v>
      </c>
      <c r="BW557" s="17">
        <f t="shared" si="806"/>
        <v>0</v>
      </c>
      <c r="CB557">
        <v>555</v>
      </c>
      <c r="CC557" s="7">
        <f t="shared" ca="1" si="829"/>
        <v>-19000</v>
      </c>
      <c r="CD557" s="28">
        <f t="shared" ca="1" si="830"/>
        <v>0</v>
      </c>
      <c r="CE557" s="16">
        <f t="shared" ca="1" si="831"/>
        <v>0</v>
      </c>
      <c r="CF557" s="9">
        <f t="shared" ca="1" si="775"/>
        <v>0</v>
      </c>
      <c r="CG557" s="26">
        <f t="shared" ca="1" si="776"/>
        <v>0</v>
      </c>
      <c r="CH557" s="19">
        <f t="shared" ca="1" si="777"/>
        <v>0</v>
      </c>
      <c r="CI557" s="26">
        <f t="shared" ca="1" si="778"/>
        <v>0</v>
      </c>
      <c r="CJ557" s="26">
        <f t="shared" ca="1" si="779"/>
        <v>0</v>
      </c>
      <c r="CK557" s="16">
        <f t="shared" ca="1" si="832"/>
        <v>0</v>
      </c>
      <c r="CL557" s="25">
        <v>0</v>
      </c>
      <c r="CM557" s="25">
        <f t="shared" ca="1" si="833"/>
        <v>0</v>
      </c>
      <c r="CN557" s="25">
        <f t="shared" ca="1" si="834"/>
        <v>0</v>
      </c>
      <c r="CO557" s="25">
        <f t="shared" ca="1" si="835"/>
        <v>0</v>
      </c>
      <c r="CP557" s="25">
        <f t="shared" ca="1" si="836"/>
        <v>0</v>
      </c>
      <c r="CQ557" s="16">
        <f t="shared" ca="1" si="837"/>
        <v>0</v>
      </c>
      <c r="CR557" s="25">
        <f t="shared" ca="1" si="838"/>
        <v>0</v>
      </c>
      <c r="CS557" s="9">
        <f t="shared" ca="1" si="780"/>
        <v>0</v>
      </c>
      <c r="CT557" s="26">
        <f t="shared" ca="1" si="781"/>
        <v>0</v>
      </c>
      <c r="CU557" s="19">
        <f t="shared" ca="1" si="782"/>
        <v>0</v>
      </c>
      <c r="CV557" s="26">
        <f t="shared" ca="1" si="783"/>
        <v>0</v>
      </c>
      <c r="CW557" s="26">
        <f t="shared" ca="1" si="784"/>
        <v>0</v>
      </c>
      <c r="CX557">
        <f t="shared" ca="1" si="839"/>
        <v>0</v>
      </c>
      <c r="CY557" s="7">
        <f t="shared" ca="1" si="807"/>
        <v>0</v>
      </c>
      <c r="CZ557" s="7">
        <f t="shared" ca="1" si="808"/>
        <v>0</v>
      </c>
      <c r="DA557" s="17">
        <f t="shared" ca="1" si="840"/>
        <v>0</v>
      </c>
      <c r="DB557" s="17">
        <f t="shared" ca="1" si="809"/>
        <v>0</v>
      </c>
      <c r="EB557">
        <v>555</v>
      </c>
      <c r="EC557" s="7">
        <f t="shared" si="841"/>
        <v>0</v>
      </c>
      <c r="ED557" s="28">
        <f t="shared" si="842"/>
        <v>0</v>
      </c>
      <c r="EE557" s="16">
        <f t="shared" si="843"/>
        <v>0</v>
      </c>
      <c r="EF557" s="9">
        <f t="shared" si="785"/>
        <v>0</v>
      </c>
      <c r="EG557" s="26">
        <f t="shared" si="786"/>
        <v>0</v>
      </c>
      <c r="EH557" s="19">
        <f t="shared" si="787"/>
        <v>0</v>
      </c>
      <c r="EI557" s="26">
        <f t="shared" si="788"/>
        <v>0</v>
      </c>
      <c r="EJ557" s="26">
        <f t="shared" si="789"/>
        <v>0</v>
      </c>
      <c r="EK557" s="16">
        <f t="shared" si="844"/>
        <v>0</v>
      </c>
      <c r="EL557" s="25">
        <v>0</v>
      </c>
      <c r="EM557" s="25">
        <f t="shared" si="845"/>
        <v>0</v>
      </c>
      <c r="EN557" s="25">
        <f t="shared" si="846"/>
        <v>0</v>
      </c>
      <c r="EO557" s="25">
        <f t="shared" si="847"/>
        <v>0</v>
      </c>
      <c r="EP557" s="25">
        <f t="shared" si="848"/>
        <v>0</v>
      </c>
      <c r="EQ557" s="16">
        <f t="shared" si="849"/>
        <v>0</v>
      </c>
      <c r="ER557" s="25">
        <f t="shared" si="850"/>
        <v>0</v>
      </c>
      <c r="ES557" s="9">
        <f t="shared" si="790"/>
        <v>0</v>
      </c>
      <c r="ET557" s="26">
        <f t="shared" si="791"/>
        <v>0</v>
      </c>
      <c r="EU557" s="19">
        <f t="shared" si="792"/>
        <v>0</v>
      </c>
      <c r="EV557" s="26">
        <f t="shared" si="793"/>
        <v>0</v>
      </c>
      <c r="EW557" s="26">
        <f t="shared" si="794"/>
        <v>0</v>
      </c>
      <c r="EX557">
        <f t="shared" si="851"/>
        <v>0</v>
      </c>
      <c r="EY557" s="7">
        <f t="shared" si="810"/>
        <v>0</v>
      </c>
      <c r="EZ557" s="7">
        <f t="shared" si="811"/>
        <v>0</v>
      </c>
      <c r="FA557" s="17">
        <f t="shared" si="852"/>
        <v>0</v>
      </c>
      <c r="FB557" s="17">
        <f t="shared" si="812"/>
        <v>0</v>
      </c>
      <c r="GB557">
        <v>555</v>
      </c>
      <c r="GC557" s="7">
        <f t="shared" si="853"/>
        <v>0</v>
      </c>
      <c r="GD557" s="28">
        <f t="shared" si="854"/>
        <v>0</v>
      </c>
      <c r="GE557" s="16">
        <f t="shared" si="855"/>
        <v>0</v>
      </c>
      <c r="GF557" s="9">
        <f t="shared" si="795"/>
        <v>0</v>
      </c>
      <c r="GG557" s="26">
        <f t="shared" si="796"/>
        <v>0</v>
      </c>
      <c r="GH557" s="19">
        <f t="shared" si="797"/>
        <v>0</v>
      </c>
      <c r="GI557" s="26">
        <f t="shared" si="798"/>
        <v>0</v>
      </c>
      <c r="GJ557" s="26">
        <f t="shared" si="799"/>
        <v>0</v>
      </c>
      <c r="GK557" s="16">
        <f t="shared" si="856"/>
        <v>0</v>
      </c>
      <c r="GL557" s="25">
        <v>0</v>
      </c>
      <c r="GM557" s="25">
        <f t="shared" si="857"/>
        <v>0</v>
      </c>
      <c r="GN557" s="25">
        <f t="shared" si="858"/>
        <v>0</v>
      </c>
      <c r="GO557" s="25">
        <f t="shared" si="859"/>
        <v>0</v>
      </c>
      <c r="GP557" s="25">
        <f t="shared" si="860"/>
        <v>0</v>
      </c>
      <c r="GQ557" s="16">
        <f t="shared" si="861"/>
        <v>0</v>
      </c>
      <c r="GR557" s="25">
        <f t="shared" si="862"/>
        <v>0</v>
      </c>
      <c r="GS557" s="9">
        <f t="shared" si="800"/>
        <v>0</v>
      </c>
      <c r="GT557" s="26">
        <f t="shared" si="801"/>
        <v>0</v>
      </c>
      <c r="GU557" s="19">
        <f t="shared" si="802"/>
        <v>0</v>
      </c>
      <c r="GV557" s="26">
        <f t="shared" si="803"/>
        <v>0</v>
      </c>
      <c r="GW557" s="26">
        <f t="shared" si="804"/>
        <v>0</v>
      </c>
      <c r="GX557">
        <f t="shared" si="863"/>
        <v>0</v>
      </c>
      <c r="GY557" s="7">
        <f t="shared" si="813"/>
        <v>0</v>
      </c>
      <c r="GZ557" s="7">
        <f t="shared" si="814"/>
        <v>0</v>
      </c>
      <c r="HA557" s="17">
        <f t="shared" si="864"/>
        <v>0</v>
      </c>
      <c r="HB557" s="17">
        <f t="shared" si="815"/>
        <v>0</v>
      </c>
    </row>
    <row r="558" spans="54:210" x14ac:dyDescent="0.3">
      <c r="BB558">
        <v>556</v>
      </c>
      <c r="BC558" s="7">
        <f t="shared" si="816"/>
        <v>0</v>
      </c>
      <c r="BD558" s="28">
        <f t="shared" si="817"/>
        <v>0</v>
      </c>
      <c r="BE558" s="16">
        <f t="shared" si="818"/>
        <v>0</v>
      </c>
      <c r="BF558" s="16">
        <f t="shared" si="819"/>
        <v>0</v>
      </c>
      <c r="BG558" s="25">
        <v>0</v>
      </c>
      <c r="BH558" s="25">
        <f t="shared" si="820"/>
        <v>0</v>
      </c>
      <c r="BI558" s="25">
        <f t="shared" si="821"/>
        <v>0</v>
      </c>
      <c r="BJ558" s="25">
        <f t="shared" si="822"/>
        <v>0</v>
      </c>
      <c r="BK558" s="25">
        <f t="shared" si="823"/>
        <v>0</v>
      </c>
      <c r="BL558" s="16">
        <f t="shared" si="824"/>
        <v>0</v>
      </c>
      <c r="BM558" s="25">
        <f t="shared" si="825"/>
        <v>0</v>
      </c>
      <c r="BN558" s="9">
        <f t="shared" si="770"/>
        <v>0</v>
      </c>
      <c r="BO558" s="26">
        <f t="shared" si="771"/>
        <v>0</v>
      </c>
      <c r="BP558" s="19">
        <f t="shared" si="772"/>
        <v>0</v>
      </c>
      <c r="BQ558" s="26">
        <f t="shared" si="773"/>
        <v>0</v>
      </c>
      <c r="BR558" s="26">
        <f t="shared" si="774"/>
        <v>0</v>
      </c>
      <c r="BS558">
        <f t="shared" si="826"/>
        <v>0</v>
      </c>
      <c r="BT558" s="7">
        <f t="shared" si="827"/>
        <v>0</v>
      </c>
      <c r="BU558" s="7">
        <f t="shared" si="805"/>
        <v>0</v>
      </c>
      <c r="BV558" s="17">
        <f t="shared" si="828"/>
        <v>0</v>
      </c>
      <c r="BW558" s="17">
        <f t="shared" si="806"/>
        <v>0</v>
      </c>
      <c r="CB558">
        <v>556</v>
      </c>
      <c r="CC558" s="7">
        <f t="shared" ca="1" si="829"/>
        <v>-19000</v>
      </c>
      <c r="CD558" s="28">
        <f t="shared" ca="1" si="830"/>
        <v>0</v>
      </c>
      <c r="CE558" s="16">
        <f t="shared" ca="1" si="831"/>
        <v>0</v>
      </c>
      <c r="CF558" s="9">
        <f t="shared" ca="1" si="775"/>
        <v>0</v>
      </c>
      <c r="CG558" s="26">
        <f t="shared" ca="1" si="776"/>
        <v>0</v>
      </c>
      <c r="CH558" s="19">
        <f t="shared" ca="1" si="777"/>
        <v>0</v>
      </c>
      <c r="CI558" s="26">
        <f t="shared" ca="1" si="778"/>
        <v>0</v>
      </c>
      <c r="CJ558" s="26">
        <f t="shared" ca="1" si="779"/>
        <v>0</v>
      </c>
      <c r="CK558" s="16">
        <f t="shared" ca="1" si="832"/>
        <v>0</v>
      </c>
      <c r="CL558" s="25">
        <v>0</v>
      </c>
      <c r="CM558" s="25">
        <f t="shared" ca="1" si="833"/>
        <v>0</v>
      </c>
      <c r="CN558" s="25">
        <f t="shared" ca="1" si="834"/>
        <v>0</v>
      </c>
      <c r="CO558" s="25">
        <f t="shared" ca="1" si="835"/>
        <v>0</v>
      </c>
      <c r="CP558" s="25">
        <f t="shared" ca="1" si="836"/>
        <v>0</v>
      </c>
      <c r="CQ558" s="16">
        <f t="shared" ca="1" si="837"/>
        <v>0</v>
      </c>
      <c r="CR558" s="25">
        <f t="shared" ca="1" si="838"/>
        <v>0</v>
      </c>
      <c r="CS558" s="9">
        <f t="shared" ca="1" si="780"/>
        <v>0</v>
      </c>
      <c r="CT558" s="26">
        <f t="shared" ca="1" si="781"/>
        <v>0</v>
      </c>
      <c r="CU558" s="19">
        <f t="shared" ca="1" si="782"/>
        <v>0</v>
      </c>
      <c r="CV558" s="26">
        <f t="shared" ca="1" si="783"/>
        <v>0</v>
      </c>
      <c r="CW558" s="26">
        <f t="shared" ca="1" si="784"/>
        <v>0</v>
      </c>
      <c r="CX558">
        <f t="shared" ca="1" si="839"/>
        <v>0</v>
      </c>
      <c r="CY558" s="7">
        <f t="shared" ca="1" si="807"/>
        <v>0</v>
      </c>
      <c r="CZ558" s="7">
        <f t="shared" ca="1" si="808"/>
        <v>0</v>
      </c>
      <c r="DA558" s="17">
        <f t="shared" ca="1" si="840"/>
        <v>0</v>
      </c>
      <c r="DB558" s="17">
        <f t="shared" ca="1" si="809"/>
        <v>0</v>
      </c>
      <c r="EB558">
        <v>556</v>
      </c>
      <c r="EC558" s="7">
        <f t="shared" si="841"/>
        <v>0</v>
      </c>
      <c r="ED558" s="28">
        <f t="shared" si="842"/>
        <v>0</v>
      </c>
      <c r="EE558" s="16">
        <f t="shared" si="843"/>
        <v>0</v>
      </c>
      <c r="EF558" s="9">
        <f t="shared" si="785"/>
        <v>0</v>
      </c>
      <c r="EG558" s="26">
        <f t="shared" si="786"/>
        <v>0</v>
      </c>
      <c r="EH558" s="19">
        <f t="shared" si="787"/>
        <v>0</v>
      </c>
      <c r="EI558" s="26">
        <f t="shared" si="788"/>
        <v>0</v>
      </c>
      <c r="EJ558" s="26">
        <f t="shared" si="789"/>
        <v>0</v>
      </c>
      <c r="EK558" s="16">
        <f t="shared" si="844"/>
        <v>0</v>
      </c>
      <c r="EL558" s="25">
        <v>0</v>
      </c>
      <c r="EM558" s="25">
        <f t="shared" si="845"/>
        <v>0</v>
      </c>
      <c r="EN558" s="25">
        <f t="shared" si="846"/>
        <v>0</v>
      </c>
      <c r="EO558" s="25">
        <f t="shared" si="847"/>
        <v>0</v>
      </c>
      <c r="EP558" s="25">
        <f t="shared" si="848"/>
        <v>0</v>
      </c>
      <c r="EQ558" s="16">
        <f t="shared" si="849"/>
        <v>0</v>
      </c>
      <c r="ER558" s="25">
        <f t="shared" si="850"/>
        <v>0</v>
      </c>
      <c r="ES558" s="9">
        <f t="shared" si="790"/>
        <v>0</v>
      </c>
      <c r="ET558" s="26">
        <f t="shared" si="791"/>
        <v>0</v>
      </c>
      <c r="EU558" s="19">
        <f t="shared" si="792"/>
        <v>0</v>
      </c>
      <c r="EV558" s="26">
        <f t="shared" si="793"/>
        <v>0</v>
      </c>
      <c r="EW558" s="26">
        <f t="shared" si="794"/>
        <v>0</v>
      </c>
      <c r="EX558">
        <f t="shared" si="851"/>
        <v>0</v>
      </c>
      <c r="EY558" s="7">
        <f t="shared" si="810"/>
        <v>0</v>
      </c>
      <c r="EZ558" s="7">
        <f t="shared" si="811"/>
        <v>0</v>
      </c>
      <c r="FA558" s="17">
        <f t="shared" si="852"/>
        <v>0</v>
      </c>
      <c r="FB558" s="17">
        <f t="shared" si="812"/>
        <v>0</v>
      </c>
      <c r="GB558">
        <v>556</v>
      </c>
      <c r="GC558" s="7">
        <f t="shared" si="853"/>
        <v>0</v>
      </c>
      <c r="GD558" s="28">
        <f t="shared" si="854"/>
        <v>0</v>
      </c>
      <c r="GE558" s="16">
        <f t="shared" si="855"/>
        <v>0</v>
      </c>
      <c r="GF558" s="9">
        <f t="shared" si="795"/>
        <v>0</v>
      </c>
      <c r="GG558" s="26">
        <f t="shared" si="796"/>
        <v>0</v>
      </c>
      <c r="GH558" s="19">
        <f t="shared" si="797"/>
        <v>0</v>
      </c>
      <c r="GI558" s="26">
        <f t="shared" si="798"/>
        <v>0</v>
      </c>
      <c r="GJ558" s="26">
        <f t="shared" si="799"/>
        <v>0</v>
      </c>
      <c r="GK558" s="16">
        <f t="shared" si="856"/>
        <v>0</v>
      </c>
      <c r="GL558" s="25">
        <v>0</v>
      </c>
      <c r="GM558" s="25">
        <f t="shared" si="857"/>
        <v>0</v>
      </c>
      <c r="GN558" s="25">
        <f t="shared" si="858"/>
        <v>0</v>
      </c>
      <c r="GO558" s="25">
        <f t="shared" si="859"/>
        <v>0</v>
      </c>
      <c r="GP558" s="25">
        <f t="shared" si="860"/>
        <v>0</v>
      </c>
      <c r="GQ558" s="16">
        <f t="shared" si="861"/>
        <v>0</v>
      </c>
      <c r="GR558" s="25">
        <f t="shared" si="862"/>
        <v>0</v>
      </c>
      <c r="GS558" s="9">
        <f t="shared" si="800"/>
        <v>0</v>
      </c>
      <c r="GT558" s="26">
        <f t="shared" si="801"/>
        <v>0</v>
      </c>
      <c r="GU558" s="19">
        <f t="shared" si="802"/>
        <v>0</v>
      </c>
      <c r="GV558" s="26">
        <f t="shared" si="803"/>
        <v>0</v>
      </c>
      <c r="GW558" s="26">
        <f t="shared" si="804"/>
        <v>0</v>
      </c>
      <c r="GX558">
        <f t="shared" si="863"/>
        <v>0</v>
      </c>
      <c r="GY558" s="7">
        <f t="shared" si="813"/>
        <v>0</v>
      </c>
      <c r="GZ558" s="7">
        <f t="shared" si="814"/>
        <v>0</v>
      </c>
      <c r="HA558" s="17">
        <f t="shared" si="864"/>
        <v>0</v>
      </c>
      <c r="HB558" s="17">
        <f t="shared" si="815"/>
        <v>0</v>
      </c>
    </row>
    <row r="559" spans="54:210" x14ac:dyDescent="0.3">
      <c r="BB559">
        <v>557</v>
      </c>
      <c r="BC559" s="7">
        <f t="shared" si="816"/>
        <v>0</v>
      </c>
      <c r="BD559" s="28">
        <f t="shared" si="817"/>
        <v>0</v>
      </c>
      <c r="BE559" s="16">
        <f t="shared" si="818"/>
        <v>0</v>
      </c>
      <c r="BF559" s="16">
        <f t="shared" si="819"/>
        <v>0</v>
      </c>
      <c r="BG559" s="25">
        <v>0</v>
      </c>
      <c r="BH559" s="25">
        <f t="shared" si="820"/>
        <v>0</v>
      </c>
      <c r="BI559" s="25">
        <f t="shared" si="821"/>
        <v>0</v>
      </c>
      <c r="BJ559" s="25">
        <f t="shared" si="822"/>
        <v>0</v>
      </c>
      <c r="BK559" s="25">
        <f t="shared" si="823"/>
        <v>0</v>
      </c>
      <c r="BL559" s="16">
        <f t="shared" si="824"/>
        <v>0</v>
      </c>
      <c r="BM559" s="25">
        <f t="shared" si="825"/>
        <v>0</v>
      </c>
      <c r="BN559" s="9">
        <f t="shared" si="770"/>
        <v>0</v>
      </c>
      <c r="BO559" s="26">
        <f t="shared" si="771"/>
        <v>0</v>
      </c>
      <c r="BP559" s="19">
        <f t="shared" si="772"/>
        <v>0</v>
      </c>
      <c r="BQ559" s="26">
        <f t="shared" si="773"/>
        <v>0</v>
      </c>
      <c r="BR559" s="26">
        <f t="shared" si="774"/>
        <v>0</v>
      </c>
      <c r="BS559">
        <f t="shared" si="826"/>
        <v>0</v>
      </c>
      <c r="BT559" s="7">
        <f t="shared" si="827"/>
        <v>0</v>
      </c>
      <c r="BU559" s="7">
        <f t="shared" si="805"/>
        <v>0</v>
      </c>
      <c r="BV559" s="17">
        <f t="shared" si="828"/>
        <v>0</v>
      </c>
      <c r="BW559" s="17">
        <f t="shared" si="806"/>
        <v>0</v>
      </c>
      <c r="CB559">
        <v>557</v>
      </c>
      <c r="CC559" s="7">
        <f t="shared" ca="1" si="829"/>
        <v>-19000</v>
      </c>
      <c r="CD559" s="28">
        <f t="shared" ca="1" si="830"/>
        <v>0</v>
      </c>
      <c r="CE559" s="16">
        <f t="shared" ca="1" si="831"/>
        <v>0</v>
      </c>
      <c r="CF559" s="9">
        <f t="shared" ca="1" si="775"/>
        <v>0</v>
      </c>
      <c r="CG559" s="26">
        <f t="shared" ca="1" si="776"/>
        <v>0</v>
      </c>
      <c r="CH559" s="19">
        <f t="shared" ca="1" si="777"/>
        <v>0</v>
      </c>
      <c r="CI559" s="26">
        <f t="shared" ca="1" si="778"/>
        <v>0</v>
      </c>
      <c r="CJ559" s="26">
        <f t="shared" ca="1" si="779"/>
        <v>0</v>
      </c>
      <c r="CK559" s="16">
        <f t="shared" ca="1" si="832"/>
        <v>0</v>
      </c>
      <c r="CL559" s="25">
        <v>0</v>
      </c>
      <c r="CM559" s="25">
        <f t="shared" ca="1" si="833"/>
        <v>0</v>
      </c>
      <c r="CN559" s="25">
        <f t="shared" ca="1" si="834"/>
        <v>0</v>
      </c>
      <c r="CO559" s="25">
        <f t="shared" ca="1" si="835"/>
        <v>0</v>
      </c>
      <c r="CP559" s="25">
        <f t="shared" ca="1" si="836"/>
        <v>0</v>
      </c>
      <c r="CQ559" s="16">
        <f t="shared" ca="1" si="837"/>
        <v>0</v>
      </c>
      <c r="CR559" s="25">
        <f t="shared" ca="1" si="838"/>
        <v>0</v>
      </c>
      <c r="CS559" s="9">
        <f t="shared" ca="1" si="780"/>
        <v>0</v>
      </c>
      <c r="CT559" s="26">
        <f t="shared" ca="1" si="781"/>
        <v>0</v>
      </c>
      <c r="CU559" s="19">
        <f t="shared" ca="1" si="782"/>
        <v>0</v>
      </c>
      <c r="CV559" s="26">
        <f t="shared" ca="1" si="783"/>
        <v>0</v>
      </c>
      <c r="CW559" s="26">
        <f t="shared" ca="1" si="784"/>
        <v>0</v>
      </c>
      <c r="CX559">
        <f t="shared" ca="1" si="839"/>
        <v>0</v>
      </c>
      <c r="CY559" s="7">
        <f t="shared" ca="1" si="807"/>
        <v>0</v>
      </c>
      <c r="CZ559" s="7">
        <f t="shared" ca="1" si="808"/>
        <v>0</v>
      </c>
      <c r="DA559" s="17">
        <f t="shared" ca="1" si="840"/>
        <v>0</v>
      </c>
      <c r="DB559" s="17">
        <f t="shared" ca="1" si="809"/>
        <v>0</v>
      </c>
      <c r="EB559">
        <v>557</v>
      </c>
      <c r="EC559" s="7">
        <f t="shared" si="841"/>
        <v>0</v>
      </c>
      <c r="ED559" s="28">
        <f t="shared" si="842"/>
        <v>0</v>
      </c>
      <c r="EE559" s="16">
        <f t="shared" si="843"/>
        <v>0</v>
      </c>
      <c r="EF559" s="9">
        <f t="shared" si="785"/>
        <v>0</v>
      </c>
      <c r="EG559" s="26">
        <f t="shared" si="786"/>
        <v>0</v>
      </c>
      <c r="EH559" s="19">
        <f t="shared" si="787"/>
        <v>0</v>
      </c>
      <c r="EI559" s="26">
        <f t="shared" si="788"/>
        <v>0</v>
      </c>
      <c r="EJ559" s="26">
        <f t="shared" si="789"/>
        <v>0</v>
      </c>
      <c r="EK559" s="16">
        <f t="shared" si="844"/>
        <v>0</v>
      </c>
      <c r="EL559" s="25">
        <v>0</v>
      </c>
      <c r="EM559" s="25">
        <f t="shared" si="845"/>
        <v>0</v>
      </c>
      <c r="EN559" s="25">
        <f t="shared" si="846"/>
        <v>0</v>
      </c>
      <c r="EO559" s="25">
        <f t="shared" si="847"/>
        <v>0</v>
      </c>
      <c r="EP559" s="25">
        <f t="shared" si="848"/>
        <v>0</v>
      </c>
      <c r="EQ559" s="16">
        <f t="shared" si="849"/>
        <v>0</v>
      </c>
      <c r="ER559" s="25">
        <f t="shared" si="850"/>
        <v>0</v>
      </c>
      <c r="ES559" s="9">
        <f t="shared" si="790"/>
        <v>0</v>
      </c>
      <c r="ET559" s="26">
        <f t="shared" si="791"/>
        <v>0</v>
      </c>
      <c r="EU559" s="19">
        <f t="shared" si="792"/>
        <v>0</v>
      </c>
      <c r="EV559" s="26">
        <f t="shared" si="793"/>
        <v>0</v>
      </c>
      <c r="EW559" s="26">
        <f t="shared" si="794"/>
        <v>0</v>
      </c>
      <c r="EX559">
        <f t="shared" si="851"/>
        <v>0</v>
      </c>
      <c r="EY559" s="7">
        <f t="shared" si="810"/>
        <v>0</v>
      </c>
      <c r="EZ559" s="7">
        <f t="shared" si="811"/>
        <v>0</v>
      </c>
      <c r="FA559" s="17">
        <f t="shared" si="852"/>
        <v>0</v>
      </c>
      <c r="FB559" s="17">
        <f t="shared" si="812"/>
        <v>0</v>
      </c>
      <c r="GB559">
        <v>557</v>
      </c>
      <c r="GC559" s="7">
        <f t="shared" si="853"/>
        <v>0</v>
      </c>
      <c r="GD559" s="28">
        <f t="shared" si="854"/>
        <v>0</v>
      </c>
      <c r="GE559" s="16">
        <f t="shared" si="855"/>
        <v>0</v>
      </c>
      <c r="GF559" s="9">
        <f t="shared" si="795"/>
        <v>0</v>
      </c>
      <c r="GG559" s="26">
        <f t="shared" si="796"/>
        <v>0</v>
      </c>
      <c r="GH559" s="19">
        <f t="shared" si="797"/>
        <v>0</v>
      </c>
      <c r="GI559" s="26">
        <f t="shared" si="798"/>
        <v>0</v>
      </c>
      <c r="GJ559" s="26">
        <f t="shared" si="799"/>
        <v>0</v>
      </c>
      <c r="GK559" s="16">
        <f t="shared" si="856"/>
        <v>0</v>
      </c>
      <c r="GL559" s="25">
        <v>0</v>
      </c>
      <c r="GM559" s="25">
        <f t="shared" si="857"/>
        <v>0</v>
      </c>
      <c r="GN559" s="25">
        <f t="shared" si="858"/>
        <v>0</v>
      </c>
      <c r="GO559" s="25">
        <f t="shared" si="859"/>
        <v>0</v>
      </c>
      <c r="GP559" s="25">
        <f t="shared" si="860"/>
        <v>0</v>
      </c>
      <c r="GQ559" s="16">
        <f t="shared" si="861"/>
        <v>0</v>
      </c>
      <c r="GR559" s="25">
        <f t="shared" si="862"/>
        <v>0</v>
      </c>
      <c r="GS559" s="9">
        <f t="shared" si="800"/>
        <v>0</v>
      </c>
      <c r="GT559" s="26">
        <f t="shared" si="801"/>
        <v>0</v>
      </c>
      <c r="GU559" s="19">
        <f t="shared" si="802"/>
        <v>0</v>
      </c>
      <c r="GV559" s="26">
        <f t="shared" si="803"/>
        <v>0</v>
      </c>
      <c r="GW559" s="26">
        <f t="shared" si="804"/>
        <v>0</v>
      </c>
      <c r="GX559">
        <f t="shared" si="863"/>
        <v>0</v>
      </c>
      <c r="GY559" s="7">
        <f t="shared" si="813"/>
        <v>0</v>
      </c>
      <c r="GZ559" s="7">
        <f t="shared" si="814"/>
        <v>0</v>
      </c>
      <c r="HA559" s="17">
        <f t="shared" si="864"/>
        <v>0</v>
      </c>
      <c r="HB559" s="17">
        <f t="shared" si="815"/>
        <v>0</v>
      </c>
    </row>
    <row r="560" spans="54:210" x14ac:dyDescent="0.3">
      <c r="BB560">
        <v>558</v>
      </c>
      <c r="BC560" s="7">
        <f t="shared" si="816"/>
        <v>0</v>
      </c>
      <c r="BD560" s="28">
        <f t="shared" si="817"/>
        <v>0</v>
      </c>
      <c r="BE560" s="16">
        <f t="shared" si="818"/>
        <v>0</v>
      </c>
      <c r="BF560" s="16">
        <f t="shared" si="819"/>
        <v>0</v>
      </c>
      <c r="BG560" s="25">
        <v>0</v>
      </c>
      <c r="BH560" s="25">
        <f t="shared" si="820"/>
        <v>0</v>
      </c>
      <c r="BI560" s="25">
        <f t="shared" si="821"/>
        <v>0</v>
      </c>
      <c r="BJ560" s="25">
        <f t="shared" si="822"/>
        <v>0</v>
      </c>
      <c r="BK560" s="25">
        <f t="shared" si="823"/>
        <v>0</v>
      </c>
      <c r="BL560" s="16">
        <f t="shared" si="824"/>
        <v>0</v>
      </c>
      <c r="BM560" s="25">
        <f t="shared" si="825"/>
        <v>0</v>
      </c>
      <c r="BN560" s="9">
        <f t="shared" si="770"/>
        <v>0</v>
      </c>
      <c r="BO560" s="26">
        <f t="shared" si="771"/>
        <v>0</v>
      </c>
      <c r="BP560" s="19">
        <f t="shared" si="772"/>
        <v>0</v>
      </c>
      <c r="BQ560" s="26">
        <f t="shared" si="773"/>
        <v>0</v>
      </c>
      <c r="BR560" s="26">
        <f t="shared" si="774"/>
        <v>0</v>
      </c>
      <c r="BS560">
        <f t="shared" si="826"/>
        <v>0</v>
      </c>
      <c r="BT560" s="7">
        <f t="shared" si="827"/>
        <v>0</v>
      </c>
      <c r="BU560" s="7">
        <f t="shared" si="805"/>
        <v>0</v>
      </c>
      <c r="BV560" s="17">
        <f t="shared" si="828"/>
        <v>0</v>
      </c>
      <c r="BW560" s="17">
        <f t="shared" si="806"/>
        <v>0</v>
      </c>
      <c r="CB560">
        <v>558</v>
      </c>
      <c r="CC560" s="7">
        <f t="shared" ca="1" si="829"/>
        <v>-19000</v>
      </c>
      <c r="CD560" s="28">
        <f t="shared" ca="1" si="830"/>
        <v>0</v>
      </c>
      <c r="CE560" s="16">
        <f t="shared" ca="1" si="831"/>
        <v>0</v>
      </c>
      <c r="CF560" s="9">
        <f t="shared" ca="1" si="775"/>
        <v>0</v>
      </c>
      <c r="CG560" s="26">
        <f t="shared" ca="1" si="776"/>
        <v>0</v>
      </c>
      <c r="CH560" s="19">
        <f t="shared" ca="1" si="777"/>
        <v>0</v>
      </c>
      <c r="CI560" s="26">
        <f t="shared" ca="1" si="778"/>
        <v>0</v>
      </c>
      <c r="CJ560" s="26">
        <f t="shared" ca="1" si="779"/>
        <v>0</v>
      </c>
      <c r="CK560" s="16">
        <f t="shared" ca="1" si="832"/>
        <v>0</v>
      </c>
      <c r="CL560" s="25">
        <v>0</v>
      </c>
      <c r="CM560" s="25">
        <f t="shared" ca="1" si="833"/>
        <v>0</v>
      </c>
      <c r="CN560" s="25">
        <f t="shared" ca="1" si="834"/>
        <v>0</v>
      </c>
      <c r="CO560" s="25">
        <f t="shared" ca="1" si="835"/>
        <v>0</v>
      </c>
      <c r="CP560" s="25">
        <f t="shared" ca="1" si="836"/>
        <v>0</v>
      </c>
      <c r="CQ560" s="16">
        <f t="shared" ca="1" si="837"/>
        <v>0</v>
      </c>
      <c r="CR560" s="25">
        <f t="shared" ca="1" si="838"/>
        <v>0</v>
      </c>
      <c r="CS560" s="9">
        <f t="shared" ca="1" si="780"/>
        <v>0</v>
      </c>
      <c r="CT560" s="26">
        <f t="shared" ca="1" si="781"/>
        <v>0</v>
      </c>
      <c r="CU560" s="19">
        <f t="shared" ca="1" si="782"/>
        <v>0</v>
      </c>
      <c r="CV560" s="26">
        <f t="shared" ca="1" si="783"/>
        <v>0</v>
      </c>
      <c r="CW560" s="26">
        <f t="shared" ca="1" si="784"/>
        <v>0</v>
      </c>
      <c r="CX560">
        <f t="shared" ca="1" si="839"/>
        <v>0</v>
      </c>
      <c r="CY560" s="7">
        <f t="shared" ca="1" si="807"/>
        <v>0</v>
      </c>
      <c r="CZ560" s="7">
        <f t="shared" ca="1" si="808"/>
        <v>0</v>
      </c>
      <c r="DA560" s="17">
        <f t="shared" ca="1" si="840"/>
        <v>0</v>
      </c>
      <c r="DB560" s="17">
        <f t="shared" ca="1" si="809"/>
        <v>0</v>
      </c>
      <c r="EB560">
        <v>558</v>
      </c>
      <c r="EC560" s="7">
        <f t="shared" si="841"/>
        <v>0</v>
      </c>
      <c r="ED560" s="28">
        <f t="shared" si="842"/>
        <v>0</v>
      </c>
      <c r="EE560" s="16">
        <f t="shared" si="843"/>
        <v>0</v>
      </c>
      <c r="EF560" s="9">
        <f t="shared" si="785"/>
        <v>0</v>
      </c>
      <c r="EG560" s="26">
        <f t="shared" si="786"/>
        <v>0</v>
      </c>
      <c r="EH560" s="19">
        <f t="shared" si="787"/>
        <v>0</v>
      </c>
      <c r="EI560" s="26">
        <f t="shared" si="788"/>
        <v>0</v>
      </c>
      <c r="EJ560" s="26">
        <f t="shared" si="789"/>
        <v>0</v>
      </c>
      <c r="EK560" s="16">
        <f t="shared" si="844"/>
        <v>0</v>
      </c>
      <c r="EL560" s="25">
        <v>0</v>
      </c>
      <c r="EM560" s="25">
        <f t="shared" si="845"/>
        <v>0</v>
      </c>
      <c r="EN560" s="25">
        <f t="shared" si="846"/>
        <v>0</v>
      </c>
      <c r="EO560" s="25">
        <f t="shared" si="847"/>
        <v>0</v>
      </c>
      <c r="EP560" s="25">
        <f t="shared" si="848"/>
        <v>0</v>
      </c>
      <c r="EQ560" s="16">
        <f t="shared" si="849"/>
        <v>0</v>
      </c>
      <c r="ER560" s="25">
        <f t="shared" si="850"/>
        <v>0</v>
      </c>
      <c r="ES560" s="9">
        <f t="shared" si="790"/>
        <v>0</v>
      </c>
      <c r="ET560" s="26">
        <f t="shared" si="791"/>
        <v>0</v>
      </c>
      <c r="EU560" s="19">
        <f t="shared" si="792"/>
        <v>0</v>
      </c>
      <c r="EV560" s="26">
        <f t="shared" si="793"/>
        <v>0</v>
      </c>
      <c r="EW560" s="26">
        <f t="shared" si="794"/>
        <v>0</v>
      </c>
      <c r="EX560">
        <f t="shared" si="851"/>
        <v>0</v>
      </c>
      <c r="EY560" s="7">
        <f t="shared" si="810"/>
        <v>0</v>
      </c>
      <c r="EZ560" s="7">
        <f t="shared" si="811"/>
        <v>0</v>
      </c>
      <c r="FA560" s="17">
        <f t="shared" si="852"/>
        <v>0</v>
      </c>
      <c r="FB560" s="17">
        <f t="shared" si="812"/>
        <v>0</v>
      </c>
      <c r="GB560">
        <v>558</v>
      </c>
      <c r="GC560" s="7">
        <f t="shared" si="853"/>
        <v>0</v>
      </c>
      <c r="GD560" s="28">
        <f t="shared" si="854"/>
        <v>0</v>
      </c>
      <c r="GE560" s="16">
        <f t="shared" si="855"/>
        <v>0</v>
      </c>
      <c r="GF560" s="9">
        <f t="shared" si="795"/>
        <v>0</v>
      </c>
      <c r="GG560" s="26">
        <f t="shared" si="796"/>
        <v>0</v>
      </c>
      <c r="GH560" s="19">
        <f t="shared" si="797"/>
        <v>0</v>
      </c>
      <c r="GI560" s="26">
        <f t="shared" si="798"/>
        <v>0</v>
      </c>
      <c r="GJ560" s="26">
        <f t="shared" si="799"/>
        <v>0</v>
      </c>
      <c r="GK560" s="16">
        <f t="shared" si="856"/>
        <v>0</v>
      </c>
      <c r="GL560" s="25">
        <v>0</v>
      </c>
      <c r="GM560" s="25">
        <f t="shared" si="857"/>
        <v>0</v>
      </c>
      <c r="GN560" s="25">
        <f t="shared" si="858"/>
        <v>0</v>
      </c>
      <c r="GO560" s="25">
        <f t="shared" si="859"/>
        <v>0</v>
      </c>
      <c r="GP560" s="25">
        <f t="shared" si="860"/>
        <v>0</v>
      </c>
      <c r="GQ560" s="16">
        <f t="shared" si="861"/>
        <v>0</v>
      </c>
      <c r="GR560" s="25">
        <f t="shared" si="862"/>
        <v>0</v>
      </c>
      <c r="GS560" s="9">
        <f t="shared" si="800"/>
        <v>0</v>
      </c>
      <c r="GT560" s="26">
        <f t="shared" si="801"/>
        <v>0</v>
      </c>
      <c r="GU560" s="19">
        <f t="shared" si="802"/>
        <v>0</v>
      </c>
      <c r="GV560" s="26">
        <f t="shared" si="803"/>
        <v>0</v>
      </c>
      <c r="GW560" s="26">
        <f t="shared" si="804"/>
        <v>0</v>
      </c>
      <c r="GX560">
        <f t="shared" si="863"/>
        <v>0</v>
      </c>
      <c r="GY560" s="7">
        <f t="shared" si="813"/>
        <v>0</v>
      </c>
      <c r="GZ560" s="7">
        <f t="shared" si="814"/>
        <v>0</v>
      </c>
      <c r="HA560" s="17">
        <f t="shared" si="864"/>
        <v>0</v>
      </c>
      <c r="HB560" s="17">
        <f t="shared" si="815"/>
        <v>0</v>
      </c>
    </row>
    <row r="561" spans="54:210" x14ac:dyDescent="0.3">
      <c r="BB561">
        <v>559</v>
      </c>
      <c r="BC561" s="7">
        <f t="shared" si="816"/>
        <v>0</v>
      </c>
      <c r="BD561" s="28">
        <f t="shared" si="817"/>
        <v>0</v>
      </c>
      <c r="BE561" s="16">
        <f t="shared" si="818"/>
        <v>0</v>
      </c>
      <c r="BF561" s="16">
        <f t="shared" si="819"/>
        <v>0</v>
      </c>
      <c r="BG561" s="25">
        <v>0</v>
      </c>
      <c r="BH561" s="25">
        <f t="shared" si="820"/>
        <v>0</v>
      </c>
      <c r="BI561" s="25">
        <f t="shared" si="821"/>
        <v>0</v>
      </c>
      <c r="BJ561" s="25">
        <f t="shared" si="822"/>
        <v>0</v>
      </c>
      <c r="BK561" s="25">
        <f t="shared" si="823"/>
        <v>0</v>
      </c>
      <c r="BL561" s="16">
        <f t="shared" si="824"/>
        <v>0</v>
      </c>
      <c r="BM561" s="25">
        <f t="shared" si="825"/>
        <v>0</v>
      </c>
      <c r="BN561" s="9">
        <f t="shared" si="770"/>
        <v>0</v>
      </c>
      <c r="BO561" s="26">
        <f t="shared" si="771"/>
        <v>0</v>
      </c>
      <c r="BP561" s="19">
        <f t="shared" si="772"/>
        <v>0</v>
      </c>
      <c r="BQ561" s="26">
        <f t="shared" si="773"/>
        <v>0</v>
      </c>
      <c r="BR561" s="26">
        <f t="shared" si="774"/>
        <v>0</v>
      </c>
      <c r="BS561">
        <f t="shared" si="826"/>
        <v>0</v>
      </c>
      <c r="BT561" s="7">
        <f t="shared" si="827"/>
        <v>0</v>
      </c>
      <c r="BU561" s="7">
        <f t="shared" si="805"/>
        <v>0</v>
      </c>
      <c r="BV561" s="17">
        <f t="shared" si="828"/>
        <v>0</v>
      </c>
      <c r="BW561" s="17">
        <f t="shared" si="806"/>
        <v>0</v>
      </c>
      <c r="CB561">
        <v>559</v>
      </c>
      <c r="CC561" s="7">
        <f t="shared" ca="1" si="829"/>
        <v>-19000</v>
      </c>
      <c r="CD561" s="28">
        <f t="shared" ca="1" si="830"/>
        <v>0</v>
      </c>
      <c r="CE561" s="16">
        <f t="shared" ca="1" si="831"/>
        <v>0</v>
      </c>
      <c r="CF561" s="9">
        <f t="shared" ca="1" si="775"/>
        <v>0</v>
      </c>
      <c r="CG561" s="26">
        <f t="shared" ca="1" si="776"/>
        <v>0</v>
      </c>
      <c r="CH561" s="19">
        <f t="shared" ca="1" si="777"/>
        <v>0</v>
      </c>
      <c r="CI561" s="26">
        <f t="shared" ca="1" si="778"/>
        <v>0</v>
      </c>
      <c r="CJ561" s="26">
        <f t="shared" ca="1" si="779"/>
        <v>0</v>
      </c>
      <c r="CK561" s="16">
        <f t="shared" ca="1" si="832"/>
        <v>0</v>
      </c>
      <c r="CL561" s="25">
        <v>0</v>
      </c>
      <c r="CM561" s="25">
        <f t="shared" ca="1" si="833"/>
        <v>0</v>
      </c>
      <c r="CN561" s="25">
        <f t="shared" ca="1" si="834"/>
        <v>0</v>
      </c>
      <c r="CO561" s="25">
        <f t="shared" ca="1" si="835"/>
        <v>0</v>
      </c>
      <c r="CP561" s="25">
        <f t="shared" ca="1" si="836"/>
        <v>0</v>
      </c>
      <c r="CQ561" s="16">
        <f t="shared" ca="1" si="837"/>
        <v>0</v>
      </c>
      <c r="CR561" s="25">
        <f t="shared" ca="1" si="838"/>
        <v>0</v>
      </c>
      <c r="CS561" s="9">
        <f t="shared" ca="1" si="780"/>
        <v>0</v>
      </c>
      <c r="CT561" s="26">
        <f t="shared" ca="1" si="781"/>
        <v>0</v>
      </c>
      <c r="CU561" s="19">
        <f t="shared" ca="1" si="782"/>
        <v>0</v>
      </c>
      <c r="CV561" s="26">
        <f t="shared" ca="1" si="783"/>
        <v>0</v>
      </c>
      <c r="CW561" s="26">
        <f t="shared" ca="1" si="784"/>
        <v>0</v>
      </c>
      <c r="CX561">
        <f t="shared" ca="1" si="839"/>
        <v>0</v>
      </c>
      <c r="CY561" s="7">
        <f t="shared" ca="1" si="807"/>
        <v>0</v>
      </c>
      <c r="CZ561" s="7">
        <f t="shared" ca="1" si="808"/>
        <v>0</v>
      </c>
      <c r="DA561" s="17">
        <f t="shared" ca="1" si="840"/>
        <v>0</v>
      </c>
      <c r="DB561" s="17">
        <f t="shared" ca="1" si="809"/>
        <v>0</v>
      </c>
      <c r="EB561">
        <v>559</v>
      </c>
      <c r="EC561" s="7">
        <f t="shared" si="841"/>
        <v>0</v>
      </c>
      <c r="ED561" s="28">
        <f t="shared" si="842"/>
        <v>0</v>
      </c>
      <c r="EE561" s="16">
        <f t="shared" si="843"/>
        <v>0</v>
      </c>
      <c r="EF561" s="9">
        <f t="shared" si="785"/>
        <v>0</v>
      </c>
      <c r="EG561" s="26">
        <f t="shared" si="786"/>
        <v>0</v>
      </c>
      <c r="EH561" s="19">
        <f t="shared" si="787"/>
        <v>0</v>
      </c>
      <c r="EI561" s="26">
        <f t="shared" si="788"/>
        <v>0</v>
      </c>
      <c r="EJ561" s="26">
        <f t="shared" si="789"/>
        <v>0</v>
      </c>
      <c r="EK561" s="16">
        <f t="shared" si="844"/>
        <v>0</v>
      </c>
      <c r="EL561" s="25">
        <v>0</v>
      </c>
      <c r="EM561" s="25">
        <f t="shared" si="845"/>
        <v>0</v>
      </c>
      <c r="EN561" s="25">
        <f t="shared" si="846"/>
        <v>0</v>
      </c>
      <c r="EO561" s="25">
        <f t="shared" si="847"/>
        <v>0</v>
      </c>
      <c r="EP561" s="25">
        <f t="shared" si="848"/>
        <v>0</v>
      </c>
      <c r="EQ561" s="16">
        <f t="shared" si="849"/>
        <v>0</v>
      </c>
      <c r="ER561" s="25">
        <f t="shared" si="850"/>
        <v>0</v>
      </c>
      <c r="ES561" s="9">
        <f t="shared" si="790"/>
        <v>0</v>
      </c>
      <c r="ET561" s="26">
        <f t="shared" si="791"/>
        <v>0</v>
      </c>
      <c r="EU561" s="19">
        <f t="shared" si="792"/>
        <v>0</v>
      </c>
      <c r="EV561" s="26">
        <f t="shared" si="793"/>
        <v>0</v>
      </c>
      <c r="EW561" s="26">
        <f t="shared" si="794"/>
        <v>0</v>
      </c>
      <c r="EX561">
        <f t="shared" si="851"/>
        <v>0</v>
      </c>
      <c r="EY561" s="7">
        <f t="shared" si="810"/>
        <v>0</v>
      </c>
      <c r="EZ561" s="7">
        <f t="shared" si="811"/>
        <v>0</v>
      </c>
      <c r="FA561" s="17">
        <f t="shared" si="852"/>
        <v>0</v>
      </c>
      <c r="FB561" s="17">
        <f t="shared" si="812"/>
        <v>0</v>
      </c>
      <c r="GB561">
        <v>559</v>
      </c>
      <c r="GC561" s="7">
        <f t="shared" si="853"/>
        <v>0</v>
      </c>
      <c r="GD561" s="28">
        <f t="shared" si="854"/>
        <v>0</v>
      </c>
      <c r="GE561" s="16">
        <f t="shared" si="855"/>
        <v>0</v>
      </c>
      <c r="GF561" s="9">
        <f t="shared" si="795"/>
        <v>0</v>
      </c>
      <c r="GG561" s="26">
        <f t="shared" si="796"/>
        <v>0</v>
      </c>
      <c r="GH561" s="19">
        <f t="shared" si="797"/>
        <v>0</v>
      </c>
      <c r="GI561" s="26">
        <f t="shared" si="798"/>
        <v>0</v>
      </c>
      <c r="GJ561" s="26">
        <f t="shared" si="799"/>
        <v>0</v>
      </c>
      <c r="GK561" s="16">
        <f t="shared" si="856"/>
        <v>0</v>
      </c>
      <c r="GL561" s="25">
        <v>0</v>
      </c>
      <c r="GM561" s="25">
        <f t="shared" si="857"/>
        <v>0</v>
      </c>
      <c r="GN561" s="25">
        <f t="shared" si="858"/>
        <v>0</v>
      </c>
      <c r="GO561" s="25">
        <f t="shared" si="859"/>
        <v>0</v>
      </c>
      <c r="GP561" s="25">
        <f t="shared" si="860"/>
        <v>0</v>
      </c>
      <c r="GQ561" s="16">
        <f t="shared" si="861"/>
        <v>0</v>
      </c>
      <c r="GR561" s="25">
        <f t="shared" si="862"/>
        <v>0</v>
      </c>
      <c r="GS561" s="9">
        <f t="shared" si="800"/>
        <v>0</v>
      </c>
      <c r="GT561" s="26">
        <f t="shared" si="801"/>
        <v>0</v>
      </c>
      <c r="GU561" s="19">
        <f t="shared" si="802"/>
        <v>0</v>
      </c>
      <c r="GV561" s="26">
        <f t="shared" si="803"/>
        <v>0</v>
      </c>
      <c r="GW561" s="26">
        <f t="shared" si="804"/>
        <v>0</v>
      </c>
      <c r="GX561">
        <f t="shared" si="863"/>
        <v>0</v>
      </c>
      <c r="GY561" s="7">
        <f t="shared" si="813"/>
        <v>0</v>
      </c>
      <c r="GZ561" s="7">
        <f t="shared" si="814"/>
        <v>0</v>
      </c>
      <c r="HA561" s="17">
        <f t="shared" si="864"/>
        <v>0</v>
      </c>
      <c r="HB561" s="17">
        <f t="shared" si="815"/>
        <v>0</v>
      </c>
    </row>
    <row r="562" spans="54:210" x14ac:dyDescent="0.3">
      <c r="BB562">
        <v>560</v>
      </c>
      <c r="BC562" s="7">
        <f t="shared" si="816"/>
        <v>0</v>
      </c>
      <c r="BD562" s="28">
        <f t="shared" si="817"/>
        <v>0</v>
      </c>
      <c r="BE562" s="16">
        <f t="shared" si="818"/>
        <v>0</v>
      </c>
      <c r="BF562" s="16">
        <f t="shared" si="819"/>
        <v>0</v>
      </c>
      <c r="BG562" s="25">
        <v>0</v>
      </c>
      <c r="BH562" s="25">
        <f t="shared" si="820"/>
        <v>0</v>
      </c>
      <c r="BI562" s="25">
        <f t="shared" si="821"/>
        <v>0</v>
      </c>
      <c r="BJ562" s="25">
        <f t="shared" si="822"/>
        <v>0</v>
      </c>
      <c r="BK562" s="25">
        <f t="shared" si="823"/>
        <v>0</v>
      </c>
      <c r="BL562" s="16">
        <f t="shared" si="824"/>
        <v>0</v>
      </c>
      <c r="BM562" s="25">
        <f t="shared" si="825"/>
        <v>0</v>
      </c>
      <c r="BN562" s="9">
        <f t="shared" si="770"/>
        <v>0</v>
      </c>
      <c r="BO562" s="26">
        <f t="shared" si="771"/>
        <v>0</v>
      </c>
      <c r="BP562" s="19">
        <f t="shared" si="772"/>
        <v>0</v>
      </c>
      <c r="BQ562" s="26">
        <f t="shared" si="773"/>
        <v>0</v>
      </c>
      <c r="BR562" s="26">
        <f t="shared" si="774"/>
        <v>0</v>
      </c>
      <c r="BS562">
        <f t="shared" si="826"/>
        <v>0</v>
      </c>
      <c r="BT562" s="7">
        <f t="shared" si="827"/>
        <v>0</v>
      </c>
      <c r="BU562" s="7">
        <f t="shared" si="805"/>
        <v>0</v>
      </c>
      <c r="BV562" s="17">
        <f t="shared" si="828"/>
        <v>0</v>
      </c>
      <c r="BW562" s="17">
        <f t="shared" si="806"/>
        <v>0</v>
      </c>
      <c r="CB562">
        <v>560</v>
      </c>
      <c r="CC562" s="7">
        <f t="shared" ca="1" si="829"/>
        <v>-19000</v>
      </c>
      <c r="CD562" s="28">
        <f t="shared" ca="1" si="830"/>
        <v>0</v>
      </c>
      <c r="CE562" s="16">
        <f t="shared" ca="1" si="831"/>
        <v>0</v>
      </c>
      <c r="CF562" s="9">
        <f t="shared" ca="1" si="775"/>
        <v>0</v>
      </c>
      <c r="CG562" s="26">
        <f t="shared" ca="1" si="776"/>
        <v>0</v>
      </c>
      <c r="CH562" s="19">
        <f t="shared" ca="1" si="777"/>
        <v>0</v>
      </c>
      <c r="CI562" s="26">
        <f t="shared" ca="1" si="778"/>
        <v>0</v>
      </c>
      <c r="CJ562" s="26">
        <f t="shared" ca="1" si="779"/>
        <v>0</v>
      </c>
      <c r="CK562" s="16">
        <f t="shared" ca="1" si="832"/>
        <v>0</v>
      </c>
      <c r="CL562" s="25">
        <v>0</v>
      </c>
      <c r="CM562" s="25">
        <f t="shared" ca="1" si="833"/>
        <v>0</v>
      </c>
      <c r="CN562" s="25">
        <f t="shared" ca="1" si="834"/>
        <v>0</v>
      </c>
      <c r="CO562" s="25">
        <f t="shared" ca="1" si="835"/>
        <v>0</v>
      </c>
      <c r="CP562" s="25">
        <f t="shared" ca="1" si="836"/>
        <v>0</v>
      </c>
      <c r="CQ562" s="16">
        <f t="shared" ca="1" si="837"/>
        <v>0</v>
      </c>
      <c r="CR562" s="25">
        <f t="shared" ca="1" si="838"/>
        <v>0</v>
      </c>
      <c r="CS562" s="9">
        <f t="shared" ca="1" si="780"/>
        <v>0</v>
      </c>
      <c r="CT562" s="26">
        <f t="shared" ca="1" si="781"/>
        <v>0</v>
      </c>
      <c r="CU562" s="19">
        <f t="shared" ca="1" si="782"/>
        <v>0</v>
      </c>
      <c r="CV562" s="26">
        <f t="shared" ca="1" si="783"/>
        <v>0</v>
      </c>
      <c r="CW562" s="26">
        <f t="shared" ca="1" si="784"/>
        <v>0</v>
      </c>
      <c r="CX562">
        <f t="shared" ca="1" si="839"/>
        <v>0</v>
      </c>
      <c r="CY562" s="7">
        <f t="shared" ca="1" si="807"/>
        <v>0</v>
      </c>
      <c r="CZ562" s="7">
        <f t="shared" ca="1" si="808"/>
        <v>0</v>
      </c>
      <c r="DA562" s="17">
        <f t="shared" ca="1" si="840"/>
        <v>0</v>
      </c>
      <c r="DB562" s="17">
        <f t="shared" ca="1" si="809"/>
        <v>0</v>
      </c>
      <c r="EB562">
        <v>560</v>
      </c>
      <c r="EC562" s="7">
        <f t="shared" si="841"/>
        <v>0</v>
      </c>
      <c r="ED562" s="28">
        <f t="shared" si="842"/>
        <v>0</v>
      </c>
      <c r="EE562" s="16">
        <f t="shared" si="843"/>
        <v>0</v>
      </c>
      <c r="EF562" s="9">
        <f t="shared" si="785"/>
        <v>0</v>
      </c>
      <c r="EG562" s="26">
        <f t="shared" si="786"/>
        <v>0</v>
      </c>
      <c r="EH562" s="19">
        <f t="shared" si="787"/>
        <v>0</v>
      </c>
      <c r="EI562" s="26">
        <f t="shared" si="788"/>
        <v>0</v>
      </c>
      <c r="EJ562" s="26">
        <f t="shared" si="789"/>
        <v>0</v>
      </c>
      <c r="EK562" s="16">
        <f t="shared" si="844"/>
        <v>0</v>
      </c>
      <c r="EL562" s="25">
        <v>0</v>
      </c>
      <c r="EM562" s="25">
        <f t="shared" si="845"/>
        <v>0</v>
      </c>
      <c r="EN562" s="25">
        <f t="shared" si="846"/>
        <v>0</v>
      </c>
      <c r="EO562" s="25">
        <f t="shared" si="847"/>
        <v>0</v>
      </c>
      <c r="EP562" s="25">
        <f t="shared" si="848"/>
        <v>0</v>
      </c>
      <c r="EQ562" s="16">
        <f t="shared" si="849"/>
        <v>0</v>
      </c>
      <c r="ER562" s="25">
        <f t="shared" si="850"/>
        <v>0</v>
      </c>
      <c r="ES562" s="9">
        <f t="shared" si="790"/>
        <v>0</v>
      </c>
      <c r="ET562" s="26">
        <f t="shared" si="791"/>
        <v>0</v>
      </c>
      <c r="EU562" s="19">
        <f t="shared" si="792"/>
        <v>0</v>
      </c>
      <c r="EV562" s="26">
        <f t="shared" si="793"/>
        <v>0</v>
      </c>
      <c r="EW562" s="26">
        <f t="shared" si="794"/>
        <v>0</v>
      </c>
      <c r="EX562">
        <f t="shared" si="851"/>
        <v>0</v>
      </c>
      <c r="EY562" s="7">
        <f t="shared" si="810"/>
        <v>0</v>
      </c>
      <c r="EZ562" s="7">
        <f t="shared" si="811"/>
        <v>0</v>
      </c>
      <c r="FA562" s="17">
        <f t="shared" si="852"/>
        <v>0</v>
      </c>
      <c r="FB562" s="17">
        <f t="shared" si="812"/>
        <v>0</v>
      </c>
      <c r="GB562">
        <v>560</v>
      </c>
      <c r="GC562" s="7">
        <f t="shared" si="853"/>
        <v>0</v>
      </c>
      <c r="GD562" s="28">
        <f t="shared" si="854"/>
        <v>0</v>
      </c>
      <c r="GE562" s="16">
        <f t="shared" si="855"/>
        <v>0</v>
      </c>
      <c r="GF562" s="9">
        <f t="shared" si="795"/>
        <v>0</v>
      </c>
      <c r="GG562" s="26">
        <f t="shared" si="796"/>
        <v>0</v>
      </c>
      <c r="GH562" s="19">
        <f t="shared" si="797"/>
        <v>0</v>
      </c>
      <c r="GI562" s="26">
        <f t="shared" si="798"/>
        <v>0</v>
      </c>
      <c r="GJ562" s="26">
        <f t="shared" si="799"/>
        <v>0</v>
      </c>
      <c r="GK562" s="16">
        <f t="shared" si="856"/>
        <v>0</v>
      </c>
      <c r="GL562" s="25">
        <v>0</v>
      </c>
      <c r="GM562" s="25">
        <f t="shared" si="857"/>
        <v>0</v>
      </c>
      <c r="GN562" s="25">
        <f t="shared" si="858"/>
        <v>0</v>
      </c>
      <c r="GO562" s="25">
        <f t="shared" si="859"/>
        <v>0</v>
      </c>
      <c r="GP562" s="25">
        <f t="shared" si="860"/>
        <v>0</v>
      </c>
      <c r="GQ562" s="16">
        <f t="shared" si="861"/>
        <v>0</v>
      </c>
      <c r="GR562" s="25">
        <f t="shared" si="862"/>
        <v>0</v>
      </c>
      <c r="GS562" s="9">
        <f t="shared" si="800"/>
        <v>0</v>
      </c>
      <c r="GT562" s="26">
        <f t="shared" si="801"/>
        <v>0</v>
      </c>
      <c r="GU562" s="19">
        <f t="shared" si="802"/>
        <v>0</v>
      </c>
      <c r="GV562" s="26">
        <f t="shared" si="803"/>
        <v>0</v>
      </c>
      <c r="GW562" s="26">
        <f t="shared" si="804"/>
        <v>0</v>
      </c>
      <c r="GX562">
        <f t="shared" si="863"/>
        <v>0</v>
      </c>
      <c r="GY562" s="7">
        <f t="shared" si="813"/>
        <v>0</v>
      </c>
      <c r="GZ562" s="7">
        <f t="shared" si="814"/>
        <v>0</v>
      </c>
      <c r="HA562" s="17">
        <f t="shared" si="864"/>
        <v>0</v>
      </c>
      <c r="HB562" s="17">
        <f t="shared" si="815"/>
        <v>0</v>
      </c>
    </row>
    <row r="563" spans="54:210" x14ac:dyDescent="0.3">
      <c r="BB563">
        <v>561</v>
      </c>
      <c r="BC563" s="7">
        <f t="shared" si="816"/>
        <v>0</v>
      </c>
      <c r="BD563" s="28">
        <f t="shared" si="817"/>
        <v>0</v>
      </c>
      <c r="BE563" s="16">
        <f t="shared" si="818"/>
        <v>0</v>
      </c>
      <c r="BF563" s="16">
        <f t="shared" si="819"/>
        <v>0</v>
      </c>
      <c r="BG563" s="25">
        <v>0</v>
      </c>
      <c r="BH563" s="25">
        <f t="shared" si="820"/>
        <v>0</v>
      </c>
      <c r="BI563" s="25">
        <f t="shared" si="821"/>
        <v>0</v>
      </c>
      <c r="BJ563" s="25">
        <f t="shared" si="822"/>
        <v>0</v>
      </c>
      <c r="BK563" s="25">
        <f t="shared" si="823"/>
        <v>0</v>
      </c>
      <c r="BL563" s="16">
        <f t="shared" si="824"/>
        <v>0</v>
      </c>
      <c r="BM563" s="25">
        <f t="shared" si="825"/>
        <v>0</v>
      </c>
      <c r="BN563" s="9">
        <f t="shared" si="770"/>
        <v>0</v>
      </c>
      <c r="BO563" s="26">
        <f t="shared" si="771"/>
        <v>0</v>
      </c>
      <c r="BP563" s="19">
        <f t="shared" si="772"/>
        <v>0</v>
      </c>
      <c r="BQ563" s="26">
        <f t="shared" si="773"/>
        <v>0</v>
      </c>
      <c r="BR563" s="26">
        <f t="shared" si="774"/>
        <v>0</v>
      </c>
      <c r="BS563">
        <f t="shared" si="826"/>
        <v>0</v>
      </c>
      <c r="BT563" s="7">
        <f t="shared" si="827"/>
        <v>0</v>
      </c>
      <c r="BU563" s="7">
        <f t="shared" si="805"/>
        <v>0</v>
      </c>
      <c r="BV563" s="17">
        <f t="shared" si="828"/>
        <v>0</v>
      </c>
      <c r="BW563" s="17">
        <f t="shared" si="806"/>
        <v>0</v>
      </c>
      <c r="CB563">
        <v>561</v>
      </c>
      <c r="CC563" s="7">
        <f t="shared" ca="1" si="829"/>
        <v>-19000</v>
      </c>
      <c r="CD563" s="28">
        <f t="shared" ca="1" si="830"/>
        <v>0</v>
      </c>
      <c r="CE563" s="16">
        <f t="shared" ca="1" si="831"/>
        <v>0</v>
      </c>
      <c r="CF563" s="9">
        <f t="shared" ca="1" si="775"/>
        <v>0</v>
      </c>
      <c r="CG563" s="26">
        <f t="shared" ca="1" si="776"/>
        <v>0</v>
      </c>
      <c r="CH563" s="19">
        <f t="shared" ca="1" si="777"/>
        <v>0</v>
      </c>
      <c r="CI563" s="26">
        <f t="shared" ca="1" si="778"/>
        <v>0</v>
      </c>
      <c r="CJ563" s="26">
        <f t="shared" ca="1" si="779"/>
        <v>0</v>
      </c>
      <c r="CK563" s="16">
        <f t="shared" ca="1" si="832"/>
        <v>0</v>
      </c>
      <c r="CL563" s="25">
        <v>0</v>
      </c>
      <c r="CM563" s="25">
        <f t="shared" ca="1" si="833"/>
        <v>0</v>
      </c>
      <c r="CN563" s="25">
        <f t="shared" ca="1" si="834"/>
        <v>0</v>
      </c>
      <c r="CO563" s="25">
        <f t="shared" ca="1" si="835"/>
        <v>0</v>
      </c>
      <c r="CP563" s="25">
        <f t="shared" ca="1" si="836"/>
        <v>0</v>
      </c>
      <c r="CQ563" s="16">
        <f t="shared" ca="1" si="837"/>
        <v>0</v>
      </c>
      <c r="CR563" s="25">
        <f t="shared" ca="1" si="838"/>
        <v>0</v>
      </c>
      <c r="CS563" s="9">
        <f t="shared" ca="1" si="780"/>
        <v>0</v>
      </c>
      <c r="CT563" s="26">
        <f t="shared" ca="1" si="781"/>
        <v>0</v>
      </c>
      <c r="CU563" s="19">
        <f t="shared" ca="1" si="782"/>
        <v>0</v>
      </c>
      <c r="CV563" s="26">
        <f t="shared" ca="1" si="783"/>
        <v>0</v>
      </c>
      <c r="CW563" s="26">
        <f t="shared" ca="1" si="784"/>
        <v>0</v>
      </c>
      <c r="CX563">
        <f t="shared" ca="1" si="839"/>
        <v>0</v>
      </c>
      <c r="CY563" s="7">
        <f t="shared" ca="1" si="807"/>
        <v>0</v>
      </c>
      <c r="CZ563" s="7">
        <f t="shared" ca="1" si="808"/>
        <v>0</v>
      </c>
      <c r="DA563" s="17">
        <f t="shared" ca="1" si="840"/>
        <v>0</v>
      </c>
      <c r="DB563" s="17">
        <f t="shared" ca="1" si="809"/>
        <v>0</v>
      </c>
      <c r="EB563">
        <v>561</v>
      </c>
      <c r="EC563" s="7">
        <f t="shared" si="841"/>
        <v>0</v>
      </c>
      <c r="ED563" s="28">
        <f t="shared" si="842"/>
        <v>0</v>
      </c>
      <c r="EE563" s="16">
        <f t="shared" si="843"/>
        <v>0</v>
      </c>
      <c r="EF563" s="9">
        <f t="shared" si="785"/>
        <v>0</v>
      </c>
      <c r="EG563" s="26">
        <f t="shared" si="786"/>
        <v>0</v>
      </c>
      <c r="EH563" s="19">
        <f t="shared" si="787"/>
        <v>0</v>
      </c>
      <c r="EI563" s="26">
        <f t="shared" si="788"/>
        <v>0</v>
      </c>
      <c r="EJ563" s="26">
        <f t="shared" si="789"/>
        <v>0</v>
      </c>
      <c r="EK563" s="16">
        <f t="shared" si="844"/>
        <v>0</v>
      </c>
      <c r="EL563" s="25">
        <v>0</v>
      </c>
      <c r="EM563" s="25">
        <f t="shared" si="845"/>
        <v>0</v>
      </c>
      <c r="EN563" s="25">
        <f t="shared" si="846"/>
        <v>0</v>
      </c>
      <c r="EO563" s="25">
        <f t="shared" si="847"/>
        <v>0</v>
      </c>
      <c r="EP563" s="25">
        <f t="shared" si="848"/>
        <v>0</v>
      </c>
      <c r="EQ563" s="16">
        <f t="shared" si="849"/>
        <v>0</v>
      </c>
      <c r="ER563" s="25">
        <f t="shared" si="850"/>
        <v>0</v>
      </c>
      <c r="ES563" s="9">
        <f t="shared" si="790"/>
        <v>0</v>
      </c>
      <c r="ET563" s="26">
        <f t="shared" si="791"/>
        <v>0</v>
      </c>
      <c r="EU563" s="19">
        <f t="shared" si="792"/>
        <v>0</v>
      </c>
      <c r="EV563" s="26">
        <f t="shared" si="793"/>
        <v>0</v>
      </c>
      <c r="EW563" s="26">
        <f t="shared" si="794"/>
        <v>0</v>
      </c>
      <c r="EX563">
        <f t="shared" si="851"/>
        <v>0</v>
      </c>
      <c r="EY563" s="7">
        <f t="shared" si="810"/>
        <v>0</v>
      </c>
      <c r="EZ563" s="7">
        <f t="shared" si="811"/>
        <v>0</v>
      </c>
      <c r="FA563" s="17">
        <f t="shared" si="852"/>
        <v>0</v>
      </c>
      <c r="FB563" s="17">
        <f t="shared" si="812"/>
        <v>0</v>
      </c>
      <c r="GB563">
        <v>561</v>
      </c>
      <c r="GC563" s="7">
        <f t="shared" si="853"/>
        <v>0</v>
      </c>
      <c r="GD563" s="28">
        <f t="shared" si="854"/>
        <v>0</v>
      </c>
      <c r="GE563" s="16">
        <f t="shared" si="855"/>
        <v>0</v>
      </c>
      <c r="GF563" s="9">
        <f t="shared" si="795"/>
        <v>0</v>
      </c>
      <c r="GG563" s="26">
        <f t="shared" si="796"/>
        <v>0</v>
      </c>
      <c r="GH563" s="19">
        <f t="shared" si="797"/>
        <v>0</v>
      </c>
      <c r="GI563" s="26">
        <f t="shared" si="798"/>
        <v>0</v>
      </c>
      <c r="GJ563" s="26">
        <f t="shared" si="799"/>
        <v>0</v>
      </c>
      <c r="GK563" s="16">
        <f t="shared" si="856"/>
        <v>0</v>
      </c>
      <c r="GL563" s="25">
        <v>0</v>
      </c>
      <c r="GM563" s="25">
        <f t="shared" si="857"/>
        <v>0</v>
      </c>
      <c r="GN563" s="25">
        <f t="shared" si="858"/>
        <v>0</v>
      </c>
      <c r="GO563" s="25">
        <f t="shared" si="859"/>
        <v>0</v>
      </c>
      <c r="GP563" s="25">
        <f t="shared" si="860"/>
        <v>0</v>
      </c>
      <c r="GQ563" s="16">
        <f t="shared" si="861"/>
        <v>0</v>
      </c>
      <c r="GR563" s="25">
        <f t="shared" si="862"/>
        <v>0</v>
      </c>
      <c r="GS563" s="9">
        <f t="shared" si="800"/>
        <v>0</v>
      </c>
      <c r="GT563" s="26">
        <f t="shared" si="801"/>
        <v>0</v>
      </c>
      <c r="GU563" s="19">
        <f t="shared" si="802"/>
        <v>0</v>
      </c>
      <c r="GV563" s="26">
        <f t="shared" si="803"/>
        <v>0</v>
      </c>
      <c r="GW563" s="26">
        <f t="shared" si="804"/>
        <v>0</v>
      </c>
      <c r="GX563">
        <f t="shared" si="863"/>
        <v>0</v>
      </c>
      <c r="GY563" s="7">
        <f t="shared" si="813"/>
        <v>0</v>
      </c>
      <c r="GZ563" s="7">
        <f t="shared" si="814"/>
        <v>0</v>
      </c>
      <c r="HA563" s="17">
        <f t="shared" si="864"/>
        <v>0</v>
      </c>
      <c r="HB563" s="17">
        <f t="shared" si="815"/>
        <v>0</v>
      </c>
    </row>
    <row r="564" spans="54:210" x14ac:dyDescent="0.3">
      <c r="BB564">
        <v>562</v>
      </c>
      <c r="BC564" s="7">
        <f t="shared" si="816"/>
        <v>0</v>
      </c>
      <c r="BD564" s="28">
        <f t="shared" si="817"/>
        <v>0</v>
      </c>
      <c r="BE564" s="16">
        <f t="shared" si="818"/>
        <v>0</v>
      </c>
      <c r="BF564" s="16">
        <f t="shared" si="819"/>
        <v>0</v>
      </c>
      <c r="BG564" s="25">
        <v>0</v>
      </c>
      <c r="BH564" s="25">
        <f t="shared" si="820"/>
        <v>0</v>
      </c>
      <c r="BI564" s="25">
        <f t="shared" si="821"/>
        <v>0</v>
      </c>
      <c r="BJ564" s="25">
        <f t="shared" si="822"/>
        <v>0</v>
      </c>
      <c r="BK564" s="25">
        <f t="shared" si="823"/>
        <v>0</v>
      </c>
      <c r="BL564" s="16">
        <f t="shared" si="824"/>
        <v>0</v>
      </c>
      <c r="BM564" s="25">
        <f t="shared" si="825"/>
        <v>0</v>
      </c>
      <c r="BN564" s="9">
        <f t="shared" si="770"/>
        <v>0</v>
      </c>
      <c r="BO564" s="26">
        <f t="shared" si="771"/>
        <v>0</v>
      </c>
      <c r="BP564" s="19">
        <f t="shared" si="772"/>
        <v>0</v>
      </c>
      <c r="BQ564" s="26">
        <f t="shared" si="773"/>
        <v>0</v>
      </c>
      <c r="BR564" s="26">
        <f t="shared" si="774"/>
        <v>0</v>
      </c>
      <c r="BS564">
        <f t="shared" si="826"/>
        <v>0</v>
      </c>
      <c r="BT564" s="7">
        <f t="shared" si="827"/>
        <v>0</v>
      </c>
      <c r="BU564" s="7">
        <f t="shared" si="805"/>
        <v>0</v>
      </c>
      <c r="BV564" s="17">
        <f t="shared" si="828"/>
        <v>0</v>
      </c>
      <c r="BW564" s="17">
        <f t="shared" si="806"/>
        <v>0</v>
      </c>
      <c r="CB564">
        <v>562</v>
      </c>
      <c r="CC564" s="7">
        <f t="shared" ca="1" si="829"/>
        <v>-19000</v>
      </c>
      <c r="CD564" s="28">
        <f t="shared" ca="1" si="830"/>
        <v>0</v>
      </c>
      <c r="CE564" s="16">
        <f t="shared" ca="1" si="831"/>
        <v>0</v>
      </c>
      <c r="CF564" s="9">
        <f t="shared" ca="1" si="775"/>
        <v>0</v>
      </c>
      <c r="CG564" s="26">
        <f t="shared" ca="1" si="776"/>
        <v>0</v>
      </c>
      <c r="CH564" s="19">
        <f t="shared" ca="1" si="777"/>
        <v>0</v>
      </c>
      <c r="CI564" s="26">
        <f t="shared" ca="1" si="778"/>
        <v>0</v>
      </c>
      <c r="CJ564" s="26">
        <f t="shared" ca="1" si="779"/>
        <v>0</v>
      </c>
      <c r="CK564" s="16">
        <f t="shared" ca="1" si="832"/>
        <v>0</v>
      </c>
      <c r="CL564" s="25">
        <v>0</v>
      </c>
      <c r="CM564" s="25">
        <f t="shared" ca="1" si="833"/>
        <v>0</v>
      </c>
      <c r="CN564" s="25">
        <f t="shared" ca="1" si="834"/>
        <v>0</v>
      </c>
      <c r="CO564" s="25">
        <f t="shared" ca="1" si="835"/>
        <v>0</v>
      </c>
      <c r="CP564" s="25">
        <f t="shared" ca="1" si="836"/>
        <v>0</v>
      </c>
      <c r="CQ564" s="16">
        <f t="shared" ca="1" si="837"/>
        <v>0</v>
      </c>
      <c r="CR564" s="25">
        <f t="shared" ca="1" si="838"/>
        <v>0</v>
      </c>
      <c r="CS564" s="9">
        <f t="shared" ca="1" si="780"/>
        <v>0</v>
      </c>
      <c r="CT564" s="26">
        <f t="shared" ca="1" si="781"/>
        <v>0</v>
      </c>
      <c r="CU564" s="19">
        <f t="shared" ca="1" si="782"/>
        <v>0</v>
      </c>
      <c r="CV564" s="26">
        <f t="shared" ca="1" si="783"/>
        <v>0</v>
      </c>
      <c r="CW564" s="26">
        <f t="shared" ca="1" si="784"/>
        <v>0</v>
      </c>
      <c r="CX564">
        <f t="shared" ca="1" si="839"/>
        <v>0</v>
      </c>
      <c r="CY564" s="7">
        <f t="shared" ca="1" si="807"/>
        <v>0</v>
      </c>
      <c r="CZ564" s="7">
        <f t="shared" ca="1" si="808"/>
        <v>0</v>
      </c>
      <c r="DA564" s="17">
        <f t="shared" ca="1" si="840"/>
        <v>0</v>
      </c>
      <c r="DB564" s="17">
        <f t="shared" ca="1" si="809"/>
        <v>0</v>
      </c>
      <c r="EB564">
        <v>562</v>
      </c>
      <c r="EC564" s="7">
        <f t="shared" si="841"/>
        <v>0</v>
      </c>
      <c r="ED564" s="28">
        <f t="shared" si="842"/>
        <v>0</v>
      </c>
      <c r="EE564" s="16">
        <f t="shared" si="843"/>
        <v>0</v>
      </c>
      <c r="EF564" s="9">
        <f t="shared" si="785"/>
        <v>0</v>
      </c>
      <c r="EG564" s="26">
        <f t="shared" si="786"/>
        <v>0</v>
      </c>
      <c r="EH564" s="19">
        <f t="shared" si="787"/>
        <v>0</v>
      </c>
      <c r="EI564" s="26">
        <f t="shared" si="788"/>
        <v>0</v>
      </c>
      <c r="EJ564" s="26">
        <f t="shared" si="789"/>
        <v>0</v>
      </c>
      <c r="EK564" s="16">
        <f t="shared" si="844"/>
        <v>0</v>
      </c>
      <c r="EL564" s="25">
        <v>0</v>
      </c>
      <c r="EM564" s="25">
        <f t="shared" si="845"/>
        <v>0</v>
      </c>
      <c r="EN564" s="25">
        <f t="shared" si="846"/>
        <v>0</v>
      </c>
      <c r="EO564" s="25">
        <f t="shared" si="847"/>
        <v>0</v>
      </c>
      <c r="EP564" s="25">
        <f t="shared" si="848"/>
        <v>0</v>
      </c>
      <c r="EQ564" s="16">
        <f t="shared" si="849"/>
        <v>0</v>
      </c>
      <c r="ER564" s="25">
        <f t="shared" si="850"/>
        <v>0</v>
      </c>
      <c r="ES564" s="9">
        <f t="shared" si="790"/>
        <v>0</v>
      </c>
      <c r="ET564" s="26">
        <f t="shared" si="791"/>
        <v>0</v>
      </c>
      <c r="EU564" s="19">
        <f t="shared" si="792"/>
        <v>0</v>
      </c>
      <c r="EV564" s="26">
        <f t="shared" si="793"/>
        <v>0</v>
      </c>
      <c r="EW564" s="26">
        <f t="shared" si="794"/>
        <v>0</v>
      </c>
      <c r="EX564">
        <f t="shared" si="851"/>
        <v>0</v>
      </c>
      <c r="EY564" s="7">
        <f t="shared" si="810"/>
        <v>0</v>
      </c>
      <c r="EZ564" s="7">
        <f t="shared" si="811"/>
        <v>0</v>
      </c>
      <c r="FA564" s="17">
        <f t="shared" si="852"/>
        <v>0</v>
      </c>
      <c r="FB564" s="17">
        <f t="shared" si="812"/>
        <v>0</v>
      </c>
      <c r="GB564">
        <v>562</v>
      </c>
      <c r="GC564" s="7">
        <f t="shared" si="853"/>
        <v>0</v>
      </c>
      <c r="GD564" s="28">
        <f t="shared" si="854"/>
        <v>0</v>
      </c>
      <c r="GE564" s="16">
        <f t="shared" si="855"/>
        <v>0</v>
      </c>
      <c r="GF564" s="9">
        <f t="shared" si="795"/>
        <v>0</v>
      </c>
      <c r="GG564" s="26">
        <f t="shared" si="796"/>
        <v>0</v>
      </c>
      <c r="GH564" s="19">
        <f t="shared" si="797"/>
        <v>0</v>
      </c>
      <c r="GI564" s="26">
        <f t="shared" si="798"/>
        <v>0</v>
      </c>
      <c r="GJ564" s="26">
        <f t="shared" si="799"/>
        <v>0</v>
      </c>
      <c r="GK564" s="16">
        <f t="shared" si="856"/>
        <v>0</v>
      </c>
      <c r="GL564" s="25">
        <v>0</v>
      </c>
      <c r="GM564" s="25">
        <f t="shared" si="857"/>
        <v>0</v>
      </c>
      <c r="GN564" s="25">
        <f t="shared" si="858"/>
        <v>0</v>
      </c>
      <c r="GO564" s="25">
        <f t="shared" si="859"/>
        <v>0</v>
      </c>
      <c r="GP564" s="25">
        <f t="shared" si="860"/>
        <v>0</v>
      </c>
      <c r="GQ564" s="16">
        <f t="shared" si="861"/>
        <v>0</v>
      </c>
      <c r="GR564" s="25">
        <f t="shared" si="862"/>
        <v>0</v>
      </c>
      <c r="GS564" s="9">
        <f t="shared" si="800"/>
        <v>0</v>
      </c>
      <c r="GT564" s="26">
        <f t="shared" si="801"/>
        <v>0</v>
      </c>
      <c r="GU564" s="19">
        <f t="shared" si="802"/>
        <v>0</v>
      </c>
      <c r="GV564" s="26">
        <f t="shared" si="803"/>
        <v>0</v>
      </c>
      <c r="GW564" s="26">
        <f t="shared" si="804"/>
        <v>0</v>
      </c>
      <c r="GX564">
        <f t="shared" si="863"/>
        <v>0</v>
      </c>
      <c r="GY564" s="7">
        <f t="shared" si="813"/>
        <v>0</v>
      </c>
      <c r="GZ564" s="7">
        <f t="shared" si="814"/>
        <v>0</v>
      </c>
      <c r="HA564" s="17">
        <f t="shared" si="864"/>
        <v>0</v>
      </c>
      <c r="HB564" s="17">
        <f t="shared" si="815"/>
        <v>0</v>
      </c>
    </row>
    <row r="565" spans="54:210" x14ac:dyDescent="0.3">
      <c r="BB565">
        <v>563</v>
      </c>
      <c r="BC565" s="7">
        <f t="shared" si="816"/>
        <v>0</v>
      </c>
      <c r="BD565" s="28">
        <f t="shared" si="817"/>
        <v>0</v>
      </c>
      <c r="BE565" s="16">
        <f t="shared" si="818"/>
        <v>0</v>
      </c>
      <c r="BF565" s="16">
        <f t="shared" si="819"/>
        <v>0</v>
      </c>
      <c r="BG565" s="25">
        <v>0</v>
      </c>
      <c r="BH565" s="25">
        <f t="shared" si="820"/>
        <v>0</v>
      </c>
      <c r="BI565" s="25">
        <f t="shared" si="821"/>
        <v>0</v>
      </c>
      <c r="BJ565" s="25">
        <f t="shared" si="822"/>
        <v>0</v>
      </c>
      <c r="BK565" s="25">
        <f t="shared" si="823"/>
        <v>0</v>
      </c>
      <c r="BL565" s="16">
        <f t="shared" si="824"/>
        <v>0</v>
      </c>
      <c r="BM565" s="25">
        <f t="shared" si="825"/>
        <v>0</v>
      </c>
      <c r="BN565" s="9">
        <f t="shared" si="770"/>
        <v>0</v>
      </c>
      <c r="BO565" s="26">
        <f t="shared" si="771"/>
        <v>0</v>
      </c>
      <c r="BP565" s="19">
        <f t="shared" si="772"/>
        <v>0</v>
      </c>
      <c r="BQ565" s="26">
        <f t="shared" si="773"/>
        <v>0</v>
      </c>
      <c r="BR565" s="26">
        <f t="shared" si="774"/>
        <v>0</v>
      </c>
      <c r="BS565">
        <f t="shared" si="826"/>
        <v>0</v>
      </c>
      <c r="BT565" s="7">
        <f t="shared" si="827"/>
        <v>0</v>
      </c>
      <c r="BU565" s="7">
        <f t="shared" si="805"/>
        <v>0</v>
      </c>
      <c r="BV565" s="17">
        <f t="shared" si="828"/>
        <v>0</v>
      </c>
      <c r="BW565" s="17">
        <f t="shared" si="806"/>
        <v>0</v>
      </c>
      <c r="CB565">
        <v>563</v>
      </c>
      <c r="CC565" s="7">
        <f t="shared" ca="1" si="829"/>
        <v>-19000</v>
      </c>
      <c r="CD565" s="28">
        <f t="shared" ca="1" si="830"/>
        <v>0</v>
      </c>
      <c r="CE565" s="16">
        <f t="shared" ca="1" si="831"/>
        <v>0</v>
      </c>
      <c r="CF565" s="9">
        <f t="shared" ca="1" si="775"/>
        <v>0</v>
      </c>
      <c r="CG565" s="26">
        <f t="shared" ca="1" si="776"/>
        <v>0</v>
      </c>
      <c r="CH565" s="19">
        <f t="shared" ca="1" si="777"/>
        <v>0</v>
      </c>
      <c r="CI565" s="26">
        <f t="shared" ca="1" si="778"/>
        <v>0</v>
      </c>
      <c r="CJ565" s="26">
        <f t="shared" ca="1" si="779"/>
        <v>0</v>
      </c>
      <c r="CK565" s="16">
        <f t="shared" ca="1" si="832"/>
        <v>0</v>
      </c>
      <c r="CL565" s="25">
        <v>0</v>
      </c>
      <c r="CM565" s="25">
        <f t="shared" ca="1" si="833"/>
        <v>0</v>
      </c>
      <c r="CN565" s="25">
        <f t="shared" ca="1" si="834"/>
        <v>0</v>
      </c>
      <c r="CO565" s="25">
        <f t="shared" ca="1" si="835"/>
        <v>0</v>
      </c>
      <c r="CP565" s="25">
        <f t="shared" ca="1" si="836"/>
        <v>0</v>
      </c>
      <c r="CQ565" s="16">
        <f t="shared" ca="1" si="837"/>
        <v>0</v>
      </c>
      <c r="CR565" s="25">
        <f t="shared" ca="1" si="838"/>
        <v>0</v>
      </c>
      <c r="CS565" s="9">
        <f t="shared" ca="1" si="780"/>
        <v>0</v>
      </c>
      <c r="CT565" s="26">
        <f t="shared" ca="1" si="781"/>
        <v>0</v>
      </c>
      <c r="CU565" s="19">
        <f t="shared" ca="1" si="782"/>
        <v>0</v>
      </c>
      <c r="CV565" s="26">
        <f t="shared" ca="1" si="783"/>
        <v>0</v>
      </c>
      <c r="CW565" s="26">
        <f t="shared" ca="1" si="784"/>
        <v>0</v>
      </c>
      <c r="CX565">
        <f t="shared" ca="1" si="839"/>
        <v>0</v>
      </c>
      <c r="CY565" s="7">
        <f t="shared" ca="1" si="807"/>
        <v>0</v>
      </c>
      <c r="CZ565" s="7">
        <f t="shared" ca="1" si="808"/>
        <v>0</v>
      </c>
      <c r="DA565" s="17">
        <f t="shared" ca="1" si="840"/>
        <v>0</v>
      </c>
      <c r="DB565" s="17">
        <f t="shared" ca="1" si="809"/>
        <v>0</v>
      </c>
      <c r="EB565">
        <v>563</v>
      </c>
      <c r="EC565" s="7">
        <f t="shared" si="841"/>
        <v>0</v>
      </c>
      <c r="ED565" s="28">
        <f t="shared" si="842"/>
        <v>0</v>
      </c>
      <c r="EE565" s="16">
        <f t="shared" si="843"/>
        <v>0</v>
      </c>
      <c r="EF565" s="9">
        <f t="shared" si="785"/>
        <v>0</v>
      </c>
      <c r="EG565" s="26">
        <f t="shared" si="786"/>
        <v>0</v>
      </c>
      <c r="EH565" s="19">
        <f t="shared" si="787"/>
        <v>0</v>
      </c>
      <c r="EI565" s="26">
        <f t="shared" si="788"/>
        <v>0</v>
      </c>
      <c r="EJ565" s="26">
        <f t="shared" si="789"/>
        <v>0</v>
      </c>
      <c r="EK565" s="16">
        <f t="shared" si="844"/>
        <v>0</v>
      </c>
      <c r="EL565" s="25">
        <v>0</v>
      </c>
      <c r="EM565" s="25">
        <f t="shared" si="845"/>
        <v>0</v>
      </c>
      <c r="EN565" s="25">
        <f t="shared" si="846"/>
        <v>0</v>
      </c>
      <c r="EO565" s="25">
        <f t="shared" si="847"/>
        <v>0</v>
      </c>
      <c r="EP565" s="25">
        <f t="shared" si="848"/>
        <v>0</v>
      </c>
      <c r="EQ565" s="16">
        <f t="shared" si="849"/>
        <v>0</v>
      </c>
      <c r="ER565" s="25">
        <f t="shared" si="850"/>
        <v>0</v>
      </c>
      <c r="ES565" s="9">
        <f t="shared" si="790"/>
        <v>0</v>
      </c>
      <c r="ET565" s="26">
        <f t="shared" si="791"/>
        <v>0</v>
      </c>
      <c r="EU565" s="19">
        <f t="shared" si="792"/>
        <v>0</v>
      </c>
      <c r="EV565" s="26">
        <f t="shared" si="793"/>
        <v>0</v>
      </c>
      <c r="EW565" s="26">
        <f t="shared" si="794"/>
        <v>0</v>
      </c>
      <c r="EX565">
        <f t="shared" si="851"/>
        <v>0</v>
      </c>
      <c r="EY565" s="7">
        <f t="shared" si="810"/>
        <v>0</v>
      </c>
      <c r="EZ565" s="7">
        <f t="shared" si="811"/>
        <v>0</v>
      </c>
      <c r="FA565" s="17">
        <f t="shared" si="852"/>
        <v>0</v>
      </c>
      <c r="FB565" s="17">
        <f t="shared" si="812"/>
        <v>0</v>
      </c>
      <c r="GB565">
        <v>563</v>
      </c>
      <c r="GC565" s="7">
        <f t="shared" si="853"/>
        <v>0</v>
      </c>
      <c r="GD565" s="28">
        <f t="shared" si="854"/>
        <v>0</v>
      </c>
      <c r="GE565" s="16">
        <f t="shared" si="855"/>
        <v>0</v>
      </c>
      <c r="GF565" s="9">
        <f t="shared" si="795"/>
        <v>0</v>
      </c>
      <c r="GG565" s="26">
        <f t="shared" si="796"/>
        <v>0</v>
      </c>
      <c r="GH565" s="19">
        <f t="shared" si="797"/>
        <v>0</v>
      </c>
      <c r="GI565" s="26">
        <f t="shared" si="798"/>
        <v>0</v>
      </c>
      <c r="GJ565" s="26">
        <f t="shared" si="799"/>
        <v>0</v>
      </c>
      <c r="GK565" s="16">
        <f t="shared" si="856"/>
        <v>0</v>
      </c>
      <c r="GL565" s="25">
        <v>0</v>
      </c>
      <c r="GM565" s="25">
        <f t="shared" si="857"/>
        <v>0</v>
      </c>
      <c r="GN565" s="25">
        <f t="shared" si="858"/>
        <v>0</v>
      </c>
      <c r="GO565" s="25">
        <f t="shared" si="859"/>
        <v>0</v>
      </c>
      <c r="GP565" s="25">
        <f t="shared" si="860"/>
        <v>0</v>
      </c>
      <c r="GQ565" s="16">
        <f t="shared" si="861"/>
        <v>0</v>
      </c>
      <c r="GR565" s="25">
        <f t="shared" si="862"/>
        <v>0</v>
      </c>
      <c r="GS565" s="9">
        <f t="shared" si="800"/>
        <v>0</v>
      </c>
      <c r="GT565" s="26">
        <f t="shared" si="801"/>
        <v>0</v>
      </c>
      <c r="GU565" s="19">
        <f t="shared" si="802"/>
        <v>0</v>
      </c>
      <c r="GV565" s="26">
        <f t="shared" si="803"/>
        <v>0</v>
      </c>
      <c r="GW565" s="26">
        <f t="shared" si="804"/>
        <v>0</v>
      </c>
      <c r="GX565">
        <f t="shared" si="863"/>
        <v>0</v>
      </c>
      <c r="GY565" s="7">
        <f t="shared" si="813"/>
        <v>0</v>
      </c>
      <c r="GZ565" s="7">
        <f t="shared" si="814"/>
        <v>0</v>
      </c>
      <c r="HA565" s="17">
        <f t="shared" si="864"/>
        <v>0</v>
      </c>
      <c r="HB565" s="17">
        <f t="shared" si="815"/>
        <v>0</v>
      </c>
    </row>
    <row r="566" spans="54:210" x14ac:dyDescent="0.3">
      <c r="BB566">
        <v>564</v>
      </c>
      <c r="BC566" s="7">
        <f t="shared" si="816"/>
        <v>0</v>
      </c>
      <c r="BD566" s="28">
        <f t="shared" si="817"/>
        <v>0</v>
      </c>
      <c r="BE566" s="16">
        <f t="shared" si="818"/>
        <v>0</v>
      </c>
      <c r="BF566" s="16">
        <f t="shared" si="819"/>
        <v>0</v>
      </c>
      <c r="BG566" s="25">
        <v>0</v>
      </c>
      <c r="BH566" s="25">
        <f t="shared" si="820"/>
        <v>0</v>
      </c>
      <c r="BI566" s="25">
        <f t="shared" si="821"/>
        <v>0</v>
      </c>
      <c r="BJ566" s="25">
        <f t="shared" si="822"/>
        <v>0</v>
      </c>
      <c r="BK566" s="25">
        <f t="shared" si="823"/>
        <v>0</v>
      </c>
      <c r="BL566" s="16">
        <f t="shared" si="824"/>
        <v>0</v>
      </c>
      <c r="BM566" s="25">
        <f t="shared" si="825"/>
        <v>0</v>
      </c>
      <c r="BN566" s="9">
        <f t="shared" si="770"/>
        <v>0</v>
      </c>
      <c r="BO566" s="26">
        <f t="shared" si="771"/>
        <v>0</v>
      </c>
      <c r="BP566" s="19">
        <f t="shared" si="772"/>
        <v>0</v>
      </c>
      <c r="BQ566" s="26">
        <f t="shared" si="773"/>
        <v>0</v>
      </c>
      <c r="BR566" s="26">
        <f t="shared" si="774"/>
        <v>0</v>
      </c>
      <c r="BS566">
        <f t="shared" si="826"/>
        <v>0</v>
      </c>
      <c r="BT566" s="7">
        <f t="shared" si="827"/>
        <v>0</v>
      </c>
      <c r="BU566" s="7">
        <f t="shared" si="805"/>
        <v>0</v>
      </c>
      <c r="BV566" s="17">
        <f t="shared" si="828"/>
        <v>0</v>
      </c>
      <c r="BW566" s="17">
        <f t="shared" si="806"/>
        <v>0</v>
      </c>
      <c r="CB566">
        <v>564</v>
      </c>
      <c r="CC566" s="7">
        <f t="shared" ca="1" si="829"/>
        <v>-19000</v>
      </c>
      <c r="CD566" s="28">
        <f t="shared" ca="1" si="830"/>
        <v>0</v>
      </c>
      <c r="CE566" s="16">
        <f t="shared" ca="1" si="831"/>
        <v>0</v>
      </c>
      <c r="CF566" s="9">
        <f t="shared" ca="1" si="775"/>
        <v>0</v>
      </c>
      <c r="CG566" s="26">
        <f t="shared" ca="1" si="776"/>
        <v>0</v>
      </c>
      <c r="CH566" s="19">
        <f t="shared" ca="1" si="777"/>
        <v>0</v>
      </c>
      <c r="CI566" s="26">
        <f t="shared" ca="1" si="778"/>
        <v>0</v>
      </c>
      <c r="CJ566" s="26">
        <f t="shared" ca="1" si="779"/>
        <v>0</v>
      </c>
      <c r="CK566" s="16">
        <f t="shared" ca="1" si="832"/>
        <v>0</v>
      </c>
      <c r="CL566" s="25">
        <v>0</v>
      </c>
      <c r="CM566" s="25">
        <f t="shared" ca="1" si="833"/>
        <v>0</v>
      </c>
      <c r="CN566" s="25">
        <f t="shared" ca="1" si="834"/>
        <v>0</v>
      </c>
      <c r="CO566" s="25">
        <f t="shared" ca="1" si="835"/>
        <v>0</v>
      </c>
      <c r="CP566" s="25">
        <f t="shared" ca="1" si="836"/>
        <v>0</v>
      </c>
      <c r="CQ566" s="16">
        <f t="shared" ca="1" si="837"/>
        <v>0</v>
      </c>
      <c r="CR566" s="25">
        <f t="shared" ca="1" si="838"/>
        <v>0</v>
      </c>
      <c r="CS566" s="9">
        <f t="shared" ca="1" si="780"/>
        <v>0</v>
      </c>
      <c r="CT566" s="26">
        <f t="shared" ca="1" si="781"/>
        <v>0</v>
      </c>
      <c r="CU566" s="19">
        <f t="shared" ca="1" si="782"/>
        <v>0</v>
      </c>
      <c r="CV566" s="26">
        <f t="shared" ca="1" si="783"/>
        <v>0</v>
      </c>
      <c r="CW566" s="26">
        <f t="shared" ca="1" si="784"/>
        <v>0</v>
      </c>
      <c r="CX566">
        <f t="shared" ca="1" si="839"/>
        <v>0</v>
      </c>
      <c r="CY566" s="7">
        <f t="shared" ca="1" si="807"/>
        <v>0</v>
      </c>
      <c r="CZ566" s="7">
        <f t="shared" ca="1" si="808"/>
        <v>0</v>
      </c>
      <c r="DA566" s="17">
        <f t="shared" ca="1" si="840"/>
        <v>0</v>
      </c>
      <c r="DB566" s="17">
        <f t="shared" ca="1" si="809"/>
        <v>0</v>
      </c>
      <c r="EB566">
        <v>564</v>
      </c>
      <c r="EC566" s="7">
        <f t="shared" si="841"/>
        <v>0</v>
      </c>
      <c r="ED566" s="28">
        <f t="shared" si="842"/>
        <v>0</v>
      </c>
      <c r="EE566" s="16">
        <f t="shared" si="843"/>
        <v>0</v>
      </c>
      <c r="EF566" s="9">
        <f t="shared" si="785"/>
        <v>0</v>
      </c>
      <c r="EG566" s="26">
        <f t="shared" si="786"/>
        <v>0</v>
      </c>
      <c r="EH566" s="19">
        <f t="shared" si="787"/>
        <v>0</v>
      </c>
      <c r="EI566" s="26">
        <f t="shared" si="788"/>
        <v>0</v>
      </c>
      <c r="EJ566" s="26">
        <f t="shared" si="789"/>
        <v>0</v>
      </c>
      <c r="EK566" s="16">
        <f t="shared" si="844"/>
        <v>0</v>
      </c>
      <c r="EL566" s="25">
        <v>0</v>
      </c>
      <c r="EM566" s="25">
        <f t="shared" si="845"/>
        <v>0</v>
      </c>
      <c r="EN566" s="25">
        <f t="shared" si="846"/>
        <v>0</v>
      </c>
      <c r="EO566" s="25">
        <f t="shared" si="847"/>
        <v>0</v>
      </c>
      <c r="EP566" s="25">
        <f t="shared" si="848"/>
        <v>0</v>
      </c>
      <c r="EQ566" s="16">
        <f t="shared" si="849"/>
        <v>0</v>
      </c>
      <c r="ER566" s="25">
        <f t="shared" si="850"/>
        <v>0</v>
      </c>
      <c r="ES566" s="9">
        <f t="shared" si="790"/>
        <v>0</v>
      </c>
      <c r="ET566" s="26">
        <f t="shared" si="791"/>
        <v>0</v>
      </c>
      <c r="EU566" s="19">
        <f t="shared" si="792"/>
        <v>0</v>
      </c>
      <c r="EV566" s="26">
        <f t="shared" si="793"/>
        <v>0</v>
      </c>
      <c r="EW566" s="26">
        <f t="shared" si="794"/>
        <v>0</v>
      </c>
      <c r="EX566">
        <f t="shared" si="851"/>
        <v>0</v>
      </c>
      <c r="EY566" s="7">
        <f t="shared" si="810"/>
        <v>0</v>
      </c>
      <c r="EZ566" s="7">
        <f t="shared" si="811"/>
        <v>0</v>
      </c>
      <c r="FA566" s="17">
        <f t="shared" si="852"/>
        <v>0</v>
      </c>
      <c r="FB566" s="17">
        <f t="shared" si="812"/>
        <v>0</v>
      </c>
      <c r="GB566">
        <v>564</v>
      </c>
      <c r="GC566" s="7">
        <f t="shared" si="853"/>
        <v>0</v>
      </c>
      <c r="GD566" s="28">
        <f t="shared" si="854"/>
        <v>0</v>
      </c>
      <c r="GE566" s="16">
        <f t="shared" si="855"/>
        <v>0</v>
      </c>
      <c r="GF566" s="9">
        <f t="shared" si="795"/>
        <v>0</v>
      </c>
      <c r="GG566" s="26">
        <f t="shared" si="796"/>
        <v>0</v>
      </c>
      <c r="GH566" s="19">
        <f t="shared" si="797"/>
        <v>0</v>
      </c>
      <c r="GI566" s="26">
        <f t="shared" si="798"/>
        <v>0</v>
      </c>
      <c r="GJ566" s="26">
        <f t="shared" si="799"/>
        <v>0</v>
      </c>
      <c r="GK566" s="16">
        <f t="shared" si="856"/>
        <v>0</v>
      </c>
      <c r="GL566" s="25">
        <v>0</v>
      </c>
      <c r="GM566" s="25">
        <f t="shared" si="857"/>
        <v>0</v>
      </c>
      <c r="GN566" s="25">
        <f t="shared" si="858"/>
        <v>0</v>
      </c>
      <c r="GO566" s="25">
        <f t="shared" si="859"/>
        <v>0</v>
      </c>
      <c r="GP566" s="25">
        <f t="shared" si="860"/>
        <v>0</v>
      </c>
      <c r="GQ566" s="16">
        <f t="shared" si="861"/>
        <v>0</v>
      </c>
      <c r="GR566" s="25">
        <f t="shared" si="862"/>
        <v>0</v>
      </c>
      <c r="GS566" s="9">
        <f t="shared" si="800"/>
        <v>0</v>
      </c>
      <c r="GT566" s="26">
        <f t="shared" si="801"/>
        <v>0</v>
      </c>
      <c r="GU566" s="19">
        <f t="shared" si="802"/>
        <v>0</v>
      </c>
      <c r="GV566" s="26">
        <f t="shared" si="803"/>
        <v>0</v>
      </c>
      <c r="GW566" s="26">
        <f t="shared" si="804"/>
        <v>0</v>
      </c>
      <c r="GX566">
        <f t="shared" si="863"/>
        <v>0</v>
      </c>
      <c r="GY566" s="7">
        <f t="shared" si="813"/>
        <v>0</v>
      </c>
      <c r="GZ566" s="7">
        <f t="shared" si="814"/>
        <v>0</v>
      </c>
      <c r="HA566" s="17">
        <f t="shared" si="864"/>
        <v>0</v>
      </c>
      <c r="HB566" s="17">
        <f t="shared" si="815"/>
        <v>0</v>
      </c>
    </row>
    <row r="567" spans="54:210" x14ac:dyDescent="0.3">
      <c r="BB567">
        <v>565</v>
      </c>
      <c r="BC567" s="7">
        <f t="shared" si="816"/>
        <v>0</v>
      </c>
      <c r="BD567" s="28">
        <f t="shared" si="817"/>
        <v>0</v>
      </c>
      <c r="BE567" s="16">
        <f t="shared" si="818"/>
        <v>0</v>
      </c>
      <c r="BF567" s="16">
        <f t="shared" si="819"/>
        <v>0</v>
      </c>
      <c r="BG567" s="25">
        <v>0</v>
      </c>
      <c r="BH567" s="25">
        <f t="shared" si="820"/>
        <v>0</v>
      </c>
      <c r="BI567" s="25">
        <f t="shared" si="821"/>
        <v>0</v>
      </c>
      <c r="BJ567" s="25">
        <f t="shared" si="822"/>
        <v>0</v>
      </c>
      <c r="BK567" s="25">
        <f t="shared" si="823"/>
        <v>0</v>
      </c>
      <c r="BL567" s="16">
        <f t="shared" si="824"/>
        <v>0</v>
      </c>
      <c r="BM567" s="25">
        <f t="shared" si="825"/>
        <v>0</v>
      </c>
      <c r="BN567" s="9">
        <f t="shared" si="770"/>
        <v>0</v>
      </c>
      <c r="BO567" s="26">
        <f t="shared" si="771"/>
        <v>0</v>
      </c>
      <c r="BP567" s="19">
        <f t="shared" si="772"/>
        <v>0</v>
      </c>
      <c r="BQ567" s="26">
        <f t="shared" si="773"/>
        <v>0</v>
      </c>
      <c r="BR567" s="26">
        <f t="shared" si="774"/>
        <v>0</v>
      </c>
      <c r="BS567">
        <f t="shared" si="826"/>
        <v>0</v>
      </c>
      <c r="BT567" s="7">
        <f t="shared" si="827"/>
        <v>0</v>
      </c>
      <c r="BU567" s="7">
        <f t="shared" si="805"/>
        <v>0</v>
      </c>
      <c r="BV567" s="17">
        <f t="shared" si="828"/>
        <v>0</v>
      </c>
      <c r="BW567" s="17">
        <f t="shared" si="806"/>
        <v>0</v>
      </c>
      <c r="CB567">
        <v>565</v>
      </c>
      <c r="CC567" s="7">
        <f t="shared" ca="1" si="829"/>
        <v>-19000</v>
      </c>
      <c r="CD567" s="28">
        <f t="shared" ca="1" si="830"/>
        <v>0</v>
      </c>
      <c r="CE567" s="16">
        <f t="shared" ca="1" si="831"/>
        <v>0</v>
      </c>
      <c r="CF567" s="9">
        <f t="shared" ca="1" si="775"/>
        <v>0</v>
      </c>
      <c r="CG567" s="26">
        <f t="shared" ca="1" si="776"/>
        <v>0</v>
      </c>
      <c r="CH567" s="19">
        <f t="shared" ca="1" si="777"/>
        <v>0</v>
      </c>
      <c r="CI567" s="26">
        <f t="shared" ca="1" si="778"/>
        <v>0</v>
      </c>
      <c r="CJ567" s="26">
        <f t="shared" ca="1" si="779"/>
        <v>0</v>
      </c>
      <c r="CK567" s="16">
        <f t="shared" ca="1" si="832"/>
        <v>0</v>
      </c>
      <c r="CL567" s="25">
        <v>0</v>
      </c>
      <c r="CM567" s="25">
        <f t="shared" ca="1" si="833"/>
        <v>0</v>
      </c>
      <c r="CN567" s="25">
        <f t="shared" ca="1" si="834"/>
        <v>0</v>
      </c>
      <c r="CO567" s="25">
        <f t="shared" ca="1" si="835"/>
        <v>0</v>
      </c>
      <c r="CP567" s="25">
        <f t="shared" ca="1" si="836"/>
        <v>0</v>
      </c>
      <c r="CQ567" s="16">
        <f t="shared" ca="1" si="837"/>
        <v>0</v>
      </c>
      <c r="CR567" s="25">
        <f t="shared" ca="1" si="838"/>
        <v>0</v>
      </c>
      <c r="CS567" s="9">
        <f t="shared" ca="1" si="780"/>
        <v>0</v>
      </c>
      <c r="CT567" s="26">
        <f t="shared" ca="1" si="781"/>
        <v>0</v>
      </c>
      <c r="CU567" s="19">
        <f t="shared" ca="1" si="782"/>
        <v>0</v>
      </c>
      <c r="CV567" s="26">
        <f t="shared" ca="1" si="783"/>
        <v>0</v>
      </c>
      <c r="CW567" s="26">
        <f t="shared" ca="1" si="784"/>
        <v>0</v>
      </c>
      <c r="CX567">
        <f t="shared" ca="1" si="839"/>
        <v>0</v>
      </c>
      <c r="CY567" s="7">
        <f t="shared" ca="1" si="807"/>
        <v>0</v>
      </c>
      <c r="CZ567" s="7">
        <f t="shared" ca="1" si="808"/>
        <v>0</v>
      </c>
      <c r="DA567" s="17">
        <f t="shared" ca="1" si="840"/>
        <v>0</v>
      </c>
      <c r="DB567" s="17">
        <f t="shared" ca="1" si="809"/>
        <v>0</v>
      </c>
      <c r="EB567">
        <v>565</v>
      </c>
      <c r="EC567" s="7">
        <f t="shared" si="841"/>
        <v>0</v>
      </c>
      <c r="ED567" s="28">
        <f t="shared" si="842"/>
        <v>0</v>
      </c>
      <c r="EE567" s="16">
        <f t="shared" si="843"/>
        <v>0</v>
      </c>
      <c r="EF567" s="9">
        <f t="shared" si="785"/>
        <v>0</v>
      </c>
      <c r="EG567" s="26">
        <f t="shared" si="786"/>
        <v>0</v>
      </c>
      <c r="EH567" s="19">
        <f t="shared" si="787"/>
        <v>0</v>
      </c>
      <c r="EI567" s="26">
        <f t="shared" si="788"/>
        <v>0</v>
      </c>
      <c r="EJ567" s="26">
        <f t="shared" si="789"/>
        <v>0</v>
      </c>
      <c r="EK567" s="16">
        <f t="shared" si="844"/>
        <v>0</v>
      </c>
      <c r="EL567" s="25">
        <v>0</v>
      </c>
      <c r="EM567" s="25">
        <f t="shared" si="845"/>
        <v>0</v>
      </c>
      <c r="EN567" s="25">
        <f t="shared" si="846"/>
        <v>0</v>
      </c>
      <c r="EO567" s="25">
        <f t="shared" si="847"/>
        <v>0</v>
      </c>
      <c r="EP567" s="25">
        <f t="shared" si="848"/>
        <v>0</v>
      </c>
      <c r="EQ567" s="16">
        <f t="shared" si="849"/>
        <v>0</v>
      </c>
      <c r="ER567" s="25">
        <f t="shared" si="850"/>
        <v>0</v>
      </c>
      <c r="ES567" s="9">
        <f t="shared" si="790"/>
        <v>0</v>
      </c>
      <c r="ET567" s="26">
        <f t="shared" si="791"/>
        <v>0</v>
      </c>
      <c r="EU567" s="19">
        <f t="shared" si="792"/>
        <v>0</v>
      </c>
      <c r="EV567" s="26">
        <f t="shared" si="793"/>
        <v>0</v>
      </c>
      <c r="EW567" s="26">
        <f t="shared" si="794"/>
        <v>0</v>
      </c>
      <c r="EX567">
        <f t="shared" si="851"/>
        <v>0</v>
      </c>
      <c r="EY567" s="7">
        <f t="shared" si="810"/>
        <v>0</v>
      </c>
      <c r="EZ567" s="7">
        <f t="shared" si="811"/>
        <v>0</v>
      </c>
      <c r="FA567" s="17">
        <f t="shared" si="852"/>
        <v>0</v>
      </c>
      <c r="FB567" s="17">
        <f t="shared" si="812"/>
        <v>0</v>
      </c>
      <c r="GB567">
        <v>565</v>
      </c>
      <c r="GC567" s="7">
        <f t="shared" si="853"/>
        <v>0</v>
      </c>
      <c r="GD567" s="28">
        <f t="shared" si="854"/>
        <v>0</v>
      </c>
      <c r="GE567" s="16">
        <f t="shared" si="855"/>
        <v>0</v>
      </c>
      <c r="GF567" s="9">
        <f t="shared" si="795"/>
        <v>0</v>
      </c>
      <c r="GG567" s="26">
        <f t="shared" si="796"/>
        <v>0</v>
      </c>
      <c r="GH567" s="19">
        <f t="shared" si="797"/>
        <v>0</v>
      </c>
      <c r="GI567" s="26">
        <f t="shared" si="798"/>
        <v>0</v>
      </c>
      <c r="GJ567" s="26">
        <f t="shared" si="799"/>
        <v>0</v>
      </c>
      <c r="GK567" s="16">
        <f t="shared" si="856"/>
        <v>0</v>
      </c>
      <c r="GL567" s="25">
        <v>0</v>
      </c>
      <c r="GM567" s="25">
        <f t="shared" si="857"/>
        <v>0</v>
      </c>
      <c r="GN567" s="25">
        <f t="shared" si="858"/>
        <v>0</v>
      </c>
      <c r="GO567" s="25">
        <f t="shared" si="859"/>
        <v>0</v>
      </c>
      <c r="GP567" s="25">
        <f t="shared" si="860"/>
        <v>0</v>
      </c>
      <c r="GQ567" s="16">
        <f t="shared" si="861"/>
        <v>0</v>
      </c>
      <c r="GR567" s="25">
        <f t="shared" si="862"/>
        <v>0</v>
      </c>
      <c r="GS567" s="9">
        <f t="shared" si="800"/>
        <v>0</v>
      </c>
      <c r="GT567" s="26">
        <f t="shared" si="801"/>
        <v>0</v>
      </c>
      <c r="GU567" s="19">
        <f t="shared" si="802"/>
        <v>0</v>
      </c>
      <c r="GV567" s="26">
        <f t="shared" si="803"/>
        <v>0</v>
      </c>
      <c r="GW567" s="26">
        <f t="shared" si="804"/>
        <v>0</v>
      </c>
      <c r="GX567">
        <f t="shared" si="863"/>
        <v>0</v>
      </c>
      <c r="GY567" s="7">
        <f t="shared" si="813"/>
        <v>0</v>
      </c>
      <c r="GZ567" s="7">
        <f t="shared" si="814"/>
        <v>0</v>
      </c>
      <c r="HA567" s="17">
        <f t="shared" si="864"/>
        <v>0</v>
      </c>
      <c r="HB567" s="17">
        <f t="shared" si="815"/>
        <v>0</v>
      </c>
    </row>
    <row r="568" spans="54:210" x14ac:dyDescent="0.3">
      <c r="BB568">
        <v>566</v>
      </c>
      <c r="BC568" s="7">
        <f t="shared" si="816"/>
        <v>0</v>
      </c>
      <c r="BD568" s="28">
        <f t="shared" si="817"/>
        <v>0</v>
      </c>
      <c r="BE568" s="16">
        <f t="shared" si="818"/>
        <v>0</v>
      </c>
      <c r="BF568" s="16">
        <f t="shared" si="819"/>
        <v>0</v>
      </c>
      <c r="BG568" s="25">
        <v>0</v>
      </c>
      <c r="BH568" s="25">
        <f t="shared" si="820"/>
        <v>0</v>
      </c>
      <c r="BI568" s="25">
        <f t="shared" si="821"/>
        <v>0</v>
      </c>
      <c r="BJ568" s="25">
        <f t="shared" si="822"/>
        <v>0</v>
      </c>
      <c r="BK568" s="25">
        <f t="shared" si="823"/>
        <v>0</v>
      </c>
      <c r="BL568" s="16">
        <f t="shared" si="824"/>
        <v>0</v>
      </c>
      <c r="BM568" s="25">
        <f t="shared" si="825"/>
        <v>0</v>
      </c>
      <c r="BN568" s="9">
        <f t="shared" si="770"/>
        <v>0</v>
      </c>
      <c r="BO568" s="26">
        <f t="shared" si="771"/>
        <v>0</v>
      </c>
      <c r="BP568" s="19">
        <f t="shared" si="772"/>
        <v>0</v>
      </c>
      <c r="BQ568" s="26">
        <f t="shared" si="773"/>
        <v>0</v>
      </c>
      <c r="BR568" s="26">
        <f t="shared" si="774"/>
        <v>0</v>
      </c>
      <c r="BS568">
        <f t="shared" si="826"/>
        <v>0</v>
      </c>
      <c r="BT568" s="7">
        <f t="shared" si="827"/>
        <v>0</v>
      </c>
      <c r="BU568" s="7">
        <f t="shared" si="805"/>
        <v>0</v>
      </c>
      <c r="BV568" s="17">
        <f t="shared" si="828"/>
        <v>0</v>
      </c>
      <c r="BW568" s="17">
        <f t="shared" si="806"/>
        <v>0</v>
      </c>
      <c r="CB568">
        <v>566</v>
      </c>
      <c r="CC568" s="7">
        <f t="shared" ca="1" si="829"/>
        <v>-19000</v>
      </c>
      <c r="CD568" s="28">
        <f t="shared" ca="1" si="830"/>
        <v>0</v>
      </c>
      <c r="CE568" s="16">
        <f t="shared" ca="1" si="831"/>
        <v>0</v>
      </c>
      <c r="CF568" s="9">
        <f t="shared" ca="1" si="775"/>
        <v>0</v>
      </c>
      <c r="CG568" s="26">
        <f t="shared" ca="1" si="776"/>
        <v>0</v>
      </c>
      <c r="CH568" s="19">
        <f t="shared" ca="1" si="777"/>
        <v>0</v>
      </c>
      <c r="CI568" s="26">
        <f t="shared" ca="1" si="778"/>
        <v>0</v>
      </c>
      <c r="CJ568" s="26">
        <f t="shared" ca="1" si="779"/>
        <v>0</v>
      </c>
      <c r="CK568" s="16">
        <f t="shared" ca="1" si="832"/>
        <v>0</v>
      </c>
      <c r="CL568" s="25">
        <v>0</v>
      </c>
      <c r="CM568" s="25">
        <f t="shared" ca="1" si="833"/>
        <v>0</v>
      </c>
      <c r="CN568" s="25">
        <f t="shared" ca="1" si="834"/>
        <v>0</v>
      </c>
      <c r="CO568" s="25">
        <f t="shared" ca="1" si="835"/>
        <v>0</v>
      </c>
      <c r="CP568" s="25">
        <f t="shared" ca="1" si="836"/>
        <v>0</v>
      </c>
      <c r="CQ568" s="16">
        <f t="shared" ca="1" si="837"/>
        <v>0</v>
      </c>
      <c r="CR568" s="25">
        <f t="shared" ca="1" si="838"/>
        <v>0</v>
      </c>
      <c r="CS568" s="9">
        <f t="shared" ca="1" si="780"/>
        <v>0</v>
      </c>
      <c r="CT568" s="26">
        <f t="shared" ca="1" si="781"/>
        <v>0</v>
      </c>
      <c r="CU568" s="19">
        <f t="shared" ca="1" si="782"/>
        <v>0</v>
      </c>
      <c r="CV568" s="26">
        <f t="shared" ca="1" si="783"/>
        <v>0</v>
      </c>
      <c r="CW568" s="26">
        <f t="shared" ca="1" si="784"/>
        <v>0</v>
      </c>
      <c r="CX568">
        <f t="shared" ca="1" si="839"/>
        <v>0</v>
      </c>
      <c r="CY568" s="7">
        <f t="shared" ca="1" si="807"/>
        <v>0</v>
      </c>
      <c r="CZ568" s="7">
        <f t="shared" ca="1" si="808"/>
        <v>0</v>
      </c>
      <c r="DA568" s="17">
        <f t="shared" ca="1" si="840"/>
        <v>0</v>
      </c>
      <c r="DB568" s="17">
        <f t="shared" ca="1" si="809"/>
        <v>0</v>
      </c>
      <c r="EB568">
        <v>566</v>
      </c>
      <c r="EC568" s="7">
        <f t="shared" si="841"/>
        <v>0</v>
      </c>
      <c r="ED568" s="28">
        <f t="shared" si="842"/>
        <v>0</v>
      </c>
      <c r="EE568" s="16">
        <f t="shared" si="843"/>
        <v>0</v>
      </c>
      <c r="EF568" s="9">
        <f t="shared" si="785"/>
        <v>0</v>
      </c>
      <c r="EG568" s="26">
        <f t="shared" si="786"/>
        <v>0</v>
      </c>
      <c r="EH568" s="19">
        <f t="shared" si="787"/>
        <v>0</v>
      </c>
      <c r="EI568" s="26">
        <f t="shared" si="788"/>
        <v>0</v>
      </c>
      <c r="EJ568" s="26">
        <f t="shared" si="789"/>
        <v>0</v>
      </c>
      <c r="EK568" s="16">
        <f t="shared" si="844"/>
        <v>0</v>
      </c>
      <c r="EL568" s="25">
        <v>0</v>
      </c>
      <c r="EM568" s="25">
        <f t="shared" si="845"/>
        <v>0</v>
      </c>
      <c r="EN568" s="25">
        <f t="shared" si="846"/>
        <v>0</v>
      </c>
      <c r="EO568" s="25">
        <f t="shared" si="847"/>
        <v>0</v>
      </c>
      <c r="EP568" s="25">
        <f t="shared" si="848"/>
        <v>0</v>
      </c>
      <c r="EQ568" s="16">
        <f t="shared" si="849"/>
        <v>0</v>
      </c>
      <c r="ER568" s="25">
        <f t="shared" si="850"/>
        <v>0</v>
      </c>
      <c r="ES568" s="9">
        <f t="shared" si="790"/>
        <v>0</v>
      </c>
      <c r="ET568" s="26">
        <f t="shared" si="791"/>
        <v>0</v>
      </c>
      <c r="EU568" s="19">
        <f t="shared" si="792"/>
        <v>0</v>
      </c>
      <c r="EV568" s="26">
        <f t="shared" si="793"/>
        <v>0</v>
      </c>
      <c r="EW568" s="26">
        <f t="shared" si="794"/>
        <v>0</v>
      </c>
      <c r="EX568">
        <f t="shared" si="851"/>
        <v>0</v>
      </c>
      <c r="EY568" s="7">
        <f t="shared" si="810"/>
        <v>0</v>
      </c>
      <c r="EZ568" s="7">
        <f t="shared" si="811"/>
        <v>0</v>
      </c>
      <c r="FA568" s="17">
        <f t="shared" si="852"/>
        <v>0</v>
      </c>
      <c r="FB568" s="17">
        <f t="shared" si="812"/>
        <v>0</v>
      </c>
      <c r="GB568">
        <v>566</v>
      </c>
      <c r="GC568" s="7">
        <f t="shared" si="853"/>
        <v>0</v>
      </c>
      <c r="GD568" s="28">
        <f t="shared" si="854"/>
        <v>0</v>
      </c>
      <c r="GE568" s="16">
        <f t="shared" si="855"/>
        <v>0</v>
      </c>
      <c r="GF568" s="9">
        <f t="shared" si="795"/>
        <v>0</v>
      </c>
      <c r="GG568" s="26">
        <f t="shared" si="796"/>
        <v>0</v>
      </c>
      <c r="GH568" s="19">
        <f t="shared" si="797"/>
        <v>0</v>
      </c>
      <c r="GI568" s="26">
        <f t="shared" si="798"/>
        <v>0</v>
      </c>
      <c r="GJ568" s="26">
        <f t="shared" si="799"/>
        <v>0</v>
      </c>
      <c r="GK568" s="16">
        <f t="shared" si="856"/>
        <v>0</v>
      </c>
      <c r="GL568" s="25">
        <v>0</v>
      </c>
      <c r="GM568" s="25">
        <f t="shared" si="857"/>
        <v>0</v>
      </c>
      <c r="GN568" s="25">
        <f t="shared" si="858"/>
        <v>0</v>
      </c>
      <c r="GO568" s="25">
        <f t="shared" si="859"/>
        <v>0</v>
      </c>
      <c r="GP568" s="25">
        <f t="shared" si="860"/>
        <v>0</v>
      </c>
      <c r="GQ568" s="16">
        <f t="shared" si="861"/>
        <v>0</v>
      </c>
      <c r="GR568" s="25">
        <f t="shared" si="862"/>
        <v>0</v>
      </c>
      <c r="GS568" s="9">
        <f t="shared" si="800"/>
        <v>0</v>
      </c>
      <c r="GT568" s="26">
        <f t="shared" si="801"/>
        <v>0</v>
      </c>
      <c r="GU568" s="19">
        <f t="shared" si="802"/>
        <v>0</v>
      </c>
      <c r="GV568" s="26">
        <f t="shared" si="803"/>
        <v>0</v>
      </c>
      <c r="GW568" s="26">
        <f t="shared" si="804"/>
        <v>0</v>
      </c>
      <c r="GX568">
        <f t="shared" si="863"/>
        <v>0</v>
      </c>
      <c r="GY568" s="7">
        <f t="shared" si="813"/>
        <v>0</v>
      </c>
      <c r="GZ568" s="7">
        <f t="shared" si="814"/>
        <v>0</v>
      </c>
      <c r="HA568" s="17">
        <f t="shared" si="864"/>
        <v>0</v>
      </c>
      <c r="HB568" s="17">
        <f t="shared" si="815"/>
        <v>0</v>
      </c>
    </row>
    <row r="569" spans="54:210" x14ac:dyDescent="0.3">
      <c r="BB569">
        <v>567</v>
      </c>
      <c r="BC569" s="7">
        <f t="shared" si="816"/>
        <v>0</v>
      </c>
      <c r="BD569" s="28">
        <f t="shared" si="817"/>
        <v>0</v>
      </c>
      <c r="BE569" s="16">
        <f t="shared" si="818"/>
        <v>0</v>
      </c>
      <c r="BF569" s="16">
        <f t="shared" si="819"/>
        <v>0</v>
      </c>
      <c r="BG569" s="25">
        <v>0</v>
      </c>
      <c r="BH569" s="25">
        <f t="shared" si="820"/>
        <v>0</v>
      </c>
      <c r="BI569" s="25">
        <f t="shared" si="821"/>
        <v>0</v>
      </c>
      <c r="BJ569" s="25">
        <f t="shared" si="822"/>
        <v>0</v>
      </c>
      <c r="BK569" s="25">
        <f t="shared" si="823"/>
        <v>0</v>
      </c>
      <c r="BL569" s="16">
        <f t="shared" si="824"/>
        <v>0</v>
      </c>
      <c r="BM569" s="25">
        <f t="shared" si="825"/>
        <v>0</v>
      </c>
      <c r="BN569" s="9">
        <f t="shared" si="770"/>
        <v>0</v>
      </c>
      <c r="BO569" s="26">
        <f t="shared" si="771"/>
        <v>0</v>
      </c>
      <c r="BP569" s="19">
        <f t="shared" si="772"/>
        <v>0</v>
      </c>
      <c r="BQ569" s="26">
        <f t="shared" si="773"/>
        <v>0</v>
      </c>
      <c r="BR569" s="26">
        <f t="shared" si="774"/>
        <v>0</v>
      </c>
      <c r="BS569">
        <f t="shared" si="826"/>
        <v>0</v>
      </c>
      <c r="BT569" s="7">
        <f t="shared" si="827"/>
        <v>0</v>
      </c>
      <c r="BU569" s="7">
        <f t="shared" si="805"/>
        <v>0</v>
      </c>
      <c r="BV569" s="17">
        <f t="shared" si="828"/>
        <v>0</v>
      </c>
      <c r="BW569" s="17">
        <f t="shared" si="806"/>
        <v>0</v>
      </c>
      <c r="CB569">
        <v>567</v>
      </c>
      <c r="CC569" s="7">
        <f t="shared" ca="1" si="829"/>
        <v>-19000</v>
      </c>
      <c r="CD569" s="28">
        <f t="shared" ca="1" si="830"/>
        <v>0</v>
      </c>
      <c r="CE569" s="16">
        <f t="shared" ca="1" si="831"/>
        <v>0</v>
      </c>
      <c r="CF569" s="9">
        <f t="shared" ca="1" si="775"/>
        <v>0</v>
      </c>
      <c r="CG569" s="26">
        <f t="shared" ca="1" si="776"/>
        <v>0</v>
      </c>
      <c r="CH569" s="19">
        <f t="shared" ca="1" si="777"/>
        <v>0</v>
      </c>
      <c r="CI569" s="26">
        <f t="shared" ca="1" si="778"/>
        <v>0</v>
      </c>
      <c r="CJ569" s="26">
        <f t="shared" ca="1" si="779"/>
        <v>0</v>
      </c>
      <c r="CK569" s="16">
        <f t="shared" ca="1" si="832"/>
        <v>0</v>
      </c>
      <c r="CL569" s="25">
        <v>0</v>
      </c>
      <c r="CM569" s="25">
        <f t="shared" ca="1" si="833"/>
        <v>0</v>
      </c>
      <c r="CN569" s="25">
        <f t="shared" ca="1" si="834"/>
        <v>0</v>
      </c>
      <c r="CO569" s="25">
        <f t="shared" ca="1" si="835"/>
        <v>0</v>
      </c>
      <c r="CP569" s="25">
        <f t="shared" ca="1" si="836"/>
        <v>0</v>
      </c>
      <c r="CQ569" s="16">
        <f t="shared" ca="1" si="837"/>
        <v>0</v>
      </c>
      <c r="CR569" s="25">
        <f t="shared" ca="1" si="838"/>
        <v>0</v>
      </c>
      <c r="CS569" s="9">
        <f t="shared" ca="1" si="780"/>
        <v>0</v>
      </c>
      <c r="CT569" s="26">
        <f t="shared" ca="1" si="781"/>
        <v>0</v>
      </c>
      <c r="CU569" s="19">
        <f t="shared" ca="1" si="782"/>
        <v>0</v>
      </c>
      <c r="CV569" s="26">
        <f t="shared" ca="1" si="783"/>
        <v>0</v>
      </c>
      <c r="CW569" s="26">
        <f t="shared" ca="1" si="784"/>
        <v>0</v>
      </c>
      <c r="CX569">
        <f t="shared" ca="1" si="839"/>
        <v>0</v>
      </c>
      <c r="CY569" s="7">
        <f t="shared" ca="1" si="807"/>
        <v>0</v>
      </c>
      <c r="CZ569" s="7">
        <f t="shared" ca="1" si="808"/>
        <v>0</v>
      </c>
      <c r="DA569" s="17">
        <f t="shared" ca="1" si="840"/>
        <v>0</v>
      </c>
      <c r="DB569" s="17">
        <f t="shared" ca="1" si="809"/>
        <v>0</v>
      </c>
      <c r="EB569">
        <v>567</v>
      </c>
      <c r="EC569" s="7">
        <f t="shared" si="841"/>
        <v>0</v>
      </c>
      <c r="ED569" s="28">
        <f t="shared" si="842"/>
        <v>0</v>
      </c>
      <c r="EE569" s="16">
        <f t="shared" si="843"/>
        <v>0</v>
      </c>
      <c r="EF569" s="9">
        <f t="shared" si="785"/>
        <v>0</v>
      </c>
      <c r="EG569" s="26">
        <f t="shared" si="786"/>
        <v>0</v>
      </c>
      <c r="EH569" s="19">
        <f t="shared" si="787"/>
        <v>0</v>
      </c>
      <c r="EI569" s="26">
        <f t="shared" si="788"/>
        <v>0</v>
      </c>
      <c r="EJ569" s="26">
        <f t="shared" si="789"/>
        <v>0</v>
      </c>
      <c r="EK569" s="16">
        <f t="shared" si="844"/>
        <v>0</v>
      </c>
      <c r="EL569" s="25">
        <v>0</v>
      </c>
      <c r="EM569" s="25">
        <f t="shared" si="845"/>
        <v>0</v>
      </c>
      <c r="EN569" s="25">
        <f t="shared" si="846"/>
        <v>0</v>
      </c>
      <c r="EO569" s="25">
        <f t="shared" si="847"/>
        <v>0</v>
      </c>
      <c r="EP569" s="25">
        <f t="shared" si="848"/>
        <v>0</v>
      </c>
      <c r="EQ569" s="16">
        <f t="shared" si="849"/>
        <v>0</v>
      </c>
      <c r="ER569" s="25">
        <f t="shared" si="850"/>
        <v>0</v>
      </c>
      <c r="ES569" s="9">
        <f t="shared" si="790"/>
        <v>0</v>
      </c>
      <c r="ET569" s="26">
        <f t="shared" si="791"/>
        <v>0</v>
      </c>
      <c r="EU569" s="19">
        <f t="shared" si="792"/>
        <v>0</v>
      </c>
      <c r="EV569" s="26">
        <f t="shared" si="793"/>
        <v>0</v>
      </c>
      <c r="EW569" s="26">
        <f t="shared" si="794"/>
        <v>0</v>
      </c>
      <c r="EX569">
        <f t="shared" si="851"/>
        <v>0</v>
      </c>
      <c r="EY569" s="7">
        <f t="shared" si="810"/>
        <v>0</v>
      </c>
      <c r="EZ569" s="7">
        <f t="shared" si="811"/>
        <v>0</v>
      </c>
      <c r="FA569" s="17">
        <f t="shared" si="852"/>
        <v>0</v>
      </c>
      <c r="FB569" s="17">
        <f t="shared" si="812"/>
        <v>0</v>
      </c>
      <c r="GB569">
        <v>567</v>
      </c>
      <c r="GC569" s="7">
        <f t="shared" si="853"/>
        <v>0</v>
      </c>
      <c r="GD569" s="28">
        <f t="shared" si="854"/>
        <v>0</v>
      </c>
      <c r="GE569" s="16">
        <f t="shared" si="855"/>
        <v>0</v>
      </c>
      <c r="GF569" s="9">
        <f t="shared" si="795"/>
        <v>0</v>
      </c>
      <c r="GG569" s="26">
        <f t="shared" si="796"/>
        <v>0</v>
      </c>
      <c r="GH569" s="19">
        <f t="shared" si="797"/>
        <v>0</v>
      </c>
      <c r="GI569" s="26">
        <f t="shared" si="798"/>
        <v>0</v>
      </c>
      <c r="GJ569" s="26">
        <f t="shared" si="799"/>
        <v>0</v>
      </c>
      <c r="GK569" s="16">
        <f t="shared" si="856"/>
        <v>0</v>
      </c>
      <c r="GL569" s="25">
        <v>0</v>
      </c>
      <c r="GM569" s="25">
        <f t="shared" si="857"/>
        <v>0</v>
      </c>
      <c r="GN569" s="25">
        <f t="shared" si="858"/>
        <v>0</v>
      </c>
      <c r="GO569" s="25">
        <f t="shared" si="859"/>
        <v>0</v>
      </c>
      <c r="GP569" s="25">
        <f t="shared" si="860"/>
        <v>0</v>
      </c>
      <c r="GQ569" s="16">
        <f t="shared" si="861"/>
        <v>0</v>
      </c>
      <c r="GR569" s="25">
        <f t="shared" si="862"/>
        <v>0</v>
      </c>
      <c r="GS569" s="9">
        <f t="shared" si="800"/>
        <v>0</v>
      </c>
      <c r="GT569" s="26">
        <f t="shared" si="801"/>
        <v>0</v>
      </c>
      <c r="GU569" s="19">
        <f t="shared" si="802"/>
        <v>0</v>
      </c>
      <c r="GV569" s="26">
        <f t="shared" si="803"/>
        <v>0</v>
      </c>
      <c r="GW569" s="26">
        <f t="shared" si="804"/>
        <v>0</v>
      </c>
      <c r="GX569">
        <f t="shared" si="863"/>
        <v>0</v>
      </c>
      <c r="GY569" s="7">
        <f t="shared" si="813"/>
        <v>0</v>
      </c>
      <c r="GZ569" s="7">
        <f t="shared" si="814"/>
        <v>0</v>
      </c>
      <c r="HA569" s="17">
        <f t="shared" si="864"/>
        <v>0</v>
      </c>
      <c r="HB569" s="17">
        <f t="shared" si="815"/>
        <v>0</v>
      </c>
    </row>
    <row r="570" spans="54:210" x14ac:dyDescent="0.3">
      <c r="BB570">
        <v>568</v>
      </c>
      <c r="BC570" s="7">
        <f t="shared" si="816"/>
        <v>0</v>
      </c>
      <c r="BD570" s="28">
        <f t="shared" si="817"/>
        <v>0</v>
      </c>
      <c r="BE570" s="16">
        <f t="shared" si="818"/>
        <v>0</v>
      </c>
      <c r="BF570" s="16">
        <f t="shared" si="819"/>
        <v>0</v>
      </c>
      <c r="BG570" s="25">
        <v>0</v>
      </c>
      <c r="BH570" s="25">
        <f t="shared" si="820"/>
        <v>0</v>
      </c>
      <c r="BI570" s="25">
        <f t="shared" si="821"/>
        <v>0</v>
      </c>
      <c r="BJ570" s="25">
        <f t="shared" si="822"/>
        <v>0</v>
      </c>
      <c r="BK570" s="25">
        <f t="shared" si="823"/>
        <v>0</v>
      </c>
      <c r="BL570" s="16">
        <f t="shared" si="824"/>
        <v>0</v>
      </c>
      <c r="BM570" s="25">
        <f t="shared" si="825"/>
        <v>0</v>
      </c>
      <c r="BN570" s="9">
        <f t="shared" si="770"/>
        <v>0</v>
      </c>
      <c r="BO570" s="26">
        <f t="shared" si="771"/>
        <v>0</v>
      </c>
      <c r="BP570" s="19">
        <f t="shared" si="772"/>
        <v>0</v>
      </c>
      <c r="BQ570" s="26">
        <f t="shared" si="773"/>
        <v>0</v>
      </c>
      <c r="BR570" s="26">
        <f t="shared" si="774"/>
        <v>0</v>
      </c>
      <c r="BS570">
        <f t="shared" si="826"/>
        <v>0</v>
      </c>
      <c r="BT570" s="7">
        <f t="shared" si="827"/>
        <v>0</v>
      </c>
      <c r="BU570" s="7">
        <f t="shared" si="805"/>
        <v>0</v>
      </c>
      <c r="BV570" s="17">
        <f t="shared" si="828"/>
        <v>0</v>
      </c>
      <c r="BW570" s="17">
        <f t="shared" si="806"/>
        <v>0</v>
      </c>
      <c r="CB570">
        <v>568</v>
      </c>
      <c r="CC570" s="7">
        <f t="shared" ca="1" si="829"/>
        <v>-19000</v>
      </c>
      <c r="CD570" s="28">
        <f t="shared" ca="1" si="830"/>
        <v>0</v>
      </c>
      <c r="CE570" s="16">
        <f t="shared" ca="1" si="831"/>
        <v>0</v>
      </c>
      <c r="CF570" s="9">
        <f t="shared" ca="1" si="775"/>
        <v>0</v>
      </c>
      <c r="CG570" s="26">
        <f t="shared" ca="1" si="776"/>
        <v>0</v>
      </c>
      <c r="CH570" s="19">
        <f t="shared" ca="1" si="777"/>
        <v>0</v>
      </c>
      <c r="CI570" s="26">
        <f t="shared" ca="1" si="778"/>
        <v>0</v>
      </c>
      <c r="CJ570" s="26">
        <f t="shared" ca="1" si="779"/>
        <v>0</v>
      </c>
      <c r="CK570" s="16">
        <f t="shared" ca="1" si="832"/>
        <v>0</v>
      </c>
      <c r="CL570" s="25">
        <v>0</v>
      </c>
      <c r="CM570" s="25">
        <f t="shared" ca="1" si="833"/>
        <v>0</v>
      </c>
      <c r="CN570" s="25">
        <f t="shared" ca="1" si="834"/>
        <v>0</v>
      </c>
      <c r="CO570" s="25">
        <f t="shared" ca="1" si="835"/>
        <v>0</v>
      </c>
      <c r="CP570" s="25">
        <f t="shared" ca="1" si="836"/>
        <v>0</v>
      </c>
      <c r="CQ570" s="16">
        <f t="shared" ca="1" si="837"/>
        <v>0</v>
      </c>
      <c r="CR570" s="25">
        <f t="shared" ca="1" si="838"/>
        <v>0</v>
      </c>
      <c r="CS570" s="9">
        <f t="shared" ca="1" si="780"/>
        <v>0</v>
      </c>
      <c r="CT570" s="26">
        <f t="shared" ca="1" si="781"/>
        <v>0</v>
      </c>
      <c r="CU570" s="19">
        <f t="shared" ca="1" si="782"/>
        <v>0</v>
      </c>
      <c r="CV570" s="26">
        <f t="shared" ca="1" si="783"/>
        <v>0</v>
      </c>
      <c r="CW570" s="26">
        <f t="shared" ca="1" si="784"/>
        <v>0</v>
      </c>
      <c r="CX570">
        <f t="shared" ca="1" si="839"/>
        <v>0</v>
      </c>
      <c r="CY570" s="7">
        <f t="shared" ca="1" si="807"/>
        <v>0</v>
      </c>
      <c r="CZ570" s="7">
        <f t="shared" ca="1" si="808"/>
        <v>0</v>
      </c>
      <c r="DA570" s="17">
        <f t="shared" ca="1" si="840"/>
        <v>0</v>
      </c>
      <c r="DB570" s="17">
        <f t="shared" ca="1" si="809"/>
        <v>0</v>
      </c>
      <c r="EB570">
        <v>568</v>
      </c>
      <c r="EC570" s="7">
        <f t="shared" si="841"/>
        <v>0</v>
      </c>
      <c r="ED570" s="28">
        <f t="shared" si="842"/>
        <v>0</v>
      </c>
      <c r="EE570" s="16">
        <f t="shared" si="843"/>
        <v>0</v>
      </c>
      <c r="EF570" s="9">
        <f t="shared" si="785"/>
        <v>0</v>
      </c>
      <c r="EG570" s="26">
        <f t="shared" si="786"/>
        <v>0</v>
      </c>
      <c r="EH570" s="19">
        <f t="shared" si="787"/>
        <v>0</v>
      </c>
      <c r="EI570" s="26">
        <f t="shared" si="788"/>
        <v>0</v>
      </c>
      <c r="EJ570" s="26">
        <f t="shared" si="789"/>
        <v>0</v>
      </c>
      <c r="EK570" s="16">
        <f t="shared" si="844"/>
        <v>0</v>
      </c>
      <c r="EL570" s="25">
        <v>0</v>
      </c>
      <c r="EM570" s="25">
        <f t="shared" si="845"/>
        <v>0</v>
      </c>
      <c r="EN570" s="25">
        <f t="shared" si="846"/>
        <v>0</v>
      </c>
      <c r="EO570" s="25">
        <f t="shared" si="847"/>
        <v>0</v>
      </c>
      <c r="EP570" s="25">
        <f t="shared" si="848"/>
        <v>0</v>
      </c>
      <c r="EQ570" s="16">
        <f t="shared" si="849"/>
        <v>0</v>
      </c>
      <c r="ER570" s="25">
        <f t="shared" si="850"/>
        <v>0</v>
      </c>
      <c r="ES570" s="9">
        <f t="shared" si="790"/>
        <v>0</v>
      </c>
      <c r="ET570" s="26">
        <f t="shared" si="791"/>
        <v>0</v>
      </c>
      <c r="EU570" s="19">
        <f t="shared" si="792"/>
        <v>0</v>
      </c>
      <c r="EV570" s="26">
        <f t="shared" si="793"/>
        <v>0</v>
      </c>
      <c r="EW570" s="26">
        <f t="shared" si="794"/>
        <v>0</v>
      </c>
      <c r="EX570">
        <f t="shared" si="851"/>
        <v>0</v>
      </c>
      <c r="EY570" s="7">
        <f t="shared" si="810"/>
        <v>0</v>
      </c>
      <c r="EZ570" s="7">
        <f t="shared" si="811"/>
        <v>0</v>
      </c>
      <c r="FA570" s="17">
        <f t="shared" si="852"/>
        <v>0</v>
      </c>
      <c r="FB570" s="17">
        <f t="shared" si="812"/>
        <v>0</v>
      </c>
      <c r="GB570">
        <v>568</v>
      </c>
      <c r="GC570" s="7">
        <f t="shared" si="853"/>
        <v>0</v>
      </c>
      <c r="GD570" s="28">
        <f t="shared" si="854"/>
        <v>0</v>
      </c>
      <c r="GE570" s="16">
        <f t="shared" si="855"/>
        <v>0</v>
      </c>
      <c r="GF570" s="9">
        <f t="shared" si="795"/>
        <v>0</v>
      </c>
      <c r="GG570" s="26">
        <f t="shared" si="796"/>
        <v>0</v>
      </c>
      <c r="GH570" s="19">
        <f t="shared" si="797"/>
        <v>0</v>
      </c>
      <c r="GI570" s="26">
        <f t="shared" si="798"/>
        <v>0</v>
      </c>
      <c r="GJ570" s="26">
        <f t="shared" si="799"/>
        <v>0</v>
      </c>
      <c r="GK570" s="16">
        <f t="shared" si="856"/>
        <v>0</v>
      </c>
      <c r="GL570" s="25">
        <v>0</v>
      </c>
      <c r="GM570" s="25">
        <f t="shared" si="857"/>
        <v>0</v>
      </c>
      <c r="GN570" s="25">
        <f t="shared" si="858"/>
        <v>0</v>
      </c>
      <c r="GO570" s="25">
        <f t="shared" si="859"/>
        <v>0</v>
      </c>
      <c r="GP570" s="25">
        <f t="shared" si="860"/>
        <v>0</v>
      </c>
      <c r="GQ570" s="16">
        <f t="shared" si="861"/>
        <v>0</v>
      </c>
      <c r="GR570" s="25">
        <f t="shared" si="862"/>
        <v>0</v>
      </c>
      <c r="GS570" s="9">
        <f t="shared" si="800"/>
        <v>0</v>
      </c>
      <c r="GT570" s="26">
        <f t="shared" si="801"/>
        <v>0</v>
      </c>
      <c r="GU570" s="19">
        <f t="shared" si="802"/>
        <v>0</v>
      </c>
      <c r="GV570" s="26">
        <f t="shared" si="803"/>
        <v>0</v>
      </c>
      <c r="GW570" s="26">
        <f t="shared" si="804"/>
        <v>0</v>
      </c>
      <c r="GX570">
        <f t="shared" si="863"/>
        <v>0</v>
      </c>
      <c r="GY570" s="7">
        <f t="shared" si="813"/>
        <v>0</v>
      </c>
      <c r="GZ570" s="7">
        <f t="shared" si="814"/>
        <v>0</v>
      </c>
      <c r="HA570" s="17">
        <f t="shared" si="864"/>
        <v>0</v>
      </c>
      <c r="HB570" s="17">
        <f t="shared" si="815"/>
        <v>0</v>
      </c>
    </row>
    <row r="571" spans="54:210" x14ac:dyDescent="0.3">
      <c r="BB571">
        <v>569</v>
      </c>
      <c r="BC571" s="7">
        <f t="shared" si="816"/>
        <v>0</v>
      </c>
      <c r="BD571" s="28">
        <f t="shared" si="817"/>
        <v>0</v>
      </c>
      <c r="BE571" s="16">
        <f t="shared" si="818"/>
        <v>0</v>
      </c>
      <c r="BF571" s="16">
        <f t="shared" si="819"/>
        <v>0</v>
      </c>
      <c r="BG571" s="25">
        <v>0</v>
      </c>
      <c r="BH571" s="25">
        <f t="shared" si="820"/>
        <v>0</v>
      </c>
      <c r="BI571" s="25">
        <f t="shared" si="821"/>
        <v>0</v>
      </c>
      <c r="BJ571" s="25">
        <f t="shared" si="822"/>
        <v>0</v>
      </c>
      <c r="BK571" s="25">
        <f t="shared" si="823"/>
        <v>0</v>
      </c>
      <c r="BL571" s="16">
        <f t="shared" si="824"/>
        <v>0</v>
      </c>
      <c r="BM571" s="25">
        <f t="shared" si="825"/>
        <v>0</v>
      </c>
      <c r="BN571" s="9">
        <f t="shared" si="770"/>
        <v>0</v>
      </c>
      <c r="BO571" s="26">
        <f t="shared" si="771"/>
        <v>0</v>
      </c>
      <c r="BP571" s="19">
        <f t="shared" si="772"/>
        <v>0</v>
      </c>
      <c r="BQ571" s="26">
        <f t="shared" si="773"/>
        <v>0</v>
      </c>
      <c r="BR571" s="26">
        <f t="shared" si="774"/>
        <v>0</v>
      </c>
      <c r="BS571">
        <f t="shared" si="826"/>
        <v>0</v>
      </c>
      <c r="BT571" s="7">
        <f t="shared" si="827"/>
        <v>0</v>
      </c>
      <c r="BU571" s="7">
        <f t="shared" si="805"/>
        <v>0</v>
      </c>
      <c r="BV571" s="17">
        <f t="shared" si="828"/>
        <v>0</v>
      </c>
      <c r="BW571" s="17">
        <f t="shared" si="806"/>
        <v>0</v>
      </c>
      <c r="CB571">
        <v>569</v>
      </c>
      <c r="CC571" s="7">
        <f t="shared" ca="1" si="829"/>
        <v>-19000</v>
      </c>
      <c r="CD571" s="28">
        <f t="shared" ca="1" si="830"/>
        <v>0</v>
      </c>
      <c r="CE571" s="16">
        <f t="shared" ca="1" si="831"/>
        <v>0</v>
      </c>
      <c r="CF571" s="9">
        <f t="shared" ca="1" si="775"/>
        <v>0</v>
      </c>
      <c r="CG571" s="26">
        <f t="shared" ca="1" si="776"/>
        <v>0</v>
      </c>
      <c r="CH571" s="19">
        <f t="shared" ca="1" si="777"/>
        <v>0</v>
      </c>
      <c r="CI571" s="26">
        <f t="shared" ca="1" si="778"/>
        <v>0</v>
      </c>
      <c r="CJ571" s="26">
        <f t="shared" ca="1" si="779"/>
        <v>0</v>
      </c>
      <c r="CK571" s="16">
        <f t="shared" ca="1" si="832"/>
        <v>0</v>
      </c>
      <c r="CL571" s="25">
        <v>0</v>
      </c>
      <c r="CM571" s="25">
        <f t="shared" ca="1" si="833"/>
        <v>0</v>
      </c>
      <c r="CN571" s="25">
        <f t="shared" ca="1" si="834"/>
        <v>0</v>
      </c>
      <c r="CO571" s="25">
        <f t="shared" ca="1" si="835"/>
        <v>0</v>
      </c>
      <c r="CP571" s="25">
        <f t="shared" ca="1" si="836"/>
        <v>0</v>
      </c>
      <c r="CQ571" s="16">
        <f t="shared" ca="1" si="837"/>
        <v>0</v>
      </c>
      <c r="CR571" s="25">
        <f t="shared" ca="1" si="838"/>
        <v>0</v>
      </c>
      <c r="CS571" s="9">
        <f t="shared" ca="1" si="780"/>
        <v>0</v>
      </c>
      <c r="CT571" s="26">
        <f t="shared" ca="1" si="781"/>
        <v>0</v>
      </c>
      <c r="CU571" s="19">
        <f t="shared" ca="1" si="782"/>
        <v>0</v>
      </c>
      <c r="CV571" s="26">
        <f t="shared" ca="1" si="783"/>
        <v>0</v>
      </c>
      <c r="CW571" s="26">
        <f t="shared" ca="1" si="784"/>
        <v>0</v>
      </c>
      <c r="CX571">
        <f t="shared" ca="1" si="839"/>
        <v>0</v>
      </c>
      <c r="CY571" s="7">
        <f t="shared" ca="1" si="807"/>
        <v>0</v>
      </c>
      <c r="CZ571" s="7">
        <f t="shared" ca="1" si="808"/>
        <v>0</v>
      </c>
      <c r="DA571" s="17">
        <f t="shared" ca="1" si="840"/>
        <v>0</v>
      </c>
      <c r="DB571" s="17">
        <f t="shared" ca="1" si="809"/>
        <v>0</v>
      </c>
      <c r="EB571">
        <v>569</v>
      </c>
      <c r="EC571" s="7">
        <f t="shared" si="841"/>
        <v>0</v>
      </c>
      <c r="ED571" s="28">
        <f t="shared" si="842"/>
        <v>0</v>
      </c>
      <c r="EE571" s="16">
        <f t="shared" si="843"/>
        <v>0</v>
      </c>
      <c r="EF571" s="9">
        <f t="shared" si="785"/>
        <v>0</v>
      </c>
      <c r="EG571" s="26">
        <f t="shared" si="786"/>
        <v>0</v>
      </c>
      <c r="EH571" s="19">
        <f t="shared" si="787"/>
        <v>0</v>
      </c>
      <c r="EI571" s="26">
        <f t="shared" si="788"/>
        <v>0</v>
      </c>
      <c r="EJ571" s="26">
        <f t="shared" si="789"/>
        <v>0</v>
      </c>
      <c r="EK571" s="16">
        <f t="shared" si="844"/>
        <v>0</v>
      </c>
      <c r="EL571" s="25">
        <v>0</v>
      </c>
      <c r="EM571" s="25">
        <f t="shared" si="845"/>
        <v>0</v>
      </c>
      <c r="EN571" s="25">
        <f t="shared" si="846"/>
        <v>0</v>
      </c>
      <c r="EO571" s="25">
        <f t="shared" si="847"/>
        <v>0</v>
      </c>
      <c r="EP571" s="25">
        <f t="shared" si="848"/>
        <v>0</v>
      </c>
      <c r="EQ571" s="16">
        <f t="shared" si="849"/>
        <v>0</v>
      </c>
      <c r="ER571" s="25">
        <f t="shared" si="850"/>
        <v>0</v>
      </c>
      <c r="ES571" s="9">
        <f t="shared" si="790"/>
        <v>0</v>
      </c>
      <c r="ET571" s="26">
        <f t="shared" si="791"/>
        <v>0</v>
      </c>
      <c r="EU571" s="19">
        <f t="shared" si="792"/>
        <v>0</v>
      </c>
      <c r="EV571" s="26">
        <f t="shared" si="793"/>
        <v>0</v>
      </c>
      <c r="EW571" s="26">
        <f t="shared" si="794"/>
        <v>0</v>
      </c>
      <c r="EX571">
        <f t="shared" si="851"/>
        <v>0</v>
      </c>
      <c r="EY571" s="7">
        <f t="shared" si="810"/>
        <v>0</v>
      </c>
      <c r="EZ571" s="7">
        <f t="shared" si="811"/>
        <v>0</v>
      </c>
      <c r="FA571" s="17">
        <f t="shared" si="852"/>
        <v>0</v>
      </c>
      <c r="FB571" s="17">
        <f t="shared" si="812"/>
        <v>0</v>
      </c>
      <c r="GB571">
        <v>569</v>
      </c>
      <c r="GC571" s="7">
        <f t="shared" si="853"/>
        <v>0</v>
      </c>
      <c r="GD571" s="28">
        <f t="shared" si="854"/>
        <v>0</v>
      </c>
      <c r="GE571" s="16">
        <f t="shared" si="855"/>
        <v>0</v>
      </c>
      <c r="GF571" s="9">
        <f t="shared" si="795"/>
        <v>0</v>
      </c>
      <c r="GG571" s="26">
        <f t="shared" si="796"/>
        <v>0</v>
      </c>
      <c r="GH571" s="19">
        <f t="shared" si="797"/>
        <v>0</v>
      </c>
      <c r="GI571" s="26">
        <f t="shared" si="798"/>
        <v>0</v>
      </c>
      <c r="GJ571" s="26">
        <f t="shared" si="799"/>
        <v>0</v>
      </c>
      <c r="GK571" s="16">
        <f t="shared" si="856"/>
        <v>0</v>
      </c>
      <c r="GL571" s="25">
        <v>0</v>
      </c>
      <c r="GM571" s="25">
        <f t="shared" si="857"/>
        <v>0</v>
      </c>
      <c r="GN571" s="25">
        <f t="shared" si="858"/>
        <v>0</v>
      </c>
      <c r="GO571" s="25">
        <f t="shared" si="859"/>
        <v>0</v>
      </c>
      <c r="GP571" s="25">
        <f t="shared" si="860"/>
        <v>0</v>
      </c>
      <c r="GQ571" s="16">
        <f t="shared" si="861"/>
        <v>0</v>
      </c>
      <c r="GR571" s="25">
        <f t="shared" si="862"/>
        <v>0</v>
      </c>
      <c r="GS571" s="9">
        <f t="shared" si="800"/>
        <v>0</v>
      </c>
      <c r="GT571" s="26">
        <f t="shared" si="801"/>
        <v>0</v>
      </c>
      <c r="GU571" s="19">
        <f t="shared" si="802"/>
        <v>0</v>
      </c>
      <c r="GV571" s="26">
        <f t="shared" si="803"/>
        <v>0</v>
      </c>
      <c r="GW571" s="26">
        <f t="shared" si="804"/>
        <v>0</v>
      </c>
      <c r="GX571">
        <f t="shared" si="863"/>
        <v>0</v>
      </c>
      <c r="GY571" s="7">
        <f t="shared" si="813"/>
        <v>0</v>
      </c>
      <c r="GZ571" s="7">
        <f t="shared" si="814"/>
        <v>0</v>
      </c>
      <c r="HA571" s="17">
        <f t="shared" si="864"/>
        <v>0</v>
      </c>
      <c r="HB571" s="17">
        <f t="shared" si="815"/>
        <v>0</v>
      </c>
    </row>
    <row r="572" spans="54:210" x14ac:dyDescent="0.3">
      <c r="BB572">
        <v>570</v>
      </c>
      <c r="BC572" s="7">
        <f t="shared" si="816"/>
        <v>0</v>
      </c>
      <c r="BD572" s="28">
        <f t="shared" si="817"/>
        <v>0</v>
      </c>
      <c r="BE572" s="16">
        <f t="shared" si="818"/>
        <v>0</v>
      </c>
      <c r="BF572" s="16">
        <f t="shared" si="819"/>
        <v>0</v>
      </c>
      <c r="BG572" s="25">
        <v>0</v>
      </c>
      <c r="BH572" s="25">
        <f t="shared" si="820"/>
        <v>0</v>
      </c>
      <c r="BI572" s="25">
        <f t="shared" si="821"/>
        <v>0</v>
      </c>
      <c r="BJ572" s="25">
        <f t="shared" si="822"/>
        <v>0</v>
      </c>
      <c r="BK572" s="25">
        <f t="shared" si="823"/>
        <v>0</v>
      </c>
      <c r="BL572" s="16">
        <f t="shared" si="824"/>
        <v>0</v>
      </c>
      <c r="BM572" s="25">
        <f t="shared" si="825"/>
        <v>0</v>
      </c>
      <c r="BN572" s="9">
        <f t="shared" si="770"/>
        <v>0</v>
      </c>
      <c r="BO572" s="26">
        <f t="shared" si="771"/>
        <v>0</v>
      </c>
      <c r="BP572" s="19">
        <f t="shared" si="772"/>
        <v>0</v>
      </c>
      <c r="BQ572" s="26">
        <f t="shared" si="773"/>
        <v>0</v>
      </c>
      <c r="BR572" s="26">
        <f t="shared" si="774"/>
        <v>0</v>
      </c>
      <c r="BS572">
        <f t="shared" si="826"/>
        <v>0</v>
      </c>
      <c r="BT572" s="7">
        <f t="shared" si="827"/>
        <v>0</v>
      </c>
      <c r="BU572" s="7">
        <f t="shared" si="805"/>
        <v>0</v>
      </c>
      <c r="BV572" s="17">
        <f t="shared" si="828"/>
        <v>0</v>
      </c>
      <c r="BW572" s="17">
        <f t="shared" si="806"/>
        <v>0</v>
      </c>
      <c r="CB572">
        <v>570</v>
      </c>
      <c r="CC572" s="7">
        <f t="shared" ca="1" si="829"/>
        <v>-19000</v>
      </c>
      <c r="CD572" s="28">
        <f t="shared" ca="1" si="830"/>
        <v>0</v>
      </c>
      <c r="CE572" s="16">
        <f t="shared" ca="1" si="831"/>
        <v>0</v>
      </c>
      <c r="CF572" s="9">
        <f t="shared" ca="1" si="775"/>
        <v>0</v>
      </c>
      <c r="CG572" s="26">
        <f t="shared" ca="1" si="776"/>
        <v>0</v>
      </c>
      <c r="CH572" s="19">
        <f t="shared" ca="1" si="777"/>
        <v>0</v>
      </c>
      <c r="CI572" s="26">
        <f t="shared" ca="1" si="778"/>
        <v>0</v>
      </c>
      <c r="CJ572" s="26">
        <f t="shared" ca="1" si="779"/>
        <v>0</v>
      </c>
      <c r="CK572" s="16">
        <f t="shared" ca="1" si="832"/>
        <v>0</v>
      </c>
      <c r="CL572" s="25">
        <v>0</v>
      </c>
      <c r="CM572" s="25">
        <f t="shared" ca="1" si="833"/>
        <v>0</v>
      </c>
      <c r="CN572" s="25">
        <f t="shared" ca="1" si="834"/>
        <v>0</v>
      </c>
      <c r="CO572" s="25">
        <f t="shared" ca="1" si="835"/>
        <v>0</v>
      </c>
      <c r="CP572" s="25">
        <f t="shared" ca="1" si="836"/>
        <v>0</v>
      </c>
      <c r="CQ572" s="16">
        <f t="shared" ca="1" si="837"/>
        <v>0</v>
      </c>
      <c r="CR572" s="25">
        <f t="shared" ca="1" si="838"/>
        <v>0</v>
      </c>
      <c r="CS572" s="9">
        <f t="shared" ca="1" si="780"/>
        <v>0</v>
      </c>
      <c r="CT572" s="26">
        <f t="shared" ca="1" si="781"/>
        <v>0</v>
      </c>
      <c r="CU572" s="19">
        <f t="shared" ca="1" si="782"/>
        <v>0</v>
      </c>
      <c r="CV572" s="26">
        <f t="shared" ca="1" si="783"/>
        <v>0</v>
      </c>
      <c r="CW572" s="26">
        <f t="shared" ca="1" si="784"/>
        <v>0</v>
      </c>
      <c r="CX572">
        <f t="shared" ca="1" si="839"/>
        <v>0</v>
      </c>
      <c r="CY572" s="7">
        <f t="shared" ca="1" si="807"/>
        <v>0</v>
      </c>
      <c r="CZ572" s="7">
        <f t="shared" ca="1" si="808"/>
        <v>0</v>
      </c>
      <c r="DA572" s="17">
        <f t="shared" ca="1" si="840"/>
        <v>0</v>
      </c>
      <c r="DB572" s="17">
        <f t="shared" ca="1" si="809"/>
        <v>0</v>
      </c>
      <c r="EB572">
        <v>570</v>
      </c>
      <c r="EC572" s="7">
        <f t="shared" si="841"/>
        <v>0</v>
      </c>
      <c r="ED572" s="28">
        <f t="shared" si="842"/>
        <v>0</v>
      </c>
      <c r="EE572" s="16">
        <f t="shared" si="843"/>
        <v>0</v>
      </c>
      <c r="EF572" s="9">
        <f t="shared" si="785"/>
        <v>0</v>
      </c>
      <c r="EG572" s="26">
        <f t="shared" si="786"/>
        <v>0</v>
      </c>
      <c r="EH572" s="19">
        <f t="shared" si="787"/>
        <v>0</v>
      </c>
      <c r="EI572" s="26">
        <f t="shared" si="788"/>
        <v>0</v>
      </c>
      <c r="EJ572" s="26">
        <f t="shared" si="789"/>
        <v>0</v>
      </c>
      <c r="EK572" s="16">
        <f t="shared" si="844"/>
        <v>0</v>
      </c>
      <c r="EL572" s="25">
        <v>0</v>
      </c>
      <c r="EM572" s="25">
        <f t="shared" si="845"/>
        <v>0</v>
      </c>
      <c r="EN572" s="25">
        <f t="shared" si="846"/>
        <v>0</v>
      </c>
      <c r="EO572" s="25">
        <f t="shared" si="847"/>
        <v>0</v>
      </c>
      <c r="EP572" s="25">
        <f t="shared" si="848"/>
        <v>0</v>
      </c>
      <c r="EQ572" s="16">
        <f t="shared" si="849"/>
        <v>0</v>
      </c>
      <c r="ER572" s="25">
        <f t="shared" si="850"/>
        <v>0</v>
      </c>
      <c r="ES572" s="9">
        <f t="shared" si="790"/>
        <v>0</v>
      </c>
      <c r="ET572" s="26">
        <f t="shared" si="791"/>
        <v>0</v>
      </c>
      <c r="EU572" s="19">
        <f t="shared" si="792"/>
        <v>0</v>
      </c>
      <c r="EV572" s="26">
        <f t="shared" si="793"/>
        <v>0</v>
      </c>
      <c r="EW572" s="26">
        <f t="shared" si="794"/>
        <v>0</v>
      </c>
      <c r="EX572">
        <f t="shared" si="851"/>
        <v>0</v>
      </c>
      <c r="EY572" s="7">
        <f t="shared" si="810"/>
        <v>0</v>
      </c>
      <c r="EZ572" s="7">
        <f t="shared" si="811"/>
        <v>0</v>
      </c>
      <c r="FA572" s="17">
        <f t="shared" si="852"/>
        <v>0</v>
      </c>
      <c r="FB572" s="17">
        <f t="shared" si="812"/>
        <v>0</v>
      </c>
      <c r="GB572">
        <v>570</v>
      </c>
      <c r="GC572" s="7">
        <f t="shared" si="853"/>
        <v>0</v>
      </c>
      <c r="GD572" s="28">
        <f t="shared" si="854"/>
        <v>0</v>
      </c>
      <c r="GE572" s="16">
        <f t="shared" si="855"/>
        <v>0</v>
      </c>
      <c r="GF572" s="9">
        <f t="shared" si="795"/>
        <v>0</v>
      </c>
      <c r="GG572" s="26">
        <f t="shared" si="796"/>
        <v>0</v>
      </c>
      <c r="GH572" s="19">
        <f t="shared" si="797"/>
        <v>0</v>
      </c>
      <c r="GI572" s="26">
        <f t="shared" si="798"/>
        <v>0</v>
      </c>
      <c r="GJ572" s="26">
        <f t="shared" si="799"/>
        <v>0</v>
      </c>
      <c r="GK572" s="16">
        <f t="shared" si="856"/>
        <v>0</v>
      </c>
      <c r="GL572" s="25">
        <v>0</v>
      </c>
      <c r="GM572" s="25">
        <f t="shared" si="857"/>
        <v>0</v>
      </c>
      <c r="GN572" s="25">
        <f t="shared" si="858"/>
        <v>0</v>
      </c>
      <c r="GO572" s="25">
        <f t="shared" si="859"/>
        <v>0</v>
      </c>
      <c r="GP572" s="25">
        <f t="shared" si="860"/>
        <v>0</v>
      </c>
      <c r="GQ572" s="16">
        <f t="shared" si="861"/>
        <v>0</v>
      </c>
      <c r="GR572" s="25">
        <f t="shared" si="862"/>
        <v>0</v>
      </c>
      <c r="GS572" s="9">
        <f t="shared" si="800"/>
        <v>0</v>
      </c>
      <c r="GT572" s="26">
        <f t="shared" si="801"/>
        <v>0</v>
      </c>
      <c r="GU572" s="19">
        <f t="shared" si="802"/>
        <v>0</v>
      </c>
      <c r="GV572" s="26">
        <f t="shared" si="803"/>
        <v>0</v>
      </c>
      <c r="GW572" s="26">
        <f t="shared" si="804"/>
        <v>0</v>
      </c>
      <c r="GX572">
        <f t="shared" si="863"/>
        <v>0</v>
      </c>
      <c r="GY572" s="7">
        <f t="shared" si="813"/>
        <v>0</v>
      </c>
      <c r="GZ572" s="7">
        <f t="shared" si="814"/>
        <v>0</v>
      </c>
      <c r="HA572" s="17">
        <f t="shared" si="864"/>
        <v>0</v>
      </c>
      <c r="HB572" s="17">
        <f t="shared" si="815"/>
        <v>0</v>
      </c>
    </row>
    <row r="573" spans="54:210" x14ac:dyDescent="0.3">
      <c r="BB573">
        <v>571</v>
      </c>
      <c r="BC573" s="7">
        <f t="shared" si="816"/>
        <v>0</v>
      </c>
      <c r="BD573" s="28">
        <f t="shared" si="817"/>
        <v>0</v>
      </c>
      <c r="BE573" s="16">
        <f t="shared" si="818"/>
        <v>0</v>
      </c>
      <c r="BF573" s="16">
        <f t="shared" si="819"/>
        <v>0</v>
      </c>
      <c r="BG573" s="25">
        <v>0</v>
      </c>
      <c r="BH573" s="25">
        <f t="shared" si="820"/>
        <v>0</v>
      </c>
      <c r="BI573" s="25">
        <f t="shared" si="821"/>
        <v>0</v>
      </c>
      <c r="BJ573" s="25">
        <f t="shared" si="822"/>
        <v>0</v>
      </c>
      <c r="BK573" s="25">
        <f t="shared" si="823"/>
        <v>0</v>
      </c>
      <c r="BL573" s="16">
        <f t="shared" si="824"/>
        <v>0</v>
      </c>
      <c r="BM573" s="25">
        <f t="shared" si="825"/>
        <v>0</v>
      </c>
      <c r="BN573" s="9">
        <f t="shared" si="770"/>
        <v>0</v>
      </c>
      <c r="BO573" s="26">
        <f t="shared" si="771"/>
        <v>0</v>
      </c>
      <c r="BP573" s="19">
        <f t="shared" si="772"/>
        <v>0</v>
      </c>
      <c r="BQ573" s="26">
        <f t="shared" si="773"/>
        <v>0</v>
      </c>
      <c r="BR573" s="26">
        <f t="shared" si="774"/>
        <v>0</v>
      </c>
      <c r="BS573">
        <f t="shared" si="826"/>
        <v>0</v>
      </c>
      <c r="BT573" s="7">
        <f t="shared" si="827"/>
        <v>0</v>
      </c>
      <c r="BU573" s="7">
        <f t="shared" si="805"/>
        <v>0</v>
      </c>
      <c r="BV573" s="17">
        <f t="shared" si="828"/>
        <v>0</v>
      </c>
      <c r="BW573" s="17">
        <f t="shared" si="806"/>
        <v>0</v>
      </c>
      <c r="CB573">
        <v>571</v>
      </c>
      <c r="CC573" s="7">
        <f t="shared" ca="1" si="829"/>
        <v>-19000</v>
      </c>
      <c r="CD573" s="28">
        <f t="shared" ca="1" si="830"/>
        <v>0</v>
      </c>
      <c r="CE573" s="16">
        <f t="shared" ca="1" si="831"/>
        <v>0</v>
      </c>
      <c r="CF573" s="9">
        <f t="shared" ca="1" si="775"/>
        <v>0</v>
      </c>
      <c r="CG573" s="26">
        <f t="shared" ca="1" si="776"/>
        <v>0</v>
      </c>
      <c r="CH573" s="19">
        <f t="shared" ca="1" si="777"/>
        <v>0</v>
      </c>
      <c r="CI573" s="26">
        <f t="shared" ca="1" si="778"/>
        <v>0</v>
      </c>
      <c r="CJ573" s="26">
        <f t="shared" ca="1" si="779"/>
        <v>0</v>
      </c>
      <c r="CK573" s="16">
        <f t="shared" ca="1" si="832"/>
        <v>0</v>
      </c>
      <c r="CL573" s="25">
        <v>0</v>
      </c>
      <c r="CM573" s="25">
        <f t="shared" ca="1" si="833"/>
        <v>0</v>
      </c>
      <c r="CN573" s="25">
        <f t="shared" ca="1" si="834"/>
        <v>0</v>
      </c>
      <c r="CO573" s="25">
        <f t="shared" ca="1" si="835"/>
        <v>0</v>
      </c>
      <c r="CP573" s="25">
        <f t="shared" ca="1" si="836"/>
        <v>0</v>
      </c>
      <c r="CQ573" s="16">
        <f t="shared" ca="1" si="837"/>
        <v>0</v>
      </c>
      <c r="CR573" s="25">
        <f t="shared" ca="1" si="838"/>
        <v>0</v>
      </c>
      <c r="CS573" s="9">
        <f t="shared" ca="1" si="780"/>
        <v>0</v>
      </c>
      <c r="CT573" s="26">
        <f t="shared" ca="1" si="781"/>
        <v>0</v>
      </c>
      <c r="CU573" s="19">
        <f t="shared" ca="1" si="782"/>
        <v>0</v>
      </c>
      <c r="CV573" s="26">
        <f t="shared" ca="1" si="783"/>
        <v>0</v>
      </c>
      <c r="CW573" s="26">
        <f t="shared" ca="1" si="784"/>
        <v>0</v>
      </c>
      <c r="CX573">
        <f t="shared" ca="1" si="839"/>
        <v>0</v>
      </c>
      <c r="CY573" s="7">
        <f t="shared" ca="1" si="807"/>
        <v>0</v>
      </c>
      <c r="CZ573" s="7">
        <f t="shared" ca="1" si="808"/>
        <v>0</v>
      </c>
      <c r="DA573" s="17">
        <f t="shared" ca="1" si="840"/>
        <v>0</v>
      </c>
      <c r="DB573" s="17">
        <f t="shared" ca="1" si="809"/>
        <v>0</v>
      </c>
      <c r="EB573">
        <v>571</v>
      </c>
      <c r="EC573" s="7">
        <f t="shared" si="841"/>
        <v>0</v>
      </c>
      <c r="ED573" s="28">
        <f t="shared" si="842"/>
        <v>0</v>
      </c>
      <c r="EE573" s="16">
        <f t="shared" si="843"/>
        <v>0</v>
      </c>
      <c r="EF573" s="9">
        <f t="shared" si="785"/>
        <v>0</v>
      </c>
      <c r="EG573" s="26">
        <f t="shared" si="786"/>
        <v>0</v>
      </c>
      <c r="EH573" s="19">
        <f t="shared" si="787"/>
        <v>0</v>
      </c>
      <c r="EI573" s="26">
        <f t="shared" si="788"/>
        <v>0</v>
      </c>
      <c r="EJ573" s="26">
        <f t="shared" si="789"/>
        <v>0</v>
      </c>
      <c r="EK573" s="16">
        <f t="shared" si="844"/>
        <v>0</v>
      </c>
      <c r="EL573" s="25">
        <v>0</v>
      </c>
      <c r="EM573" s="25">
        <f t="shared" si="845"/>
        <v>0</v>
      </c>
      <c r="EN573" s="25">
        <f t="shared" si="846"/>
        <v>0</v>
      </c>
      <c r="EO573" s="25">
        <f t="shared" si="847"/>
        <v>0</v>
      </c>
      <c r="EP573" s="25">
        <f t="shared" si="848"/>
        <v>0</v>
      </c>
      <c r="EQ573" s="16">
        <f t="shared" si="849"/>
        <v>0</v>
      </c>
      <c r="ER573" s="25">
        <f t="shared" si="850"/>
        <v>0</v>
      </c>
      <c r="ES573" s="9">
        <f t="shared" si="790"/>
        <v>0</v>
      </c>
      <c r="ET573" s="26">
        <f t="shared" si="791"/>
        <v>0</v>
      </c>
      <c r="EU573" s="19">
        <f t="shared" si="792"/>
        <v>0</v>
      </c>
      <c r="EV573" s="26">
        <f t="shared" si="793"/>
        <v>0</v>
      </c>
      <c r="EW573" s="26">
        <f t="shared" si="794"/>
        <v>0</v>
      </c>
      <c r="EX573">
        <f t="shared" si="851"/>
        <v>0</v>
      </c>
      <c r="EY573" s="7">
        <f t="shared" si="810"/>
        <v>0</v>
      </c>
      <c r="EZ573" s="7">
        <f t="shared" si="811"/>
        <v>0</v>
      </c>
      <c r="FA573" s="17">
        <f t="shared" si="852"/>
        <v>0</v>
      </c>
      <c r="FB573" s="17">
        <f t="shared" si="812"/>
        <v>0</v>
      </c>
      <c r="GB573">
        <v>571</v>
      </c>
      <c r="GC573" s="7">
        <f t="shared" si="853"/>
        <v>0</v>
      </c>
      <c r="GD573" s="28">
        <f t="shared" si="854"/>
        <v>0</v>
      </c>
      <c r="GE573" s="16">
        <f t="shared" si="855"/>
        <v>0</v>
      </c>
      <c r="GF573" s="9">
        <f t="shared" si="795"/>
        <v>0</v>
      </c>
      <c r="GG573" s="26">
        <f t="shared" si="796"/>
        <v>0</v>
      </c>
      <c r="GH573" s="19">
        <f t="shared" si="797"/>
        <v>0</v>
      </c>
      <c r="GI573" s="26">
        <f t="shared" si="798"/>
        <v>0</v>
      </c>
      <c r="GJ573" s="26">
        <f t="shared" si="799"/>
        <v>0</v>
      </c>
      <c r="GK573" s="16">
        <f t="shared" si="856"/>
        <v>0</v>
      </c>
      <c r="GL573" s="25">
        <v>0</v>
      </c>
      <c r="GM573" s="25">
        <f t="shared" si="857"/>
        <v>0</v>
      </c>
      <c r="GN573" s="25">
        <f t="shared" si="858"/>
        <v>0</v>
      </c>
      <c r="GO573" s="25">
        <f t="shared" si="859"/>
        <v>0</v>
      </c>
      <c r="GP573" s="25">
        <f t="shared" si="860"/>
        <v>0</v>
      </c>
      <c r="GQ573" s="16">
        <f t="shared" si="861"/>
        <v>0</v>
      </c>
      <c r="GR573" s="25">
        <f t="shared" si="862"/>
        <v>0</v>
      </c>
      <c r="GS573" s="9">
        <f t="shared" si="800"/>
        <v>0</v>
      </c>
      <c r="GT573" s="26">
        <f t="shared" si="801"/>
        <v>0</v>
      </c>
      <c r="GU573" s="19">
        <f t="shared" si="802"/>
        <v>0</v>
      </c>
      <c r="GV573" s="26">
        <f t="shared" si="803"/>
        <v>0</v>
      </c>
      <c r="GW573" s="26">
        <f t="shared" si="804"/>
        <v>0</v>
      </c>
      <c r="GX573">
        <f t="shared" si="863"/>
        <v>0</v>
      </c>
      <c r="GY573" s="7">
        <f t="shared" si="813"/>
        <v>0</v>
      </c>
      <c r="GZ573" s="7">
        <f t="shared" si="814"/>
        <v>0</v>
      </c>
      <c r="HA573" s="17">
        <f t="shared" si="864"/>
        <v>0</v>
      </c>
      <c r="HB573" s="17">
        <f t="shared" si="815"/>
        <v>0</v>
      </c>
    </row>
    <row r="574" spans="54:210" x14ac:dyDescent="0.3">
      <c r="BB574">
        <v>572</v>
      </c>
      <c r="BC574" s="7">
        <f t="shared" si="816"/>
        <v>0</v>
      </c>
      <c r="BD574" s="28">
        <f t="shared" si="817"/>
        <v>0</v>
      </c>
      <c r="BE574" s="16">
        <f t="shared" si="818"/>
        <v>0</v>
      </c>
      <c r="BF574" s="16">
        <f t="shared" si="819"/>
        <v>0</v>
      </c>
      <c r="BG574" s="25">
        <v>0</v>
      </c>
      <c r="BH574" s="25">
        <f t="shared" si="820"/>
        <v>0</v>
      </c>
      <c r="BI574" s="25">
        <f t="shared" si="821"/>
        <v>0</v>
      </c>
      <c r="BJ574" s="25">
        <f t="shared" si="822"/>
        <v>0</v>
      </c>
      <c r="BK574" s="25">
        <f t="shared" si="823"/>
        <v>0</v>
      </c>
      <c r="BL574" s="16">
        <f t="shared" si="824"/>
        <v>0</v>
      </c>
      <c r="BM574" s="25">
        <f t="shared" si="825"/>
        <v>0</v>
      </c>
      <c r="BN574" s="9">
        <f t="shared" si="770"/>
        <v>0</v>
      </c>
      <c r="BO574" s="26">
        <f t="shared" si="771"/>
        <v>0</v>
      </c>
      <c r="BP574" s="19">
        <f t="shared" si="772"/>
        <v>0</v>
      </c>
      <c r="BQ574" s="26">
        <f t="shared" si="773"/>
        <v>0</v>
      </c>
      <c r="BR574" s="26">
        <f t="shared" si="774"/>
        <v>0</v>
      </c>
      <c r="BS574">
        <f t="shared" si="826"/>
        <v>0</v>
      </c>
      <c r="BT574" s="7">
        <f t="shared" si="827"/>
        <v>0</v>
      </c>
      <c r="BU574" s="7">
        <f t="shared" si="805"/>
        <v>0</v>
      </c>
      <c r="BV574" s="17">
        <f t="shared" si="828"/>
        <v>0</v>
      </c>
      <c r="BW574" s="17">
        <f t="shared" si="806"/>
        <v>0</v>
      </c>
      <c r="CB574">
        <v>572</v>
      </c>
      <c r="CC574" s="7">
        <f t="shared" ca="1" si="829"/>
        <v>-19000</v>
      </c>
      <c r="CD574" s="28">
        <f t="shared" ca="1" si="830"/>
        <v>0</v>
      </c>
      <c r="CE574" s="16">
        <f t="shared" ca="1" si="831"/>
        <v>0</v>
      </c>
      <c r="CF574" s="9">
        <f t="shared" ca="1" si="775"/>
        <v>0</v>
      </c>
      <c r="CG574" s="26">
        <f t="shared" ca="1" si="776"/>
        <v>0</v>
      </c>
      <c r="CH574" s="19">
        <f t="shared" ca="1" si="777"/>
        <v>0</v>
      </c>
      <c r="CI574" s="26">
        <f t="shared" ca="1" si="778"/>
        <v>0</v>
      </c>
      <c r="CJ574" s="26">
        <f t="shared" ca="1" si="779"/>
        <v>0</v>
      </c>
      <c r="CK574" s="16">
        <f t="shared" ca="1" si="832"/>
        <v>0</v>
      </c>
      <c r="CL574" s="25">
        <v>0</v>
      </c>
      <c r="CM574" s="25">
        <f t="shared" ca="1" si="833"/>
        <v>0</v>
      </c>
      <c r="CN574" s="25">
        <f t="shared" ca="1" si="834"/>
        <v>0</v>
      </c>
      <c r="CO574" s="25">
        <f t="shared" ca="1" si="835"/>
        <v>0</v>
      </c>
      <c r="CP574" s="25">
        <f t="shared" ca="1" si="836"/>
        <v>0</v>
      </c>
      <c r="CQ574" s="16">
        <f t="shared" ca="1" si="837"/>
        <v>0</v>
      </c>
      <c r="CR574" s="25">
        <f t="shared" ca="1" si="838"/>
        <v>0</v>
      </c>
      <c r="CS574" s="9">
        <f t="shared" ca="1" si="780"/>
        <v>0</v>
      </c>
      <c r="CT574" s="26">
        <f t="shared" ca="1" si="781"/>
        <v>0</v>
      </c>
      <c r="CU574" s="19">
        <f t="shared" ca="1" si="782"/>
        <v>0</v>
      </c>
      <c r="CV574" s="26">
        <f t="shared" ca="1" si="783"/>
        <v>0</v>
      </c>
      <c r="CW574" s="26">
        <f t="shared" ca="1" si="784"/>
        <v>0</v>
      </c>
      <c r="CX574">
        <f t="shared" ca="1" si="839"/>
        <v>0</v>
      </c>
      <c r="CY574" s="7">
        <f t="shared" ca="1" si="807"/>
        <v>0</v>
      </c>
      <c r="CZ574" s="7">
        <f t="shared" ca="1" si="808"/>
        <v>0</v>
      </c>
      <c r="DA574" s="17">
        <f t="shared" ca="1" si="840"/>
        <v>0</v>
      </c>
      <c r="DB574" s="17">
        <f t="shared" ca="1" si="809"/>
        <v>0</v>
      </c>
      <c r="EB574">
        <v>572</v>
      </c>
      <c r="EC574" s="7">
        <f t="shared" si="841"/>
        <v>0</v>
      </c>
      <c r="ED574" s="28">
        <f t="shared" si="842"/>
        <v>0</v>
      </c>
      <c r="EE574" s="16">
        <f t="shared" si="843"/>
        <v>0</v>
      </c>
      <c r="EF574" s="9">
        <f t="shared" si="785"/>
        <v>0</v>
      </c>
      <c r="EG574" s="26">
        <f t="shared" si="786"/>
        <v>0</v>
      </c>
      <c r="EH574" s="19">
        <f t="shared" si="787"/>
        <v>0</v>
      </c>
      <c r="EI574" s="26">
        <f t="shared" si="788"/>
        <v>0</v>
      </c>
      <c r="EJ574" s="26">
        <f t="shared" si="789"/>
        <v>0</v>
      </c>
      <c r="EK574" s="16">
        <f t="shared" si="844"/>
        <v>0</v>
      </c>
      <c r="EL574" s="25">
        <v>0</v>
      </c>
      <c r="EM574" s="25">
        <f t="shared" si="845"/>
        <v>0</v>
      </c>
      <c r="EN574" s="25">
        <f t="shared" si="846"/>
        <v>0</v>
      </c>
      <c r="EO574" s="25">
        <f t="shared" si="847"/>
        <v>0</v>
      </c>
      <c r="EP574" s="25">
        <f t="shared" si="848"/>
        <v>0</v>
      </c>
      <c r="EQ574" s="16">
        <f t="shared" si="849"/>
        <v>0</v>
      </c>
      <c r="ER574" s="25">
        <f t="shared" si="850"/>
        <v>0</v>
      </c>
      <c r="ES574" s="9">
        <f t="shared" si="790"/>
        <v>0</v>
      </c>
      <c r="ET574" s="26">
        <f t="shared" si="791"/>
        <v>0</v>
      </c>
      <c r="EU574" s="19">
        <f t="shared" si="792"/>
        <v>0</v>
      </c>
      <c r="EV574" s="26">
        <f t="shared" si="793"/>
        <v>0</v>
      </c>
      <c r="EW574" s="26">
        <f t="shared" si="794"/>
        <v>0</v>
      </c>
      <c r="EX574">
        <f t="shared" si="851"/>
        <v>0</v>
      </c>
      <c r="EY574" s="7">
        <f t="shared" si="810"/>
        <v>0</v>
      </c>
      <c r="EZ574" s="7">
        <f t="shared" si="811"/>
        <v>0</v>
      </c>
      <c r="FA574" s="17">
        <f t="shared" si="852"/>
        <v>0</v>
      </c>
      <c r="FB574" s="17">
        <f t="shared" si="812"/>
        <v>0</v>
      </c>
      <c r="GB574">
        <v>572</v>
      </c>
      <c r="GC574" s="7">
        <f t="shared" si="853"/>
        <v>0</v>
      </c>
      <c r="GD574" s="28">
        <f t="shared" si="854"/>
        <v>0</v>
      </c>
      <c r="GE574" s="16">
        <f t="shared" si="855"/>
        <v>0</v>
      </c>
      <c r="GF574" s="9">
        <f t="shared" si="795"/>
        <v>0</v>
      </c>
      <c r="GG574" s="26">
        <f t="shared" si="796"/>
        <v>0</v>
      </c>
      <c r="GH574" s="19">
        <f t="shared" si="797"/>
        <v>0</v>
      </c>
      <c r="GI574" s="26">
        <f t="shared" si="798"/>
        <v>0</v>
      </c>
      <c r="GJ574" s="26">
        <f t="shared" si="799"/>
        <v>0</v>
      </c>
      <c r="GK574" s="16">
        <f t="shared" si="856"/>
        <v>0</v>
      </c>
      <c r="GL574" s="25">
        <v>0</v>
      </c>
      <c r="GM574" s="25">
        <f t="shared" si="857"/>
        <v>0</v>
      </c>
      <c r="GN574" s="25">
        <f t="shared" si="858"/>
        <v>0</v>
      </c>
      <c r="GO574" s="25">
        <f t="shared" si="859"/>
        <v>0</v>
      </c>
      <c r="GP574" s="25">
        <f t="shared" si="860"/>
        <v>0</v>
      </c>
      <c r="GQ574" s="16">
        <f t="shared" si="861"/>
        <v>0</v>
      </c>
      <c r="GR574" s="25">
        <f t="shared" si="862"/>
        <v>0</v>
      </c>
      <c r="GS574" s="9">
        <f t="shared" si="800"/>
        <v>0</v>
      </c>
      <c r="GT574" s="26">
        <f t="shared" si="801"/>
        <v>0</v>
      </c>
      <c r="GU574" s="19">
        <f t="shared" si="802"/>
        <v>0</v>
      </c>
      <c r="GV574" s="26">
        <f t="shared" si="803"/>
        <v>0</v>
      </c>
      <c r="GW574" s="26">
        <f t="shared" si="804"/>
        <v>0</v>
      </c>
      <c r="GX574">
        <f t="shared" si="863"/>
        <v>0</v>
      </c>
      <c r="GY574" s="7">
        <f t="shared" si="813"/>
        <v>0</v>
      </c>
      <c r="GZ574" s="7">
        <f t="shared" si="814"/>
        <v>0</v>
      </c>
      <c r="HA574" s="17">
        <f t="shared" si="864"/>
        <v>0</v>
      </c>
      <c r="HB574" s="17">
        <f t="shared" si="815"/>
        <v>0</v>
      </c>
    </row>
    <row r="575" spans="54:210" x14ac:dyDescent="0.3">
      <c r="BB575">
        <v>573</v>
      </c>
      <c r="BC575" s="7">
        <f t="shared" si="816"/>
        <v>0</v>
      </c>
      <c r="BD575" s="28">
        <f t="shared" si="817"/>
        <v>0</v>
      </c>
      <c r="BE575" s="16">
        <f t="shared" si="818"/>
        <v>0</v>
      </c>
      <c r="BF575" s="16">
        <f t="shared" si="819"/>
        <v>0</v>
      </c>
      <c r="BG575" s="25">
        <v>0</v>
      </c>
      <c r="BH575" s="25">
        <f t="shared" si="820"/>
        <v>0</v>
      </c>
      <c r="BI575" s="25">
        <f t="shared" si="821"/>
        <v>0</v>
      </c>
      <c r="BJ575" s="25">
        <f t="shared" si="822"/>
        <v>0</v>
      </c>
      <c r="BK575" s="25">
        <f t="shared" si="823"/>
        <v>0</v>
      </c>
      <c r="BL575" s="16">
        <f t="shared" si="824"/>
        <v>0</v>
      </c>
      <c r="BM575" s="25">
        <f t="shared" si="825"/>
        <v>0</v>
      </c>
      <c r="BN575" s="9">
        <f t="shared" si="770"/>
        <v>0</v>
      </c>
      <c r="BO575" s="26">
        <f t="shared" si="771"/>
        <v>0</v>
      </c>
      <c r="BP575" s="19">
        <f t="shared" si="772"/>
        <v>0</v>
      </c>
      <c r="BQ575" s="26">
        <f t="shared" si="773"/>
        <v>0</v>
      </c>
      <c r="BR575" s="26">
        <f t="shared" si="774"/>
        <v>0</v>
      </c>
      <c r="BS575">
        <f t="shared" si="826"/>
        <v>0</v>
      </c>
      <c r="BT575" s="7">
        <f t="shared" si="827"/>
        <v>0</v>
      </c>
      <c r="BU575" s="7">
        <f t="shared" si="805"/>
        <v>0</v>
      </c>
      <c r="BV575" s="17">
        <f t="shared" si="828"/>
        <v>0</v>
      </c>
      <c r="BW575" s="17">
        <f t="shared" si="806"/>
        <v>0</v>
      </c>
      <c r="CB575">
        <v>573</v>
      </c>
      <c r="CC575" s="7">
        <f t="shared" ca="1" si="829"/>
        <v>-19000</v>
      </c>
      <c r="CD575" s="28">
        <f t="shared" ca="1" si="830"/>
        <v>0</v>
      </c>
      <c r="CE575" s="16">
        <f t="shared" ca="1" si="831"/>
        <v>0</v>
      </c>
      <c r="CF575" s="9">
        <f t="shared" ca="1" si="775"/>
        <v>0</v>
      </c>
      <c r="CG575" s="26">
        <f t="shared" ca="1" si="776"/>
        <v>0</v>
      </c>
      <c r="CH575" s="19">
        <f t="shared" ca="1" si="777"/>
        <v>0</v>
      </c>
      <c r="CI575" s="26">
        <f t="shared" ca="1" si="778"/>
        <v>0</v>
      </c>
      <c r="CJ575" s="26">
        <f t="shared" ca="1" si="779"/>
        <v>0</v>
      </c>
      <c r="CK575" s="16">
        <f t="shared" ca="1" si="832"/>
        <v>0</v>
      </c>
      <c r="CL575" s="25">
        <v>0</v>
      </c>
      <c r="CM575" s="25">
        <f t="shared" ca="1" si="833"/>
        <v>0</v>
      </c>
      <c r="CN575" s="25">
        <f t="shared" ca="1" si="834"/>
        <v>0</v>
      </c>
      <c r="CO575" s="25">
        <f t="shared" ca="1" si="835"/>
        <v>0</v>
      </c>
      <c r="CP575" s="25">
        <f t="shared" ca="1" si="836"/>
        <v>0</v>
      </c>
      <c r="CQ575" s="16">
        <f t="shared" ca="1" si="837"/>
        <v>0</v>
      </c>
      <c r="CR575" s="25">
        <f t="shared" ca="1" si="838"/>
        <v>0</v>
      </c>
      <c r="CS575" s="9">
        <f t="shared" ca="1" si="780"/>
        <v>0</v>
      </c>
      <c r="CT575" s="26">
        <f t="shared" ca="1" si="781"/>
        <v>0</v>
      </c>
      <c r="CU575" s="19">
        <f t="shared" ca="1" si="782"/>
        <v>0</v>
      </c>
      <c r="CV575" s="26">
        <f t="shared" ca="1" si="783"/>
        <v>0</v>
      </c>
      <c r="CW575" s="26">
        <f t="shared" ca="1" si="784"/>
        <v>0</v>
      </c>
      <c r="CX575">
        <f t="shared" ca="1" si="839"/>
        <v>0</v>
      </c>
      <c r="CY575" s="7">
        <f t="shared" ca="1" si="807"/>
        <v>0</v>
      </c>
      <c r="CZ575" s="7">
        <f t="shared" ca="1" si="808"/>
        <v>0</v>
      </c>
      <c r="DA575" s="17">
        <f t="shared" ca="1" si="840"/>
        <v>0</v>
      </c>
      <c r="DB575" s="17">
        <f t="shared" ca="1" si="809"/>
        <v>0</v>
      </c>
      <c r="EB575">
        <v>573</v>
      </c>
      <c r="EC575" s="7">
        <f t="shared" si="841"/>
        <v>0</v>
      </c>
      <c r="ED575" s="28">
        <f t="shared" si="842"/>
        <v>0</v>
      </c>
      <c r="EE575" s="16">
        <f t="shared" si="843"/>
        <v>0</v>
      </c>
      <c r="EF575" s="9">
        <f t="shared" si="785"/>
        <v>0</v>
      </c>
      <c r="EG575" s="26">
        <f t="shared" si="786"/>
        <v>0</v>
      </c>
      <c r="EH575" s="19">
        <f t="shared" si="787"/>
        <v>0</v>
      </c>
      <c r="EI575" s="26">
        <f t="shared" si="788"/>
        <v>0</v>
      </c>
      <c r="EJ575" s="26">
        <f t="shared" si="789"/>
        <v>0</v>
      </c>
      <c r="EK575" s="16">
        <f t="shared" si="844"/>
        <v>0</v>
      </c>
      <c r="EL575" s="25">
        <v>0</v>
      </c>
      <c r="EM575" s="25">
        <f t="shared" si="845"/>
        <v>0</v>
      </c>
      <c r="EN575" s="25">
        <f t="shared" si="846"/>
        <v>0</v>
      </c>
      <c r="EO575" s="25">
        <f t="shared" si="847"/>
        <v>0</v>
      </c>
      <c r="EP575" s="25">
        <f t="shared" si="848"/>
        <v>0</v>
      </c>
      <c r="EQ575" s="16">
        <f t="shared" si="849"/>
        <v>0</v>
      </c>
      <c r="ER575" s="25">
        <f t="shared" si="850"/>
        <v>0</v>
      </c>
      <c r="ES575" s="9">
        <f t="shared" si="790"/>
        <v>0</v>
      </c>
      <c r="ET575" s="26">
        <f t="shared" si="791"/>
        <v>0</v>
      </c>
      <c r="EU575" s="19">
        <f t="shared" si="792"/>
        <v>0</v>
      </c>
      <c r="EV575" s="26">
        <f t="shared" si="793"/>
        <v>0</v>
      </c>
      <c r="EW575" s="26">
        <f t="shared" si="794"/>
        <v>0</v>
      </c>
      <c r="EX575">
        <f t="shared" si="851"/>
        <v>0</v>
      </c>
      <c r="EY575" s="7">
        <f t="shared" si="810"/>
        <v>0</v>
      </c>
      <c r="EZ575" s="7">
        <f t="shared" si="811"/>
        <v>0</v>
      </c>
      <c r="FA575" s="17">
        <f t="shared" si="852"/>
        <v>0</v>
      </c>
      <c r="FB575" s="17">
        <f t="shared" si="812"/>
        <v>0</v>
      </c>
      <c r="GB575">
        <v>573</v>
      </c>
      <c r="GC575" s="7">
        <f t="shared" si="853"/>
        <v>0</v>
      </c>
      <c r="GD575" s="28">
        <f t="shared" si="854"/>
        <v>0</v>
      </c>
      <c r="GE575" s="16">
        <f t="shared" si="855"/>
        <v>0</v>
      </c>
      <c r="GF575" s="9">
        <f t="shared" si="795"/>
        <v>0</v>
      </c>
      <c r="GG575" s="26">
        <f t="shared" si="796"/>
        <v>0</v>
      </c>
      <c r="GH575" s="19">
        <f t="shared" si="797"/>
        <v>0</v>
      </c>
      <c r="GI575" s="26">
        <f t="shared" si="798"/>
        <v>0</v>
      </c>
      <c r="GJ575" s="26">
        <f t="shared" si="799"/>
        <v>0</v>
      </c>
      <c r="GK575" s="16">
        <f t="shared" si="856"/>
        <v>0</v>
      </c>
      <c r="GL575" s="25">
        <v>0</v>
      </c>
      <c r="GM575" s="25">
        <f t="shared" si="857"/>
        <v>0</v>
      </c>
      <c r="GN575" s="25">
        <f t="shared" si="858"/>
        <v>0</v>
      </c>
      <c r="GO575" s="25">
        <f t="shared" si="859"/>
        <v>0</v>
      </c>
      <c r="GP575" s="25">
        <f t="shared" si="860"/>
        <v>0</v>
      </c>
      <c r="GQ575" s="16">
        <f t="shared" si="861"/>
        <v>0</v>
      </c>
      <c r="GR575" s="25">
        <f t="shared" si="862"/>
        <v>0</v>
      </c>
      <c r="GS575" s="9">
        <f t="shared" si="800"/>
        <v>0</v>
      </c>
      <c r="GT575" s="26">
        <f t="shared" si="801"/>
        <v>0</v>
      </c>
      <c r="GU575" s="19">
        <f t="shared" si="802"/>
        <v>0</v>
      </c>
      <c r="GV575" s="26">
        <f t="shared" si="803"/>
        <v>0</v>
      </c>
      <c r="GW575" s="26">
        <f t="shared" si="804"/>
        <v>0</v>
      </c>
      <c r="GX575">
        <f t="shared" si="863"/>
        <v>0</v>
      </c>
      <c r="GY575" s="7">
        <f t="shared" si="813"/>
        <v>0</v>
      </c>
      <c r="GZ575" s="7">
        <f t="shared" si="814"/>
        <v>0</v>
      </c>
      <c r="HA575" s="17">
        <f t="shared" si="864"/>
        <v>0</v>
      </c>
      <c r="HB575" s="17">
        <f t="shared" si="815"/>
        <v>0</v>
      </c>
    </row>
    <row r="576" spans="54:210" x14ac:dyDescent="0.3">
      <c r="BB576">
        <v>574</v>
      </c>
      <c r="BC576" s="7">
        <f t="shared" si="816"/>
        <v>0</v>
      </c>
      <c r="BD576" s="28">
        <f t="shared" si="817"/>
        <v>0</v>
      </c>
      <c r="BE576" s="16">
        <f t="shared" si="818"/>
        <v>0</v>
      </c>
      <c r="BF576" s="16">
        <f t="shared" si="819"/>
        <v>0</v>
      </c>
      <c r="BG576" s="25">
        <v>0</v>
      </c>
      <c r="BH576" s="25">
        <f t="shared" si="820"/>
        <v>0</v>
      </c>
      <c r="BI576" s="25">
        <f t="shared" si="821"/>
        <v>0</v>
      </c>
      <c r="BJ576" s="25">
        <f t="shared" si="822"/>
        <v>0</v>
      </c>
      <c r="BK576" s="25">
        <f t="shared" si="823"/>
        <v>0</v>
      </c>
      <c r="BL576" s="16">
        <f t="shared" si="824"/>
        <v>0</v>
      </c>
      <c r="BM576" s="25">
        <f t="shared" si="825"/>
        <v>0</v>
      </c>
      <c r="BN576" s="9">
        <f t="shared" si="770"/>
        <v>0</v>
      </c>
      <c r="BO576" s="26">
        <f t="shared" si="771"/>
        <v>0</v>
      </c>
      <c r="BP576" s="19">
        <f t="shared" si="772"/>
        <v>0</v>
      </c>
      <c r="BQ576" s="26">
        <f t="shared" si="773"/>
        <v>0</v>
      </c>
      <c r="BR576" s="26">
        <f t="shared" si="774"/>
        <v>0</v>
      </c>
      <c r="BS576">
        <f t="shared" si="826"/>
        <v>0</v>
      </c>
      <c r="BT576" s="7">
        <f t="shared" si="827"/>
        <v>0</v>
      </c>
      <c r="BU576" s="7">
        <f t="shared" si="805"/>
        <v>0</v>
      </c>
      <c r="BV576" s="17">
        <f t="shared" si="828"/>
        <v>0</v>
      </c>
      <c r="BW576" s="17">
        <f t="shared" si="806"/>
        <v>0</v>
      </c>
      <c r="CB576">
        <v>574</v>
      </c>
      <c r="CC576" s="7">
        <f t="shared" ca="1" si="829"/>
        <v>-19000</v>
      </c>
      <c r="CD576" s="28">
        <f t="shared" ca="1" si="830"/>
        <v>0</v>
      </c>
      <c r="CE576" s="16">
        <f t="shared" ca="1" si="831"/>
        <v>0</v>
      </c>
      <c r="CF576" s="9">
        <f t="shared" ca="1" si="775"/>
        <v>0</v>
      </c>
      <c r="CG576" s="26">
        <f t="shared" ca="1" si="776"/>
        <v>0</v>
      </c>
      <c r="CH576" s="19">
        <f t="shared" ca="1" si="777"/>
        <v>0</v>
      </c>
      <c r="CI576" s="26">
        <f t="shared" ca="1" si="778"/>
        <v>0</v>
      </c>
      <c r="CJ576" s="26">
        <f t="shared" ca="1" si="779"/>
        <v>0</v>
      </c>
      <c r="CK576" s="16">
        <f t="shared" ca="1" si="832"/>
        <v>0</v>
      </c>
      <c r="CL576" s="25">
        <v>0</v>
      </c>
      <c r="CM576" s="25">
        <f t="shared" ca="1" si="833"/>
        <v>0</v>
      </c>
      <c r="CN576" s="25">
        <f t="shared" ca="1" si="834"/>
        <v>0</v>
      </c>
      <c r="CO576" s="25">
        <f t="shared" ca="1" si="835"/>
        <v>0</v>
      </c>
      <c r="CP576" s="25">
        <f t="shared" ca="1" si="836"/>
        <v>0</v>
      </c>
      <c r="CQ576" s="16">
        <f t="shared" ca="1" si="837"/>
        <v>0</v>
      </c>
      <c r="CR576" s="25">
        <f t="shared" ca="1" si="838"/>
        <v>0</v>
      </c>
      <c r="CS576" s="9">
        <f t="shared" ca="1" si="780"/>
        <v>0</v>
      </c>
      <c r="CT576" s="26">
        <f t="shared" ca="1" si="781"/>
        <v>0</v>
      </c>
      <c r="CU576" s="19">
        <f t="shared" ca="1" si="782"/>
        <v>0</v>
      </c>
      <c r="CV576" s="26">
        <f t="shared" ca="1" si="783"/>
        <v>0</v>
      </c>
      <c r="CW576" s="26">
        <f t="shared" ca="1" si="784"/>
        <v>0</v>
      </c>
      <c r="CX576">
        <f t="shared" ca="1" si="839"/>
        <v>0</v>
      </c>
      <c r="CY576" s="7">
        <f t="shared" ca="1" si="807"/>
        <v>0</v>
      </c>
      <c r="CZ576" s="7">
        <f t="shared" ca="1" si="808"/>
        <v>0</v>
      </c>
      <c r="DA576" s="17">
        <f t="shared" ca="1" si="840"/>
        <v>0</v>
      </c>
      <c r="DB576" s="17">
        <f t="shared" ca="1" si="809"/>
        <v>0</v>
      </c>
      <c r="EB576">
        <v>574</v>
      </c>
      <c r="EC576" s="7">
        <f t="shared" si="841"/>
        <v>0</v>
      </c>
      <c r="ED576" s="28">
        <f t="shared" si="842"/>
        <v>0</v>
      </c>
      <c r="EE576" s="16">
        <f t="shared" si="843"/>
        <v>0</v>
      </c>
      <c r="EF576" s="9">
        <f t="shared" si="785"/>
        <v>0</v>
      </c>
      <c r="EG576" s="26">
        <f t="shared" si="786"/>
        <v>0</v>
      </c>
      <c r="EH576" s="19">
        <f t="shared" si="787"/>
        <v>0</v>
      </c>
      <c r="EI576" s="26">
        <f t="shared" si="788"/>
        <v>0</v>
      </c>
      <c r="EJ576" s="26">
        <f t="shared" si="789"/>
        <v>0</v>
      </c>
      <c r="EK576" s="16">
        <f t="shared" si="844"/>
        <v>0</v>
      </c>
      <c r="EL576" s="25">
        <v>0</v>
      </c>
      <c r="EM576" s="25">
        <f t="shared" si="845"/>
        <v>0</v>
      </c>
      <c r="EN576" s="25">
        <f t="shared" si="846"/>
        <v>0</v>
      </c>
      <c r="EO576" s="25">
        <f t="shared" si="847"/>
        <v>0</v>
      </c>
      <c r="EP576" s="25">
        <f t="shared" si="848"/>
        <v>0</v>
      </c>
      <c r="EQ576" s="16">
        <f t="shared" si="849"/>
        <v>0</v>
      </c>
      <c r="ER576" s="25">
        <f t="shared" si="850"/>
        <v>0</v>
      </c>
      <c r="ES576" s="9">
        <f t="shared" si="790"/>
        <v>0</v>
      </c>
      <c r="ET576" s="26">
        <f t="shared" si="791"/>
        <v>0</v>
      </c>
      <c r="EU576" s="19">
        <f t="shared" si="792"/>
        <v>0</v>
      </c>
      <c r="EV576" s="26">
        <f t="shared" si="793"/>
        <v>0</v>
      </c>
      <c r="EW576" s="26">
        <f t="shared" si="794"/>
        <v>0</v>
      </c>
      <c r="EX576">
        <f t="shared" si="851"/>
        <v>0</v>
      </c>
      <c r="EY576" s="7">
        <f t="shared" si="810"/>
        <v>0</v>
      </c>
      <c r="EZ576" s="7">
        <f t="shared" si="811"/>
        <v>0</v>
      </c>
      <c r="FA576" s="17">
        <f t="shared" si="852"/>
        <v>0</v>
      </c>
      <c r="FB576" s="17">
        <f t="shared" si="812"/>
        <v>0</v>
      </c>
      <c r="GB576">
        <v>574</v>
      </c>
      <c r="GC576" s="7">
        <f t="shared" si="853"/>
        <v>0</v>
      </c>
      <c r="GD576" s="28">
        <f t="shared" si="854"/>
        <v>0</v>
      </c>
      <c r="GE576" s="16">
        <f t="shared" si="855"/>
        <v>0</v>
      </c>
      <c r="GF576" s="9">
        <f t="shared" si="795"/>
        <v>0</v>
      </c>
      <c r="GG576" s="26">
        <f t="shared" si="796"/>
        <v>0</v>
      </c>
      <c r="GH576" s="19">
        <f t="shared" si="797"/>
        <v>0</v>
      </c>
      <c r="GI576" s="26">
        <f t="shared" si="798"/>
        <v>0</v>
      </c>
      <c r="GJ576" s="26">
        <f t="shared" si="799"/>
        <v>0</v>
      </c>
      <c r="GK576" s="16">
        <f t="shared" si="856"/>
        <v>0</v>
      </c>
      <c r="GL576" s="25">
        <v>0</v>
      </c>
      <c r="GM576" s="25">
        <f t="shared" si="857"/>
        <v>0</v>
      </c>
      <c r="GN576" s="25">
        <f t="shared" si="858"/>
        <v>0</v>
      </c>
      <c r="GO576" s="25">
        <f t="shared" si="859"/>
        <v>0</v>
      </c>
      <c r="GP576" s="25">
        <f t="shared" si="860"/>
        <v>0</v>
      </c>
      <c r="GQ576" s="16">
        <f t="shared" si="861"/>
        <v>0</v>
      </c>
      <c r="GR576" s="25">
        <f t="shared" si="862"/>
        <v>0</v>
      </c>
      <c r="GS576" s="9">
        <f t="shared" si="800"/>
        <v>0</v>
      </c>
      <c r="GT576" s="26">
        <f t="shared" si="801"/>
        <v>0</v>
      </c>
      <c r="GU576" s="19">
        <f t="shared" si="802"/>
        <v>0</v>
      </c>
      <c r="GV576" s="26">
        <f t="shared" si="803"/>
        <v>0</v>
      </c>
      <c r="GW576" s="26">
        <f t="shared" si="804"/>
        <v>0</v>
      </c>
      <c r="GX576">
        <f t="shared" si="863"/>
        <v>0</v>
      </c>
      <c r="GY576" s="7">
        <f t="shared" si="813"/>
        <v>0</v>
      </c>
      <c r="GZ576" s="7">
        <f t="shared" si="814"/>
        <v>0</v>
      </c>
      <c r="HA576" s="17">
        <f t="shared" si="864"/>
        <v>0</v>
      </c>
      <c r="HB576" s="17">
        <f t="shared" si="815"/>
        <v>0</v>
      </c>
    </row>
    <row r="577" spans="54:210" x14ac:dyDescent="0.3">
      <c r="BB577">
        <v>575</v>
      </c>
      <c r="BC577" s="7">
        <f t="shared" si="816"/>
        <v>0</v>
      </c>
      <c r="BD577" s="28">
        <f t="shared" si="817"/>
        <v>0</v>
      </c>
      <c r="BE577" s="16">
        <f t="shared" si="818"/>
        <v>0</v>
      </c>
      <c r="BF577" s="16">
        <f t="shared" si="819"/>
        <v>0</v>
      </c>
      <c r="BG577" s="25">
        <v>0</v>
      </c>
      <c r="BH577" s="25">
        <f t="shared" si="820"/>
        <v>0</v>
      </c>
      <c r="BI577" s="25">
        <f t="shared" si="821"/>
        <v>0</v>
      </c>
      <c r="BJ577" s="25">
        <f t="shared" si="822"/>
        <v>0</v>
      </c>
      <c r="BK577" s="25">
        <f t="shared" si="823"/>
        <v>0</v>
      </c>
      <c r="BL577" s="16">
        <f t="shared" si="824"/>
        <v>0</v>
      </c>
      <c r="BM577" s="25">
        <f t="shared" si="825"/>
        <v>0</v>
      </c>
      <c r="BN577" s="9">
        <f t="shared" si="770"/>
        <v>0</v>
      </c>
      <c r="BO577" s="26">
        <f t="shared" si="771"/>
        <v>0</v>
      </c>
      <c r="BP577" s="19">
        <f t="shared" si="772"/>
        <v>0</v>
      </c>
      <c r="BQ577" s="26">
        <f t="shared" si="773"/>
        <v>0</v>
      </c>
      <c r="BR577" s="26">
        <f t="shared" si="774"/>
        <v>0</v>
      </c>
      <c r="BS577">
        <f t="shared" si="826"/>
        <v>0</v>
      </c>
      <c r="BT577" s="7">
        <f t="shared" si="827"/>
        <v>0</v>
      </c>
      <c r="BU577" s="7">
        <f t="shared" si="805"/>
        <v>0</v>
      </c>
      <c r="BV577" s="17">
        <f t="shared" si="828"/>
        <v>0</v>
      </c>
      <c r="BW577" s="17">
        <f t="shared" si="806"/>
        <v>0</v>
      </c>
      <c r="CB577">
        <v>575</v>
      </c>
      <c r="CC577" s="7">
        <f t="shared" ca="1" si="829"/>
        <v>-19000</v>
      </c>
      <c r="CD577" s="28">
        <f t="shared" ca="1" si="830"/>
        <v>0</v>
      </c>
      <c r="CE577" s="16">
        <f t="shared" ca="1" si="831"/>
        <v>0</v>
      </c>
      <c r="CF577" s="9">
        <f t="shared" ca="1" si="775"/>
        <v>0</v>
      </c>
      <c r="CG577" s="26">
        <f t="shared" ca="1" si="776"/>
        <v>0</v>
      </c>
      <c r="CH577" s="19">
        <f t="shared" ca="1" si="777"/>
        <v>0</v>
      </c>
      <c r="CI577" s="26">
        <f t="shared" ca="1" si="778"/>
        <v>0</v>
      </c>
      <c r="CJ577" s="26">
        <f t="shared" ca="1" si="779"/>
        <v>0</v>
      </c>
      <c r="CK577" s="16">
        <f t="shared" ca="1" si="832"/>
        <v>0</v>
      </c>
      <c r="CL577" s="25">
        <v>0</v>
      </c>
      <c r="CM577" s="25">
        <f t="shared" ca="1" si="833"/>
        <v>0</v>
      </c>
      <c r="CN577" s="25">
        <f t="shared" ca="1" si="834"/>
        <v>0</v>
      </c>
      <c r="CO577" s="25">
        <f t="shared" ca="1" si="835"/>
        <v>0</v>
      </c>
      <c r="CP577" s="25">
        <f t="shared" ca="1" si="836"/>
        <v>0</v>
      </c>
      <c r="CQ577" s="16">
        <f t="shared" ca="1" si="837"/>
        <v>0</v>
      </c>
      <c r="CR577" s="25">
        <f t="shared" ca="1" si="838"/>
        <v>0</v>
      </c>
      <c r="CS577" s="9">
        <f t="shared" ca="1" si="780"/>
        <v>0</v>
      </c>
      <c r="CT577" s="26">
        <f t="shared" ca="1" si="781"/>
        <v>0</v>
      </c>
      <c r="CU577" s="19">
        <f t="shared" ca="1" si="782"/>
        <v>0</v>
      </c>
      <c r="CV577" s="26">
        <f t="shared" ca="1" si="783"/>
        <v>0</v>
      </c>
      <c r="CW577" s="26">
        <f t="shared" ca="1" si="784"/>
        <v>0</v>
      </c>
      <c r="CX577">
        <f t="shared" ca="1" si="839"/>
        <v>0</v>
      </c>
      <c r="CY577" s="7">
        <f t="shared" ca="1" si="807"/>
        <v>0</v>
      </c>
      <c r="CZ577" s="7">
        <f t="shared" ca="1" si="808"/>
        <v>0</v>
      </c>
      <c r="DA577" s="17">
        <f t="shared" ca="1" si="840"/>
        <v>0</v>
      </c>
      <c r="DB577" s="17">
        <f t="shared" ca="1" si="809"/>
        <v>0</v>
      </c>
      <c r="EB577">
        <v>575</v>
      </c>
      <c r="EC577" s="7">
        <f t="shared" si="841"/>
        <v>0</v>
      </c>
      <c r="ED577" s="28">
        <f t="shared" si="842"/>
        <v>0</v>
      </c>
      <c r="EE577" s="16">
        <f t="shared" si="843"/>
        <v>0</v>
      </c>
      <c r="EF577" s="9">
        <f t="shared" si="785"/>
        <v>0</v>
      </c>
      <c r="EG577" s="26">
        <f t="shared" si="786"/>
        <v>0</v>
      </c>
      <c r="EH577" s="19">
        <f t="shared" si="787"/>
        <v>0</v>
      </c>
      <c r="EI577" s="26">
        <f t="shared" si="788"/>
        <v>0</v>
      </c>
      <c r="EJ577" s="26">
        <f t="shared" si="789"/>
        <v>0</v>
      </c>
      <c r="EK577" s="16">
        <f t="shared" si="844"/>
        <v>0</v>
      </c>
      <c r="EL577" s="25">
        <v>0</v>
      </c>
      <c r="EM577" s="25">
        <f t="shared" si="845"/>
        <v>0</v>
      </c>
      <c r="EN577" s="25">
        <f t="shared" si="846"/>
        <v>0</v>
      </c>
      <c r="EO577" s="25">
        <f t="shared" si="847"/>
        <v>0</v>
      </c>
      <c r="EP577" s="25">
        <f t="shared" si="848"/>
        <v>0</v>
      </c>
      <c r="EQ577" s="16">
        <f t="shared" si="849"/>
        <v>0</v>
      </c>
      <c r="ER577" s="25">
        <f t="shared" si="850"/>
        <v>0</v>
      </c>
      <c r="ES577" s="9">
        <f t="shared" si="790"/>
        <v>0</v>
      </c>
      <c r="ET577" s="26">
        <f t="shared" si="791"/>
        <v>0</v>
      </c>
      <c r="EU577" s="19">
        <f t="shared" si="792"/>
        <v>0</v>
      </c>
      <c r="EV577" s="26">
        <f t="shared" si="793"/>
        <v>0</v>
      </c>
      <c r="EW577" s="26">
        <f t="shared" si="794"/>
        <v>0</v>
      </c>
      <c r="EX577">
        <f t="shared" si="851"/>
        <v>0</v>
      </c>
      <c r="EY577" s="7">
        <f t="shared" si="810"/>
        <v>0</v>
      </c>
      <c r="EZ577" s="7">
        <f t="shared" si="811"/>
        <v>0</v>
      </c>
      <c r="FA577" s="17">
        <f t="shared" si="852"/>
        <v>0</v>
      </c>
      <c r="FB577" s="17">
        <f t="shared" si="812"/>
        <v>0</v>
      </c>
      <c r="GB577">
        <v>575</v>
      </c>
      <c r="GC577" s="7">
        <f t="shared" si="853"/>
        <v>0</v>
      </c>
      <c r="GD577" s="28">
        <f t="shared" si="854"/>
        <v>0</v>
      </c>
      <c r="GE577" s="16">
        <f t="shared" si="855"/>
        <v>0</v>
      </c>
      <c r="GF577" s="9">
        <f t="shared" si="795"/>
        <v>0</v>
      </c>
      <c r="GG577" s="26">
        <f t="shared" si="796"/>
        <v>0</v>
      </c>
      <c r="GH577" s="19">
        <f t="shared" si="797"/>
        <v>0</v>
      </c>
      <c r="GI577" s="26">
        <f t="shared" si="798"/>
        <v>0</v>
      </c>
      <c r="GJ577" s="26">
        <f t="shared" si="799"/>
        <v>0</v>
      </c>
      <c r="GK577" s="16">
        <f t="shared" si="856"/>
        <v>0</v>
      </c>
      <c r="GL577" s="25">
        <v>0</v>
      </c>
      <c r="GM577" s="25">
        <f t="shared" si="857"/>
        <v>0</v>
      </c>
      <c r="GN577" s="25">
        <f t="shared" si="858"/>
        <v>0</v>
      </c>
      <c r="GO577" s="25">
        <f t="shared" si="859"/>
        <v>0</v>
      </c>
      <c r="GP577" s="25">
        <f t="shared" si="860"/>
        <v>0</v>
      </c>
      <c r="GQ577" s="16">
        <f t="shared" si="861"/>
        <v>0</v>
      </c>
      <c r="GR577" s="25">
        <f t="shared" si="862"/>
        <v>0</v>
      </c>
      <c r="GS577" s="9">
        <f t="shared" si="800"/>
        <v>0</v>
      </c>
      <c r="GT577" s="26">
        <f t="shared" si="801"/>
        <v>0</v>
      </c>
      <c r="GU577" s="19">
        <f t="shared" si="802"/>
        <v>0</v>
      </c>
      <c r="GV577" s="26">
        <f t="shared" si="803"/>
        <v>0</v>
      </c>
      <c r="GW577" s="26">
        <f t="shared" si="804"/>
        <v>0</v>
      </c>
      <c r="GX577">
        <f t="shared" si="863"/>
        <v>0</v>
      </c>
      <c r="GY577" s="7">
        <f t="shared" si="813"/>
        <v>0</v>
      </c>
      <c r="GZ577" s="7">
        <f t="shared" si="814"/>
        <v>0</v>
      </c>
      <c r="HA577" s="17">
        <f t="shared" si="864"/>
        <v>0</v>
      </c>
      <c r="HB577" s="17">
        <f t="shared" si="815"/>
        <v>0</v>
      </c>
    </row>
    <row r="578" spans="54:210" x14ac:dyDescent="0.3">
      <c r="BB578">
        <v>576</v>
      </c>
      <c r="BC578" s="7">
        <f t="shared" si="816"/>
        <v>0</v>
      </c>
      <c r="BD578" s="28">
        <f t="shared" si="817"/>
        <v>0</v>
      </c>
      <c r="BE578" s="16">
        <f t="shared" si="818"/>
        <v>0</v>
      </c>
      <c r="BF578" s="16">
        <f t="shared" si="819"/>
        <v>0</v>
      </c>
      <c r="BG578" s="25">
        <v>0</v>
      </c>
      <c r="BH578" s="25">
        <f t="shared" si="820"/>
        <v>0</v>
      </c>
      <c r="BI578" s="25">
        <f t="shared" si="821"/>
        <v>0</v>
      </c>
      <c r="BJ578" s="25">
        <f t="shared" si="822"/>
        <v>0</v>
      </c>
      <c r="BK578" s="25">
        <f t="shared" si="823"/>
        <v>0</v>
      </c>
      <c r="BL578" s="16">
        <f t="shared" si="824"/>
        <v>0</v>
      </c>
      <c r="BM578" s="25">
        <f t="shared" si="825"/>
        <v>0</v>
      </c>
      <c r="BN578" s="9">
        <f t="shared" si="770"/>
        <v>0</v>
      </c>
      <c r="BO578" s="26">
        <f t="shared" si="771"/>
        <v>0</v>
      </c>
      <c r="BP578" s="19">
        <f t="shared" si="772"/>
        <v>0</v>
      </c>
      <c r="BQ578" s="26">
        <f t="shared" si="773"/>
        <v>0</v>
      </c>
      <c r="BR578" s="26">
        <f t="shared" si="774"/>
        <v>0</v>
      </c>
      <c r="BS578">
        <f t="shared" si="826"/>
        <v>0</v>
      </c>
      <c r="BT578" s="7">
        <f t="shared" si="827"/>
        <v>0</v>
      </c>
      <c r="BU578" s="7">
        <f t="shared" si="805"/>
        <v>0</v>
      </c>
      <c r="BV578" s="17">
        <f t="shared" si="828"/>
        <v>0</v>
      </c>
      <c r="BW578" s="17">
        <f t="shared" si="806"/>
        <v>0</v>
      </c>
      <c r="CB578">
        <v>576</v>
      </c>
      <c r="CC578" s="7">
        <f t="shared" ca="1" si="829"/>
        <v>-19000</v>
      </c>
      <c r="CD578" s="28">
        <f t="shared" ca="1" si="830"/>
        <v>0</v>
      </c>
      <c r="CE578" s="16">
        <f t="shared" ca="1" si="831"/>
        <v>0</v>
      </c>
      <c r="CF578" s="9">
        <f t="shared" ca="1" si="775"/>
        <v>0</v>
      </c>
      <c r="CG578" s="26">
        <f t="shared" ca="1" si="776"/>
        <v>0</v>
      </c>
      <c r="CH578" s="19">
        <f t="shared" ca="1" si="777"/>
        <v>0</v>
      </c>
      <c r="CI578" s="26">
        <f t="shared" ca="1" si="778"/>
        <v>0</v>
      </c>
      <c r="CJ578" s="26">
        <f t="shared" ca="1" si="779"/>
        <v>0</v>
      </c>
      <c r="CK578" s="16">
        <f t="shared" ca="1" si="832"/>
        <v>0</v>
      </c>
      <c r="CL578" s="25">
        <v>0</v>
      </c>
      <c r="CM578" s="25">
        <f t="shared" ca="1" si="833"/>
        <v>0</v>
      </c>
      <c r="CN578" s="25">
        <f t="shared" ca="1" si="834"/>
        <v>0</v>
      </c>
      <c r="CO578" s="25">
        <f t="shared" ca="1" si="835"/>
        <v>0</v>
      </c>
      <c r="CP578" s="25">
        <f t="shared" ca="1" si="836"/>
        <v>0</v>
      </c>
      <c r="CQ578" s="16">
        <f t="shared" ca="1" si="837"/>
        <v>0</v>
      </c>
      <c r="CR578" s="25">
        <f t="shared" ca="1" si="838"/>
        <v>0</v>
      </c>
      <c r="CS578" s="9">
        <f t="shared" ca="1" si="780"/>
        <v>0</v>
      </c>
      <c r="CT578" s="26">
        <f t="shared" ca="1" si="781"/>
        <v>0</v>
      </c>
      <c r="CU578" s="19">
        <f t="shared" ca="1" si="782"/>
        <v>0</v>
      </c>
      <c r="CV578" s="26">
        <f t="shared" ca="1" si="783"/>
        <v>0</v>
      </c>
      <c r="CW578" s="26">
        <f t="shared" ca="1" si="784"/>
        <v>0</v>
      </c>
      <c r="CX578">
        <f t="shared" ca="1" si="839"/>
        <v>0</v>
      </c>
      <c r="CY578" s="7">
        <f t="shared" ca="1" si="807"/>
        <v>0</v>
      </c>
      <c r="CZ578" s="7">
        <f t="shared" ca="1" si="808"/>
        <v>0</v>
      </c>
      <c r="DA578" s="17">
        <f t="shared" ca="1" si="840"/>
        <v>0</v>
      </c>
      <c r="DB578" s="17">
        <f t="shared" ca="1" si="809"/>
        <v>0</v>
      </c>
      <c r="EB578">
        <v>576</v>
      </c>
      <c r="EC578" s="7">
        <f t="shared" si="841"/>
        <v>0</v>
      </c>
      <c r="ED578" s="28">
        <f t="shared" si="842"/>
        <v>0</v>
      </c>
      <c r="EE578" s="16">
        <f t="shared" si="843"/>
        <v>0</v>
      </c>
      <c r="EF578" s="9">
        <f t="shared" si="785"/>
        <v>0</v>
      </c>
      <c r="EG578" s="26">
        <f t="shared" si="786"/>
        <v>0</v>
      </c>
      <c r="EH578" s="19">
        <f t="shared" si="787"/>
        <v>0</v>
      </c>
      <c r="EI578" s="26">
        <f t="shared" si="788"/>
        <v>0</v>
      </c>
      <c r="EJ578" s="26">
        <f t="shared" si="789"/>
        <v>0</v>
      </c>
      <c r="EK578" s="16">
        <f t="shared" si="844"/>
        <v>0</v>
      </c>
      <c r="EL578" s="25">
        <v>0</v>
      </c>
      <c r="EM578" s="25">
        <f t="shared" si="845"/>
        <v>0</v>
      </c>
      <c r="EN578" s="25">
        <f t="shared" si="846"/>
        <v>0</v>
      </c>
      <c r="EO578" s="25">
        <f t="shared" si="847"/>
        <v>0</v>
      </c>
      <c r="EP578" s="25">
        <f t="shared" si="848"/>
        <v>0</v>
      </c>
      <c r="EQ578" s="16">
        <f t="shared" si="849"/>
        <v>0</v>
      </c>
      <c r="ER578" s="25">
        <f t="shared" si="850"/>
        <v>0</v>
      </c>
      <c r="ES578" s="9">
        <f t="shared" si="790"/>
        <v>0</v>
      </c>
      <c r="ET578" s="26">
        <f t="shared" si="791"/>
        <v>0</v>
      </c>
      <c r="EU578" s="19">
        <f t="shared" si="792"/>
        <v>0</v>
      </c>
      <c r="EV578" s="26">
        <f t="shared" si="793"/>
        <v>0</v>
      </c>
      <c r="EW578" s="26">
        <f t="shared" si="794"/>
        <v>0</v>
      </c>
      <c r="EX578">
        <f t="shared" si="851"/>
        <v>0</v>
      </c>
      <c r="EY578" s="7">
        <f t="shared" si="810"/>
        <v>0</v>
      </c>
      <c r="EZ578" s="7">
        <f t="shared" si="811"/>
        <v>0</v>
      </c>
      <c r="FA578" s="17">
        <f t="shared" si="852"/>
        <v>0</v>
      </c>
      <c r="FB578" s="17">
        <f t="shared" si="812"/>
        <v>0</v>
      </c>
      <c r="GB578">
        <v>576</v>
      </c>
      <c r="GC578" s="7">
        <f t="shared" si="853"/>
        <v>0</v>
      </c>
      <c r="GD578" s="28">
        <f t="shared" si="854"/>
        <v>0</v>
      </c>
      <c r="GE578" s="16">
        <f t="shared" si="855"/>
        <v>0</v>
      </c>
      <c r="GF578" s="9">
        <f t="shared" si="795"/>
        <v>0</v>
      </c>
      <c r="GG578" s="26">
        <f t="shared" si="796"/>
        <v>0</v>
      </c>
      <c r="GH578" s="19">
        <f t="shared" si="797"/>
        <v>0</v>
      </c>
      <c r="GI578" s="26">
        <f t="shared" si="798"/>
        <v>0</v>
      </c>
      <c r="GJ578" s="26">
        <f t="shared" si="799"/>
        <v>0</v>
      </c>
      <c r="GK578" s="16">
        <f t="shared" si="856"/>
        <v>0</v>
      </c>
      <c r="GL578" s="25">
        <v>0</v>
      </c>
      <c r="GM578" s="25">
        <f t="shared" si="857"/>
        <v>0</v>
      </c>
      <c r="GN578" s="25">
        <f t="shared" si="858"/>
        <v>0</v>
      </c>
      <c r="GO578" s="25">
        <f t="shared" si="859"/>
        <v>0</v>
      </c>
      <c r="GP578" s="25">
        <f t="shared" si="860"/>
        <v>0</v>
      </c>
      <c r="GQ578" s="16">
        <f t="shared" si="861"/>
        <v>0</v>
      </c>
      <c r="GR578" s="25">
        <f t="shared" si="862"/>
        <v>0</v>
      </c>
      <c r="GS578" s="9">
        <f t="shared" si="800"/>
        <v>0</v>
      </c>
      <c r="GT578" s="26">
        <f t="shared" si="801"/>
        <v>0</v>
      </c>
      <c r="GU578" s="19">
        <f t="shared" si="802"/>
        <v>0</v>
      </c>
      <c r="GV578" s="26">
        <f t="shared" si="803"/>
        <v>0</v>
      </c>
      <c r="GW578" s="26">
        <f t="shared" si="804"/>
        <v>0</v>
      </c>
      <c r="GX578">
        <f t="shared" si="863"/>
        <v>0</v>
      </c>
      <c r="GY578" s="7">
        <f t="shared" si="813"/>
        <v>0</v>
      </c>
      <c r="GZ578" s="7">
        <f t="shared" si="814"/>
        <v>0</v>
      </c>
      <c r="HA578" s="17">
        <f t="shared" si="864"/>
        <v>0</v>
      </c>
      <c r="HB578" s="17">
        <f t="shared" si="815"/>
        <v>0</v>
      </c>
    </row>
    <row r="579" spans="54:210" x14ac:dyDescent="0.3">
      <c r="BB579">
        <v>577</v>
      </c>
      <c r="BC579" s="7">
        <f t="shared" si="816"/>
        <v>0</v>
      </c>
      <c r="BD579" s="28">
        <f t="shared" si="817"/>
        <v>0</v>
      </c>
      <c r="BE579" s="16">
        <f t="shared" si="818"/>
        <v>0</v>
      </c>
      <c r="BF579" s="16">
        <f t="shared" si="819"/>
        <v>0</v>
      </c>
      <c r="BG579" s="25">
        <v>0</v>
      </c>
      <c r="BH579" s="25">
        <f t="shared" si="820"/>
        <v>0</v>
      </c>
      <c r="BI579" s="25">
        <f t="shared" si="821"/>
        <v>0</v>
      </c>
      <c r="BJ579" s="25">
        <f t="shared" si="822"/>
        <v>0</v>
      </c>
      <c r="BK579" s="25">
        <f t="shared" si="823"/>
        <v>0</v>
      </c>
      <c r="BL579" s="16">
        <f t="shared" si="824"/>
        <v>0</v>
      </c>
      <c r="BM579" s="25">
        <f t="shared" si="825"/>
        <v>0</v>
      </c>
      <c r="BN579" s="9">
        <f t="shared" ref="BN579:BN642" si="865">INT(BM579)</f>
        <v>0</v>
      </c>
      <c r="BO579" s="26">
        <f t="shared" ref="BO579:BO642" si="866">INT((BM579-BN579)*10)/10</f>
        <v>0</v>
      </c>
      <c r="BP579" s="19">
        <f t="shared" ref="BP579:BP642" si="867">BM579-BN579-BO579</f>
        <v>0</v>
      </c>
      <c r="BQ579" s="26">
        <f t="shared" ref="BQ579:BQ642" si="868">IF(OR(BP579=0.05,BP579=0),BP579,IF(AND(BP579&gt;0.051,BP579&lt;0.1),0.1,IF(AND(BP579&gt;0.001,BP579&lt;0.05),0.05,BP579)))</f>
        <v>0</v>
      </c>
      <c r="BR579" s="26">
        <f t="shared" ref="BR579:BR642" si="869">BN579+BO579+BQ579</f>
        <v>0</v>
      </c>
      <c r="BS579">
        <f t="shared" si="826"/>
        <v>0</v>
      </c>
      <c r="BT579" s="7">
        <f t="shared" si="827"/>
        <v>0</v>
      </c>
      <c r="BU579" s="7">
        <f t="shared" si="805"/>
        <v>0</v>
      </c>
      <c r="BV579" s="17">
        <f t="shared" si="828"/>
        <v>0</v>
      </c>
      <c r="BW579" s="17">
        <f t="shared" si="806"/>
        <v>0</v>
      </c>
      <c r="CB579">
        <v>577</v>
      </c>
      <c r="CC579" s="7">
        <f t="shared" ca="1" si="829"/>
        <v>-19000</v>
      </c>
      <c r="CD579" s="28">
        <f t="shared" ca="1" si="830"/>
        <v>0</v>
      </c>
      <c r="CE579" s="16">
        <f t="shared" ca="1" si="831"/>
        <v>0</v>
      </c>
      <c r="CF579" s="9">
        <f t="shared" ref="CF579:CF642" ca="1" si="870">INT(CE579)</f>
        <v>0</v>
      </c>
      <c r="CG579" s="26">
        <f t="shared" ref="CG579:CG642" ca="1" si="871">INT((CE579-CF579)*10)/10</f>
        <v>0</v>
      </c>
      <c r="CH579" s="19">
        <f t="shared" ref="CH579:CH642" ca="1" si="872">CE579-CF579-CG579</f>
        <v>0</v>
      </c>
      <c r="CI579" s="26">
        <f t="shared" ref="CI579:CI642" ca="1" si="873">IF(OR(CH579=0.05,CH579=0),CH579,IF(AND(CH579&gt;0.051,CH579&lt;0.1),0.1,IF(AND(CH579&gt;0.001,CH579&lt;0.05),0.05,CH579)))</f>
        <v>0</v>
      </c>
      <c r="CJ579" s="26">
        <f t="shared" ref="CJ579:CJ642" ca="1" si="874">CF579+CG579+CI579</f>
        <v>0</v>
      </c>
      <c r="CK579" s="16">
        <f t="shared" ca="1" si="832"/>
        <v>0</v>
      </c>
      <c r="CL579" s="25">
        <v>0</v>
      </c>
      <c r="CM579" s="25">
        <f t="shared" ca="1" si="833"/>
        <v>0</v>
      </c>
      <c r="CN579" s="25">
        <f t="shared" ca="1" si="834"/>
        <v>0</v>
      </c>
      <c r="CO579" s="25">
        <f t="shared" ca="1" si="835"/>
        <v>0</v>
      </c>
      <c r="CP579" s="25">
        <f t="shared" ca="1" si="836"/>
        <v>0</v>
      </c>
      <c r="CQ579" s="16">
        <f t="shared" ca="1" si="837"/>
        <v>0</v>
      </c>
      <c r="CR579" s="25">
        <f t="shared" ca="1" si="838"/>
        <v>0</v>
      </c>
      <c r="CS579" s="9">
        <f t="shared" ref="CS579:CS642" ca="1" si="875">INT(CR579)</f>
        <v>0</v>
      </c>
      <c r="CT579" s="26">
        <f t="shared" ref="CT579:CT642" ca="1" si="876">INT((CR579-CS579)*10)/10</f>
        <v>0</v>
      </c>
      <c r="CU579" s="19">
        <f t="shared" ref="CU579:CU642" ca="1" si="877">CR579-CS579-CT579</f>
        <v>0</v>
      </c>
      <c r="CV579" s="26">
        <f t="shared" ref="CV579:CV642" ca="1" si="878">IF(OR(CU579=0.05,CU579=0),CU579,IF(AND(CU579&gt;0.051,CU579&lt;0.1),0.1,IF(AND(CU579&gt;0.001,CU579&lt;0.05),0.05,CU579)))</f>
        <v>0</v>
      </c>
      <c r="CW579" s="26">
        <f t="shared" ref="CW579:CW642" ca="1" si="879">CS579+CT579+CV579</f>
        <v>0</v>
      </c>
      <c r="CX579">
        <f t="shared" ca="1" si="839"/>
        <v>0</v>
      </c>
      <c r="CY579" s="7">
        <f t="shared" ca="1" si="807"/>
        <v>0</v>
      </c>
      <c r="CZ579" s="7">
        <f t="shared" ca="1" si="808"/>
        <v>0</v>
      </c>
      <c r="DA579" s="17">
        <f t="shared" ca="1" si="840"/>
        <v>0</v>
      </c>
      <c r="DB579" s="17">
        <f t="shared" ca="1" si="809"/>
        <v>0</v>
      </c>
      <c r="EB579">
        <v>577</v>
      </c>
      <c r="EC579" s="7">
        <f t="shared" si="841"/>
        <v>0</v>
      </c>
      <c r="ED579" s="28">
        <f t="shared" si="842"/>
        <v>0</v>
      </c>
      <c r="EE579" s="16">
        <f t="shared" si="843"/>
        <v>0</v>
      </c>
      <c r="EF579" s="9">
        <f t="shared" ref="EF579:EF642" si="880">INT(EE579)</f>
        <v>0</v>
      </c>
      <c r="EG579" s="26">
        <f t="shared" ref="EG579:EG642" si="881">INT((EE579-EF579)*10)/10</f>
        <v>0</v>
      </c>
      <c r="EH579" s="19">
        <f t="shared" ref="EH579:EH642" si="882">EE579-EF579-EG579</f>
        <v>0</v>
      </c>
      <c r="EI579" s="26">
        <f t="shared" ref="EI579:EI642" si="883">IF(OR(EH579=0.05,EH579=0),EH579,IF(AND(EH579&gt;0.051,EH579&lt;0.1),0.1,IF(AND(EH579&gt;0.001,EH579&lt;0.05),0.05,EH579)))</f>
        <v>0</v>
      </c>
      <c r="EJ579" s="26">
        <f t="shared" ref="EJ579:EJ642" si="884">EF579+EG579+EI579</f>
        <v>0</v>
      </c>
      <c r="EK579" s="16">
        <f t="shared" si="844"/>
        <v>0</v>
      </c>
      <c r="EL579" s="25">
        <v>0</v>
      </c>
      <c r="EM579" s="25">
        <f t="shared" si="845"/>
        <v>0</v>
      </c>
      <c r="EN579" s="25">
        <f t="shared" si="846"/>
        <v>0</v>
      </c>
      <c r="EO579" s="25">
        <f t="shared" si="847"/>
        <v>0</v>
      </c>
      <c r="EP579" s="25">
        <f t="shared" si="848"/>
        <v>0</v>
      </c>
      <c r="EQ579" s="16">
        <f t="shared" si="849"/>
        <v>0</v>
      </c>
      <c r="ER579" s="25">
        <f t="shared" si="850"/>
        <v>0</v>
      </c>
      <c r="ES579" s="9">
        <f t="shared" ref="ES579:ES642" si="885">INT(ER579)</f>
        <v>0</v>
      </c>
      <c r="ET579" s="26">
        <f t="shared" ref="ET579:ET642" si="886">INT((ER579-ES579)*10)/10</f>
        <v>0</v>
      </c>
      <c r="EU579" s="19">
        <f t="shared" ref="EU579:EU642" si="887">ER579-ES579-ET579</f>
        <v>0</v>
      </c>
      <c r="EV579" s="26">
        <f t="shared" ref="EV579:EV642" si="888">IF(OR(EU579=0.05,EU579=0),EU579,IF(AND(EU579&gt;0.051,EU579&lt;0.1),0.1,IF(AND(EU579&gt;0.001,EU579&lt;0.05),0.05,EU579)))</f>
        <v>0</v>
      </c>
      <c r="EW579" s="26">
        <f t="shared" ref="EW579:EW642" si="889">ES579+ET579+EV579</f>
        <v>0</v>
      </c>
      <c r="EX579">
        <f t="shared" si="851"/>
        <v>0</v>
      </c>
      <c r="EY579" s="7">
        <f t="shared" si="810"/>
        <v>0</v>
      </c>
      <c r="EZ579" s="7">
        <f t="shared" si="811"/>
        <v>0</v>
      </c>
      <c r="FA579" s="17">
        <f t="shared" si="852"/>
        <v>0</v>
      </c>
      <c r="FB579" s="17">
        <f t="shared" si="812"/>
        <v>0</v>
      </c>
      <c r="GB579">
        <v>577</v>
      </c>
      <c r="GC579" s="7">
        <f t="shared" si="853"/>
        <v>0</v>
      </c>
      <c r="GD579" s="28">
        <f t="shared" si="854"/>
        <v>0</v>
      </c>
      <c r="GE579" s="16">
        <f t="shared" si="855"/>
        <v>0</v>
      </c>
      <c r="GF579" s="9">
        <f t="shared" ref="GF579:GF642" si="890">INT(GE579)</f>
        <v>0</v>
      </c>
      <c r="GG579" s="26">
        <f t="shared" ref="GG579:GG642" si="891">INT((GE579-GF579)*10)/10</f>
        <v>0</v>
      </c>
      <c r="GH579" s="19">
        <f t="shared" ref="GH579:GH642" si="892">GE579-GF579-GG579</f>
        <v>0</v>
      </c>
      <c r="GI579" s="26">
        <f t="shared" ref="GI579:GI642" si="893">IF(OR(GH579=0.05,GH579=0),GH579,IF(AND(GH579&gt;0.051,GH579&lt;0.1),0.1,IF(AND(GH579&gt;0.001,GH579&lt;0.05),0.05,GH579)))</f>
        <v>0</v>
      </c>
      <c r="GJ579" s="26">
        <f t="shared" ref="GJ579:GJ642" si="894">GF579+GG579+GI579</f>
        <v>0</v>
      </c>
      <c r="GK579" s="16">
        <f t="shared" si="856"/>
        <v>0</v>
      </c>
      <c r="GL579" s="25">
        <v>0</v>
      </c>
      <c r="GM579" s="25">
        <f t="shared" si="857"/>
        <v>0</v>
      </c>
      <c r="GN579" s="25">
        <f t="shared" si="858"/>
        <v>0</v>
      </c>
      <c r="GO579" s="25">
        <f t="shared" si="859"/>
        <v>0</v>
      </c>
      <c r="GP579" s="25">
        <f t="shared" si="860"/>
        <v>0</v>
      </c>
      <c r="GQ579" s="16">
        <f t="shared" si="861"/>
        <v>0</v>
      </c>
      <c r="GR579" s="25">
        <f t="shared" si="862"/>
        <v>0</v>
      </c>
      <c r="GS579" s="9">
        <f t="shared" ref="GS579:GS642" si="895">INT(GR579)</f>
        <v>0</v>
      </c>
      <c r="GT579" s="26">
        <f t="shared" ref="GT579:GT642" si="896">INT((GR579-GS579)*10)/10</f>
        <v>0</v>
      </c>
      <c r="GU579" s="19">
        <f t="shared" ref="GU579:GU642" si="897">GR579-GS579-GT579</f>
        <v>0</v>
      </c>
      <c r="GV579" s="26">
        <f t="shared" ref="GV579:GV642" si="898">IF(OR(GU579=0.05,GU579=0),GU579,IF(AND(GU579&gt;0.051,GU579&lt;0.1),0.1,IF(AND(GU579&gt;0.001,GU579&lt;0.05),0.05,GU579)))</f>
        <v>0</v>
      </c>
      <c r="GW579" s="26">
        <f t="shared" ref="GW579:GW642" si="899">GS579+GT579+GV579</f>
        <v>0</v>
      </c>
      <c r="GX579">
        <f t="shared" si="863"/>
        <v>0</v>
      </c>
      <c r="GY579" s="7">
        <f t="shared" si="813"/>
        <v>0</v>
      </c>
      <c r="GZ579" s="7">
        <f t="shared" si="814"/>
        <v>0</v>
      </c>
      <c r="HA579" s="17">
        <f t="shared" si="864"/>
        <v>0</v>
      </c>
      <c r="HB579" s="17">
        <f t="shared" si="815"/>
        <v>0</v>
      </c>
    </row>
    <row r="580" spans="54:210" x14ac:dyDescent="0.3">
      <c r="BB580">
        <v>578</v>
      </c>
      <c r="BC580" s="7">
        <f t="shared" si="816"/>
        <v>0</v>
      </c>
      <c r="BD580" s="28">
        <f t="shared" si="817"/>
        <v>0</v>
      </c>
      <c r="BE580" s="16">
        <f t="shared" si="818"/>
        <v>0</v>
      </c>
      <c r="BF580" s="16">
        <f t="shared" si="819"/>
        <v>0</v>
      </c>
      <c r="BG580" s="25">
        <v>0</v>
      </c>
      <c r="BH580" s="25">
        <f t="shared" si="820"/>
        <v>0</v>
      </c>
      <c r="BI580" s="25">
        <f t="shared" si="821"/>
        <v>0</v>
      </c>
      <c r="BJ580" s="25">
        <f t="shared" si="822"/>
        <v>0</v>
      </c>
      <c r="BK580" s="25">
        <f t="shared" si="823"/>
        <v>0</v>
      </c>
      <c r="BL580" s="16">
        <f t="shared" si="824"/>
        <v>0</v>
      </c>
      <c r="BM580" s="25">
        <f t="shared" si="825"/>
        <v>0</v>
      </c>
      <c r="BN580" s="9">
        <f t="shared" si="865"/>
        <v>0</v>
      </c>
      <c r="BO580" s="26">
        <f t="shared" si="866"/>
        <v>0</v>
      </c>
      <c r="BP580" s="19">
        <f t="shared" si="867"/>
        <v>0</v>
      </c>
      <c r="BQ580" s="26">
        <f t="shared" si="868"/>
        <v>0</v>
      </c>
      <c r="BR580" s="26">
        <f t="shared" si="869"/>
        <v>0</v>
      </c>
      <c r="BS580">
        <f t="shared" si="826"/>
        <v>0</v>
      </c>
      <c r="BT580" s="7">
        <f t="shared" si="827"/>
        <v>0</v>
      </c>
      <c r="BU580" s="7">
        <f t="shared" ref="BU580:BU643" si="900">IF(AND(BT580&gt;0,BT581=0),BT580,0)</f>
        <v>0</v>
      </c>
      <c r="BV580" s="17">
        <f t="shared" si="828"/>
        <v>0</v>
      </c>
      <c r="BW580" s="17">
        <f t="shared" ref="BW580:BW643" si="901">IF(ROUND(BT580-BV580,2)&gt;0,ROUND(BT580-BV580,2),0)</f>
        <v>0</v>
      </c>
      <c r="CB580">
        <v>578</v>
      </c>
      <c r="CC580" s="7">
        <f t="shared" ca="1" si="829"/>
        <v>-19000</v>
      </c>
      <c r="CD580" s="28">
        <f t="shared" ca="1" si="830"/>
        <v>0</v>
      </c>
      <c r="CE580" s="16">
        <f t="shared" ca="1" si="831"/>
        <v>0</v>
      </c>
      <c r="CF580" s="9">
        <f t="shared" ca="1" si="870"/>
        <v>0</v>
      </c>
      <c r="CG580" s="26">
        <f t="shared" ca="1" si="871"/>
        <v>0</v>
      </c>
      <c r="CH580" s="19">
        <f t="shared" ca="1" si="872"/>
        <v>0</v>
      </c>
      <c r="CI580" s="26">
        <f t="shared" ca="1" si="873"/>
        <v>0</v>
      </c>
      <c r="CJ580" s="26">
        <f t="shared" ca="1" si="874"/>
        <v>0</v>
      </c>
      <c r="CK580" s="16">
        <f t="shared" ca="1" si="832"/>
        <v>0</v>
      </c>
      <c r="CL580" s="25">
        <v>0</v>
      </c>
      <c r="CM580" s="25">
        <f t="shared" ca="1" si="833"/>
        <v>0</v>
      </c>
      <c r="CN580" s="25">
        <f t="shared" ca="1" si="834"/>
        <v>0</v>
      </c>
      <c r="CO580" s="25">
        <f t="shared" ca="1" si="835"/>
        <v>0</v>
      </c>
      <c r="CP580" s="25">
        <f t="shared" ca="1" si="836"/>
        <v>0</v>
      </c>
      <c r="CQ580" s="16">
        <f t="shared" ca="1" si="837"/>
        <v>0</v>
      </c>
      <c r="CR580" s="25">
        <f t="shared" ca="1" si="838"/>
        <v>0</v>
      </c>
      <c r="CS580" s="9">
        <f t="shared" ca="1" si="875"/>
        <v>0</v>
      </c>
      <c r="CT580" s="26">
        <f t="shared" ca="1" si="876"/>
        <v>0</v>
      </c>
      <c r="CU580" s="19">
        <f t="shared" ca="1" si="877"/>
        <v>0</v>
      </c>
      <c r="CV580" s="26">
        <f t="shared" ca="1" si="878"/>
        <v>0</v>
      </c>
      <c r="CW580" s="26">
        <f t="shared" ca="1" si="879"/>
        <v>0</v>
      </c>
      <c r="CX580">
        <f t="shared" ca="1" si="839"/>
        <v>0</v>
      </c>
      <c r="CY580" s="7">
        <f t="shared" ref="CY580:CY643" ca="1" si="902">ROUND(CD580+CJ580+CW580+CX580,2)</f>
        <v>0</v>
      </c>
      <c r="CZ580" s="7">
        <f t="shared" ref="CZ580:CZ643" ca="1" si="903">IF(AND(CY580&gt;0,CY581=0),CY580,0)</f>
        <v>0</v>
      </c>
      <c r="DA580" s="17">
        <f t="shared" ca="1" si="840"/>
        <v>0</v>
      </c>
      <c r="DB580" s="17">
        <f t="shared" ref="DB580:DB643" ca="1" si="904">IF(ROUND(CY580-DA580,2)&gt;0,ROUND(CY580-DA580,2),0)</f>
        <v>0</v>
      </c>
      <c r="EB580">
        <v>578</v>
      </c>
      <c r="EC580" s="7">
        <f t="shared" si="841"/>
        <v>0</v>
      </c>
      <c r="ED580" s="28">
        <f t="shared" si="842"/>
        <v>0</v>
      </c>
      <c r="EE580" s="16">
        <f t="shared" si="843"/>
        <v>0</v>
      </c>
      <c r="EF580" s="9">
        <f t="shared" si="880"/>
        <v>0</v>
      </c>
      <c r="EG580" s="26">
        <f t="shared" si="881"/>
        <v>0</v>
      </c>
      <c r="EH580" s="19">
        <f t="shared" si="882"/>
        <v>0</v>
      </c>
      <c r="EI580" s="26">
        <f t="shared" si="883"/>
        <v>0</v>
      </c>
      <c r="EJ580" s="26">
        <f t="shared" si="884"/>
        <v>0</v>
      </c>
      <c r="EK580" s="16">
        <f t="shared" si="844"/>
        <v>0</v>
      </c>
      <c r="EL580" s="25">
        <v>0</v>
      </c>
      <c r="EM580" s="25">
        <f t="shared" si="845"/>
        <v>0</v>
      </c>
      <c r="EN580" s="25">
        <f t="shared" si="846"/>
        <v>0</v>
      </c>
      <c r="EO580" s="25">
        <f t="shared" si="847"/>
        <v>0</v>
      </c>
      <c r="EP580" s="25">
        <f t="shared" si="848"/>
        <v>0</v>
      </c>
      <c r="EQ580" s="16">
        <f t="shared" si="849"/>
        <v>0</v>
      </c>
      <c r="ER580" s="25">
        <f t="shared" si="850"/>
        <v>0</v>
      </c>
      <c r="ES580" s="9">
        <f t="shared" si="885"/>
        <v>0</v>
      </c>
      <c r="ET580" s="26">
        <f t="shared" si="886"/>
        <v>0</v>
      </c>
      <c r="EU580" s="19">
        <f t="shared" si="887"/>
        <v>0</v>
      </c>
      <c r="EV580" s="26">
        <f t="shared" si="888"/>
        <v>0</v>
      </c>
      <c r="EW580" s="26">
        <f t="shared" si="889"/>
        <v>0</v>
      </c>
      <c r="EX580">
        <f t="shared" si="851"/>
        <v>0</v>
      </c>
      <c r="EY580" s="7">
        <f t="shared" ref="EY580:EY643" si="905">ROUND(ED580+EJ580+EW580+EX580,2)</f>
        <v>0</v>
      </c>
      <c r="EZ580" s="7">
        <f t="shared" ref="EZ580:EZ643" si="906">IF(AND(EY580&gt;0,EY581=0),EY580,0)</f>
        <v>0</v>
      </c>
      <c r="FA580" s="17">
        <f t="shared" si="852"/>
        <v>0</v>
      </c>
      <c r="FB580" s="17">
        <f t="shared" ref="FB580:FB643" si="907">IF(ROUND(EY580-FA580,2)&gt;0,ROUND(EY580-FA580,2),0)</f>
        <v>0</v>
      </c>
      <c r="GB580">
        <v>578</v>
      </c>
      <c r="GC580" s="7">
        <f t="shared" si="853"/>
        <v>0</v>
      </c>
      <c r="GD580" s="28">
        <f t="shared" si="854"/>
        <v>0</v>
      </c>
      <c r="GE580" s="16">
        <f t="shared" si="855"/>
        <v>0</v>
      </c>
      <c r="GF580" s="9">
        <f t="shared" si="890"/>
        <v>0</v>
      </c>
      <c r="GG580" s="26">
        <f t="shared" si="891"/>
        <v>0</v>
      </c>
      <c r="GH580" s="19">
        <f t="shared" si="892"/>
        <v>0</v>
      </c>
      <c r="GI580" s="26">
        <f t="shared" si="893"/>
        <v>0</v>
      </c>
      <c r="GJ580" s="26">
        <f t="shared" si="894"/>
        <v>0</v>
      </c>
      <c r="GK580" s="16">
        <f t="shared" si="856"/>
        <v>0</v>
      </c>
      <c r="GL580" s="25">
        <v>0</v>
      </c>
      <c r="GM580" s="25">
        <f t="shared" si="857"/>
        <v>0</v>
      </c>
      <c r="GN580" s="25">
        <f t="shared" si="858"/>
        <v>0</v>
      </c>
      <c r="GO580" s="25">
        <f t="shared" si="859"/>
        <v>0</v>
      </c>
      <c r="GP580" s="25">
        <f t="shared" si="860"/>
        <v>0</v>
      </c>
      <c r="GQ580" s="16">
        <f t="shared" si="861"/>
        <v>0</v>
      </c>
      <c r="GR580" s="25">
        <f t="shared" si="862"/>
        <v>0</v>
      </c>
      <c r="GS580" s="9">
        <f t="shared" si="895"/>
        <v>0</v>
      </c>
      <c r="GT580" s="26">
        <f t="shared" si="896"/>
        <v>0</v>
      </c>
      <c r="GU580" s="19">
        <f t="shared" si="897"/>
        <v>0</v>
      </c>
      <c r="GV580" s="26">
        <f t="shared" si="898"/>
        <v>0</v>
      </c>
      <c r="GW580" s="26">
        <f t="shared" si="899"/>
        <v>0</v>
      </c>
      <c r="GX580">
        <f t="shared" si="863"/>
        <v>0</v>
      </c>
      <c r="GY580" s="7">
        <f t="shared" ref="GY580:GY643" si="908">ROUND(GD580+GJ580+GW580+GX580,2)</f>
        <v>0</v>
      </c>
      <c r="GZ580" s="7">
        <f t="shared" ref="GZ580:GZ643" si="909">IF(AND(GY580&gt;0,GY581=0),GY580,0)</f>
        <v>0</v>
      </c>
      <c r="HA580" s="17">
        <f t="shared" si="864"/>
        <v>0</v>
      </c>
      <c r="HB580" s="17">
        <f t="shared" ref="HB580:HB643" si="910">IF(ROUND(GY580-HA580,2)&gt;0,ROUND(GY580-HA580,2),0)</f>
        <v>0</v>
      </c>
    </row>
    <row r="581" spans="54:210" x14ac:dyDescent="0.3">
      <c r="BB581">
        <v>579</v>
      </c>
      <c r="BC581" s="7">
        <f t="shared" ref="BC581:BC644" si="911">IF(BW580&gt;0,BC580-1000,BC580)</f>
        <v>0</v>
      </c>
      <c r="BD581" s="28">
        <f t="shared" ref="BD581:BD644" si="912">IF(BW580&gt;0,ROUND(PMT($F$92/12,$F$96*12,-BC581),5),0)</f>
        <v>0</v>
      </c>
      <c r="BE581" s="16">
        <f t="shared" ref="BE581:BE644" si="913">IF(BW580&gt;0,ROUND(BC581*$E$1/1000,2),0)</f>
        <v>0</v>
      </c>
      <c r="BF581" s="16">
        <f t="shared" ref="BF581:BF644" si="914">IF(BW580&gt;0,ROUND(MIN(BC581,$F$168)*$BF$1,2),0)</f>
        <v>0</v>
      </c>
      <c r="BG581" s="25">
        <v>0</v>
      </c>
      <c r="BH581" s="25">
        <f t="shared" ref="BH581:BH644" si="915">IF(BW580&gt;0,ROUND(MIN(BC581,$F$168)*$BH$1,0),0)</f>
        <v>0</v>
      </c>
      <c r="BI581" s="25">
        <f t="shared" ref="BI581:BI644" si="916">IF(BW580&gt;0,ROUND(MIN(BC581,$F$168)*$BI$1,2),0)</f>
        <v>0</v>
      </c>
      <c r="BJ581" s="25">
        <f t="shared" ref="BJ581:BJ644" si="917">IF(BW580&gt;0,ROUND(MIN(BC581,$F$168)*$BJ$1,2),0)</f>
        <v>0</v>
      </c>
      <c r="BK581" s="25">
        <f t="shared" ref="BK581:BK644" si="918">IF(BW580&gt;0,ROUND(MIN(BC581,$F$168)*$BK$1,2),0)</f>
        <v>0</v>
      </c>
      <c r="BL581" s="16">
        <f t="shared" ref="BL581:BL644" si="919">IF(BW580&gt;0,BF581+SUM(BH581:BK581),0)</f>
        <v>0</v>
      </c>
      <c r="BM581" s="25">
        <f t="shared" ref="BM581:BM644" si="920">IF(BW580&gt;0,ROUND(BL581/12,2),0)</f>
        <v>0</v>
      </c>
      <c r="BN581" s="9">
        <f t="shared" si="865"/>
        <v>0</v>
      </c>
      <c r="BO581" s="26">
        <f t="shared" si="866"/>
        <v>0</v>
      </c>
      <c r="BP581" s="19">
        <f t="shared" si="867"/>
        <v>0</v>
      </c>
      <c r="BQ581" s="26">
        <f t="shared" si="868"/>
        <v>0</v>
      </c>
      <c r="BR581" s="26">
        <f t="shared" si="869"/>
        <v>0</v>
      </c>
      <c r="BS581">
        <f t="shared" ref="BS581:BS644" si="921">IF(BW580&gt;0,BS580,0)</f>
        <v>0</v>
      </c>
      <c r="BT581" s="7">
        <f t="shared" ref="BT581:BT644" si="922">SUM(BD581:BE581)+BR581+BS581</f>
        <v>0</v>
      </c>
      <c r="BU581" s="7">
        <f t="shared" si="900"/>
        <v>0</v>
      </c>
      <c r="BV581" s="17">
        <f t="shared" ref="BV581:BV644" si="923">IF(BW580&gt;0,BV580,0)</f>
        <v>0</v>
      </c>
      <c r="BW581" s="17">
        <f t="shared" si="901"/>
        <v>0</v>
      </c>
      <c r="CB581">
        <v>579</v>
      </c>
      <c r="CC581" s="7">
        <f t="shared" ref="CC581:CC644" ca="1" si="924">IF(DB580&gt;0,CC580-1000,CC580)</f>
        <v>-19000</v>
      </c>
      <c r="CD581" s="28">
        <f t="shared" ref="CD581:CD644" ca="1" si="925">IF(DB580&gt;0,ROUND(PMT($F$92/12,$F$96*12,-CC581),5),0)</f>
        <v>0</v>
      </c>
      <c r="CE581" s="16">
        <f t="shared" ref="CE581:CE644" ca="1" si="926">IF(DB580&gt;0,ROUND(CC581*$CE$1/1000,2),0)</f>
        <v>0</v>
      </c>
      <c r="CF581" s="9">
        <f t="shared" ca="1" si="870"/>
        <v>0</v>
      </c>
      <c r="CG581" s="26">
        <f t="shared" ca="1" si="871"/>
        <v>0</v>
      </c>
      <c r="CH581" s="19">
        <f t="shared" ca="1" si="872"/>
        <v>0</v>
      </c>
      <c r="CI581" s="26">
        <f t="shared" ca="1" si="873"/>
        <v>0</v>
      </c>
      <c r="CJ581" s="26">
        <f t="shared" ca="1" si="874"/>
        <v>0</v>
      </c>
      <c r="CK581" s="16">
        <f t="shared" ref="CK581:CK644" ca="1" si="927">IF(DB580&gt;0,ROUND($CD$1*$CK$1,2),0)</f>
        <v>0</v>
      </c>
      <c r="CL581" s="25">
        <v>0</v>
      </c>
      <c r="CM581" s="25">
        <f t="shared" ref="CM581:CM644" ca="1" si="928">IF(DB580&gt;0,ROUND($CD$1*$CM$1,2),0)</f>
        <v>0</v>
      </c>
      <c r="CN581" s="25">
        <f t="shared" ref="CN581:CN644" ca="1" si="929">IF(DB580&gt;0,ROUND($CD$1*$CN$1,2),0)</f>
        <v>0</v>
      </c>
      <c r="CO581" s="25">
        <f t="shared" ref="CO581:CO644" ca="1" si="930">IF(DB580&gt;0,ROUND($CD$1*$CO$1,2),0)</f>
        <v>0</v>
      </c>
      <c r="CP581" s="25">
        <f t="shared" ref="CP581:CP644" ca="1" si="931">IF(DB580&gt;0,ROUND($CD$1*$CP$1,2),0)</f>
        <v>0</v>
      </c>
      <c r="CQ581" s="16">
        <f t="shared" ref="CQ581:CQ644" ca="1" si="932">IF(DB580&gt;0,CK581+SUM(CM581:CP581),0)</f>
        <v>0</v>
      </c>
      <c r="CR581" s="25">
        <f t="shared" ref="CR581:CR644" ca="1" si="933">IF(DB580&gt;0,ROUND(CQ581/12,2),0)</f>
        <v>0</v>
      </c>
      <c r="CS581" s="9">
        <f t="shared" ca="1" si="875"/>
        <v>0</v>
      </c>
      <c r="CT581" s="26">
        <f t="shared" ca="1" si="876"/>
        <v>0</v>
      </c>
      <c r="CU581" s="19">
        <f t="shared" ca="1" si="877"/>
        <v>0</v>
      </c>
      <c r="CV581" s="26">
        <f t="shared" ca="1" si="878"/>
        <v>0</v>
      </c>
      <c r="CW581" s="26">
        <f t="shared" ca="1" si="879"/>
        <v>0</v>
      </c>
      <c r="CX581">
        <f t="shared" ref="CX581:CX644" ca="1" si="934">IF(DB580&gt;0,CX580,0)</f>
        <v>0</v>
      </c>
      <c r="CY581" s="7">
        <f t="shared" ca="1" si="902"/>
        <v>0</v>
      </c>
      <c r="CZ581" s="7">
        <f t="shared" ca="1" si="903"/>
        <v>0</v>
      </c>
      <c r="DA581" s="17">
        <f t="shared" ref="DA581:DA644" ca="1" si="935">IF(DB580&gt;0,DA580,0)</f>
        <v>0</v>
      </c>
      <c r="DB581" s="17">
        <f t="shared" ca="1" si="904"/>
        <v>0</v>
      </c>
      <c r="EB581">
        <v>579</v>
      </c>
      <c r="EC581" s="7">
        <f t="shared" ref="EC581:EC644" si="936">IF(FB580&gt;0,EC580-1000,EC580)</f>
        <v>0</v>
      </c>
      <c r="ED581" s="28">
        <f t="shared" ref="ED581:ED644" si="937">IF(FB580&gt;0,ROUND(PMT($F$92/12,$F$96*12,-EC581),5),0)</f>
        <v>0</v>
      </c>
      <c r="EE581" s="16">
        <f t="shared" ref="EE581:EE644" si="938">IF(FB580&gt;0,ROUND(EC581*$EE$1/1000,2),0)</f>
        <v>0</v>
      </c>
      <c r="EF581" s="9">
        <f t="shared" si="880"/>
        <v>0</v>
      </c>
      <c r="EG581" s="26">
        <f t="shared" si="881"/>
        <v>0</v>
      </c>
      <c r="EH581" s="19">
        <f t="shared" si="882"/>
        <v>0</v>
      </c>
      <c r="EI581" s="26">
        <f t="shared" si="883"/>
        <v>0</v>
      </c>
      <c r="EJ581" s="26">
        <f t="shared" si="884"/>
        <v>0</v>
      </c>
      <c r="EK581" s="16">
        <f t="shared" ref="EK581:EK644" si="939">IF(FB580&gt;0,ROUND($ED$1*$EK$1,2),0)</f>
        <v>0</v>
      </c>
      <c r="EL581" s="25">
        <v>0</v>
      </c>
      <c r="EM581" s="25">
        <f t="shared" ref="EM581:EM644" si="940">IF(FB580&gt;0,ROUND($ED$1*$EM$1,0),0)</f>
        <v>0</v>
      </c>
      <c r="EN581" s="25">
        <f t="shared" ref="EN581:EN644" si="941">IF(FB580&gt;0,ROUND($ED$1*$EN$1,2),0)</f>
        <v>0</v>
      </c>
      <c r="EO581" s="25">
        <f t="shared" ref="EO581:EO644" si="942">IF(FB580&gt;0,ROUND($ED$1*$EO$1,2),0)</f>
        <v>0</v>
      </c>
      <c r="EP581" s="25">
        <f t="shared" ref="EP581:EP644" si="943">IF(FB580&gt;0,ROUND($ED$1*$EP$1,2),0)</f>
        <v>0</v>
      </c>
      <c r="EQ581" s="16">
        <f t="shared" ref="EQ581:EQ644" si="944">IF(FB580&gt;0,EK581+SUM(EM581:EP581),0)</f>
        <v>0</v>
      </c>
      <c r="ER581" s="25">
        <f t="shared" ref="ER581:ER644" si="945">IF(FB580&gt;0,ROUND(EQ581/12,2),0)</f>
        <v>0</v>
      </c>
      <c r="ES581" s="9">
        <f t="shared" si="885"/>
        <v>0</v>
      </c>
      <c r="ET581" s="26">
        <f t="shared" si="886"/>
        <v>0</v>
      </c>
      <c r="EU581" s="19">
        <f t="shared" si="887"/>
        <v>0</v>
      </c>
      <c r="EV581" s="26">
        <f t="shared" si="888"/>
        <v>0</v>
      </c>
      <c r="EW581" s="26">
        <f t="shared" si="889"/>
        <v>0</v>
      </c>
      <c r="EX581">
        <f t="shared" ref="EX581:EX644" si="946">IF(FB580&gt;0,EX580,0)</f>
        <v>0</v>
      </c>
      <c r="EY581" s="7">
        <f t="shared" si="905"/>
        <v>0</v>
      </c>
      <c r="EZ581" s="7">
        <f t="shared" si="906"/>
        <v>0</v>
      </c>
      <c r="FA581" s="17">
        <f t="shared" ref="FA581:FA644" si="947">IF(FB580&gt;0,FA580,0)</f>
        <v>0</v>
      </c>
      <c r="FB581" s="17">
        <f t="shared" si="907"/>
        <v>0</v>
      </c>
      <c r="GB581">
        <v>579</v>
      </c>
      <c r="GC581" s="7">
        <f t="shared" ref="GC581:GC644" si="948">IF(HB580&gt;0,GC580-1000,GC580)</f>
        <v>0</v>
      </c>
      <c r="GD581" s="28">
        <f t="shared" ref="GD581:GD644" si="949">IF(HB580&gt;0,ROUND(PMT($F$92/12,$F$96*12,-GC581),5),0)</f>
        <v>0</v>
      </c>
      <c r="GE581" s="16">
        <f t="shared" ref="GE581:GE644" si="950">IF(HB580&gt;0,ROUND(GC581*$GE$1/1000,2),0)</f>
        <v>0</v>
      </c>
      <c r="GF581" s="9">
        <f t="shared" si="890"/>
        <v>0</v>
      </c>
      <c r="GG581" s="26">
        <f t="shared" si="891"/>
        <v>0</v>
      </c>
      <c r="GH581" s="19">
        <f t="shared" si="892"/>
        <v>0</v>
      </c>
      <c r="GI581" s="26">
        <f t="shared" si="893"/>
        <v>0</v>
      </c>
      <c r="GJ581" s="26">
        <f t="shared" si="894"/>
        <v>0</v>
      </c>
      <c r="GK581" s="16">
        <f t="shared" ref="GK581:GK644" si="951">IF(HB580&gt;0,ROUND($GD$1*$GK$1,2),0)</f>
        <v>0</v>
      </c>
      <c r="GL581" s="25">
        <v>0</v>
      </c>
      <c r="GM581" s="25">
        <f t="shared" ref="GM581:GM644" si="952">IF(HB580&gt;0,ROUND($GD$1*$GM$1,0),0)</f>
        <v>0</v>
      </c>
      <c r="GN581" s="25">
        <f t="shared" ref="GN581:GN644" si="953">IF(HB580&gt;0,ROUND($GD$1*$GN$1,2),0)</f>
        <v>0</v>
      </c>
      <c r="GO581" s="25">
        <f t="shared" ref="GO581:GO644" si="954">IF(HB580&gt;0,ROUND($GD$1*$GO$1,2),0)</f>
        <v>0</v>
      </c>
      <c r="GP581" s="25">
        <f t="shared" ref="GP581:GP644" si="955">IF(HB580&gt;0,ROUND($GD$1*$GP$1,2),0)</f>
        <v>0</v>
      </c>
      <c r="GQ581" s="16">
        <f t="shared" ref="GQ581:GQ644" si="956">IF(HB580&gt;0,GK581+SUM(GM581:GP581),0)</f>
        <v>0</v>
      </c>
      <c r="GR581" s="25">
        <f t="shared" ref="GR581:GR644" si="957">IF(HB580&gt;0,ROUND(GQ581/12,2),0)</f>
        <v>0</v>
      </c>
      <c r="GS581" s="9">
        <f t="shared" si="895"/>
        <v>0</v>
      </c>
      <c r="GT581" s="26">
        <f t="shared" si="896"/>
        <v>0</v>
      </c>
      <c r="GU581" s="19">
        <f t="shared" si="897"/>
        <v>0</v>
      </c>
      <c r="GV581" s="26">
        <f t="shared" si="898"/>
        <v>0</v>
      </c>
      <c r="GW581" s="26">
        <f t="shared" si="899"/>
        <v>0</v>
      </c>
      <c r="GX581">
        <f t="shared" ref="GX581:GX644" si="958">IF(HB580&gt;0,GX580,0)</f>
        <v>0</v>
      </c>
      <c r="GY581" s="7">
        <f t="shared" si="908"/>
        <v>0</v>
      </c>
      <c r="GZ581" s="7">
        <f t="shared" si="909"/>
        <v>0</v>
      </c>
      <c r="HA581" s="17">
        <f t="shared" ref="HA581:HA644" si="959">IF(HB580&gt;0,HA580,0)</f>
        <v>0</v>
      </c>
      <c r="HB581" s="17">
        <f t="shared" si="910"/>
        <v>0</v>
      </c>
    </row>
    <row r="582" spans="54:210" x14ac:dyDescent="0.3">
      <c r="BB582">
        <v>580</v>
      </c>
      <c r="BC582" s="7">
        <f t="shared" si="911"/>
        <v>0</v>
      </c>
      <c r="BD582" s="28">
        <f t="shared" si="912"/>
        <v>0</v>
      </c>
      <c r="BE582" s="16">
        <f t="shared" si="913"/>
        <v>0</v>
      </c>
      <c r="BF582" s="16">
        <f t="shared" si="914"/>
        <v>0</v>
      </c>
      <c r="BG582" s="25">
        <v>0</v>
      </c>
      <c r="BH582" s="25">
        <f t="shared" si="915"/>
        <v>0</v>
      </c>
      <c r="BI582" s="25">
        <f t="shared" si="916"/>
        <v>0</v>
      </c>
      <c r="BJ582" s="25">
        <f t="shared" si="917"/>
        <v>0</v>
      </c>
      <c r="BK582" s="25">
        <f t="shared" si="918"/>
        <v>0</v>
      </c>
      <c r="BL582" s="16">
        <f t="shared" si="919"/>
        <v>0</v>
      </c>
      <c r="BM582" s="25">
        <f t="shared" si="920"/>
        <v>0</v>
      </c>
      <c r="BN582" s="9">
        <f t="shared" si="865"/>
        <v>0</v>
      </c>
      <c r="BO582" s="26">
        <f t="shared" si="866"/>
        <v>0</v>
      </c>
      <c r="BP582" s="19">
        <f t="shared" si="867"/>
        <v>0</v>
      </c>
      <c r="BQ582" s="26">
        <f t="shared" si="868"/>
        <v>0</v>
      </c>
      <c r="BR582" s="26">
        <f t="shared" si="869"/>
        <v>0</v>
      </c>
      <c r="BS582">
        <f t="shared" si="921"/>
        <v>0</v>
      </c>
      <c r="BT582" s="7">
        <f t="shared" si="922"/>
        <v>0</v>
      </c>
      <c r="BU582" s="7">
        <f t="shared" si="900"/>
        <v>0</v>
      </c>
      <c r="BV582" s="17">
        <f t="shared" si="923"/>
        <v>0</v>
      </c>
      <c r="BW582" s="17">
        <f t="shared" si="901"/>
        <v>0</v>
      </c>
      <c r="CB582">
        <v>580</v>
      </c>
      <c r="CC582" s="7">
        <f t="shared" ca="1" si="924"/>
        <v>-19000</v>
      </c>
      <c r="CD582" s="28">
        <f t="shared" ca="1" si="925"/>
        <v>0</v>
      </c>
      <c r="CE582" s="16">
        <f t="shared" ca="1" si="926"/>
        <v>0</v>
      </c>
      <c r="CF582" s="9">
        <f t="shared" ca="1" si="870"/>
        <v>0</v>
      </c>
      <c r="CG582" s="26">
        <f t="shared" ca="1" si="871"/>
        <v>0</v>
      </c>
      <c r="CH582" s="19">
        <f t="shared" ca="1" si="872"/>
        <v>0</v>
      </c>
      <c r="CI582" s="26">
        <f t="shared" ca="1" si="873"/>
        <v>0</v>
      </c>
      <c r="CJ582" s="26">
        <f t="shared" ca="1" si="874"/>
        <v>0</v>
      </c>
      <c r="CK582" s="16">
        <f t="shared" ca="1" si="927"/>
        <v>0</v>
      </c>
      <c r="CL582" s="25">
        <v>0</v>
      </c>
      <c r="CM582" s="25">
        <f t="shared" ca="1" si="928"/>
        <v>0</v>
      </c>
      <c r="CN582" s="25">
        <f t="shared" ca="1" si="929"/>
        <v>0</v>
      </c>
      <c r="CO582" s="25">
        <f t="shared" ca="1" si="930"/>
        <v>0</v>
      </c>
      <c r="CP582" s="25">
        <f t="shared" ca="1" si="931"/>
        <v>0</v>
      </c>
      <c r="CQ582" s="16">
        <f t="shared" ca="1" si="932"/>
        <v>0</v>
      </c>
      <c r="CR582" s="25">
        <f t="shared" ca="1" si="933"/>
        <v>0</v>
      </c>
      <c r="CS582" s="9">
        <f t="shared" ca="1" si="875"/>
        <v>0</v>
      </c>
      <c r="CT582" s="26">
        <f t="shared" ca="1" si="876"/>
        <v>0</v>
      </c>
      <c r="CU582" s="19">
        <f t="shared" ca="1" si="877"/>
        <v>0</v>
      </c>
      <c r="CV582" s="26">
        <f t="shared" ca="1" si="878"/>
        <v>0</v>
      </c>
      <c r="CW582" s="26">
        <f t="shared" ca="1" si="879"/>
        <v>0</v>
      </c>
      <c r="CX582">
        <f t="shared" ca="1" si="934"/>
        <v>0</v>
      </c>
      <c r="CY582" s="7">
        <f t="shared" ca="1" si="902"/>
        <v>0</v>
      </c>
      <c r="CZ582" s="7">
        <f t="shared" ca="1" si="903"/>
        <v>0</v>
      </c>
      <c r="DA582" s="17">
        <f t="shared" ca="1" si="935"/>
        <v>0</v>
      </c>
      <c r="DB582" s="17">
        <f t="shared" ca="1" si="904"/>
        <v>0</v>
      </c>
      <c r="EB582">
        <v>580</v>
      </c>
      <c r="EC582" s="7">
        <f t="shared" si="936"/>
        <v>0</v>
      </c>
      <c r="ED582" s="28">
        <f t="shared" si="937"/>
        <v>0</v>
      </c>
      <c r="EE582" s="16">
        <f t="shared" si="938"/>
        <v>0</v>
      </c>
      <c r="EF582" s="9">
        <f t="shared" si="880"/>
        <v>0</v>
      </c>
      <c r="EG582" s="26">
        <f t="shared" si="881"/>
        <v>0</v>
      </c>
      <c r="EH582" s="19">
        <f t="shared" si="882"/>
        <v>0</v>
      </c>
      <c r="EI582" s="26">
        <f t="shared" si="883"/>
        <v>0</v>
      </c>
      <c r="EJ582" s="26">
        <f t="shared" si="884"/>
        <v>0</v>
      </c>
      <c r="EK582" s="16">
        <f t="shared" si="939"/>
        <v>0</v>
      </c>
      <c r="EL582" s="25">
        <v>0</v>
      </c>
      <c r="EM582" s="25">
        <f t="shared" si="940"/>
        <v>0</v>
      </c>
      <c r="EN582" s="25">
        <f t="shared" si="941"/>
        <v>0</v>
      </c>
      <c r="EO582" s="25">
        <f t="shared" si="942"/>
        <v>0</v>
      </c>
      <c r="EP582" s="25">
        <f t="shared" si="943"/>
        <v>0</v>
      </c>
      <c r="EQ582" s="16">
        <f t="shared" si="944"/>
        <v>0</v>
      </c>
      <c r="ER582" s="25">
        <f t="shared" si="945"/>
        <v>0</v>
      </c>
      <c r="ES582" s="9">
        <f t="shared" si="885"/>
        <v>0</v>
      </c>
      <c r="ET582" s="26">
        <f t="shared" si="886"/>
        <v>0</v>
      </c>
      <c r="EU582" s="19">
        <f t="shared" si="887"/>
        <v>0</v>
      </c>
      <c r="EV582" s="26">
        <f t="shared" si="888"/>
        <v>0</v>
      </c>
      <c r="EW582" s="26">
        <f t="shared" si="889"/>
        <v>0</v>
      </c>
      <c r="EX582">
        <f t="shared" si="946"/>
        <v>0</v>
      </c>
      <c r="EY582" s="7">
        <f t="shared" si="905"/>
        <v>0</v>
      </c>
      <c r="EZ582" s="7">
        <f t="shared" si="906"/>
        <v>0</v>
      </c>
      <c r="FA582" s="17">
        <f t="shared" si="947"/>
        <v>0</v>
      </c>
      <c r="FB582" s="17">
        <f t="shared" si="907"/>
        <v>0</v>
      </c>
      <c r="GB582">
        <v>580</v>
      </c>
      <c r="GC582" s="7">
        <f t="shared" si="948"/>
        <v>0</v>
      </c>
      <c r="GD582" s="28">
        <f t="shared" si="949"/>
        <v>0</v>
      </c>
      <c r="GE582" s="16">
        <f t="shared" si="950"/>
        <v>0</v>
      </c>
      <c r="GF582" s="9">
        <f t="shared" si="890"/>
        <v>0</v>
      </c>
      <c r="GG582" s="26">
        <f t="shared" si="891"/>
        <v>0</v>
      </c>
      <c r="GH582" s="19">
        <f t="shared" si="892"/>
        <v>0</v>
      </c>
      <c r="GI582" s="26">
        <f t="shared" si="893"/>
        <v>0</v>
      </c>
      <c r="GJ582" s="26">
        <f t="shared" si="894"/>
        <v>0</v>
      </c>
      <c r="GK582" s="16">
        <f t="shared" si="951"/>
        <v>0</v>
      </c>
      <c r="GL582" s="25">
        <v>0</v>
      </c>
      <c r="GM582" s="25">
        <f t="shared" si="952"/>
        <v>0</v>
      </c>
      <c r="GN582" s="25">
        <f t="shared" si="953"/>
        <v>0</v>
      </c>
      <c r="GO582" s="25">
        <f t="shared" si="954"/>
        <v>0</v>
      </c>
      <c r="GP582" s="25">
        <f t="shared" si="955"/>
        <v>0</v>
      </c>
      <c r="GQ582" s="16">
        <f t="shared" si="956"/>
        <v>0</v>
      </c>
      <c r="GR582" s="25">
        <f t="shared" si="957"/>
        <v>0</v>
      </c>
      <c r="GS582" s="9">
        <f t="shared" si="895"/>
        <v>0</v>
      </c>
      <c r="GT582" s="26">
        <f t="shared" si="896"/>
        <v>0</v>
      </c>
      <c r="GU582" s="19">
        <f t="shared" si="897"/>
        <v>0</v>
      </c>
      <c r="GV582" s="26">
        <f t="shared" si="898"/>
        <v>0</v>
      </c>
      <c r="GW582" s="26">
        <f t="shared" si="899"/>
        <v>0</v>
      </c>
      <c r="GX582">
        <f t="shared" si="958"/>
        <v>0</v>
      </c>
      <c r="GY582" s="7">
        <f t="shared" si="908"/>
        <v>0</v>
      </c>
      <c r="GZ582" s="7">
        <f t="shared" si="909"/>
        <v>0</v>
      </c>
      <c r="HA582" s="17">
        <f t="shared" si="959"/>
        <v>0</v>
      </c>
      <c r="HB582" s="17">
        <f t="shared" si="910"/>
        <v>0</v>
      </c>
    </row>
    <row r="583" spans="54:210" x14ac:dyDescent="0.3">
      <c r="BB583">
        <v>581</v>
      </c>
      <c r="BC583" s="7">
        <f t="shared" si="911"/>
        <v>0</v>
      </c>
      <c r="BD583" s="28">
        <f t="shared" si="912"/>
        <v>0</v>
      </c>
      <c r="BE583" s="16">
        <f t="shared" si="913"/>
        <v>0</v>
      </c>
      <c r="BF583" s="16">
        <f t="shared" si="914"/>
        <v>0</v>
      </c>
      <c r="BG583" s="25">
        <v>0</v>
      </c>
      <c r="BH583" s="25">
        <f t="shared" si="915"/>
        <v>0</v>
      </c>
      <c r="BI583" s="25">
        <f t="shared" si="916"/>
        <v>0</v>
      </c>
      <c r="BJ583" s="25">
        <f t="shared" si="917"/>
        <v>0</v>
      </c>
      <c r="BK583" s="25">
        <f t="shared" si="918"/>
        <v>0</v>
      </c>
      <c r="BL583" s="16">
        <f t="shared" si="919"/>
        <v>0</v>
      </c>
      <c r="BM583" s="25">
        <f t="shared" si="920"/>
        <v>0</v>
      </c>
      <c r="BN583" s="9">
        <f t="shared" si="865"/>
        <v>0</v>
      </c>
      <c r="BO583" s="26">
        <f t="shared" si="866"/>
        <v>0</v>
      </c>
      <c r="BP583" s="19">
        <f t="shared" si="867"/>
        <v>0</v>
      </c>
      <c r="BQ583" s="26">
        <f t="shared" si="868"/>
        <v>0</v>
      </c>
      <c r="BR583" s="26">
        <f t="shared" si="869"/>
        <v>0</v>
      </c>
      <c r="BS583">
        <f t="shared" si="921"/>
        <v>0</v>
      </c>
      <c r="BT583" s="7">
        <f t="shared" si="922"/>
        <v>0</v>
      </c>
      <c r="BU583" s="7">
        <f t="shared" si="900"/>
        <v>0</v>
      </c>
      <c r="BV583" s="17">
        <f t="shared" si="923"/>
        <v>0</v>
      </c>
      <c r="BW583" s="17">
        <f t="shared" si="901"/>
        <v>0</v>
      </c>
      <c r="CB583">
        <v>581</v>
      </c>
      <c r="CC583" s="7">
        <f t="shared" ca="1" si="924"/>
        <v>-19000</v>
      </c>
      <c r="CD583" s="28">
        <f t="shared" ca="1" si="925"/>
        <v>0</v>
      </c>
      <c r="CE583" s="16">
        <f t="shared" ca="1" si="926"/>
        <v>0</v>
      </c>
      <c r="CF583" s="9">
        <f t="shared" ca="1" si="870"/>
        <v>0</v>
      </c>
      <c r="CG583" s="26">
        <f t="shared" ca="1" si="871"/>
        <v>0</v>
      </c>
      <c r="CH583" s="19">
        <f t="shared" ca="1" si="872"/>
        <v>0</v>
      </c>
      <c r="CI583" s="26">
        <f t="shared" ca="1" si="873"/>
        <v>0</v>
      </c>
      <c r="CJ583" s="26">
        <f t="shared" ca="1" si="874"/>
        <v>0</v>
      </c>
      <c r="CK583" s="16">
        <f t="shared" ca="1" si="927"/>
        <v>0</v>
      </c>
      <c r="CL583" s="25">
        <v>0</v>
      </c>
      <c r="CM583" s="25">
        <f t="shared" ca="1" si="928"/>
        <v>0</v>
      </c>
      <c r="CN583" s="25">
        <f t="shared" ca="1" si="929"/>
        <v>0</v>
      </c>
      <c r="CO583" s="25">
        <f t="shared" ca="1" si="930"/>
        <v>0</v>
      </c>
      <c r="CP583" s="25">
        <f t="shared" ca="1" si="931"/>
        <v>0</v>
      </c>
      <c r="CQ583" s="16">
        <f t="shared" ca="1" si="932"/>
        <v>0</v>
      </c>
      <c r="CR583" s="25">
        <f t="shared" ca="1" si="933"/>
        <v>0</v>
      </c>
      <c r="CS583" s="9">
        <f t="shared" ca="1" si="875"/>
        <v>0</v>
      </c>
      <c r="CT583" s="26">
        <f t="shared" ca="1" si="876"/>
        <v>0</v>
      </c>
      <c r="CU583" s="19">
        <f t="shared" ca="1" si="877"/>
        <v>0</v>
      </c>
      <c r="CV583" s="26">
        <f t="shared" ca="1" si="878"/>
        <v>0</v>
      </c>
      <c r="CW583" s="26">
        <f t="shared" ca="1" si="879"/>
        <v>0</v>
      </c>
      <c r="CX583">
        <f t="shared" ca="1" si="934"/>
        <v>0</v>
      </c>
      <c r="CY583" s="7">
        <f t="shared" ca="1" si="902"/>
        <v>0</v>
      </c>
      <c r="CZ583" s="7">
        <f t="shared" ca="1" si="903"/>
        <v>0</v>
      </c>
      <c r="DA583" s="17">
        <f t="shared" ca="1" si="935"/>
        <v>0</v>
      </c>
      <c r="DB583" s="17">
        <f t="shared" ca="1" si="904"/>
        <v>0</v>
      </c>
      <c r="EB583">
        <v>581</v>
      </c>
      <c r="EC583" s="7">
        <f t="shared" si="936"/>
        <v>0</v>
      </c>
      <c r="ED583" s="28">
        <f t="shared" si="937"/>
        <v>0</v>
      </c>
      <c r="EE583" s="16">
        <f t="shared" si="938"/>
        <v>0</v>
      </c>
      <c r="EF583" s="9">
        <f t="shared" si="880"/>
        <v>0</v>
      </c>
      <c r="EG583" s="26">
        <f t="shared" si="881"/>
        <v>0</v>
      </c>
      <c r="EH583" s="19">
        <f t="shared" si="882"/>
        <v>0</v>
      </c>
      <c r="EI583" s="26">
        <f t="shared" si="883"/>
        <v>0</v>
      </c>
      <c r="EJ583" s="26">
        <f t="shared" si="884"/>
        <v>0</v>
      </c>
      <c r="EK583" s="16">
        <f t="shared" si="939"/>
        <v>0</v>
      </c>
      <c r="EL583" s="25">
        <v>0</v>
      </c>
      <c r="EM583" s="25">
        <f t="shared" si="940"/>
        <v>0</v>
      </c>
      <c r="EN583" s="25">
        <f t="shared" si="941"/>
        <v>0</v>
      </c>
      <c r="EO583" s="25">
        <f t="shared" si="942"/>
        <v>0</v>
      </c>
      <c r="EP583" s="25">
        <f t="shared" si="943"/>
        <v>0</v>
      </c>
      <c r="EQ583" s="16">
        <f t="shared" si="944"/>
        <v>0</v>
      </c>
      <c r="ER583" s="25">
        <f t="shared" si="945"/>
        <v>0</v>
      </c>
      <c r="ES583" s="9">
        <f t="shared" si="885"/>
        <v>0</v>
      </c>
      <c r="ET583" s="26">
        <f t="shared" si="886"/>
        <v>0</v>
      </c>
      <c r="EU583" s="19">
        <f t="shared" si="887"/>
        <v>0</v>
      </c>
      <c r="EV583" s="26">
        <f t="shared" si="888"/>
        <v>0</v>
      </c>
      <c r="EW583" s="26">
        <f t="shared" si="889"/>
        <v>0</v>
      </c>
      <c r="EX583">
        <f t="shared" si="946"/>
        <v>0</v>
      </c>
      <c r="EY583" s="7">
        <f t="shared" si="905"/>
        <v>0</v>
      </c>
      <c r="EZ583" s="7">
        <f t="shared" si="906"/>
        <v>0</v>
      </c>
      <c r="FA583" s="17">
        <f t="shared" si="947"/>
        <v>0</v>
      </c>
      <c r="FB583" s="17">
        <f t="shared" si="907"/>
        <v>0</v>
      </c>
      <c r="GB583">
        <v>581</v>
      </c>
      <c r="GC583" s="7">
        <f t="shared" si="948"/>
        <v>0</v>
      </c>
      <c r="GD583" s="28">
        <f t="shared" si="949"/>
        <v>0</v>
      </c>
      <c r="GE583" s="16">
        <f t="shared" si="950"/>
        <v>0</v>
      </c>
      <c r="GF583" s="9">
        <f t="shared" si="890"/>
        <v>0</v>
      </c>
      <c r="GG583" s="26">
        <f t="shared" si="891"/>
        <v>0</v>
      </c>
      <c r="GH583" s="19">
        <f t="shared" si="892"/>
        <v>0</v>
      </c>
      <c r="GI583" s="26">
        <f t="shared" si="893"/>
        <v>0</v>
      </c>
      <c r="GJ583" s="26">
        <f t="shared" si="894"/>
        <v>0</v>
      </c>
      <c r="GK583" s="16">
        <f t="shared" si="951"/>
        <v>0</v>
      </c>
      <c r="GL583" s="25">
        <v>0</v>
      </c>
      <c r="GM583" s="25">
        <f t="shared" si="952"/>
        <v>0</v>
      </c>
      <c r="GN583" s="25">
        <f t="shared" si="953"/>
        <v>0</v>
      </c>
      <c r="GO583" s="25">
        <f t="shared" si="954"/>
        <v>0</v>
      </c>
      <c r="GP583" s="25">
        <f t="shared" si="955"/>
        <v>0</v>
      </c>
      <c r="GQ583" s="16">
        <f t="shared" si="956"/>
        <v>0</v>
      </c>
      <c r="GR583" s="25">
        <f t="shared" si="957"/>
        <v>0</v>
      </c>
      <c r="GS583" s="9">
        <f t="shared" si="895"/>
        <v>0</v>
      </c>
      <c r="GT583" s="26">
        <f t="shared" si="896"/>
        <v>0</v>
      </c>
      <c r="GU583" s="19">
        <f t="shared" si="897"/>
        <v>0</v>
      </c>
      <c r="GV583" s="26">
        <f t="shared" si="898"/>
        <v>0</v>
      </c>
      <c r="GW583" s="26">
        <f t="shared" si="899"/>
        <v>0</v>
      </c>
      <c r="GX583">
        <f t="shared" si="958"/>
        <v>0</v>
      </c>
      <c r="GY583" s="7">
        <f t="shared" si="908"/>
        <v>0</v>
      </c>
      <c r="GZ583" s="7">
        <f t="shared" si="909"/>
        <v>0</v>
      </c>
      <c r="HA583" s="17">
        <f t="shared" si="959"/>
        <v>0</v>
      </c>
      <c r="HB583" s="17">
        <f t="shared" si="910"/>
        <v>0</v>
      </c>
    </row>
    <row r="584" spans="54:210" x14ac:dyDescent="0.3">
      <c r="BB584">
        <v>582</v>
      </c>
      <c r="BC584" s="7">
        <f t="shared" si="911"/>
        <v>0</v>
      </c>
      <c r="BD584" s="28">
        <f t="shared" si="912"/>
        <v>0</v>
      </c>
      <c r="BE584" s="16">
        <f t="shared" si="913"/>
        <v>0</v>
      </c>
      <c r="BF584" s="16">
        <f t="shared" si="914"/>
        <v>0</v>
      </c>
      <c r="BG584" s="25">
        <v>0</v>
      </c>
      <c r="BH584" s="25">
        <f t="shared" si="915"/>
        <v>0</v>
      </c>
      <c r="BI584" s="25">
        <f t="shared" si="916"/>
        <v>0</v>
      </c>
      <c r="BJ584" s="25">
        <f t="shared" si="917"/>
        <v>0</v>
      </c>
      <c r="BK584" s="25">
        <f t="shared" si="918"/>
        <v>0</v>
      </c>
      <c r="BL584" s="16">
        <f t="shared" si="919"/>
        <v>0</v>
      </c>
      <c r="BM584" s="25">
        <f t="shared" si="920"/>
        <v>0</v>
      </c>
      <c r="BN584" s="9">
        <f t="shared" si="865"/>
        <v>0</v>
      </c>
      <c r="BO584" s="26">
        <f t="shared" si="866"/>
        <v>0</v>
      </c>
      <c r="BP584" s="19">
        <f t="shared" si="867"/>
        <v>0</v>
      </c>
      <c r="BQ584" s="26">
        <f t="shared" si="868"/>
        <v>0</v>
      </c>
      <c r="BR584" s="26">
        <f t="shared" si="869"/>
        <v>0</v>
      </c>
      <c r="BS584">
        <f t="shared" si="921"/>
        <v>0</v>
      </c>
      <c r="BT584" s="7">
        <f t="shared" si="922"/>
        <v>0</v>
      </c>
      <c r="BU584" s="7">
        <f t="shared" si="900"/>
        <v>0</v>
      </c>
      <c r="BV584" s="17">
        <f t="shared" si="923"/>
        <v>0</v>
      </c>
      <c r="BW584" s="17">
        <f t="shared" si="901"/>
        <v>0</v>
      </c>
      <c r="CB584">
        <v>582</v>
      </c>
      <c r="CC584" s="7">
        <f t="shared" ca="1" si="924"/>
        <v>-19000</v>
      </c>
      <c r="CD584" s="28">
        <f t="shared" ca="1" si="925"/>
        <v>0</v>
      </c>
      <c r="CE584" s="16">
        <f t="shared" ca="1" si="926"/>
        <v>0</v>
      </c>
      <c r="CF584" s="9">
        <f t="shared" ca="1" si="870"/>
        <v>0</v>
      </c>
      <c r="CG584" s="26">
        <f t="shared" ca="1" si="871"/>
        <v>0</v>
      </c>
      <c r="CH584" s="19">
        <f t="shared" ca="1" si="872"/>
        <v>0</v>
      </c>
      <c r="CI584" s="26">
        <f t="shared" ca="1" si="873"/>
        <v>0</v>
      </c>
      <c r="CJ584" s="26">
        <f t="shared" ca="1" si="874"/>
        <v>0</v>
      </c>
      <c r="CK584" s="16">
        <f t="shared" ca="1" si="927"/>
        <v>0</v>
      </c>
      <c r="CL584" s="25">
        <v>0</v>
      </c>
      <c r="CM584" s="25">
        <f t="shared" ca="1" si="928"/>
        <v>0</v>
      </c>
      <c r="CN584" s="25">
        <f t="shared" ca="1" si="929"/>
        <v>0</v>
      </c>
      <c r="CO584" s="25">
        <f t="shared" ca="1" si="930"/>
        <v>0</v>
      </c>
      <c r="CP584" s="25">
        <f t="shared" ca="1" si="931"/>
        <v>0</v>
      </c>
      <c r="CQ584" s="16">
        <f t="shared" ca="1" si="932"/>
        <v>0</v>
      </c>
      <c r="CR584" s="25">
        <f t="shared" ca="1" si="933"/>
        <v>0</v>
      </c>
      <c r="CS584" s="9">
        <f t="shared" ca="1" si="875"/>
        <v>0</v>
      </c>
      <c r="CT584" s="26">
        <f t="shared" ca="1" si="876"/>
        <v>0</v>
      </c>
      <c r="CU584" s="19">
        <f t="shared" ca="1" si="877"/>
        <v>0</v>
      </c>
      <c r="CV584" s="26">
        <f t="shared" ca="1" si="878"/>
        <v>0</v>
      </c>
      <c r="CW584" s="26">
        <f t="shared" ca="1" si="879"/>
        <v>0</v>
      </c>
      <c r="CX584">
        <f t="shared" ca="1" si="934"/>
        <v>0</v>
      </c>
      <c r="CY584" s="7">
        <f t="shared" ca="1" si="902"/>
        <v>0</v>
      </c>
      <c r="CZ584" s="7">
        <f t="shared" ca="1" si="903"/>
        <v>0</v>
      </c>
      <c r="DA584" s="17">
        <f t="shared" ca="1" si="935"/>
        <v>0</v>
      </c>
      <c r="DB584" s="17">
        <f t="shared" ca="1" si="904"/>
        <v>0</v>
      </c>
      <c r="EB584">
        <v>582</v>
      </c>
      <c r="EC584" s="7">
        <f t="shared" si="936"/>
        <v>0</v>
      </c>
      <c r="ED584" s="28">
        <f t="shared" si="937"/>
        <v>0</v>
      </c>
      <c r="EE584" s="16">
        <f t="shared" si="938"/>
        <v>0</v>
      </c>
      <c r="EF584" s="9">
        <f t="shared" si="880"/>
        <v>0</v>
      </c>
      <c r="EG584" s="26">
        <f t="shared" si="881"/>
        <v>0</v>
      </c>
      <c r="EH584" s="19">
        <f t="shared" si="882"/>
        <v>0</v>
      </c>
      <c r="EI584" s="26">
        <f t="shared" si="883"/>
        <v>0</v>
      </c>
      <c r="EJ584" s="26">
        <f t="shared" si="884"/>
        <v>0</v>
      </c>
      <c r="EK584" s="16">
        <f t="shared" si="939"/>
        <v>0</v>
      </c>
      <c r="EL584" s="25">
        <v>0</v>
      </c>
      <c r="EM584" s="25">
        <f t="shared" si="940"/>
        <v>0</v>
      </c>
      <c r="EN584" s="25">
        <f t="shared" si="941"/>
        <v>0</v>
      </c>
      <c r="EO584" s="25">
        <f t="shared" si="942"/>
        <v>0</v>
      </c>
      <c r="EP584" s="25">
        <f t="shared" si="943"/>
        <v>0</v>
      </c>
      <c r="EQ584" s="16">
        <f t="shared" si="944"/>
        <v>0</v>
      </c>
      <c r="ER584" s="25">
        <f t="shared" si="945"/>
        <v>0</v>
      </c>
      <c r="ES584" s="9">
        <f t="shared" si="885"/>
        <v>0</v>
      </c>
      <c r="ET584" s="26">
        <f t="shared" si="886"/>
        <v>0</v>
      </c>
      <c r="EU584" s="19">
        <f t="shared" si="887"/>
        <v>0</v>
      </c>
      <c r="EV584" s="26">
        <f t="shared" si="888"/>
        <v>0</v>
      </c>
      <c r="EW584" s="26">
        <f t="shared" si="889"/>
        <v>0</v>
      </c>
      <c r="EX584">
        <f t="shared" si="946"/>
        <v>0</v>
      </c>
      <c r="EY584" s="7">
        <f t="shared" si="905"/>
        <v>0</v>
      </c>
      <c r="EZ584" s="7">
        <f t="shared" si="906"/>
        <v>0</v>
      </c>
      <c r="FA584" s="17">
        <f t="shared" si="947"/>
        <v>0</v>
      </c>
      <c r="FB584" s="17">
        <f t="shared" si="907"/>
        <v>0</v>
      </c>
      <c r="GB584">
        <v>582</v>
      </c>
      <c r="GC584" s="7">
        <f t="shared" si="948"/>
        <v>0</v>
      </c>
      <c r="GD584" s="28">
        <f t="shared" si="949"/>
        <v>0</v>
      </c>
      <c r="GE584" s="16">
        <f t="shared" si="950"/>
        <v>0</v>
      </c>
      <c r="GF584" s="9">
        <f t="shared" si="890"/>
        <v>0</v>
      </c>
      <c r="GG584" s="26">
        <f t="shared" si="891"/>
        <v>0</v>
      </c>
      <c r="GH584" s="19">
        <f t="shared" si="892"/>
        <v>0</v>
      </c>
      <c r="GI584" s="26">
        <f t="shared" si="893"/>
        <v>0</v>
      </c>
      <c r="GJ584" s="26">
        <f t="shared" si="894"/>
        <v>0</v>
      </c>
      <c r="GK584" s="16">
        <f t="shared" si="951"/>
        <v>0</v>
      </c>
      <c r="GL584" s="25">
        <v>0</v>
      </c>
      <c r="GM584" s="25">
        <f t="shared" si="952"/>
        <v>0</v>
      </c>
      <c r="GN584" s="25">
        <f t="shared" si="953"/>
        <v>0</v>
      </c>
      <c r="GO584" s="25">
        <f t="shared" si="954"/>
        <v>0</v>
      </c>
      <c r="GP584" s="25">
        <f t="shared" si="955"/>
        <v>0</v>
      </c>
      <c r="GQ584" s="16">
        <f t="shared" si="956"/>
        <v>0</v>
      </c>
      <c r="GR584" s="25">
        <f t="shared" si="957"/>
        <v>0</v>
      </c>
      <c r="GS584" s="9">
        <f t="shared" si="895"/>
        <v>0</v>
      </c>
      <c r="GT584" s="26">
        <f t="shared" si="896"/>
        <v>0</v>
      </c>
      <c r="GU584" s="19">
        <f t="shared" si="897"/>
        <v>0</v>
      </c>
      <c r="GV584" s="26">
        <f t="shared" si="898"/>
        <v>0</v>
      </c>
      <c r="GW584" s="26">
        <f t="shared" si="899"/>
        <v>0</v>
      </c>
      <c r="GX584">
        <f t="shared" si="958"/>
        <v>0</v>
      </c>
      <c r="GY584" s="7">
        <f t="shared" si="908"/>
        <v>0</v>
      </c>
      <c r="GZ584" s="7">
        <f t="shared" si="909"/>
        <v>0</v>
      </c>
      <c r="HA584" s="17">
        <f t="shared" si="959"/>
        <v>0</v>
      </c>
      <c r="HB584" s="17">
        <f t="shared" si="910"/>
        <v>0</v>
      </c>
    </row>
    <row r="585" spans="54:210" x14ac:dyDescent="0.3">
      <c r="BB585">
        <v>583</v>
      </c>
      <c r="BC585" s="7">
        <f t="shared" si="911"/>
        <v>0</v>
      </c>
      <c r="BD585" s="28">
        <f t="shared" si="912"/>
        <v>0</v>
      </c>
      <c r="BE585" s="16">
        <f t="shared" si="913"/>
        <v>0</v>
      </c>
      <c r="BF585" s="16">
        <f t="shared" si="914"/>
        <v>0</v>
      </c>
      <c r="BG585" s="25">
        <v>0</v>
      </c>
      <c r="BH585" s="25">
        <f t="shared" si="915"/>
        <v>0</v>
      </c>
      <c r="BI585" s="25">
        <f t="shared" si="916"/>
        <v>0</v>
      </c>
      <c r="BJ585" s="25">
        <f t="shared" si="917"/>
        <v>0</v>
      </c>
      <c r="BK585" s="25">
        <f t="shared" si="918"/>
        <v>0</v>
      </c>
      <c r="BL585" s="16">
        <f t="shared" si="919"/>
        <v>0</v>
      </c>
      <c r="BM585" s="25">
        <f t="shared" si="920"/>
        <v>0</v>
      </c>
      <c r="BN585" s="9">
        <f t="shared" si="865"/>
        <v>0</v>
      </c>
      <c r="BO585" s="26">
        <f t="shared" si="866"/>
        <v>0</v>
      </c>
      <c r="BP585" s="19">
        <f t="shared" si="867"/>
        <v>0</v>
      </c>
      <c r="BQ585" s="26">
        <f t="shared" si="868"/>
        <v>0</v>
      </c>
      <c r="BR585" s="26">
        <f t="shared" si="869"/>
        <v>0</v>
      </c>
      <c r="BS585">
        <f t="shared" si="921"/>
        <v>0</v>
      </c>
      <c r="BT585" s="7">
        <f t="shared" si="922"/>
        <v>0</v>
      </c>
      <c r="BU585" s="7">
        <f t="shared" si="900"/>
        <v>0</v>
      </c>
      <c r="BV585" s="17">
        <f t="shared" si="923"/>
        <v>0</v>
      </c>
      <c r="BW585" s="17">
        <f t="shared" si="901"/>
        <v>0</v>
      </c>
      <c r="CB585">
        <v>583</v>
      </c>
      <c r="CC585" s="7">
        <f t="shared" ca="1" si="924"/>
        <v>-19000</v>
      </c>
      <c r="CD585" s="28">
        <f t="shared" ca="1" si="925"/>
        <v>0</v>
      </c>
      <c r="CE585" s="16">
        <f t="shared" ca="1" si="926"/>
        <v>0</v>
      </c>
      <c r="CF585" s="9">
        <f t="shared" ca="1" si="870"/>
        <v>0</v>
      </c>
      <c r="CG585" s="26">
        <f t="shared" ca="1" si="871"/>
        <v>0</v>
      </c>
      <c r="CH585" s="19">
        <f t="shared" ca="1" si="872"/>
        <v>0</v>
      </c>
      <c r="CI585" s="26">
        <f t="shared" ca="1" si="873"/>
        <v>0</v>
      </c>
      <c r="CJ585" s="26">
        <f t="shared" ca="1" si="874"/>
        <v>0</v>
      </c>
      <c r="CK585" s="16">
        <f t="shared" ca="1" si="927"/>
        <v>0</v>
      </c>
      <c r="CL585" s="25">
        <v>0</v>
      </c>
      <c r="CM585" s="25">
        <f t="shared" ca="1" si="928"/>
        <v>0</v>
      </c>
      <c r="CN585" s="25">
        <f t="shared" ca="1" si="929"/>
        <v>0</v>
      </c>
      <c r="CO585" s="25">
        <f t="shared" ca="1" si="930"/>
        <v>0</v>
      </c>
      <c r="CP585" s="25">
        <f t="shared" ca="1" si="931"/>
        <v>0</v>
      </c>
      <c r="CQ585" s="16">
        <f t="shared" ca="1" si="932"/>
        <v>0</v>
      </c>
      <c r="CR585" s="25">
        <f t="shared" ca="1" si="933"/>
        <v>0</v>
      </c>
      <c r="CS585" s="9">
        <f t="shared" ca="1" si="875"/>
        <v>0</v>
      </c>
      <c r="CT585" s="26">
        <f t="shared" ca="1" si="876"/>
        <v>0</v>
      </c>
      <c r="CU585" s="19">
        <f t="shared" ca="1" si="877"/>
        <v>0</v>
      </c>
      <c r="CV585" s="26">
        <f t="shared" ca="1" si="878"/>
        <v>0</v>
      </c>
      <c r="CW585" s="26">
        <f t="shared" ca="1" si="879"/>
        <v>0</v>
      </c>
      <c r="CX585">
        <f t="shared" ca="1" si="934"/>
        <v>0</v>
      </c>
      <c r="CY585" s="7">
        <f t="shared" ca="1" si="902"/>
        <v>0</v>
      </c>
      <c r="CZ585" s="7">
        <f t="shared" ca="1" si="903"/>
        <v>0</v>
      </c>
      <c r="DA585" s="17">
        <f t="shared" ca="1" si="935"/>
        <v>0</v>
      </c>
      <c r="DB585" s="17">
        <f t="shared" ca="1" si="904"/>
        <v>0</v>
      </c>
      <c r="EB585">
        <v>583</v>
      </c>
      <c r="EC585" s="7">
        <f t="shared" si="936"/>
        <v>0</v>
      </c>
      <c r="ED585" s="28">
        <f t="shared" si="937"/>
        <v>0</v>
      </c>
      <c r="EE585" s="16">
        <f t="shared" si="938"/>
        <v>0</v>
      </c>
      <c r="EF585" s="9">
        <f t="shared" si="880"/>
        <v>0</v>
      </c>
      <c r="EG585" s="26">
        <f t="shared" si="881"/>
        <v>0</v>
      </c>
      <c r="EH585" s="19">
        <f t="shared" si="882"/>
        <v>0</v>
      </c>
      <c r="EI585" s="26">
        <f t="shared" si="883"/>
        <v>0</v>
      </c>
      <c r="EJ585" s="26">
        <f t="shared" si="884"/>
        <v>0</v>
      </c>
      <c r="EK585" s="16">
        <f t="shared" si="939"/>
        <v>0</v>
      </c>
      <c r="EL585" s="25">
        <v>0</v>
      </c>
      <c r="EM585" s="25">
        <f t="shared" si="940"/>
        <v>0</v>
      </c>
      <c r="EN585" s="25">
        <f t="shared" si="941"/>
        <v>0</v>
      </c>
      <c r="EO585" s="25">
        <f t="shared" si="942"/>
        <v>0</v>
      </c>
      <c r="EP585" s="25">
        <f t="shared" si="943"/>
        <v>0</v>
      </c>
      <c r="EQ585" s="16">
        <f t="shared" si="944"/>
        <v>0</v>
      </c>
      <c r="ER585" s="25">
        <f t="shared" si="945"/>
        <v>0</v>
      </c>
      <c r="ES585" s="9">
        <f t="shared" si="885"/>
        <v>0</v>
      </c>
      <c r="ET585" s="26">
        <f t="shared" si="886"/>
        <v>0</v>
      </c>
      <c r="EU585" s="19">
        <f t="shared" si="887"/>
        <v>0</v>
      </c>
      <c r="EV585" s="26">
        <f t="shared" si="888"/>
        <v>0</v>
      </c>
      <c r="EW585" s="26">
        <f t="shared" si="889"/>
        <v>0</v>
      </c>
      <c r="EX585">
        <f t="shared" si="946"/>
        <v>0</v>
      </c>
      <c r="EY585" s="7">
        <f t="shared" si="905"/>
        <v>0</v>
      </c>
      <c r="EZ585" s="7">
        <f t="shared" si="906"/>
        <v>0</v>
      </c>
      <c r="FA585" s="17">
        <f t="shared" si="947"/>
        <v>0</v>
      </c>
      <c r="FB585" s="17">
        <f t="shared" si="907"/>
        <v>0</v>
      </c>
      <c r="GB585">
        <v>583</v>
      </c>
      <c r="GC585" s="7">
        <f t="shared" si="948"/>
        <v>0</v>
      </c>
      <c r="GD585" s="28">
        <f t="shared" si="949"/>
        <v>0</v>
      </c>
      <c r="GE585" s="16">
        <f t="shared" si="950"/>
        <v>0</v>
      </c>
      <c r="GF585" s="9">
        <f t="shared" si="890"/>
        <v>0</v>
      </c>
      <c r="GG585" s="26">
        <f t="shared" si="891"/>
        <v>0</v>
      </c>
      <c r="GH585" s="19">
        <f t="shared" si="892"/>
        <v>0</v>
      </c>
      <c r="GI585" s="26">
        <f t="shared" si="893"/>
        <v>0</v>
      </c>
      <c r="GJ585" s="26">
        <f t="shared" si="894"/>
        <v>0</v>
      </c>
      <c r="GK585" s="16">
        <f t="shared" si="951"/>
        <v>0</v>
      </c>
      <c r="GL585" s="25">
        <v>0</v>
      </c>
      <c r="GM585" s="25">
        <f t="shared" si="952"/>
        <v>0</v>
      </c>
      <c r="GN585" s="25">
        <f t="shared" si="953"/>
        <v>0</v>
      </c>
      <c r="GO585" s="25">
        <f t="shared" si="954"/>
        <v>0</v>
      </c>
      <c r="GP585" s="25">
        <f t="shared" si="955"/>
        <v>0</v>
      </c>
      <c r="GQ585" s="16">
        <f t="shared" si="956"/>
        <v>0</v>
      </c>
      <c r="GR585" s="25">
        <f t="shared" si="957"/>
        <v>0</v>
      </c>
      <c r="GS585" s="9">
        <f t="shared" si="895"/>
        <v>0</v>
      </c>
      <c r="GT585" s="26">
        <f t="shared" si="896"/>
        <v>0</v>
      </c>
      <c r="GU585" s="19">
        <f t="shared" si="897"/>
        <v>0</v>
      </c>
      <c r="GV585" s="26">
        <f t="shared" si="898"/>
        <v>0</v>
      </c>
      <c r="GW585" s="26">
        <f t="shared" si="899"/>
        <v>0</v>
      </c>
      <c r="GX585">
        <f t="shared" si="958"/>
        <v>0</v>
      </c>
      <c r="GY585" s="7">
        <f t="shared" si="908"/>
        <v>0</v>
      </c>
      <c r="GZ585" s="7">
        <f t="shared" si="909"/>
        <v>0</v>
      </c>
      <c r="HA585" s="17">
        <f t="shared" si="959"/>
        <v>0</v>
      </c>
      <c r="HB585" s="17">
        <f t="shared" si="910"/>
        <v>0</v>
      </c>
    </row>
    <row r="586" spans="54:210" x14ac:dyDescent="0.3">
      <c r="BB586">
        <v>584</v>
      </c>
      <c r="BC586" s="7">
        <f t="shared" si="911"/>
        <v>0</v>
      </c>
      <c r="BD586" s="28">
        <f t="shared" si="912"/>
        <v>0</v>
      </c>
      <c r="BE586" s="16">
        <f t="shared" si="913"/>
        <v>0</v>
      </c>
      <c r="BF586" s="16">
        <f t="shared" si="914"/>
        <v>0</v>
      </c>
      <c r="BG586" s="25">
        <v>0</v>
      </c>
      <c r="BH586" s="25">
        <f t="shared" si="915"/>
        <v>0</v>
      </c>
      <c r="BI586" s="25">
        <f t="shared" si="916"/>
        <v>0</v>
      </c>
      <c r="BJ586" s="25">
        <f t="shared" si="917"/>
        <v>0</v>
      </c>
      <c r="BK586" s="25">
        <f t="shared" si="918"/>
        <v>0</v>
      </c>
      <c r="BL586" s="16">
        <f t="shared" si="919"/>
        <v>0</v>
      </c>
      <c r="BM586" s="25">
        <f t="shared" si="920"/>
        <v>0</v>
      </c>
      <c r="BN586" s="9">
        <f t="shared" si="865"/>
        <v>0</v>
      </c>
      <c r="BO586" s="26">
        <f t="shared" si="866"/>
        <v>0</v>
      </c>
      <c r="BP586" s="19">
        <f t="shared" si="867"/>
        <v>0</v>
      </c>
      <c r="BQ586" s="26">
        <f t="shared" si="868"/>
        <v>0</v>
      </c>
      <c r="BR586" s="26">
        <f t="shared" si="869"/>
        <v>0</v>
      </c>
      <c r="BS586">
        <f t="shared" si="921"/>
        <v>0</v>
      </c>
      <c r="BT586" s="7">
        <f t="shared" si="922"/>
        <v>0</v>
      </c>
      <c r="BU586" s="7">
        <f t="shared" si="900"/>
        <v>0</v>
      </c>
      <c r="BV586" s="17">
        <f t="shared" si="923"/>
        <v>0</v>
      </c>
      <c r="BW586" s="17">
        <f t="shared" si="901"/>
        <v>0</v>
      </c>
      <c r="CB586">
        <v>584</v>
      </c>
      <c r="CC586" s="7">
        <f t="shared" ca="1" si="924"/>
        <v>-19000</v>
      </c>
      <c r="CD586" s="28">
        <f t="shared" ca="1" si="925"/>
        <v>0</v>
      </c>
      <c r="CE586" s="16">
        <f t="shared" ca="1" si="926"/>
        <v>0</v>
      </c>
      <c r="CF586" s="9">
        <f t="shared" ca="1" si="870"/>
        <v>0</v>
      </c>
      <c r="CG586" s="26">
        <f t="shared" ca="1" si="871"/>
        <v>0</v>
      </c>
      <c r="CH586" s="19">
        <f t="shared" ca="1" si="872"/>
        <v>0</v>
      </c>
      <c r="CI586" s="26">
        <f t="shared" ca="1" si="873"/>
        <v>0</v>
      </c>
      <c r="CJ586" s="26">
        <f t="shared" ca="1" si="874"/>
        <v>0</v>
      </c>
      <c r="CK586" s="16">
        <f t="shared" ca="1" si="927"/>
        <v>0</v>
      </c>
      <c r="CL586" s="25">
        <v>0</v>
      </c>
      <c r="CM586" s="25">
        <f t="shared" ca="1" si="928"/>
        <v>0</v>
      </c>
      <c r="CN586" s="25">
        <f t="shared" ca="1" si="929"/>
        <v>0</v>
      </c>
      <c r="CO586" s="25">
        <f t="shared" ca="1" si="930"/>
        <v>0</v>
      </c>
      <c r="CP586" s="25">
        <f t="shared" ca="1" si="931"/>
        <v>0</v>
      </c>
      <c r="CQ586" s="16">
        <f t="shared" ca="1" si="932"/>
        <v>0</v>
      </c>
      <c r="CR586" s="25">
        <f t="shared" ca="1" si="933"/>
        <v>0</v>
      </c>
      <c r="CS586" s="9">
        <f t="shared" ca="1" si="875"/>
        <v>0</v>
      </c>
      <c r="CT586" s="26">
        <f t="shared" ca="1" si="876"/>
        <v>0</v>
      </c>
      <c r="CU586" s="19">
        <f t="shared" ca="1" si="877"/>
        <v>0</v>
      </c>
      <c r="CV586" s="26">
        <f t="shared" ca="1" si="878"/>
        <v>0</v>
      </c>
      <c r="CW586" s="26">
        <f t="shared" ca="1" si="879"/>
        <v>0</v>
      </c>
      <c r="CX586">
        <f t="shared" ca="1" si="934"/>
        <v>0</v>
      </c>
      <c r="CY586" s="7">
        <f t="shared" ca="1" si="902"/>
        <v>0</v>
      </c>
      <c r="CZ586" s="7">
        <f t="shared" ca="1" si="903"/>
        <v>0</v>
      </c>
      <c r="DA586" s="17">
        <f t="shared" ca="1" si="935"/>
        <v>0</v>
      </c>
      <c r="DB586" s="17">
        <f t="shared" ca="1" si="904"/>
        <v>0</v>
      </c>
      <c r="EB586">
        <v>584</v>
      </c>
      <c r="EC586" s="7">
        <f t="shared" si="936"/>
        <v>0</v>
      </c>
      <c r="ED586" s="28">
        <f t="shared" si="937"/>
        <v>0</v>
      </c>
      <c r="EE586" s="16">
        <f t="shared" si="938"/>
        <v>0</v>
      </c>
      <c r="EF586" s="9">
        <f t="shared" si="880"/>
        <v>0</v>
      </c>
      <c r="EG586" s="26">
        <f t="shared" si="881"/>
        <v>0</v>
      </c>
      <c r="EH586" s="19">
        <f t="shared" si="882"/>
        <v>0</v>
      </c>
      <c r="EI586" s="26">
        <f t="shared" si="883"/>
        <v>0</v>
      </c>
      <c r="EJ586" s="26">
        <f t="shared" si="884"/>
        <v>0</v>
      </c>
      <c r="EK586" s="16">
        <f t="shared" si="939"/>
        <v>0</v>
      </c>
      <c r="EL586" s="25">
        <v>0</v>
      </c>
      <c r="EM586" s="25">
        <f t="shared" si="940"/>
        <v>0</v>
      </c>
      <c r="EN586" s="25">
        <f t="shared" si="941"/>
        <v>0</v>
      </c>
      <c r="EO586" s="25">
        <f t="shared" si="942"/>
        <v>0</v>
      </c>
      <c r="EP586" s="25">
        <f t="shared" si="943"/>
        <v>0</v>
      </c>
      <c r="EQ586" s="16">
        <f t="shared" si="944"/>
        <v>0</v>
      </c>
      <c r="ER586" s="25">
        <f t="shared" si="945"/>
        <v>0</v>
      </c>
      <c r="ES586" s="9">
        <f t="shared" si="885"/>
        <v>0</v>
      </c>
      <c r="ET586" s="26">
        <f t="shared" si="886"/>
        <v>0</v>
      </c>
      <c r="EU586" s="19">
        <f t="shared" si="887"/>
        <v>0</v>
      </c>
      <c r="EV586" s="26">
        <f t="shared" si="888"/>
        <v>0</v>
      </c>
      <c r="EW586" s="26">
        <f t="shared" si="889"/>
        <v>0</v>
      </c>
      <c r="EX586">
        <f t="shared" si="946"/>
        <v>0</v>
      </c>
      <c r="EY586" s="7">
        <f t="shared" si="905"/>
        <v>0</v>
      </c>
      <c r="EZ586" s="7">
        <f t="shared" si="906"/>
        <v>0</v>
      </c>
      <c r="FA586" s="17">
        <f t="shared" si="947"/>
        <v>0</v>
      </c>
      <c r="FB586" s="17">
        <f t="shared" si="907"/>
        <v>0</v>
      </c>
      <c r="GB586">
        <v>584</v>
      </c>
      <c r="GC586" s="7">
        <f t="shared" si="948"/>
        <v>0</v>
      </c>
      <c r="GD586" s="28">
        <f t="shared" si="949"/>
        <v>0</v>
      </c>
      <c r="GE586" s="16">
        <f t="shared" si="950"/>
        <v>0</v>
      </c>
      <c r="GF586" s="9">
        <f t="shared" si="890"/>
        <v>0</v>
      </c>
      <c r="GG586" s="26">
        <f t="shared" si="891"/>
        <v>0</v>
      </c>
      <c r="GH586" s="19">
        <f t="shared" si="892"/>
        <v>0</v>
      </c>
      <c r="GI586" s="26">
        <f t="shared" si="893"/>
        <v>0</v>
      </c>
      <c r="GJ586" s="26">
        <f t="shared" si="894"/>
        <v>0</v>
      </c>
      <c r="GK586" s="16">
        <f t="shared" si="951"/>
        <v>0</v>
      </c>
      <c r="GL586" s="25">
        <v>0</v>
      </c>
      <c r="GM586" s="25">
        <f t="shared" si="952"/>
        <v>0</v>
      </c>
      <c r="GN586" s="25">
        <f t="shared" si="953"/>
        <v>0</v>
      </c>
      <c r="GO586" s="25">
        <f t="shared" si="954"/>
        <v>0</v>
      </c>
      <c r="GP586" s="25">
        <f t="shared" si="955"/>
        <v>0</v>
      </c>
      <c r="GQ586" s="16">
        <f t="shared" si="956"/>
        <v>0</v>
      </c>
      <c r="GR586" s="25">
        <f t="shared" si="957"/>
        <v>0</v>
      </c>
      <c r="GS586" s="9">
        <f t="shared" si="895"/>
        <v>0</v>
      </c>
      <c r="GT586" s="26">
        <f t="shared" si="896"/>
        <v>0</v>
      </c>
      <c r="GU586" s="19">
        <f t="shared" si="897"/>
        <v>0</v>
      </c>
      <c r="GV586" s="26">
        <f t="shared" si="898"/>
        <v>0</v>
      </c>
      <c r="GW586" s="26">
        <f t="shared" si="899"/>
        <v>0</v>
      </c>
      <c r="GX586">
        <f t="shared" si="958"/>
        <v>0</v>
      </c>
      <c r="GY586" s="7">
        <f t="shared" si="908"/>
        <v>0</v>
      </c>
      <c r="GZ586" s="7">
        <f t="shared" si="909"/>
        <v>0</v>
      </c>
      <c r="HA586" s="17">
        <f t="shared" si="959"/>
        <v>0</v>
      </c>
      <c r="HB586" s="17">
        <f t="shared" si="910"/>
        <v>0</v>
      </c>
    </row>
    <row r="587" spans="54:210" x14ac:dyDescent="0.3">
      <c r="BB587">
        <v>585</v>
      </c>
      <c r="BC587" s="7">
        <f t="shared" si="911"/>
        <v>0</v>
      </c>
      <c r="BD587" s="28">
        <f t="shared" si="912"/>
        <v>0</v>
      </c>
      <c r="BE587" s="16">
        <f t="shared" si="913"/>
        <v>0</v>
      </c>
      <c r="BF587" s="16">
        <f t="shared" si="914"/>
        <v>0</v>
      </c>
      <c r="BG587" s="25">
        <v>0</v>
      </c>
      <c r="BH587" s="25">
        <f t="shared" si="915"/>
        <v>0</v>
      </c>
      <c r="BI587" s="25">
        <f t="shared" si="916"/>
        <v>0</v>
      </c>
      <c r="BJ587" s="25">
        <f t="shared" si="917"/>
        <v>0</v>
      </c>
      <c r="BK587" s="25">
        <f t="shared" si="918"/>
        <v>0</v>
      </c>
      <c r="BL587" s="16">
        <f t="shared" si="919"/>
        <v>0</v>
      </c>
      <c r="BM587" s="25">
        <f t="shared" si="920"/>
        <v>0</v>
      </c>
      <c r="BN587" s="9">
        <f t="shared" si="865"/>
        <v>0</v>
      </c>
      <c r="BO587" s="26">
        <f t="shared" si="866"/>
        <v>0</v>
      </c>
      <c r="BP587" s="19">
        <f t="shared" si="867"/>
        <v>0</v>
      </c>
      <c r="BQ587" s="26">
        <f t="shared" si="868"/>
        <v>0</v>
      </c>
      <c r="BR587" s="26">
        <f t="shared" si="869"/>
        <v>0</v>
      </c>
      <c r="BS587">
        <f t="shared" si="921"/>
        <v>0</v>
      </c>
      <c r="BT587" s="7">
        <f t="shared" si="922"/>
        <v>0</v>
      </c>
      <c r="BU587" s="7">
        <f t="shared" si="900"/>
        <v>0</v>
      </c>
      <c r="BV587" s="17">
        <f t="shared" si="923"/>
        <v>0</v>
      </c>
      <c r="BW587" s="17">
        <f t="shared" si="901"/>
        <v>0</v>
      </c>
      <c r="CB587">
        <v>585</v>
      </c>
      <c r="CC587" s="7">
        <f t="shared" ca="1" si="924"/>
        <v>-19000</v>
      </c>
      <c r="CD587" s="28">
        <f t="shared" ca="1" si="925"/>
        <v>0</v>
      </c>
      <c r="CE587" s="16">
        <f t="shared" ca="1" si="926"/>
        <v>0</v>
      </c>
      <c r="CF587" s="9">
        <f t="shared" ca="1" si="870"/>
        <v>0</v>
      </c>
      <c r="CG587" s="26">
        <f t="shared" ca="1" si="871"/>
        <v>0</v>
      </c>
      <c r="CH587" s="19">
        <f t="shared" ca="1" si="872"/>
        <v>0</v>
      </c>
      <c r="CI587" s="26">
        <f t="shared" ca="1" si="873"/>
        <v>0</v>
      </c>
      <c r="CJ587" s="26">
        <f t="shared" ca="1" si="874"/>
        <v>0</v>
      </c>
      <c r="CK587" s="16">
        <f t="shared" ca="1" si="927"/>
        <v>0</v>
      </c>
      <c r="CL587" s="25">
        <v>0</v>
      </c>
      <c r="CM587" s="25">
        <f t="shared" ca="1" si="928"/>
        <v>0</v>
      </c>
      <c r="CN587" s="25">
        <f t="shared" ca="1" si="929"/>
        <v>0</v>
      </c>
      <c r="CO587" s="25">
        <f t="shared" ca="1" si="930"/>
        <v>0</v>
      </c>
      <c r="CP587" s="25">
        <f t="shared" ca="1" si="931"/>
        <v>0</v>
      </c>
      <c r="CQ587" s="16">
        <f t="shared" ca="1" si="932"/>
        <v>0</v>
      </c>
      <c r="CR587" s="25">
        <f t="shared" ca="1" si="933"/>
        <v>0</v>
      </c>
      <c r="CS587" s="9">
        <f t="shared" ca="1" si="875"/>
        <v>0</v>
      </c>
      <c r="CT587" s="26">
        <f t="shared" ca="1" si="876"/>
        <v>0</v>
      </c>
      <c r="CU587" s="19">
        <f t="shared" ca="1" si="877"/>
        <v>0</v>
      </c>
      <c r="CV587" s="26">
        <f t="shared" ca="1" si="878"/>
        <v>0</v>
      </c>
      <c r="CW587" s="26">
        <f t="shared" ca="1" si="879"/>
        <v>0</v>
      </c>
      <c r="CX587">
        <f t="shared" ca="1" si="934"/>
        <v>0</v>
      </c>
      <c r="CY587" s="7">
        <f t="shared" ca="1" si="902"/>
        <v>0</v>
      </c>
      <c r="CZ587" s="7">
        <f t="shared" ca="1" si="903"/>
        <v>0</v>
      </c>
      <c r="DA587" s="17">
        <f t="shared" ca="1" si="935"/>
        <v>0</v>
      </c>
      <c r="DB587" s="17">
        <f t="shared" ca="1" si="904"/>
        <v>0</v>
      </c>
      <c r="EB587">
        <v>585</v>
      </c>
      <c r="EC587" s="7">
        <f t="shared" si="936"/>
        <v>0</v>
      </c>
      <c r="ED587" s="28">
        <f t="shared" si="937"/>
        <v>0</v>
      </c>
      <c r="EE587" s="16">
        <f t="shared" si="938"/>
        <v>0</v>
      </c>
      <c r="EF587" s="9">
        <f t="shared" si="880"/>
        <v>0</v>
      </c>
      <c r="EG587" s="26">
        <f t="shared" si="881"/>
        <v>0</v>
      </c>
      <c r="EH587" s="19">
        <f t="shared" si="882"/>
        <v>0</v>
      </c>
      <c r="EI587" s="26">
        <f t="shared" si="883"/>
        <v>0</v>
      </c>
      <c r="EJ587" s="26">
        <f t="shared" si="884"/>
        <v>0</v>
      </c>
      <c r="EK587" s="16">
        <f t="shared" si="939"/>
        <v>0</v>
      </c>
      <c r="EL587" s="25">
        <v>0</v>
      </c>
      <c r="EM587" s="25">
        <f t="shared" si="940"/>
        <v>0</v>
      </c>
      <c r="EN587" s="25">
        <f t="shared" si="941"/>
        <v>0</v>
      </c>
      <c r="EO587" s="25">
        <f t="shared" si="942"/>
        <v>0</v>
      </c>
      <c r="EP587" s="25">
        <f t="shared" si="943"/>
        <v>0</v>
      </c>
      <c r="EQ587" s="16">
        <f t="shared" si="944"/>
        <v>0</v>
      </c>
      <c r="ER587" s="25">
        <f t="shared" si="945"/>
        <v>0</v>
      </c>
      <c r="ES587" s="9">
        <f t="shared" si="885"/>
        <v>0</v>
      </c>
      <c r="ET587" s="26">
        <f t="shared" si="886"/>
        <v>0</v>
      </c>
      <c r="EU587" s="19">
        <f t="shared" si="887"/>
        <v>0</v>
      </c>
      <c r="EV587" s="26">
        <f t="shared" si="888"/>
        <v>0</v>
      </c>
      <c r="EW587" s="26">
        <f t="shared" si="889"/>
        <v>0</v>
      </c>
      <c r="EX587">
        <f t="shared" si="946"/>
        <v>0</v>
      </c>
      <c r="EY587" s="7">
        <f t="shared" si="905"/>
        <v>0</v>
      </c>
      <c r="EZ587" s="7">
        <f t="shared" si="906"/>
        <v>0</v>
      </c>
      <c r="FA587" s="17">
        <f t="shared" si="947"/>
        <v>0</v>
      </c>
      <c r="FB587" s="17">
        <f t="shared" si="907"/>
        <v>0</v>
      </c>
      <c r="GB587">
        <v>585</v>
      </c>
      <c r="GC587" s="7">
        <f t="shared" si="948"/>
        <v>0</v>
      </c>
      <c r="GD587" s="28">
        <f t="shared" si="949"/>
        <v>0</v>
      </c>
      <c r="GE587" s="16">
        <f t="shared" si="950"/>
        <v>0</v>
      </c>
      <c r="GF587" s="9">
        <f t="shared" si="890"/>
        <v>0</v>
      </c>
      <c r="GG587" s="26">
        <f t="shared" si="891"/>
        <v>0</v>
      </c>
      <c r="GH587" s="19">
        <f t="shared" si="892"/>
        <v>0</v>
      </c>
      <c r="GI587" s="26">
        <f t="shared" si="893"/>
        <v>0</v>
      </c>
      <c r="GJ587" s="26">
        <f t="shared" si="894"/>
        <v>0</v>
      </c>
      <c r="GK587" s="16">
        <f t="shared" si="951"/>
        <v>0</v>
      </c>
      <c r="GL587" s="25">
        <v>0</v>
      </c>
      <c r="GM587" s="25">
        <f t="shared" si="952"/>
        <v>0</v>
      </c>
      <c r="GN587" s="25">
        <f t="shared" si="953"/>
        <v>0</v>
      </c>
      <c r="GO587" s="25">
        <f t="shared" si="954"/>
        <v>0</v>
      </c>
      <c r="GP587" s="25">
        <f t="shared" si="955"/>
        <v>0</v>
      </c>
      <c r="GQ587" s="16">
        <f t="shared" si="956"/>
        <v>0</v>
      </c>
      <c r="GR587" s="25">
        <f t="shared" si="957"/>
        <v>0</v>
      </c>
      <c r="GS587" s="9">
        <f t="shared" si="895"/>
        <v>0</v>
      </c>
      <c r="GT587" s="26">
        <f t="shared" si="896"/>
        <v>0</v>
      </c>
      <c r="GU587" s="19">
        <f t="shared" si="897"/>
        <v>0</v>
      </c>
      <c r="GV587" s="26">
        <f t="shared" si="898"/>
        <v>0</v>
      </c>
      <c r="GW587" s="26">
        <f t="shared" si="899"/>
        <v>0</v>
      </c>
      <c r="GX587">
        <f t="shared" si="958"/>
        <v>0</v>
      </c>
      <c r="GY587" s="7">
        <f t="shared" si="908"/>
        <v>0</v>
      </c>
      <c r="GZ587" s="7">
        <f t="shared" si="909"/>
        <v>0</v>
      </c>
      <c r="HA587" s="17">
        <f t="shared" si="959"/>
        <v>0</v>
      </c>
      <c r="HB587" s="17">
        <f t="shared" si="910"/>
        <v>0</v>
      </c>
    </row>
    <row r="588" spans="54:210" x14ac:dyDescent="0.3">
      <c r="BB588">
        <v>586</v>
      </c>
      <c r="BC588" s="7">
        <f t="shared" si="911"/>
        <v>0</v>
      </c>
      <c r="BD588" s="28">
        <f t="shared" si="912"/>
        <v>0</v>
      </c>
      <c r="BE588" s="16">
        <f t="shared" si="913"/>
        <v>0</v>
      </c>
      <c r="BF588" s="16">
        <f t="shared" si="914"/>
        <v>0</v>
      </c>
      <c r="BG588" s="25">
        <v>0</v>
      </c>
      <c r="BH588" s="25">
        <f t="shared" si="915"/>
        <v>0</v>
      </c>
      <c r="BI588" s="25">
        <f t="shared" si="916"/>
        <v>0</v>
      </c>
      <c r="BJ588" s="25">
        <f t="shared" si="917"/>
        <v>0</v>
      </c>
      <c r="BK588" s="25">
        <f t="shared" si="918"/>
        <v>0</v>
      </c>
      <c r="BL588" s="16">
        <f t="shared" si="919"/>
        <v>0</v>
      </c>
      <c r="BM588" s="25">
        <f t="shared" si="920"/>
        <v>0</v>
      </c>
      <c r="BN588" s="9">
        <f t="shared" si="865"/>
        <v>0</v>
      </c>
      <c r="BO588" s="26">
        <f t="shared" si="866"/>
        <v>0</v>
      </c>
      <c r="BP588" s="19">
        <f t="shared" si="867"/>
        <v>0</v>
      </c>
      <c r="BQ588" s="26">
        <f t="shared" si="868"/>
        <v>0</v>
      </c>
      <c r="BR588" s="26">
        <f t="shared" si="869"/>
        <v>0</v>
      </c>
      <c r="BS588">
        <f t="shared" si="921"/>
        <v>0</v>
      </c>
      <c r="BT588" s="7">
        <f t="shared" si="922"/>
        <v>0</v>
      </c>
      <c r="BU588" s="7">
        <f t="shared" si="900"/>
        <v>0</v>
      </c>
      <c r="BV588" s="17">
        <f t="shared" si="923"/>
        <v>0</v>
      </c>
      <c r="BW588" s="17">
        <f t="shared" si="901"/>
        <v>0</v>
      </c>
      <c r="CB588">
        <v>586</v>
      </c>
      <c r="CC588" s="7">
        <f t="shared" ca="1" si="924"/>
        <v>-19000</v>
      </c>
      <c r="CD588" s="28">
        <f t="shared" ca="1" si="925"/>
        <v>0</v>
      </c>
      <c r="CE588" s="16">
        <f t="shared" ca="1" si="926"/>
        <v>0</v>
      </c>
      <c r="CF588" s="9">
        <f t="shared" ca="1" si="870"/>
        <v>0</v>
      </c>
      <c r="CG588" s="26">
        <f t="shared" ca="1" si="871"/>
        <v>0</v>
      </c>
      <c r="CH588" s="19">
        <f t="shared" ca="1" si="872"/>
        <v>0</v>
      </c>
      <c r="CI588" s="26">
        <f t="shared" ca="1" si="873"/>
        <v>0</v>
      </c>
      <c r="CJ588" s="26">
        <f t="shared" ca="1" si="874"/>
        <v>0</v>
      </c>
      <c r="CK588" s="16">
        <f t="shared" ca="1" si="927"/>
        <v>0</v>
      </c>
      <c r="CL588" s="25">
        <v>0</v>
      </c>
      <c r="CM588" s="25">
        <f t="shared" ca="1" si="928"/>
        <v>0</v>
      </c>
      <c r="CN588" s="25">
        <f t="shared" ca="1" si="929"/>
        <v>0</v>
      </c>
      <c r="CO588" s="25">
        <f t="shared" ca="1" si="930"/>
        <v>0</v>
      </c>
      <c r="CP588" s="25">
        <f t="shared" ca="1" si="931"/>
        <v>0</v>
      </c>
      <c r="CQ588" s="16">
        <f t="shared" ca="1" si="932"/>
        <v>0</v>
      </c>
      <c r="CR588" s="25">
        <f t="shared" ca="1" si="933"/>
        <v>0</v>
      </c>
      <c r="CS588" s="9">
        <f t="shared" ca="1" si="875"/>
        <v>0</v>
      </c>
      <c r="CT588" s="26">
        <f t="shared" ca="1" si="876"/>
        <v>0</v>
      </c>
      <c r="CU588" s="19">
        <f t="shared" ca="1" si="877"/>
        <v>0</v>
      </c>
      <c r="CV588" s="26">
        <f t="shared" ca="1" si="878"/>
        <v>0</v>
      </c>
      <c r="CW588" s="26">
        <f t="shared" ca="1" si="879"/>
        <v>0</v>
      </c>
      <c r="CX588">
        <f t="shared" ca="1" si="934"/>
        <v>0</v>
      </c>
      <c r="CY588" s="7">
        <f t="shared" ca="1" si="902"/>
        <v>0</v>
      </c>
      <c r="CZ588" s="7">
        <f t="shared" ca="1" si="903"/>
        <v>0</v>
      </c>
      <c r="DA588" s="17">
        <f t="shared" ca="1" si="935"/>
        <v>0</v>
      </c>
      <c r="DB588" s="17">
        <f t="shared" ca="1" si="904"/>
        <v>0</v>
      </c>
      <c r="EB588">
        <v>586</v>
      </c>
      <c r="EC588" s="7">
        <f t="shared" si="936"/>
        <v>0</v>
      </c>
      <c r="ED588" s="28">
        <f t="shared" si="937"/>
        <v>0</v>
      </c>
      <c r="EE588" s="16">
        <f t="shared" si="938"/>
        <v>0</v>
      </c>
      <c r="EF588" s="9">
        <f t="shared" si="880"/>
        <v>0</v>
      </c>
      <c r="EG588" s="26">
        <f t="shared" si="881"/>
        <v>0</v>
      </c>
      <c r="EH588" s="19">
        <f t="shared" si="882"/>
        <v>0</v>
      </c>
      <c r="EI588" s="26">
        <f t="shared" si="883"/>
        <v>0</v>
      </c>
      <c r="EJ588" s="26">
        <f t="shared" si="884"/>
        <v>0</v>
      </c>
      <c r="EK588" s="16">
        <f t="shared" si="939"/>
        <v>0</v>
      </c>
      <c r="EL588" s="25">
        <v>0</v>
      </c>
      <c r="EM588" s="25">
        <f t="shared" si="940"/>
        <v>0</v>
      </c>
      <c r="EN588" s="25">
        <f t="shared" si="941"/>
        <v>0</v>
      </c>
      <c r="EO588" s="25">
        <f t="shared" si="942"/>
        <v>0</v>
      </c>
      <c r="EP588" s="25">
        <f t="shared" si="943"/>
        <v>0</v>
      </c>
      <c r="EQ588" s="16">
        <f t="shared" si="944"/>
        <v>0</v>
      </c>
      <c r="ER588" s="25">
        <f t="shared" si="945"/>
        <v>0</v>
      </c>
      <c r="ES588" s="9">
        <f t="shared" si="885"/>
        <v>0</v>
      </c>
      <c r="ET588" s="26">
        <f t="shared" si="886"/>
        <v>0</v>
      </c>
      <c r="EU588" s="19">
        <f t="shared" si="887"/>
        <v>0</v>
      </c>
      <c r="EV588" s="26">
        <f t="shared" si="888"/>
        <v>0</v>
      </c>
      <c r="EW588" s="26">
        <f t="shared" si="889"/>
        <v>0</v>
      </c>
      <c r="EX588">
        <f t="shared" si="946"/>
        <v>0</v>
      </c>
      <c r="EY588" s="7">
        <f t="shared" si="905"/>
        <v>0</v>
      </c>
      <c r="EZ588" s="7">
        <f t="shared" si="906"/>
        <v>0</v>
      </c>
      <c r="FA588" s="17">
        <f t="shared" si="947"/>
        <v>0</v>
      </c>
      <c r="FB588" s="17">
        <f t="shared" si="907"/>
        <v>0</v>
      </c>
      <c r="GB588">
        <v>586</v>
      </c>
      <c r="GC588" s="7">
        <f t="shared" si="948"/>
        <v>0</v>
      </c>
      <c r="GD588" s="28">
        <f t="shared" si="949"/>
        <v>0</v>
      </c>
      <c r="GE588" s="16">
        <f t="shared" si="950"/>
        <v>0</v>
      </c>
      <c r="GF588" s="9">
        <f t="shared" si="890"/>
        <v>0</v>
      </c>
      <c r="GG588" s="26">
        <f t="shared" si="891"/>
        <v>0</v>
      </c>
      <c r="GH588" s="19">
        <f t="shared" si="892"/>
        <v>0</v>
      </c>
      <c r="GI588" s="26">
        <f t="shared" si="893"/>
        <v>0</v>
      </c>
      <c r="GJ588" s="26">
        <f t="shared" si="894"/>
        <v>0</v>
      </c>
      <c r="GK588" s="16">
        <f t="shared" si="951"/>
        <v>0</v>
      </c>
      <c r="GL588" s="25">
        <v>0</v>
      </c>
      <c r="GM588" s="25">
        <f t="shared" si="952"/>
        <v>0</v>
      </c>
      <c r="GN588" s="25">
        <f t="shared" si="953"/>
        <v>0</v>
      </c>
      <c r="GO588" s="25">
        <f t="shared" si="954"/>
        <v>0</v>
      </c>
      <c r="GP588" s="25">
        <f t="shared" si="955"/>
        <v>0</v>
      </c>
      <c r="GQ588" s="16">
        <f t="shared" si="956"/>
        <v>0</v>
      </c>
      <c r="GR588" s="25">
        <f t="shared" si="957"/>
        <v>0</v>
      </c>
      <c r="GS588" s="9">
        <f t="shared" si="895"/>
        <v>0</v>
      </c>
      <c r="GT588" s="26">
        <f t="shared" si="896"/>
        <v>0</v>
      </c>
      <c r="GU588" s="19">
        <f t="shared" si="897"/>
        <v>0</v>
      </c>
      <c r="GV588" s="26">
        <f t="shared" si="898"/>
        <v>0</v>
      </c>
      <c r="GW588" s="26">
        <f t="shared" si="899"/>
        <v>0</v>
      </c>
      <c r="GX588">
        <f t="shared" si="958"/>
        <v>0</v>
      </c>
      <c r="GY588" s="7">
        <f t="shared" si="908"/>
        <v>0</v>
      </c>
      <c r="GZ588" s="7">
        <f t="shared" si="909"/>
        <v>0</v>
      </c>
      <c r="HA588" s="17">
        <f t="shared" si="959"/>
        <v>0</v>
      </c>
      <c r="HB588" s="17">
        <f t="shared" si="910"/>
        <v>0</v>
      </c>
    </row>
    <row r="589" spans="54:210" x14ac:dyDescent="0.3">
      <c r="BB589">
        <v>587</v>
      </c>
      <c r="BC589" s="7">
        <f t="shared" si="911"/>
        <v>0</v>
      </c>
      <c r="BD589" s="28">
        <f t="shared" si="912"/>
        <v>0</v>
      </c>
      <c r="BE589" s="16">
        <f t="shared" si="913"/>
        <v>0</v>
      </c>
      <c r="BF589" s="16">
        <f t="shared" si="914"/>
        <v>0</v>
      </c>
      <c r="BG589" s="25">
        <v>0</v>
      </c>
      <c r="BH589" s="25">
        <f t="shared" si="915"/>
        <v>0</v>
      </c>
      <c r="BI589" s="25">
        <f t="shared" si="916"/>
        <v>0</v>
      </c>
      <c r="BJ589" s="25">
        <f t="shared" si="917"/>
        <v>0</v>
      </c>
      <c r="BK589" s="25">
        <f t="shared" si="918"/>
        <v>0</v>
      </c>
      <c r="BL589" s="16">
        <f t="shared" si="919"/>
        <v>0</v>
      </c>
      <c r="BM589" s="25">
        <f t="shared" si="920"/>
        <v>0</v>
      </c>
      <c r="BN589" s="9">
        <f t="shared" si="865"/>
        <v>0</v>
      </c>
      <c r="BO589" s="26">
        <f t="shared" si="866"/>
        <v>0</v>
      </c>
      <c r="BP589" s="19">
        <f t="shared" si="867"/>
        <v>0</v>
      </c>
      <c r="BQ589" s="26">
        <f t="shared" si="868"/>
        <v>0</v>
      </c>
      <c r="BR589" s="26">
        <f t="shared" si="869"/>
        <v>0</v>
      </c>
      <c r="BS589">
        <f t="shared" si="921"/>
        <v>0</v>
      </c>
      <c r="BT589" s="7">
        <f t="shared" si="922"/>
        <v>0</v>
      </c>
      <c r="BU589" s="7">
        <f t="shared" si="900"/>
        <v>0</v>
      </c>
      <c r="BV589" s="17">
        <f t="shared" si="923"/>
        <v>0</v>
      </c>
      <c r="BW589" s="17">
        <f t="shared" si="901"/>
        <v>0</v>
      </c>
      <c r="CB589">
        <v>587</v>
      </c>
      <c r="CC589" s="7">
        <f t="shared" ca="1" si="924"/>
        <v>-19000</v>
      </c>
      <c r="CD589" s="28">
        <f t="shared" ca="1" si="925"/>
        <v>0</v>
      </c>
      <c r="CE589" s="16">
        <f t="shared" ca="1" si="926"/>
        <v>0</v>
      </c>
      <c r="CF589" s="9">
        <f t="shared" ca="1" si="870"/>
        <v>0</v>
      </c>
      <c r="CG589" s="26">
        <f t="shared" ca="1" si="871"/>
        <v>0</v>
      </c>
      <c r="CH589" s="19">
        <f t="shared" ca="1" si="872"/>
        <v>0</v>
      </c>
      <c r="CI589" s="26">
        <f t="shared" ca="1" si="873"/>
        <v>0</v>
      </c>
      <c r="CJ589" s="26">
        <f t="shared" ca="1" si="874"/>
        <v>0</v>
      </c>
      <c r="CK589" s="16">
        <f t="shared" ca="1" si="927"/>
        <v>0</v>
      </c>
      <c r="CL589" s="25">
        <v>0</v>
      </c>
      <c r="CM589" s="25">
        <f t="shared" ca="1" si="928"/>
        <v>0</v>
      </c>
      <c r="CN589" s="25">
        <f t="shared" ca="1" si="929"/>
        <v>0</v>
      </c>
      <c r="CO589" s="25">
        <f t="shared" ca="1" si="930"/>
        <v>0</v>
      </c>
      <c r="CP589" s="25">
        <f t="shared" ca="1" si="931"/>
        <v>0</v>
      </c>
      <c r="CQ589" s="16">
        <f t="shared" ca="1" si="932"/>
        <v>0</v>
      </c>
      <c r="CR589" s="25">
        <f t="shared" ca="1" si="933"/>
        <v>0</v>
      </c>
      <c r="CS589" s="9">
        <f t="shared" ca="1" si="875"/>
        <v>0</v>
      </c>
      <c r="CT589" s="26">
        <f t="shared" ca="1" si="876"/>
        <v>0</v>
      </c>
      <c r="CU589" s="19">
        <f t="shared" ca="1" si="877"/>
        <v>0</v>
      </c>
      <c r="CV589" s="26">
        <f t="shared" ca="1" si="878"/>
        <v>0</v>
      </c>
      <c r="CW589" s="26">
        <f t="shared" ca="1" si="879"/>
        <v>0</v>
      </c>
      <c r="CX589">
        <f t="shared" ca="1" si="934"/>
        <v>0</v>
      </c>
      <c r="CY589" s="7">
        <f t="shared" ca="1" si="902"/>
        <v>0</v>
      </c>
      <c r="CZ589" s="7">
        <f t="shared" ca="1" si="903"/>
        <v>0</v>
      </c>
      <c r="DA589" s="17">
        <f t="shared" ca="1" si="935"/>
        <v>0</v>
      </c>
      <c r="DB589" s="17">
        <f t="shared" ca="1" si="904"/>
        <v>0</v>
      </c>
      <c r="EB589">
        <v>587</v>
      </c>
      <c r="EC589" s="7">
        <f t="shared" si="936"/>
        <v>0</v>
      </c>
      <c r="ED589" s="28">
        <f t="shared" si="937"/>
        <v>0</v>
      </c>
      <c r="EE589" s="16">
        <f t="shared" si="938"/>
        <v>0</v>
      </c>
      <c r="EF589" s="9">
        <f t="shared" si="880"/>
        <v>0</v>
      </c>
      <c r="EG589" s="26">
        <f t="shared" si="881"/>
        <v>0</v>
      </c>
      <c r="EH589" s="19">
        <f t="shared" si="882"/>
        <v>0</v>
      </c>
      <c r="EI589" s="26">
        <f t="shared" si="883"/>
        <v>0</v>
      </c>
      <c r="EJ589" s="26">
        <f t="shared" si="884"/>
        <v>0</v>
      </c>
      <c r="EK589" s="16">
        <f t="shared" si="939"/>
        <v>0</v>
      </c>
      <c r="EL589" s="25">
        <v>0</v>
      </c>
      <c r="EM589" s="25">
        <f t="shared" si="940"/>
        <v>0</v>
      </c>
      <c r="EN589" s="25">
        <f t="shared" si="941"/>
        <v>0</v>
      </c>
      <c r="EO589" s="25">
        <f t="shared" si="942"/>
        <v>0</v>
      </c>
      <c r="EP589" s="25">
        <f t="shared" si="943"/>
        <v>0</v>
      </c>
      <c r="EQ589" s="16">
        <f t="shared" si="944"/>
        <v>0</v>
      </c>
      <c r="ER589" s="25">
        <f t="shared" si="945"/>
        <v>0</v>
      </c>
      <c r="ES589" s="9">
        <f t="shared" si="885"/>
        <v>0</v>
      </c>
      <c r="ET589" s="26">
        <f t="shared" si="886"/>
        <v>0</v>
      </c>
      <c r="EU589" s="19">
        <f t="shared" si="887"/>
        <v>0</v>
      </c>
      <c r="EV589" s="26">
        <f t="shared" si="888"/>
        <v>0</v>
      </c>
      <c r="EW589" s="26">
        <f t="shared" si="889"/>
        <v>0</v>
      </c>
      <c r="EX589">
        <f t="shared" si="946"/>
        <v>0</v>
      </c>
      <c r="EY589" s="7">
        <f t="shared" si="905"/>
        <v>0</v>
      </c>
      <c r="EZ589" s="7">
        <f t="shared" si="906"/>
        <v>0</v>
      </c>
      <c r="FA589" s="17">
        <f t="shared" si="947"/>
        <v>0</v>
      </c>
      <c r="FB589" s="17">
        <f t="shared" si="907"/>
        <v>0</v>
      </c>
      <c r="GB589">
        <v>587</v>
      </c>
      <c r="GC589" s="7">
        <f t="shared" si="948"/>
        <v>0</v>
      </c>
      <c r="GD589" s="28">
        <f t="shared" si="949"/>
        <v>0</v>
      </c>
      <c r="GE589" s="16">
        <f t="shared" si="950"/>
        <v>0</v>
      </c>
      <c r="GF589" s="9">
        <f t="shared" si="890"/>
        <v>0</v>
      </c>
      <c r="GG589" s="26">
        <f t="shared" si="891"/>
        <v>0</v>
      </c>
      <c r="GH589" s="19">
        <f t="shared" si="892"/>
        <v>0</v>
      </c>
      <c r="GI589" s="26">
        <f t="shared" si="893"/>
        <v>0</v>
      </c>
      <c r="GJ589" s="26">
        <f t="shared" si="894"/>
        <v>0</v>
      </c>
      <c r="GK589" s="16">
        <f t="shared" si="951"/>
        <v>0</v>
      </c>
      <c r="GL589" s="25">
        <v>0</v>
      </c>
      <c r="GM589" s="25">
        <f t="shared" si="952"/>
        <v>0</v>
      </c>
      <c r="GN589" s="25">
        <f t="shared" si="953"/>
        <v>0</v>
      </c>
      <c r="GO589" s="25">
        <f t="shared" si="954"/>
        <v>0</v>
      </c>
      <c r="GP589" s="25">
        <f t="shared" si="955"/>
        <v>0</v>
      </c>
      <c r="GQ589" s="16">
        <f t="shared" si="956"/>
        <v>0</v>
      </c>
      <c r="GR589" s="25">
        <f t="shared" si="957"/>
        <v>0</v>
      </c>
      <c r="GS589" s="9">
        <f t="shared" si="895"/>
        <v>0</v>
      </c>
      <c r="GT589" s="26">
        <f t="shared" si="896"/>
        <v>0</v>
      </c>
      <c r="GU589" s="19">
        <f t="shared" si="897"/>
        <v>0</v>
      </c>
      <c r="GV589" s="26">
        <f t="shared" si="898"/>
        <v>0</v>
      </c>
      <c r="GW589" s="26">
        <f t="shared" si="899"/>
        <v>0</v>
      </c>
      <c r="GX589">
        <f t="shared" si="958"/>
        <v>0</v>
      </c>
      <c r="GY589" s="7">
        <f t="shared" si="908"/>
        <v>0</v>
      </c>
      <c r="GZ589" s="7">
        <f t="shared" si="909"/>
        <v>0</v>
      </c>
      <c r="HA589" s="17">
        <f t="shared" si="959"/>
        <v>0</v>
      </c>
      <c r="HB589" s="17">
        <f t="shared" si="910"/>
        <v>0</v>
      </c>
    </row>
    <row r="590" spans="54:210" x14ac:dyDescent="0.3">
      <c r="BB590">
        <v>588</v>
      </c>
      <c r="BC590" s="7">
        <f t="shared" si="911"/>
        <v>0</v>
      </c>
      <c r="BD590" s="28">
        <f t="shared" si="912"/>
        <v>0</v>
      </c>
      <c r="BE590" s="16">
        <f t="shared" si="913"/>
        <v>0</v>
      </c>
      <c r="BF590" s="16">
        <f t="shared" si="914"/>
        <v>0</v>
      </c>
      <c r="BG590" s="25">
        <v>0</v>
      </c>
      <c r="BH590" s="25">
        <f t="shared" si="915"/>
        <v>0</v>
      </c>
      <c r="BI590" s="25">
        <f t="shared" si="916"/>
        <v>0</v>
      </c>
      <c r="BJ590" s="25">
        <f t="shared" si="917"/>
        <v>0</v>
      </c>
      <c r="BK590" s="25">
        <f t="shared" si="918"/>
        <v>0</v>
      </c>
      <c r="BL590" s="16">
        <f t="shared" si="919"/>
        <v>0</v>
      </c>
      <c r="BM590" s="25">
        <f t="shared" si="920"/>
        <v>0</v>
      </c>
      <c r="BN590" s="9">
        <f t="shared" si="865"/>
        <v>0</v>
      </c>
      <c r="BO590" s="26">
        <f t="shared" si="866"/>
        <v>0</v>
      </c>
      <c r="BP590" s="19">
        <f t="shared" si="867"/>
        <v>0</v>
      </c>
      <c r="BQ590" s="26">
        <f t="shared" si="868"/>
        <v>0</v>
      </c>
      <c r="BR590" s="26">
        <f t="shared" si="869"/>
        <v>0</v>
      </c>
      <c r="BS590">
        <f t="shared" si="921"/>
        <v>0</v>
      </c>
      <c r="BT590" s="7">
        <f t="shared" si="922"/>
        <v>0</v>
      </c>
      <c r="BU590" s="7">
        <f t="shared" si="900"/>
        <v>0</v>
      </c>
      <c r="BV590" s="17">
        <f t="shared" si="923"/>
        <v>0</v>
      </c>
      <c r="BW590" s="17">
        <f t="shared" si="901"/>
        <v>0</v>
      </c>
      <c r="CB590">
        <v>588</v>
      </c>
      <c r="CC590" s="7">
        <f t="shared" ca="1" si="924"/>
        <v>-19000</v>
      </c>
      <c r="CD590" s="28">
        <f t="shared" ca="1" si="925"/>
        <v>0</v>
      </c>
      <c r="CE590" s="16">
        <f t="shared" ca="1" si="926"/>
        <v>0</v>
      </c>
      <c r="CF590" s="9">
        <f t="shared" ca="1" si="870"/>
        <v>0</v>
      </c>
      <c r="CG590" s="26">
        <f t="shared" ca="1" si="871"/>
        <v>0</v>
      </c>
      <c r="CH590" s="19">
        <f t="shared" ca="1" si="872"/>
        <v>0</v>
      </c>
      <c r="CI590" s="26">
        <f t="shared" ca="1" si="873"/>
        <v>0</v>
      </c>
      <c r="CJ590" s="26">
        <f t="shared" ca="1" si="874"/>
        <v>0</v>
      </c>
      <c r="CK590" s="16">
        <f t="shared" ca="1" si="927"/>
        <v>0</v>
      </c>
      <c r="CL590" s="25">
        <v>0</v>
      </c>
      <c r="CM590" s="25">
        <f t="shared" ca="1" si="928"/>
        <v>0</v>
      </c>
      <c r="CN590" s="25">
        <f t="shared" ca="1" si="929"/>
        <v>0</v>
      </c>
      <c r="CO590" s="25">
        <f t="shared" ca="1" si="930"/>
        <v>0</v>
      </c>
      <c r="CP590" s="25">
        <f t="shared" ca="1" si="931"/>
        <v>0</v>
      </c>
      <c r="CQ590" s="16">
        <f t="shared" ca="1" si="932"/>
        <v>0</v>
      </c>
      <c r="CR590" s="25">
        <f t="shared" ca="1" si="933"/>
        <v>0</v>
      </c>
      <c r="CS590" s="9">
        <f t="shared" ca="1" si="875"/>
        <v>0</v>
      </c>
      <c r="CT590" s="26">
        <f t="shared" ca="1" si="876"/>
        <v>0</v>
      </c>
      <c r="CU590" s="19">
        <f t="shared" ca="1" si="877"/>
        <v>0</v>
      </c>
      <c r="CV590" s="26">
        <f t="shared" ca="1" si="878"/>
        <v>0</v>
      </c>
      <c r="CW590" s="26">
        <f t="shared" ca="1" si="879"/>
        <v>0</v>
      </c>
      <c r="CX590">
        <f t="shared" ca="1" si="934"/>
        <v>0</v>
      </c>
      <c r="CY590" s="7">
        <f t="shared" ca="1" si="902"/>
        <v>0</v>
      </c>
      <c r="CZ590" s="7">
        <f t="shared" ca="1" si="903"/>
        <v>0</v>
      </c>
      <c r="DA590" s="17">
        <f t="shared" ca="1" si="935"/>
        <v>0</v>
      </c>
      <c r="DB590" s="17">
        <f t="shared" ca="1" si="904"/>
        <v>0</v>
      </c>
      <c r="EB590">
        <v>588</v>
      </c>
      <c r="EC590" s="7">
        <f t="shared" si="936"/>
        <v>0</v>
      </c>
      <c r="ED590" s="28">
        <f t="shared" si="937"/>
        <v>0</v>
      </c>
      <c r="EE590" s="16">
        <f t="shared" si="938"/>
        <v>0</v>
      </c>
      <c r="EF590" s="9">
        <f t="shared" si="880"/>
        <v>0</v>
      </c>
      <c r="EG590" s="26">
        <f t="shared" si="881"/>
        <v>0</v>
      </c>
      <c r="EH590" s="19">
        <f t="shared" si="882"/>
        <v>0</v>
      </c>
      <c r="EI590" s="26">
        <f t="shared" si="883"/>
        <v>0</v>
      </c>
      <c r="EJ590" s="26">
        <f t="shared" si="884"/>
        <v>0</v>
      </c>
      <c r="EK590" s="16">
        <f t="shared" si="939"/>
        <v>0</v>
      </c>
      <c r="EL590" s="25">
        <v>0</v>
      </c>
      <c r="EM590" s="25">
        <f t="shared" si="940"/>
        <v>0</v>
      </c>
      <c r="EN590" s="25">
        <f t="shared" si="941"/>
        <v>0</v>
      </c>
      <c r="EO590" s="25">
        <f t="shared" si="942"/>
        <v>0</v>
      </c>
      <c r="EP590" s="25">
        <f t="shared" si="943"/>
        <v>0</v>
      </c>
      <c r="EQ590" s="16">
        <f t="shared" si="944"/>
        <v>0</v>
      </c>
      <c r="ER590" s="25">
        <f t="shared" si="945"/>
        <v>0</v>
      </c>
      <c r="ES590" s="9">
        <f t="shared" si="885"/>
        <v>0</v>
      </c>
      <c r="ET590" s="26">
        <f t="shared" si="886"/>
        <v>0</v>
      </c>
      <c r="EU590" s="19">
        <f t="shared" si="887"/>
        <v>0</v>
      </c>
      <c r="EV590" s="26">
        <f t="shared" si="888"/>
        <v>0</v>
      </c>
      <c r="EW590" s="26">
        <f t="shared" si="889"/>
        <v>0</v>
      </c>
      <c r="EX590">
        <f t="shared" si="946"/>
        <v>0</v>
      </c>
      <c r="EY590" s="7">
        <f t="shared" si="905"/>
        <v>0</v>
      </c>
      <c r="EZ590" s="7">
        <f t="shared" si="906"/>
        <v>0</v>
      </c>
      <c r="FA590" s="17">
        <f t="shared" si="947"/>
        <v>0</v>
      </c>
      <c r="FB590" s="17">
        <f t="shared" si="907"/>
        <v>0</v>
      </c>
      <c r="GB590">
        <v>588</v>
      </c>
      <c r="GC590" s="7">
        <f t="shared" si="948"/>
        <v>0</v>
      </c>
      <c r="GD590" s="28">
        <f t="shared" si="949"/>
        <v>0</v>
      </c>
      <c r="GE590" s="16">
        <f t="shared" si="950"/>
        <v>0</v>
      </c>
      <c r="GF590" s="9">
        <f t="shared" si="890"/>
        <v>0</v>
      </c>
      <c r="GG590" s="26">
        <f t="shared" si="891"/>
        <v>0</v>
      </c>
      <c r="GH590" s="19">
        <f t="shared" si="892"/>
        <v>0</v>
      </c>
      <c r="GI590" s="26">
        <f t="shared" si="893"/>
        <v>0</v>
      </c>
      <c r="GJ590" s="26">
        <f t="shared" si="894"/>
        <v>0</v>
      </c>
      <c r="GK590" s="16">
        <f t="shared" si="951"/>
        <v>0</v>
      </c>
      <c r="GL590" s="25">
        <v>0</v>
      </c>
      <c r="GM590" s="25">
        <f t="shared" si="952"/>
        <v>0</v>
      </c>
      <c r="GN590" s="25">
        <f t="shared" si="953"/>
        <v>0</v>
      </c>
      <c r="GO590" s="25">
        <f t="shared" si="954"/>
        <v>0</v>
      </c>
      <c r="GP590" s="25">
        <f t="shared" si="955"/>
        <v>0</v>
      </c>
      <c r="GQ590" s="16">
        <f t="shared" si="956"/>
        <v>0</v>
      </c>
      <c r="GR590" s="25">
        <f t="shared" si="957"/>
        <v>0</v>
      </c>
      <c r="GS590" s="9">
        <f t="shared" si="895"/>
        <v>0</v>
      </c>
      <c r="GT590" s="26">
        <f t="shared" si="896"/>
        <v>0</v>
      </c>
      <c r="GU590" s="19">
        <f t="shared" si="897"/>
        <v>0</v>
      </c>
      <c r="GV590" s="26">
        <f t="shared" si="898"/>
        <v>0</v>
      </c>
      <c r="GW590" s="26">
        <f t="shared" si="899"/>
        <v>0</v>
      </c>
      <c r="GX590">
        <f t="shared" si="958"/>
        <v>0</v>
      </c>
      <c r="GY590" s="7">
        <f t="shared" si="908"/>
        <v>0</v>
      </c>
      <c r="GZ590" s="7">
        <f t="shared" si="909"/>
        <v>0</v>
      </c>
      <c r="HA590" s="17">
        <f t="shared" si="959"/>
        <v>0</v>
      </c>
      <c r="HB590" s="17">
        <f t="shared" si="910"/>
        <v>0</v>
      </c>
    </row>
    <row r="591" spans="54:210" x14ac:dyDescent="0.3">
      <c r="BB591">
        <v>589</v>
      </c>
      <c r="BC591" s="7">
        <f t="shared" si="911"/>
        <v>0</v>
      </c>
      <c r="BD591" s="28">
        <f t="shared" si="912"/>
        <v>0</v>
      </c>
      <c r="BE591" s="16">
        <f t="shared" si="913"/>
        <v>0</v>
      </c>
      <c r="BF591" s="16">
        <f t="shared" si="914"/>
        <v>0</v>
      </c>
      <c r="BG591" s="25">
        <v>0</v>
      </c>
      <c r="BH591" s="25">
        <f t="shared" si="915"/>
        <v>0</v>
      </c>
      <c r="BI591" s="25">
        <f t="shared" si="916"/>
        <v>0</v>
      </c>
      <c r="BJ591" s="25">
        <f t="shared" si="917"/>
        <v>0</v>
      </c>
      <c r="BK591" s="25">
        <f t="shared" si="918"/>
        <v>0</v>
      </c>
      <c r="BL591" s="16">
        <f t="shared" si="919"/>
        <v>0</v>
      </c>
      <c r="BM591" s="25">
        <f t="shared" si="920"/>
        <v>0</v>
      </c>
      <c r="BN591" s="9">
        <f t="shared" si="865"/>
        <v>0</v>
      </c>
      <c r="BO591" s="26">
        <f t="shared" si="866"/>
        <v>0</v>
      </c>
      <c r="BP591" s="19">
        <f t="shared" si="867"/>
        <v>0</v>
      </c>
      <c r="BQ591" s="26">
        <f t="shared" si="868"/>
        <v>0</v>
      </c>
      <c r="BR591" s="26">
        <f t="shared" si="869"/>
        <v>0</v>
      </c>
      <c r="BS591">
        <f t="shared" si="921"/>
        <v>0</v>
      </c>
      <c r="BT591" s="7">
        <f t="shared" si="922"/>
        <v>0</v>
      </c>
      <c r="BU591" s="7">
        <f t="shared" si="900"/>
        <v>0</v>
      </c>
      <c r="BV591" s="17">
        <f t="shared" si="923"/>
        <v>0</v>
      </c>
      <c r="BW591" s="17">
        <f t="shared" si="901"/>
        <v>0</v>
      </c>
      <c r="CB591">
        <v>589</v>
      </c>
      <c r="CC591" s="7">
        <f t="shared" ca="1" si="924"/>
        <v>-19000</v>
      </c>
      <c r="CD591" s="28">
        <f t="shared" ca="1" si="925"/>
        <v>0</v>
      </c>
      <c r="CE591" s="16">
        <f t="shared" ca="1" si="926"/>
        <v>0</v>
      </c>
      <c r="CF591" s="9">
        <f t="shared" ca="1" si="870"/>
        <v>0</v>
      </c>
      <c r="CG591" s="26">
        <f t="shared" ca="1" si="871"/>
        <v>0</v>
      </c>
      <c r="CH591" s="19">
        <f t="shared" ca="1" si="872"/>
        <v>0</v>
      </c>
      <c r="CI591" s="26">
        <f t="shared" ca="1" si="873"/>
        <v>0</v>
      </c>
      <c r="CJ591" s="26">
        <f t="shared" ca="1" si="874"/>
        <v>0</v>
      </c>
      <c r="CK591" s="16">
        <f t="shared" ca="1" si="927"/>
        <v>0</v>
      </c>
      <c r="CL591" s="25">
        <v>0</v>
      </c>
      <c r="CM591" s="25">
        <f t="shared" ca="1" si="928"/>
        <v>0</v>
      </c>
      <c r="CN591" s="25">
        <f t="shared" ca="1" si="929"/>
        <v>0</v>
      </c>
      <c r="CO591" s="25">
        <f t="shared" ca="1" si="930"/>
        <v>0</v>
      </c>
      <c r="CP591" s="25">
        <f t="shared" ca="1" si="931"/>
        <v>0</v>
      </c>
      <c r="CQ591" s="16">
        <f t="shared" ca="1" si="932"/>
        <v>0</v>
      </c>
      <c r="CR591" s="25">
        <f t="shared" ca="1" si="933"/>
        <v>0</v>
      </c>
      <c r="CS591" s="9">
        <f t="shared" ca="1" si="875"/>
        <v>0</v>
      </c>
      <c r="CT591" s="26">
        <f t="shared" ca="1" si="876"/>
        <v>0</v>
      </c>
      <c r="CU591" s="19">
        <f t="shared" ca="1" si="877"/>
        <v>0</v>
      </c>
      <c r="CV591" s="26">
        <f t="shared" ca="1" si="878"/>
        <v>0</v>
      </c>
      <c r="CW591" s="26">
        <f t="shared" ca="1" si="879"/>
        <v>0</v>
      </c>
      <c r="CX591">
        <f t="shared" ca="1" si="934"/>
        <v>0</v>
      </c>
      <c r="CY591" s="7">
        <f t="shared" ca="1" si="902"/>
        <v>0</v>
      </c>
      <c r="CZ591" s="7">
        <f t="shared" ca="1" si="903"/>
        <v>0</v>
      </c>
      <c r="DA591" s="17">
        <f t="shared" ca="1" si="935"/>
        <v>0</v>
      </c>
      <c r="DB591" s="17">
        <f t="shared" ca="1" si="904"/>
        <v>0</v>
      </c>
      <c r="EB591">
        <v>589</v>
      </c>
      <c r="EC591" s="7">
        <f t="shared" si="936"/>
        <v>0</v>
      </c>
      <c r="ED591" s="28">
        <f t="shared" si="937"/>
        <v>0</v>
      </c>
      <c r="EE591" s="16">
        <f t="shared" si="938"/>
        <v>0</v>
      </c>
      <c r="EF591" s="9">
        <f t="shared" si="880"/>
        <v>0</v>
      </c>
      <c r="EG591" s="26">
        <f t="shared" si="881"/>
        <v>0</v>
      </c>
      <c r="EH591" s="19">
        <f t="shared" si="882"/>
        <v>0</v>
      </c>
      <c r="EI591" s="26">
        <f t="shared" si="883"/>
        <v>0</v>
      </c>
      <c r="EJ591" s="26">
        <f t="shared" si="884"/>
        <v>0</v>
      </c>
      <c r="EK591" s="16">
        <f t="shared" si="939"/>
        <v>0</v>
      </c>
      <c r="EL591" s="25">
        <v>0</v>
      </c>
      <c r="EM591" s="25">
        <f t="shared" si="940"/>
        <v>0</v>
      </c>
      <c r="EN591" s="25">
        <f t="shared" si="941"/>
        <v>0</v>
      </c>
      <c r="EO591" s="25">
        <f t="shared" si="942"/>
        <v>0</v>
      </c>
      <c r="EP591" s="25">
        <f t="shared" si="943"/>
        <v>0</v>
      </c>
      <c r="EQ591" s="16">
        <f t="shared" si="944"/>
        <v>0</v>
      </c>
      <c r="ER591" s="25">
        <f t="shared" si="945"/>
        <v>0</v>
      </c>
      <c r="ES591" s="9">
        <f t="shared" si="885"/>
        <v>0</v>
      </c>
      <c r="ET591" s="26">
        <f t="shared" si="886"/>
        <v>0</v>
      </c>
      <c r="EU591" s="19">
        <f t="shared" si="887"/>
        <v>0</v>
      </c>
      <c r="EV591" s="26">
        <f t="shared" si="888"/>
        <v>0</v>
      </c>
      <c r="EW591" s="26">
        <f t="shared" si="889"/>
        <v>0</v>
      </c>
      <c r="EX591">
        <f t="shared" si="946"/>
        <v>0</v>
      </c>
      <c r="EY591" s="7">
        <f t="shared" si="905"/>
        <v>0</v>
      </c>
      <c r="EZ591" s="7">
        <f t="shared" si="906"/>
        <v>0</v>
      </c>
      <c r="FA591" s="17">
        <f t="shared" si="947"/>
        <v>0</v>
      </c>
      <c r="FB591" s="17">
        <f t="shared" si="907"/>
        <v>0</v>
      </c>
      <c r="GB591">
        <v>589</v>
      </c>
      <c r="GC591" s="7">
        <f t="shared" si="948"/>
        <v>0</v>
      </c>
      <c r="GD591" s="28">
        <f t="shared" si="949"/>
        <v>0</v>
      </c>
      <c r="GE591" s="16">
        <f t="shared" si="950"/>
        <v>0</v>
      </c>
      <c r="GF591" s="9">
        <f t="shared" si="890"/>
        <v>0</v>
      </c>
      <c r="GG591" s="26">
        <f t="shared" si="891"/>
        <v>0</v>
      </c>
      <c r="GH591" s="19">
        <f t="shared" si="892"/>
        <v>0</v>
      </c>
      <c r="GI591" s="26">
        <f t="shared" si="893"/>
        <v>0</v>
      </c>
      <c r="GJ591" s="26">
        <f t="shared" si="894"/>
        <v>0</v>
      </c>
      <c r="GK591" s="16">
        <f t="shared" si="951"/>
        <v>0</v>
      </c>
      <c r="GL591" s="25">
        <v>0</v>
      </c>
      <c r="GM591" s="25">
        <f t="shared" si="952"/>
        <v>0</v>
      </c>
      <c r="GN591" s="25">
        <f t="shared" si="953"/>
        <v>0</v>
      </c>
      <c r="GO591" s="25">
        <f t="shared" si="954"/>
        <v>0</v>
      </c>
      <c r="GP591" s="25">
        <f t="shared" si="955"/>
        <v>0</v>
      </c>
      <c r="GQ591" s="16">
        <f t="shared" si="956"/>
        <v>0</v>
      </c>
      <c r="GR591" s="25">
        <f t="shared" si="957"/>
        <v>0</v>
      </c>
      <c r="GS591" s="9">
        <f t="shared" si="895"/>
        <v>0</v>
      </c>
      <c r="GT591" s="26">
        <f t="shared" si="896"/>
        <v>0</v>
      </c>
      <c r="GU591" s="19">
        <f t="shared" si="897"/>
        <v>0</v>
      </c>
      <c r="GV591" s="26">
        <f t="shared" si="898"/>
        <v>0</v>
      </c>
      <c r="GW591" s="26">
        <f t="shared" si="899"/>
        <v>0</v>
      </c>
      <c r="GX591">
        <f t="shared" si="958"/>
        <v>0</v>
      </c>
      <c r="GY591" s="7">
        <f t="shared" si="908"/>
        <v>0</v>
      </c>
      <c r="GZ591" s="7">
        <f t="shared" si="909"/>
        <v>0</v>
      </c>
      <c r="HA591" s="17">
        <f t="shared" si="959"/>
        <v>0</v>
      </c>
      <c r="HB591" s="17">
        <f t="shared" si="910"/>
        <v>0</v>
      </c>
    </row>
    <row r="592" spans="54:210" x14ac:dyDescent="0.3">
      <c r="BB592">
        <v>590</v>
      </c>
      <c r="BC592" s="7">
        <f t="shared" si="911"/>
        <v>0</v>
      </c>
      <c r="BD592" s="28">
        <f t="shared" si="912"/>
        <v>0</v>
      </c>
      <c r="BE592" s="16">
        <f t="shared" si="913"/>
        <v>0</v>
      </c>
      <c r="BF592" s="16">
        <f t="shared" si="914"/>
        <v>0</v>
      </c>
      <c r="BG592" s="25">
        <v>0</v>
      </c>
      <c r="BH592" s="25">
        <f t="shared" si="915"/>
        <v>0</v>
      </c>
      <c r="BI592" s="25">
        <f t="shared" si="916"/>
        <v>0</v>
      </c>
      <c r="BJ592" s="25">
        <f t="shared" si="917"/>
        <v>0</v>
      </c>
      <c r="BK592" s="25">
        <f t="shared" si="918"/>
        <v>0</v>
      </c>
      <c r="BL592" s="16">
        <f t="shared" si="919"/>
        <v>0</v>
      </c>
      <c r="BM592" s="25">
        <f t="shared" si="920"/>
        <v>0</v>
      </c>
      <c r="BN592" s="9">
        <f t="shared" si="865"/>
        <v>0</v>
      </c>
      <c r="BO592" s="26">
        <f t="shared" si="866"/>
        <v>0</v>
      </c>
      <c r="BP592" s="19">
        <f t="shared" si="867"/>
        <v>0</v>
      </c>
      <c r="BQ592" s="26">
        <f t="shared" si="868"/>
        <v>0</v>
      </c>
      <c r="BR592" s="26">
        <f t="shared" si="869"/>
        <v>0</v>
      </c>
      <c r="BS592">
        <f t="shared" si="921"/>
        <v>0</v>
      </c>
      <c r="BT592" s="7">
        <f t="shared" si="922"/>
        <v>0</v>
      </c>
      <c r="BU592" s="7">
        <f t="shared" si="900"/>
        <v>0</v>
      </c>
      <c r="BV592" s="17">
        <f t="shared" si="923"/>
        <v>0</v>
      </c>
      <c r="BW592" s="17">
        <f t="shared" si="901"/>
        <v>0</v>
      </c>
      <c r="CB592">
        <v>590</v>
      </c>
      <c r="CC592" s="7">
        <f t="shared" ca="1" si="924"/>
        <v>-19000</v>
      </c>
      <c r="CD592" s="28">
        <f t="shared" ca="1" si="925"/>
        <v>0</v>
      </c>
      <c r="CE592" s="16">
        <f t="shared" ca="1" si="926"/>
        <v>0</v>
      </c>
      <c r="CF592" s="9">
        <f t="shared" ca="1" si="870"/>
        <v>0</v>
      </c>
      <c r="CG592" s="26">
        <f t="shared" ca="1" si="871"/>
        <v>0</v>
      </c>
      <c r="CH592" s="19">
        <f t="shared" ca="1" si="872"/>
        <v>0</v>
      </c>
      <c r="CI592" s="26">
        <f t="shared" ca="1" si="873"/>
        <v>0</v>
      </c>
      <c r="CJ592" s="26">
        <f t="shared" ca="1" si="874"/>
        <v>0</v>
      </c>
      <c r="CK592" s="16">
        <f t="shared" ca="1" si="927"/>
        <v>0</v>
      </c>
      <c r="CL592" s="25">
        <v>0</v>
      </c>
      <c r="CM592" s="25">
        <f t="shared" ca="1" si="928"/>
        <v>0</v>
      </c>
      <c r="CN592" s="25">
        <f t="shared" ca="1" si="929"/>
        <v>0</v>
      </c>
      <c r="CO592" s="25">
        <f t="shared" ca="1" si="930"/>
        <v>0</v>
      </c>
      <c r="CP592" s="25">
        <f t="shared" ca="1" si="931"/>
        <v>0</v>
      </c>
      <c r="CQ592" s="16">
        <f t="shared" ca="1" si="932"/>
        <v>0</v>
      </c>
      <c r="CR592" s="25">
        <f t="shared" ca="1" si="933"/>
        <v>0</v>
      </c>
      <c r="CS592" s="9">
        <f t="shared" ca="1" si="875"/>
        <v>0</v>
      </c>
      <c r="CT592" s="26">
        <f t="shared" ca="1" si="876"/>
        <v>0</v>
      </c>
      <c r="CU592" s="19">
        <f t="shared" ca="1" si="877"/>
        <v>0</v>
      </c>
      <c r="CV592" s="26">
        <f t="shared" ca="1" si="878"/>
        <v>0</v>
      </c>
      <c r="CW592" s="26">
        <f t="shared" ca="1" si="879"/>
        <v>0</v>
      </c>
      <c r="CX592">
        <f t="shared" ca="1" si="934"/>
        <v>0</v>
      </c>
      <c r="CY592" s="7">
        <f t="shared" ca="1" si="902"/>
        <v>0</v>
      </c>
      <c r="CZ592" s="7">
        <f t="shared" ca="1" si="903"/>
        <v>0</v>
      </c>
      <c r="DA592" s="17">
        <f t="shared" ca="1" si="935"/>
        <v>0</v>
      </c>
      <c r="DB592" s="17">
        <f t="shared" ca="1" si="904"/>
        <v>0</v>
      </c>
      <c r="EB592">
        <v>590</v>
      </c>
      <c r="EC592" s="7">
        <f t="shared" si="936"/>
        <v>0</v>
      </c>
      <c r="ED592" s="28">
        <f t="shared" si="937"/>
        <v>0</v>
      </c>
      <c r="EE592" s="16">
        <f t="shared" si="938"/>
        <v>0</v>
      </c>
      <c r="EF592" s="9">
        <f t="shared" si="880"/>
        <v>0</v>
      </c>
      <c r="EG592" s="26">
        <f t="shared" si="881"/>
        <v>0</v>
      </c>
      <c r="EH592" s="19">
        <f t="shared" si="882"/>
        <v>0</v>
      </c>
      <c r="EI592" s="26">
        <f t="shared" si="883"/>
        <v>0</v>
      </c>
      <c r="EJ592" s="26">
        <f t="shared" si="884"/>
        <v>0</v>
      </c>
      <c r="EK592" s="16">
        <f t="shared" si="939"/>
        <v>0</v>
      </c>
      <c r="EL592" s="25">
        <v>0</v>
      </c>
      <c r="EM592" s="25">
        <f t="shared" si="940"/>
        <v>0</v>
      </c>
      <c r="EN592" s="25">
        <f t="shared" si="941"/>
        <v>0</v>
      </c>
      <c r="EO592" s="25">
        <f t="shared" si="942"/>
        <v>0</v>
      </c>
      <c r="EP592" s="25">
        <f t="shared" si="943"/>
        <v>0</v>
      </c>
      <c r="EQ592" s="16">
        <f t="shared" si="944"/>
        <v>0</v>
      </c>
      <c r="ER592" s="25">
        <f t="shared" si="945"/>
        <v>0</v>
      </c>
      <c r="ES592" s="9">
        <f t="shared" si="885"/>
        <v>0</v>
      </c>
      <c r="ET592" s="26">
        <f t="shared" si="886"/>
        <v>0</v>
      </c>
      <c r="EU592" s="19">
        <f t="shared" si="887"/>
        <v>0</v>
      </c>
      <c r="EV592" s="26">
        <f t="shared" si="888"/>
        <v>0</v>
      </c>
      <c r="EW592" s="26">
        <f t="shared" si="889"/>
        <v>0</v>
      </c>
      <c r="EX592">
        <f t="shared" si="946"/>
        <v>0</v>
      </c>
      <c r="EY592" s="7">
        <f t="shared" si="905"/>
        <v>0</v>
      </c>
      <c r="EZ592" s="7">
        <f t="shared" si="906"/>
        <v>0</v>
      </c>
      <c r="FA592" s="17">
        <f t="shared" si="947"/>
        <v>0</v>
      </c>
      <c r="FB592" s="17">
        <f t="shared" si="907"/>
        <v>0</v>
      </c>
      <c r="GB592">
        <v>590</v>
      </c>
      <c r="GC592" s="7">
        <f t="shared" si="948"/>
        <v>0</v>
      </c>
      <c r="GD592" s="28">
        <f t="shared" si="949"/>
        <v>0</v>
      </c>
      <c r="GE592" s="16">
        <f t="shared" si="950"/>
        <v>0</v>
      </c>
      <c r="GF592" s="9">
        <f t="shared" si="890"/>
        <v>0</v>
      </c>
      <c r="GG592" s="26">
        <f t="shared" si="891"/>
        <v>0</v>
      </c>
      <c r="GH592" s="19">
        <f t="shared" si="892"/>
        <v>0</v>
      </c>
      <c r="GI592" s="26">
        <f t="shared" si="893"/>
        <v>0</v>
      </c>
      <c r="GJ592" s="26">
        <f t="shared" si="894"/>
        <v>0</v>
      </c>
      <c r="GK592" s="16">
        <f t="shared" si="951"/>
        <v>0</v>
      </c>
      <c r="GL592" s="25">
        <v>0</v>
      </c>
      <c r="GM592" s="25">
        <f t="shared" si="952"/>
        <v>0</v>
      </c>
      <c r="GN592" s="25">
        <f t="shared" si="953"/>
        <v>0</v>
      </c>
      <c r="GO592" s="25">
        <f t="shared" si="954"/>
        <v>0</v>
      </c>
      <c r="GP592" s="25">
        <f t="shared" si="955"/>
        <v>0</v>
      </c>
      <c r="GQ592" s="16">
        <f t="shared" si="956"/>
        <v>0</v>
      </c>
      <c r="GR592" s="25">
        <f t="shared" si="957"/>
        <v>0</v>
      </c>
      <c r="GS592" s="9">
        <f t="shared" si="895"/>
        <v>0</v>
      </c>
      <c r="GT592" s="26">
        <f t="shared" si="896"/>
        <v>0</v>
      </c>
      <c r="GU592" s="19">
        <f t="shared" si="897"/>
        <v>0</v>
      </c>
      <c r="GV592" s="26">
        <f t="shared" si="898"/>
        <v>0</v>
      </c>
      <c r="GW592" s="26">
        <f t="shared" si="899"/>
        <v>0</v>
      </c>
      <c r="GX592">
        <f t="shared" si="958"/>
        <v>0</v>
      </c>
      <c r="GY592" s="7">
        <f t="shared" si="908"/>
        <v>0</v>
      </c>
      <c r="GZ592" s="7">
        <f t="shared" si="909"/>
        <v>0</v>
      </c>
      <c r="HA592" s="17">
        <f t="shared" si="959"/>
        <v>0</v>
      </c>
      <c r="HB592" s="17">
        <f t="shared" si="910"/>
        <v>0</v>
      </c>
    </row>
    <row r="593" spans="54:210" x14ac:dyDescent="0.3">
      <c r="BB593">
        <v>591</v>
      </c>
      <c r="BC593" s="7">
        <f t="shared" si="911"/>
        <v>0</v>
      </c>
      <c r="BD593" s="28">
        <f t="shared" si="912"/>
        <v>0</v>
      </c>
      <c r="BE593" s="16">
        <f t="shared" si="913"/>
        <v>0</v>
      </c>
      <c r="BF593" s="16">
        <f t="shared" si="914"/>
        <v>0</v>
      </c>
      <c r="BG593" s="25">
        <v>0</v>
      </c>
      <c r="BH593" s="25">
        <f t="shared" si="915"/>
        <v>0</v>
      </c>
      <c r="BI593" s="25">
        <f t="shared" si="916"/>
        <v>0</v>
      </c>
      <c r="BJ593" s="25">
        <f t="shared" si="917"/>
        <v>0</v>
      </c>
      <c r="BK593" s="25">
        <f t="shared" si="918"/>
        <v>0</v>
      </c>
      <c r="BL593" s="16">
        <f t="shared" si="919"/>
        <v>0</v>
      </c>
      <c r="BM593" s="25">
        <f t="shared" si="920"/>
        <v>0</v>
      </c>
      <c r="BN593" s="9">
        <f t="shared" si="865"/>
        <v>0</v>
      </c>
      <c r="BO593" s="26">
        <f t="shared" si="866"/>
        <v>0</v>
      </c>
      <c r="BP593" s="19">
        <f t="shared" si="867"/>
        <v>0</v>
      </c>
      <c r="BQ593" s="26">
        <f t="shared" si="868"/>
        <v>0</v>
      </c>
      <c r="BR593" s="26">
        <f t="shared" si="869"/>
        <v>0</v>
      </c>
      <c r="BS593">
        <f t="shared" si="921"/>
        <v>0</v>
      </c>
      <c r="BT593" s="7">
        <f t="shared" si="922"/>
        <v>0</v>
      </c>
      <c r="BU593" s="7">
        <f t="shared" si="900"/>
        <v>0</v>
      </c>
      <c r="BV593" s="17">
        <f t="shared" si="923"/>
        <v>0</v>
      </c>
      <c r="BW593" s="17">
        <f t="shared" si="901"/>
        <v>0</v>
      </c>
      <c r="CB593">
        <v>591</v>
      </c>
      <c r="CC593" s="7">
        <f t="shared" ca="1" si="924"/>
        <v>-19000</v>
      </c>
      <c r="CD593" s="28">
        <f t="shared" ca="1" si="925"/>
        <v>0</v>
      </c>
      <c r="CE593" s="16">
        <f t="shared" ca="1" si="926"/>
        <v>0</v>
      </c>
      <c r="CF593" s="9">
        <f t="shared" ca="1" si="870"/>
        <v>0</v>
      </c>
      <c r="CG593" s="26">
        <f t="shared" ca="1" si="871"/>
        <v>0</v>
      </c>
      <c r="CH593" s="19">
        <f t="shared" ca="1" si="872"/>
        <v>0</v>
      </c>
      <c r="CI593" s="26">
        <f t="shared" ca="1" si="873"/>
        <v>0</v>
      </c>
      <c r="CJ593" s="26">
        <f t="shared" ca="1" si="874"/>
        <v>0</v>
      </c>
      <c r="CK593" s="16">
        <f t="shared" ca="1" si="927"/>
        <v>0</v>
      </c>
      <c r="CL593" s="25">
        <v>0</v>
      </c>
      <c r="CM593" s="25">
        <f t="shared" ca="1" si="928"/>
        <v>0</v>
      </c>
      <c r="CN593" s="25">
        <f t="shared" ca="1" si="929"/>
        <v>0</v>
      </c>
      <c r="CO593" s="25">
        <f t="shared" ca="1" si="930"/>
        <v>0</v>
      </c>
      <c r="CP593" s="25">
        <f t="shared" ca="1" si="931"/>
        <v>0</v>
      </c>
      <c r="CQ593" s="16">
        <f t="shared" ca="1" si="932"/>
        <v>0</v>
      </c>
      <c r="CR593" s="25">
        <f t="shared" ca="1" si="933"/>
        <v>0</v>
      </c>
      <c r="CS593" s="9">
        <f t="shared" ca="1" si="875"/>
        <v>0</v>
      </c>
      <c r="CT593" s="26">
        <f t="shared" ca="1" si="876"/>
        <v>0</v>
      </c>
      <c r="CU593" s="19">
        <f t="shared" ca="1" si="877"/>
        <v>0</v>
      </c>
      <c r="CV593" s="26">
        <f t="shared" ca="1" si="878"/>
        <v>0</v>
      </c>
      <c r="CW593" s="26">
        <f t="shared" ca="1" si="879"/>
        <v>0</v>
      </c>
      <c r="CX593">
        <f t="shared" ca="1" si="934"/>
        <v>0</v>
      </c>
      <c r="CY593" s="7">
        <f t="shared" ca="1" si="902"/>
        <v>0</v>
      </c>
      <c r="CZ593" s="7">
        <f t="shared" ca="1" si="903"/>
        <v>0</v>
      </c>
      <c r="DA593" s="17">
        <f t="shared" ca="1" si="935"/>
        <v>0</v>
      </c>
      <c r="DB593" s="17">
        <f t="shared" ca="1" si="904"/>
        <v>0</v>
      </c>
      <c r="EB593">
        <v>591</v>
      </c>
      <c r="EC593" s="7">
        <f t="shared" si="936"/>
        <v>0</v>
      </c>
      <c r="ED593" s="28">
        <f t="shared" si="937"/>
        <v>0</v>
      </c>
      <c r="EE593" s="16">
        <f t="shared" si="938"/>
        <v>0</v>
      </c>
      <c r="EF593" s="9">
        <f t="shared" si="880"/>
        <v>0</v>
      </c>
      <c r="EG593" s="26">
        <f t="shared" si="881"/>
        <v>0</v>
      </c>
      <c r="EH593" s="19">
        <f t="shared" si="882"/>
        <v>0</v>
      </c>
      <c r="EI593" s="26">
        <f t="shared" si="883"/>
        <v>0</v>
      </c>
      <c r="EJ593" s="26">
        <f t="shared" si="884"/>
        <v>0</v>
      </c>
      <c r="EK593" s="16">
        <f t="shared" si="939"/>
        <v>0</v>
      </c>
      <c r="EL593" s="25">
        <v>0</v>
      </c>
      <c r="EM593" s="25">
        <f t="shared" si="940"/>
        <v>0</v>
      </c>
      <c r="EN593" s="25">
        <f t="shared" si="941"/>
        <v>0</v>
      </c>
      <c r="EO593" s="25">
        <f t="shared" si="942"/>
        <v>0</v>
      </c>
      <c r="EP593" s="25">
        <f t="shared" si="943"/>
        <v>0</v>
      </c>
      <c r="EQ593" s="16">
        <f t="shared" si="944"/>
        <v>0</v>
      </c>
      <c r="ER593" s="25">
        <f t="shared" si="945"/>
        <v>0</v>
      </c>
      <c r="ES593" s="9">
        <f t="shared" si="885"/>
        <v>0</v>
      </c>
      <c r="ET593" s="26">
        <f t="shared" si="886"/>
        <v>0</v>
      </c>
      <c r="EU593" s="19">
        <f t="shared" si="887"/>
        <v>0</v>
      </c>
      <c r="EV593" s="26">
        <f t="shared" si="888"/>
        <v>0</v>
      </c>
      <c r="EW593" s="26">
        <f t="shared" si="889"/>
        <v>0</v>
      </c>
      <c r="EX593">
        <f t="shared" si="946"/>
        <v>0</v>
      </c>
      <c r="EY593" s="7">
        <f t="shared" si="905"/>
        <v>0</v>
      </c>
      <c r="EZ593" s="7">
        <f t="shared" si="906"/>
        <v>0</v>
      </c>
      <c r="FA593" s="17">
        <f t="shared" si="947"/>
        <v>0</v>
      </c>
      <c r="FB593" s="17">
        <f t="shared" si="907"/>
        <v>0</v>
      </c>
      <c r="GB593">
        <v>591</v>
      </c>
      <c r="GC593" s="7">
        <f t="shared" si="948"/>
        <v>0</v>
      </c>
      <c r="GD593" s="28">
        <f t="shared" si="949"/>
        <v>0</v>
      </c>
      <c r="GE593" s="16">
        <f t="shared" si="950"/>
        <v>0</v>
      </c>
      <c r="GF593" s="9">
        <f t="shared" si="890"/>
        <v>0</v>
      </c>
      <c r="GG593" s="26">
        <f t="shared" si="891"/>
        <v>0</v>
      </c>
      <c r="GH593" s="19">
        <f t="shared" si="892"/>
        <v>0</v>
      </c>
      <c r="GI593" s="26">
        <f t="shared" si="893"/>
        <v>0</v>
      </c>
      <c r="GJ593" s="26">
        <f t="shared" si="894"/>
        <v>0</v>
      </c>
      <c r="GK593" s="16">
        <f t="shared" si="951"/>
        <v>0</v>
      </c>
      <c r="GL593" s="25">
        <v>0</v>
      </c>
      <c r="GM593" s="25">
        <f t="shared" si="952"/>
        <v>0</v>
      </c>
      <c r="GN593" s="25">
        <f t="shared" si="953"/>
        <v>0</v>
      </c>
      <c r="GO593" s="25">
        <f t="shared" si="954"/>
        <v>0</v>
      </c>
      <c r="GP593" s="25">
        <f t="shared" si="955"/>
        <v>0</v>
      </c>
      <c r="GQ593" s="16">
        <f t="shared" si="956"/>
        <v>0</v>
      </c>
      <c r="GR593" s="25">
        <f t="shared" si="957"/>
        <v>0</v>
      </c>
      <c r="GS593" s="9">
        <f t="shared" si="895"/>
        <v>0</v>
      </c>
      <c r="GT593" s="26">
        <f t="shared" si="896"/>
        <v>0</v>
      </c>
      <c r="GU593" s="19">
        <f t="shared" si="897"/>
        <v>0</v>
      </c>
      <c r="GV593" s="26">
        <f t="shared" si="898"/>
        <v>0</v>
      </c>
      <c r="GW593" s="26">
        <f t="shared" si="899"/>
        <v>0</v>
      </c>
      <c r="GX593">
        <f t="shared" si="958"/>
        <v>0</v>
      </c>
      <c r="GY593" s="7">
        <f t="shared" si="908"/>
        <v>0</v>
      </c>
      <c r="GZ593" s="7">
        <f t="shared" si="909"/>
        <v>0</v>
      </c>
      <c r="HA593" s="17">
        <f t="shared" si="959"/>
        <v>0</v>
      </c>
      <c r="HB593" s="17">
        <f t="shared" si="910"/>
        <v>0</v>
      </c>
    </row>
    <row r="594" spans="54:210" x14ac:dyDescent="0.3">
      <c r="BB594">
        <v>592</v>
      </c>
      <c r="BC594" s="7">
        <f t="shared" si="911"/>
        <v>0</v>
      </c>
      <c r="BD594" s="28">
        <f t="shared" si="912"/>
        <v>0</v>
      </c>
      <c r="BE594" s="16">
        <f t="shared" si="913"/>
        <v>0</v>
      </c>
      <c r="BF594" s="16">
        <f t="shared" si="914"/>
        <v>0</v>
      </c>
      <c r="BG594" s="25">
        <v>0</v>
      </c>
      <c r="BH594" s="25">
        <f t="shared" si="915"/>
        <v>0</v>
      </c>
      <c r="BI594" s="25">
        <f t="shared" si="916"/>
        <v>0</v>
      </c>
      <c r="BJ594" s="25">
        <f t="shared" si="917"/>
        <v>0</v>
      </c>
      <c r="BK594" s="25">
        <f t="shared" si="918"/>
        <v>0</v>
      </c>
      <c r="BL594" s="16">
        <f t="shared" si="919"/>
        <v>0</v>
      </c>
      <c r="BM594" s="25">
        <f t="shared" si="920"/>
        <v>0</v>
      </c>
      <c r="BN594" s="9">
        <f t="shared" si="865"/>
        <v>0</v>
      </c>
      <c r="BO594" s="26">
        <f t="shared" si="866"/>
        <v>0</v>
      </c>
      <c r="BP594" s="19">
        <f t="shared" si="867"/>
        <v>0</v>
      </c>
      <c r="BQ594" s="26">
        <f t="shared" si="868"/>
        <v>0</v>
      </c>
      <c r="BR594" s="26">
        <f t="shared" si="869"/>
        <v>0</v>
      </c>
      <c r="BS594">
        <f t="shared" si="921"/>
        <v>0</v>
      </c>
      <c r="BT594" s="7">
        <f t="shared" si="922"/>
        <v>0</v>
      </c>
      <c r="BU594" s="7">
        <f t="shared" si="900"/>
        <v>0</v>
      </c>
      <c r="BV594" s="17">
        <f t="shared" si="923"/>
        <v>0</v>
      </c>
      <c r="BW594" s="17">
        <f t="shared" si="901"/>
        <v>0</v>
      </c>
      <c r="CB594">
        <v>592</v>
      </c>
      <c r="CC594" s="7">
        <f t="shared" ca="1" si="924"/>
        <v>-19000</v>
      </c>
      <c r="CD594" s="28">
        <f t="shared" ca="1" si="925"/>
        <v>0</v>
      </c>
      <c r="CE594" s="16">
        <f t="shared" ca="1" si="926"/>
        <v>0</v>
      </c>
      <c r="CF594" s="9">
        <f t="shared" ca="1" si="870"/>
        <v>0</v>
      </c>
      <c r="CG594" s="26">
        <f t="shared" ca="1" si="871"/>
        <v>0</v>
      </c>
      <c r="CH594" s="19">
        <f t="shared" ca="1" si="872"/>
        <v>0</v>
      </c>
      <c r="CI594" s="26">
        <f t="shared" ca="1" si="873"/>
        <v>0</v>
      </c>
      <c r="CJ594" s="26">
        <f t="shared" ca="1" si="874"/>
        <v>0</v>
      </c>
      <c r="CK594" s="16">
        <f t="shared" ca="1" si="927"/>
        <v>0</v>
      </c>
      <c r="CL594" s="25">
        <v>0</v>
      </c>
      <c r="CM594" s="25">
        <f t="shared" ca="1" si="928"/>
        <v>0</v>
      </c>
      <c r="CN594" s="25">
        <f t="shared" ca="1" si="929"/>
        <v>0</v>
      </c>
      <c r="CO594" s="25">
        <f t="shared" ca="1" si="930"/>
        <v>0</v>
      </c>
      <c r="CP594" s="25">
        <f t="shared" ca="1" si="931"/>
        <v>0</v>
      </c>
      <c r="CQ594" s="16">
        <f t="shared" ca="1" si="932"/>
        <v>0</v>
      </c>
      <c r="CR594" s="25">
        <f t="shared" ca="1" si="933"/>
        <v>0</v>
      </c>
      <c r="CS594" s="9">
        <f t="shared" ca="1" si="875"/>
        <v>0</v>
      </c>
      <c r="CT594" s="26">
        <f t="shared" ca="1" si="876"/>
        <v>0</v>
      </c>
      <c r="CU594" s="19">
        <f t="shared" ca="1" si="877"/>
        <v>0</v>
      </c>
      <c r="CV594" s="26">
        <f t="shared" ca="1" si="878"/>
        <v>0</v>
      </c>
      <c r="CW594" s="26">
        <f t="shared" ca="1" si="879"/>
        <v>0</v>
      </c>
      <c r="CX594">
        <f t="shared" ca="1" si="934"/>
        <v>0</v>
      </c>
      <c r="CY594" s="7">
        <f t="shared" ca="1" si="902"/>
        <v>0</v>
      </c>
      <c r="CZ594" s="7">
        <f t="shared" ca="1" si="903"/>
        <v>0</v>
      </c>
      <c r="DA594" s="17">
        <f t="shared" ca="1" si="935"/>
        <v>0</v>
      </c>
      <c r="DB594" s="17">
        <f t="shared" ca="1" si="904"/>
        <v>0</v>
      </c>
      <c r="EB594">
        <v>592</v>
      </c>
      <c r="EC594" s="7">
        <f t="shared" si="936"/>
        <v>0</v>
      </c>
      <c r="ED594" s="28">
        <f t="shared" si="937"/>
        <v>0</v>
      </c>
      <c r="EE594" s="16">
        <f t="shared" si="938"/>
        <v>0</v>
      </c>
      <c r="EF594" s="9">
        <f t="shared" si="880"/>
        <v>0</v>
      </c>
      <c r="EG594" s="26">
        <f t="shared" si="881"/>
        <v>0</v>
      </c>
      <c r="EH594" s="19">
        <f t="shared" si="882"/>
        <v>0</v>
      </c>
      <c r="EI594" s="26">
        <f t="shared" si="883"/>
        <v>0</v>
      </c>
      <c r="EJ594" s="26">
        <f t="shared" si="884"/>
        <v>0</v>
      </c>
      <c r="EK594" s="16">
        <f t="shared" si="939"/>
        <v>0</v>
      </c>
      <c r="EL594" s="25">
        <v>0</v>
      </c>
      <c r="EM594" s="25">
        <f t="shared" si="940"/>
        <v>0</v>
      </c>
      <c r="EN594" s="25">
        <f t="shared" si="941"/>
        <v>0</v>
      </c>
      <c r="EO594" s="25">
        <f t="shared" si="942"/>
        <v>0</v>
      </c>
      <c r="EP594" s="25">
        <f t="shared" si="943"/>
        <v>0</v>
      </c>
      <c r="EQ594" s="16">
        <f t="shared" si="944"/>
        <v>0</v>
      </c>
      <c r="ER594" s="25">
        <f t="shared" si="945"/>
        <v>0</v>
      </c>
      <c r="ES594" s="9">
        <f t="shared" si="885"/>
        <v>0</v>
      </c>
      <c r="ET594" s="26">
        <f t="shared" si="886"/>
        <v>0</v>
      </c>
      <c r="EU594" s="19">
        <f t="shared" si="887"/>
        <v>0</v>
      </c>
      <c r="EV594" s="26">
        <f t="shared" si="888"/>
        <v>0</v>
      </c>
      <c r="EW594" s="26">
        <f t="shared" si="889"/>
        <v>0</v>
      </c>
      <c r="EX594">
        <f t="shared" si="946"/>
        <v>0</v>
      </c>
      <c r="EY594" s="7">
        <f t="shared" si="905"/>
        <v>0</v>
      </c>
      <c r="EZ594" s="7">
        <f t="shared" si="906"/>
        <v>0</v>
      </c>
      <c r="FA594" s="17">
        <f t="shared" si="947"/>
        <v>0</v>
      </c>
      <c r="FB594" s="17">
        <f t="shared" si="907"/>
        <v>0</v>
      </c>
      <c r="GB594">
        <v>592</v>
      </c>
      <c r="GC594" s="7">
        <f t="shared" si="948"/>
        <v>0</v>
      </c>
      <c r="GD594" s="28">
        <f t="shared" si="949"/>
        <v>0</v>
      </c>
      <c r="GE594" s="16">
        <f t="shared" si="950"/>
        <v>0</v>
      </c>
      <c r="GF594" s="9">
        <f t="shared" si="890"/>
        <v>0</v>
      </c>
      <c r="GG594" s="26">
        <f t="shared" si="891"/>
        <v>0</v>
      </c>
      <c r="GH594" s="19">
        <f t="shared" si="892"/>
        <v>0</v>
      </c>
      <c r="GI594" s="26">
        <f t="shared" si="893"/>
        <v>0</v>
      </c>
      <c r="GJ594" s="26">
        <f t="shared" si="894"/>
        <v>0</v>
      </c>
      <c r="GK594" s="16">
        <f t="shared" si="951"/>
        <v>0</v>
      </c>
      <c r="GL594" s="25">
        <v>0</v>
      </c>
      <c r="GM594" s="25">
        <f t="shared" si="952"/>
        <v>0</v>
      </c>
      <c r="GN594" s="25">
        <f t="shared" si="953"/>
        <v>0</v>
      </c>
      <c r="GO594" s="25">
        <f t="shared" si="954"/>
        <v>0</v>
      </c>
      <c r="GP594" s="25">
        <f t="shared" si="955"/>
        <v>0</v>
      </c>
      <c r="GQ594" s="16">
        <f t="shared" si="956"/>
        <v>0</v>
      </c>
      <c r="GR594" s="25">
        <f t="shared" si="957"/>
        <v>0</v>
      </c>
      <c r="GS594" s="9">
        <f t="shared" si="895"/>
        <v>0</v>
      </c>
      <c r="GT594" s="26">
        <f t="shared" si="896"/>
        <v>0</v>
      </c>
      <c r="GU594" s="19">
        <f t="shared" si="897"/>
        <v>0</v>
      </c>
      <c r="GV594" s="26">
        <f t="shared" si="898"/>
        <v>0</v>
      </c>
      <c r="GW594" s="26">
        <f t="shared" si="899"/>
        <v>0</v>
      </c>
      <c r="GX594">
        <f t="shared" si="958"/>
        <v>0</v>
      </c>
      <c r="GY594" s="7">
        <f t="shared" si="908"/>
        <v>0</v>
      </c>
      <c r="GZ594" s="7">
        <f t="shared" si="909"/>
        <v>0</v>
      </c>
      <c r="HA594" s="17">
        <f t="shared" si="959"/>
        <v>0</v>
      </c>
      <c r="HB594" s="17">
        <f t="shared" si="910"/>
        <v>0</v>
      </c>
    </row>
    <row r="595" spans="54:210" x14ac:dyDescent="0.3">
      <c r="BB595">
        <v>593</v>
      </c>
      <c r="BC595" s="7">
        <f t="shared" si="911"/>
        <v>0</v>
      </c>
      <c r="BD595" s="28">
        <f t="shared" si="912"/>
        <v>0</v>
      </c>
      <c r="BE595" s="16">
        <f t="shared" si="913"/>
        <v>0</v>
      </c>
      <c r="BF595" s="16">
        <f t="shared" si="914"/>
        <v>0</v>
      </c>
      <c r="BG595" s="25">
        <v>0</v>
      </c>
      <c r="BH595" s="25">
        <f t="shared" si="915"/>
        <v>0</v>
      </c>
      <c r="BI595" s="25">
        <f t="shared" si="916"/>
        <v>0</v>
      </c>
      <c r="BJ595" s="25">
        <f t="shared" si="917"/>
        <v>0</v>
      </c>
      <c r="BK595" s="25">
        <f t="shared" si="918"/>
        <v>0</v>
      </c>
      <c r="BL595" s="16">
        <f t="shared" si="919"/>
        <v>0</v>
      </c>
      <c r="BM595" s="25">
        <f t="shared" si="920"/>
        <v>0</v>
      </c>
      <c r="BN595" s="9">
        <f t="shared" si="865"/>
        <v>0</v>
      </c>
      <c r="BO595" s="26">
        <f t="shared" si="866"/>
        <v>0</v>
      </c>
      <c r="BP595" s="19">
        <f t="shared" si="867"/>
        <v>0</v>
      </c>
      <c r="BQ595" s="26">
        <f t="shared" si="868"/>
        <v>0</v>
      </c>
      <c r="BR595" s="26">
        <f t="shared" si="869"/>
        <v>0</v>
      </c>
      <c r="BS595">
        <f t="shared" si="921"/>
        <v>0</v>
      </c>
      <c r="BT595" s="7">
        <f t="shared" si="922"/>
        <v>0</v>
      </c>
      <c r="BU595" s="7">
        <f t="shared" si="900"/>
        <v>0</v>
      </c>
      <c r="BV595" s="17">
        <f t="shared" si="923"/>
        <v>0</v>
      </c>
      <c r="BW595" s="17">
        <f t="shared" si="901"/>
        <v>0</v>
      </c>
      <c r="CB595">
        <v>593</v>
      </c>
      <c r="CC595" s="7">
        <f t="shared" ca="1" si="924"/>
        <v>-19000</v>
      </c>
      <c r="CD595" s="28">
        <f t="shared" ca="1" si="925"/>
        <v>0</v>
      </c>
      <c r="CE595" s="16">
        <f t="shared" ca="1" si="926"/>
        <v>0</v>
      </c>
      <c r="CF595" s="9">
        <f t="shared" ca="1" si="870"/>
        <v>0</v>
      </c>
      <c r="CG595" s="26">
        <f t="shared" ca="1" si="871"/>
        <v>0</v>
      </c>
      <c r="CH595" s="19">
        <f t="shared" ca="1" si="872"/>
        <v>0</v>
      </c>
      <c r="CI595" s="26">
        <f t="shared" ca="1" si="873"/>
        <v>0</v>
      </c>
      <c r="CJ595" s="26">
        <f t="shared" ca="1" si="874"/>
        <v>0</v>
      </c>
      <c r="CK595" s="16">
        <f t="shared" ca="1" si="927"/>
        <v>0</v>
      </c>
      <c r="CL595" s="25">
        <v>0</v>
      </c>
      <c r="CM595" s="25">
        <f t="shared" ca="1" si="928"/>
        <v>0</v>
      </c>
      <c r="CN595" s="25">
        <f t="shared" ca="1" si="929"/>
        <v>0</v>
      </c>
      <c r="CO595" s="25">
        <f t="shared" ca="1" si="930"/>
        <v>0</v>
      </c>
      <c r="CP595" s="25">
        <f t="shared" ca="1" si="931"/>
        <v>0</v>
      </c>
      <c r="CQ595" s="16">
        <f t="shared" ca="1" si="932"/>
        <v>0</v>
      </c>
      <c r="CR595" s="25">
        <f t="shared" ca="1" si="933"/>
        <v>0</v>
      </c>
      <c r="CS595" s="9">
        <f t="shared" ca="1" si="875"/>
        <v>0</v>
      </c>
      <c r="CT595" s="26">
        <f t="shared" ca="1" si="876"/>
        <v>0</v>
      </c>
      <c r="CU595" s="19">
        <f t="shared" ca="1" si="877"/>
        <v>0</v>
      </c>
      <c r="CV595" s="26">
        <f t="shared" ca="1" si="878"/>
        <v>0</v>
      </c>
      <c r="CW595" s="26">
        <f t="shared" ca="1" si="879"/>
        <v>0</v>
      </c>
      <c r="CX595">
        <f t="shared" ca="1" si="934"/>
        <v>0</v>
      </c>
      <c r="CY595" s="7">
        <f t="shared" ca="1" si="902"/>
        <v>0</v>
      </c>
      <c r="CZ595" s="7">
        <f t="shared" ca="1" si="903"/>
        <v>0</v>
      </c>
      <c r="DA595" s="17">
        <f t="shared" ca="1" si="935"/>
        <v>0</v>
      </c>
      <c r="DB595" s="17">
        <f t="shared" ca="1" si="904"/>
        <v>0</v>
      </c>
      <c r="EB595">
        <v>593</v>
      </c>
      <c r="EC595" s="7">
        <f t="shared" si="936"/>
        <v>0</v>
      </c>
      <c r="ED595" s="28">
        <f t="shared" si="937"/>
        <v>0</v>
      </c>
      <c r="EE595" s="16">
        <f t="shared" si="938"/>
        <v>0</v>
      </c>
      <c r="EF595" s="9">
        <f t="shared" si="880"/>
        <v>0</v>
      </c>
      <c r="EG595" s="26">
        <f t="shared" si="881"/>
        <v>0</v>
      </c>
      <c r="EH595" s="19">
        <f t="shared" si="882"/>
        <v>0</v>
      </c>
      <c r="EI595" s="26">
        <f t="shared" si="883"/>
        <v>0</v>
      </c>
      <c r="EJ595" s="26">
        <f t="shared" si="884"/>
        <v>0</v>
      </c>
      <c r="EK595" s="16">
        <f t="shared" si="939"/>
        <v>0</v>
      </c>
      <c r="EL595" s="25">
        <v>0</v>
      </c>
      <c r="EM595" s="25">
        <f t="shared" si="940"/>
        <v>0</v>
      </c>
      <c r="EN595" s="25">
        <f t="shared" si="941"/>
        <v>0</v>
      </c>
      <c r="EO595" s="25">
        <f t="shared" si="942"/>
        <v>0</v>
      </c>
      <c r="EP595" s="25">
        <f t="shared" si="943"/>
        <v>0</v>
      </c>
      <c r="EQ595" s="16">
        <f t="shared" si="944"/>
        <v>0</v>
      </c>
      <c r="ER595" s="25">
        <f t="shared" si="945"/>
        <v>0</v>
      </c>
      <c r="ES595" s="9">
        <f t="shared" si="885"/>
        <v>0</v>
      </c>
      <c r="ET595" s="26">
        <f t="shared" si="886"/>
        <v>0</v>
      </c>
      <c r="EU595" s="19">
        <f t="shared" si="887"/>
        <v>0</v>
      </c>
      <c r="EV595" s="26">
        <f t="shared" si="888"/>
        <v>0</v>
      </c>
      <c r="EW595" s="26">
        <f t="shared" si="889"/>
        <v>0</v>
      </c>
      <c r="EX595">
        <f t="shared" si="946"/>
        <v>0</v>
      </c>
      <c r="EY595" s="7">
        <f t="shared" si="905"/>
        <v>0</v>
      </c>
      <c r="EZ595" s="7">
        <f t="shared" si="906"/>
        <v>0</v>
      </c>
      <c r="FA595" s="17">
        <f t="shared" si="947"/>
        <v>0</v>
      </c>
      <c r="FB595" s="17">
        <f t="shared" si="907"/>
        <v>0</v>
      </c>
      <c r="GB595">
        <v>593</v>
      </c>
      <c r="GC595" s="7">
        <f t="shared" si="948"/>
        <v>0</v>
      </c>
      <c r="GD595" s="28">
        <f t="shared" si="949"/>
        <v>0</v>
      </c>
      <c r="GE595" s="16">
        <f t="shared" si="950"/>
        <v>0</v>
      </c>
      <c r="GF595" s="9">
        <f t="shared" si="890"/>
        <v>0</v>
      </c>
      <c r="GG595" s="26">
        <f t="shared" si="891"/>
        <v>0</v>
      </c>
      <c r="GH595" s="19">
        <f t="shared" si="892"/>
        <v>0</v>
      </c>
      <c r="GI595" s="26">
        <f t="shared" si="893"/>
        <v>0</v>
      </c>
      <c r="GJ595" s="26">
        <f t="shared" si="894"/>
        <v>0</v>
      </c>
      <c r="GK595" s="16">
        <f t="shared" si="951"/>
        <v>0</v>
      </c>
      <c r="GL595" s="25">
        <v>0</v>
      </c>
      <c r="GM595" s="25">
        <f t="shared" si="952"/>
        <v>0</v>
      </c>
      <c r="GN595" s="25">
        <f t="shared" si="953"/>
        <v>0</v>
      </c>
      <c r="GO595" s="25">
        <f t="shared" si="954"/>
        <v>0</v>
      </c>
      <c r="GP595" s="25">
        <f t="shared" si="955"/>
        <v>0</v>
      </c>
      <c r="GQ595" s="16">
        <f t="shared" si="956"/>
        <v>0</v>
      </c>
      <c r="GR595" s="25">
        <f t="shared" si="957"/>
        <v>0</v>
      </c>
      <c r="GS595" s="9">
        <f t="shared" si="895"/>
        <v>0</v>
      </c>
      <c r="GT595" s="26">
        <f t="shared" si="896"/>
        <v>0</v>
      </c>
      <c r="GU595" s="19">
        <f t="shared" si="897"/>
        <v>0</v>
      </c>
      <c r="GV595" s="26">
        <f t="shared" si="898"/>
        <v>0</v>
      </c>
      <c r="GW595" s="26">
        <f t="shared" si="899"/>
        <v>0</v>
      </c>
      <c r="GX595">
        <f t="shared" si="958"/>
        <v>0</v>
      </c>
      <c r="GY595" s="7">
        <f t="shared" si="908"/>
        <v>0</v>
      </c>
      <c r="GZ595" s="7">
        <f t="shared" si="909"/>
        <v>0</v>
      </c>
      <c r="HA595" s="17">
        <f t="shared" si="959"/>
        <v>0</v>
      </c>
      <c r="HB595" s="17">
        <f t="shared" si="910"/>
        <v>0</v>
      </c>
    </row>
    <row r="596" spans="54:210" x14ac:dyDescent="0.3">
      <c r="BB596">
        <v>594</v>
      </c>
      <c r="BC596" s="7">
        <f t="shared" si="911"/>
        <v>0</v>
      </c>
      <c r="BD596" s="28">
        <f t="shared" si="912"/>
        <v>0</v>
      </c>
      <c r="BE596" s="16">
        <f t="shared" si="913"/>
        <v>0</v>
      </c>
      <c r="BF596" s="16">
        <f t="shared" si="914"/>
        <v>0</v>
      </c>
      <c r="BG596" s="25">
        <v>0</v>
      </c>
      <c r="BH596" s="25">
        <f t="shared" si="915"/>
        <v>0</v>
      </c>
      <c r="BI596" s="25">
        <f t="shared" si="916"/>
        <v>0</v>
      </c>
      <c r="BJ596" s="25">
        <f t="shared" si="917"/>
        <v>0</v>
      </c>
      <c r="BK596" s="25">
        <f t="shared" si="918"/>
        <v>0</v>
      </c>
      <c r="BL596" s="16">
        <f t="shared" si="919"/>
        <v>0</v>
      </c>
      <c r="BM596" s="25">
        <f t="shared" si="920"/>
        <v>0</v>
      </c>
      <c r="BN596" s="9">
        <f t="shared" si="865"/>
        <v>0</v>
      </c>
      <c r="BO596" s="26">
        <f t="shared" si="866"/>
        <v>0</v>
      </c>
      <c r="BP596" s="19">
        <f t="shared" si="867"/>
        <v>0</v>
      </c>
      <c r="BQ596" s="26">
        <f t="shared" si="868"/>
        <v>0</v>
      </c>
      <c r="BR596" s="26">
        <f t="shared" si="869"/>
        <v>0</v>
      </c>
      <c r="BS596">
        <f t="shared" si="921"/>
        <v>0</v>
      </c>
      <c r="BT596" s="7">
        <f t="shared" si="922"/>
        <v>0</v>
      </c>
      <c r="BU596" s="7">
        <f t="shared" si="900"/>
        <v>0</v>
      </c>
      <c r="BV596" s="17">
        <f t="shared" si="923"/>
        <v>0</v>
      </c>
      <c r="BW596" s="17">
        <f t="shared" si="901"/>
        <v>0</v>
      </c>
      <c r="CB596">
        <v>594</v>
      </c>
      <c r="CC596" s="7">
        <f t="shared" ca="1" si="924"/>
        <v>-19000</v>
      </c>
      <c r="CD596" s="28">
        <f t="shared" ca="1" si="925"/>
        <v>0</v>
      </c>
      <c r="CE596" s="16">
        <f t="shared" ca="1" si="926"/>
        <v>0</v>
      </c>
      <c r="CF596" s="9">
        <f t="shared" ca="1" si="870"/>
        <v>0</v>
      </c>
      <c r="CG596" s="26">
        <f t="shared" ca="1" si="871"/>
        <v>0</v>
      </c>
      <c r="CH596" s="19">
        <f t="shared" ca="1" si="872"/>
        <v>0</v>
      </c>
      <c r="CI596" s="26">
        <f t="shared" ca="1" si="873"/>
        <v>0</v>
      </c>
      <c r="CJ596" s="26">
        <f t="shared" ca="1" si="874"/>
        <v>0</v>
      </c>
      <c r="CK596" s="16">
        <f t="shared" ca="1" si="927"/>
        <v>0</v>
      </c>
      <c r="CL596" s="25">
        <v>0</v>
      </c>
      <c r="CM596" s="25">
        <f t="shared" ca="1" si="928"/>
        <v>0</v>
      </c>
      <c r="CN596" s="25">
        <f t="shared" ca="1" si="929"/>
        <v>0</v>
      </c>
      <c r="CO596" s="25">
        <f t="shared" ca="1" si="930"/>
        <v>0</v>
      </c>
      <c r="CP596" s="25">
        <f t="shared" ca="1" si="931"/>
        <v>0</v>
      </c>
      <c r="CQ596" s="16">
        <f t="shared" ca="1" si="932"/>
        <v>0</v>
      </c>
      <c r="CR596" s="25">
        <f t="shared" ca="1" si="933"/>
        <v>0</v>
      </c>
      <c r="CS596" s="9">
        <f t="shared" ca="1" si="875"/>
        <v>0</v>
      </c>
      <c r="CT596" s="26">
        <f t="shared" ca="1" si="876"/>
        <v>0</v>
      </c>
      <c r="CU596" s="19">
        <f t="shared" ca="1" si="877"/>
        <v>0</v>
      </c>
      <c r="CV596" s="26">
        <f t="shared" ca="1" si="878"/>
        <v>0</v>
      </c>
      <c r="CW596" s="26">
        <f t="shared" ca="1" si="879"/>
        <v>0</v>
      </c>
      <c r="CX596">
        <f t="shared" ca="1" si="934"/>
        <v>0</v>
      </c>
      <c r="CY596" s="7">
        <f t="shared" ca="1" si="902"/>
        <v>0</v>
      </c>
      <c r="CZ596" s="7">
        <f t="shared" ca="1" si="903"/>
        <v>0</v>
      </c>
      <c r="DA596" s="17">
        <f t="shared" ca="1" si="935"/>
        <v>0</v>
      </c>
      <c r="DB596" s="17">
        <f t="shared" ca="1" si="904"/>
        <v>0</v>
      </c>
      <c r="EB596">
        <v>594</v>
      </c>
      <c r="EC596" s="7">
        <f t="shared" si="936"/>
        <v>0</v>
      </c>
      <c r="ED596" s="28">
        <f t="shared" si="937"/>
        <v>0</v>
      </c>
      <c r="EE596" s="16">
        <f t="shared" si="938"/>
        <v>0</v>
      </c>
      <c r="EF596" s="9">
        <f t="shared" si="880"/>
        <v>0</v>
      </c>
      <c r="EG596" s="26">
        <f t="shared" si="881"/>
        <v>0</v>
      </c>
      <c r="EH596" s="19">
        <f t="shared" si="882"/>
        <v>0</v>
      </c>
      <c r="EI596" s="26">
        <f t="shared" si="883"/>
        <v>0</v>
      </c>
      <c r="EJ596" s="26">
        <f t="shared" si="884"/>
        <v>0</v>
      </c>
      <c r="EK596" s="16">
        <f t="shared" si="939"/>
        <v>0</v>
      </c>
      <c r="EL596" s="25">
        <v>0</v>
      </c>
      <c r="EM596" s="25">
        <f t="shared" si="940"/>
        <v>0</v>
      </c>
      <c r="EN596" s="25">
        <f t="shared" si="941"/>
        <v>0</v>
      </c>
      <c r="EO596" s="25">
        <f t="shared" si="942"/>
        <v>0</v>
      </c>
      <c r="EP596" s="25">
        <f t="shared" si="943"/>
        <v>0</v>
      </c>
      <c r="EQ596" s="16">
        <f t="shared" si="944"/>
        <v>0</v>
      </c>
      <c r="ER596" s="25">
        <f t="shared" si="945"/>
        <v>0</v>
      </c>
      <c r="ES596" s="9">
        <f t="shared" si="885"/>
        <v>0</v>
      </c>
      <c r="ET596" s="26">
        <f t="shared" si="886"/>
        <v>0</v>
      </c>
      <c r="EU596" s="19">
        <f t="shared" si="887"/>
        <v>0</v>
      </c>
      <c r="EV596" s="26">
        <f t="shared" si="888"/>
        <v>0</v>
      </c>
      <c r="EW596" s="26">
        <f t="shared" si="889"/>
        <v>0</v>
      </c>
      <c r="EX596">
        <f t="shared" si="946"/>
        <v>0</v>
      </c>
      <c r="EY596" s="7">
        <f t="shared" si="905"/>
        <v>0</v>
      </c>
      <c r="EZ596" s="7">
        <f t="shared" si="906"/>
        <v>0</v>
      </c>
      <c r="FA596" s="17">
        <f t="shared" si="947"/>
        <v>0</v>
      </c>
      <c r="FB596" s="17">
        <f t="shared" si="907"/>
        <v>0</v>
      </c>
      <c r="GB596">
        <v>594</v>
      </c>
      <c r="GC596" s="7">
        <f t="shared" si="948"/>
        <v>0</v>
      </c>
      <c r="GD596" s="28">
        <f t="shared" si="949"/>
        <v>0</v>
      </c>
      <c r="GE596" s="16">
        <f t="shared" si="950"/>
        <v>0</v>
      </c>
      <c r="GF596" s="9">
        <f t="shared" si="890"/>
        <v>0</v>
      </c>
      <c r="GG596" s="26">
        <f t="shared" si="891"/>
        <v>0</v>
      </c>
      <c r="GH596" s="19">
        <f t="shared" si="892"/>
        <v>0</v>
      </c>
      <c r="GI596" s="26">
        <f t="shared" si="893"/>
        <v>0</v>
      </c>
      <c r="GJ596" s="26">
        <f t="shared" si="894"/>
        <v>0</v>
      </c>
      <c r="GK596" s="16">
        <f t="shared" si="951"/>
        <v>0</v>
      </c>
      <c r="GL596" s="25">
        <v>0</v>
      </c>
      <c r="GM596" s="25">
        <f t="shared" si="952"/>
        <v>0</v>
      </c>
      <c r="GN596" s="25">
        <f t="shared" si="953"/>
        <v>0</v>
      </c>
      <c r="GO596" s="25">
        <f t="shared" si="954"/>
        <v>0</v>
      </c>
      <c r="GP596" s="25">
        <f t="shared" si="955"/>
        <v>0</v>
      </c>
      <c r="GQ596" s="16">
        <f t="shared" si="956"/>
        <v>0</v>
      </c>
      <c r="GR596" s="25">
        <f t="shared" si="957"/>
        <v>0</v>
      </c>
      <c r="GS596" s="9">
        <f t="shared" si="895"/>
        <v>0</v>
      </c>
      <c r="GT596" s="26">
        <f t="shared" si="896"/>
        <v>0</v>
      </c>
      <c r="GU596" s="19">
        <f t="shared" si="897"/>
        <v>0</v>
      </c>
      <c r="GV596" s="26">
        <f t="shared" si="898"/>
        <v>0</v>
      </c>
      <c r="GW596" s="26">
        <f t="shared" si="899"/>
        <v>0</v>
      </c>
      <c r="GX596">
        <f t="shared" si="958"/>
        <v>0</v>
      </c>
      <c r="GY596" s="7">
        <f t="shared" si="908"/>
        <v>0</v>
      </c>
      <c r="GZ596" s="7">
        <f t="shared" si="909"/>
        <v>0</v>
      </c>
      <c r="HA596" s="17">
        <f t="shared" si="959"/>
        <v>0</v>
      </c>
      <c r="HB596" s="17">
        <f t="shared" si="910"/>
        <v>0</v>
      </c>
    </row>
    <row r="597" spans="54:210" x14ac:dyDescent="0.3">
      <c r="BB597">
        <v>595</v>
      </c>
      <c r="BC597" s="7">
        <f t="shared" si="911"/>
        <v>0</v>
      </c>
      <c r="BD597" s="28">
        <f t="shared" si="912"/>
        <v>0</v>
      </c>
      <c r="BE597" s="16">
        <f t="shared" si="913"/>
        <v>0</v>
      </c>
      <c r="BF597" s="16">
        <f t="shared" si="914"/>
        <v>0</v>
      </c>
      <c r="BG597" s="25">
        <v>0</v>
      </c>
      <c r="BH597" s="25">
        <f t="shared" si="915"/>
        <v>0</v>
      </c>
      <c r="BI597" s="25">
        <f t="shared" si="916"/>
        <v>0</v>
      </c>
      <c r="BJ597" s="25">
        <f t="shared" si="917"/>
        <v>0</v>
      </c>
      <c r="BK597" s="25">
        <f t="shared" si="918"/>
        <v>0</v>
      </c>
      <c r="BL597" s="16">
        <f t="shared" si="919"/>
        <v>0</v>
      </c>
      <c r="BM597" s="25">
        <f t="shared" si="920"/>
        <v>0</v>
      </c>
      <c r="BN597" s="9">
        <f t="shared" si="865"/>
        <v>0</v>
      </c>
      <c r="BO597" s="26">
        <f t="shared" si="866"/>
        <v>0</v>
      </c>
      <c r="BP597" s="19">
        <f t="shared" si="867"/>
        <v>0</v>
      </c>
      <c r="BQ597" s="26">
        <f t="shared" si="868"/>
        <v>0</v>
      </c>
      <c r="BR597" s="26">
        <f t="shared" si="869"/>
        <v>0</v>
      </c>
      <c r="BS597">
        <f t="shared" si="921"/>
        <v>0</v>
      </c>
      <c r="BT597" s="7">
        <f t="shared" si="922"/>
        <v>0</v>
      </c>
      <c r="BU597" s="7">
        <f t="shared" si="900"/>
        <v>0</v>
      </c>
      <c r="BV597" s="17">
        <f t="shared" si="923"/>
        <v>0</v>
      </c>
      <c r="BW597" s="17">
        <f t="shared" si="901"/>
        <v>0</v>
      </c>
      <c r="CB597">
        <v>595</v>
      </c>
      <c r="CC597" s="7">
        <f t="shared" ca="1" si="924"/>
        <v>-19000</v>
      </c>
      <c r="CD597" s="28">
        <f t="shared" ca="1" si="925"/>
        <v>0</v>
      </c>
      <c r="CE597" s="16">
        <f t="shared" ca="1" si="926"/>
        <v>0</v>
      </c>
      <c r="CF597" s="9">
        <f t="shared" ca="1" si="870"/>
        <v>0</v>
      </c>
      <c r="CG597" s="26">
        <f t="shared" ca="1" si="871"/>
        <v>0</v>
      </c>
      <c r="CH597" s="19">
        <f t="shared" ca="1" si="872"/>
        <v>0</v>
      </c>
      <c r="CI597" s="26">
        <f t="shared" ca="1" si="873"/>
        <v>0</v>
      </c>
      <c r="CJ597" s="26">
        <f t="shared" ca="1" si="874"/>
        <v>0</v>
      </c>
      <c r="CK597" s="16">
        <f t="shared" ca="1" si="927"/>
        <v>0</v>
      </c>
      <c r="CL597" s="25">
        <v>0</v>
      </c>
      <c r="CM597" s="25">
        <f t="shared" ca="1" si="928"/>
        <v>0</v>
      </c>
      <c r="CN597" s="25">
        <f t="shared" ca="1" si="929"/>
        <v>0</v>
      </c>
      <c r="CO597" s="25">
        <f t="shared" ca="1" si="930"/>
        <v>0</v>
      </c>
      <c r="CP597" s="25">
        <f t="shared" ca="1" si="931"/>
        <v>0</v>
      </c>
      <c r="CQ597" s="16">
        <f t="shared" ca="1" si="932"/>
        <v>0</v>
      </c>
      <c r="CR597" s="25">
        <f t="shared" ca="1" si="933"/>
        <v>0</v>
      </c>
      <c r="CS597" s="9">
        <f t="shared" ca="1" si="875"/>
        <v>0</v>
      </c>
      <c r="CT597" s="26">
        <f t="shared" ca="1" si="876"/>
        <v>0</v>
      </c>
      <c r="CU597" s="19">
        <f t="shared" ca="1" si="877"/>
        <v>0</v>
      </c>
      <c r="CV597" s="26">
        <f t="shared" ca="1" si="878"/>
        <v>0</v>
      </c>
      <c r="CW597" s="26">
        <f t="shared" ca="1" si="879"/>
        <v>0</v>
      </c>
      <c r="CX597">
        <f t="shared" ca="1" si="934"/>
        <v>0</v>
      </c>
      <c r="CY597" s="7">
        <f t="shared" ca="1" si="902"/>
        <v>0</v>
      </c>
      <c r="CZ597" s="7">
        <f t="shared" ca="1" si="903"/>
        <v>0</v>
      </c>
      <c r="DA597" s="17">
        <f t="shared" ca="1" si="935"/>
        <v>0</v>
      </c>
      <c r="DB597" s="17">
        <f t="shared" ca="1" si="904"/>
        <v>0</v>
      </c>
      <c r="EB597">
        <v>595</v>
      </c>
      <c r="EC597" s="7">
        <f t="shared" si="936"/>
        <v>0</v>
      </c>
      <c r="ED597" s="28">
        <f t="shared" si="937"/>
        <v>0</v>
      </c>
      <c r="EE597" s="16">
        <f t="shared" si="938"/>
        <v>0</v>
      </c>
      <c r="EF597" s="9">
        <f t="shared" si="880"/>
        <v>0</v>
      </c>
      <c r="EG597" s="26">
        <f t="shared" si="881"/>
        <v>0</v>
      </c>
      <c r="EH597" s="19">
        <f t="shared" si="882"/>
        <v>0</v>
      </c>
      <c r="EI597" s="26">
        <f t="shared" si="883"/>
        <v>0</v>
      </c>
      <c r="EJ597" s="26">
        <f t="shared" si="884"/>
        <v>0</v>
      </c>
      <c r="EK597" s="16">
        <f t="shared" si="939"/>
        <v>0</v>
      </c>
      <c r="EL597" s="25">
        <v>0</v>
      </c>
      <c r="EM597" s="25">
        <f t="shared" si="940"/>
        <v>0</v>
      </c>
      <c r="EN597" s="25">
        <f t="shared" si="941"/>
        <v>0</v>
      </c>
      <c r="EO597" s="25">
        <f t="shared" si="942"/>
        <v>0</v>
      </c>
      <c r="EP597" s="25">
        <f t="shared" si="943"/>
        <v>0</v>
      </c>
      <c r="EQ597" s="16">
        <f t="shared" si="944"/>
        <v>0</v>
      </c>
      <c r="ER597" s="25">
        <f t="shared" si="945"/>
        <v>0</v>
      </c>
      <c r="ES597" s="9">
        <f t="shared" si="885"/>
        <v>0</v>
      </c>
      <c r="ET597" s="26">
        <f t="shared" si="886"/>
        <v>0</v>
      </c>
      <c r="EU597" s="19">
        <f t="shared" si="887"/>
        <v>0</v>
      </c>
      <c r="EV597" s="26">
        <f t="shared" si="888"/>
        <v>0</v>
      </c>
      <c r="EW597" s="26">
        <f t="shared" si="889"/>
        <v>0</v>
      </c>
      <c r="EX597">
        <f t="shared" si="946"/>
        <v>0</v>
      </c>
      <c r="EY597" s="7">
        <f t="shared" si="905"/>
        <v>0</v>
      </c>
      <c r="EZ597" s="7">
        <f t="shared" si="906"/>
        <v>0</v>
      </c>
      <c r="FA597" s="17">
        <f t="shared" si="947"/>
        <v>0</v>
      </c>
      <c r="FB597" s="17">
        <f t="shared" si="907"/>
        <v>0</v>
      </c>
      <c r="GB597">
        <v>595</v>
      </c>
      <c r="GC597" s="7">
        <f t="shared" si="948"/>
        <v>0</v>
      </c>
      <c r="GD597" s="28">
        <f t="shared" si="949"/>
        <v>0</v>
      </c>
      <c r="GE597" s="16">
        <f t="shared" si="950"/>
        <v>0</v>
      </c>
      <c r="GF597" s="9">
        <f t="shared" si="890"/>
        <v>0</v>
      </c>
      <c r="GG597" s="26">
        <f t="shared" si="891"/>
        <v>0</v>
      </c>
      <c r="GH597" s="19">
        <f t="shared" si="892"/>
        <v>0</v>
      </c>
      <c r="GI597" s="26">
        <f t="shared" si="893"/>
        <v>0</v>
      </c>
      <c r="GJ597" s="26">
        <f t="shared" si="894"/>
        <v>0</v>
      </c>
      <c r="GK597" s="16">
        <f t="shared" si="951"/>
        <v>0</v>
      </c>
      <c r="GL597" s="25">
        <v>0</v>
      </c>
      <c r="GM597" s="25">
        <f t="shared" si="952"/>
        <v>0</v>
      </c>
      <c r="GN597" s="25">
        <f t="shared" si="953"/>
        <v>0</v>
      </c>
      <c r="GO597" s="25">
        <f t="shared" si="954"/>
        <v>0</v>
      </c>
      <c r="GP597" s="25">
        <f t="shared" si="955"/>
        <v>0</v>
      </c>
      <c r="GQ597" s="16">
        <f t="shared" si="956"/>
        <v>0</v>
      </c>
      <c r="GR597" s="25">
        <f t="shared" si="957"/>
        <v>0</v>
      </c>
      <c r="GS597" s="9">
        <f t="shared" si="895"/>
        <v>0</v>
      </c>
      <c r="GT597" s="26">
        <f t="shared" si="896"/>
        <v>0</v>
      </c>
      <c r="GU597" s="19">
        <f t="shared" si="897"/>
        <v>0</v>
      </c>
      <c r="GV597" s="26">
        <f t="shared" si="898"/>
        <v>0</v>
      </c>
      <c r="GW597" s="26">
        <f t="shared" si="899"/>
        <v>0</v>
      </c>
      <c r="GX597">
        <f t="shared" si="958"/>
        <v>0</v>
      </c>
      <c r="GY597" s="7">
        <f t="shared" si="908"/>
        <v>0</v>
      </c>
      <c r="GZ597" s="7">
        <f t="shared" si="909"/>
        <v>0</v>
      </c>
      <c r="HA597" s="17">
        <f t="shared" si="959"/>
        <v>0</v>
      </c>
      <c r="HB597" s="17">
        <f t="shared" si="910"/>
        <v>0</v>
      </c>
    </row>
    <row r="598" spans="54:210" x14ac:dyDescent="0.3">
      <c r="BB598">
        <v>596</v>
      </c>
      <c r="BC598" s="7">
        <f t="shared" si="911"/>
        <v>0</v>
      </c>
      <c r="BD598" s="28">
        <f t="shared" si="912"/>
        <v>0</v>
      </c>
      <c r="BE598" s="16">
        <f t="shared" si="913"/>
        <v>0</v>
      </c>
      <c r="BF598" s="16">
        <f t="shared" si="914"/>
        <v>0</v>
      </c>
      <c r="BG598" s="25">
        <v>0</v>
      </c>
      <c r="BH598" s="25">
        <f t="shared" si="915"/>
        <v>0</v>
      </c>
      <c r="BI598" s="25">
        <f t="shared" si="916"/>
        <v>0</v>
      </c>
      <c r="BJ598" s="25">
        <f t="shared" si="917"/>
        <v>0</v>
      </c>
      <c r="BK598" s="25">
        <f t="shared" si="918"/>
        <v>0</v>
      </c>
      <c r="BL598" s="16">
        <f t="shared" si="919"/>
        <v>0</v>
      </c>
      <c r="BM598" s="25">
        <f t="shared" si="920"/>
        <v>0</v>
      </c>
      <c r="BN598" s="9">
        <f t="shared" si="865"/>
        <v>0</v>
      </c>
      <c r="BO598" s="26">
        <f t="shared" si="866"/>
        <v>0</v>
      </c>
      <c r="BP598" s="19">
        <f t="shared" si="867"/>
        <v>0</v>
      </c>
      <c r="BQ598" s="26">
        <f t="shared" si="868"/>
        <v>0</v>
      </c>
      <c r="BR598" s="26">
        <f t="shared" si="869"/>
        <v>0</v>
      </c>
      <c r="BS598">
        <f t="shared" si="921"/>
        <v>0</v>
      </c>
      <c r="BT598" s="7">
        <f t="shared" si="922"/>
        <v>0</v>
      </c>
      <c r="BU598" s="7">
        <f t="shared" si="900"/>
        <v>0</v>
      </c>
      <c r="BV598" s="17">
        <f t="shared" si="923"/>
        <v>0</v>
      </c>
      <c r="BW598" s="17">
        <f t="shared" si="901"/>
        <v>0</v>
      </c>
      <c r="CB598">
        <v>596</v>
      </c>
      <c r="CC598" s="7">
        <f t="shared" ca="1" si="924"/>
        <v>-19000</v>
      </c>
      <c r="CD598" s="28">
        <f t="shared" ca="1" si="925"/>
        <v>0</v>
      </c>
      <c r="CE598" s="16">
        <f t="shared" ca="1" si="926"/>
        <v>0</v>
      </c>
      <c r="CF598" s="9">
        <f t="shared" ca="1" si="870"/>
        <v>0</v>
      </c>
      <c r="CG598" s="26">
        <f t="shared" ca="1" si="871"/>
        <v>0</v>
      </c>
      <c r="CH598" s="19">
        <f t="shared" ca="1" si="872"/>
        <v>0</v>
      </c>
      <c r="CI598" s="26">
        <f t="shared" ca="1" si="873"/>
        <v>0</v>
      </c>
      <c r="CJ598" s="26">
        <f t="shared" ca="1" si="874"/>
        <v>0</v>
      </c>
      <c r="CK598" s="16">
        <f t="shared" ca="1" si="927"/>
        <v>0</v>
      </c>
      <c r="CL598" s="25">
        <v>0</v>
      </c>
      <c r="CM598" s="25">
        <f t="shared" ca="1" si="928"/>
        <v>0</v>
      </c>
      <c r="CN598" s="25">
        <f t="shared" ca="1" si="929"/>
        <v>0</v>
      </c>
      <c r="CO598" s="25">
        <f t="shared" ca="1" si="930"/>
        <v>0</v>
      </c>
      <c r="CP598" s="25">
        <f t="shared" ca="1" si="931"/>
        <v>0</v>
      </c>
      <c r="CQ598" s="16">
        <f t="shared" ca="1" si="932"/>
        <v>0</v>
      </c>
      <c r="CR598" s="25">
        <f t="shared" ca="1" si="933"/>
        <v>0</v>
      </c>
      <c r="CS598" s="9">
        <f t="shared" ca="1" si="875"/>
        <v>0</v>
      </c>
      <c r="CT598" s="26">
        <f t="shared" ca="1" si="876"/>
        <v>0</v>
      </c>
      <c r="CU598" s="19">
        <f t="shared" ca="1" si="877"/>
        <v>0</v>
      </c>
      <c r="CV598" s="26">
        <f t="shared" ca="1" si="878"/>
        <v>0</v>
      </c>
      <c r="CW598" s="26">
        <f t="shared" ca="1" si="879"/>
        <v>0</v>
      </c>
      <c r="CX598">
        <f t="shared" ca="1" si="934"/>
        <v>0</v>
      </c>
      <c r="CY598" s="7">
        <f t="shared" ca="1" si="902"/>
        <v>0</v>
      </c>
      <c r="CZ598" s="7">
        <f t="shared" ca="1" si="903"/>
        <v>0</v>
      </c>
      <c r="DA598" s="17">
        <f t="shared" ca="1" si="935"/>
        <v>0</v>
      </c>
      <c r="DB598" s="17">
        <f t="shared" ca="1" si="904"/>
        <v>0</v>
      </c>
      <c r="EB598">
        <v>596</v>
      </c>
      <c r="EC598" s="7">
        <f t="shared" si="936"/>
        <v>0</v>
      </c>
      <c r="ED598" s="28">
        <f t="shared" si="937"/>
        <v>0</v>
      </c>
      <c r="EE598" s="16">
        <f t="shared" si="938"/>
        <v>0</v>
      </c>
      <c r="EF598" s="9">
        <f t="shared" si="880"/>
        <v>0</v>
      </c>
      <c r="EG598" s="26">
        <f t="shared" si="881"/>
        <v>0</v>
      </c>
      <c r="EH598" s="19">
        <f t="shared" si="882"/>
        <v>0</v>
      </c>
      <c r="EI598" s="26">
        <f t="shared" si="883"/>
        <v>0</v>
      </c>
      <c r="EJ598" s="26">
        <f t="shared" si="884"/>
        <v>0</v>
      </c>
      <c r="EK598" s="16">
        <f t="shared" si="939"/>
        <v>0</v>
      </c>
      <c r="EL598" s="25">
        <v>0</v>
      </c>
      <c r="EM598" s="25">
        <f t="shared" si="940"/>
        <v>0</v>
      </c>
      <c r="EN598" s="25">
        <f t="shared" si="941"/>
        <v>0</v>
      </c>
      <c r="EO598" s="25">
        <f t="shared" si="942"/>
        <v>0</v>
      </c>
      <c r="EP598" s="25">
        <f t="shared" si="943"/>
        <v>0</v>
      </c>
      <c r="EQ598" s="16">
        <f t="shared" si="944"/>
        <v>0</v>
      </c>
      <c r="ER598" s="25">
        <f t="shared" si="945"/>
        <v>0</v>
      </c>
      <c r="ES598" s="9">
        <f t="shared" si="885"/>
        <v>0</v>
      </c>
      <c r="ET598" s="26">
        <f t="shared" si="886"/>
        <v>0</v>
      </c>
      <c r="EU598" s="19">
        <f t="shared" si="887"/>
        <v>0</v>
      </c>
      <c r="EV598" s="26">
        <f t="shared" si="888"/>
        <v>0</v>
      </c>
      <c r="EW598" s="26">
        <f t="shared" si="889"/>
        <v>0</v>
      </c>
      <c r="EX598">
        <f t="shared" si="946"/>
        <v>0</v>
      </c>
      <c r="EY598" s="7">
        <f t="shared" si="905"/>
        <v>0</v>
      </c>
      <c r="EZ598" s="7">
        <f t="shared" si="906"/>
        <v>0</v>
      </c>
      <c r="FA598" s="17">
        <f t="shared" si="947"/>
        <v>0</v>
      </c>
      <c r="FB598" s="17">
        <f t="shared" si="907"/>
        <v>0</v>
      </c>
      <c r="GB598">
        <v>596</v>
      </c>
      <c r="GC598" s="7">
        <f t="shared" si="948"/>
        <v>0</v>
      </c>
      <c r="GD598" s="28">
        <f t="shared" si="949"/>
        <v>0</v>
      </c>
      <c r="GE598" s="16">
        <f t="shared" si="950"/>
        <v>0</v>
      </c>
      <c r="GF598" s="9">
        <f t="shared" si="890"/>
        <v>0</v>
      </c>
      <c r="GG598" s="26">
        <f t="shared" si="891"/>
        <v>0</v>
      </c>
      <c r="GH598" s="19">
        <f t="shared" si="892"/>
        <v>0</v>
      </c>
      <c r="GI598" s="26">
        <f t="shared" si="893"/>
        <v>0</v>
      </c>
      <c r="GJ598" s="26">
        <f t="shared" si="894"/>
        <v>0</v>
      </c>
      <c r="GK598" s="16">
        <f t="shared" si="951"/>
        <v>0</v>
      </c>
      <c r="GL598" s="25">
        <v>0</v>
      </c>
      <c r="GM598" s="25">
        <f t="shared" si="952"/>
        <v>0</v>
      </c>
      <c r="GN598" s="25">
        <f t="shared" si="953"/>
        <v>0</v>
      </c>
      <c r="GO598" s="25">
        <f t="shared" si="954"/>
        <v>0</v>
      </c>
      <c r="GP598" s="25">
        <f t="shared" si="955"/>
        <v>0</v>
      </c>
      <c r="GQ598" s="16">
        <f t="shared" si="956"/>
        <v>0</v>
      </c>
      <c r="GR598" s="25">
        <f t="shared" si="957"/>
        <v>0</v>
      </c>
      <c r="GS598" s="9">
        <f t="shared" si="895"/>
        <v>0</v>
      </c>
      <c r="GT598" s="26">
        <f t="shared" si="896"/>
        <v>0</v>
      </c>
      <c r="GU598" s="19">
        <f t="shared" si="897"/>
        <v>0</v>
      </c>
      <c r="GV598" s="26">
        <f t="shared" si="898"/>
        <v>0</v>
      </c>
      <c r="GW598" s="26">
        <f t="shared" si="899"/>
        <v>0</v>
      </c>
      <c r="GX598">
        <f t="shared" si="958"/>
        <v>0</v>
      </c>
      <c r="GY598" s="7">
        <f t="shared" si="908"/>
        <v>0</v>
      </c>
      <c r="GZ598" s="7">
        <f t="shared" si="909"/>
        <v>0</v>
      </c>
      <c r="HA598" s="17">
        <f t="shared" si="959"/>
        <v>0</v>
      </c>
      <c r="HB598" s="17">
        <f t="shared" si="910"/>
        <v>0</v>
      </c>
    </row>
    <row r="599" spans="54:210" x14ac:dyDescent="0.3">
      <c r="BB599">
        <v>597</v>
      </c>
      <c r="BC599" s="7">
        <f t="shared" si="911"/>
        <v>0</v>
      </c>
      <c r="BD599" s="28">
        <f t="shared" si="912"/>
        <v>0</v>
      </c>
      <c r="BE599" s="16">
        <f t="shared" si="913"/>
        <v>0</v>
      </c>
      <c r="BF599" s="16">
        <f t="shared" si="914"/>
        <v>0</v>
      </c>
      <c r="BG599" s="25">
        <v>0</v>
      </c>
      <c r="BH599" s="25">
        <f t="shared" si="915"/>
        <v>0</v>
      </c>
      <c r="BI599" s="25">
        <f t="shared" si="916"/>
        <v>0</v>
      </c>
      <c r="BJ599" s="25">
        <f t="shared" si="917"/>
        <v>0</v>
      </c>
      <c r="BK599" s="25">
        <f t="shared" si="918"/>
        <v>0</v>
      </c>
      <c r="BL599" s="16">
        <f t="shared" si="919"/>
        <v>0</v>
      </c>
      <c r="BM599" s="25">
        <f t="shared" si="920"/>
        <v>0</v>
      </c>
      <c r="BN599" s="9">
        <f t="shared" si="865"/>
        <v>0</v>
      </c>
      <c r="BO599" s="26">
        <f t="shared" si="866"/>
        <v>0</v>
      </c>
      <c r="BP599" s="19">
        <f t="shared" si="867"/>
        <v>0</v>
      </c>
      <c r="BQ599" s="26">
        <f t="shared" si="868"/>
        <v>0</v>
      </c>
      <c r="BR599" s="26">
        <f t="shared" si="869"/>
        <v>0</v>
      </c>
      <c r="BS599">
        <f t="shared" si="921"/>
        <v>0</v>
      </c>
      <c r="BT599" s="7">
        <f t="shared" si="922"/>
        <v>0</v>
      </c>
      <c r="BU599" s="7">
        <f t="shared" si="900"/>
        <v>0</v>
      </c>
      <c r="BV599" s="17">
        <f t="shared" si="923"/>
        <v>0</v>
      </c>
      <c r="BW599" s="17">
        <f t="shared" si="901"/>
        <v>0</v>
      </c>
      <c r="CB599">
        <v>597</v>
      </c>
      <c r="CC599" s="7">
        <f t="shared" ca="1" si="924"/>
        <v>-19000</v>
      </c>
      <c r="CD599" s="28">
        <f t="shared" ca="1" si="925"/>
        <v>0</v>
      </c>
      <c r="CE599" s="16">
        <f t="shared" ca="1" si="926"/>
        <v>0</v>
      </c>
      <c r="CF599" s="9">
        <f t="shared" ca="1" si="870"/>
        <v>0</v>
      </c>
      <c r="CG599" s="26">
        <f t="shared" ca="1" si="871"/>
        <v>0</v>
      </c>
      <c r="CH599" s="19">
        <f t="shared" ca="1" si="872"/>
        <v>0</v>
      </c>
      <c r="CI599" s="26">
        <f t="shared" ca="1" si="873"/>
        <v>0</v>
      </c>
      <c r="CJ599" s="26">
        <f t="shared" ca="1" si="874"/>
        <v>0</v>
      </c>
      <c r="CK599" s="16">
        <f t="shared" ca="1" si="927"/>
        <v>0</v>
      </c>
      <c r="CL599" s="25">
        <v>0</v>
      </c>
      <c r="CM599" s="25">
        <f t="shared" ca="1" si="928"/>
        <v>0</v>
      </c>
      <c r="CN599" s="25">
        <f t="shared" ca="1" si="929"/>
        <v>0</v>
      </c>
      <c r="CO599" s="25">
        <f t="shared" ca="1" si="930"/>
        <v>0</v>
      </c>
      <c r="CP599" s="25">
        <f t="shared" ca="1" si="931"/>
        <v>0</v>
      </c>
      <c r="CQ599" s="16">
        <f t="shared" ca="1" si="932"/>
        <v>0</v>
      </c>
      <c r="CR599" s="25">
        <f t="shared" ca="1" si="933"/>
        <v>0</v>
      </c>
      <c r="CS599" s="9">
        <f t="shared" ca="1" si="875"/>
        <v>0</v>
      </c>
      <c r="CT599" s="26">
        <f t="shared" ca="1" si="876"/>
        <v>0</v>
      </c>
      <c r="CU599" s="19">
        <f t="shared" ca="1" si="877"/>
        <v>0</v>
      </c>
      <c r="CV599" s="26">
        <f t="shared" ca="1" si="878"/>
        <v>0</v>
      </c>
      <c r="CW599" s="26">
        <f t="shared" ca="1" si="879"/>
        <v>0</v>
      </c>
      <c r="CX599">
        <f t="shared" ca="1" si="934"/>
        <v>0</v>
      </c>
      <c r="CY599" s="7">
        <f t="shared" ca="1" si="902"/>
        <v>0</v>
      </c>
      <c r="CZ599" s="7">
        <f t="shared" ca="1" si="903"/>
        <v>0</v>
      </c>
      <c r="DA599" s="17">
        <f t="shared" ca="1" si="935"/>
        <v>0</v>
      </c>
      <c r="DB599" s="17">
        <f t="shared" ca="1" si="904"/>
        <v>0</v>
      </c>
      <c r="EB599">
        <v>597</v>
      </c>
      <c r="EC599" s="7">
        <f t="shared" si="936"/>
        <v>0</v>
      </c>
      <c r="ED599" s="28">
        <f t="shared" si="937"/>
        <v>0</v>
      </c>
      <c r="EE599" s="16">
        <f t="shared" si="938"/>
        <v>0</v>
      </c>
      <c r="EF599" s="9">
        <f t="shared" si="880"/>
        <v>0</v>
      </c>
      <c r="EG599" s="26">
        <f t="shared" si="881"/>
        <v>0</v>
      </c>
      <c r="EH599" s="19">
        <f t="shared" si="882"/>
        <v>0</v>
      </c>
      <c r="EI599" s="26">
        <f t="shared" si="883"/>
        <v>0</v>
      </c>
      <c r="EJ599" s="26">
        <f t="shared" si="884"/>
        <v>0</v>
      </c>
      <c r="EK599" s="16">
        <f t="shared" si="939"/>
        <v>0</v>
      </c>
      <c r="EL599" s="25">
        <v>0</v>
      </c>
      <c r="EM599" s="25">
        <f t="shared" si="940"/>
        <v>0</v>
      </c>
      <c r="EN599" s="25">
        <f t="shared" si="941"/>
        <v>0</v>
      </c>
      <c r="EO599" s="25">
        <f t="shared" si="942"/>
        <v>0</v>
      </c>
      <c r="EP599" s="25">
        <f t="shared" si="943"/>
        <v>0</v>
      </c>
      <c r="EQ599" s="16">
        <f t="shared" si="944"/>
        <v>0</v>
      </c>
      <c r="ER599" s="25">
        <f t="shared" si="945"/>
        <v>0</v>
      </c>
      <c r="ES599" s="9">
        <f t="shared" si="885"/>
        <v>0</v>
      </c>
      <c r="ET599" s="26">
        <f t="shared" si="886"/>
        <v>0</v>
      </c>
      <c r="EU599" s="19">
        <f t="shared" si="887"/>
        <v>0</v>
      </c>
      <c r="EV599" s="26">
        <f t="shared" si="888"/>
        <v>0</v>
      </c>
      <c r="EW599" s="26">
        <f t="shared" si="889"/>
        <v>0</v>
      </c>
      <c r="EX599">
        <f t="shared" si="946"/>
        <v>0</v>
      </c>
      <c r="EY599" s="7">
        <f t="shared" si="905"/>
        <v>0</v>
      </c>
      <c r="EZ599" s="7">
        <f t="shared" si="906"/>
        <v>0</v>
      </c>
      <c r="FA599" s="17">
        <f t="shared" si="947"/>
        <v>0</v>
      </c>
      <c r="FB599" s="17">
        <f t="shared" si="907"/>
        <v>0</v>
      </c>
      <c r="GB599">
        <v>597</v>
      </c>
      <c r="GC599" s="7">
        <f t="shared" si="948"/>
        <v>0</v>
      </c>
      <c r="GD599" s="28">
        <f t="shared" si="949"/>
        <v>0</v>
      </c>
      <c r="GE599" s="16">
        <f t="shared" si="950"/>
        <v>0</v>
      </c>
      <c r="GF599" s="9">
        <f t="shared" si="890"/>
        <v>0</v>
      </c>
      <c r="GG599" s="26">
        <f t="shared" si="891"/>
        <v>0</v>
      </c>
      <c r="GH599" s="19">
        <f t="shared" si="892"/>
        <v>0</v>
      </c>
      <c r="GI599" s="26">
        <f t="shared" si="893"/>
        <v>0</v>
      </c>
      <c r="GJ599" s="26">
        <f t="shared" si="894"/>
        <v>0</v>
      </c>
      <c r="GK599" s="16">
        <f t="shared" si="951"/>
        <v>0</v>
      </c>
      <c r="GL599" s="25">
        <v>0</v>
      </c>
      <c r="GM599" s="25">
        <f t="shared" si="952"/>
        <v>0</v>
      </c>
      <c r="GN599" s="25">
        <f t="shared" si="953"/>
        <v>0</v>
      </c>
      <c r="GO599" s="25">
        <f t="shared" si="954"/>
        <v>0</v>
      </c>
      <c r="GP599" s="25">
        <f t="shared" si="955"/>
        <v>0</v>
      </c>
      <c r="GQ599" s="16">
        <f t="shared" si="956"/>
        <v>0</v>
      </c>
      <c r="GR599" s="25">
        <f t="shared" si="957"/>
        <v>0</v>
      </c>
      <c r="GS599" s="9">
        <f t="shared" si="895"/>
        <v>0</v>
      </c>
      <c r="GT599" s="26">
        <f t="shared" si="896"/>
        <v>0</v>
      </c>
      <c r="GU599" s="19">
        <f t="shared" si="897"/>
        <v>0</v>
      </c>
      <c r="GV599" s="26">
        <f t="shared" si="898"/>
        <v>0</v>
      </c>
      <c r="GW599" s="26">
        <f t="shared" si="899"/>
        <v>0</v>
      </c>
      <c r="GX599">
        <f t="shared" si="958"/>
        <v>0</v>
      </c>
      <c r="GY599" s="7">
        <f t="shared" si="908"/>
        <v>0</v>
      </c>
      <c r="GZ599" s="7">
        <f t="shared" si="909"/>
        <v>0</v>
      </c>
      <c r="HA599" s="17">
        <f t="shared" si="959"/>
        <v>0</v>
      </c>
      <c r="HB599" s="17">
        <f t="shared" si="910"/>
        <v>0</v>
      </c>
    </row>
    <row r="600" spans="54:210" x14ac:dyDescent="0.3">
      <c r="BB600">
        <v>598</v>
      </c>
      <c r="BC600" s="7">
        <f t="shared" si="911"/>
        <v>0</v>
      </c>
      <c r="BD600" s="28">
        <f t="shared" si="912"/>
        <v>0</v>
      </c>
      <c r="BE600" s="16">
        <f t="shared" si="913"/>
        <v>0</v>
      </c>
      <c r="BF600" s="16">
        <f t="shared" si="914"/>
        <v>0</v>
      </c>
      <c r="BG600" s="25">
        <v>0</v>
      </c>
      <c r="BH600" s="25">
        <f t="shared" si="915"/>
        <v>0</v>
      </c>
      <c r="BI600" s="25">
        <f t="shared" si="916"/>
        <v>0</v>
      </c>
      <c r="BJ600" s="25">
        <f t="shared" si="917"/>
        <v>0</v>
      </c>
      <c r="BK600" s="25">
        <f t="shared" si="918"/>
        <v>0</v>
      </c>
      <c r="BL600" s="16">
        <f t="shared" si="919"/>
        <v>0</v>
      </c>
      <c r="BM600" s="25">
        <f t="shared" si="920"/>
        <v>0</v>
      </c>
      <c r="BN600" s="9">
        <f t="shared" si="865"/>
        <v>0</v>
      </c>
      <c r="BO600" s="26">
        <f t="shared" si="866"/>
        <v>0</v>
      </c>
      <c r="BP600" s="19">
        <f t="shared" si="867"/>
        <v>0</v>
      </c>
      <c r="BQ600" s="26">
        <f t="shared" si="868"/>
        <v>0</v>
      </c>
      <c r="BR600" s="26">
        <f t="shared" si="869"/>
        <v>0</v>
      </c>
      <c r="BS600">
        <f t="shared" si="921"/>
        <v>0</v>
      </c>
      <c r="BT600" s="7">
        <f t="shared" si="922"/>
        <v>0</v>
      </c>
      <c r="BU600" s="7">
        <f t="shared" si="900"/>
        <v>0</v>
      </c>
      <c r="BV600" s="17">
        <f t="shared" si="923"/>
        <v>0</v>
      </c>
      <c r="BW600" s="17">
        <f t="shared" si="901"/>
        <v>0</v>
      </c>
      <c r="CB600">
        <v>598</v>
      </c>
      <c r="CC600" s="7">
        <f t="shared" ca="1" si="924"/>
        <v>-19000</v>
      </c>
      <c r="CD600" s="28">
        <f t="shared" ca="1" si="925"/>
        <v>0</v>
      </c>
      <c r="CE600" s="16">
        <f t="shared" ca="1" si="926"/>
        <v>0</v>
      </c>
      <c r="CF600" s="9">
        <f t="shared" ca="1" si="870"/>
        <v>0</v>
      </c>
      <c r="CG600" s="26">
        <f t="shared" ca="1" si="871"/>
        <v>0</v>
      </c>
      <c r="CH600" s="19">
        <f t="shared" ca="1" si="872"/>
        <v>0</v>
      </c>
      <c r="CI600" s="26">
        <f t="shared" ca="1" si="873"/>
        <v>0</v>
      </c>
      <c r="CJ600" s="26">
        <f t="shared" ca="1" si="874"/>
        <v>0</v>
      </c>
      <c r="CK600" s="16">
        <f t="shared" ca="1" si="927"/>
        <v>0</v>
      </c>
      <c r="CL600" s="25">
        <v>0</v>
      </c>
      <c r="CM600" s="25">
        <f t="shared" ca="1" si="928"/>
        <v>0</v>
      </c>
      <c r="CN600" s="25">
        <f t="shared" ca="1" si="929"/>
        <v>0</v>
      </c>
      <c r="CO600" s="25">
        <f t="shared" ca="1" si="930"/>
        <v>0</v>
      </c>
      <c r="CP600" s="25">
        <f t="shared" ca="1" si="931"/>
        <v>0</v>
      </c>
      <c r="CQ600" s="16">
        <f t="shared" ca="1" si="932"/>
        <v>0</v>
      </c>
      <c r="CR600" s="25">
        <f t="shared" ca="1" si="933"/>
        <v>0</v>
      </c>
      <c r="CS600" s="9">
        <f t="shared" ca="1" si="875"/>
        <v>0</v>
      </c>
      <c r="CT600" s="26">
        <f t="shared" ca="1" si="876"/>
        <v>0</v>
      </c>
      <c r="CU600" s="19">
        <f t="shared" ca="1" si="877"/>
        <v>0</v>
      </c>
      <c r="CV600" s="26">
        <f t="shared" ca="1" si="878"/>
        <v>0</v>
      </c>
      <c r="CW600" s="26">
        <f t="shared" ca="1" si="879"/>
        <v>0</v>
      </c>
      <c r="CX600">
        <f t="shared" ca="1" si="934"/>
        <v>0</v>
      </c>
      <c r="CY600" s="7">
        <f t="shared" ca="1" si="902"/>
        <v>0</v>
      </c>
      <c r="CZ600" s="7">
        <f t="shared" ca="1" si="903"/>
        <v>0</v>
      </c>
      <c r="DA600" s="17">
        <f t="shared" ca="1" si="935"/>
        <v>0</v>
      </c>
      <c r="DB600" s="17">
        <f t="shared" ca="1" si="904"/>
        <v>0</v>
      </c>
      <c r="EB600">
        <v>598</v>
      </c>
      <c r="EC600" s="7">
        <f t="shared" si="936"/>
        <v>0</v>
      </c>
      <c r="ED600" s="28">
        <f t="shared" si="937"/>
        <v>0</v>
      </c>
      <c r="EE600" s="16">
        <f t="shared" si="938"/>
        <v>0</v>
      </c>
      <c r="EF600" s="9">
        <f t="shared" si="880"/>
        <v>0</v>
      </c>
      <c r="EG600" s="26">
        <f t="shared" si="881"/>
        <v>0</v>
      </c>
      <c r="EH600" s="19">
        <f t="shared" si="882"/>
        <v>0</v>
      </c>
      <c r="EI600" s="26">
        <f t="shared" si="883"/>
        <v>0</v>
      </c>
      <c r="EJ600" s="26">
        <f t="shared" si="884"/>
        <v>0</v>
      </c>
      <c r="EK600" s="16">
        <f t="shared" si="939"/>
        <v>0</v>
      </c>
      <c r="EL600" s="25">
        <v>0</v>
      </c>
      <c r="EM600" s="25">
        <f t="shared" si="940"/>
        <v>0</v>
      </c>
      <c r="EN600" s="25">
        <f t="shared" si="941"/>
        <v>0</v>
      </c>
      <c r="EO600" s="25">
        <f t="shared" si="942"/>
        <v>0</v>
      </c>
      <c r="EP600" s="25">
        <f t="shared" si="943"/>
        <v>0</v>
      </c>
      <c r="EQ600" s="16">
        <f t="shared" si="944"/>
        <v>0</v>
      </c>
      <c r="ER600" s="25">
        <f t="shared" si="945"/>
        <v>0</v>
      </c>
      <c r="ES600" s="9">
        <f t="shared" si="885"/>
        <v>0</v>
      </c>
      <c r="ET600" s="26">
        <f t="shared" si="886"/>
        <v>0</v>
      </c>
      <c r="EU600" s="19">
        <f t="shared" si="887"/>
        <v>0</v>
      </c>
      <c r="EV600" s="26">
        <f t="shared" si="888"/>
        <v>0</v>
      </c>
      <c r="EW600" s="26">
        <f t="shared" si="889"/>
        <v>0</v>
      </c>
      <c r="EX600">
        <f t="shared" si="946"/>
        <v>0</v>
      </c>
      <c r="EY600" s="7">
        <f t="shared" si="905"/>
        <v>0</v>
      </c>
      <c r="EZ600" s="7">
        <f t="shared" si="906"/>
        <v>0</v>
      </c>
      <c r="FA600" s="17">
        <f t="shared" si="947"/>
        <v>0</v>
      </c>
      <c r="FB600" s="17">
        <f t="shared" si="907"/>
        <v>0</v>
      </c>
      <c r="GB600">
        <v>598</v>
      </c>
      <c r="GC600" s="7">
        <f t="shared" si="948"/>
        <v>0</v>
      </c>
      <c r="GD600" s="28">
        <f t="shared" si="949"/>
        <v>0</v>
      </c>
      <c r="GE600" s="16">
        <f t="shared" si="950"/>
        <v>0</v>
      </c>
      <c r="GF600" s="9">
        <f t="shared" si="890"/>
        <v>0</v>
      </c>
      <c r="GG600" s="26">
        <f t="shared" si="891"/>
        <v>0</v>
      </c>
      <c r="GH600" s="19">
        <f t="shared" si="892"/>
        <v>0</v>
      </c>
      <c r="GI600" s="26">
        <f t="shared" si="893"/>
        <v>0</v>
      </c>
      <c r="GJ600" s="26">
        <f t="shared" si="894"/>
        <v>0</v>
      </c>
      <c r="GK600" s="16">
        <f t="shared" si="951"/>
        <v>0</v>
      </c>
      <c r="GL600" s="25">
        <v>0</v>
      </c>
      <c r="GM600" s="25">
        <f t="shared" si="952"/>
        <v>0</v>
      </c>
      <c r="GN600" s="25">
        <f t="shared" si="953"/>
        <v>0</v>
      </c>
      <c r="GO600" s="25">
        <f t="shared" si="954"/>
        <v>0</v>
      </c>
      <c r="GP600" s="25">
        <f t="shared" si="955"/>
        <v>0</v>
      </c>
      <c r="GQ600" s="16">
        <f t="shared" si="956"/>
        <v>0</v>
      </c>
      <c r="GR600" s="25">
        <f t="shared" si="957"/>
        <v>0</v>
      </c>
      <c r="GS600" s="9">
        <f t="shared" si="895"/>
        <v>0</v>
      </c>
      <c r="GT600" s="26">
        <f t="shared" si="896"/>
        <v>0</v>
      </c>
      <c r="GU600" s="19">
        <f t="shared" si="897"/>
        <v>0</v>
      </c>
      <c r="GV600" s="26">
        <f t="shared" si="898"/>
        <v>0</v>
      </c>
      <c r="GW600" s="26">
        <f t="shared" si="899"/>
        <v>0</v>
      </c>
      <c r="GX600">
        <f t="shared" si="958"/>
        <v>0</v>
      </c>
      <c r="GY600" s="7">
        <f t="shared" si="908"/>
        <v>0</v>
      </c>
      <c r="GZ600" s="7">
        <f t="shared" si="909"/>
        <v>0</v>
      </c>
      <c r="HA600" s="17">
        <f t="shared" si="959"/>
        <v>0</v>
      </c>
      <c r="HB600" s="17">
        <f t="shared" si="910"/>
        <v>0</v>
      </c>
    </row>
    <row r="601" spans="54:210" x14ac:dyDescent="0.3">
      <c r="BB601">
        <v>599</v>
      </c>
      <c r="BC601" s="7">
        <f t="shared" si="911"/>
        <v>0</v>
      </c>
      <c r="BD601" s="28">
        <f t="shared" si="912"/>
        <v>0</v>
      </c>
      <c r="BE601" s="16">
        <f t="shared" si="913"/>
        <v>0</v>
      </c>
      <c r="BF601" s="16">
        <f t="shared" si="914"/>
        <v>0</v>
      </c>
      <c r="BG601" s="25">
        <v>0</v>
      </c>
      <c r="BH601" s="25">
        <f t="shared" si="915"/>
        <v>0</v>
      </c>
      <c r="BI601" s="25">
        <f t="shared" si="916"/>
        <v>0</v>
      </c>
      <c r="BJ601" s="25">
        <f t="shared" si="917"/>
        <v>0</v>
      </c>
      <c r="BK601" s="25">
        <f t="shared" si="918"/>
        <v>0</v>
      </c>
      <c r="BL601" s="16">
        <f t="shared" si="919"/>
        <v>0</v>
      </c>
      <c r="BM601" s="25">
        <f t="shared" si="920"/>
        <v>0</v>
      </c>
      <c r="BN601" s="9">
        <f t="shared" si="865"/>
        <v>0</v>
      </c>
      <c r="BO601" s="26">
        <f t="shared" si="866"/>
        <v>0</v>
      </c>
      <c r="BP601" s="19">
        <f t="shared" si="867"/>
        <v>0</v>
      </c>
      <c r="BQ601" s="26">
        <f t="shared" si="868"/>
        <v>0</v>
      </c>
      <c r="BR601" s="26">
        <f t="shared" si="869"/>
        <v>0</v>
      </c>
      <c r="BS601">
        <f t="shared" si="921"/>
        <v>0</v>
      </c>
      <c r="BT601" s="7">
        <f t="shared" si="922"/>
        <v>0</v>
      </c>
      <c r="BU601" s="7">
        <f t="shared" si="900"/>
        <v>0</v>
      </c>
      <c r="BV601" s="17">
        <f t="shared" si="923"/>
        <v>0</v>
      </c>
      <c r="BW601" s="17">
        <f t="shared" si="901"/>
        <v>0</v>
      </c>
      <c r="CB601">
        <v>599</v>
      </c>
      <c r="CC601" s="7">
        <f t="shared" ca="1" si="924"/>
        <v>-19000</v>
      </c>
      <c r="CD601" s="28">
        <f t="shared" ca="1" si="925"/>
        <v>0</v>
      </c>
      <c r="CE601" s="16">
        <f t="shared" ca="1" si="926"/>
        <v>0</v>
      </c>
      <c r="CF601" s="9">
        <f t="shared" ca="1" si="870"/>
        <v>0</v>
      </c>
      <c r="CG601" s="26">
        <f t="shared" ca="1" si="871"/>
        <v>0</v>
      </c>
      <c r="CH601" s="19">
        <f t="shared" ca="1" si="872"/>
        <v>0</v>
      </c>
      <c r="CI601" s="26">
        <f t="shared" ca="1" si="873"/>
        <v>0</v>
      </c>
      <c r="CJ601" s="26">
        <f t="shared" ca="1" si="874"/>
        <v>0</v>
      </c>
      <c r="CK601" s="16">
        <f t="shared" ca="1" si="927"/>
        <v>0</v>
      </c>
      <c r="CL601" s="25">
        <v>0</v>
      </c>
      <c r="CM601" s="25">
        <f t="shared" ca="1" si="928"/>
        <v>0</v>
      </c>
      <c r="CN601" s="25">
        <f t="shared" ca="1" si="929"/>
        <v>0</v>
      </c>
      <c r="CO601" s="25">
        <f t="shared" ca="1" si="930"/>
        <v>0</v>
      </c>
      <c r="CP601" s="25">
        <f t="shared" ca="1" si="931"/>
        <v>0</v>
      </c>
      <c r="CQ601" s="16">
        <f t="shared" ca="1" si="932"/>
        <v>0</v>
      </c>
      <c r="CR601" s="25">
        <f t="shared" ca="1" si="933"/>
        <v>0</v>
      </c>
      <c r="CS601" s="9">
        <f t="shared" ca="1" si="875"/>
        <v>0</v>
      </c>
      <c r="CT601" s="26">
        <f t="shared" ca="1" si="876"/>
        <v>0</v>
      </c>
      <c r="CU601" s="19">
        <f t="shared" ca="1" si="877"/>
        <v>0</v>
      </c>
      <c r="CV601" s="26">
        <f t="shared" ca="1" si="878"/>
        <v>0</v>
      </c>
      <c r="CW601" s="26">
        <f t="shared" ca="1" si="879"/>
        <v>0</v>
      </c>
      <c r="CX601">
        <f t="shared" ca="1" si="934"/>
        <v>0</v>
      </c>
      <c r="CY601" s="7">
        <f t="shared" ca="1" si="902"/>
        <v>0</v>
      </c>
      <c r="CZ601" s="7">
        <f t="shared" ca="1" si="903"/>
        <v>0</v>
      </c>
      <c r="DA601" s="17">
        <f t="shared" ca="1" si="935"/>
        <v>0</v>
      </c>
      <c r="DB601" s="17">
        <f t="shared" ca="1" si="904"/>
        <v>0</v>
      </c>
      <c r="EB601">
        <v>599</v>
      </c>
      <c r="EC601" s="7">
        <f t="shared" si="936"/>
        <v>0</v>
      </c>
      <c r="ED601" s="28">
        <f t="shared" si="937"/>
        <v>0</v>
      </c>
      <c r="EE601" s="16">
        <f t="shared" si="938"/>
        <v>0</v>
      </c>
      <c r="EF601" s="9">
        <f t="shared" si="880"/>
        <v>0</v>
      </c>
      <c r="EG601" s="26">
        <f t="shared" si="881"/>
        <v>0</v>
      </c>
      <c r="EH601" s="19">
        <f t="shared" si="882"/>
        <v>0</v>
      </c>
      <c r="EI601" s="26">
        <f t="shared" si="883"/>
        <v>0</v>
      </c>
      <c r="EJ601" s="26">
        <f t="shared" si="884"/>
        <v>0</v>
      </c>
      <c r="EK601" s="16">
        <f t="shared" si="939"/>
        <v>0</v>
      </c>
      <c r="EL601" s="25">
        <v>0</v>
      </c>
      <c r="EM601" s="25">
        <f t="shared" si="940"/>
        <v>0</v>
      </c>
      <c r="EN601" s="25">
        <f t="shared" si="941"/>
        <v>0</v>
      </c>
      <c r="EO601" s="25">
        <f t="shared" si="942"/>
        <v>0</v>
      </c>
      <c r="EP601" s="25">
        <f t="shared" si="943"/>
        <v>0</v>
      </c>
      <c r="EQ601" s="16">
        <f t="shared" si="944"/>
        <v>0</v>
      </c>
      <c r="ER601" s="25">
        <f t="shared" si="945"/>
        <v>0</v>
      </c>
      <c r="ES601" s="9">
        <f t="shared" si="885"/>
        <v>0</v>
      </c>
      <c r="ET601" s="26">
        <f t="shared" si="886"/>
        <v>0</v>
      </c>
      <c r="EU601" s="19">
        <f t="shared" si="887"/>
        <v>0</v>
      </c>
      <c r="EV601" s="26">
        <f t="shared" si="888"/>
        <v>0</v>
      </c>
      <c r="EW601" s="26">
        <f t="shared" si="889"/>
        <v>0</v>
      </c>
      <c r="EX601">
        <f t="shared" si="946"/>
        <v>0</v>
      </c>
      <c r="EY601" s="7">
        <f t="shared" si="905"/>
        <v>0</v>
      </c>
      <c r="EZ601" s="7">
        <f t="shared" si="906"/>
        <v>0</v>
      </c>
      <c r="FA601" s="17">
        <f t="shared" si="947"/>
        <v>0</v>
      </c>
      <c r="FB601" s="17">
        <f t="shared" si="907"/>
        <v>0</v>
      </c>
      <c r="GB601">
        <v>599</v>
      </c>
      <c r="GC601" s="7">
        <f t="shared" si="948"/>
        <v>0</v>
      </c>
      <c r="GD601" s="28">
        <f t="shared" si="949"/>
        <v>0</v>
      </c>
      <c r="GE601" s="16">
        <f t="shared" si="950"/>
        <v>0</v>
      </c>
      <c r="GF601" s="9">
        <f t="shared" si="890"/>
        <v>0</v>
      </c>
      <c r="GG601" s="26">
        <f t="shared" si="891"/>
        <v>0</v>
      </c>
      <c r="GH601" s="19">
        <f t="shared" si="892"/>
        <v>0</v>
      </c>
      <c r="GI601" s="26">
        <f t="shared" si="893"/>
        <v>0</v>
      </c>
      <c r="GJ601" s="26">
        <f t="shared" si="894"/>
        <v>0</v>
      </c>
      <c r="GK601" s="16">
        <f t="shared" si="951"/>
        <v>0</v>
      </c>
      <c r="GL601" s="25">
        <v>0</v>
      </c>
      <c r="GM601" s="25">
        <f t="shared" si="952"/>
        <v>0</v>
      </c>
      <c r="GN601" s="25">
        <f t="shared" si="953"/>
        <v>0</v>
      </c>
      <c r="GO601" s="25">
        <f t="shared" si="954"/>
        <v>0</v>
      </c>
      <c r="GP601" s="25">
        <f t="shared" si="955"/>
        <v>0</v>
      </c>
      <c r="GQ601" s="16">
        <f t="shared" si="956"/>
        <v>0</v>
      </c>
      <c r="GR601" s="25">
        <f t="shared" si="957"/>
        <v>0</v>
      </c>
      <c r="GS601" s="9">
        <f t="shared" si="895"/>
        <v>0</v>
      </c>
      <c r="GT601" s="26">
        <f t="shared" si="896"/>
        <v>0</v>
      </c>
      <c r="GU601" s="19">
        <f t="shared" si="897"/>
        <v>0</v>
      </c>
      <c r="GV601" s="26">
        <f t="shared" si="898"/>
        <v>0</v>
      </c>
      <c r="GW601" s="26">
        <f t="shared" si="899"/>
        <v>0</v>
      </c>
      <c r="GX601">
        <f t="shared" si="958"/>
        <v>0</v>
      </c>
      <c r="GY601" s="7">
        <f t="shared" si="908"/>
        <v>0</v>
      </c>
      <c r="GZ601" s="7">
        <f t="shared" si="909"/>
        <v>0</v>
      </c>
      <c r="HA601" s="17">
        <f t="shared" si="959"/>
        <v>0</v>
      </c>
      <c r="HB601" s="17">
        <f t="shared" si="910"/>
        <v>0</v>
      </c>
    </row>
    <row r="602" spans="54:210" x14ac:dyDescent="0.3">
      <c r="BB602">
        <v>600</v>
      </c>
      <c r="BC602" s="7">
        <f t="shared" si="911"/>
        <v>0</v>
      </c>
      <c r="BD602" s="28">
        <f t="shared" si="912"/>
        <v>0</v>
      </c>
      <c r="BE602" s="16">
        <f t="shared" si="913"/>
        <v>0</v>
      </c>
      <c r="BF602" s="16">
        <f t="shared" si="914"/>
        <v>0</v>
      </c>
      <c r="BG602" s="25">
        <v>0</v>
      </c>
      <c r="BH602" s="25">
        <f t="shared" si="915"/>
        <v>0</v>
      </c>
      <c r="BI602" s="25">
        <f t="shared" si="916"/>
        <v>0</v>
      </c>
      <c r="BJ602" s="25">
        <f t="shared" si="917"/>
        <v>0</v>
      </c>
      <c r="BK602" s="25">
        <f t="shared" si="918"/>
        <v>0</v>
      </c>
      <c r="BL602" s="16">
        <f t="shared" si="919"/>
        <v>0</v>
      </c>
      <c r="BM602" s="25">
        <f t="shared" si="920"/>
        <v>0</v>
      </c>
      <c r="BN602" s="9">
        <f t="shared" si="865"/>
        <v>0</v>
      </c>
      <c r="BO602" s="26">
        <f t="shared" si="866"/>
        <v>0</v>
      </c>
      <c r="BP602" s="19">
        <f t="shared" si="867"/>
        <v>0</v>
      </c>
      <c r="BQ602" s="26">
        <f t="shared" si="868"/>
        <v>0</v>
      </c>
      <c r="BR602" s="26">
        <f t="shared" si="869"/>
        <v>0</v>
      </c>
      <c r="BS602">
        <f t="shared" si="921"/>
        <v>0</v>
      </c>
      <c r="BT602" s="7">
        <f t="shared" si="922"/>
        <v>0</v>
      </c>
      <c r="BU602" s="7">
        <f t="shared" si="900"/>
        <v>0</v>
      </c>
      <c r="BV602" s="17">
        <f t="shared" si="923"/>
        <v>0</v>
      </c>
      <c r="BW602" s="17">
        <f t="shared" si="901"/>
        <v>0</v>
      </c>
      <c r="CB602">
        <v>600</v>
      </c>
      <c r="CC602" s="7">
        <f t="shared" ca="1" si="924"/>
        <v>-19000</v>
      </c>
      <c r="CD602" s="28">
        <f t="shared" ca="1" si="925"/>
        <v>0</v>
      </c>
      <c r="CE602" s="16">
        <f t="shared" ca="1" si="926"/>
        <v>0</v>
      </c>
      <c r="CF602" s="9">
        <f t="shared" ca="1" si="870"/>
        <v>0</v>
      </c>
      <c r="CG602" s="26">
        <f t="shared" ca="1" si="871"/>
        <v>0</v>
      </c>
      <c r="CH602" s="19">
        <f t="shared" ca="1" si="872"/>
        <v>0</v>
      </c>
      <c r="CI602" s="26">
        <f t="shared" ca="1" si="873"/>
        <v>0</v>
      </c>
      <c r="CJ602" s="26">
        <f t="shared" ca="1" si="874"/>
        <v>0</v>
      </c>
      <c r="CK602" s="16">
        <f t="shared" ca="1" si="927"/>
        <v>0</v>
      </c>
      <c r="CL602" s="25">
        <v>0</v>
      </c>
      <c r="CM602" s="25">
        <f t="shared" ca="1" si="928"/>
        <v>0</v>
      </c>
      <c r="CN602" s="25">
        <f t="shared" ca="1" si="929"/>
        <v>0</v>
      </c>
      <c r="CO602" s="25">
        <f t="shared" ca="1" si="930"/>
        <v>0</v>
      </c>
      <c r="CP602" s="25">
        <f t="shared" ca="1" si="931"/>
        <v>0</v>
      </c>
      <c r="CQ602" s="16">
        <f t="shared" ca="1" si="932"/>
        <v>0</v>
      </c>
      <c r="CR602" s="25">
        <f t="shared" ca="1" si="933"/>
        <v>0</v>
      </c>
      <c r="CS602" s="9">
        <f t="shared" ca="1" si="875"/>
        <v>0</v>
      </c>
      <c r="CT602" s="26">
        <f t="shared" ca="1" si="876"/>
        <v>0</v>
      </c>
      <c r="CU602" s="19">
        <f t="shared" ca="1" si="877"/>
        <v>0</v>
      </c>
      <c r="CV602" s="26">
        <f t="shared" ca="1" si="878"/>
        <v>0</v>
      </c>
      <c r="CW602" s="26">
        <f t="shared" ca="1" si="879"/>
        <v>0</v>
      </c>
      <c r="CX602">
        <f t="shared" ca="1" si="934"/>
        <v>0</v>
      </c>
      <c r="CY602" s="7">
        <f t="shared" ca="1" si="902"/>
        <v>0</v>
      </c>
      <c r="CZ602" s="7">
        <f t="shared" ca="1" si="903"/>
        <v>0</v>
      </c>
      <c r="DA602" s="17">
        <f t="shared" ca="1" si="935"/>
        <v>0</v>
      </c>
      <c r="DB602" s="17">
        <f t="shared" ca="1" si="904"/>
        <v>0</v>
      </c>
      <c r="EB602">
        <v>600</v>
      </c>
      <c r="EC602" s="7">
        <f t="shared" si="936"/>
        <v>0</v>
      </c>
      <c r="ED602" s="28">
        <f t="shared" si="937"/>
        <v>0</v>
      </c>
      <c r="EE602" s="16">
        <f t="shared" si="938"/>
        <v>0</v>
      </c>
      <c r="EF602" s="9">
        <f t="shared" si="880"/>
        <v>0</v>
      </c>
      <c r="EG602" s="26">
        <f t="shared" si="881"/>
        <v>0</v>
      </c>
      <c r="EH602" s="19">
        <f t="shared" si="882"/>
        <v>0</v>
      </c>
      <c r="EI602" s="26">
        <f t="shared" si="883"/>
        <v>0</v>
      </c>
      <c r="EJ602" s="26">
        <f t="shared" si="884"/>
        <v>0</v>
      </c>
      <c r="EK602" s="16">
        <f t="shared" si="939"/>
        <v>0</v>
      </c>
      <c r="EL602" s="25">
        <v>0</v>
      </c>
      <c r="EM602" s="25">
        <f t="shared" si="940"/>
        <v>0</v>
      </c>
      <c r="EN602" s="25">
        <f t="shared" si="941"/>
        <v>0</v>
      </c>
      <c r="EO602" s="25">
        <f t="shared" si="942"/>
        <v>0</v>
      </c>
      <c r="EP602" s="25">
        <f t="shared" si="943"/>
        <v>0</v>
      </c>
      <c r="EQ602" s="16">
        <f t="shared" si="944"/>
        <v>0</v>
      </c>
      <c r="ER602" s="25">
        <f t="shared" si="945"/>
        <v>0</v>
      </c>
      <c r="ES602" s="9">
        <f t="shared" si="885"/>
        <v>0</v>
      </c>
      <c r="ET602" s="26">
        <f t="shared" si="886"/>
        <v>0</v>
      </c>
      <c r="EU602" s="19">
        <f t="shared" si="887"/>
        <v>0</v>
      </c>
      <c r="EV602" s="26">
        <f t="shared" si="888"/>
        <v>0</v>
      </c>
      <c r="EW602" s="26">
        <f t="shared" si="889"/>
        <v>0</v>
      </c>
      <c r="EX602">
        <f t="shared" si="946"/>
        <v>0</v>
      </c>
      <c r="EY602" s="7">
        <f t="shared" si="905"/>
        <v>0</v>
      </c>
      <c r="EZ602" s="7">
        <f t="shared" si="906"/>
        <v>0</v>
      </c>
      <c r="FA602" s="17">
        <f t="shared" si="947"/>
        <v>0</v>
      </c>
      <c r="FB602" s="17">
        <f t="shared" si="907"/>
        <v>0</v>
      </c>
      <c r="GB602">
        <v>600</v>
      </c>
      <c r="GC602" s="7">
        <f t="shared" si="948"/>
        <v>0</v>
      </c>
      <c r="GD602" s="28">
        <f t="shared" si="949"/>
        <v>0</v>
      </c>
      <c r="GE602" s="16">
        <f t="shared" si="950"/>
        <v>0</v>
      </c>
      <c r="GF602" s="9">
        <f t="shared" si="890"/>
        <v>0</v>
      </c>
      <c r="GG602" s="26">
        <f t="shared" si="891"/>
        <v>0</v>
      </c>
      <c r="GH602" s="19">
        <f t="shared" si="892"/>
        <v>0</v>
      </c>
      <c r="GI602" s="26">
        <f t="shared" si="893"/>
        <v>0</v>
      </c>
      <c r="GJ602" s="26">
        <f t="shared" si="894"/>
        <v>0</v>
      </c>
      <c r="GK602" s="16">
        <f t="shared" si="951"/>
        <v>0</v>
      </c>
      <c r="GL602" s="25">
        <v>0</v>
      </c>
      <c r="GM602" s="25">
        <f t="shared" si="952"/>
        <v>0</v>
      </c>
      <c r="GN602" s="25">
        <f t="shared" si="953"/>
        <v>0</v>
      </c>
      <c r="GO602" s="25">
        <f t="shared" si="954"/>
        <v>0</v>
      </c>
      <c r="GP602" s="25">
        <f t="shared" si="955"/>
        <v>0</v>
      </c>
      <c r="GQ602" s="16">
        <f t="shared" si="956"/>
        <v>0</v>
      </c>
      <c r="GR602" s="25">
        <f t="shared" si="957"/>
        <v>0</v>
      </c>
      <c r="GS602" s="9">
        <f t="shared" si="895"/>
        <v>0</v>
      </c>
      <c r="GT602" s="26">
        <f t="shared" si="896"/>
        <v>0</v>
      </c>
      <c r="GU602" s="19">
        <f t="shared" si="897"/>
        <v>0</v>
      </c>
      <c r="GV602" s="26">
        <f t="shared" si="898"/>
        <v>0</v>
      </c>
      <c r="GW602" s="26">
        <f t="shared" si="899"/>
        <v>0</v>
      </c>
      <c r="GX602">
        <f t="shared" si="958"/>
        <v>0</v>
      </c>
      <c r="GY602" s="7">
        <f t="shared" si="908"/>
        <v>0</v>
      </c>
      <c r="GZ602" s="7">
        <f t="shared" si="909"/>
        <v>0</v>
      </c>
      <c r="HA602" s="17">
        <f t="shared" si="959"/>
        <v>0</v>
      </c>
      <c r="HB602" s="17">
        <f t="shared" si="910"/>
        <v>0</v>
      </c>
    </row>
    <row r="603" spans="54:210" x14ac:dyDescent="0.3">
      <c r="BB603">
        <v>601</v>
      </c>
      <c r="BC603" s="7">
        <f t="shared" si="911"/>
        <v>0</v>
      </c>
      <c r="BD603" s="28">
        <f t="shared" si="912"/>
        <v>0</v>
      </c>
      <c r="BE603" s="16">
        <f t="shared" si="913"/>
        <v>0</v>
      </c>
      <c r="BF603" s="16">
        <f t="shared" si="914"/>
        <v>0</v>
      </c>
      <c r="BG603" s="25">
        <v>0</v>
      </c>
      <c r="BH603" s="25">
        <f t="shared" si="915"/>
        <v>0</v>
      </c>
      <c r="BI603" s="25">
        <f t="shared" si="916"/>
        <v>0</v>
      </c>
      <c r="BJ603" s="25">
        <f t="shared" si="917"/>
        <v>0</v>
      </c>
      <c r="BK603" s="25">
        <f t="shared" si="918"/>
        <v>0</v>
      </c>
      <c r="BL603" s="16">
        <f t="shared" si="919"/>
        <v>0</v>
      </c>
      <c r="BM603" s="25">
        <f t="shared" si="920"/>
        <v>0</v>
      </c>
      <c r="BN603" s="9">
        <f t="shared" si="865"/>
        <v>0</v>
      </c>
      <c r="BO603" s="26">
        <f t="shared" si="866"/>
        <v>0</v>
      </c>
      <c r="BP603" s="19">
        <f t="shared" si="867"/>
        <v>0</v>
      </c>
      <c r="BQ603" s="26">
        <f t="shared" si="868"/>
        <v>0</v>
      </c>
      <c r="BR603" s="26">
        <f t="shared" si="869"/>
        <v>0</v>
      </c>
      <c r="BS603">
        <f t="shared" si="921"/>
        <v>0</v>
      </c>
      <c r="BT603" s="7">
        <f t="shared" si="922"/>
        <v>0</v>
      </c>
      <c r="BU603" s="7">
        <f t="shared" si="900"/>
        <v>0</v>
      </c>
      <c r="BV603" s="17">
        <f t="shared" si="923"/>
        <v>0</v>
      </c>
      <c r="BW603" s="17">
        <f t="shared" si="901"/>
        <v>0</v>
      </c>
      <c r="CB603">
        <v>601</v>
      </c>
      <c r="CC603" s="7">
        <f t="shared" ca="1" si="924"/>
        <v>-19000</v>
      </c>
      <c r="CD603" s="28">
        <f t="shared" ca="1" si="925"/>
        <v>0</v>
      </c>
      <c r="CE603" s="16">
        <f t="shared" ca="1" si="926"/>
        <v>0</v>
      </c>
      <c r="CF603" s="9">
        <f t="shared" ca="1" si="870"/>
        <v>0</v>
      </c>
      <c r="CG603" s="26">
        <f t="shared" ca="1" si="871"/>
        <v>0</v>
      </c>
      <c r="CH603" s="19">
        <f t="shared" ca="1" si="872"/>
        <v>0</v>
      </c>
      <c r="CI603" s="26">
        <f t="shared" ca="1" si="873"/>
        <v>0</v>
      </c>
      <c r="CJ603" s="26">
        <f t="shared" ca="1" si="874"/>
        <v>0</v>
      </c>
      <c r="CK603" s="16">
        <f t="shared" ca="1" si="927"/>
        <v>0</v>
      </c>
      <c r="CL603" s="25">
        <v>0</v>
      </c>
      <c r="CM603" s="25">
        <f t="shared" ca="1" si="928"/>
        <v>0</v>
      </c>
      <c r="CN603" s="25">
        <f t="shared" ca="1" si="929"/>
        <v>0</v>
      </c>
      <c r="CO603" s="25">
        <f t="shared" ca="1" si="930"/>
        <v>0</v>
      </c>
      <c r="CP603" s="25">
        <f t="shared" ca="1" si="931"/>
        <v>0</v>
      </c>
      <c r="CQ603" s="16">
        <f t="shared" ca="1" si="932"/>
        <v>0</v>
      </c>
      <c r="CR603" s="25">
        <f t="shared" ca="1" si="933"/>
        <v>0</v>
      </c>
      <c r="CS603" s="9">
        <f t="shared" ca="1" si="875"/>
        <v>0</v>
      </c>
      <c r="CT603" s="26">
        <f t="shared" ca="1" si="876"/>
        <v>0</v>
      </c>
      <c r="CU603" s="19">
        <f t="shared" ca="1" si="877"/>
        <v>0</v>
      </c>
      <c r="CV603" s="26">
        <f t="shared" ca="1" si="878"/>
        <v>0</v>
      </c>
      <c r="CW603" s="26">
        <f t="shared" ca="1" si="879"/>
        <v>0</v>
      </c>
      <c r="CX603">
        <f t="shared" ca="1" si="934"/>
        <v>0</v>
      </c>
      <c r="CY603" s="7">
        <f t="shared" ca="1" si="902"/>
        <v>0</v>
      </c>
      <c r="CZ603" s="7">
        <f t="shared" ca="1" si="903"/>
        <v>0</v>
      </c>
      <c r="DA603" s="17">
        <f t="shared" ca="1" si="935"/>
        <v>0</v>
      </c>
      <c r="DB603" s="17">
        <f t="shared" ca="1" si="904"/>
        <v>0</v>
      </c>
      <c r="EB603">
        <v>601</v>
      </c>
      <c r="EC603" s="7">
        <f t="shared" si="936"/>
        <v>0</v>
      </c>
      <c r="ED603" s="28">
        <f t="shared" si="937"/>
        <v>0</v>
      </c>
      <c r="EE603" s="16">
        <f t="shared" si="938"/>
        <v>0</v>
      </c>
      <c r="EF603" s="9">
        <f t="shared" si="880"/>
        <v>0</v>
      </c>
      <c r="EG603" s="26">
        <f t="shared" si="881"/>
        <v>0</v>
      </c>
      <c r="EH603" s="19">
        <f t="shared" si="882"/>
        <v>0</v>
      </c>
      <c r="EI603" s="26">
        <f t="shared" si="883"/>
        <v>0</v>
      </c>
      <c r="EJ603" s="26">
        <f t="shared" si="884"/>
        <v>0</v>
      </c>
      <c r="EK603" s="16">
        <f t="shared" si="939"/>
        <v>0</v>
      </c>
      <c r="EL603" s="25">
        <v>0</v>
      </c>
      <c r="EM603" s="25">
        <f t="shared" si="940"/>
        <v>0</v>
      </c>
      <c r="EN603" s="25">
        <f t="shared" si="941"/>
        <v>0</v>
      </c>
      <c r="EO603" s="25">
        <f t="shared" si="942"/>
        <v>0</v>
      </c>
      <c r="EP603" s="25">
        <f t="shared" si="943"/>
        <v>0</v>
      </c>
      <c r="EQ603" s="16">
        <f t="shared" si="944"/>
        <v>0</v>
      </c>
      <c r="ER603" s="25">
        <f t="shared" si="945"/>
        <v>0</v>
      </c>
      <c r="ES603" s="9">
        <f t="shared" si="885"/>
        <v>0</v>
      </c>
      <c r="ET603" s="26">
        <f t="shared" si="886"/>
        <v>0</v>
      </c>
      <c r="EU603" s="19">
        <f t="shared" si="887"/>
        <v>0</v>
      </c>
      <c r="EV603" s="26">
        <f t="shared" si="888"/>
        <v>0</v>
      </c>
      <c r="EW603" s="26">
        <f t="shared" si="889"/>
        <v>0</v>
      </c>
      <c r="EX603">
        <f t="shared" si="946"/>
        <v>0</v>
      </c>
      <c r="EY603" s="7">
        <f t="shared" si="905"/>
        <v>0</v>
      </c>
      <c r="EZ603" s="7">
        <f t="shared" si="906"/>
        <v>0</v>
      </c>
      <c r="FA603" s="17">
        <f t="shared" si="947"/>
        <v>0</v>
      </c>
      <c r="FB603" s="17">
        <f t="shared" si="907"/>
        <v>0</v>
      </c>
      <c r="GB603">
        <v>601</v>
      </c>
      <c r="GC603" s="7">
        <f t="shared" si="948"/>
        <v>0</v>
      </c>
      <c r="GD603" s="28">
        <f t="shared" si="949"/>
        <v>0</v>
      </c>
      <c r="GE603" s="16">
        <f t="shared" si="950"/>
        <v>0</v>
      </c>
      <c r="GF603" s="9">
        <f t="shared" si="890"/>
        <v>0</v>
      </c>
      <c r="GG603" s="26">
        <f t="shared" si="891"/>
        <v>0</v>
      </c>
      <c r="GH603" s="19">
        <f t="shared" si="892"/>
        <v>0</v>
      </c>
      <c r="GI603" s="26">
        <f t="shared" si="893"/>
        <v>0</v>
      </c>
      <c r="GJ603" s="26">
        <f t="shared" si="894"/>
        <v>0</v>
      </c>
      <c r="GK603" s="16">
        <f t="shared" si="951"/>
        <v>0</v>
      </c>
      <c r="GL603" s="25">
        <v>0</v>
      </c>
      <c r="GM603" s="25">
        <f t="shared" si="952"/>
        <v>0</v>
      </c>
      <c r="GN603" s="25">
        <f t="shared" si="953"/>
        <v>0</v>
      </c>
      <c r="GO603" s="25">
        <f t="shared" si="954"/>
        <v>0</v>
      </c>
      <c r="GP603" s="25">
        <f t="shared" si="955"/>
        <v>0</v>
      </c>
      <c r="GQ603" s="16">
        <f t="shared" si="956"/>
        <v>0</v>
      </c>
      <c r="GR603" s="25">
        <f t="shared" si="957"/>
        <v>0</v>
      </c>
      <c r="GS603" s="9">
        <f t="shared" si="895"/>
        <v>0</v>
      </c>
      <c r="GT603" s="26">
        <f t="shared" si="896"/>
        <v>0</v>
      </c>
      <c r="GU603" s="19">
        <f t="shared" si="897"/>
        <v>0</v>
      </c>
      <c r="GV603" s="26">
        <f t="shared" si="898"/>
        <v>0</v>
      </c>
      <c r="GW603" s="26">
        <f t="shared" si="899"/>
        <v>0</v>
      </c>
      <c r="GX603">
        <f t="shared" si="958"/>
        <v>0</v>
      </c>
      <c r="GY603" s="7">
        <f t="shared" si="908"/>
        <v>0</v>
      </c>
      <c r="GZ603" s="7">
        <f t="shared" si="909"/>
        <v>0</v>
      </c>
      <c r="HA603" s="17">
        <f t="shared" si="959"/>
        <v>0</v>
      </c>
      <c r="HB603" s="17">
        <f t="shared" si="910"/>
        <v>0</v>
      </c>
    </row>
    <row r="604" spans="54:210" x14ac:dyDescent="0.3">
      <c r="BB604">
        <v>602</v>
      </c>
      <c r="BC604" s="7">
        <f t="shared" si="911"/>
        <v>0</v>
      </c>
      <c r="BD604" s="28">
        <f t="shared" si="912"/>
        <v>0</v>
      </c>
      <c r="BE604" s="16">
        <f t="shared" si="913"/>
        <v>0</v>
      </c>
      <c r="BF604" s="16">
        <f t="shared" si="914"/>
        <v>0</v>
      </c>
      <c r="BG604" s="25">
        <v>0</v>
      </c>
      <c r="BH604" s="25">
        <f t="shared" si="915"/>
        <v>0</v>
      </c>
      <c r="BI604" s="25">
        <f t="shared" si="916"/>
        <v>0</v>
      </c>
      <c r="BJ604" s="25">
        <f t="shared" si="917"/>
        <v>0</v>
      </c>
      <c r="BK604" s="25">
        <f t="shared" si="918"/>
        <v>0</v>
      </c>
      <c r="BL604" s="16">
        <f t="shared" si="919"/>
        <v>0</v>
      </c>
      <c r="BM604" s="25">
        <f t="shared" si="920"/>
        <v>0</v>
      </c>
      <c r="BN604" s="9">
        <f t="shared" si="865"/>
        <v>0</v>
      </c>
      <c r="BO604" s="26">
        <f t="shared" si="866"/>
        <v>0</v>
      </c>
      <c r="BP604" s="19">
        <f t="shared" si="867"/>
        <v>0</v>
      </c>
      <c r="BQ604" s="26">
        <f t="shared" si="868"/>
        <v>0</v>
      </c>
      <c r="BR604" s="26">
        <f t="shared" si="869"/>
        <v>0</v>
      </c>
      <c r="BS604">
        <f t="shared" si="921"/>
        <v>0</v>
      </c>
      <c r="BT604" s="7">
        <f t="shared" si="922"/>
        <v>0</v>
      </c>
      <c r="BU604" s="7">
        <f t="shared" si="900"/>
        <v>0</v>
      </c>
      <c r="BV604" s="17">
        <f t="shared" si="923"/>
        <v>0</v>
      </c>
      <c r="BW604" s="17">
        <f t="shared" si="901"/>
        <v>0</v>
      </c>
      <c r="CB604">
        <v>602</v>
      </c>
      <c r="CC604" s="7">
        <f t="shared" ca="1" si="924"/>
        <v>-19000</v>
      </c>
      <c r="CD604" s="28">
        <f t="shared" ca="1" si="925"/>
        <v>0</v>
      </c>
      <c r="CE604" s="16">
        <f t="shared" ca="1" si="926"/>
        <v>0</v>
      </c>
      <c r="CF604" s="9">
        <f t="shared" ca="1" si="870"/>
        <v>0</v>
      </c>
      <c r="CG604" s="26">
        <f t="shared" ca="1" si="871"/>
        <v>0</v>
      </c>
      <c r="CH604" s="19">
        <f t="shared" ca="1" si="872"/>
        <v>0</v>
      </c>
      <c r="CI604" s="26">
        <f t="shared" ca="1" si="873"/>
        <v>0</v>
      </c>
      <c r="CJ604" s="26">
        <f t="shared" ca="1" si="874"/>
        <v>0</v>
      </c>
      <c r="CK604" s="16">
        <f t="shared" ca="1" si="927"/>
        <v>0</v>
      </c>
      <c r="CL604" s="25">
        <v>0</v>
      </c>
      <c r="CM604" s="25">
        <f t="shared" ca="1" si="928"/>
        <v>0</v>
      </c>
      <c r="CN604" s="25">
        <f t="shared" ca="1" si="929"/>
        <v>0</v>
      </c>
      <c r="CO604" s="25">
        <f t="shared" ca="1" si="930"/>
        <v>0</v>
      </c>
      <c r="CP604" s="25">
        <f t="shared" ca="1" si="931"/>
        <v>0</v>
      </c>
      <c r="CQ604" s="16">
        <f t="shared" ca="1" si="932"/>
        <v>0</v>
      </c>
      <c r="CR604" s="25">
        <f t="shared" ca="1" si="933"/>
        <v>0</v>
      </c>
      <c r="CS604" s="9">
        <f t="shared" ca="1" si="875"/>
        <v>0</v>
      </c>
      <c r="CT604" s="26">
        <f t="shared" ca="1" si="876"/>
        <v>0</v>
      </c>
      <c r="CU604" s="19">
        <f t="shared" ca="1" si="877"/>
        <v>0</v>
      </c>
      <c r="CV604" s="26">
        <f t="shared" ca="1" si="878"/>
        <v>0</v>
      </c>
      <c r="CW604" s="26">
        <f t="shared" ca="1" si="879"/>
        <v>0</v>
      </c>
      <c r="CX604">
        <f t="shared" ca="1" si="934"/>
        <v>0</v>
      </c>
      <c r="CY604" s="7">
        <f t="shared" ca="1" si="902"/>
        <v>0</v>
      </c>
      <c r="CZ604" s="7">
        <f t="shared" ca="1" si="903"/>
        <v>0</v>
      </c>
      <c r="DA604" s="17">
        <f t="shared" ca="1" si="935"/>
        <v>0</v>
      </c>
      <c r="DB604" s="17">
        <f t="shared" ca="1" si="904"/>
        <v>0</v>
      </c>
      <c r="EB604">
        <v>602</v>
      </c>
      <c r="EC604" s="7">
        <f t="shared" si="936"/>
        <v>0</v>
      </c>
      <c r="ED604" s="28">
        <f t="shared" si="937"/>
        <v>0</v>
      </c>
      <c r="EE604" s="16">
        <f t="shared" si="938"/>
        <v>0</v>
      </c>
      <c r="EF604" s="9">
        <f t="shared" si="880"/>
        <v>0</v>
      </c>
      <c r="EG604" s="26">
        <f t="shared" si="881"/>
        <v>0</v>
      </c>
      <c r="EH604" s="19">
        <f t="shared" si="882"/>
        <v>0</v>
      </c>
      <c r="EI604" s="26">
        <f t="shared" si="883"/>
        <v>0</v>
      </c>
      <c r="EJ604" s="26">
        <f t="shared" si="884"/>
        <v>0</v>
      </c>
      <c r="EK604" s="16">
        <f t="shared" si="939"/>
        <v>0</v>
      </c>
      <c r="EL604" s="25">
        <v>0</v>
      </c>
      <c r="EM604" s="25">
        <f t="shared" si="940"/>
        <v>0</v>
      </c>
      <c r="EN604" s="25">
        <f t="shared" si="941"/>
        <v>0</v>
      </c>
      <c r="EO604" s="25">
        <f t="shared" si="942"/>
        <v>0</v>
      </c>
      <c r="EP604" s="25">
        <f t="shared" si="943"/>
        <v>0</v>
      </c>
      <c r="EQ604" s="16">
        <f t="shared" si="944"/>
        <v>0</v>
      </c>
      <c r="ER604" s="25">
        <f t="shared" si="945"/>
        <v>0</v>
      </c>
      <c r="ES604" s="9">
        <f t="shared" si="885"/>
        <v>0</v>
      </c>
      <c r="ET604" s="26">
        <f t="shared" si="886"/>
        <v>0</v>
      </c>
      <c r="EU604" s="19">
        <f t="shared" si="887"/>
        <v>0</v>
      </c>
      <c r="EV604" s="26">
        <f t="shared" si="888"/>
        <v>0</v>
      </c>
      <c r="EW604" s="26">
        <f t="shared" si="889"/>
        <v>0</v>
      </c>
      <c r="EX604">
        <f t="shared" si="946"/>
        <v>0</v>
      </c>
      <c r="EY604" s="7">
        <f t="shared" si="905"/>
        <v>0</v>
      </c>
      <c r="EZ604" s="7">
        <f t="shared" si="906"/>
        <v>0</v>
      </c>
      <c r="FA604" s="17">
        <f t="shared" si="947"/>
        <v>0</v>
      </c>
      <c r="FB604" s="17">
        <f t="shared" si="907"/>
        <v>0</v>
      </c>
      <c r="GB604">
        <v>602</v>
      </c>
      <c r="GC604" s="7">
        <f t="shared" si="948"/>
        <v>0</v>
      </c>
      <c r="GD604" s="28">
        <f t="shared" si="949"/>
        <v>0</v>
      </c>
      <c r="GE604" s="16">
        <f t="shared" si="950"/>
        <v>0</v>
      </c>
      <c r="GF604" s="9">
        <f t="shared" si="890"/>
        <v>0</v>
      </c>
      <c r="GG604" s="26">
        <f t="shared" si="891"/>
        <v>0</v>
      </c>
      <c r="GH604" s="19">
        <f t="shared" si="892"/>
        <v>0</v>
      </c>
      <c r="GI604" s="26">
        <f t="shared" si="893"/>
        <v>0</v>
      </c>
      <c r="GJ604" s="26">
        <f t="shared" si="894"/>
        <v>0</v>
      </c>
      <c r="GK604" s="16">
        <f t="shared" si="951"/>
        <v>0</v>
      </c>
      <c r="GL604" s="25">
        <v>0</v>
      </c>
      <c r="GM604" s="25">
        <f t="shared" si="952"/>
        <v>0</v>
      </c>
      <c r="GN604" s="25">
        <f t="shared" si="953"/>
        <v>0</v>
      </c>
      <c r="GO604" s="25">
        <f t="shared" si="954"/>
        <v>0</v>
      </c>
      <c r="GP604" s="25">
        <f t="shared" si="955"/>
        <v>0</v>
      </c>
      <c r="GQ604" s="16">
        <f t="shared" si="956"/>
        <v>0</v>
      </c>
      <c r="GR604" s="25">
        <f t="shared" si="957"/>
        <v>0</v>
      </c>
      <c r="GS604" s="9">
        <f t="shared" si="895"/>
        <v>0</v>
      </c>
      <c r="GT604" s="26">
        <f t="shared" si="896"/>
        <v>0</v>
      </c>
      <c r="GU604" s="19">
        <f t="shared" si="897"/>
        <v>0</v>
      </c>
      <c r="GV604" s="26">
        <f t="shared" si="898"/>
        <v>0</v>
      </c>
      <c r="GW604" s="26">
        <f t="shared" si="899"/>
        <v>0</v>
      </c>
      <c r="GX604">
        <f t="shared" si="958"/>
        <v>0</v>
      </c>
      <c r="GY604" s="7">
        <f t="shared" si="908"/>
        <v>0</v>
      </c>
      <c r="GZ604" s="7">
        <f t="shared" si="909"/>
        <v>0</v>
      </c>
      <c r="HA604" s="17">
        <f t="shared" si="959"/>
        <v>0</v>
      </c>
      <c r="HB604" s="17">
        <f t="shared" si="910"/>
        <v>0</v>
      </c>
    </row>
    <row r="605" spans="54:210" x14ac:dyDescent="0.3">
      <c r="BB605">
        <v>603</v>
      </c>
      <c r="BC605" s="7">
        <f t="shared" si="911"/>
        <v>0</v>
      </c>
      <c r="BD605" s="28">
        <f t="shared" si="912"/>
        <v>0</v>
      </c>
      <c r="BE605" s="16">
        <f t="shared" si="913"/>
        <v>0</v>
      </c>
      <c r="BF605" s="16">
        <f t="shared" si="914"/>
        <v>0</v>
      </c>
      <c r="BG605" s="25">
        <v>0</v>
      </c>
      <c r="BH605" s="25">
        <f t="shared" si="915"/>
        <v>0</v>
      </c>
      <c r="BI605" s="25">
        <f t="shared" si="916"/>
        <v>0</v>
      </c>
      <c r="BJ605" s="25">
        <f t="shared" si="917"/>
        <v>0</v>
      </c>
      <c r="BK605" s="25">
        <f t="shared" si="918"/>
        <v>0</v>
      </c>
      <c r="BL605" s="16">
        <f t="shared" si="919"/>
        <v>0</v>
      </c>
      <c r="BM605" s="25">
        <f t="shared" si="920"/>
        <v>0</v>
      </c>
      <c r="BN605" s="9">
        <f t="shared" si="865"/>
        <v>0</v>
      </c>
      <c r="BO605" s="26">
        <f t="shared" si="866"/>
        <v>0</v>
      </c>
      <c r="BP605" s="19">
        <f t="shared" si="867"/>
        <v>0</v>
      </c>
      <c r="BQ605" s="26">
        <f t="shared" si="868"/>
        <v>0</v>
      </c>
      <c r="BR605" s="26">
        <f t="shared" si="869"/>
        <v>0</v>
      </c>
      <c r="BS605">
        <f t="shared" si="921"/>
        <v>0</v>
      </c>
      <c r="BT605" s="7">
        <f t="shared" si="922"/>
        <v>0</v>
      </c>
      <c r="BU605" s="7">
        <f t="shared" si="900"/>
        <v>0</v>
      </c>
      <c r="BV605" s="17">
        <f t="shared" si="923"/>
        <v>0</v>
      </c>
      <c r="BW605" s="17">
        <f t="shared" si="901"/>
        <v>0</v>
      </c>
      <c r="CB605">
        <v>603</v>
      </c>
      <c r="CC605" s="7">
        <f t="shared" ca="1" si="924"/>
        <v>-19000</v>
      </c>
      <c r="CD605" s="28">
        <f t="shared" ca="1" si="925"/>
        <v>0</v>
      </c>
      <c r="CE605" s="16">
        <f t="shared" ca="1" si="926"/>
        <v>0</v>
      </c>
      <c r="CF605" s="9">
        <f t="shared" ca="1" si="870"/>
        <v>0</v>
      </c>
      <c r="CG605" s="26">
        <f t="shared" ca="1" si="871"/>
        <v>0</v>
      </c>
      <c r="CH605" s="19">
        <f t="shared" ca="1" si="872"/>
        <v>0</v>
      </c>
      <c r="CI605" s="26">
        <f t="shared" ca="1" si="873"/>
        <v>0</v>
      </c>
      <c r="CJ605" s="26">
        <f t="shared" ca="1" si="874"/>
        <v>0</v>
      </c>
      <c r="CK605" s="16">
        <f t="shared" ca="1" si="927"/>
        <v>0</v>
      </c>
      <c r="CL605" s="25">
        <v>0</v>
      </c>
      <c r="CM605" s="25">
        <f t="shared" ca="1" si="928"/>
        <v>0</v>
      </c>
      <c r="CN605" s="25">
        <f t="shared" ca="1" si="929"/>
        <v>0</v>
      </c>
      <c r="CO605" s="25">
        <f t="shared" ca="1" si="930"/>
        <v>0</v>
      </c>
      <c r="CP605" s="25">
        <f t="shared" ca="1" si="931"/>
        <v>0</v>
      </c>
      <c r="CQ605" s="16">
        <f t="shared" ca="1" si="932"/>
        <v>0</v>
      </c>
      <c r="CR605" s="25">
        <f t="shared" ca="1" si="933"/>
        <v>0</v>
      </c>
      <c r="CS605" s="9">
        <f t="shared" ca="1" si="875"/>
        <v>0</v>
      </c>
      <c r="CT605" s="26">
        <f t="shared" ca="1" si="876"/>
        <v>0</v>
      </c>
      <c r="CU605" s="19">
        <f t="shared" ca="1" si="877"/>
        <v>0</v>
      </c>
      <c r="CV605" s="26">
        <f t="shared" ca="1" si="878"/>
        <v>0</v>
      </c>
      <c r="CW605" s="26">
        <f t="shared" ca="1" si="879"/>
        <v>0</v>
      </c>
      <c r="CX605">
        <f t="shared" ca="1" si="934"/>
        <v>0</v>
      </c>
      <c r="CY605" s="7">
        <f t="shared" ca="1" si="902"/>
        <v>0</v>
      </c>
      <c r="CZ605" s="7">
        <f t="shared" ca="1" si="903"/>
        <v>0</v>
      </c>
      <c r="DA605" s="17">
        <f t="shared" ca="1" si="935"/>
        <v>0</v>
      </c>
      <c r="DB605" s="17">
        <f t="shared" ca="1" si="904"/>
        <v>0</v>
      </c>
      <c r="EB605">
        <v>603</v>
      </c>
      <c r="EC605" s="7">
        <f t="shared" si="936"/>
        <v>0</v>
      </c>
      <c r="ED605" s="28">
        <f t="shared" si="937"/>
        <v>0</v>
      </c>
      <c r="EE605" s="16">
        <f t="shared" si="938"/>
        <v>0</v>
      </c>
      <c r="EF605" s="9">
        <f t="shared" si="880"/>
        <v>0</v>
      </c>
      <c r="EG605" s="26">
        <f t="shared" si="881"/>
        <v>0</v>
      </c>
      <c r="EH605" s="19">
        <f t="shared" si="882"/>
        <v>0</v>
      </c>
      <c r="EI605" s="26">
        <f t="shared" si="883"/>
        <v>0</v>
      </c>
      <c r="EJ605" s="26">
        <f t="shared" si="884"/>
        <v>0</v>
      </c>
      <c r="EK605" s="16">
        <f t="shared" si="939"/>
        <v>0</v>
      </c>
      <c r="EL605" s="25">
        <v>0</v>
      </c>
      <c r="EM605" s="25">
        <f t="shared" si="940"/>
        <v>0</v>
      </c>
      <c r="EN605" s="25">
        <f t="shared" si="941"/>
        <v>0</v>
      </c>
      <c r="EO605" s="25">
        <f t="shared" si="942"/>
        <v>0</v>
      </c>
      <c r="EP605" s="25">
        <f t="shared" si="943"/>
        <v>0</v>
      </c>
      <c r="EQ605" s="16">
        <f t="shared" si="944"/>
        <v>0</v>
      </c>
      <c r="ER605" s="25">
        <f t="shared" si="945"/>
        <v>0</v>
      </c>
      <c r="ES605" s="9">
        <f t="shared" si="885"/>
        <v>0</v>
      </c>
      <c r="ET605" s="26">
        <f t="shared" si="886"/>
        <v>0</v>
      </c>
      <c r="EU605" s="19">
        <f t="shared" si="887"/>
        <v>0</v>
      </c>
      <c r="EV605" s="26">
        <f t="shared" si="888"/>
        <v>0</v>
      </c>
      <c r="EW605" s="26">
        <f t="shared" si="889"/>
        <v>0</v>
      </c>
      <c r="EX605">
        <f t="shared" si="946"/>
        <v>0</v>
      </c>
      <c r="EY605" s="7">
        <f t="shared" si="905"/>
        <v>0</v>
      </c>
      <c r="EZ605" s="7">
        <f t="shared" si="906"/>
        <v>0</v>
      </c>
      <c r="FA605" s="17">
        <f t="shared" si="947"/>
        <v>0</v>
      </c>
      <c r="FB605" s="17">
        <f t="shared" si="907"/>
        <v>0</v>
      </c>
      <c r="GB605">
        <v>603</v>
      </c>
      <c r="GC605" s="7">
        <f t="shared" si="948"/>
        <v>0</v>
      </c>
      <c r="GD605" s="28">
        <f t="shared" si="949"/>
        <v>0</v>
      </c>
      <c r="GE605" s="16">
        <f t="shared" si="950"/>
        <v>0</v>
      </c>
      <c r="GF605" s="9">
        <f t="shared" si="890"/>
        <v>0</v>
      </c>
      <c r="GG605" s="26">
        <f t="shared" si="891"/>
        <v>0</v>
      </c>
      <c r="GH605" s="19">
        <f t="shared" si="892"/>
        <v>0</v>
      </c>
      <c r="GI605" s="26">
        <f t="shared" si="893"/>
        <v>0</v>
      </c>
      <c r="GJ605" s="26">
        <f t="shared" si="894"/>
        <v>0</v>
      </c>
      <c r="GK605" s="16">
        <f t="shared" si="951"/>
        <v>0</v>
      </c>
      <c r="GL605" s="25">
        <v>0</v>
      </c>
      <c r="GM605" s="25">
        <f t="shared" si="952"/>
        <v>0</v>
      </c>
      <c r="GN605" s="25">
        <f t="shared" si="953"/>
        <v>0</v>
      </c>
      <c r="GO605" s="25">
        <f t="shared" si="954"/>
        <v>0</v>
      </c>
      <c r="GP605" s="25">
        <f t="shared" si="955"/>
        <v>0</v>
      </c>
      <c r="GQ605" s="16">
        <f t="shared" si="956"/>
        <v>0</v>
      </c>
      <c r="GR605" s="25">
        <f t="shared" si="957"/>
        <v>0</v>
      </c>
      <c r="GS605" s="9">
        <f t="shared" si="895"/>
        <v>0</v>
      </c>
      <c r="GT605" s="26">
        <f t="shared" si="896"/>
        <v>0</v>
      </c>
      <c r="GU605" s="19">
        <f t="shared" si="897"/>
        <v>0</v>
      </c>
      <c r="GV605" s="26">
        <f t="shared" si="898"/>
        <v>0</v>
      </c>
      <c r="GW605" s="26">
        <f t="shared" si="899"/>
        <v>0</v>
      </c>
      <c r="GX605">
        <f t="shared" si="958"/>
        <v>0</v>
      </c>
      <c r="GY605" s="7">
        <f t="shared" si="908"/>
        <v>0</v>
      </c>
      <c r="GZ605" s="7">
        <f t="shared" si="909"/>
        <v>0</v>
      </c>
      <c r="HA605" s="17">
        <f t="shared" si="959"/>
        <v>0</v>
      </c>
      <c r="HB605" s="17">
        <f t="shared" si="910"/>
        <v>0</v>
      </c>
    </row>
    <row r="606" spans="54:210" x14ac:dyDescent="0.3">
      <c r="BB606">
        <v>604</v>
      </c>
      <c r="BC606" s="7">
        <f t="shared" si="911"/>
        <v>0</v>
      </c>
      <c r="BD606" s="28">
        <f t="shared" si="912"/>
        <v>0</v>
      </c>
      <c r="BE606" s="16">
        <f t="shared" si="913"/>
        <v>0</v>
      </c>
      <c r="BF606" s="16">
        <f t="shared" si="914"/>
        <v>0</v>
      </c>
      <c r="BG606" s="25">
        <v>0</v>
      </c>
      <c r="BH606" s="25">
        <f t="shared" si="915"/>
        <v>0</v>
      </c>
      <c r="BI606" s="25">
        <f t="shared" si="916"/>
        <v>0</v>
      </c>
      <c r="BJ606" s="25">
        <f t="shared" si="917"/>
        <v>0</v>
      </c>
      <c r="BK606" s="25">
        <f t="shared" si="918"/>
        <v>0</v>
      </c>
      <c r="BL606" s="16">
        <f t="shared" si="919"/>
        <v>0</v>
      </c>
      <c r="BM606" s="25">
        <f t="shared" si="920"/>
        <v>0</v>
      </c>
      <c r="BN606" s="9">
        <f t="shared" si="865"/>
        <v>0</v>
      </c>
      <c r="BO606" s="26">
        <f t="shared" si="866"/>
        <v>0</v>
      </c>
      <c r="BP606" s="19">
        <f t="shared" si="867"/>
        <v>0</v>
      </c>
      <c r="BQ606" s="26">
        <f t="shared" si="868"/>
        <v>0</v>
      </c>
      <c r="BR606" s="26">
        <f t="shared" si="869"/>
        <v>0</v>
      </c>
      <c r="BS606">
        <f t="shared" si="921"/>
        <v>0</v>
      </c>
      <c r="BT606" s="7">
        <f t="shared" si="922"/>
        <v>0</v>
      </c>
      <c r="BU606" s="7">
        <f t="shared" si="900"/>
        <v>0</v>
      </c>
      <c r="BV606" s="17">
        <f t="shared" si="923"/>
        <v>0</v>
      </c>
      <c r="BW606" s="17">
        <f t="shared" si="901"/>
        <v>0</v>
      </c>
      <c r="CB606">
        <v>604</v>
      </c>
      <c r="CC606" s="7">
        <f t="shared" ca="1" si="924"/>
        <v>-19000</v>
      </c>
      <c r="CD606" s="28">
        <f t="shared" ca="1" si="925"/>
        <v>0</v>
      </c>
      <c r="CE606" s="16">
        <f t="shared" ca="1" si="926"/>
        <v>0</v>
      </c>
      <c r="CF606" s="9">
        <f t="shared" ca="1" si="870"/>
        <v>0</v>
      </c>
      <c r="CG606" s="26">
        <f t="shared" ca="1" si="871"/>
        <v>0</v>
      </c>
      <c r="CH606" s="19">
        <f t="shared" ca="1" si="872"/>
        <v>0</v>
      </c>
      <c r="CI606" s="26">
        <f t="shared" ca="1" si="873"/>
        <v>0</v>
      </c>
      <c r="CJ606" s="26">
        <f t="shared" ca="1" si="874"/>
        <v>0</v>
      </c>
      <c r="CK606" s="16">
        <f t="shared" ca="1" si="927"/>
        <v>0</v>
      </c>
      <c r="CL606" s="25">
        <v>0</v>
      </c>
      <c r="CM606" s="25">
        <f t="shared" ca="1" si="928"/>
        <v>0</v>
      </c>
      <c r="CN606" s="25">
        <f t="shared" ca="1" si="929"/>
        <v>0</v>
      </c>
      <c r="CO606" s="25">
        <f t="shared" ca="1" si="930"/>
        <v>0</v>
      </c>
      <c r="CP606" s="25">
        <f t="shared" ca="1" si="931"/>
        <v>0</v>
      </c>
      <c r="CQ606" s="16">
        <f t="shared" ca="1" si="932"/>
        <v>0</v>
      </c>
      <c r="CR606" s="25">
        <f t="shared" ca="1" si="933"/>
        <v>0</v>
      </c>
      <c r="CS606" s="9">
        <f t="shared" ca="1" si="875"/>
        <v>0</v>
      </c>
      <c r="CT606" s="26">
        <f t="shared" ca="1" si="876"/>
        <v>0</v>
      </c>
      <c r="CU606" s="19">
        <f t="shared" ca="1" si="877"/>
        <v>0</v>
      </c>
      <c r="CV606" s="26">
        <f t="shared" ca="1" si="878"/>
        <v>0</v>
      </c>
      <c r="CW606" s="26">
        <f t="shared" ca="1" si="879"/>
        <v>0</v>
      </c>
      <c r="CX606">
        <f t="shared" ca="1" si="934"/>
        <v>0</v>
      </c>
      <c r="CY606" s="7">
        <f t="shared" ca="1" si="902"/>
        <v>0</v>
      </c>
      <c r="CZ606" s="7">
        <f t="shared" ca="1" si="903"/>
        <v>0</v>
      </c>
      <c r="DA606" s="17">
        <f t="shared" ca="1" si="935"/>
        <v>0</v>
      </c>
      <c r="DB606" s="17">
        <f t="shared" ca="1" si="904"/>
        <v>0</v>
      </c>
      <c r="EB606">
        <v>604</v>
      </c>
      <c r="EC606" s="7">
        <f t="shared" si="936"/>
        <v>0</v>
      </c>
      <c r="ED606" s="28">
        <f t="shared" si="937"/>
        <v>0</v>
      </c>
      <c r="EE606" s="16">
        <f t="shared" si="938"/>
        <v>0</v>
      </c>
      <c r="EF606" s="9">
        <f t="shared" si="880"/>
        <v>0</v>
      </c>
      <c r="EG606" s="26">
        <f t="shared" si="881"/>
        <v>0</v>
      </c>
      <c r="EH606" s="19">
        <f t="shared" si="882"/>
        <v>0</v>
      </c>
      <c r="EI606" s="26">
        <f t="shared" si="883"/>
        <v>0</v>
      </c>
      <c r="EJ606" s="26">
        <f t="shared" si="884"/>
        <v>0</v>
      </c>
      <c r="EK606" s="16">
        <f t="shared" si="939"/>
        <v>0</v>
      </c>
      <c r="EL606" s="25">
        <v>0</v>
      </c>
      <c r="EM606" s="25">
        <f t="shared" si="940"/>
        <v>0</v>
      </c>
      <c r="EN606" s="25">
        <f t="shared" si="941"/>
        <v>0</v>
      </c>
      <c r="EO606" s="25">
        <f t="shared" si="942"/>
        <v>0</v>
      </c>
      <c r="EP606" s="25">
        <f t="shared" si="943"/>
        <v>0</v>
      </c>
      <c r="EQ606" s="16">
        <f t="shared" si="944"/>
        <v>0</v>
      </c>
      <c r="ER606" s="25">
        <f t="shared" si="945"/>
        <v>0</v>
      </c>
      <c r="ES606" s="9">
        <f t="shared" si="885"/>
        <v>0</v>
      </c>
      <c r="ET606" s="26">
        <f t="shared" si="886"/>
        <v>0</v>
      </c>
      <c r="EU606" s="19">
        <f t="shared" si="887"/>
        <v>0</v>
      </c>
      <c r="EV606" s="26">
        <f t="shared" si="888"/>
        <v>0</v>
      </c>
      <c r="EW606" s="26">
        <f t="shared" si="889"/>
        <v>0</v>
      </c>
      <c r="EX606">
        <f t="shared" si="946"/>
        <v>0</v>
      </c>
      <c r="EY606" s="7">
        <f t="shared" si="905"/>
        <v>0</v>
      </c>
      <c r="EZ606" s="7">
        <f t="shared" si="906"/>
        <v>0</v>
      </c>
      <c r="FA606" s="17">
        <f t="shared" si="947"/>
        <v>0</v>
      </c>
      <c r="FB606" s="17">
        <f t="shared" si="907"/>
        <v>0</v>
      </c>
      <c r="GB606">
        <v>604</v>
      </c>
      <c r="GC606" s="7">
        <f t="shared" si="948"/>
        <v>0</v>
      </c>
      <c r="GD606" s="28">
        <f t="shared" si="949"/>
        <v>0</v>
      </c>
      <c r="GE606" s="16">
        <f t="shared" si="950"/>
        <v>0</v>
      </c>
      <c r="GF606" s="9">
        <f t="shared" si="890"/>
        <v>0</v>
      </c>
      <c r="GG606" s="26">
        <f t="shared" si="891"/>
        <v>0</v>
      </c>
      <c r="GH606" s="19">
        <f t="shared" si="892"/>
        <v>0</v>
      </c>
      <c r="GI606" s="26">
        <f t="shared" si="893"/>
        <v>0</v>
      </c>
      <c r="GJ606" s="26">
        <f t="shared" si="894"/>
        <v>0</v>
      </c>
      <c r="GK606" s="16">
        <f t="shared" si="951"/>
        <v>0</v>
      </c>
      <c r="GL606" s="25">
        <v>0</v>
      </c>
      <c r="GM606" s="25">
        <f t="shared" si="952"/>
        <v>0</v>
      </c>
      <c r="GN606" s="25">
        <f t="shared" si="953"/>
        <v>0</v>
      </c>
      <c r="GO606" s="25">
        <f t="shared" si="954"/>
        <v>0</v>
      </c>
      <c r="GP606" s="25">
        <f t="shared" si="955"/>
        <v>0</v>
      </c>
      <c r="GQ606" s="16">
        <f t="shared" si="956"/>
        <v>0</v>
      </c>
      <c r="GR606" s="25">
        <f t="shared" si="957"/>
        <v>0</v>
      </c>
      <c r="GS606" s="9">
        <f t="shared" si="895"/>
        <v>0</v>
      </c>
      <c r="GT606" s="26">
        <f t="shared" si="896"/>
        <v>0</v>
      </c>
      <c r="GU606" s="19">
        <f t="shared" si="897"/>
        <v>0</v>
      </c>
      <c r="GV606" s="26">
        <f t="shared" si="898"/>
        <v>0</v>
      </c>
      <c r="GW606" s="26">
        <f t="shared" si="899"/>
        <v>0</v>
      </c>
      <c r="GX606">
        <f t="shared" si="958"/>
        <v>0</v>
      </c>
      <c r="GY606" s="7">
        <f t="shared" si="908"/>
        <v>0</v>
      </c>
      <c r="GZ606" s="7">
        <f t="shared" si="909"/>
        <v>0</v>
      </c>
      <c r="HA606" s="17">
        <f t="shared" si="959"/>
        <v>0</v>
      </c>
      <c r="HB606" s="17">
        <f t="shared" si="910"/>
        <v>0</v>
      </c>
    </row>
    <row r="607" spans="54:210" x14ac:dyDescent="0.3">
      <c r="BB607">
        <v>605</v>
      </c>
      <c r="BC607" s="7">
        <f t="shared" si="911"/>
        <v>0</v>
      </c>
      <c r="BD607" s="28">
        <f t="shared" si="912"/>
        <v>0</v>
      </c>
      <c r="BE607" s="16">
        <f t="shared" si="913"/>
        <v>0</v>
      </c>
      <c r="BF607" s="16">
        <f t="shared" si="914"/>
        <v>0</v>
      </c>
      <c r="BG607" s="25">
        <v>0</v>
      </c>
      <c r="BH607" s="25">
        <f t="shared" si="915"/>
        <v>0</v>
      </c>
      <c r="BI607" s="25">
        <f t="shared" si="916"/>
        <v>0</v>
      </c>
      <c r="BJ607" s="25">
        <f t="shared" si="917"/>
        <v>0</v>
      </c>
      <c r="BK607" s="25">
        <f t="shared" si="918"/>
        <v>0</v>
      </c>
      <c r="BL607" s="16">
        <f t="shared" si="919"/>
        <v>0</v>
      </c>
      <c r="BM607" s="25">
        <f t="shared" si="920"/>
        <v>0</v>
      </c>
      <c r="BN607" s="9">
        <f t="shared" si="865"/>
        <v>0</v>
      </c>
      <c r="BO607" s="26">
        <f t="shared" si="866"/>
        <v>0</v>
      </c>
      <c r="BP607" s="19">
        <f t="shared" si="867"/>
        <v>0</v>
      </c>
      <c r="BQ607" s="26">
        <f t="shared" si="868"/>
        <v>0</v>
      </c>
      <c r="BR607" s="26">
        <f t="shared" si="869"/>
        <v>0</v>
      </c>
      <c r="BS607">
        <f t="shared" si="921"/>
        <v>0</v>
      </c>
      <c r="BT607" s="7">
        <f t="shared" si="922"/>
        <v>0</v>
      </c>
      <c r="BU607" s="7">
        <f t="shared" si="900"/>
        <v>0</v>
      </c>
      <c r="BV607" s="17">
        <f t="shared" si="923"/>
        <v>0</v>
      </c>
      <c r="BW607" s="17">
        <f t="shared" si="901"/>
        <v>0</v>
      </c>
      <c r="CB607">
        <v>605</v>
      </c>
      <c r="CC607" s="7">
        <f t="shared" ca="1" si="924"/>
        <v>-19000</v>
      </c>
      <c r="CD607" s="28">
        <f t="shared" ca="1" si="925"/>
        <v>0</v>
      </c>
      <c r="CE607" s="16">
        <f t="shared" ca="1" si="926"/>
        <v>0</v>
      </c>
      <c r="CF607" s="9">
        <f t="shared" ca="1" si="870"/>
        <v>0</v>
      </c>
      <c r="CG607" s="26">
        <f t="shared" ca="1" si="871"/>
        <v>0</v>
      </c>
      <c r="CH607" s="19">
        <f t="shared" ca="1" si="872"/>
        <v>0</v>
      </c>
      <c r="CI607" s="26">
        <f t="shared" ca="1" si="873"/>
        <v>0</v>
      </c>
      <c r="CJ607" s="26">
        <f t="shared" ca="1" si="874"/>
        <v>0</v>
      </c>
      <c r="CK607" s="16">
        <f t="shared" ca="1" si="927"/>
        <v>0</v>
      </c>
      <c r="CL607" s="25">
        <v>0</v>
      </c>
      <c r="CM607" s="25">
        <f t="shared" ca="1" si="928"/>
        <v>0</v>
      </c>
      <c r="CN607" s="25">
        <f t="shared" ca="1" si="929"/>
        <v>0</v>
      </c>
      <c r="CO607" s="25">
        <f t="shared" ca="1" si="930"/>
        <v>0</v>
      </c>
      <c r="CP607" s="25">
        <f t="shared" ca="1" si="931"/>
        <v>0</v>
      </c>
      <c r="CQ607" s="16">
        <f t="shared" ca="1" si="932"/>
        <v>0</v>
      </c>
      <c r="CR607" s="25">
        <f t="shared" ca="1" si="933"/>
        <v>0</v>
      </c>
      <c r="CS607" s="9">
        <f t="shared" ca="1" si="875"/>
        <v>0</v>
      </c>
      <c r="CT607" s="26">
        <f t="shared" ca="1" si="876"/>
        <v>0</v>
      </c>
      <c r="CU607" s="19">
        <f t="shared" ca="1" si="877"/>
        <v>0</v>
      </c>
      <c r="CV607" s="26">
        <f t="shared" ca="1" si="878"/>
        <v>0</v>
      </c>
      <c r="CW607" s="26">
        <f t="shared" ca="1" si="879"/>
        <v>0</v>
      </c>
      <c r="CX607">
        <f t="shared" ca="1" si="934"/>
        <v>0</v>
      </c>
      <c r="CY607" s="7">
        <f t="shared" ca="1" si="902"/>
        <v>0</v>
      </c>
      <c r="CZ607" s="7">
        <f t="shared" ca="1" si="903"/>
        <v>0</v>
      </c>
      <c r="DA607" s="17">
        <f t="shared" ca="1" si="935"/>
        <v>0</v>
      </c>
      <c r="DB607" s="17">
        <f t="shared" ca="1" si="904"/>
        <v>0</v>
      </c>
      <c r="EB607">
        <v>605</v>
      </c>
      <c r="EC607" s="7">
        <f t="shared" si="936"/>
        <v>0</v>
      </c>
      <c r="ED607" s="28">
        <f t="shared" si="937"/>
        <v>0</v>
      </c>
      <c r="EE607" s="16">
        <f t="shared" si="938"/>
        <v>0</v>
      </c>
      <c r="EF607" s="9">
        <f t="shared" si="880"/>
        <v>0</v>
      </c>
      <c r="EG607" s="26">
        <f t="shared" si="881"/>
        <v>0</v>
      </c>
      <c r="EH607" s="19">
        <f t="shared" si="882"/>
        <v>0</v>
      </c>
      <c r="EI607" s="26">
        <f t="shared" si="883"/>
        <v>0</v>
      </c>
      <c r="EJ607" s="26">
        <f t="shared" si="884"/>
        <v>0</v>
      </c>
      <c r="EK607" s="16">
        <f t="shared" si="939"/>
        <v>0</v>
      </c>
      <c r="EL607" s="25">
        <v>0</v>
      </c>
      <c r="EM607" s="25">
        <f t="shared" si="940"/>
        <v>0</v>
      </c>
      <c r="EN607" s="25">
        <f t="shared" si="941"/>
        <v>0</v>
      </c>
      <c r="EO607" s="25">
        <f t="shared" si="942"/>
        <v>0</v>
      </c>
      <c r="EP607" s="25">
        <f t="shared" si="943"/>
        <v>0</v>
      </c>
      <c r="EQ607" s="16">
        <f t="shared" si="944"/>
        <v>0</v>
      </c>
      <c r="ER607" s="25">
        <f t="shared" si="945"/>
        <v>0</v>
      </c>
      <c r="ES607" s="9">
        <f t="shared" si="885"/>
        <v>0</v>
      </c>
      <c r="ET607" s="26">
        <f t="shared" si="886"/>
        <v>0</v>
      </c>
      <c r="EU607" s="19">
        <f t="shared" si="887"/>
        <v>0</v>
      </c>
      <c r="EV607" s="26">
        <f t="shared" si="888"/>
        <v>0</v>
      </c>
      <c r="EW607" s="26">
        <f t="shared" si="889"/>
        <v>0</v>
      </c>
      <c r="EX607">
        <f t="shared" si="946"/>
        <v>0</v>
      </c>
      <c r="EY607" s="7">
        <f t="shared" si="905"/>
        <v>0</v>
      </c>
      <c r="EZ607" s="7">
        <f t="shared" si="906"/>
        <v>0</v>
      </c>
      <c r="FA607" s="17">
        <f t="shared" si="947"/>
        <v>0</v>
      </c>
      <c r="FB607" s="17">
        <f t="shared" si="907"/>
        <v>0</v>
      </c>
      <c r="GB607">
        <v>605</v>
      </c>
      <c r="GC607" s="7">
        <f t="shared" si="948"/>
        <v>0</v>
      </c>
      <c r="GD607" s="28">
        <f t="shared" si="949"/>
        <v>0</v>
      </c>
      <c r="GE607" s="16">
        <f t="shared" si="950"/>
        <v>0</v>
      </c>
      <c r="GF607" s="9">
        <f t="shared" si="890"/>
        <v>0</v>
      </c>
      <c r="GG607" s="26">
        <f t="shared" si="891"/>
        <v>0</v>
      </c>
      <c r="GH607" s="19">
        <f t="shared" si="892"/>
        <v>0</v>
      </c>
      <c r="GI607" s="26">
        <f t="shared" si="893"/>
        <v>0</v>
      </c>
      <c r="GJ607" s="26">
        <f t="shared" si="894"/>
        <v>0</v>
      </c>
      <c r="GK607" s="16">
        <f t="shared" si="951"/>
        <v>0</v>
      </c>
      <c r="GL607" s="25">
        <v>0</v>
      </c>
      <c r="GM607" s="25">
        <f t="shared" si="952"/>
        <v>0</v>
      </c>
      <c r="GN607" s="25">
        <f t="shared" si="953"/>
        <v>0</v>
      </c>
      <c r="GO607" s="25">
        <f t="shared" si="954"/>
        <v>0</v>
      </c>
      <c r="GP607" s="25">
        <f t="shared" si="955"/>
        <v>0</v>
      </c>
      <c r="GQ607" s="16">
        <f t="shared" si="956"/>
        <v>0</v>
      </c>
      <c r="GR607" s="25">
        <f t="shared" si="957"/>
        <v>0</v>
      </c>
      <c r="GS607" s="9">
        <f t="shared" si="895"/>
        <v>0</v>
      </c>
      <c r="GT607" s="26">
        <f t="shared" si="896"/>
        <v>0</v>
      </c>
      <c r="GU607" s="19">
        <f t="shared" si="897"/>
        <v>0</v>
      </c>
      <c r="GV607" s="26">
        <f t="shared" si="898"/>
        <v>0</v>
      </c>
      <c r="GW607" s="26">
        <f t="shared" si="899"/>
        <v>0</v>
      </c>
      <c r="GX607">
        <f t="shared" si="958"/>
        <v>0</v>
      </c>
      <c r="GY607" s="7">
        <f t="shared" si="908"/>
        <v>0</v>
      </c>
      <c r="GZ607" s="7">
        <f t="shared" si="909"/>
        <v>0</v>
      </c>
      <c r="HA607" s="17">
        <f t="shared" si="959"/>
        <v>0</v>
      </c>
      <c r="HB607" s="17">
        <f t="shared" si="910"/>
        <v>0</v>
      </c>
    </row>
    <row r="608" spans="54:210" x14ac:dyDescent="0.3">
      <c r="BB608">
        <v>606</v>
      </c>
      <c r="BC608" s="7">
        <f t="shared" si="911"/>
        <v>0</v>
      </c>
      <c r="BD608" s="28">
        <f t="shared" si="912"/>
        <v>0</v>
      </c>
      <c r="BE608" s="16">
        <f t="shared" si="913"/>
        <v>0</v>
      </c>
      <c r="BF608" s="16">
        <f t="shared" si="914"/>
        <v>0</v>
      </c>
      <c r="BG608" s="25">
        <v>0</v>
      </c>
      <c r="BH608" s="25">
        <f t="shared" si="915"/>
        <v>0</v>
      </c>
      <c r="BI608" s="25">
        <f t="shared" si="916"/>
        <v>0</v>
      </c>
      <c r="BJ608" s="25">
        <f t="shared" si="917"/>
        <v>0</v>
      </c>
      <c r="BK608" s="25">
        <f t="shared" si="918"/>
        <v>0</v>
      </c>
      <c r="BL608" s="16">
        <f t="shared" si="919"/>
        <v>0</v>
      </c>
      <c r="BM608" s="25">
        <f t="shared" si="920"/>
        <v>0</v>
      </c>
      <c r="BN608" s="9">
        <f t="shared" si="865"/>
        <v>0</v>
      </c>
      <c r="BO608" s="26">
        <f t="shared" si="866"/>
        <v>0</v>
      </c>
      <c r="BP608" s="19">
        <f t="shared" si="867"/>
        <v>0</v>
      </c>
      <c r="BQ608" s="26">
        <f t="shared" si="868"/>
        <v>0</v>
      </c>
      <c r="BR608" s="26">
        <f t="shared" si="869"/>
        <v>0</v>
      </c>
      <c r="BS608">
        <f t="shared" si="921"/>
        <v>0</v>
      </c>
      <c r="BT608" s="7">
        <f t="shared" si="922"/>
        <v>0</v>
      </c>
      <c r="BU608" s="7">
        <f t="shared" si="900"/>
        <v>0</v>
      </c>
      <c r="BV608" s="17">
        <f t="shared" si="923"/>
        <v>0</v>
      </c>
      <c r="BW608" s="17">
        <f t="shared" si="901"/>
        <v>0</v>
      </c>
      <c r="CB608">
        <v>606</v>
      </c>
      <c r="CC608" s="7">
        <f t="shared" ca="1" si="924"/>
        <v>-19000</v>
      </c>
      <c r="CD608" s="28">
        <f t="shared" ca="1" si="925"/>
        <v>0</v>
      </c>
      <c r="CE608" s="16">
        <f t="shared" ca="1" si="926"/>
        <v>0</v>
      </c>
      <c r="CF608" s="9">
        <f t="shared" ca="1" si="870"/>
        <v>0</v>
      </c>
      <c r="CG608" s="26">
        <f t="shared" ca="1" si="871"/>
        <v>0</v>
      </c>
      <c r="CH608" s="19">
        <f t="shared" ca="1" si="872"/>
        <v>0</v>
      </c>
      <c r="CI608" s="26">
        <f t="shared" ca="1" si="873"/>
        <v>0</v>
      </c>
      <c r="CJ608" s="26">
        <f t="shared" ca="1" si="874"/>
        <v>0</v>
      </c>
      <c r="CK608" s="16">
        <f t="shared" ca="1" si="927"/>
        <v>0</v>
      </c>
      <c r="CL608" s="25">
        <v>0</v>
      </c>
      <c r="CM608" s="25">
        <f t="shared" ca="1" si="928"/>
        <v>0</v>
      </c>
      <c r="CN608" s="25">
        <f t="shared" ca="1" si="929"/>
        <v>0</v>
      </c>
      <c r="CO608" s="25">
        <f t="shared" ca="1" si="930"/>
        <v>0</v>
      </c>
      <c r="CP608" s="25">
        <f t="shared" ca="1" si="931"/>
        <v>0</v>
      </c>
      <c r="CQ608" s="16">
        <f t="shared" ca="1" si="932"/>
        <v>0</v>
      </c>
      <c r="CR608" s="25">
        <f t="shared" ca="1" si="933"/>
        <v>0</v>
      </c>
      <c r="CS608" s="9">
        <f t="shared" ca="1" si="875"/>
        <v>0</v>
      </c>
      <c r="CT608" s="26">
        <f t="shared" ca="1" si="876"/>
        <v>0</v>
      </c>
      <c r="CU608" s="19">
        <f t="shared" ca="1" si="877"/>
        <v>0</v>
      </c>
      <c r="CV608" s="26">
        <f t="shared" ca="1" si="878"/>
        <v>0</v>
      </c>
      <c r="CW608" s="26">
        <f t="shared" ca="1" si="879"/>
        <v>0</v>
      </c>
      <c r="CX608">
        <f t="shared" ca="1" si="934"/>
        <v>0</v>
      </c>
      <c r="CY608" s="7">
        <f t="shared" ca="1" si="902"/>
        <v>0</v>
      </c>
      <c r="CZ608" s="7">
        <f t="shared" ca="1" si="903"/>
        <v>0</v>
      </c>
      <c r="DA608" s="17">
        <f t="shared" ca="1" si="935"/>
        <v>0</v>
      </c>
      <c r="DB608" s="17">
        <f t="shared" ca="1" si="904"/>
        <v>0</v>
      </c>
      <c r="EB608">
        <v>606</v>
      </c>
      <c r="EC608" s="7">
        <f t="shared" si="936"/>
        <v>0</v>
      </c>
      <c r="ED608" s="28">
        <f t="shared" si="937"/>
        <v>0</v>
      </c>
      <c r="EE608" s="16">
        <f t="shared" si="938"/>
        <v>0</v>
      </c>
      <c r="EF608" s="9">
        <f t="shared" si="880"/>
        <v>0</v>
      </c>
      <c r="EG608" s="26">
        <f t="shared" si="881"/>
        <v>0</v>
      </c>
      <c r="EH608" s="19">
        <f t="shared" si="882"/>
        <v>0</v>
      </c>
      <c r="EI608" s="26">
        <f t="shared" si="883"/>
        <v>0</v>
      </c>
      <c r="EJ608" s="26">
        <f t="shared" si="884"/>
        <v>0</v>
      </c>
      <c r="EK608" s="16">
        <f t="shared" si="939"/>
        <v>0</v>
      </c>
      <c r="EL608" s="25">
        <v>0</v>
      </c>
      <c r="EM608" s="25">
        <f t="shared" si="940"/>
        <v>0</v>
      </c>
      <c r="EN608" s="25">
        <f t="shared" si="941"/>
        <v>0</v>
      </c>
      <c r="EO608" s="25">
        <f t="shared" si="942"/>
        <v>0</v>
      </c>
      <c r="EP608" s="25">
        <f t="shared" si="943"/>
        <v>0</v>
      </c>
      <c r="EQ608" s="16">
        <f t="shared" si="944"/>
        <v>0</v>
      </c>
      <c r="ER608" s="25">
        <f t="shared" si="945"/>
        <v>0</v>
      </c>
      <c r="ES608" s="9">
        <f t="shared" si="885"/>
        <v>0</v>
      </c>
      <c r="ET608" s="26">
        <f t="shared" si="886"/>
        <v>0</v>
      </c>
      <c r="EU608" s="19">
        <f t="shared" si="887"/>
        <v>0</v>
      </c>
      <c r="EV608" s="26">
        <f t="shared" si="888"/>
        <v>0</v>
      </c>
      <c r="EW608" s="26">
        <f t="shared" si="889"/>
        <v>0</v>
      </c>
      <c r="EX608">
        <f t="shared" si="946"/>
        <v>0</v>
      </c>
      <c r="EY608" s="7">
        <f t="shared" si="905"/>
        <v>0</v>
      </c>
      <c r="EZ608" s="7">
        <f t="shared" si="906"/>
        <v>0</v>
      </c>
      <c r="FA608" s="17">
        <f t="shared" si="947"/>
        <v>0</v>
      </c>
      <c r="FB608" s="17">
        <f t="shared" si="907"/>
        <v>0</v>
      </c>
      <c r="GB608">
        <v>606</v>
      </c>
      <c r="GC608" s="7">
        <f t="shared" si="948"/>
        <v>0</v>
      </c>
      <c r="GD608" s="28">
        <f t="shared" si="949"/>
        <v>0</v>
      </c>
      <c r="GE608" s="16">
        <f t="shared" si="950"/>
        <v>0</v>
      </c>
      <c r="GF608" s="9">
        <f t="shared" si="890"/>
        <v>0</v>
      </c>
      <c r="GG608" s="26">
        <f t="shared" si="891"/>
        <v>0</v>
      </c>
      <c r="GH608" s="19">
        <f t="shared" si="892"/>
        <v>0</v>
      </c>
      <c r="GI608" s="26">
        <f t="shared" si="893"/>
        <v>0</v>
      </c>
      <c r="GJ608" s="26">
        <f t="shared" si="894"/>
        <v>0</v>
      </c>
      <c r="GK608" s="16">
        <f t="shared" si="951"/>
        <v>0</v>
      </c>
      <c r="GL608" s="25">
        <v>0</v>
      </c>
      <c r="GM608" s="25">
        <f t="shared" si="952"/>
        <v>0</v>
      </c>
      <c r="GN608" s="25">
        <f t="shared" si="953"/>
        <v>0</v>
      </c>
      <c r="GO608" s="25">
        <f t="shared" si="954"/>
        <v>0</v>
      </c>
      <c r="GP608" s="25">
        <f t="shared" si="955"/>
        <v>0</v>
      </c>
      <c r="GQ608" s="16">
        <f t="shared" si="956"/>
        <v>0</v>
      </c>
      <c r="GR608" s="25">
        <f t="shared" si="957"/>
        <v>0</v>
      </c>
      <c r="GS608" s="9">
        <f t="shared" si="895"/>
        <v>0</v>
      </c>
      <c r="GT608" s="26">
        <f t="shared" si="896"/>
        <v>0</v>
      </c>
      <c r="GU608" s="19">
        <f t="shared" si="897"/>
        <v>0</v>
      </c>
      <c r="GV608" s="26">
        <f t="shared" si="898"/>
        <v>0</v>
      </c>
      <c r="GW608" s="26">
        <f t="shared" si="899"/>
        <v>0</v>
      </c>
      <c r="GX608">
        <f t="shared" si="958"/>
        <v>0</v>
      </c>
      <c r="GY608" s="7">
        <f t="shared" si="908"/>
        <v>0</v>
      </c>
      <c r="GZ608" s="7">
        <f t="shared" si="909"/>
        <v>0</v>
      </c>
      <c r="HA608" s="17">
        <f t="shared" si="959"/>
        <v>0</v>
      </c>
      <c r="HB608" s="17">
        <f t="shared" si="910"/>
        <v>0</v>
      </c>
    </row>
    <row r="609" spans="54:210" x14ac:dyDescent="0.3">
      <c r="BB609">
        <v>607</v>
      </c>
      <c r="BC609" s="7">
        <f t="shared" si="911"/>
        <v>0</v>
      </c>
      <c r="BD609" s="28">
        <f t="shared" si="912"/>
        <v>0</v>
      </c>
      <c r="BE609" s="16">
        <f t="shared" si="913"/>
        <v>0</v>
      </c>
      <c r="BF609" s="16">
        <f t="shared" si="914"/>
        <v>0</v>
      </c>
      <c r="BG609" s="25">
        <v>0</v>
      </c>
      <c r="BH609" s="25">
        <f t="shared" si="915"/>
        <v>0</v>
      </c>
      <c r="BI609" s="25">
        <f t="shared" si="916"/>
        <v>0</v>
      </c>
      <c r="BJ609" s="25">
        <f t="shared" si="917"/>
        <v>0</v>
      </c>
      <c r="BK609" s="25">
        <f t="shared" si="918"/>
        <v>0</v>
      </c>
      <c r="BL609" s="16">
        <f t="shared" si="919"/>
        <v>0</v>
      </c>
      <c r="BM609" s="25">
        <f t="shared" si="920"/>
        <v>0</v>
      </c>
      <c r="BN609" s="9">
        <f t="shared" si="865"/>
        <v>0</v>
      </c>
      <c r="BO609" s="26">
        <f t="shared" si="866"/>
        <v>0</v>
      </c>
      <c r="BP609" s="19">
        <f t="shared" si="867"/>
        <v>0</v>
      </c>
      <c r="BQ609" s="26">
        <f t="shared" si="868"/>
        <v>0</v>
      </c>
      <c r="BR609" s="26">
        <f t="shared" si="869"/>
        <v>0</v>
      </c>
      <c r="BS609">
        <f t="shared" si="921"/>
        <v>0</v>
      </c>
      <c r="BT609" s="7">
        <f t="shared" si="922"/>
        <v>0</v>
      </c>
      <c r="BU609" s="7">
        <f t="shared" si="900"/>
        <v>0</v>
      </c>
      <c r="BV609" s="17">
        <f t="shared" si="923"/>
        <v>0</v>
      </c>
      <c r="BW609" s="17">
        <f t="shared" si="901"/>
        <v>0</v>
      </c>
      <c r="CB609">
        <v>607</v>
      </c>
      <c r="CC609" s="7">
        <f t="shared" ca="1" si="924"/>
        <v>-19000</v>
      </c>
      <c r="CD609" s="28">
        <f t="shared" ca="1" si="925"/>
        <v>0</v>
      </c>
      <c r="CE609" s="16">
        <f t="shared" ca="1" si="926"/>
        <v>0</v>
      </c>
      <c r="CF609" s="9">
        <f t="shared" ca="1" si="870"/>
        <v>0</v>
      </c>
      <c r="CG609" s="26">
        <f t="shared" ca="1" si="871"/>
        <v>0</v>
      </c>
      <c r="CH609" s="19">
        <f t="shared" ca="1" si="872"/>
        <v>0</v>
      </c>
      <c r="CI609" s="26">
        <f t="shared" ca="1" si="873"/>
        <v>0</v>
      </c>
      <c r="CJ609" s="26">
        <f t="shared" ca="1" si="874"/>
        <v>0</v>
      </c>
      <c r="CK609" s="16">
        <f t="shared" ca="1" si="927"/>
        <v>0</v>
      </c>
      <c r="CL609" s="25">
        <v>0</v>
      </c>
      <c r="CM609" s="25">
        <f t="shared" ca="1" si="928"/>
        <v>0</v>
      </c>
      <c r="CN609" s="25">
        <f t="shared" ca="1" si="929"/>
        <v>0</v>
      </c>
      <c r="CO609" s="25">
        <f t="shared" ca="1" si="930"/>
        <v>0</v>
      </c>
      <c r="CP609" s="25">
        <f t="shared" ca="1" si="931"/>
        <v>0</v>
      </c>
      <c r="CQ609" s="16">
        <f t="shared" ca="1" si="932"/>
        <v>0</v>
      </c>
      <c r="CR609" s="25">
        <f t="shared" ca="1" si="933"/>
        <v>0</v>
      </c>
      <c r="CS609" s="9">
        <f t="shared" ca="1" si="875"/>
        <v>0</v>
      </c>
      <c r="CT609" s="26">
        <f t="shared" ca="1" si="876"/>
        <v>0</v>
      </c>
      <c r="CU609" s="19">
        <f t="shared" ca="1" si="877"/>
        <v>0</v>
      </c>
      <c r="CV609" s="26">
        <f t="shared" ca="1" si="878"/>
        <v>0</v>
      </c>
      <c r="CW609" s="26">
        <f t="shared" ca="1" si="879"/>
        <v>0</v>
      </c>
      <c r="CX609">
        <f t="shared" ca="1" si="934"/>
        <v>0</v>
      </c>
      <c r="CY609" s="7">
        <f t="shared" ca="1" si="902"/>
        <v>0</v>
      </c>
      <c r="CZ609" s="7">
        <f t="shared" ca="1" si="903"/>
        <v>0</v>
      </c>
      <c r="DA609" s="17">
        <f t="shared" ca="1" si="935"/>
        <v>0</v>
      </c>
      <c r="DB609" s="17">
        <f t="shared" ca="1" si="904"/>
        <v>0</v>
      </c>
      <c r="EB609">
        <v>607</v>
      </c>
      <c r="EC609" s="7">
        <f t="shared" si="936"/>
        <v>0</v>
      </c>
      <c r="ED609" s="28">
        <f t="shared" si="937"/>
        <v>0</v>
      </c>
      <c r="EE609" s="16">
        <f t="shared" si="938"/>
        <v>0</v>
      </c>
      <c r="EF609" s="9">
        <f t="shared" si="880"/>
        <v>0</v>
      </c>
      <c r="EG609" s="26">
        <f t="shared" si="881"/>
        <v>0</v>
      </c>
      <c r="EH609" s="19">
        <f t="shared" si="882"/>
        <v>0</v>
      </c>
      <c r="EI609" s="26">
        <f t="shared" si="883"/>
        <v>0</v>
      </c>
      <c r="EJ609" s="26">
        <f t="shared" si="884"/>
        <v>0</v>
      </c>
      <c r="EK609" s="16">
        <f t="shared" si="939"/>
        <v>0</v>
      </c>
      <c r="EL609" s="25">
        <v>0</v>
      </c>
      <c r="EM609" s="25">
        <f t="shared" si="940"/>
        <v>0</v>
      </c>
      <c r="EN609" s="25">
        <f t="shared" si="941"/>
        <v>0</v>
      </c>
      <c r="EO609" s="25">
        <f t="shared" si="942"/>
        <v>0</v>
      </c>
      <c r="EP609" s="25">
        <f t="shared" si="943"/>
        <v>0</v>
      </c>
      <c r="EQ609" s="16">
        <f t="shared" si="944"/>
        <v>0</v>
      </c>
      <c r="ER609" s="25">
        <f t="shared" si="945"/>
        <v>0</v>
      </c>
      <c r="ES609" s="9">
        <f t="shared" si="885"/>
        <v>0</v>
      </c>
      <c r="ET609" s="26">
        <f t="shared" si="886"/>
        <v>0</v>
      </c>
      <c r="EU609" s="19">
        <f t="shared" si="887"/>
        <v>0</v>
      </c>
      <c r="EV609" s="26">
        <f t="shared" si="888"/>
        <v>0</v>
      </c>
      <c r="EW609" s="26">
        <f t="shared" si="889"/>
        <v>0</v>
      </c>
      <c r="EX609">
        <f t="shared" si="946"/>
        <v>0</v>
      </c>
      <c r="EY609" s="7">
        <f t="shared" si="905"/>
        <v>0</v>
      </c>
      <c r="EZ609" s="7">
        <f t="shared" si="906"/>
        <v>0</v>
      </c>
      <c r="FA609" s="17">
        <f t="shared" si="947"/>
        <v>0</v>
      </c>
      <c r="FB609" s="17">
        <f t="shared" si="907"/>
        <v>0</v>
      </c>
      <c r="GB609">
        <v>607</v>
      </c>
      <c r="GC609" s="7">
        <f t="shared" si="948"/>
        <v>0</v>
      </c>
      <c r="GD609" s="28">
        <f t="shared" si="949"/>
        <v>0</v>
      </c>
      <c r="GE609" s="16">
        <f t="shared" si="950"/>
        <v>0</v>
      </c>
      <c r="GF609" s="9">
        <f t="shared" si="890"/>
        <v>0</v>
      </c>
      <c r="GG609" s="26">
        <f t="shared" si="891"/>
        <v>0</v>
      </c>
      <c r="GH609" s="19">
        <f t="shared" si="892"/>
        <v>0</v>
      </c>
      <c r="GI609" s="26">
        <f t="shared" si="893"/>
        <v>0</v>
      </c>
      <c r="GJ609" s="26">
        <f t="shared" si="894"/>
        <v>0</v>
      </c>
      <c r="GK609" s="16">
        <f t="shared" si="951"/>
        <v>0</v>
      </c>
      <c r="GL609" s="25">
        <v>0</v>
      </c>
      <c r="GM609" s="25">
        <f t="shared" si="952"/>
        <v>0</v>
      </c>
      <c r="GN609" s="25">
        <f t="shared" si="953"/>
        <v>0</v>
      </c>
      <c r="GO609" s="25">
        <f t="shared" si="954"/>
        <v>0</v>
      </c>
      <c r="GP609" s="25">
        <f t="shared" si="955"/>
        <v>0</v>
      </c>
      <c r="GQ609" s="16">
        <f t="shared" si="956"/>
        <v>0</v>
      </c>
      <c r="GR609" s="25">
        <f t="shared" si="957"/>
        <v>0</v>
      </c>
      <c r="GS609" s="9">
        <f t="shared" si="895"/>
        <v>0</v>
      </c>
      <c r="GT609" s="26">
        <f t="shared" si="896"/>
        <v>0</v>
      </c>
      <c r="GU609" s="19">
        <f t="shared" si="897"/>
        <v>0</v>
      </c>
      <c r="GV609" s="26">
        <f t="shared" si="898"/>
        <v>0</v>
      </c>
      <c r="GW609" s="26">
        <f t="shared" si="899"/>
        <v>0</v>
      </c>
      <c r="GX609">
        <f t="shared" si="958"/>
        <v>0</v>
      </c>
      <c r="GY609" s="7">
        <f t="shared" si="908"/>
        <v>0</v>
      </c>
      <c r="GZ609" s="7">
        <f t="shared" si="909"/>
        <v>0</v>
      </c>
      <c r="HA609" s="17">
        <f t="shared" si="959"/>
        <v>0</v>
      </c>
      <c r="HB609" s="17">
        <f t="shared" si="910"/>
        <v>0</v>
      </c>
    </row>
    <row r="610" spans="54:210" x14ac:dyDescent="0.3">
      <c r="BB610">
        <v>608</v>
      </c>
      <c r="BC610" s="7">
        <f t="shared" si="911"/>
        <v>0</v>
      </c>
      <c r="BD610" s="28">
        <f t="shared" si="912"/>
        <v>0</v>
      </c>
      <c r="BE610" s="16">
        <f t="shared" si="913"/>
        <v>0</v>
      </c>
      <c r="BF610" s="16">
        <f t="shared" si="914"/>
        <v>0</v>
      </c>
      <c r="BG610" s="25">
        <v>0</v>
      </c>
      <c r="BH610" s="25">
        <f t="shared" si="915"/>
        <v>0</v>
      </c>
      <c r="BI610" s="25">
        <f t="shared" si="916"/>
        <v>0</v>
      </c>
      <c r="BJ610" s="25">
        <f t="shared" si="917"/>
        <v>0</v>
      </c>
      <c r="BK610" s="25">
        <f t="shared" si="918"/>
        <v>0</v>
      </c>
      <c r="BL610" s="16">
        <f t="shared" si="919"/>
        <v>0</v>
      </c>
      <c r="BM610" s="25">
        <f t="shared" si="920"/>
        <v>0</v>
      </c>
      <c r="BN610" s="9">
        <f t="shared" si="865"/>
        <v>0</v>
      </c>
      <c r="BO610" s="26">
        <f t="shared" si="866"/>
        <v>0</v>
      </c>
      <c r="BP610" s="19">
        <f t="shared" si="867"/>
        <v>0</v>
      </c>
      <c r="BQ610" s="26">
        <f t="shared" si="868"/>
        <v>0</v>
      </c>
      <c r="BR610" s="26">
        <f t="shared" si="869"/>
        <v>0</v>
      </c>
      <c r="BS610">
        <f t="shared" si="921"/>
        <v>0</v>
      </c>
      <c r="BT610" s="7">
        <f t="shared" si="922"/>
        <v>0</v>
      </c>
      <c r="BU610" s="7">
        <f t="shared" si="900"/>
        <v>0</v>
      </c>
      <c r="BV610" s="17">
        <f t="shared" si="923"/>
        <v>0</v>
      </c>
      <c r="BW610" s="17">
        <f t="shared" si="901"/>
        <v>0</v>
      </c>
      <c r="CB610">
        <v>608</v>
      </c>
      <c r="CC610" s="7">
        <f t="shared" ca="1" si="924"/>
        <v>-19000</v>
      </c>
      <c r="CD610" s="28">
        <f t="shared" ca="1" si="925"/>
        <v>0</v>
      </c>
      <c r="CE610" s="16">
        <f t="shared" ca="1" si="926"/>
        <v>0</v>
      </c>
      <c r="CF610" s="9">
        <f t="shared" ca="1" si="870"/>
        <v>0</v>
      </c>
      <c r="CG610" s="26">
        <f t="shared" ca="1" si="871"/>
        <v>0</v>
      </c>
      <c r="CH610" s="19">
        <f t="shared" ca="1" si="872"/>
        <v>0</v>
      </c>
      <c r="CI610" s="26">
        <f t="shared" ca="1" si="873"/>
        <v>0</v>
      </c>
      <c r="CJ610" s="26">
        <f t="shared" ca="1" si="874"/>
        <v>0</v>
      </c>
      <c r="CK610" s="16">
        <f t="shared" ca="1" si="927"/>
        <v>0</v>
      </c>
      <c r="CL610" s="25">
        <v>0</v>
      </c>
      <c r="CM610" s="25">
        <f t="shared" ca="1" si="928"/>
        <v>0</v>
      </c>
      <c r="CN610" s="25">
        <f t="shared" ca="1" si="929"/>
        <v>0</v>
      </c>
      <c r="CO610" s="25">
        <f t="shared" ca="1" si="930"/>
        <v>0</v>
      </c>
      <c r="CP610" s="25">
        <f t="shared" ca="1" si="931"/>
        <v>0</v>
      </c>
      <c r="CQ610" s="16">
        <f t="shared" ca="1" si="932"/>
        <v>0</v>
      </c>
      <c r="CR610" s="25">
        <f t="shared" ca="1" si="933"/>
        <v>0</v>
      </c>
      <c r="CS610" s="9">
        <f t="shared" ca="1" si="875"/>
        <v>0</v>
      </c>
      <c r="CT610" s="26">
        <f t="shared" ca="1" si="876"/>
        <v>0</v>
      </c>
      <c r="CU610" s="19">
        <f t="shared" ca="1" si="877"/>
        <v>0</v>
      </c>
      <c r="CV610" s="26">
        <f t="shared" ca="1" si="878"/>
        <v>0</v>
      </c>
      <c r="CW610" s="26">
        <f t="shared" ca="1" si="879"/>
        <v>0</v>
      </c>
      <c r="CX610">
        <f t="shared" ca="1" si="934"/>
        <v>0</v>
      </c>
      <c r="CY610" s="7">
        <f t="shared" ca="1" si="902"/>
        <v>0</v>
      </c>
      <c r="CZ610" s="7">
        <f t="shared" ca="1" si="903"/>
        <v>0</v>
      </c>
      <c r="DA610" s="17">
        <f t="shared" ca="1" si="935"/>
        <v>0</v>
      </c>
      <c r="DB610" s="17">
        <f t="shared" ca="1" si="904"/>
        <v>0</v>
      </c>
      <c r="EB610">
        <v>608</v>
      </c>
      <c r="EC610" s="7">
        <f t="shared" si="936"/>
        <v>0</v>
      </c>
      <c r="ED610" s="28">
        <f t="shared" si="937"/>
        <v>0</v>
      </c>
      <c r="EE610" s="16">
        <f t="shared" si="938"/>
        <v>0</v>
      </c>
      <c r="EF610" s="9">
        <f t="shared" si="880"/>
        <v>0</v>
      </c>
      <c r="EG610" s="26">
        <f t="shared" si="881"/>
        <v>0</v>
      </c>
      <c r="EH610" s="19">
        <f t="shared" si="882"/>
        <v>0</v>
      </c>
      <c r="EI610" s="26">
        <f t="shared" si="883"/>
        <v>0</v>
      </c>
      <c r="EJ610" s="26">
        <f t="shared" si="884"/>
        <v>0</v>
      </c>
      <c r="EK610" s="16">
        <f t="shared" si="939"/>
        <v>0</v>
      </c>
      <c r="EL610" s="25">
        <v>0</v>
      </c>
      <c r="EM610" s="25">
        <f t="shared" si="940"/>
        <v>0</v>
      </c>
      <c r="EN610" s="25">
        <f t="shared" si="941"/>
        <v>0</v>
      </c>
      <c r="EO610" s="25">
        <f t="shared" si="942"/>
        <v>0</v>
      </c>
      <c r="EP610" s="25">
        <f t="shared" si="943"/>
        <v>0</v>
      </c>
      <c r="EQ610" s="16">
        <f t="shared" si="944"/>
        <v>0</v>
      </c>
      <c r="ER610" s="25">
        <f t="shared" si="945"/>
        <v>0</v>
      </c>
      <c r="ES610" s="9">
        <f t="shared" si="885"/>
        <v>0</v>
      </c>
      <c r="ET610" s="26">
        <f t="shared" si="886"/>
        <v>0</v>
      </c>
      <c r="EU610" s="19">
        <f t="shared" si="887"/>
        <v>0</v>
      </c>
      <c r="EV610" s="26">
        <f t="shared" si="888"/>
        <v>0</v>
      </c>
      <c r="EW610" s="26">
        <f t="shared" si="889"/>
        <v>0</v>
      </c>
      <c r="EX610">
        <f t="shared" si="946"/>
        <v>0</v>
      </c>
      <c r="EY610" s="7">
        <f t="shared" si="905"/>
        <v>0</v>
      </c>
      <c r="EZ610" s="7">
        <f t="shared" si="906"/>
        <v>0</v>
      </c>
      <c r="FA610" s="17">
        <f t="shared" si="947"/>
        <v>0</v>
      </c>
      <c r="FB610" s="17">
        <f t="shared" si="907"/>
        <v>0</v>
      </c>
      <c r="GB610">
        <v>608</v>
      </c>
      <c r="GC610" s="7">
        <f t="shared" si="948"/>
        <v>0</v>
      </c>
      <c r="GD610" s="28">
        <f t="shared" si="949"/>
        <v>0</v>
      </c>
      <c r="GE610" s="16">
        <f t="shared" si="950"/>
        <v>0</v>
      </c>
      <c r="GF610" s="9">
        <f t="shared" si="890"/>
        <v>0</v>
      </c>
      <c r="GG610" s="26">
        <f t="shared" si="891"/>
        <v>0</v>
      </c>
      <c r="GH610" s="19">
        <f t="shared" si="892"/>
        <v>0</v>
      </c>
      <c r="GI610" s="26">
        <f t="shared" si="893"/>
        <v>0</v>
      </c>
      <c r="GJ610" s="26">
        <f t="shared" si="894"/>
        <v>0</v>
      </c>
      <c r="GK610" s="16">
        <f t="shared" si="951"/>
        <v>0</v>
      </c>
      <c r="GL610" s="25">
        <v>0</v>
      </c>
      <c r="GM610" s="25">
        <f t="shared" si="952"/>
        <v>0</v>
      </c>
      <c r="GN610" s="25">
        <f t="shared" si="953"/>
        <v>0</v>
      </c>
      <c r="GO610" s="25">
        <f t="shared" si="954"/>
        <v>0</v>
      </c>
      <c r="GP610" s="25">
        <f t="shared" si="955"/>
        <v>0</v>
      </c>
      <c r="GQ610" s="16">
        <f t="shared" si="956"/>
        <v>0</v>
      </c>
      <c r="GR610" s="25">
        <f t="shared" si="957"/>
        <v>0</v>
      </c>
      <c r="GS610" s="9">
        <f t="shared" si="895"/>
        <v>0</v>
      </c>
      <c r="GT610" s="26">
        <f t="shared" si="896"/>
        <v>0</v>
      </c>
      <c r="GU610" s="19">
        <f t="shared" si="897"/>
        <v>0</v>
      </c>
      <c r="GV610" s="26">
        <f t="shared" si="898"/>
        <v>0</v>
      </c>
      <c r="GW610" s="26">
        <f t="shared" si="899"/>
        <v>0</v>
      </c>
      <c r="GX610">
        <f t="shared" si="958"/>
        <v>0</v>
      </c>
      <c r="GY610" s="7">
        <f t="shared" si="908"/>
        <v>0</v>
      </c>
      <c r="GZ610" s="7">
        <f t="shared" si="909"/>
        <v>0</v>
      </c>
      <c r="HA610" s="17">
        <f t="shared" si="959"/>
        <v>0</v>
      </c>
      <c r="HB610" s="17">
        <f t="shared" si="910"/>
        <v>0</v>
      </c>
    </row>
    <row r="611" spans="54:210" x14ac:dyDescent="0.3">
      <c r="BB611">
        <v>609</v>
      </c>
      <c r="BC611" s="7">
        <f t="shared" si="911"/>
        <v>0</v>
      </c>
      <c r="BD611" s="28">
        <f t="shared" si="912"/>
        <v>0</v>
      </c>
      <c r="BE611" s="16">
        <f t="shared" si="913"/>
        <v>0</v>
      </c>
      <c r="BF611" s="16">
        <f t="shared" si="914"/>
        <v>0</v>
      </c>
      <c r="BG611" s="25">
        <v>0</v>
      </c>
      <c r="BH611" s="25">
        <f t="shared" si="915"/>
        <v>0</v>
      </c>
      <c r="BI611" s="25">
        <f t="shared" si="916"/>
        <v>0</v>
      </c>
      <c r="BJ611" s="25">
        <f t="shared" si="917"/>
        <v>0</v>
      </c>
      <c r="BK611" s="25">
        <f t="shared" si="918"/>
        <v>0</v>
      </c>
      <c r="BL611" s="16">
        <f t="shared" si="919"/>
        <v>0</v>
      </c>
      <c r="BM611" s="25">
        <f t="shared" si="920"/>
        <v>0</v>
      </c>
      <c r="BN611" s="9">
        <f t="shared" si="865"/>
        <v>0</v>
      </c>
      <c r="BO611" s="26">
        <f t="shared" si="866"/>
        <v>0</v>
      </c>
      <c r="BP611" s="19">
        <f t="shared" si="867"/>
        <v>0</v>
      </c>
      <c r="BQ611" s="26">
        <f t="shared" si="868"/>
        <v>0</v>
      </c>
      <c r="BR611" s="26">
        <f t="shared" si="869"/>
        <v>0</v>
      </c>
      <c r="BS611">
        <f t="shared" si="921"/>
        <v>0</v>
      </c>
      <c r="BT611" s="7">
        <f t="shared" si="922"/>
        <v>0</v>
      </c>
      <c r="BU611" s="7">
        <f t="shared" si="900"/>
        <v>0</v>
      </c>
      <c r="BV611" s="17">
        <f t="shared" si="923"/>
        <v>0</v>
      </c>
      <c r="BW611" s="17">
        <f t="shared" si="901"/>
        <v>0</v>
      </c>
      <c r="CB611">
        <v>609</v>
      </c>
      <c r="CC611" s="7">
        <f t="shared" ca="1" si="924"/>
        <v>-19000</v>
      </c>
      <c r="CD611" s="28">
        <f t="shared" ca="1" si="925"/>
        <v>0</v>
      </c>
      <c r="CE611" s="16">
        <f t="shared" ca="1" si="926"/>
        <v>0</v>
      </c>
      <c r="CF611" s="9">
        <f t="shared" ca="1" si="870"/>
        <v>0</v>
      </c>
      <c r="CG611" s="26">
        <f t="shared" ca="1" si="871"/>
        <v>0</v>
      </c>
      <c r="CH611" s="19">
        <f t="shared" ca="1" si="872"/>
        <v>0</v>
      </c>
      <c r="CI611" s="26">
        <f t="shared" ca="1" si="873"/>
        <v>0</v>
      </c>
      <c r="CJ611" s="26">
        <f t="shared" ca="1" si="874"/>
        <v>0</v>
      </c>
      <c r="CK611" s="16">
        <f t="shared" ca="1" si="927"/>
        <v>0</v>
      </c>
      <c r="CL611" s="25">
        <v>0</v>
      </c>
      <c r="CM611" s="25">
        <f t="shared" ca="1" si="928"/>
        <v>0</v>
      </c>
      <c r="CN611" s="25">
        <f t="shared" ca="1" si="929"/>
        <v>0</v>
      </c>
      <c r="CO611" s="25">
        <f t="shared" ca="1" si="930"/>
        <v>0</v>
      </c>
      <c r="CP611" s="25">
        <f t="shared" ca="1" si="931"/>
        <v>0</v>
      </c>
      <c r="CQ611" s="16">
        <f t="shared" ca="1" si="932"/>
        <v>0</v>
      </c>
      <c r="CR611" s="25">
        <f t="shared" ca="1" si="933"/>
        <v>0</v>
      </c>
      <c r="CS611" s="9">
        <f t="shared" ca="1" si="875"/>
        <v>0</v>
      </c>
      <c r="CT611" s="26">
        <f t="shared" ca="1" si="876"/>
        <v>0</v>
      </c>
      <c r="CU611" s="19">
        <f t="shared" ca="1" si="877"/>
        <v>0</v>
      </c>
      <c r="CV611" s="26">
        <f t="shared" ca="1" si="878"/>
        <v>0</v>
      </c>
      <c r="CW611" s="26">
        <f t="shared" ca="1" si="879"/>
        <v>0</v>
      </c>
      <c r="CX611">
        <f t="shared" ca="1" si="934"/>
        <v>0</v>
      </c>
      <c r="CY611" s="7">
        <f t="shared" ca="1" si="902"/>
        <v>0</v>
      </c>
      <c r="CZ611" s="7">
        <f t="shared" ca="1" si="903"/>
        <v>0</v>
      </c>
      <c r="DA611" s="17">
        <f t="shared" ca="1" si="935"/>
        <v>0</v>
      </c>
      <c r="DB611" s="17">
        <f t="shared" ca="1" si="904"/>
        <v>0</v>
      </c>
      <c r="EB611">
        <v>609</v>
      </c>
      <c r="EC611" s="7">
        <f t="shared" si="936"/>
        <v>0</v>
      </c>
      <c r="ED611" s="28">
        <f t="shared" si="937"/>
        <v>0</v>
      </c>
      <c r="EE611" s="16">
        <f t="shared" si="938"/>
        <v>0</v>
      </c>
      <c r="EF611" s="9">
        <f t="shared" si="880"/>
        <v>0</v>
      </c>
      <c r="EG611" s="26">
        <f t="shared" si="881"/>
        <v>0</v>
      </c>
      <c r="EH611" s="19">
        <f t="shared" si="882"/>
        <v>0</v>
      </c>
      <c r="EI611" s="26">
        <f t="shared" si="883"/>
        <v>0</v>
      </c>
      <c r="EJ611" s="26">
        <f t="shared" si="884"/>
        <v>0</v>
      </c>
      <c r="EK611" s="16">
        <f t="shared" si="939"/>
        <v>0</v>
      </c>
      <c r="EL611" s="25">
        <v>0</v>
      </c>
      <c r="EM611" s="25">
        <f t="shared" si="940"/>
        <v>0</v>
      </c>
      <c r="EN611" s="25">
        <f t="shared" si="941"/>
        <v>0</v>
      </c>
      <c r="EO611" s="25">
        <f t="shared" si="942"/>
        <v>0</v>
      </c>
      <c r="EP611" s="25">
        <f t="shared" si="943"/>
        <v>0</v>
      </c>
      <c r="EQ611" s="16">
        <f t="shared" si="944"/>
        <v>0</v>
      </c>
      <c r="ER611" s="25">
        <f t="shared" si="945"/>
        <v>0</v>
      </c>
      <c r="ES611" s="9">
        <f t="shared" si="885"/>
        <v>0</v>
      </c>
      <c r="ET611" s="26">
        <f t="shared" si="886"/>
        <v>0</v>
      </c>
      <c r="EU611" s="19">
        <f t="shared" si="887"/>
        <v>0</v>
      </c>
      <c r="EV611" s="26">
        <f t="shared" si="888"/>
        <v>0</v>
      </c>
      <c r="EW611" s="26">
        <f t="shared" si="889"/>
        <v>0</v>
      </c>
      <c r="EX611">
        <f t="shared" si="946"/>
        <v>0</v>
      </c>
      <c r="EY611" s="7">
        <f t="shared" si="905"/>
        <v>0</v>
      </c>
      <c r="EZ611" s="7">
        <f t="shared" si="906"/>
        <v>0</v>
      </c>
      <c r="FA611" s="17">
        <f t="shared" si="947"/>
        <v>0</v>
      </c>
      <c r="FB611" s="17">
        <f t="shared" si="907"/>
        <v>0</v>
      </c>
      <c r="GB611">
        <v>609</v>
      </c>
      <c r="GC611" s="7">
        <f t="shared" si="948"/>
        <v>0</v>
      </c>
      <c r="GD611" s="28">
        <f t="shared" si="949"/>
        <v>0</v>
      </c>
      <c r="GE611" s="16">
        <f t="shared" si="950"/>
        <v>0</v>
      </c>
      <c r="GF611" s="9">
        <f t="shared" si="890"/>
        <v>0</v>
      </c>
      <c r="GG611" s="26">
        <f t="shared" si="891"/>
        <v>0</v>
      </c>
      <c r="GH611" s="19">
        <f t="shared" si="892"/>
        <v>0</v>
      </c>
      <c r="GI611" s="26">
        <f t="shared" si="893"/>
        <v>0</v>
      </c>
      <c r="GJ611" s="26">
        <f t="shared" si="894"/>
        <v>0</v>
      </c>
      <c r="GK611" s="16">
        <f t="shared" si="951"/>
        <v>0</v>
      </c>
      <c r="GL611" s="25">
        <v>0</v>
      </c>
      <c r="GM611" s="25">
        <f t="shared" si="952"/>
        <v>0</v>
      </c>
      <c r="GN611" s="25">
        <f t="shared" si="953"/>
        <v>0</v>
      </c>
      <c r="GO611" s="25">
        <f t="shared" si="954"/>
        <v>0</v>
      </c>
      <c r="GP611" s="25">
        <f t="shared" si="955"/>
        <v>0</v>
      </c>
      <c r="GQ611" s="16">
        <f t="shared" si="956"/>
        <v>0</v>
      </c>
      <c r="GR611" s="25">
        <f t="shared" si="957"/>
        <v>0</v>
      </c>
      <c r="GS611" s="9">
        <f t="shared" si="895"/>
        <v>0</v>
      </c>
      <c r="GT611" s="26">
        <f t="shared" si="896"/>
        <v>0</v>
      </c>
      <c r="GU611" s="19">
        <f t="shared" si="897"/>
        <v>0</v>
      </c>
      <c r="GV611" s="26">
        <f t="shared" si="898"/>
        <v>0</v>
      </c>
      <c r="GW611" s="26">
        <f t="shared" si="899"/>
        <v>0</v>
      </c>
      <c r="GX611">
        <f t="shared" si="958"/>
        <v>0</v>
      </c>
      <c r="GY611" s="7">
        <f t="shared" si="908"/>
        <v>0</v>
      </c>
      <c r="GZ611" s="7">
        <f t="shared" si="909"/>
        <v>0</v>
      </c>
      <c r="HA611" s="17">
        <f t="shared" si="959"/>
        <v>0</v>
      </c>
      <c r="HB611" s="17">
        <f t="shared" si="910"/>
        <v>0</v>
      </c>
    </row>
    <row r="612" spans="54:210" x14ac:dyDescent="0.3">
      <c r="BB612">
        <v>610</v>
      </c>
      <c r="BC612" s="7">
        <f t="shared" si="911"/>
        <v>0</v>
      </c>
      <c r="BD612" s="28">
        <f t="shared" si="912"/>
        <v>0</v>
      </c>
      <c r="BE612" s="16">
        <f t="shared" si="913"/>
        <v>0</v>
      </c>
      <c r="BF612" s="16">
        <f t="shared" si="914"/>
        <v>0</v>
      </c>
      <c r="BG612" s="25">
        <v>0</v>
      </c>
      <c r="BH612" s="25">
        <f t="shared" si="915"/>
        <v>0</v>
      </c>
      <c r="BI612" s="25">
        <f t="shared" si="916"/>
        <v>0</v>
      </c>
      <c r="BJ612" s="25">
        <f t="shared" si="917"/>
        <v>0</v>
      </c>
      <c r="BK612" s="25">
        <f t="shared" si="918"/>
        <v>0</v>
      </c>
      <c r="BL612" s="16">
        <f t="shared" si="919"/>
        <v>0</v>
      </c>
      <c r="BM612" s="25">
        <f t="shared" si="920"/>
        <v>0</v>
      </c>
      <c r="BN612" s="9">
        <f t="shared" si="865"/>
        <v>0</v>
      </c>
      <c r="BO612" s="26">
        <f t="shared" si="866"/>
        <v>0</v>
      </c>
      <c r="BP612" s="19">
        <f t="shared" si="867"/>
        <v>0</v>
      </c>
      <c r="BQ612" s="26">
        <f t="shared" si="868"/>
        <v>0</v>
      </c>
      <c r="BR612" s="26">
        <f t="shared" si="869"/>
        <v>0</v>
      </c>
      <c r="BS612">
        <f t="shared" si="921"/>
        <v>0</v>
      </c>
      <c r="BT612" s="7">
        <f t="shared" si="922"/>
        <v>0</v>
      </c>
      <c r="BU612" s="7">
        <f t="shared" si="900"/>
        <v>0</v>
      </c>
      <c r="BV612" s="17">
        <f t="shared" si="923"/>
        <v>0</v>
      </c>
      <c r="BW612" s="17">
        <f t="shared" si="901"/>
        <v>0</v>
      </c>
      <c r="CB612">
        <v>610</v>
      </c>
      <c r="CC612" s="7">
        <f t="shared" ca="1" si="924"/>
        <v>-19000</v>
      </c>
      <c r="CD612" s="28">
        <f t="shared" ca="1" si="925"/>
        <v>0</v>
      </c>
      <c r="CE612" s="16">
        <f t="shared" ca="1" si="926"/>
        <v>0</v>
      </c>
      <c r="CF612" s="9">
        <f t="shared" ca="1" si="870"/>
        <v>0</v>
      </c>
      <c r="CG612" s="26">
        <f t="shared" ca="1" si="871"/>
        <v>0</v>
      </c>
      <c r="CH612" s="19">
        <f t="shared" ca="1" si="872"/>
        <v>0</v>
      </c>
      <c r="CI612" s="26">
        <f t="shared" ca="1" si="873"/>
        <v>0</v>
      </c>
      <c r="CJ612" s="26">
        <f t="shared" ca="1" si="874"/>
        <v>0</v>
      </c>
      <c r="CK612" s="16">
        <f t="shared" ca="1" si="927"/>
        <v>0</v>
      </c>
      <c r="CL612" s="25">
        <v>0</v>
      </c>
      <c r="CM612" s="25">
        <f t="shared" ca="1" si="928"/>
        <v>0</v>
      </c>
      <c r="CN612" s="25">
        <f t="shared" ca="1" si="929"/>
        <v>0</v>
      </c>
      <c r="CO612" s="25">
        <f t="shared" ca="1" si="930"/>
        <v>0</v>
      </c>
      <c r="CP612" s="25">
        <f t="shared" ca="1" si="931"/>
        <v>0</v>
      </c>
      <c r="CQ612" s="16">
        <f t="shared" ca="1" si="932"/>
        <v>0</v>
      </c>
      <c r="CR612" s="25">
        <f t="shared" ca="1" si="933"/>
        <v>0</v>
      </c>
      <c r="CS612" s="9">
        <f t="shared" ca="1" si="875"/>
        <v>0</v>
      </c>
      <c r="CT612" s="26">
        <f t="shared" ca="1" si="876"/>
        <v>0</v>
      </c>
      <c r="CU612" s="19">
        <f t="shared" ca="1" si="877"/>
        <v>0</v>
      </c>
      <c r="CV612" s="26">
        <f t="shared" ca="1" si="878"/>
        <v>0</v>
      </c>
      <c r="CW612" s="26">
        <f t="shared" ca="1" si="879"/>
        <v>0</v>
      </c>
      <c r="CX612">
        <f t="shared" ca="1" si="934"/>
        <v>0</v>
      </c>
      <c r="CY612" s="7">
        <f t="shared" ca="1" si="902"/>
        <v>0</v>
      </c>
      <c r="CZ612" s="7">
        <f t="shared" ca="1" si="903"/>
        <v>0</v>
      </c>
      <c r="DA612" s="17">
        <f t="shared" ca="1" si="935"/>
        <v>0</v>
      </c>
      <c r="DB612" s="17">
        <f t="shared" ca="1" si="904"/>
        <v>0</v>
      </c>
      <c r="EB612">
        <v>610</v>
      </c>
      <c r="EC612" s="7">
        <f t="shared" si="936"/>
        <v>0</v>
      </c>
      <c r="ED612" s="28">
        <f t="shared" si="937"/>
        <v>0</v>
      </c>
      <c r="EE612" s="16">
        <f t="shared" si="938"/>
        <v>0</v>
      </c>
      <c r="EF612" s="9">
        <f t="shared" si="880"/>
        <v>0</v>
      </c>
      <c r="EG612" s="26">
        <f t="shared" si="881"/>
        <v>0</v>
      </c>
      <c r="EH612" s="19">
        <f t="shared" si="882"/>
        <v>0</v>
      </c>
      <c r="EI612" s="26">
        <f t="shared" si="883"/>
        <v>0</v>
      </c>
      <c r="EJ612" s="26">
        <f t="shared" si="884"/>
        <v>0</v>
      </c>
      <c r="EK612" s="16">
        <f t="shared" si="939"/>
        <v>0</v>
      </c>
      <c r="EL612" s="25">
        <v>0</v>
      </c>
      <c r="EM612" s="25">
        <f t="shared" si="940"/>
        <v>0</v>
      </c>
      <c r="EN612" s="25">
        <f t="shared" si="941"/>
        <v>0</v>
      </c>
      <c r="EO612" s="25">
        <f t="shared" si="942"/>
        <v>0</v>
      </c>
      <c r="EP612" s="25">
        <f t="shared" si="943"/>
        <v>0</v>
      </c>
      <c r="EQ612" s="16">
        <f t="shared" si="944"/>
        <v>0</v>
      </c>
      <c r="ER612" s="25">
        <f t="shared" si="945"/>
        <v>0</v>
      </c>
      <c r="ES612" s="9">
        <f t="shared" si="885"/>
        <v>0</v>
      </c>
      <c r="ET612" s="26">
        <f t="shared" si="886"/>
        <v>0</v>
      </c>
      <c r="EU612" s="19">
        <f t="shared" si="887"/>
        <v>0</v>
      </c>
      <c r="EV612" s="26">
        <f t="shared" si="888"/>
        <v>0</v>
      </c>
      <c r="EW612" s="26">
        <f t="shared" si="889"/>
        <v>0</v>
      </c>
      <c r="EX612">
        <f t="shared" si="946"/>
        <v>0</v>
      </c>
      <c r="EY612" s="7">
        <f t="shared" si="905"/>
        <v>0</v>
      </c>
      <c r="EZ612" s="7">
        <f t="shared" si="906"/>
        <v>0</v>
      </c>
      <c r="FA612" s="17">
        <f t="shared" si="947"/>
        <v>0</v>
      </c>
      <c r="FB612" s="17">
        <f t="shared" si="907"/>
        <v>0</v>
      </c>
      <c r="GB612">
        <v>610</v>
      </c>
      <c r="GC612" s="7">
        <f t="shared" si="948"/>
        <v>0</v>
      </c>
      <c r="GD612" s="28">
        <f t="shared" si="949"/>
        <v>0</v>
      </c>
      <c r="GE612" s="16">
        <f t="shared" si="950"/>
        <v>0</v>
      </c>
      <c r="GF612" s="9">
        <f t="shared" si="890"/>
        <v>0</v>
      </c>
      <c r="GG612" s="26">
        <f t="shared" si="891"/>
        <v>0</v>
      </c>
      <c r="GH612" s="19">
        <f t="shared" si="892"/>
        <v>0</v>
      </c>
      <c r="GI612" s="26">
        <f t="shared" si="893"/>
        <v>0</v>
      </c>
      <c r="GJ612" s="26">
        <f t="shared" si="894"/>
        <v>0</v>
      </c>
      <c r="GK612" s="16">
        <f t="shared" si="951"/>
        <v>0</v>
      </c>
      <c r="GL612" s="25">
        <v>0</v>
      </c>
      <c r="GM612" s="25">
        <f t="shared" si="952"/>
        <v>0</v>
      </c>
      <c r="GN612" s="25">
        <f t="shared" si="953"/>
        <v>0</v>
      </c>
      <c r="GO612" s="25">
        <f t="shared" si="954"/>
        <v>0</v>
      </c>
      <c r="GP612" s="25">
        <f t="shared" si="955"/>
        <v>0</v>
      </c>
      <c r="GQ612" s="16">
        <f t="shared" si="956"/>
        <v>0</v>
      </c>
      <c r="GR612" s="25">
        <f t="shared" si="957"/>
        <v>0</v>
      </c>
      <c r="GS612" s="9">
        <f t="shared" si="895"/>
        <v>0</v>
      </c>
      <c r="GT612" s="26">
        <f t="shared" si="896"/>
        <v>0</v>
      </c>
      <c r="GU612" s="19">
        <f t="shared" si="897"/>
        <v>0</v>
      </c>
      <c r="GV612" s="26">
        <f t="shared" si="898"/>
        <v>0</v>
      </c>
      <c r="GW612" s="26">
        <f t="shared" si="899"/>
        <v>0</v>
      </c>
      <c r="GX612">
        <f t="shared" si="958"/>
        <v>0</v>
      </c>
      <c r="GY612" s="7">
        <f t="shared" si="908"/>
        <v>0</v>
      </c>
      <c r="GZ612" s="7">
        <f t="shared" si="909"/>
        <v>0</v>
      </c>
      <c r="HA612" s="17">
        <f t="shared" si="959"/>
        <v>0</v>
      </c>
      <c r="HB612" s="17">
        <f t="shared" si="910"/>
        <v>0</v>
      </c>
    </row>
    <row r="613" spans="54:210" x14ac:dyDescent="0.3">
      <c r="BB613">
        <v>611</v>
      </c>
      <c r="BC613" s="7">
        <f t="shared" si="911"/>
        <v>0</v>
      </c>
      <c r="BD613" s="28">
        <f t="shared" si="912"/>
        <v>0</v>
      </c>
      <c r="BE613" s="16">
        <f t="shared" si="913"/>
        <v>0</v>
      </c>
      <c r="BF613" s="16">
        <f t="shared" si="914"/>
        <v>0</v>
      </c>
      <c r="BG613" s="25">
        <v>0</v>
      </c>
      <c r="BH613" s="25">
        <f t="shared" si="915"/>
        <v>0</v>
      </c>
      <c r="BI613" s="25">
        <f t="shared" si="916"/>
        <v>0</v>
      </c>
      <c r="BJ613" s="25">
        <f t="shared" si="917"/>
        <v>0</v>
      </c>
      <c r="BK613" s="25">
        <f t="shared" si="918"/>
        <v>0</v>
      </c>
      <c r="BL613" s="16">
        <f t="shared" si="919"/>
        <v>0</v>
      </c>
      <c r="BM613" s="25">
        <f t="shared" si="920"/>
        <v>0</v>
      </c>
      <c r="BN613" s="9">
        <f t="shared" si="865"/>
        <v>0</v>
      </c>
      <c r="BO613" s="26">
        <f t="shared" si="866"/>
        <v>0</v>
      </c>
      <c r="BP613" s="19">
        <f t="shared" si="867"/>
        <v>0</v>
      </c>
      <c r="BQ613" s="26">
        <f t="shared" si="868"/>
        <v>0</v>
      </c>
      <c r="BR613" s="26">
        <f t="shared" si="869"/>
        <v>0</v>
      </c>
      <c r="BS613">
        <f t="shared" si="921"/>
        <v>0</v>
      </c>
      <c r="BT613" s="7">
        <f t="shared" si="922"/>
        <v>0</v>
      </c>
      <c r="BU613" s="7">
        <f t="shared" si="900"/>
        <v>0</v>
      </c>
      <c r="BV613" s="17">
        <f t="shared" si="923"/>
        <v>0</v>
      </c>
      <c r="BW613" s="17">
        <f t="shared" si="901"/>
        <v>0</v>
      </c>
      <c r="CB613">
        <v>611</v>
      </c>
      <c r="CC613" s="7">
        <f t="shared" ca="1" si="924"/>
        <v>-19000</v>
      </c>
      <c r="CD613" s="28">
        <f t="shared" ca="1" si="925"/>
        <v>0</v>
      </c>
      <c r="CE613" s="16">
        <f t="shared" ca="1" si="926"/>
        <v>0</v>
      </c>
      <c r="CF613" s="9">
        <f t="shared" ca="1" si="870"/>
        <v>0</v>
      </c>
      <c r="CG613" s="26">
        <f t="shared" ca="1" si="871"/>
        <v>0</v>
      </c>
      <c r="CH613" s="19">
        <f t="shared" ca="1" si="872"/>
        <v>0</v>
      </c>
      <c r="CI613" s="26">
        <f t="shared" ca="1" si="873"/>
        <v>0</v>
      </c>
      <c r="CJ613" s="26">
        <f t="shared" ca="1" si="874"/>
        <v>0</v>
      </c>
      <c r="CK613" s="16">
        <f t="shared" ca="1" si="927"/>
        <v>0</v>
      </c>
      <c r="CL613" s="25">
        <v>0</v>
      </c>
      <c r="CM613" s="25">
        <f t="shared" ca="1" si="928"/>
        <v>0</v>
      </c>
      <c r="CN613" s="25">
        <f t="shared" ca="1" si="929"/>
        <v>0</v>
      </c>
      <c r="CO613" s="25">
        <f t="shared" ca="1" si="930"/>
        <v>0</v>
      </c>
      <c r="CP613" s="25">
        <f t="shared" ca="1" si="931"/>
        <v>0</v>
      </c>
      <c r="CQ613" s="16">
        <f t="shared" ca="1" si="932"/>
        <v>0</v>
      </c>
      <c r="CR613" s="25">
        <f t="shared" ca="1" si="933"/>
        <v>0</v>
      </c>
      <c r="CS613" s="9">
        <f t="shared" ca="1" si="875"/>
        <v>0</v>
      </c>
      <c r="CT613" s="26">
        <f t="shared" ca="1" si="876"/>
        <v>0</v>
      </c>
      <c r="CU613" s="19">
        <f t="shared" ca="1" si="877"/>
        <v>0</v>
      </c>
      <c r="CV613" s="26">
        <f t="shared" ca="1" si="878"/>
        <v>0</v>
      </c>
      <c r="CW613" s="26">
        <f t="shared" ca="1" si="879"/>
        <v>0</v>
      </c>
      <c r="CX613">
        <f t="shared" ca="1" si="934"/>
        <v>0</v>
      </c>
      <c r="CY613" s="7">
        <f t="shared" ca="1" si="902"/>
        <v>0</v>
      </c>
      <c r="CZ613" s="7">
        <f t="shared" ca="1" si="903"/>
        <v>0</v>
      </c>
      <c r="DA613" s="17">
        <f t="shared" ca="1" si="935"/>
        <v>0</v>
      </c>
      <c r="DB613" s="17">
        <f t="shared" ca="1" si="904"/>
        <v>0</v>
      </c>
      <c r="EB613">
        <v>611</v>
      </c>
      <c r="EC613" s="7">
        <f t="shared" si="936"/>
        <v>0</v>
      </c>
      <c r="ED613" s="28">
        <f t="shared" si="937"/>
        <v>0</v>
      </c>
      <c r="EE613" s="16">
        <f t="shared" si="938"/>
        <v>0</v>
      </c>
      <c r="EF613" s="9">
        <f t="shared" si="880"/>
        <v>0</v>
      </c>
      <c r="EG613" s="26">
        <f t="shared" si="881"/>
        <v>0</v>
      </c>
      <c r="EH613" s="19">
        <f t="shared" si="882"/>
        <v>0</v>
      </c>
      <c r="EI613" s="26">
        <f t="shared" si="883"/>
        <v>0</v>
      </c>
      <c r="EJ613" s="26">
        <f t="shared" si="884"/>
        <v>0</v>
      </c>
      <c r="EK613" s="16">
        <f t="shared" si="939"/>
        <v>0</v>
      </c>
      <c r="EL613" s="25">
        <v>0</v>
      </c>
      <c r="EM613" s="25">
        <f t="shared" si="940"/>
        <v>0</v>
      </c>
      <c r="EN613" s="25">
        <f t="shared" si="941"/>
        <v>0</v>
      </c>
      <c r="EO613" s="25">
        <f t="shared" si="942"/>
        <v>0</v>
      </c>
      <c r="EP613" s="25">
        <f t="shared" si="943"/>
        <v>0</v>
      </c>
      <c r="EQ613" s="16">
        <f t="shared" si="944"/>
        <v>0</v>
      </c>
      <c r="ER613" s="25">
        <f t="shared" si="945"/>
        <v>0</v>
      </c>
      <c r="ES613" s="9">
        <f t="shared" si="885"/>
        <v>0</v>
      </c>
      <c r="ET613" s="26">
        <f t="shared" si="886"/>
        <v>0</v>
      </c>
      <c r="EU613" s="19">
        <f t="shared" si="887"/>
        <v>0</v>
      </c>
      <c r="EV613" s="26">
        <f t="shared" si="888"/>
        <v>0</v>
      </c>
      <c r="EW613" s="26">
        <f t="shared" si="889"/>
        <v>0</v>
      </c>
      <c r="EX613">
        <f t="shared" si="946"/>
        <v>0</v>
      </c>
      <c r="EY613" s="7">
        <f t="shared" si="905"/>
        <v>0</v>
      </c>
      <c r="EZ613" s="7">
        <f t="shared" si="906"/>
        <v>0</v>
      </c>
      <c r="FA613" s="17">
        <f t="shared" si="947"/>
        <v>0</v>
      </c>
      <c r="FB613" s="17">
        <f t="shared" si="907"/>
        <v>0</v>
      </c>
      <c r="GB613">
        <v>611</v>
      </c>
      <c r="GC613" s="7">
        <f t="shared" si="948"/>
        <v>0</v>
      </c>
      <c r="GD613" s="28">
        <f t="shared" si="949"/>
        <v>0</v>
      </c>
      <c r="GE613" s="16">
        <f t="shared" si="950"/>
        <v>0</v>
      </c>
      <c r="GF613" s="9">
        <f t="shared" si="890"/>
        <v>0</v>
      </c>
      <c r="GG613" s="26">
        <f t="shared" si="891"/>
        <v>0</v>
      </c>
      <c r="GH613" s="19">
        <f t="shared" si="892"/>
        <v>0</v>
      </c>
      <c r="GI613" s="26">
        <f t="shared" si="893"/>
        <v>0</v>
      </c>
      <c r="GJ613" s="26">
        <f t="shared" si="894"/>
        <v>0</v>
      </c>
      <c r="GK613" s="16">
        <f t="shared" si="951"/>
        <v>0</v>
      </c>
      <c r="GL613" s="25">
        <v>0</v>
      </c>
      <c r="GM613" s="25">
        <f t="shared" si="952"/>
        <v>0</v>
      </c>
      <c r="GN613" s="25">
        <f t="shared" si="953"/>
        <v>0</v>
      </c>
      <c r="GO613" s="25">
        <f t="shared" si="954"/>
        <v>0</v>
      </c>
      <c r="GP613" s="25">
        <f t="shared" si="955"/>
        <v>0</v>
      </c>
      <c r="GQ613" s="16">
        <f t="shared" si="956"/>
        <v>0</v>
      </c>
      <c r="GR613" s="25">
        <f t="shared" si="957"/>
        <v>0</v>
      </c>
      <c r="GS613" s="9">
        <f t="shared" si="895"/>
        <v>0</v>
      </c>
      <c r="GT613" s="26">
        <f t="shared" si="896"/>
        <v>0</v>
      </c>
      <c r="GU613" s="19">
        <f t="shared" si="897"/>
        <v>0</v>
      </c>
      <c r="GV613" s="26">
        <f t="shared" si="898"/>
        <v>0</v>
      </c>
      <c r="GW613" s="26">
        <f t="shared" si="899"/>
        <v>0</v>
      </c>
      <c r="GX613">
        <f t="shared" si="958"/>
        <v>0</v>
      </c>
      <c r="GY613" s="7">
        <f t="shared" si="908"/>
        <v>0</v>
      </c>
      <c r="GZ613" s="7">
        <f t="shared" si="909"/>
        <v>0</v>
      </c>
      <c r="HA613" s="17">
        <f t="shared" si="959"/>
        <v>0</v>
      </c>
      <c r="HB613" s="17">
        <f t="shared" si="910"/>
        <v>0</v>
      </c>
    </row>
    <row r="614" spans="54:210" x14ac:dyDescent="0.3">
      <c r="BB614">
        <v>612</v>
      </c>
      <c r="BC614" s="7">
        <f t="shared" si="911"/>
        <v>0</v>
      </c>
      <c r="BD614" s="28">
        <f t="shared" si="912"/>
        <v>0</v>
      </c>
      <c r="BE614" s="16">
        <f t="shared" si="913"/>
        <v>0</v>
      </c>
      <c r="BF614" s="16">
        <f t="shared" si="914"/>
        <v>0</v>
      </c>
      <c r="BG614" s="25">
        <v>0</v>
      </c>
      <c r="BH614" s="25">
        <f t="shared" si="915"/>
        <v>0</v>
      </c>
      <c r="BI614" s="25">
        <f t="shared" si="916"/>
        <v>0</v>
      </c>
      <c r="BJ614" s="25">
        <f t="shared" si="917"/>
        <v>0</v>
      </c>
      <c r="BK614" s="25">
        <f t="shared" si="918"/>
        <v>0</v>
      </c>
      <c r="BL614" s="16">
        <f t="shared" si="919"/>
        <v>0</v>
      </c>
      <c r="BM614" s="25">
        <f t="shared" si="920"/>
        <v>0</v>
      </c>
      <c r="BN614" s="9">
        <f t="shared" si="865"/>
        <v>0</v>
      </c>
      <c r="BO614" s="26">
        <f t="shared" si="866"/>
        <v>0</v>
      </c>
      <c r="BP614" s="19">
        <f t="shared" si="867"/>
        <v>0</v>
      </c>
      <c r="BQ614" s="26">
        <f t="shared" si="868"/>
        <v>0</v>
      </c>
      <c r="BR614" s="26">
        <f t="shared" si="869"/>
        <v>0</v>
      </c>
      <c r="BS614">
        <f t="shared" si="921"/>
        <v>0</v>
      </c>
      <c r="BT614" s="7">
        <f t="shared" si="922"/>
        <v>0</v>
      </c>
      <c r="BU614" s="7">
        <f t="shared" si="900"/>
        <v>0</v>
      </c>
      <c r="BV614" s="17">
        <f t="shared" si="923"/>
        <v>0</v>
      </c>
      <c r="BW614" s="17">
        <f t="shared" si="901"/>
        <v>0</v>
      </c>
      <c r="CB614">
        <v>612</v>
      </c>
      <c r="CC614" s="7">
        <f t="shared" ca="1" si="924"/>
        <v>-19000</v>
      </c>
      <c r="CD614" s="28">
        <f t="shared" ca="1" si="925"/>
        <v>0</v>
      </c>
      <c r="CE614" s="16">
        <f t="shared" ca="1" si="926"/>
        <v>0</v>
      </c>
      <c r="CF614" s="9">
        <f t="shared" ca="1" si="870"/>
        <v>0</v>
      </c>
      <c r="CG614" s="26">
        <f t="shared" ca="1" si="871"/>
        <v>0</v>
      </c>
      <c r="CH614" s="19">
        <f t="shared" ca="1" si="872"/>
        <v>0</v>
      </c>
      <c r="CI614" s="26">
        <f t="shared" ca="1" si="873"/>
        <v>0</v>
      </c>
      <c r="CJ614" s="26">
        <f t="shared" ca="1" si="874"/>
        <v>0</v>
      </c>
      <c r="CK614" s="16">
        <f t="shared" ca="1" si="927"/>
        <v>0</v>
      </c>
      <c r="CL614" s="25">
        <v>0</v>
      </c>
      <c r="CM614" s="25">
        <f t="shared" ca="1" si="928"/>
        <v>0</v>
      </c>
      <c r="CN614" s="25">
        <f t="shared" ca="1" si="929"/>
        <v>0</v>
      </c>
      <c r="CO614" s="25">
        <f t="shared" ca="1" si="930"/>
        <v>0</v>
      </c>
      <c r="CP614" s="25">
        <f t="shared" ca="1" si="931"/>
        <v>0</v>
      </c>
      <c r="CQ614" s="16">
        <f t="shared" ca="1" si="932"/>
        <v>0</v>
      </c>
      <c r="CR614" s="25">
        <f t="shared" ca="1" si="933"/>
        <v>0</v>
      </c>
      <c r="CS614" s="9">
        <f t="shared" ca="1" si="875"/>
        <v>0</v>
      </c>
      <c r="CT614" s="26">
        <f t="shared" ca="1" si="876"/>
        <v>0</v>
      </c>
      <c r="CU614" s="19">
        <f t="shared" ca="1" si="877"/>
        <v>0</v>
      </c>
      <c r="CV614" s="26">
        <f t="shared" ca="1" si="878"/>
        <v>0</v>
      </c>
      <c r="CW614" s="26">
        <f t="shared" ca="1" si="879"/>
        <v>0</v>
      </c>
      <c r="CX614">
        <f t="shared" ca="1" si="934"/>
        <v>0</v>
      </c>
      <c r="CY614" s="7">
        <f t="shared" ca="1" si="902"/>
        <v>0</v>
      </c>
      <c r="CZ614" s="7">
        <f t="shared" ca="1" si="903"/>
        <v>0</v>
      </c>
      <c r="DA614" s="17">
        <f t="shared" ca="1" si="935"/>
        <v>0</v>
      </c>
      <c r="DB614" s="17">
        <f t="shared" ca="1" si="904"/>
        <v>0</v>
      </c>
      <c r="EB614">
        <v>612</v>
      </c>
      <c r="EC614" s="7">
        <f t="shared" si="936"/>
        <v>0</v>
      </c>
      <c r="ED614" s="28">
        <f t="shared" si="937"/>
        <v>0</v>
      </c>
      <c r="EE614" s="16">
        <f t="shared" si="938"/>
        <v>0</v>
      </c>
      <c r="EF614" s="9">
        <f t="shared" si="880"/>
        <v>0</v>
      </c>
      <c r="EG614" s="26">
        <f t="shared" si="881"/>
        <v>0</v>
      </c>
      <c r="EH614" s="19">
        <f t="shared" si="882"/>
        <v>0</v>
      </c>
      <c r="EI614" s="26">
        <f t="shared" si="883"/>
        <v>0</v>
      </c>
      <c r="EJ614" s="26">
        <f t="shared" si="884"/>
        <v>0</v>
      </c>
      <c r="EK614" s="16">
        <f t="shared" si="939"/>
        <v>0</v>
      </c>
      <c r="EL614" s="25">
        <v>0</v>
      </c>
      <c r="EM614" s="25">
        <f t="shared" si="940"/>
        <v>0</v>
      </c>
      <c r="EN614" s="25">
        <f t="shared" si="941"/>
        <v>0</v>
      </c>
      <c r="EO614" s="25">
        <f t="shared" si="942"/>
        <v>0</v>
      </c>
      <c r="EP614" s="25">
        <f t="shared" si="943"/>
        <v>0</v>
      </c>
      <c r="EQ614" s="16">
        <f t="shared" si="944"/>
        <v>0</v>
      </c>
      <c r="ER614" s="25">
        <f t="shared" si="945"/>
        <v>0</v>
      </c>
      <c r="ES614" s="9">
        <f t="shared" si="885"/>
        <v>0</v>
      </c>
      <c r="ET614" s="26">
        <f t="shared" si="886"/>
        <v>0</v>
      </c>
      <c r="EU614" s="19">
        <f t="shared" si="887"/>
        <v>0</v>
      </c>
      <c r="EV614" s="26">
        <f t="shared" si="888"/>
        <v>0</v>
      </c>
      <c r="EW614" s="26">
        <f t="shared" si="889"/>
        <v>0</v>
      </c>
      <c r="EX614">
        <f t="shared" si="946"/>
        <v>0</v>
      </c>
      <c r="EY614" s="7">
        <f t="shared" si="905"/>
        <v>0</v>
      </c>
      <c r="EZ614" s="7">
        <f t="shared" si="906"/>
        <v>0</v>
      </c>
      <c r="FA614" s="17">
        <f t="shared" si="947"/>
        <v>0</v>
      </c>
      <c r="FB614" s="17">
        <f t="shared" si="907"/>
        <v>0</v>
      </c>
      <c r="GB614">
        <v>612</v>
      </c>
      <c r="GC614" s="7">
        <f t="shared" si="948"/>
        <v>0</v>
      </c>
      <c r="GD614" s="28">
        <f t="shared" si="949"/>
        <v>0</v>
      </c>
      <c r="GE614" s="16">
        <f t="shared" si="950"/>
        <v>0</v>
      </c>
      <c r="GF614" s="9">
        <f t="shared" si="890"/>
        <v>0</v>
      </c>
      <c r="GG614" s="26">
        <f t="shared" si="891"/>
        <v>0</v>
      </c>
      <c r="GH614" s="19">
        <f t="shared" si="892"/>
        <v>0</v>
      </c>
      <c r="GI614" s="26">
        <f t="shared" si="893"/>
        <v>0</v>
      </c>
      <c r="GJ614" s="26">
        <f t="shared" si="894"/>
        <v>0</v>
      </c>
      <c r="GK614" s="16">
        <f t="shared" si="951"/>
        <v>0</v>
      </c>
      <c r="GL614" s="25">
        <v>0</v>
      </c>
      <c r="GM614" s="25">
        <f t="shared" si="952"/>
        <v>0</v>
      </c>
      <c r="GN614" s="25">
        <f t="shared" si="953"/>
        <v>0</v>
      </c>
      <c r="GO614" s="25">
        <f t="shared" si="954"/>
        <v>0</v>
      </c>
      <c r="GP614" s="25">
        <f t="shared" si="955"/>
        <v>0</v>
      </c>
      <c r="GQ614" s="16">
        <f t="shared" si="956"/>
        <v>0</v>
      </c>
      <c r="GR614" s="25">
        <f t="shared" si="957"/>
        <v>0</v>
      </c>
      <c r="GS614" s="9">
        <f t="shared" si="895"/>
        <v>0</v>
      </c>
      <c r="GT614" s="26">
        <f t="shared" si="896"/>
        <v>0</v>
      </c>
      <c r="GU614" s="19">
        <f t="shared" si="897"/>
        <v>0</v>
      </c>
      <c r="GV614" s="26">
        <f t="shared" si="898"/>
        <v>0</v>
      </c>
      <c r="GW614" s="26">
        <f t="shared" si="899"/>
        <v>0</v>
      </c>
      <c r="GX614">
        <f t="shared" si="958"/>
        <v>0</v>
      </c>
      <c r="GY614" s="7">
        <f t="shared" si="908"/>
        <v>0</v>
      </c>
      <c r="GZ614" s="7">
        <f t="shared" si="909"/>
        <v>0</v>
      </c>
      <c r="HA614" s="17">
        <f t="shared" si="959"/>
        <v>0</v>
      </c>
      <c r="HB614" s="17">
        <f t="shared" si="910"/>
        <v>0</v>
      </c>
    </row>
    <row r="615" spans="54:210" x14ac:dyDescent="0.3">
      <c r="BB615">
        <v>613</v>
      </c>
      <c r="BC615" s="7">
        <f t="shared" si="911"/>
        <v>0</v>
      </c>
      <c r="BD615" s="28">
        <f t="shared" si="912"/>
        <v>0</v>
      </c>
      <c r="BE615" s="16">
        <f t="shared" si="913"/>
        <v>0</v>
      </c>
      <c r="BF615" s="16">
        <f t="shared" si="914"/>
        <v>0</v>
      </c>
      <c r="BG615" s="25">
        <v>0</v>
      </c>
      <c r="BH615" s="25">
        <f t="shared" si="915"/>
        <v>0</v>
      </c>
      <c r="BI615" s="25">
        <f t="shared" si="916"/>
        <v>0</v>
      </c>
      <c r="BJ615" s="25">
        <f t="shared" si="917"/>
        <v>0</v>
      </c>
      <c r="BK615" s="25">
        <f t="shared" si="918"/>
        <v>0</v>
      </c>
      <c r="BL615" s="16">
        <f t="shared" si="919"/>
        <v>0</v>
      </c>
      <c r="BM615" s="25">
        <f t="shared" si="920"/>
        <v>0</v>
      </c>
      <c r="BN615" s="9">
        <f t="shared" si="865"/>
        <v>0</v>
      </c>
      <c r="BO615" s="26">
        <f t="shared" si="866"/>
        <v>0</v>
      </c>
      <c r="BP615" s="19">
        <f t="shared" si="867"/>
        <v>0</v>
      </c>
      <c r="BQ615" s="26">
        <f t="shared" si="868"/>
        <v>0</v>
      </c>
      <c r="BR615" s="26">
        <f t="shared" si="869"/>
        <v>0</v>
      </c>
      <c r="BS615">
        <f t="shared" si="921"/>
        <v>0</v>
      </c>
      <c r="BT615" s="7">
        <f t="shared" si="922"/>
        <v>0</v>
      </c>
      <c r="BU615" s="7">
        <f t="shared" si="900"/>
        <v>0</v>
      </c>
      <c r="BV615" s="17">
        <f t="shared" si="923"/>
        <v>0</v>
      </c>
      <c r="BW615" s="17">
        <f t="shared" si="901"/>
        <v>0</v>
      </c>
      <c r="CB615">
        <v>613</v>
      </c>
      <c r="CC615" s="7">
        <f t="shared" ca="1" si="924"/>
        <v>-19000</v>
      </c>
      <c r="CD615" s="28">
        <f t="shared" ca="1" si="925"/>
        <v>0</v>
      </c>
      <c r="CE615" s="16">
        <f t="shared" ca="1" si="926"/>
        <v>0</v>
      </c>
      <c r="CF615" s="9">
        <f t="shared" ca="1" si="870"/>
        <v>0</v>
      </c>
      <c r="CG615" s="26">
        <f t="shared" ca="1" si="871"/>
        <v>0</v>
      </c>
      <c r="CH615" s="19">
        <f t="shared" ca="1" si="872"/>
        <v>0</v>
      </c>
      <c r="CI615" s="26">
        <f t="shared" ca="1" si="873"/>
        <v>0</v>
      </c>
      <c r="CJ615" s="26">
        <f t="shared" ca="1" si="874"/>
        <v>0</v>
      </c>
      <c r="CK615" s="16">
        <f t="shared" ca="1" si="927"/>
        <v>0</v>
      </c>
      <c r="CL615" s="25">
        <v>0</v>
      </c>
      <c r="CM615" s="25">
        <f t="shared" ca="1" si="928"/>
        <v>0</v>
      </c>
      <c r="CN615" s="25">
        <f t="shared" ca="1" si="929"/>
        <v>0</v>
      </c>
      <c r="CO615" s="25">
        <f t="shared" ca="1" si="930"/>
        <v>0</v>
      </c>
      <c r="CP615" s="25">
        <f t="shared" ca="1" si="931"/>
        <v>0</v>
      </c>
      <c r="CQ615" s="16">
        <f t="shared" ca="1" si="932"/>
        <v>0</v>
      </c>
      <c r="CR615" s="25">
        <f t="shared" ca="1" si="933"/>
        <v>0</v>
      </c>
      <c r="CS615" s="9">
        <f t="shared" ca="1" si="875"/>
        <v>0</v>
      </c>
      <c r="CT615" s="26">
        <f t="shared" ca="1" si="876"/>
        <v>0</v>
      </c>
      <c r="CU615" s="19">
        <f t="shared" ca="1" si="877"/>
        <v>0</v>
      </c>
      <c r="CV615" s="26">
        <f t="shared" ca="1" si="878"/>
        <v>0</v>
      </c>
      <c r="CW615" s="26">
        <f t="shared" ca="1" si="879"/>
        <v>0</v>
      </c>
      <c r="CX615">
        <f t="shared" ca="1" si="934"/>
        <v>0</v>
      </c>
      <c r="CY615" s="7">
        <f t="shared" ca="1" si="902"/>
        <v>0</v>
      </c>
      <c r="CZ615" s="7">
        <f t="shared" ca="1" si="903"/>
        <v>0</v>
      </c>
      <c r="DA615" s="17">
        <f t="shared" ca="1" si="935"/>
        <v>0</v>
      </c>
      <c r="DB615" s="17">
        <f t="shared" ca="1" si="904"/>
        <v>0</v>
      </c>
      <c r="EB615">
        <v>613</v>
      </c>
      <c r="EC615" s="7">
        <f t="shared" si="936"/>
        <v>0</v>
      </c>
      <c r="ED615" s="28">
        <f t="shared" si="937"/>
        <v>0</v>
      </c>
      <c r="EE615" s="16">
        <f t="shared" si="938"/>
        <v>0</v>
      </c>
      <c r="EF615" s="9">
        <f t="shared" si="880"/>
        <v>0</v>
      </c>
      <c r="EG615" s="26">
        <f t="shared" si="881"/>
        <v>0</v>
      </c>
      <c r="EH615" s="19">
        <f t="shared" si="882"/>
        <v>0</v>
      </c>
      <c r="EI615" s="26">
        <f t="shared" si="883"/>
        <v>0</v>
      </c>
      <c r="EJ615" s="26">
        <f t="shared" si="884"/>
        <v>0</v>
      </c>
      <c r="EK615" s="16">
        <f t="shared" si="939"/>
        <v>0</v>
      </c>
      <c r="EL615" s="25">
        <v>0</v>
      </c>
      <c r="EM615" s="25">
        <f t="shared" si="940"/>
        <v>0</v>
      </c>
      <c r="EN615" s="25">
        <f t="shared" si="941"/>
        <v>0</v>
      </c>
      <c r="EO615" s="25">
        <f t="shared" si="942"/>
        <v>0</v>
      </c>
      <c r="EP615" s="25">
        <f t="shared" si="943"/>
        <v>0</v>
      </c>
      <c r="EQ615" s="16">
        <f t="shared" si="944"/>
        <v>0</v>
      </c>
      <c r="ER615" s="25">
        <f t="shared" si="945"/>
        <v>0</v>
      </c>
      <c r="ES615" s="9">
        <f t="shared" si="885"/>
        <v>0</v>
      </c>
      <c r="ET615" s="26">
        <f t="shared" si="886"/>
        <v>0</v>
      </c>
      <c r="EU615" s="19">
        <f t="shared" si="887"/>
        <v>0</v>
      </c>
      <c r="EV615" s="26">
        <f t="shared" si="888"/>
        <v>0</v>
      </c>
      <c r="EW615" s="26">
        <f t="shared" si="889"/>
        <v>0</v>
      </c>
      <c r="EX615">
        <f t="shared" si="946"/>
        <v>0</v>
      </c>
      <c r="EY615" s="7">
        <f t="shared" si="905"/>
        <v>0</v>
      </c>
      <c r="EZ615" s="7">
        <f t="shared" si="906"/>
        <v>0</v>
      </c>
      <c r="FA615" s="17">
        <f t="shared" si="947"/>
        <v>0</v>
      </c>
      <c r="FB615" s="17">
        <f t="shared" si="907"/>
        <v>0</v>
      </c>
      <c r="GB615">
        <v>613</v>
      </c>
      <c r="GC615" s="7">
        <f t="shared" si="948"/>
        <v>0</v>
      </c>
      <c r="GD615" s="28">
        <f t="shared" si="949"/>
        <v>0</v>
      </c>
      <c r="GE615" s="16">
        <f t="shared" si="950"/>
        <v>0</v>
      </c>
      <c r="GF615" s="9">
        <f t="shared" si="890"/>
        <v>0</v>
      </c>
      <c r="GG615" s="26">
        <f t="shared" si="891"/>
        <v>0</v>
      </c>
      <c r="GH615" s="19">
        <f t="shared" si="892"/>
        <v>0</v>
      </c>
      <c r="GI615" s="26">
        <f t="shared" si="893"/>
        <v>0</v>
      </c>
      <c r="GJ615" s="26">
        <f t="shared" si="894"/>
        <v>0</v>
      </c>
      <c r="GK615" s="16">
        <f t="shared" si="951"/>
        <v>0</v>
      </c>
      <c r="GL615" s="25">
        <v>0</v>
      </c>
      <c r="GM615" s="25">
        <f t="shared" si="952"/>
        <v>0</v>
      </c>
      <c r="GN615" s="25">
        <f t="shared" si="953"/>
        <v>0</v>
      </c>
      <c r="GO615" s="25">
        <f t="shared" si="954"/>
        <v>0</v>
      </c>
      <c r="GP615" s="25">
        <f t="shared" si="955"/>
        <v>0</v>
      </c>
      <c r="GQ615" s="16">
        <f t="shared" si="956"/>
        <v>0</v>
      </c>
      <c r="GR615" s="25">
        <f t="shared" si="957"/>
        <v>0</v>
      </c>
      <c r="GS615" s="9">
        <f t="shared" si="895"/>
        <v>0</v>
      </c>
      <c r="GT615" s="26">
        <f t="shared" si="896"/>
        <v>0</v>
      </c>
      <c r="GU615" s="19">
        <f t="shared" si="897"/>
        <v>0</v>
      </c>
      <c r="GV615" s="26">
        <f t="shared" si="898"/>
        <v>0</v>
      </c>
      <c r="GW615" s="26">
        <f t="shared" si="899"/>
        <v>0</v>
      </c>
      <c r="GX615">
        <f t="shared" si="958"/>
        <v>0</v>
      </c>
      <c r="GY615" s="7">
        <f t="shared" si="908"/>
        <v>0</v>
      </c>
      <c r="GZ615" s="7">
        <f t="shared" si="909"/>
        <v>0</v>
      </c>
      <c r="HA615" s="17">
        <f t="shared" si="959"/>
        <v>0</v>
      </c>
      <c r="HB615" s="17">
        <f t="shared" si="910"/>
        <v>0</v>
      </c>
    </row>
    <row r="616" spans="54:210" x14ac:dyDescent="0.3">
      <c r="BB616">
        <v>614</v>
      </c>
      <c r="BC616" s="7">
        <f t="shared" si="911"/>
        <v>0</v>
      </c>
      <c r="BD616" s="28">
        <f t="shared" si="912"/>
        <v>0</v>
      </c>
      <c r="BE616" s="16">
        <f t="shared" si="913"/>
        <v>0</v>
      </c>
      <c r="BF616" s="16">
        <f t="shared" si="914"/>
        <v>0</v>
      </c>
      <c r="BG616" s="25">
        <v>0</v>
      </c>
      <c r="BH616" s="25">
        <f t="shared" si="915"/>
        <v>0</v>
      </c>
      <c r="BI616" s="25">
        <f t="shared" si="916"/>
        <v>0</v>
      </c>
      <c r="BJ616" s="25">
        <f t="shared" si="917"/>
        <v>0</v>
      </c>
      <c r="BK616" s="25">
        <f t="shared" si="918"/>
        <v>0</v>
      </c>
      <c r="BL616" s="16">
        <f t="shared" si="919"/>
        <v>0</v>
      </c>
      <c r="BM616" s="25">
        <f t="shared" si="920"/>
        <v>0</v>
      </c>
      <c r="BN616" s="9">
        <f t="shared" si="865"/>
        <v>0</v>
      </c>
      <c r="BO616" s="26">
        <f t="shared" si="866"/>
        <v>0</v>
      </c>
      <c r="BP616" s="19">
        <f t="shared" si="867"/>
        <v>0</v>
      </c>
      <c r="BQ616" s="26">
        <f t="shared" si="868"/>
        <v>0</v>
      </c>
      <c r="BR616" s="26">
        <f t="shared" si="869"/>
        <v>0</v>
      </c>
      <c r="BS616">
        <f t="shared" si="921"/>
        <v>0</v>
      </c>
      <c r="BT616" s="7">
        <f t="shared" si="922"/>
        <v>0</v>
      </c>
      <c r="BU616" s="7">
        <f t="shared" si="900"/>
        <v>0</v>
      </c>
      <c r="BV616" s="17">
        <f t="shared" si="923"/>
        <v>0</v>
      </c>
      <c r="BW616" s="17">
        <f t="shared" si="901"/>
        <v>0</v>
      </c>
      <c r="CB616">
        <v>614</v>
      </c>
      <c r="CC616" s="7">
        <f t="shared" ca="1" si="924"/>
        <v>-19000</v>
      </c>
      <c r="CD616" s="28">
        <f t="shared" ca="1" si="925"/>
        <v>0</v>
      </c>
      <c r="CE616" s="16">
        <f t="shared" ca="1" si="926"/>
        <v>0</v>
      </c>
      <c r="CF616" s="9">
        <f t="shared" ca="1" si="870"/>
        <v>0</v>
      </c>
      <c r="CG616" s="26">
        <f t="shared" ca="1" si="871"/>
        <v>0</v>
      </c>
      <c r="CH616" s="19">
        <f t="shared" ca="1" si="872"/>
        <v>0</v>
      </c>
      <c r="CI616" s="26">
        <f t="shared" ca="1" si="873"/>
        <v>0</v>
      </c>
      <c r="CJ616" s="26">
        <f t="shared" ca="1" si="874"/>
        <v>0</v>
      </c>
      <c r="CK616" s="16">
        <f t="shared" ca="1" si="927"/>
        <v>0</v>
      </c>
      <c r="CL616" s="25">
        <v>0</v>
      </c>
      <c r="CM616" s="25">
        <f t="shared" ca="1" si="928"/>
        <v>0</v>
      </c>
      <c r="CN616" s="25">
        <f t="shared" ca="1" si="929"/>
        <v>0</v>
      </c>
      <c r="CO616" s="25">
        <f t="shared" ca="1" si="930"/>
        <v>0</v>
      </c>
      <c r="CP616" s="25">
        <f t="shared" ca="1" si="931"/>
        <v>0</v>
      </c>
      <c r="CQ616" s="16">
        <f t="shared" ca="1" si="932"/>
        <v>0</v>
      </c>
      <c r="CR616" s="25">
        <f t="shared" ca="1" si="933"/>
        <v>0</v>
      </c>
      <c r="CS616" s="9">
        <f t="shared" ca="1" si="875"/>
        <v>0</v>
      </c>
      <c r="CT616" s="26">
        <f t="shared" ca="1" si="876"/>
        <v>0</v>
      </c>
      <c r="CU616" s="19">
        <f t="shared" ca="1" si="877"/>
        <v>0</v>
      </c>
      <c r="CV616" s="26">
        <f t="shared" ca="1" si="878"/>
        <v>0</v>
      </c>
      <c r="CW616" s="26">
        <f t="shared" ca="1" si="879"/>
        <v>0</v>
      </c>
      <c r="CX616">
        <f t="shared" ca="1" si="934"/>
        <v>0</v>
      </c>
      <c r="CY616" s="7">
        <f t="shared" ca="1" si="902"/>
        <v>0</v>
      </c>
      <c r="CZ616" s="7">
        <f t="shared" ca="1" si="903"/>
        <v>0</v>
      </c>
      <c r="DA616" s="17">
        <f t="shared" ca="1" si="935"/>
        <v>0</v>
      </c>
      <c r="DB616" s="17">
        <f t="shared" ca="1" si="904"/>
        <v>0</v>
      </c>
      <c r="EB616">
        <v>614</v>
      </c>
      <c r="EC616" s="7">
        <f t="shared" si="936"/>
        <v>0</v>
      </c>
      <c r="ED616" s="28">
        <f t="shared" si="937"/>
        <v>0</v>
      </c>
      <c r="EE616" s="16">
        <f t="shared" si="938"/>
        <v>0</v>
      </c>
      <c r="EF616" s="9">
        <f t="shared" si="880"/>
        <v>0</v>
      </c>
      <c r="EG616" s="26">
        <f t="shared" si="881"/>
        <v>0</v>
      </c>
      <c r="EH616" s="19">
        <f t="shared" si="882"/>
        <v>0</v>
      </c>
      <c r="EI616" s="26">
        <f t="shared" si="883"/>
        <v>0</v>
      </c>
      <c r="EJ616" s="26">
        <f t="shared" si="884"/>
        <v>0</v>
      </c>
      <c r="EK616" s="16">
        <f t="shared" si="939"/>
        <v>0</v>
      </c>
      <c r="EL616" s="25">
        <v>0</v>
      </c>
      <c r="EM616" s="25">
        <f t="shared" si="940"/>
        <v>0</v>
      </c>
      <c r="EN616" s="25">
        <f t="shared" si="941"/>
        <v>0</v>
      </c>
      <c r="EO616" s="25">
        <f t="shared" si="942"/>
        <v>0</v>
      </c>
      <c r="EP616" s="25">
        <f t="shared" si="943"/>
        <v>0</v>
      </c>
      <c r="EQ616" s="16">
        <f t="shared" si="944"/>
        <v>0</v>
      </c>
      <c r="ER616" s="25">
        <f t="shared" si="945"/>
        <v>0</v>
      </c>
      <c r="ES616" s="9">
        <f t="shared" si="885"/>
        <v>0</v>
      </c>
      <c r="ET616" s="26">
        <f t="shared" si="886"/>
        <v>0</v>
      </c>
      <c r="EU616" s="19">
        <f t="shared" si="887"/>
        <v>0</v>
      </c>
      <c r="EV616" s="26">
        <f t="shared" si="888"/>
        <v>0</v>
      </c>
      <c r="EW616" s="26">
        <f t="shared" si="889"/>
        <v>0</v>
      </c>
      <c r="EX616">
        <f t="shared" si="946"/>
        <v>0</v>
      </c>
      <c r="EY616" s="7">
        <f t="shared" si="905"/>
        <v>0</v>
      </c>
      <c r="EZ616" s="7">
        <f t="shared" si="906"/>
        <v>0</v>
      </c>
      <c r="FA616" s="17">
        <f t="shared" si="947"/>
        <v>0</v>
      </c>
      <c r="FB616" s="17">
        <f t="shared" si="907"/>
        <v>0</v>
      </c>
      <c r="GB616">
        <v>614</v>
      </c>
      <c r="GC616" s="7">
        <f t="shared" si="948"/>
        <v>0</v>
      </c>
      <c r="GD616" s="28">
        <f t="shared" si="949"/>
        <v>0</v>
      </c>
      <c r="GE616" s="16">
        <f t="shared" si="950"/>
        <v>0</v>
      </c>
      <c r="GF616" s="9">
        <f t="shared" si="890"/>
        <v>0</v>
      </c>
      <c r="GG616" s="26">
        <f t="shared" si="891"/>
        <v>0</v>
      </c>
      <c r="GH616" s="19">
        <f t="shared" si="892"/>
        <v>0</v>
      </c>
      <c r="GI616" s="26">
        <f t="shared" si="893"/>
        <v>0</v>
      </c>
      <c r="GJ616" s="26">
        <f t="shared" si="894"/>
        <v>0</v>
      </c>
      <c r="GK616" s="16">
        <f t="shared" si="951"/>
        <v>0</v>
      </c>
      <c r="GL616" s="25">
        <v>0</v>
      </c>
      <c r="GM616" s="25">
        <f t="shared" si="952"/>
        <v>0</v>
      </c>
      <c r="GN616" s="25">
        <f t="shared" si="953"/>
        <v>0</v>
      </c>
      <c r="GO616" s="25">
        <f t="shared" si="954"/>
        <v>0</v>
      </c>
      <c r="GP616" s="25">
        <f t="shared" si="955"/>
        <v>0</v>
      </c>
      <c r="GQ616" s="16">
        <f t="shared" si="956"/>
        <v>0</v>
      </c>
      <c r="GR616" s="25">
        <f t="shared" si="957"/>
        <v>0</v>
      </c>
      <c r="GS616" s="9">
        <f t="shared" si="895"/>
        <v>0</v>
      </c>
      <c r="GT616" s="26">
        <f t="shared" si="896"/>
        <v>0</v>
      </c>
      <c r="GU616" s="19">
        <f t="shared" si="897"/>
        <v>0</v>
      </c>
      <c r="GV616" s="26">
        <f t="shared" si="898"/>
        <v>0</v>
      </c>
      <c r="GW616" s="26">
        <f t="shared" si="899"/>
        <v>0</v>
      </c>
      <c r="GX616">
        <f t="shared" si="958"/>
        <v>0</v>
      </c>
      <c r="GY616" s="7">
        <f t="shared" si="908"/>
        <v>0</v>
      </c>
      <c r="GZ616" s="7">
        <f t="shared" si="909"/>
        <v>0</v>
      </c>
      <c r="HA616" s="17">
        <f t="shared" si="959"/>
        <v>0</v>
      </c>
      <c r="HB616" s="17">
        <f t="shared" si="910"/>
        <v>0</v>
      </c>
    </row>
    <row r="617" spans="54:210" x14ac:dyDescent="0.3">
      <c r="BB617">
        <v>615</v>
      </c>
      <c r="BC617" s="7">
        <f t="shared" si="911"/>
        <v>0</v>
      </c>
      <c r="BD617" s="28">
        <f t="shared" si="912"/>
        <v>0</v>
      </c>
      <c r="BE617" s="16">
        <f t="shared" si="913"/>
        <v>0</v>
      </c>
      <c r="BF617" s="16">
        <f t="shared" si="914"/>
        <v>0</v>
      </c>
      <c r="BG617" s="25">
        <v>0</v>
      </c>
      <c r="BH617" s="25">
        <f t="shared" si="915"/>
        <v>0</v>
      </c>
      <c r="BI617" s="25">
        <f t="shared" si="916"/>
        <v>0</v>
      </c>
      <c r="BJ617" s="25">
        <f t="shared" si="917"/>
        <v>0</v>
      </c>
      <c r="BK617" s="25">
        <f t="shared" si="918"/>
        <v>0</v>
      </c>
      <c r="BL617" s="16">
        <f t="shared" si="919"/>
        <v>0</v>
      </c>
      <c r="BM617" s="25">
        <f t="shared" si="920"/>
        <v>0</v>
      </c>
      <c r="BN617" s="9">
        <f t="shared" si="865"/>
        <v>0</v>
      </c>
      <c r="BO617" s="26">
        <f t="shared" si="866"/>
        <v>0</v>
      </c>
      <c r="BP617" s="19">
        <f t="shared" si="867"/>
        <v>0</v>
      </c>
      <c r="BQ617" s="26">
        <f t="shared" si="868"/>
        <v>0</v>
      </c>
      <c r="BR617" s="26">
        <f t="shared" si="869"/>
        <v>0</v>
      </c>
      <c r="BS617">
        <f t="shared" si="921"/>
        <v>0</v>
      </c>
      <c r="BT617" s="7">
        <f t="shared" si="922"/>
        <v>0</v>
      </c>
      <c r="BU617" s="7">
        <f t="shared" si="900"/>
        <v>0</v>
      </c>
      <c r="BV617" s="17">
        <f t="shared" si="923"/>
        <v>0</v>
      </c>
      <c r="BW617" s="17">
        <f t="shared" si="901"/>
        <v>0</v>
      </c>
      <c r="CB617">
        <v>615</v>
      </c>
      <c r="CC617" s="7">
        <f t="shared" ca="1" si="924"/>
        <v>-19000</v>
      </c>
      <c r="CD617" s="28">
        <f t="shared" ca="1" si="925"/>
        <v>0</v>
      </c>
      <c r="CE617" s="16">
        <f t="shared" ca="1" si="926"/>
        <v>0</v>
      </c>
      <c r="CF617" s="9">
        <f t="shared" ca="1" si="870"/>
        <v>0</v>
      </c>
      <c r="CG617" s="26">
        <f t="shared" ca="1" si="871"/>
        <v>0</v>
      </c>
      <c r="CH617" s="19">
        <f t="shared" ca="1" si="872"/>
        <v>0</v>
      </c>
      <c r="CI617" s="26">
        <f t="shared" ca="1" si="873"/>
        <v>0</v>
      </c>
      <c r="CJ617" s="26">
        <f t="shared" ca="1" si="874"/>
        <v>0</v>
      </c>
      <c r="CK617" s="16">
        <f t="shared" ca="1" si="927"/>
        <v>0</v>
      </c>
      <c r="CL617" s="25">
        <v>0</v>
      </c>
      <c r="CM617" s="25">
        <f t="shared" ca="1" si="928"/>
        <v>0</v>
      </c>
      <c r="CN617" s="25">
        <f t="shared" ca="1" si="929"/>
        <v>0</v>
      </c>
      <c r="CO617" s="25">
        <f t="shared" ca="1" si="930"/>
        <v>0</v>
      </c>
      <c r="CP617" s="25">
        <f t="shared" ca="1" si="931"/>
        <v>0</v>
      </c>
      <c r="CQ617" s="16">
        <f t="shared" ca="1" si="932"/>
        <v>0</v>
      </c>
      <c r="CR617" s="25">
        <f t="shared" ca="1" si="933"/>
        <v>0</v>
      </c>
      <c r="CS617" s="9">
        <f t="shared" ca="1" si="875"/>
        <v>0</v>
      </c>
      <c r="CT617" s="26">
        <f t="shared" ca="1" si="876"/>
        <v>0</v>
      </c>
      <c r="CU617" s="19">
        <f t="shared" ca="1" si="877"/>
        <v>0</v>
      </c>
      <c r="CV617" s="26">
        <f t="shared" ca="1" si="878"/>
        <v>0</v>
      </c>
      <c r="CW617" s="26">
        <f t="shared" ca="1" si="879"/>
        <v>0</v>
      </c>
      <c r="CX617">
        <f t="shared" ca="1" si="934"/>
        <v>0</v>
      </c>
      <c r="CY617" s="7">
        <f t="shared" ca="1" si="902"/>
        <v>0</v>
      </c>
      <c r="CZ617" s="7">
        <f t="shared" ca="1" si="903"/>
        <v>0</v>
      </c>
      <c r="DA617" s="17">
        <f t="shared" ca="1" si="935"/>
        <v>0</v>
      </c>
      <c r="DB617" s="17">
        <f t="shared" ca="1" si="904"/>
        <v>0</v>
      </c>
      <c r="EB617">
        <v>615</v>
      </c>
      <c r="EC617" s="7">
        <f t="shared" si="936"/>
        <v>0</v>
      </c>
      <c r="ED617" s="28">
        <f t="shared" si="937"/>
        <v>0</v>
      </c>
      <c r="EE617" s="16">
        <f t="shared" si="938"/>
        <v>0</v>
      </c>
      <c r="EF617" s="9">
        <f t="shared" si="880"/>
        <v>0</v>
      </c>
      <c r="EG617" s="26">
        <f t="shared" si="881"/>
        <v>0</v>
      </c>
      <c r="EH617" s="19">
        <f t="shared" si="882"/>
        <v>0</v>
      </c>
      <c r="EI617" s="26">
        <f t="shared" si="883"/>
        <v>0</v>
      </c>
      <c r="EJ617" s="26">
        <f t="shared" si="884"/>
        <v>0</v>
      </c>
      <c r="EK617" s="16">
        <f t="shared" si="939"/>
        <v>0</v>
      </c>
      <c r="EL617" s="25">
        <v>0</v>
      </c>
      <c r="EM617" s="25">
        <f t="shared" si="940"/>
        <v>0</v>
      </c>
      <c r="EN617" s="25">
        <f t="shared" si="941"/>
        <v>0</v>
      </c>
      <c r="EO617" s="25">
        <f t="shared" si="942"/>
        <v>0</v>
      </c>
      <c r="EP617" s="25">
        <f t="shared" si="943"/>
        <v>0</v>
      </c>
      <c r="EQ617" s="16">
        <f t="shared" si="944"/>
        <v>0</v>
      </c>
      <c r="ER617" s="25">
        <f t="shared" si="945"/>
        <v>0</v>
      </c>
      <c r="ES617" s="9">
        <f t="shared" si="885"/>
        <v>0</v>
      </c>
      <c r="ET617" s="26">
        <f t="shared" si="886"/>
        <v>0</v>
      </c>
      <c r="EU617" s="19">
        <f t="shared" si="887"/>
        <v>0</v>
      </c>
      <c r="EV617" s="26">
        <f t="shared" si="888"/>
        <v>0</v>
      </c>
      <c r="EW617" s="26">
        <f t="shared" si="889"/>
        <v>0</v>
      </c>
      <c r="EX617">
        <f t="shared" si="946"/>
        <v>0</v>
      </c>
      <c r="EY617" s="7">
        <f t="shared" si="905"/>
        <v>0</v>
      </c>
      <c r="EZ617" s="7">
        <f t="shared" si="906"/>
        <v>0</v>
      </c>
      <c r="FA617" s="17">
        <f t="shared" si="947"/>
        <v>0</v>
      </c>
      <c r="FB617" s="17">
        <f t="shared" si="907"/>
        <v>0</v>
      </c>
      <c r="GB617">
        <v>615</v>
      </c>
      <c r="GC617" s="7">
        <f t="shared" si="948"/>
        <v>0</v>
      </c>
      <c r="GD617" s="28">
        <f t="shared" si="949"/>
        <v>0</v>
      </c>
      <c r="GE617" s="16">
        <f t="shared" si="950"/>
        <v>0</v>
      </c>
      <c r="GF617" s="9">
        <f t="shared" si="890"/>
        <v>0</v>
      </c>
      <c r="GG617" s="26">
        <f t="shared" si="891"/>
        <v>0</v>
      </c>
      <c r="GH617" s="19">
        <f t="shared" si="892"/>
        <v>0</v>
      </c>
      <c r="GI617" s="26">
        <f t="shared" si="893"/>
        <v>0</v>
      </c>
      <c r="GJ617" s="26">
        <f t="shared" si="894"/>
        <v>0</v>
      </c>
      <c r="GK617" s="16">
        <f t="shared" si="951"/>
        <v>0</v>
      </c>
      <c r="GL617" s="25">
        <v>0</v>
      </c>
      <c r="GM617" s="25">
        <f t="shared" si="952"/>
        <v>0</v>
      </c>
      <c r="GN617" s="25">
        <f t="shared" si="953"/>
        <v>0</v>
      </c>
      <c r="GO617" s="25">
        <f t="shared" si="954"/>
        <v>0</v>
      </c>
      <c r="GP617" s="25">
        <f t="shared" si="955"/>
        <v>0</v>
      </c>
      <c r="GQ617" s="16">
        <f t="shared" si="956"/>
        <v>0</v>
      </c>
      <c r="GR617" s="25">
        <f t="shared" si="957"/>
        <v>0</v>
      </c>
      <c r="GS617" s="9">
        <f t="shared" si="895"/>
        <v>0</v>
      </c>
      <c r="GT617" s="26">
        <f t="shared" si="896"/>
        <v>0</v>
      </c>
      <c r="GU617" s="19">
        <f t="shared" si="897"/>
        <v>0</v>
      </c>
      <c r="GV617" s="26">
        <f t="shared" si="898"/>
        <v>0</v>
      </c>
      <c r="GW617" s="26">
        <f t="shared" si="899"/>
        <v>0</v>
      </c>
      <c r="GX617">
        <f t="shared" si="958"/>
        <v>0</v>
      </c>
      <c r="GY617" s="7">
        <f t="shared" si="908"/>
        <v>0</v>
      </c>
      <c r="GZ617" s="7">
        <f t="shared" si="909"/>
        <v>0</v>
      </c>
      <c r="HA617" s="17">
        <f t="shared" si="959"/>
        <v>0</v>
      </c>
      <c r="HB617" s="17">
        <f t="shared" si="910"/>
        <v>0</v>
      </c>
    </row>
    <row r="618" spans="54:210" x14ac:dyDescent="0.3">
      <c r="BB618">
        <v>616</v>
      </c>
      <c r="BC618" s="7">
        <f t="shared" si="911"/>
        <v>0</v>
      </c>
      <c r="BD618" s="28">
        <f t="shared" si="912"/>
        <v>0</v>
      </c>
      <c r="BE618" s="16">
        <f t="shared" si="913"/>
        <v>0</v>
      </c>
      <c r="BF618" s="16">
        <f t="shared" si="914"/>
        <v>0</v>
      </c>
      <c r="BG618" s="25">
        <v>0</v>
      </c>
      <c r="BH618" s="25">
        <f t="shared" si="915"/>
        <v>0</v>
      </c>
      <c r="BI618" s="25">
        <f t="shared" si="916"/>
        <v>0</v>
      </c>
      <c r="BJ618" s="25">
        <f t="shared" si="917"/>
        <v>0</v>
      </c>
      <c r="BK618" s="25">
        <f t="shared" si="918"/>
        <v>0</v>
      </c>
      <c r="BL618" s="16">
        <f t="shared" si="919"/>
        <v>0</v>
      </c>
      <c r="BM618" s="25">
        <f t="shared" si="920"/>
        <v>0</v>
      </c>
      <c r="BN618" s="9">
        <f t="shared" si="865"/>
        <v>0</v>
      </c>
      <c r="BO618" s="26">
        <f t="shared" si="866"/>
        <v>0</v>
      </c>
      <c r="BP618" s="19">
        <f t="shared" si="867"/>
        <v>0</v>
      </c>
      <c r="BQ618" s="26">
        <f t="shared" si="868"/>
        <v>0</v>
      </c>
      <c r="BR618" s="26">
        <f t="shared" si="869"/>
        <v>0</v>
      </c>
      <c r="BS618">
        <f t="shared" si="921"/>
        <v>0</v>
      </c>
      <c r="BT618" s="7">
        <f t="shared" si="922"/>
        <v>0</v>
      </c>
      <c r="BU618" s="7">
        <f t="shared" si="900"/>
        <v>0</v>
      </c>
      <c r="BV618" s="17">
        <f t="shared" si="923"/>
        <v>0</v>
      </c>
      <c r="BW618" s="17">
        <f t="shared" si="901"/>
        <v>0</v>
      </c>
      <c r="CB618">
        <v>616</v>
      </c>
      <c r="CC618" s="7">
        <f t="shared" ca="1" si="924"/>
        <v>-19000</v>
      </c>
      <c r="CD618" s="28">
        <f t="shared" ca="1" si="925"/>
        <v>0</v>
      </c>
      <c r="CE618" s="16">
        <f t="shared" ca="1" si="926"/>
        <v>0</v>
      </c>
      <c r="CF618" s="9">
        <f t="shared" ca="1" si="870"/>
        <v>0</v>
      </c>
      <c r="CG618" s="26">
        <f t="shared" ca="1" si="871"/>
        <v>0</v>
      </c>
      <c r="CH618" s="19">
        <f t="shared" ca="1" si="872"/>
        <v>0</v>
      </c>
      <c r="CI618" s="26">
        <f t="shared" ca="1" si="873"/>
        <v>0</v>
      </c>
      <c r="CJ618" s="26">
        <f t="shared" ca="1" si="874"/>
        <v>0</v>
      </c>
      <c r="CK618" s="16">
        <f t="shared" ca="1" si="927"/>
        <v>0</v>
      </c>
      <c r="CL618" s="25">
        <v>0</v>
      </c>
      <c r="CM618" s="25">
        <f t="shared" ca="1" si="928"/>
        <v>0</v>
      </c>
      <c r="CN618" s="25">
        <f t="shared" ca="1" si="929"/>
        <v>0</v>
      </c>
      <c r="CO618" s="25">
        <f t="shared" ca="1" si="930"/>
        <v>0</v>
      </c>
      <c r="CP618" s="25">
        <f t="shared" ca="1" si="931"/>
        <v>0</v>
      </c>
      <c r="CQ618" s="16">
        <f t="shared" ca="1" si="932"/>
        <v>0</v>
      </c>
      <c r="CR618" s="25">
        <f t="shared" ca="1" si="933"/>
        <v>0</v>
      </c>
      <c r="CS618" s="9">
        <f t="shared" ca="1" si="875"/>
        <v>0</v>
      </c>
      <c r="CT618" s="26">
        <f t="shared" ca="1" si="876"/>
        <v>0</v>
      </c>
      <c r="CU618" s="19">
        <f t="shared" ca="1" si="877"/>
        <v>0</v>
      </c>
      <c r="CV618" s="26">
        <f t="shared" ca="1" si="878"/>
        <v>0</v>
      </c>
      <c r="CW618" s="26">
        <f t="shared" ca="1" si="879"/>
        <v>0</v>
      </c>
      <c r="CX618">
        <f t="shared" ca="1" si="934"/>
        <v>0</v>
      </c>
      <c r="CY618" s="7">
        <f t="shared" ca="1" si="902"/>
        <v>0</v>
      </c>
      <c r="CZ618" s="7">
        <f t="shared" ca="1" si="903"/>
        <v>0</v>
      </c>
      <c r="DA618" s="17">
        <f t="shared" ca="1" si="935"/>
        <v>0</v>
      </c>
      <c r="DB618" s="17">
        <f t="shared" ca="1" si="904"/>
        <v>0</v>
      </c>
      <c r="EB618">
        <v>616</v>
      </c>
      <c r="EC618" s="7">
        <f t="shared" si="936"/>
        <v>0</v>
      </c>
      <c r="ED618" s="28">
        <f t="shared" si="937"/>
        <v>0</v>
      </c>
      <c r="EE618" s="16">
        <f t="shared" si="938"/>
        <v>0</v>
      </c>
      <c r="EF618" s="9">
        <f t="shared" si="880"/>
        <v>0</v>
      </c>
      <c r="EG618" s="26">
        <f t="shared" si="881"/>
        <v>0</v>
      </c>
      <c r="EH618" s="19">
        <f t="shared" si="882"/>
        <v>0</v>
      </c>
      <c r="EI618" s="26">
        <f t="shared" si="883"/>
        <v>0</v>
      </c>
      <c r="EJ618" s="26">
        <f t="shared" si="884"/>
        <v>0</v>
      </c>
      <c r="EK618" s="16">
        <f t="shared" si="939"/>
        <v>0</v>
      </c>
      <c r="EL618" s="25">
        <v>0</v>
      </c>
      <c r="EM618" s="25">
        <f t="shared" si="940"/>
        <v>0</v>
      </c>
      <c r="EN618" s="25">
        <f t="shared" si="941"/>
        <v>0</v>
      </c>
      <c r="EO618" s="25">
        <f t="shared" si="942"/>
        <v>0</v>
      </c>
      <c r="EP618" s="25">
        <f t="shared" si="943"/>
        <v>0</v>
      </c>
      <c r="EQ618" s="16">
        <f t="shared" si="944"/>
        <v>0</v>
      </c>
      <c r="ER618" s="25">
        <f t="shared" si="945"/>
        <v>0</v>
      </c>
      <c r="ES618" s="9">
        <f t="shared" si="885"/>
        <v>0</v>
      </c>
      <c r="ET618" s="26">
        <f t="shared" si="886"/>
        <v>0</v>
      </c>
      <c r="EU618" s="19">
        <f t="shared" si="887"/>
        <v>0</v>
      </c>
      <c r="EV618" s="26">
        <f t="shared" si="888"/>
        <v>0</v>
      </c>
      <c r="EW618" s="26">
        <f t="shared" si="889"/>
        <v>0</v>
      </c>
      <c r="EX618">
        <f t="shared" si="946"/>
        <v>0</v>
      </c>
      <c r="EY618" s="7">
        <f t="shared" si="905"/>
        <v>0</v>
      </c>
      <c r="EZ618" s="7">
        <f t="shared" si="906"/>
        <v>0</v>
      </c>
      <c r="FA618" s="17">
        <f t="shared" si="947"/>
        <v>0</v>
      </c>
      <c r="FB618" s="17">
        <f t="shared" si="907"/>
        <v>0</v>
      </c>
      <c r="GB618">
        <v>616</v>
      </c>
      <c r="GC618" s="7">
        <f t="shared" si="948"/>
        <v>0</v>
      </c>
      <c r="GD618" s="28">
        <f t="shared" si="949"/>
        <v>0</v>
      </c>
      <c r="GE618" s="16">
        <f t="shared" si="950"/>
        <v>0</v>
      </c>
      <c r="GF618" s="9">
        <f t="shared" si="890"/>
        <v>0</v>
      </c>
      <c r="GG618" s="26">
        <f t="shared" si="891"/>
        <v>0</v>
      </c>
      <c r="GH618" s="19">
        <f t="shared" si="892"/>
        <v>0</v>
      </c>
      <c r="GI618" s="26">
        <f t="shared" si="893"/>
        <v>0</v>
      </c>
      <c r="GJ618" s="26">
        <f t="shared" si="894"/>
        <v>0</v>
      </c>
      <c r="GK618" s="16">
        <f t="shared" si="951"/>
        <v>0</v>
      </c>
      <c r="GL618" s="25">
        <v>0</v>
      </c>
      <c r="GM618" s="25">
        <f t="shared" si="952"/>
        <v>0</v>
      </c>
      <c r="GN618" s="25">
        <f t="shared" si="953"/>
        <v>0</v>
      </c>
      <c r="GO618" s="25">
        <f t="shared" si="954"/>
        <v>0</v>
      </c>
      <c r="GP618" s="25">
        <f t="shared" si="955"/>
        <v>0</v>
      </c>
      <c r="GQ618" s="16">
        <f t="shared" si="956"/>
        <v>0</v>
      </c>
      <c r="GR618" s="25">
        <f t="shared" si="957"/>
        <v>0</v>
      </c>
      <c r="GS618" s="9">
        <f t="shared" si="895"/>
        <v>0</v>
      </c>
      <c r="GT618" s="26">
        <f t="shared" si="896"/>
        <v>0</v>
      </c>
      <c r="GU618" s="19">
        <f t="shared" si="897"/>
        <v>0</v>
      </c>
      <c r="GV618" s="26">
        <f t="shared" si="898"/>
        <v>0</v>
      </c>
      <c r="GW618" s="26">
        <f t="shared" si="899"/>
        <v>0</v>
      </c>
      <c r="GX618">
        <f t="shared" si="958"/>
        <v>0</v>
      </c>
      <c r="GY618" s="7">
        <f t="shared" si="908"/>
        <v>0</v>
      </c>
      <c r="GZ618" s="7">
        <f t="shared" si="909"/>
        <v>0</v>
      </c>
      <c r="HA618" s="17">
        <f t="shared" si="959"/>
        <v>0</v>
      </c>
      <c r="HB618" s="17">
        <f t="shared" si="910"/>
        <v>0</v>
      </c>
    </row>
    <row r="619" spans="54:210" x14ac:dyDescent="0.3">
      <c r="BB619">
        <v>617</v>
      </c>
      <c r="BC619" s="7">
        <f t="shared" si="911"/>
        <v>0</v>
      </c>
      <c r="BD619" s="28">
        <f t="shared" si="912"/>
        <v>0</v>
      </c>
      <c r="BE619" s="16">
        <f t="shared" si="913"/>
        <v>0</v>
      </c>
      <c r="BF619" s="16">
        <f t="shared" si="914"/>
        <v>0</v>
      </c>
      <c r="BG619" s="25">
        <v>0</v>
      </c>
      <c r="BH619" s="25">
        <f t="shared" si="915"/>
        <v>0</v>
      </c>
      <c r="BI619" s="25">
        <f t="shared" si="916"/>
        <v>0</v>
      </c>
      <c r="BJ619" s="25">
        <f t="shared" si="917"/>
        <v>0</v>
      </c>
      <c r="BK619" s="25">
        <f t="shared" si="918"/>
        <v>0</v>
      </c>
      <c r="BL619" s="16">
        <f t="shared" si="919"/>
        <v>0</v>
      </c>
      <c r="BM619" s="25">
        <f t="shared" si="920"/>
        <v>0</v>
      </c>
      <c r="BN619" s="9">
        <f t="shared" si="865"/>
        <v>0</v>
      </c>
      <c r="BO619" s="26">
        <f t="shared" si="866"/>
        <v>0</v>
      </c>
      <c r="BP619" s="19">
        <f t="shared" si="867"/>
        <v>0</v>
      </c>
      <c r="BQ619" s="26">
        <f t="shared" si="868"/>
        <v>0</v>
      </c>
      <c r="BR619" s="26">
        <f t="shared" si="869"/>
        <v>0</v>
      </c>
      <c r="BS619">
        <f t="shared" si="921"/>
        <v>0</v>
      </c>
      <c r="BT619" s="7">
        <f t="shared" si="922"/>
        <v>0</v>
      </c>
      <c r="BU619" s="7">
        <f t="shared" si="900"/>
        <v>0</v>
      </c>
      <c r="BV619" s="17">
        <f t="shared" si="923"/>
        <v>0</v>
      </c>
      <c r="BW619" s="17">
        <f t="shared" si="901"/>
        <v>0</v>
      </c>
      <c r="CB619">
        <v>617</v>
      </c>
      <c r="CC619" s="7">
        <f t="shared" ca="1" si="924"/>
        <v>-19000</v>
      </c>
      <c r="CD619" s="28">
        <f t="shared" ca="1" si="925"/>
        <v>0</v>
      </c>
      <c r="CE619" s="16">
        <f t="shared" ca="1" si="926"/>
        <v>0</v>
      </c>
      <c r="CF619" s="9">
        <f t="shared" ca="1" si="870"/>
        <v>0</v>
      </c>
      <c r="CG619" s="26">
        <f t="shared" ca="1" si="871"/>
        <v>0</v>
      </c>
      <c r="CH619" s="19">
        <f t="shared" ca="1" si="872"/>
        <v>0</v>
      </c>
      <c r="CI619" s="26">
        <f t="shared" ca="1" si="873"/>
        <v>0</v>
      </c>
      <c r="CJ619" s="26">
        <f t="shared" ca="1" si="874"/>
        <v>0</v>
      </c>
      <c r="CK619" s="16">
        <f t="shared" ca="1" si="927"/>
        <v>0</v>
      </c>
      <c r="CL619" s="25">
        <v>0</v>
      </c>
      <c r="CM619" s="25">
        <f t="shared" ca="1" si="928"/>
        <v>0</v>
      </c>
      <c r="CN619" s="25">
        <f t="shared" ca="1" si="929"/>
        <v>0</v>
      </c>
      <c r="CO619" s="25">
        <f t="shared" ca="1" si="930"/>
        <v>0</v>
      </c>
      <c r="CP619" s="25">
        <f t="shared" ca="1" si="931"/>
        <v>0</v>
      </c>
      <c r="CQ619" s="16">
        <f t="shared" ca="1" si="932"/>
        <v>0</v>
      </c>
      <c r="CR619" s="25">
        <f t="shared" ca="1" si="933"/>
        <v>0</v>
      </c>
      <c r="CS619" s="9">
        <f t="shared" ca="1" si="875"/>
        <v>0</v>
      </c>
      <c r="CT619" s="26">
        <f t="shared" ca="1" si="876"/>
        <v>0</v>
      </c>
      <c r="CU619" s="19">
        <f t="shared" ca="1" si="877"/>
        <v>0</v>
      </c>
      <c r="CV619" s="26">
        <f t="shared" ca="1" si="878"/>
        <v>0</v>
      </c>
      <c r="CW619" s="26">
        <f t="shared" ca="1" si="879"/>
        <v>0</v>
      </c>
      <c r="CX619">
        <f t="shared" ca="1" si="934"/>
        <v>0</v>
      </c>
      <c r="CY619" s="7">
        <f t="shared" ca="1" si="902"/>
        <v>0</v>
      </c>
      <c r="CZ619" s="7">
        <f t="shared" ca="1" si="903"/>
        <v>0</v>
      </c>
      <c r="DA619" s="17">
        <f t="shared" ca="1" si="935"/>
        <v>0</v>
      </c>
      <c r="DB619" s="17">
        <f t="shared" ca="1" si="904"/>
        <v>0</v>
      </c>
      <c r="EB619">
        <v>617</v>
      </c>
      <c r="EC619" s="7">
        <f t="shared" si="936"/>
        <v>0</v>
      </c>
      <c r="ED619" s="28">
        <f t="shared" si="937"/>
        <v>0</v>
      </c>
      <c r="EE619" s="16">
        <f t="shared" si="938"/>
        <v>0</v>
      </c>
      <c r="EF619" s="9">
        <f t="shared" si="880"/>
        <v>0</v>
      </c>
      <c r="EG619" s="26">
        <f t="shared" si="881"/>
        <v>0</v>
      </c>
      <c r="EH619" s="19">
        <f t="shared" si="882"/>
        <v>0</v>
      </c>
      <c r="EI619" s="26">
        <f t="shared" si="883"/>
        <v>0</v>
      </c>
      <c r="EJ619" s="26">
        <f t="shared" si="884"/>
        <v>0</v>
      </c>
      <c r="EK619" s="16">
        <f t="shared" si="939"/>
        <v>0</v>
      </c>
      <c r="EL619" s="25">
        <v>0</v>
      </c>
      <c r="EM619" s="25">
        <f t="shared" si="940"/>
        <v>0</v>
      </c>
      <c r="EN619" s="25">
        <f t="shared" si="941"/>
        <v>0</v>
      </c>
      <c r="EO619" s="25">
        <f t="shared" si="942"/>
        <v>0</v>
      </c>
      <c r="EP619" s="25">
        <f t="shared" si="943"/>
        <v>0</v>
      </c>
      <c r="EQ619" s="16">
        <f t="shared" si="944"/>
        <v>0</v>
      </c>
      <c r="ER619" s="25">
        <f t="shared" si="945"/>
        <v>0</v>
      </c>
      <c r="ES619" s="9">
        <f t="shared" si="885"/>
        <v>0</v>
      </c>
      <c r="ET619" s="26">
        <f t="shared" si="886"/>
        <v>0</v>
      </c>
      <c r="EU619" s="19">
        <f t="shared" si="887"/>
        <v>0</v>
      </c>
      <c r="EV619" s="26">
        <f t="shared" si="888"/>
        <v>0</v>
      </c>
      <c r="EW619" s="26">
        <f t="shared" si="889"/>
        <v>0</v>
      </c>
      <c r="EX619">
        <f t="shared" si="946"/>
        <v>0</v>
      </c>
      <c r="EY619" s="7">
        <f t="shared" si="905"/>
        <v>0</v>
      </c>
      <c r="EZ619" s="7">
        <f t="shared" si="906"/>
        <v>0</v>
      </c>
      <c r="FA619" s="17">
        <f t="shared" si="947"/>
        <v>0</v>
      </c>
      <c r="FB619" s="17">
        <f t="shared" si="907"/>
        <v>0</v>
      </c>
      <c r="GB619">
        <v>617</v>
      </c>
      <c r="GC619" s="7">
        <f t="shared" si="948"/>
        <v>0</v>
      </c>
      <c r="GD619" s="28">
        <f t="shared" si="949"/>
        <v>0</v>
      </c>
      <c r="GE619" s="16">
        <f t="shared" si="950"/>
        <v>0</v>
      </c>
      <c r="GF619" s="9">
        <f t="shared" si="890"/>
        <v>0</v>
      </c>
      <c r="GG619" s="26">
        <f t="shared" si="891"/>
        <v>0</v>
      </c>
      <c r="GH619" s="19">
        <f t="shared" si="892"/>
        <v>0</v>
      </c>
      <c r="GI619" s="26">
        <f t="shared" si="893"/>
        <v>0</v>
      </c>
      <c r="GJ619" s="26">
        <f t="shared" si="894"/>
        <v>0</v>
      </c>
      <c r="GK619" s="16">
        <f t="shared" si="951"/>
        <v>0</v>
      </c>
      <c r="GL619" s="25">
        <v>0</v>
      </c>
      <c r="GM619" s="25">
        <f t="shared" si="952"/>
        <v>0</v>
      </c>
      <c r="GN619" s="25">
        <f t="shared" si="953"/>
        <v>0</v>
      </c>
      <c r="GO619" s="25">
        <f t="shared" si="954"/>
        <v>0</v>
      </c>
      <c r="GP619" s="25">
        <f t="shared" si="955"/>
        <v>0</v>
      </c>
      <c r="GQ619" s="16">
        <f t="shared" si="956"/>
        <v>0</v>
      </c>
      <c r="GR619" s="25">
        <f t="shared" si="957"/>
        <v>0</v>
      </c>
      <c r="GS619" s="9">
        <f t="shared" si="895"/>
        <v>0</v>
      </c>
      <c r="GT619" s="26">
        <f t="shared" si="896"/>
        <v>0</v>
      </c>
      <c r="GU619" s="19">
        <f t="shared" si="897"/>
        <v>0</v>
      </c>
      <c r="GV619" s="26">
        <f t="shared" si="898"/>
        <v>0</v>
      </c>
      <c r="GW619" s="26">
        <f t="shared" si="899"/>
        <v>0</v>
      </c>
      <c r="GX619">
        <f t="shared" si="958"/>
        <v>0</v>
      </c>
      <c r="GY619" s="7">
        <f t="shared" si="908"/>
        <v>0</v>
      </c>
      <c r="GZ619" s="7">
        <f t="shared" si="909"/>
        <v>0</v>
      </c>
      <c r="HA619" s="17">
        <f t="shared" si="959"/>
        <v>0</v>
      </c>
      <c r="HB619" s="17">
        <f t="shared" si="910"/>
        <v>0</v>
      </c>
    </row>
    <row r="620" spans="54:210" x14ac:dyDescent="0.3">
      <c r="BB620">
        <v>618</v>
      </c>
      <c r="BC620" s="7">
        <f t="shared" si="911"/>
        <v>0</v>
      </c>
      <c r="BD620" s="28">
        <f t="shared" si="912"/>
        <v>0</v>
      </c>
      <c r="BE620" s="16">
        <f t="shared" si="913"/>
        <v>0</v>
      </c>
      <c r="BF620" s="16">
        <f t="shared" si="914"/>
        <v>0</v>
      </c>
      <c r="BG620" s="25">
        <v>0</v>
      </c>
      <c r="BH620" s="25">
        <f t="shared" si="915"/>
        <v>0</v>
      </c>
      <c r="BI620" s="25">
        <f t="shared" si="916"/>
        <v>0</v>
      </c>
      <c r="BJ620" s="25">
        <f t="shared" si="917"/>
        <v>0</v>
      </c>
      <c r="BK620" s="25">
        <f t="shared" si="918"/>
        <v>0</v>
      </c>
      <c r="BL620" s="16">
        <f t="shared" si="919"/>
        <v>0</v>
      </c>
      <c r="BM620" s="25">
        <f t="shared" si="920"/>
        <v>0</v>
      </c>
      <c r="BN620" s="9">
        <f t="shared" si="865"/>
        <v>0</v>
      </c>
      <c r="BO620" s="26">
        <f t="shared" si="866"/>
        <v>0</v>
      </c>
      <c r="BP620" s="19">
        <f t="shared" si="867"/>
        <v>0</v>
      </c>
      <c r="BQ620" s="26">
        <f t="shared" si="868"/>
        <v>0</v>
      </c>
      <c r="BR620" s="26">
        <f t="shared" si="869"/>
        <v>0</v>
      </c>
      <c r="BS620">
        <f t="shared" si="921"/>
        <v>0</v>
      </c>
      <c r="BT620" s="7">
        <f t="shared" si="922"/>
        <v>0</v>
      </c>
      <c r="BU620" s="7">
        <f t="shared" si="900"/>
        <v>0</v>
      </c>
      <c r="BV620" s="17">
        <f t="shared" si="923"/>
        <v>0</v>
      </c>
      <c r="BW620" s="17">
        <f t="shared" si="901"/>
        <v>0</v>
      </c>
      <c r="CB620">
        <v>618</v>
      </c>
      <c r="CC620" s="7">
        <f t="shared" ca="1" si="924"/>
        <v>-19000</v>
      </c>
      <c r="CD620" s="28">
        <f t="shared" ca="1" si="925"/>
        <v>0</v>
      </c>
      <c r="CE620" s="16">
        <f t="shared" ca="1" si="926"/>
        <v>0</v>
      </c>
      <c r="CF620" s="9">
        <f t="shared" ca="1" si="870"/>
        <v>0</v>
      </c>
      <c r="CG620" s="26">
        <f t="shared" ca="1" si="871"/>
        <v>0</v>
      </c>
      <c r="CH620" s="19">
        <f t="shared" ca="1" si="872"/>
        <v>0</v>
      </c>
      <c r="CI620" s="26">
        <f t="shared" ca="1" si="873"/>
        <v>0</v>
      </c>
      <c r="CJ620" s="26">
        <f t="shared" ca="1" si="874"/>
        <v>0</v>
      </c>
      <c r="CK620" s="16">
        <f t="shared" ca="1" si="927"/>
        <v>0</v>
      </c>
      <c r="CL620" s="25">
        <v>0</v>
      </c>
      <c r="CM620" s="25">
        <f t="shared" ca="1" si="928"/>
        <v>0</v>
      </c>
      <c r="CN620" s="25">
        <f t="shared" ca="1" si="929"/>
        <v>0</v>
      </c>
      <c r="CO620" s="25">
        <f t="shared" ca="1" si="930"/>
        <v>0</v>
      </c>
      <c r="CP620" s="25">
        <f t="shared" ca="1" si="931"/>
        <v>0</v>
      </c>
      <c r="CQ620" s="16">
        <f t="shared" ca="1" si="932"/>
        <v>0</v>
      </c>
      <c r="CR620" s="25">
        <f t="shared" ca="1" si="933"/>
        <v>0</v>
      </c>
      <c r="CS620" s="9">
        <f t="shared" ca="1" si="875"/>
        <v>0</v>
      </c>
      <c r="CT620" s="26">
        <f t="shared" ca="1" si="876"/>
        <v>0</v>
      </c>
      <c r="CU620" s="19">
        <f t="shared" ca="1" si="877"/>
        <v>0</v>
      </c>
      <c r="CV620" s="26">
        <f t="shared" ca="1" si="878"/>
        <v>0</v>
      </c>
      <c r="CW620" s="26">
        <f t="shared" ca="1" si="879"/>
        <v>0</v>
      </c>
      <c r="CX620">
        <f t="shared" ca="1" si="934"/>
        <v>0</v>
      </c>
      <c r="CY620" s="7">
        <f t="shared" ca="1" si="902"/>
        <v>0</v>
      </c>
      <c r="CZ620" s="7">
        <f t="shared" ca="1" si="903"/>
        <v>0</v>
      </c>
      <c r="DA620" s="17">
        <f t="shared" ca="1" si="935"/>
        <v>0</v>
      </c>
      <c r="DB620" s="17">
        <f t="shared" ca="1" si="904"/>
        <v>0</v>
      </c>
      <c r="EB620">
        <v>618</v>
      </c>
      <c r="EC620" s="7">
        <f t="shared" si="936"/>
        <v>0</v>
      </c>
      <c r="ED620" s="28">
        <f t="shared" si="937"/>
        <v>0</v>
      </c>
      <c r="EE620" s="16">
        <f t="shared" si="938"/>
        <v>0</v>
      </c>
      <c r="EF620" s="9">
        <f t="shared" si="880"/>
        <v>0</v>
      </c>
      <c r="EG620" s="26">
        <f t="shared" si="881"/>
        <v>0</v>
      </c>
      <c r="EH620" s="19">
        <f t="shared" si="882"/>
        <v>0</v>
      </c>
      <c r="EI620" s="26">
        <f t="shared" si="883"/>
        <v>0</v>
      </c>
      <c r="EJ620" s="26">
        <f t="shared" si="884"/>
        <v>0</v>
      </c>
      <c r="EK620" s="16">
        <f t="shared" si="939"/>
        <v>0</v>
      </c>
      <c r="EL620" s="25">
        <v>0</v>
      </c>
      <c r="EM620" s="25">
        <f t="shared" si="940"/>
        <v>0</v>
      </c>
      <c r="EN620" s="25">
        <f t="shared" si="941"/>
        <v>0</v>
      </c>
      <c r="EO620" s="25">
        <f t="shared" si="942"/>
        <v>0</v>
      </c>
      <c r="EP620" s="25">
        <f t="shared" si="943"/>
        <v>0</v>
      </c>
      <c r="EQ620" s="16">
        <f t="shared" si="944"/>
        <v>0</v>
      </c>
      <c r="ER620" s="25">
        <f t="shared" si="945"/>
        <v>0</v>
      </c>
      <c r="ES620" s="9">
        <f t="shared" si="885"/>
        <v>0</v>
      </c>
      <c r="ET620" s="26">
        <f t="shared" si="886"/>
        <v>0</v>
      </c>
      <c r="EU620" s="19">
        <f t="shared" si="887"/>
        <v>0</v>
      </c>
      <c r="EV620" s="26">
        <f t="shared" si="888"/>
        <v>0</v>
      </c>
      <c r="EW620" s="26">
        <f t="shared" si="889"/>
        <v>0</v>
      </c>
      <c r="EX620">
        <f t="shared" si="946"/>
        <v>0</v>
      </c>
      <c r="EY620" s="7">
        <f t="shared" si="905"/>
        <v>0</v>
      </c>
      <c r="EZ620" s="7">
        <f t="shared" si="906"/>
        <v>0</v>
      </c>
      <c r="FA620" s="17">
        <f t="shared" si="947"/>
        <v>0</v>
      </c>
      <c r="FB620" s="17">
        <f t="shared" si="907"/>
        <v>0</v>
      </c>
      <c r="GB620">
        <v>618</v>
      </c>
      <c r="GC620" s="7">
        <f t="shared" si="948"/>
        <v>0</v>
      </c>
      <c r="GD620" s="28">
        <f t="shared" si="949"/>
        <v>0</v>
      </c>
      <c r="GE620" s="16">
        <f t="shared" si="950"/>
        <v>0</v>
      </c>
      <c r="GF620" s="9">
        <f t="shared" si="890"/>
        <v>0</v>
      </c>
      <c r="GG620" s="26">
        <f t="shared" si="891"/>
        <v>0</v>
      </c>
      <c r="GH620" s="19">
        <f t="shared" si="892"/>
        <v>0</v>
      </c>
      <c r="GI620" s="26">
        <f t="shared" si="893"/>
        <v>0</v>
      </c>
      <c r="GJ620" s="26">
        <f t="shared" si="894"/>
        <v>0</v>
      </c>
      <c r="GK620" s="16">
        <f t="shared" si="951"/>
        <v>0</v>
      </c>
      <c r="GL620" s="25">
        <v>0</v>
      </c>
      <c r="GM620" s="25">
        <f t="shared" si="952"/>
        <v>0</v>
      </c>
      <c r="GN620" s="25">
        <f t="shared" si="953"/>
        <v>0</v>
      </c>
      <c r="GO620" s="25">
        <f t="shared" si="954"/>
        <v>0</v>
      </c>
      <c r="GP620" s="25">
        <f t="shared" si="955"/>
        <v>0</v>
      </c>
      <c r="GQ620" s="16">
        <f t="shared" si="956"/>
        <v>0</v>
      </c>
      <c r="GR620" s="25">
        <f t="shared" si="957"/>
        <v>0</v>
      </c>
      <c r="GS620" s="9">
        <f t="shared" si="895"/>
        <v>0</v>
      </c>
      <c r="GT620" s="26">
        <f t="shared" si="896"/>
        <v>0</v>
      </c>
      <c r="GU620" s="19">
        <f t="shared" si="897"/>
        <v>0</v>
      </c>
      <c r="GV620" s="26">
        <f t="shared" si="898"/>
        <v>0</v>
      </c>
      <c r="GW620" s="26">
        <f t="shared" si="899"/>
        <v>0</v>
      </c>
      <c r="GX620">
        <f t="shared" si="958"/>
        <v>0</v>
      </c>
      <c r="GY620" s="7">
        <f t="shared" si="908"/>
        <v>0</v>
      </c>
      <c r="GZ620" s="7">
        <f t="shared" si="909"/>
        <v>0</v>
      </c>
      <c r="HA620" s="17">
        <f t="shared" si="959"/>
        <v>0</v>
      </c>
      <c r="HB620" s="17">
        <f t="shared" si="910"/>
        <v>0</v>
      </c>
    </row>
    <row r="621" spans="54:210" x14ac:dyDescent="0.3">
      <c r="BB621">
        <v>619</v>
      </c>
      <c r="BC621" s="7">
        <f t="shared" si="911"/>
        <v>0</v>
      </c>
      <c r="BD621" s="28">
        <f t="shared" si="912"/>
        <v>0</v>
      </c>
      <c r="BE621" s="16">
        <f t="shared" si="913"/>
        <v>0</v>
      </c>
      <c r="BF621" s="16">
        <f t="shared" si="914"/>
        <v>0</v>
      </c>
      <c r="BG621" s="25">
        <v>0</v>
      </c>
      <c r="BH621" s="25">
        <f t="shared" si="915"/>
        <v>0</v>
      </c>
      <c r="BI621" s="25">
        <f t="shared" si="916"/>
        <v>0</v>
      </c>
      <c r="BJ621" s="25">
        <f t="shared" si="917"/>
        <v>0</v>
      </c>
      <c r="BK621" s="25">
        <f t="shared" si="918"/>
        <v>0</v>
      </c>
      <c r="BL621" s="16">
        <f t="shared" si="919"/>
        <v>0</v>
      </c>
      <c r="BM621" s="25">
        <f t="shared" si="920"/>
        <v>0</v>
      </c>
      <c r="BN621" s="9">
        <f t="shared" si="865"/>
        <v>0</v>
      </c>
      <c r="BO621" s="26">
        <f t="shared" si="866"/>
        <v>0</v>
      </c>
      <c r="BP621" s="19">
        <f t="shared" si="867"/>
        <v>0</v>
      </c>
      <c r="BQ621" s="26">
        <f t="shared" si="868"/>
        <v>0</v>
      </c>
      <c r="BR621" s="26">
        <f t="shared" si="869"/>
        <v>0</v>
      </c>
      <c r="BS621">
        <f t="shared" si="921"/>
        <v>0</v>
      </c>
      <c r="BT621" s="7">
        <f t="shared" si="922"/>
        <v>0</v>
      </c>
      <c r="BU621" s="7">
        <f t="shared" si="900"/>
        <v>0</v>
      </c>
      <c r="BV621" s="17">
        <f t="shared" si="923"/>
        <v>0</v>
      </c>
      <c r="BW621" s="17">
        <f t="shared" si="901"/>
        <v>0</v>
      </c>
      <c r="CB621">
        <v>619</v>
      </c>
      <c r="CC621" s="7">
        <f t="shared" ca="1" si="924"/>
        <v>-19000</v>
      </c>
      <c r="CD621" s="28">
        <f t="shared" ca="1" si="925"/>
        <v>0</v>
      </c>
      <c r="CE621" s="16">
        <f t="shared" ca="1" si="926"/>
        <v>0</v>
      </c>
      <c r="CF621" s="9">
        <f t="shared" ca="1" si="870"/>
        <v>0</v>
      </c>
      <c r="CG621" s="26">
        <f t="shared" ca="1" si="871"/>
        <v>0</v>
      </c>
      <c r="CH621" s="19">
        <f t="shared" ca="1" si="872"/>
        <v>0</v>
      </c>
      <c r="CI621" s="26">
        <f t="shared" ca="1" si="873"/>
        <v>0</v>
      </c>
      <c r="CJ621" s="26">
        <f t="shared" ca="1" si="874"/>
        <v>0</v>
      </c>
      <c r="CK621" s="16">
        <f t="shared" ca="1" si="927"/>
        <v>0</v>
      </c>
      <c r="CL621" s="25">
        <v>0</v>
      </c>
      <c r="CM621" s="25">
        <f t="shared" ca="1" si="928"/>
        <v>0</v>
      </c>
      <c r="CN621" s="25">
        <f t="shared" ca="1" si="929"/>
        <v>0</v>
      </c>
      <c r="CO621" s="25">
        <f t="shared" ca="1" si="930"/>
        <v>0</v>
      </c>
      <c r="CP621" s="25">
        <f t="shared" ca="1" si="931"/>
        <v>0</v>
      </c>
      <c r="CQ621" s="16">
        <f t="shared" ca="1" si="932"/>
        <v>0</v>
      </c>
      <c r="CR621" s="25">
        <f t="shared" ca="1" si="933"/>
        <v>0</v>
      </c>
      <c r="CS621" s="9">
        <f t="shared" ca="1" si="875"/>
        <v>0</v>
      </c>
      <c r="CT621" s="26">
        <f t="shared" ca="1" si="876"/>
        <v>0</v>
      </c>
      <c r="CU621" s="19">
        <f t="shared" ca="1" si="877"/>
        <v>0</v>
      </c>
      <c r="CV621" s="26">
        <f t="shared" ca="1" si="878"/>
        <v>0</v>
      </c>
      <c r="CW621" s="26">
        <f t="shared" ca="1" si="879"/>
        <v>0</v>
      </c>
      <c r="CX621">
        <f t="shared" ca="1" si="934"/>
        <v>0</v>
      </c>
      <c r="CY621" s="7">
        <f t="shared" ca="1" si="902"/>
        <v>0</v>
      </c>
      <c r="CZ621" s="7">
        <f t="shared" ca="1" si="903"/>
        <v>0</v>
      </c>
      <c r="DA621" s="17">
        <f t="shared" ca="1" si="935"/>
        <v>0</v>
      </c>
      <c r="DB621" s="17">
        <f t="shared" ca="1" si="904"/>
        <v>0</v>
      </c>
      <c r="EB621">
        <v>619</v>
      </c>
      <c r="EC621" s="7">
        <f t="shared" si="936"/>
        <v>0</v>
      </c>
      <c r="ED621" s="28">
        <f t="shared" si="937"/>
        <v>0</v>
      </c>
      <c r="EE621" s="16">
        <f t="shared" si="938"/>
        <v>0</v>
      </c>
      <c r="EF621" s="9">
        <f t="shared" si="880"/>
        <v>0</v>
      </c>
      <c r="EG621" s="26">
        <f t="shared" si="881"/>
        <v>0</v>
      </c>
      <c r="EH621" s="19">
        <f t="shared" si="882"/>
        <v>0</v>
      </c>
      <c r="EI621" s="26">
        <f t="shared" si="883"/>
        <v>0</v>
      </c>
      <c r="EJ621" s="26">
        <f t="shared" si="884"/>
        <v>0</v>
      </c>
      <c r="EK621" s="16">
        <f t="shared" si="939"/>
        <v>0</v>
      </c>
      <c r="EL621" s="25">
        <v>0</v>
      </c>
      <c r="EM621" s="25">
        <f t="shared" si="940"/>
        <v>0</v>
      </c>
      <c r="EN621" s="25">
        <f t="shared" si="941"/>
        <v>0</v>
      </c>
      <c r="EO621" s="25">
        <f t="shared" si="942"/>
        <v>0</v>
      </c>
      <c r="EP621" s="25">
        <f t="shared" si="943"/>
        <v>0</v>
      </c>
      <c r="EQ621" s="16">
        <f t="shared" si="944"/>
        <v>0</v>
      </c>
      <c r="ER621" s="25">
        <f t="shared" si="945"/>
        <v>0</v>
      </c>
      <c r="ES621" s="9">
        <f t="shared" si="885"/>
        <v>0</v>
      </c>
      <c r="ET621" s="26">
        <f t="shared" si="886"/>
        <v>0</v>
      </c>
      <c r="EU621" s="19">
        <f t="shared" si="887"/>
        <v>0</v>
      </c>
      <c r="EV621" s="26">
        <f t="shared" si="888"/>
        <v>0</v>
      </c>
      <c r="EW621" s="26">
        <f t="shared" si="889"/>
        <v>0</v>
      </c>
      <c r="EX621">
        <f t="shared" si="946"/>
        <v>0</v>
      </c>
      <c r="EY621" s="7">
        <f t="shared" si="905"/>
        <v>0</v>
      </c>
      <c r="EZ621" s="7">
        <f t="shared" si="906"/>
        <v>0</v>
      </c>
      <c r="FA621" s="17">
        <f t="shared" si="947"/>
        <v>0</v>
      </c>
      <c r="FB621" s="17">
        <f t="shared" si="907"/>
        <v>0</v>
      </c>
      <c r="GB621">
        <v>619</v>
      </c>
      <c r="GC621" s="7">
        <f t="shared" si="948"/>
        <v>0</v>
      </c>
      <c r="GD621" s="28">
        <f t="shared" si="949"/>
        <v>0</v>
      </c>
      <c r="GE621" s="16">
        <f t="shared" si="950"/>
        <v>0</v>
      </c>
      <c r="GF621" s="9">
        <f t="shared" si="890"/>
        <v>0</v>
      </c>
      <c r="GG621" s="26">
        <f t="shared" si="891"/>
        <v>0</v>
      </c>
      <c r="GH621" s="19">
        <f t="shared" si="892"/>
        <v>0</v>
      </c>
      <c r="GI621" s="26">
        <f t="shared" si="893"/>
        <v>0</v>
      </c>
      <c r="GJ621" s="26">
        <f t="shared" si="894"/>
        <v>0</v>
      </c>
      <c r="GK621" s="16">
        <f t="shared" si="951"/>
        <v>0</v>
      </c>
      <c r="GL621" s="25">
        <v>0</v>
      </c>
      <c r="GM621" s="25">
        <f t="shared" si="952"/>
        <v>0</v>
      </c>
      <c r="GN621" s="25">
        <f t="shared" si="953"/>
        <v>0</v>
      </c>
      <c r="GO621" s="25">
        <f t="shared" si="954"/>
        <v>0</v>
      </c>
      <c r="GP621" s="25">
        <f t="shared" si="955"/>
        <v>0</v>
      </c>
      <c r="GQ621" s="16">
        <f t="shared" si="956"/>
        <v>0</v>
      </c>
      <c r="GR621" s="25">
        <f t="shared" si="957"/>
        <v>0</v>
      </c>
      <c r="GS621" s="9">
        <f t="shared" si="895"/>
        <v>0</v>
      </c>
      <c r="GT621" s="26">
        <f t="shared" si="896"/>
        <v>0</v>
      </c>
      <c r="GU621" s="19">
        <f t="shared" si="897"/>
        <v>0</v>
      </c>
      <c r="GV621" s="26">
        <f t="shared" si="898"/>
        <v>0</v>
      </c>
      <c r="GW621" s="26">
        <f t="shared" si="899"/>
        <v>0</v>
      </c>
      <c r="GX621">
        <f t="shared" si="958"/>
        <v>0</v>
      </c>
      <c r="GY621" s="7">
        <f t="shared" si="908"/>
        <v>0</v>
      </c>
      <c r="GZ621" s="7">
        <f t="shared" si="909"/>
        <v>0</v>
      </c>
      <c r="HA621" s="17">
        <f t="shared" si="959"/>
        <v>0</v>
      </c>
      <c r="HB621" s="17">
        <f t="shared" si="910"/>
        <v>0</v>
      </c>
    </row>
    <row r="622" spans="54:210" x14ac:dyDescent="0.3">
      <c r="BB622">
        <v>620</v>
      </c>
      <c r="BC622" s="7">
        <f t="shared" si="911"/>
        <v>0</v>
      </c>
      <c r="BD622" s="28">
        <f t="shared" si="912"/>
        <v>0</v>
      </c>
      <c r="BE622" s="16">
        <f t="shared" si="913"/>
        <v>0</v>
      </c>
      <c r="BF622" s="16">
        <f t="shared" si="914"/>
        <v>0</v>
      </c>
      <c r="BG622" s="25">
        <v>0</v>
      </c>
      <c r="BH622" s="25">
        <f t="shared" si="915"/>
        <v>0</v>
      </c>
      <c r="BI622" s="25">
        <f t="shared" si="916"/>
        <v>0</v>
      </c>
      <c r="BJ622" s="25">
        <f t="shared" si="917"/>
        <v>0</v>
      </c>
      <c r="BK622" s="25">
        <f t="shared" si="918"/>
        <v>0</v>
      </c>
      <c r="BL622" s="16">
        <f t="shared" si="919"/>
        <v>0</v>
      </c>
      <c r="BM622" s="25">
        <f t="shared" si="920"/>
        <v>0</v>
      </c>
      <c r="BN622" s="9">
        <f t="shared" si="865"/>
        <v>0</v>
      </c>
      <c r="BO622" s="26">
        <f t="shared" si="866"/>
        <v>0</v>
      </c>
      <c r="BP622" s="19">
        <f t="shared" si="867"/>
        <v>0</v>
      </c>
      <c r="BQ622" s="26">
        <f t="shared" si="868"/>
        <v>0</v>
      </c>
      <c r="BR622" s="26">
        <f t="shared" si="869"/>
        <v>0</v>
      </c>
      <c r="BS622">
        <f t="shared" si="921"/>
        <v>0</v>
      </c>
      <c r="BT622" s="7">
        <f t="shared" si="922"/>
        <v>0</v>
      </c>
      <c r="BU622" s="7">
        <f t="shared" si="900"/>
        <v>0</v>
      </c>
      <c r="BV622" s="17">
        <f t="shared" si="923"/>
        <v>0</v>
      </c>
      <c r="BW622" s="17">
        <f t="shared" si="901"/>
        <v>0</v>
      </c>
      <c r="CB622">
        <v>620</v>
      </c>
      <c r="CC622" s="7">
        <f t="shared" ca="1" si="924"/>
        <v>-19000</v>
      </c>
      <c r="CD622" s="28">
        <f t="shared" ca="1" si="925"/>
        <v>0</v>
      </c>
      <c r="CE622" s="16">
        <f t="shared" ca="1" si="926"/>
        <v>0</v>
      </c>
      <c r="CF622" s="9">
        <f t="shared" ca="1" si="870"/>
        <v>0</v>
      </c>
      <c r="CG622" s="26">
        <f t="shared" ca="1" si="871"/>
        <v>0</v>
      </c>
      <c r="CH622" s="19">
        <f t="shared" ca="1" si="872"/>
        <v>0</v>
      </c>
      <c r="CI622" s="26">
        <f t="shared" ca="1" si="873"/>
        <v>0</v>
      </c>
      <c r="CJ622" s="26">
        <f t="shared" ca="1" si="874"/>
        <v>0</v>
      </c>
      <c r="CK622" s="16">
        <f t="shared" ca="1" si="927"/>
        <v>0</v>
      </c>
      <c r="CL622" s="25">
        <v>0</v>
      </c>
      <c r="CM622" s="25">
        <f t="shared" ca="1" si="928"/>
        <v>0</v>
      </c>
      <c r="CN622" s="25">
        <f t="shared" ca="1" si="929"/>
        <v>0</v>
      </c>
      <c r="CO622" s="25">
        <f t="shared" ca="1" si="930"/>
        <v>0</v>
      </c>
      <c r="CP622" s="25">
        <f t="shared" ca="1" si="931"/>
        <v>0</v>
      </c>
      <c r="CQ622" s="16">
        <f t="shared" ca="1" si="932"/>
        <v>0</v>
      </c>
      <c r="CR622" s="25">
        <f t="shared" ca="1" si="933"/>
        <v>0</v>
      </c>
      <c r="CS622" s="9">
        <f t="shared" ca="1" si="875"/>
        <v>0</v>
      </c>
      <c r="CT622" s="26">
        <f t="shared" ca="1" si="876"/>
        <v>0</v>
      </c>
      <c r="CU622" s="19">
        <f t="shared" ca="1" si="877"/>
        <v>0</v>
      </c>
      <c r="CV622" s="26">
        <f t="shared" ca="1" si="878"/>
        <v>0</v>
      </c>
      <c r="CW622" s="26">
        <f t="shared" ca="1" si="879"/>
        <v>0</v>
      </c>
      <c r="CX622">
        <f t="shared" ca="1" si="934"/>
        <v>0</v>
      </c>
      <c r="CY622" s="7">
        <f t="shared" ca="1" si="902"/>
        <v>0</v>
      </c>
      <c r="CZ622" s="7">
        <f t="shared" ca="1" si="903"/>
        <v>0</v>
      </c>
      <c r="DA622" s="17">
        <f t="shared" ca="1" si="935"/>
        <v>0</v>
      </c>
      <c r="DB622" s="17">
        <f t="shared" ca="1" si="904"/>
        <v>0</v>
      </c>
      <c r="EB622">
        <v>620</v>
      </c>
      <c r="EC622" s="7">
        <f t="shared" si="936"/>
        <v>0</v>
      </c>
      <c r="ED622" s="28">
        <f t="shared" si="937"/>
        <v>0</v>
      </c>
      <c r="EE622" s="16">
        <f t="shared" si="938"/>
        <v>0</v>
      </c>
      <c r="EF622" s="9">
        <f t="shared" si="880"/>
        <v>0</v>
      </c>
      <c r="EG622" s="26">
        <f t="shared" si="881"/>
        <v>0</v>
      </c>
      <c r="EH622" s="19">
        <f t="shared" si="882"/>
        <v>0</v>
      </c>
      <c r="EI622" s="26">
        <f t="shared" si="883"/>
        <v>0</v>
      </c>
      <c r="EJ622" s="26">
        <f t="shared" si="884"/>
        <v>0</v>
      </c>
      <c r="EK622" s="16">
        <f t="shared" si="939"/>
        <v>0</v>
      </c>
      <c r="EL622" s="25">
        <v>0</v>
      </c>
      <c r="EM622" s="25">
        <f t="shared" si="940"/>
        <v>0</v>
      </c>
      <c r="EN622" s="25">
        <f t="shared" si="941"/>
        <v>0</v>
      </c>
      <c r="EO622" s="25">
        <f t="shared" si="942"/>
        <v>0</v>
      </c>
      <c r="EP622" s="25">
        <f t="shared" si="943"/>
        <v>0</v>
      </c>
      <c r="EQ622" s="16">
        <f t="shared" si="944"/>
        <v>0</v>
      </c>
      <c r="ER622" s="25">
        <f t="shared" si="945"/>
        <v>0</v>
      </c>
      <c r="ES622" s="9">
        <f t="shared" si="885"/>
        <v>0</v>
      </c>
      <c r="ET622" s="26">
        <f t="shared" si="886"/>
        <v>0</v>
      </c>
      <c r="EU622" s="19">
        <f t="shared" si="887"/>
        <v>0</v>
      </c>
      <c r="EV622" s="26">
        <f t="shared" si="888"/>
        <v>0</v>
      </c>
      <c r="EW622" s="26">
        <f t="shared" si="889"/>
        <v>0</v>
      </c>
      <c r="EX622">
        <f t="shared" si="946"/>
        <v>0</v>
      </c>
      <c r="EY622" s="7">
        <f t="shared" si="905"/>
        <v>0</v>
      </c>
      <c r="EZ622" s="7">
        <f t="shared" si="906"/>
        <v>0</v>
      </c>
      <c r="FA622" s="17">
        <f t="shared" si="947"/>
        <v>0</v>
      </c>
      <c r="FB622" s="17">
        <f t="shared" si="907"/>
        <v>0</v>
      </c>
      <c r="GB622">
        <v>620</v>
      </c>
      <c r="GC622" s="7">
        <f t="shared" si="948"/>
        <v>0</v>
      </c>
      <c r="GD622" s="28">
        <f t="shared" si="949"/>
        <v>0</v>
      </c>
      <c r="GE622" s="16">
        <f t="shared" si="950"/>
        <v>0</v>
      </c>
      <c r="GF622" s="9">
        <f t="shared" si="890"/>
        <v>0</v>
      </c>
      <c r="GG622" s="26">
        <f t="shared" si="891"/>
        <v>0</v>
      </c>
      <c r="GH622" s="19">
        <f t="shared" si="892"/>
        <v>0</v>
      </c>
      <c r="GI622" s="26">
        <f t="shared" si="893"/>
        <v>0</v>
      </c>
      <c r="GJ622" s="26">
        <f t="shared" si="894"/>
        <v>0</v>
      </c>
      <c r="GK622" s="16">
        <f t="shared" si="951"/>
        <v>0</v>
      </c>
      <c r="GL622" s="25">
        <v>0</v>
      </c>
      <c r="GM622" s="25">
        <f t="shared" si="952"/>
        <v>0</v>
      </c>
      <c r="GN622" s="25">
        <f t="shared" si="953"/>
        <v>0</v>
      </c>
      <c r="GO622" s="25">
        <f t="shared" si="954"/>
        <v>0</v>
      </c>
      <c r="GP622" s="25">
        <f t="shared" si="955"/>
        <v>0</v>
      </c>
      <c r="GQ622" s="16">
        <f t="shared" si="956"/>
        <v>0</v>
      </c>
      <c r="GR622" s="25">
        <f t="shared" si="957"/>
        <v>0</v>
      </c>
      <c r="GS622" s="9">
        <f t="shared" si="895"/>
        <v>0</v>
      </c>
      <c r="GT622" s="26">
        <f t="shared" si="896"/>
        <v>0</v>
      </c>
      <c r="GU622" s="19">
        <f t="shared" si="897"/>
        <v>0</v>
      </c>
      <c r="GV622" s="26">
        <f t="shared" si="898"/>
        <v>0</v>
      </c>
      <c r="GW622" s="26">
        <f t="shared" si="899"/>
        <v>0</v>
      </c>
      <c r="GX622">
        <f t="shared" si="958"/>
        <v>0</v>
      </c>
      <c r="GY622" s="7">
        <f t="shared" si="908"/>
        <v>0</v>
      </c>
      <c r="GZ622" s="7">
        <f t="shared" si="909"/>
        <v>0</v>
      </c>
      <c r="HA622" s="17">
        <f t="shared" si="959"/>
        <v>0</v>
      </c>
      <c r="HB622" s="17">
        <f t="shared" si="910"/>
        <v>0</v>
      </c>
    </row>
    <row r="623" spans="54:210" x14ac:dyDescent="0.3">
      <c r="BB623">
        <v>621</v>
      </c>
      <c r="BC623" s="7">
        <f t="shared" si="911"/>
        <v>0</v>
      </c>
      <c r="BD623" s="28">
        <f t="shared" si="912"/>
        <v>0</v>
      </c>
      <c r="BE623" s="16">
        <f t="shared" si="913"/>
        <v>0</v>
      </c>
      <c r="BF623" s="16">
        <f t="shared" si="914"/>
        <v>0</v>
      </c>
      <c r="BG623" s="25">
        <v>0</v>
      </c>
      <c r="BH623" s="25">
        <f t="shared" si="915"/>
        <v>0</v>
      </c>
      <c r="BI623" s="25">
        <f t="shared" si="916"/>
        <v>0</v>
      </c>
      <c r="BJ623" s="25">
        <f t="shared" si="917"/>
        <v>0</v>
      </c>
      <c r="BK623" s="25">
        <f t="shared" si="918"/>
        <v>0</v>
      </c>
      <c r="BL623" s="16">
        <f t="shared" si="919"/>
        <v>0</v>
      </c>
      <c r="BM623" s="25">
        <f t="shared" si="920"/>
        <v>0</v>
      </c>
      <c r="BN623" s="9">
        <f t="shared" si="865"/>
        <v>0</v>
      </c>
      <c r="BO623" s="26">
        <f t="shared" si="866"/>
        <v>0</v>
      </c>
      <c r="BP623" s="19">
        <f t="shared" si="867"/>
        <v>0</v>
      </c>
      <c r="BQ623" s="26">
        <f t="shared" si="868"/>
        <v>0</v>
      </c>
      <c r="BR623" s="26">
        <f t="shared" si="869"/>
        <v>0</v>
      </c>
      <c r="BS623">
        <f t="shared" si="921"/>
        <v>0</v>
      </c>
      <c r="BT623" s="7">
        <f t="shared" si="922"/>
        <v>0</v>
      </c>
      <c r="BU623" s="7">
        <f t="shared" si="900"/>
        <v>0</v>
      </c>
      <c r="BV623" s="17">
        <f t="shared" si="923"/>
        <v>0</v>
      </c>
      <c r="BW623" s="17">
        <f t="shared" si="901"/>
        <v>0</v>
      </c>
      <c r="CB623">
        <v>621</v>
      </c>
      <c r="CC623" s="7">
        <f t="shared" ca="1" si="924"/>
        <v>-19000</v>
      </c>
      <c r="CD623" s="28">
        <f t="shared" ca="1" si="925"/>
        <v>0</v>
      </c>
      <c r="CE623" s="16">
        <f t="shared" ca="1" si="926"/>
        <v>0</v>
      </c>
      <c r="CF623" s="9">
        <f t="shared" ca="1" si="870"/>
        <v>0</v>
      </c>
      <c r="CG623" s="26">
        <f t="shared" ca="1" si="871"/>
        <v>0</v>
      </c>
      <c r="CH623" s="19">
        <f t="shared" ca="1" si="872"/>
        <v>0</v>
      </c>
      <c r="CI623" s="26">
        <f t="shared" ca="1" si="873"/>
        <v>0</v>
      </c>
      <c r="CJ623" s="26">
        <f t="shared" ca="1" si="874"/>
        <v>0</v>
      </c>
      <c r="CK623" s="16">
        <f t="shared" ca="1" si="927"/>
        <v>0</v>
      </c>
      <c r="CL623" s="25">
        <v>0</v>
      </c>
      <c r="CM623" s="25">
        <f t="shared" ca="1" si="928"/>
        <v>0</v>
      </c>
      <c r="CN623" s="25">
        <f t="shared" ca="1" si="929"/>
        <v>0</v>
      </c>
      <c r="CO623" s="25">
        <f t="shared" ca="1" si="930"/>
        <v>0</v>
      </c>
      <c r="CP623" s="25">
        <f t="shared" ca="1" si="931"/>
        <v>0</v>
      </c>
      <c r="CQ623" s="16">
        <f t="shared" ca="1" si="932"/>
        <v>0</v>
      </c>
      <c r="CR623" s="25">
        <f t="shared" ca="1" si="933"/>
        <v>0</v>
      </c>
      <c r="CS623" s="9">
        <f t="shared" ca="1" si="875"/>
        <v>0</v>
      </c>
      <c r="CT623" s="26">
        <f t="shared" ca="1" si="876"/>
        <v>0</v>
      </c>
      <c r="CU623" s="19">
        <f t="shared" ca="1" si="877"/>
        <v>0</v>
      </c>
      <c r="CV623" s="26">
        <f t="shared" ca="1" si="878"/>
        <v>0</v>
      </c>
      <c r="CW623" s="26">
        <f t="shared" ca="1" si="879"/>
        <v>0</v>
      </c>
      <c r="CX623">
        <f t="shared" ca="1" si="934"/>
        <v>0</v>
      </c>
      <c r="CY623" s="7">
        <f t="shared" ca="1" si="902"/>
        <v>0</v>
      </c>
      <c r="CZ623" s="7">
        <f t="shared" ca="1" si="903"/>
        <v>0</v>
      </c>
      <c r="DA623" s="17">
        <f t="shared" ca="1" si="935"/>
        <v>0</v>
      </c>
      <c r="DB623" s="17">
        <f t="shared" ca="1" si="904"/>
        <v>0</v>
      </c>
      <c r="EB623">
        <v>621</v>
      </c>
      <c r="EC623" s="7">
        <f t="shared" si="936"/>
        <v>0</v>
      </c>
      <c r="ED623" s="28">
        <f t="shared" si="937"/>
        <v>0</v>
      </c>
      <c r="EE623" s="16">
        <f t="shared" si="938"/>
        <v>0</v>
      </c>
      <c r="EF623" s="9">
        <f t="shared" si="880"/>
        <v>0</v>
      </c>
      <c r="EG623" s="26">
        <f t="shared" si="881"/>
        <v>0</v>
      </c>
      <c r="EH623" s="19">
        <f t="shared" si="882"/>
        <v>0</v>
      </c>
      <c r="EI623" s="26">
        <f t="shared" si="883"/>
        <v>0</v>
      </c>
      <c r="EJ623" s="26">
        <f t="shared" si="884"/>
        <v>0</v>
      </c>
      <c r="EK623" s="16">
        <f t="shared" si="939"/>
        <v>0</v>
      </c>
      <c r="EL623" s="25">
        <v>0</v>
      </c>
      <c r="EM623" s="25">
        <f t="shared" si="940"/>
        <v>0</v>
      </c>
      <c r="EN623" s="25">
        <f t="shared" si="941"/>
        <v>0</v>
      </c>
      <c r="EO623" s="25">
        <f t="shared" si="942"/>
        <v>0</v>
      </c>
      <c r="EP623" s="25">
        <f t="shared" si="943"/>
        <v>0</v>
      </c>
      <c r="EQ623" s="16">
        <f t="shared" si="944"/>
        <v>0</v>
      </c>
      <c r="ER623" s="25">
        <f t="shared" si="945"/>
        <v>0</v>
      </c>
      <c r="ES623" s="9">
        <f t="shared" si="885"/>
        <v>0</v>
      </c>
      <c r="ET623" s="26">
        <f t="shared" si="886"/>
        <v>0</v>
      </c>
      <c r="EU623" s="19">
        <f t="shared" si="887"/>
        <v>0</v>
      </c>
      <c r="EV623" s="26">
        <f t="shared" si="888"/>
        <v>0</v>
      </c>
      <c r="EW623" s="26">
        <f t="shared" si="889"/>
        <v>0</v>
      </c>
      <c r="EX623">
        <f t="shared" si="946"/>
        <v>0</v>
      </c>
      <c r="EY623" s="7">
        <f t="shared" si="905"/>
        <v>0</v>
      </c>
      <c r="EZ623" s="7">
        <f t="shared" si="906"/>
        <v>0</v>
      </c>
      <c r="FA623" s="17">
        <f t="shared" si="947"/>
        <v>0</v>
      </c>
      <c r="FB623" s="17">
        <f t="shared" si="907"/>
        <v>0</v>
      </c>
      <c r="GB623">
        <v>621</v>
      </c>
      <c r="GC623" s="7">
        <f t="shared" si="948"/>
        <v>0</v>
      </c>
      <c r="GD623" s="28">
        <f t="shared" si="949"/>
        <v>0</v>
      </c>
      <c r="GE623" s="16">
        <f t="shared" si="950"/>
        <v>0</v>
      </c>
      <c r="GF623" s="9">
        <f t="shared" si="890"/>
        <v>0</v>
      </c>
      <c r="GG623" s="26">
        <f t="shared" si="891"/>
        <v>0</v>
      </c>
      <c r="GH623" s="19">
        <f t="shared" si="892"/>
        <v>0</v>
      </c>
      <c r="GI623" s="26">
        <f t="shared" si="893"/>
        <v>0</v>
      </c>
      <c r="GJ623" s="26">
        <f t="shared" si="894"/>
        <v>0</v>
      </c>
      <c r="GK623" s="16">
        <f t="shared" si="951"/>
        <v>0</v>
      </c>
      <c r="GL623" s="25">
        <v>0</v>
      </c>
      <c r="GM623" s="25">
        <f t="shared" si="952"/>
        <v>0</v>
      </c>
      <c r="GN623" s="25">
        <f t="shared" si="953"/>
        <v>0</v>
      </c>
      <c r="GO623" s="25">
        <f t="shared" si="954"/>
        <v>0</v>
      </c>
      <c r="GP623" s="25">
        <f t="shared" si="955"/>
        <v>0</v>
      </c>
      <c r="GQ623" s="16">
        <f t="shared" si="956"/>
        <v>0</v>
      </c>
      <c r="GR623" s="25">
        <f t="shared" si="957"/>
        <v>0</v>
      </c>
      <c r="GS623" s="9">
        <f t="shared" si="895"/>
        <v>0</v>
      </c>
      <c r="GT623" s="26">
        <f t="shared" si="896"/>
        <v>0</v>
      </c>
      <c r="GU623" s="19">
        <f t="shared" si="897"/>
        <v>0</v>
      </c>
      <c r="GV623" s="26">
        <f t="shared" si="898"/>
        <v>0</v>
      </c>
      <c r="GW623" s="26">
        <f t="shared" si="899"/>
        <v>0</v>
      </c>
      <c r="GX623">
        <f t="shared" si="958"/>
        <v>0</v>
      </c>
      <c r="GY623" s="7">
        <f t="shared" si="908"/>
        <v>0</v>
      </c>
      <c r="GZ623" s="7">
        <f t="shared" si="909"/>
        <v>0</v>
      </c>
      <c r="HA623" s="17">
        <f t="shared" si="959"/>
        <v>0</v>
      </c>
      <c r="HB623" s="17">
        <f t="shared" si="910"/>
        <v>0</v>
      </c>
    </row>
    <row r="624" spans="54:210" x14ac:dyDescent="0.3">
      <c r="BB624">
        <v>622</v>
      </c>
      <c r="BC624" s="7">
        <f t="shared" si="911"/>
        <v>0</v>
      </c>
      <c r="BD624" s="28">
        <f t="shared" si="912"/>
        <v>0</v>
      </c>
      <c r="BE624" s="16">
        <f t="shared" si="913"/>
        <v>0</v>
      </c>
      <c r="BF624" s="16">
        <f t="shared" si="914"/>
        <v>0</v>
      </c>
      <c r="BG624" s="25">
        <v>0</v>
      </c>
      <c r="BH624" s="25">
        <f t="shared" si="915"/>
        <v>0</v>
      </c>
      <c r="BI624" s="25">
        <f t="shared" si="916"/>
        <v>0</v>
      </c>
      <c r="BJ624" s="25">
        <f t="shared" si="917"/>
        <v>0</v>
      </c>
      <c r="BK624" s="25">
        <f t="shared" si="918"/>
        <v>0</v>
      </c>
      <c r="BL624" s="16">
        <f t="shared" si="919"/>
        <v>0</v>
      </c>
      <c r="BM624" s="25">
        <f t="shared" si="920"/>
        <v>0</v>
      </c>
      <c r="BN624" s="9">
        <f t="shared" si="865"/>
        <v>0</v>
      </c>
      <c r="BO624" s="26">
        <f t="shared" si="866"/>
        <v>0</v>
      </c>
      <c r="BP624" s="19">
        <f t="shared" si="867"/>
        <v>0</v>
      </c>
      <c r="BQ624" s="26">
        <f t="shared" si="868"/>
        <v>0</v>
      </c>
      <c r="BR624" s="26">
        <f t="shared" si="869"/>
        <v>0</v>
      </c>
      <c r="BS624">
        <f t="shared" si="921"/>
        <v>0</v>
      </c>
      <c r="BT624" s="7">
        <f t="shared" si="922"/>
        <v>0</v>
      </c>
      <c r="BU624" s="7">
        <f t="shared" si="900"/>
        <v>0</v>
      </c>
      <c r="BV624" s="17">
        <f t="shared" si="923"/>
        <v>0</v>
      </c>
      <c r="BW624" s="17">
        <f t="shared" si="901"/>
        <v>0</v>
      </c>
      <c r="CB624">
        <v>622</v>
      </c>
      <c r="CC624" s="7">
        <f t="shared" ca="1" si="924"/>
        <v>-19000</v>
      </c>
      <c r="CD624" s="28">
        <f t="shared" ca="1" si="925"/>
        <v>0</v>
      </c>
      <c r="CE624" s="16">
        <f t="shared" ca="1" si="926"/>
        <v>0</v>
      </c>
      <c r="CF624" s="9">
        <f t="shared" ca="1" si="870"/>
        <v>0</v>
      </c>
      <c r="CG624" s="26">
        <f t="shared" ca="1" si="871"/>
        <v>0</v>
      </c>
      <c r="CH624" s="19">
        <f t="shared" ca="1" si="872"/>
        <v>0</v>
      </c>
      <c r="CI624" s="26">
        <f t="shared" ca="1" si="873"/>
        <v>0</v>
      </c>
      <c r="CJ624" s="26">
        <f t="shared" ca="1" si="874"/>
        <v>0</v>
      </c>
      <c r="CK624" s="16">
        <f t="shared" ca="1" si="927"/>
        <v>0</v>
      </c>
      <c r="CL624" s="25">
        <v>0</v>
      </c>
      <c r="CM624" s="25">
        <f t="shared" ca="1" si="928"/>
        <v>0</v>
      </c>
      <c r="CN624" s="25">
        <f t="shared" ca="1" si="929"/>
        <v>0</v>
      </c>
      <c r="CO624" s="25">
        <f t="shared" ca="1" si="930"/>
        <v>0</v>
      </c>
      <c r="CP624" s="25">
        <f t="shared" ca="1" si="931"/>
        <v>0</v>
      </c>
      <c r="CQ624" s="16">
        <f t="shared" ca="1" si="932"/>
        <v>0</v>
      </c>
      <c r="CR624" s="25">
        <f t="shared" ca="1" si="933"/>
        <v>0</v>
      </c>
      <c r="CS624" s="9">
        <f t="shared" ca="1" si="875"/>
        <v>0</v>
      </c>
      <c r="CT624" s="26">
        <f t="shared" ca="1" si="876"/>
        <v>0</v>
      </c>
      <c r="CU624" s="19">
        <f t="shared" ca="1" si="877"/>
        <v>0</v>
      </c>
      <c r="CV624" s="26">
        <f t="shared" ca="1" si="878"/>
        <v>0</v>
      </c>
      <c r="CW624" s="26">
        <f t="shared" ca="1" si="879"/>
        <v>0</v>
      </c>
      <c r="CX624">
        <f t="shared" ca="1" si="934"/>
        <v>0</v>
      </c>
      <c r="CY624" s="7">
        <f t="shared" ca="1" si="902"/>
        <v>0</v>
      </c>
      <c r="CZ624" s="7">
        <f t="shared" ca="1" si="903"/>
        <v>0</v>
      </c>
      <c r="DA624" s="17">
        <f t="shared" ca="1" si="935"/>
        <v>0</v>
      </c>
      <c r="DB624" s="17">
        <f t="shared" ca="1" si="904"/>
        <v>0</v>
      </c>
      <c r="EB624">
        <v>622</v>
      </c>
      <c r="EC624" s="7">
        <f t="shared" si="936"/>
        <v>0</v>
      </c>
      <c r="ED624" s="28">
        <f t="shared" si="937"/>
        <v>0</v>
      </c>
      <c r="EE624" s="16">
        <f t="shared" si="938"/>
        <v>0</v>
      </c>
      <c r="EF624" s="9">
        <f t="shared" si="880"/>
        <v>0</v>
      </c>
      <c r="EG624" s="26">
        <f t="shared" si="881"/>
        <v>0</v>
      </c>
      <c r="EH624" s="19">
        <f t="shared" si="882"/>
        <v>0</v>
      </c>
      <c r="EI624" s="26">
        <f t="shared" si="883"/>
        <v>0</v>
      </c>
      <c r="EJ624" s="26">
        <f t="shared" si="884"/>
        <v>0</v>
      </c>
      <c r="EK624" s="16">
        <f t="shared" si="939"/>
        <v>0</v>
      </c>
      <c r="EL624" s="25">
        <v>0</v>
      </c>
      <c r="EM624" s="25">
        <f t="shared" si="940"/>
        <v>0</v>
      </c>
      <c r="EN624" s="25">
        <f t="shared" si="941"/>
        <v>0</v>
      </c>
      <c r="EO624" s="25">
        <f t="shared" si="942"/>
        <v>0</v>
      </c>
      <c r="EP624" s="25">
        <f t="shared" si="943"/>
        <v>0</v>
      </c>
      <c r="EQ624" s="16">
        <f t="shared" si="944"/>
        <v>0</v>
      </c>
      <c r="ER624" s="25">
        <f t="shared" si="945"/>
        <v>0</v>
      </c>
      <c r="ES624" s="9">
        <f t="shared" si="885"/>
        <v>0</v>
      </c>
      <c r="ET624" s="26">
        <f t="shared" si="886"/>
        <v>0</v>
      </c>
      <c r="EU624" s="19">
        <f t="shared" si="887"/>
        <v>0</v>
      </c>
      <c r="EV624" s="26">
        <f t="shared" si="888"/>
        <v>0</v>
      </c>
      <c r="EW624" s="26">
        <f t="shared" si="889"/>
        <v>0</v>
      </c>
      <c r="EX624">
        <f t="shared" si="946"/>
        <v>0</v>
      </c>
      <c r="EY624" s="7">
        <f t="shared" si="905"/>
        <v>0</v>
      </c>
      <c r="EZ624" s="7">
        <f t="shared" si="906"/>
        <v>0</v>
      </c>
      <c r="FA624" s="17">
        <f t="shared" si="947"/>
        <v>0</v>
      </c>
      <c r="FB624" s="17">
        <f t="shared" si="907"/>
        <v>0</v>
      </c>
      <c r="GB624">
        <v>622</v>
      </c>
      <c r="GC624" s="7">
        <f t="shared" si="948"/>
        <v>0</v>
      </c>
      <c r="GD624" s="28">
        <f t="shared" si="949"/>
        <v>0</v>
      </c>
      <c r="GE624" s="16">
        <f t="shared" si="950"/>
        <v>0</v>
      </c>
      <c r="GF624" s="9">
        <f t="shared" si="890"/>
        <v>0</v>
      </c>
      <c r="GG624" s="26">
        <f t="shared" si="891"/>
        <v>0</v>
      </c>
      <c r="GH624" s="19">
        <f t="shared" si="892"/>
        <v>0</v>
      </c>
      <c r="GI624" s="26">
        <f t="shared" si="893"/>
        <v>0</v>
      </c>
      <c r="GJ624" s="26">
        <f t="shared" si="894"/>
        <v>0</v>
      </c>
      <c r="GK624" s="16">
        <f t="shared" si="951"/>
        <v>0</v>
      </c>
      <c r="GL624" s="25">
        <v>0</v>
      </c>
      <c r="GM624" s="25">
        <f t="shared" si="952"/>
        <v>0</v>
      </c>
      <c r="GN624" s="25">
        <f t="shared" si="953"/>
        <v>0</v>
      </c>
      <c r="GO624" s="25">
        <f t="shared" si="954"/>
        <v>0</v>
      </c>
      <c r="GP624" s="25">
        <f t="shared" si="955"/>
        <v>0</v>
      </c>
      <c r="GQ624" s="16">
        <f t="shared" si="956"/>
        <v>0</v>
      </c>
      <c r="GR624" s="25">
        <f t="shared" si="957"/>
        <v>0</v>
      </c>
      <c r="GS624" s="9">
        <f t="shared" si="895"/>
        <v>0</v>
      </c>
      <c r="GT624" s="26">
        <f t="shared" si="896"/>
        <v>0</v>
      </c>
      <c r="GU624" s="19">
        <f t="shared" si="897"/>
        <v>0</v>
      </c>
      <c r="GV624" s="26">
        <f t="shared" si="898"/>
        <v>0</v>
      </c>
      <c r="GW624" s="26">
        <f t="shared" si="899"/>
        <v>0</v>
      </c>
      <c r="GX624">
        <f t="shared" si="958"/>
        <v>0</v>
      </c>
      <c r="GY624" s="7">
        <f t="shared" si="908"/>
        <v>0</v>
      </c>
      <c r="GZ624" s="7">
        <f t="shared" si="909"/>
        <v>0</v>
      </c>
      <c r="HA624" s="17">
        <f t="shared" si="959"/>
        <v>0</v>
      </c>
      <c r="HB624" s="17">
        <f t="shared" si="910"/>
        <v>0</v>
      </c>
    </row>
    <row r="625" spans="54:210" x14ac:dyDescent="0.3">
      <c r="BB625">
        <v>623</v>
      </c>
      <c r="BC625" s="7">
        <f t="shared" si="911"/>
        <v>0</v>
      </c>
      <c r="BD625" s="28">
        <f t="shared" si="912"/>
        <v>0</v>
      </c>
      <c r="BE625" s="16">
        <f t="shared" si="913"/>
        <v>0</v>
      </c>
      <c r="BF625" s="16">
        <f t="shared" si="914"/>
        <v>0</v>
      </c>
      <c r="BG625" s="25">
        <v>0</v>
      </c>
      <c r="BH625" s="25">
        <f t="shared" si="915"/>
        <v>0</v>
      </c>
      <c r="BI625" s="25">
        <f t="shared" si="916"/>
        <v>0</v>
      </c>
      <c r="BJ625" s="25">
        <f t="shared" si="917"/>
        <v>0</v>
      </c>
      <c r="BK625" s="25">
        <f t="shared" si="918"/>
        <v>0</v>
      </c>
      <c r="BL625" s="16">
        <f t="shared" si="919"/>
        <v>0</v>
      </c>
      <c r="BM625" s="25">
        <f t="shared" si="920"/>
        <v>0</v>
      </c>
      <c r="BN625" s="9">
        <f t="shared" si="865"/>
        <v>0</v>
      </c>
      <c r="BO625" s="26">
        <f t="shared" si="866"/>
        <v>0</v>
      </c>
      <c r="BP625" s="19">
        <f t="shared" si="867"/>
        <v>0</v>
      </c>
      <c r="BQ625" s="26">
        <f t="shared" si="868"/>
        <v>0</v>
      </c>
      <c r="BR625" s="26">
        <f t="shared" si="869"/>
        <v>0</v>
      </c>
      <c r="BS625">
        <f t="shared" si="921"/>
        <v>0</v>
      </c>
      <c r="BT625" s="7">
        <f t="shared" si="922"/>
        <v>0</v>
      </c>
      <c r="BU625" s="7">
        <f t="shared" si="900"/>
        <v>0</v>
      </c>
      <c r="BV625" s="17">
        <f t="shared" si="923"/>
        <v>0</v>
      </c>
      <c r="BW625" s="17">
        <f t="shared" si="901"/>
        <v>0</v>
      </c>
      <c r="CB625">
        <v>623</v>
      </c>
      <c r="CC625" s="7">
        <f t="shared" ca="1" si="924"/>
        <v>-19000</v>
      </c>
      <c r="CD625" s="28">
        <f t="shared" ca="1" si="925"/>
        <v>0</v>
      </c>
      <c r="CE625" s="16">
        <f t="shared" ca="1" si="926"/>
        <v>0</v>
      </c>
      <c r="CF625" s="9">
        <f t="shared" ca="1" si="870"/>
        <v>0</v>
      </c>
      <c r="CG625" s="26">
        <f t="shared" ca="1" si="871"/>
        <v>0</v>
      </c>
      <c r="CH625" s="19">
        <f t="shared" ca="1" si="872"/>
        <v>0</v>
      </c>
      <c r="CI625" s="26">
        <f t="shared" ca="1" si="873"/>
        <v>0</v>
      </c>
      <c r="CJ625" s="26">
        <f t="shared" ca="1" si="874"/>
        <v>0</v>
      </c>
      <c r="CK625" s="16">
        <f t="shared" ca="1" si="927"/>
        <v>0</v>
      </c>
      <c r="CL625" s="25">
        <v>0</v>
      </c>
      <c r="CM625" s="25">
        <f t="shared" ca="1" si="928"/>
        <v>0</v>
      </c>
      <c r="CN625" s="25">
        <f t="shared" ca="1" si="929"/>
        <v>0</v>
      </c>
      <c r="CO625" s="25">
        <f t="shared" ca="1" si="930"/>
        <v>0</v>
      </c>
      <c r="CP625" s="25">
        <f t="shared" ca="1" si="931"/>
        <v>0</v>
      </c>
      <c r="CQ625" s="16">
        <f t="shared" ca="1" si="932"/>
        <v>0</v>
      </c>
      <c r="CR625" s="25">
        <f t="shared" ca="1" si="933"/>
        <v>0</v>
      </c>
      <c r="CS625" s="9">
        <f t="shared" ca="1" si="875"/>
        <v>0</v>
      </c>
      <c r="CT625" s="26">
        <f t="shared" ca="1" si="876"/>
        <v>0</v>
      </c>
      <c r="CU625" s="19">
        <f t="shared" ca="1" si="877"/>
        <v>0</v>
      </c>
      <c r="CV625" s="26">
        <f t="shared" ca="1" si="878"/>
        <v>0</v>
      </c>
      <c r="CW625" s="26">
        <f t="shared" ca="1" si="879"/>
        <v>0</v>
      </c>
      <c r="CX625">
        <f t="shared" ca="1" si="934"/>
        <v>0</v>
      </c>
      <c r="CY625" s="7">
        <f t="shared" ca="1" si="902"/>
        <v>0</v>
      </c>
      <c r="CZ625" s="7">
        <f t="shared" ca="1" si="903"/>
        <v>0</v>
      </c>
      <c r="DA625" s="17">
        <f t="shared" ca="1" si="935"/>
        <v>0</v>
      </c>
      <c r="DB625" s="17">
        <f t="shared" ca="1" si="904"/>
        <v>0</v>
      </c>
      <c r="EB625">
        <v>623</v>
      </c>
      <c r="EC625" s="7">
        <f t="shared" si="936"/>
        <v>0</v>
      </c>
      <c r="ED625" s="28">
        <f t="shared" si="937"/>
        <v>0</v>
      </c>
      <c r="EE625" s="16">
        <f t="shared" si="938"/>
        <v>0</v>
      </c>
      <c r="EF625" s="9">
        <f t="shared" si="880"/>
        <v>0</v>
      </c>
      <c r="EG625" s="26">
        <f t="shared" si="881"/>
        <v>0</v>
      </c>
      <c r="EH625" s="19">
        <f t="shared" si="882"/>
        <v>0</v>
      </c>
      <c r="EI625" s="26">
        <f t="shared" si="883"/>
        <v>0</v>
      </c>
      <c r="EJ625" s="26">
        <f t="shared" si="884"/>
        <v>0</v>
      </c>
      <c r="EK625" s="16">
        <f t="shared" si="939"/>
        <v>0</v>
      </c>
      <c r="EL625" s="25">
        <v>0</v>
      </c>
      <c r="EM625" s="25">
        <f t="shared" si="940"/>
        <v>0</v>
      </c>
      <c r="EN625" s="25">
        <f t="shared" si="941"/>
        <v>0</v>
      </c>
      <c r="EO625" s="25">
        <f t="shared" si="942"/>
        <v>0</v>
      </c>
      <c r="EP625" s="25">
        <f t="shared" si="943"/>
        <v>0</v>
      </c>
      <c r="EQ625" s="16">
        <f t="shared" si="944"/>
        <v>0</v>
      </c>
      <c r="ER625" s="25">
        <f t="shared" si="945"/>
        <v>0</v>
      </c>
      <c r="ES625" s="9">
        <f t="shared" si="885"/>
        <v>0</v>
      </c>
      <c r="ET625" s="26">
        <f t="shared" si="886"/>
        <v>0</v>
      </c>
      <c r="EU625" s="19">
        <f t="shared" si="887"/>
        <v>0</v>
      </c>
      <c r="EV625" s="26">
        <f t="shared" si="888"/>
        <v>0</v>
      </c>
      <c r="EW625" s="26">
        <f t="shared" si="889"/>
        <v>0</v>
      </c>
      <c r="EX625">
        <f t="shared" si="946"/>
        <v>0</v>
      </c>
      <c r="EY625" s="7">
        <f t="shared" si="905"/>
        <v>0</v>
      </c>
      <c r="EZ625" s="7">
        <f t="shared" si="906"/>
        <v>0</v>
      </c>
      <c r="FA625" s="17">
        <f t="shared" si="947"/>
        <v>0</v>
      </c>
      <c r="FB625" s="17">
        <f t="shared" si="907"/>
        <v>0</v>
      </c>
      <c r="GB625">
        <v>623</v>
      </c>
      <c r="GC625" s="7">
        <f t="shared" si="948"/>
        <v>0</v>
      </c>
      <c r="GD625" s="28">
        <f t="shared" si="949"/>
        <v>0</v>
      </c>
      <c r="GE625" s="16">
        <f t="shared" si="950"/>
        <v>0</v>
      </c>
      <c r="GF625" s="9">
        <f t="shared" si="890"/>
        <v>0</v>
      </c>
      <c r="GG625" s="26">
        <f t="shared" si="891"/>
        <v>0</v>
      </c>
      <c r="GH625" s="19">
        <f t="shared" si="892"/>
        <v>0</v>
      </c>
      <c r="GI625" s="26">
        <f t="shared" si="893"/>
        <v>0</v>
      </c>
      <c r="GJ625" s="26">
        <f t="shared" si="894"/>
        <v>0</v>
      </c>
      <c r="GK625" s="16">
        <f t="shared" si="951"/>
        <v>0</v>
      </c>
      <c r="GL625" s="25">
        <v>0</v>
      </c>
      <c r="GM625" s="25">
        <f t="shared" si="952"/>
        <v>0</v>
      </c>
      <c r="GN625" s="25">
        <f t="shared" si="953"/>
        <v>0</v>
      </c>
      <c r="GO625" s="25">
        <f t="shared" si="954"/>
        <v>0</v>
      </c>
      <c r="GP625" s="25">
        <f t="shared" si="955"/>
        <v>0</v>
      </c>
      <c r="GQ625" s="16">
        <f t="shared" si="956"/>
        <v>0</v>
      </c>
      <c r="GR625" s="25">
        <f t="shared" si="957"/>
        <v>0</v>
      </c>
      <c r="GS625" s="9">
        <f t="shared" si="895"/>
        <v>0</v>
      </c>
      <c r="GT625" s="26">
        <f t="shared" si="896"/>
        <v>0</v>
      </c>
      <c r="GU625" s="19">
        <f t="shared" si="897"/>
        <v>0</v>
      </c>
      <c r="GV625" s="26">
        <f t="shared" si="898"/>
        <v>0</v>
      </c>
      <c r="GW625" s="26">
        <f t="shared" si="899"/>
        <v>0</v>
      </c>
      <c r="GX625">
        <f t="shared" si="958"/>
        <v>0</v>
      </c>
      <c r="GY625" s="7">
        <f t="shared" si="908"/>
        <v>0</v>
      </c>
      <c r="GZ625" s="7">
        <f t="shared" si="909"/>
        <v>0</v>
      </c>
      <c r="HA625" s="17">
        <f t="shared" si="959"/>
        <v>0</v>
      </c>
      <c r="HB625" s="17">
        <f t="shared" si="910"/>
        <v>0</v>
      </c>
    </row>
    <row r="626" spans="54:210" x14ac:dyDescent="0.3">
      <c r="BB626">
        <v>624</v>
      </c>
      <c r="BC626" s="7">
        <f t="shared" si="911"/>
        <v>0</v>
      </c>
      <c r="BD626" s="28">
        <f t="shared" si="912"/>
        <v>0</v>
      </c>
      <c r="BE626" s="16">
        <f t="shared" si="913"/>
        <v>0</v>
      </c>
      <c r="BF626" s="16">
        <f t="shared" si="914"/>
        <v>0</v>
      </c>
      <c r="BG626" s="25">
        <v>0</v>
      </c>
      <c r="BH626" s="25">
        <f t="shared" si="915"/>
        <v>0</v>
      </c>
      <c r="BI626" s="25">
        <f t="shared" si="916"/>
        <v>0</v>
      </c>
      <c r="BJ626" s="25">
        <f t="shared" si="917"/>
        <v>0</v>
      </c>
      <c r="BK626" s="25">
        <f t="shared" si="918"/>
        <v>0</v>
      </c>
      <c r="BL626" s="16">
        <f t="shared" si="919"/>
        <v>0</v>
      </c>
      <c r="BM626" s="25">
        <f t="shared" si="920"/>
        <v>0</v>
      </c>
      <c r="BN626" s="9">
        <f t="shared" si="865"/>
        <v>0</v>
      </c>
      <c r="BO626" s="26">
        <f t="shared" si="866"/>
        <v>0</v>
      </c>
      <c r="BP626" s="19">
        <f t="shared" si="867"/>
        <v>0</v>
      </c>
      <c r="BQ626" s="26">
        <f t="shared" si="868"/>
        <v>0</v>
      </c>
      <c r="BR626" s="26">
        <f t="shared" si="869"/>
        <v>0</v>
      </c>
      <c r="BS626">
        <f t="shared" si="921"/>
        <v>0</v>
      </c>
      <c r="BT626" s="7">
        <f t="shared" si="922"/>
        <v>0</v>
      </c>
      <c r="BU626" s="7">
        <f t="shared" si="900"/>
        <v>0</v>
      </c>
      <c r="BV626" s="17">
        <f t="shared" si="923"/>
        <v>0</v>
      </c>
      <c r="BW626" s="17">
        <f t="shared" si="901"/>
        <v>0</v>
      </c>
      <c r="CB626">
        <v>624</v>
      </c>
      <c r="CC626" s="7">
        <f t="shared" ca="1" si="924"/>
        <v>-19000</v>
      </c>
      <c r="CD626" s="28">
        <f t="shared" ca="1" si="925"/>
        <v>0</v>
      </c>
      <c r="CE626" s="16">
        <f t="shared" ca="1" si="926"/>
        <v>0</v>
      </c>
      <c r="CF626" s="9">
        <f t="shared" ca="1" si="870"/>
        <v>0</v>
      </c>
      <c r="CG626" s="26">
        <f t="shared" ca="1" si="871"/>
        <v>0</v>
      </c>
      <c r="CH626" s="19">
        <f t="shared" ca="1" si="872"/>
        <v>0</v>
      </c>
      <c r="CI626" s="26">
        <f t="shared" ca="1" si="873"/>
        <v>0</v>
      </c>
      <c r="CJ626" s="26">
        <f t="shared" ca="1" si="874"/>
        <v>0</v>
      </c>
      <c r="CK626" s="16">
        <f t="shared" ca="1" si="927"/>
        <v>0</v>
      </c>
      <c r="CL626" s="25">
        <v>0</v>
      </c>
      <c r="CM626" s="25">
        <f t="shared" ca="1" si="928"/>
        <v>0</v>
      </c>
      <c r="CN626" s="25">
        <f t="shared" ca="1" si="929"/>
        <v>0</v>
      </c>
      <c r="CO626" s="25">
        <f t="shared" ca="1" si="930"/>
        <v>0</v>
      </c>
      <c r="CP626" s="25">
        <f t="shared" ca="1" si="931"/>
        <v>0</v>
      </c>
      <c r="CQ626" s="16">
        <f t="shared" ca="1" si="932"/>
        <v>0</v>
      </c>
      <c r="CR626" s="25">
        <f t="shared" ca="1" si="933"/>
        <v>0</v>
      </c>
      <c r="CS626" s="9">
        <f t="shared" ca="1" si="875"/>
        <v>0</v>
      </c>
      <c r="CT626" s="26">
        <f t="shared" ca="1" si="876"/>
        <v>0</v>
      </c>
      <c r="CU626" s="19">
        <f t="shared" ca="1" si="877"/>
        <v>0</v>
      </c>
      <c r="CV626" s="26">
        <f t="shared" ca="1" si="878"/>
        <v>0</v>
      </c>
      <c r="CW626" s="26">
        <f t="shared" ca="1" si="879"/>
        <v>0</v>
      </c>
      <c r="CX626">
        <f t="shared" ca="1" si="934"/>
        <v>0</v>
      </c>
      <c r="CY626" s="7">
        <f t="shared" ca="1" si="902"/>
        <v>0</v>
      </c>
      <c r="CZ626" s="7">
        <f t="shared" ca="1" si="903"/>
        <v>0</v>
      </c>
      <c r="DA626" s="17">
        <f t="shared" ca="1" si="935"/>
        <v>0</v>
      </c>
      <c r="DB626" s="17">
        <f t="shared" ca="1" si="904"/>
        <v>0</v>
      </c>
      <c r="EB626">
        <v>624</v>
      </c>
      <c r="EC626" s="7">
        <f t="shared" si="936"/>
        <v>0</v>
      </c>
      <c r="ED626" s="28">
        <f t="shared" si="937"/>
        <v>0</v>
      </c>
      <c r="EE626" s="16">
        <f t="shared" si="938"/>
        <v>0</v>
      </c>
      <c r="EF626" s="9">
        <f t="shared" si="880"/>
        <v>0</v>
      </c>
      <c r="EG626" s="26">
        <f t="shared" si="881"/>
        <v>0</v>
      </c>
      <c r="EH626" s="19">
        <f t="shared" si="882"/>
        <v>0</v>
      </c>
      <c r="EI626" s="26">
        <f t="shared" si="883"/>
        <v>0</v>
      </c>
      <c r="EJ626" s="26">
        <f t="shared" si="884"/>
        <v>0</v>
      </c>
      <c r="EK626" s="16">
        <f t="shared" si="939"/>
        <v>0</v>
      </c>
      <c r="EL626" s="25">
        <v>0</v>
      </c>
      <c r="EM626" s="25">
        <f t="shared" si="940"/>
        <v>0</v>
      </c>
      <c r="EN626" s="25">
        <f t="shared" si="941"/>
        <v>0</v>
      </c>
      <c r="EO626" s="25">
        <f t="shared" si="942"/>
        <v>0</v>
      </c>
      <c r="EP626" s="25">
        <f t="shared" si="943"/>
        <v>0</v>
      </c>
      <c r="EQ626" s="16">
        <f t="shared" si="944"/>
        <v>0</v>
      </c>
      <c r="ER626" s="25">
        <f t="shared" si="945"/>
        <v>0</v>
      </c>
      <c r="ES626" s="9">
        <f t="shared" si="885"/>
        <v>0</v>
      </c>
      <c r="ET626" s="26">
        <f t="shared" si="886"/>
        <v>0</v>
      </c>
      <c r="EU626" s="19">
        <f t="shared" si="887"/>
        <v>0</v>
      </c>
      <c r="EV626" s="26">
        <f t="shared" si="888"/>
        <v>0</v>
      </c>
      <c r="EW626" s="26">
        <f t="shared" si="889"/>
        <v>0</v>
      </c>
      <c r="EX626">
        <f t="shared" si="946"/>
        <v>0</v>
      </c>
      <c r="EY626" s="7">
        <f t="shared" si="905"/>
        <v>0</v>
      </c>
      <c r="EZ626" s="7">
        <f t="shared" si="906"/>
        <v>0</v>
      </c>
      <c r="FA626" s="17">
        <f t="shared" si="947"/>
        <v>0</v>
      </c>
      <c r="FB626" s="17">
        <f t="shared" si="907"/>
        <v>0</v>
      </c>
      <c r="GB626">
        <v>624</v>
      </c>
      <c r="GC626" s="7">
        <f t="shared" si="948"/>
        <v>0</v>
      </c>
      <c r="GD626" s="28">
        <f t="shared" si="949"/>
        <v>0</v>
      </c>
      <c r="GE626" s="16">
        <f t="shared" si="950"/>
        <v>0</v>
      </c>
      <c r="GF626" s="9">
        <f t="shared" si="890"/>
        <v>0</v>
      </c>
      <c r="GG626" s="26">
        <f t="shared" si="891"/>
        <v>0</v>
      </c>
      <c r="GH626" s="19">
        <f t="shared" si="892"/>
        <v>0</v>
      </c>
      <c r="GI626" s="26">
        <f t="shared" si="893"/>
        <v>0</v>
      </c>
      <c r="GJ626" s="26">
        <f t="shared" si="894"/>
        <v>0</v>
      </c>
      <c r="GK626" s="16">
        <f t="shared" si="951"/>
        <v>0</v>
      </c>
      <c r="GL626" s="25">
        <v>0</v>
      </c>
      <c r="GM626" s="25">
        <f t="shared" si="952"/>
        <v>0</v>
      </c>
      <c r="GN626" s="25">
        <f t="shared" si="953"/>
        <v>0</v>
      </c>
      <c r="GO626" s="25">
        <f t="shared" si="954"/>
        <v>0</v>
      </c>
      <c r="GP626" s="25">
        <f t="shared" si="955"/>
        <v>0</v>
      </c>
      <c r="GQ626" s="16">
        <f t="shared" si="956"/>
        <v>0</v>
      </c>
      <c r="GR626" s="25">
        <f t="shared" si="957"/>
        <v>0</v>
      </c>
      <c r="GS626" s="9">
        <f t="shared" si="895"/>
        <v>0</v>
      </c>
      <c r="GT626" s="26">
        <f t="shared" si="896"/>
        <v>0</v>
      </c>
      <c r="GU626" s="19">
        <f t="shared" si="897"/>
        <v>0</v>
      </c>
      <c r="GV626" s="26">
        <f t="shared" si="898"/>
        <v>0</v>
      </c>
      <c r="GW626" s="26">
        <f t="shared" si="899"/>
        <v>0</v>
      </c>
      <c r="GX626">
        <f t="shared" si="958"/>
        <v>0</v>
      </c>
      <c r="GY626" s="7">
        <f t="shared" si="908"/>
        <v>0</v>
      </c>
      <c r="GZ626" s="7">
        <f t="shared" si="909"/>
        <v>0</v>
      </c>
      <c r="HA626" s="17">
        <f t="shared" si="959"/>
        <v>0</v>
      </c>
      <c r="HB626" s="17">
        <f t="shared" si="910"/>
        <v>0</v>
      </c>
    </row>
    <row r="627" spans="54:210" x14ac:dyDescent="0.3">
      <c r="BB627">
        <v>625</v>
      </c>
      <c r="BC627" s="7">
        <f t="shared" si="911"/>
        <v>0</v>
      </c>
      <c r="BD627" s="28">
        <f t="shared" si="912"/>
        <v>0</v>
      </c>
      <c r="BE627" s="16">
        <f t="shared" si="913"/>
        <v>0</v>
      </c>
      <c r="BF627" s="16">
        <f t="shared" si="914"/>
        <v>0</v>
      </c>
      <c r="BG627" s="25">
        <v>0</v>
      </c>
      <c r="BH627" s="25">
        <f t="shared" si="915"/>
        <v>0</v>
      </c>
      <c r="BI627" s="25">
        <f t="shared" si="916"/>
        <v>0</v>
      </c>
      <c r="BJ627" s="25">
        <f t="shared" si="917"/>
        <v>0</v>
      </c>
      <c r="BK627" s="25">
        <f t="shared" si="918"/>
        <v>0</v>
      </c>
      <c r="BL627" s="16">
        <f t="shared" si="919"/>
        <v>0</v>
      </c>
      <c r="BM627" s="25">
        <f t="shared" si="920"/>
        <v>0</v>
      </c>
      <c r="BN627" s="9">
        <f t="shared" si="865"/>
        <v>0</v>
      </c>
      <c r="BO627" s="26">
        <f t="shared" si="866"/>
        <v>0</v>
      </c>
      <c r="BP627" s="19">
        <f t="shared" si="867"/>
        <v>0</v>
      </c>
      <c r="BQ627" s="26">
        <f t="shared" si="868"/>
        <v>0</v>
      </c>
      <c r="BR627" s="26">
        <f t="shared" si="869"/>
        <v>0</v>
      </c>
      <c r="BS627">
        <f t="shared" si="921"/>
        <v>0</v>
      </c>
      <c r="BT627" s="7">
        <f t="shared" si="922"/>
        <v>0</v>
      </c>
      <c r="BU627" s="7">
        <f t="shared" si="900"/>
        <v>0</v>
      </c>
      <c r="BV627" s="17">
        <f t="shared" si="923"/>
        <v>0</v>
      </c>
      <c r="BW627" s="17">
        <f t="shared" si="901"/>
        <v>0</v>
      </c>
      <c r="CB627">
        <v>625</v>
      </c>
      <c r="CC627" s="7">
        <f t="shared" ca="1" si="924"/>
        <v>-19000</v>
      </c>
      <c r="CD627" s="28">
        <f t="shared" ca="1" si="925"/>
        <v>0</v>
      </c>
      <c r="CE627" s="16">
        <f t="shared" ca="1" si="926"/>
        <v>0</v>
      </c>
      <c r="CF627" s="9">
        <f t="shared" ca="1" si="870"/>
        <v>0</v>
      </c>
      <c r="CG627" s="26">
        <f t="shared" ca="1" si="871"/>
        <v>0</v>
      </c>
      <c r="CH627" s="19">
        <f t="shared" ca="1" si="872"/>
        <v>0</v>
      </c>
      <c r="CI627" s="26">
        <f t="shared" ca="1" si="873"/>
        <v>0</v>
      </c>
      <c r="CJ627" s="26">
        <f t="shared" ca="1" si="874"/>
        <v>0</v>
      </c>
      <c r="CK627" s="16">
        <f t="shared" ca="1" si="927"/>
        <v>0</v>
      </c>
      <c r="CL627" s="25">
        <v>0</v>
      </c>
      <c r="CM627" s="25">
        <f t="shared" ca="1" si="928"/>
        <v>0</v>
      </c>
      <c r="CN627" s="25">
        <f t="shared" ca="1" si="929"/>
        <v>0</v>
      </c>
      <c r="CO627" s="25">
        <f t="shared" ca="1" si="930"/>
        <v>0</v>
      </c>
      <c r="CP627" s="25">
        <f t="shared" ca="1" si="931"/>
        <v>0</v>
      </c>
      <c r="CQ627" s="16">
        <f t="shared" ca="1" si="932"/>
        <v>0</v>
      </c>
      <c r="CR627" s="25">
        <f t="shared" ca="1" si="933"/>
        <v>0</v>
      </c>
      <c r="CS627" s="9">
        <f t="shared" ca="1" si="875"/>
        <v>0</v>
      </c>
      <c r="CT627" s="26">
        <f t="shared" ca="1" si="876"/>
        <v>0</v>
      </c>
      <c r="CU627" s="19">
        <f t="shared" ca="1" si="877"/>
        <v>0</v>
      </c>
      <c r="CV627" s="26">
        <f t="shared" ca="1" si="878"/>
        <v>0</v>
      </c>
      <c r="CW627" s="26">
        <f t="shared" ca="1" si="879"/>
        <v>0</v>
      </c>
      <c r="CX627">
        <f t="shared" ca="1" si="934"/>
        <v>0</v>
      </c>
      <c r="CY627" s="7">
        <f t="shared" ca="1" si="902"/>
        <v>0</v>
      </c>
      <c r="CZ627" s="7">
        <f t="shared" ca="1" si="903"/>
        <v>0</v>
      </c>
      <c r="DA627" s="17">
        <f t="shared" ca="1" si="935"/>
        <v>0</v>
      </c>
      <c r="DB627" s="17">
        <f t="shared" ca="1" si="904"/>
        <v>0</v>
      </c>
      <c r="EB627">
        <v>625</v>
      </c>
      <c r="EC627" s="7">
        <f t="shared" si="936"/>
        <v>0</v>
      </c>
      <c r="ED627" s="28">
        <f t="shared" si="937"/>
        <v>0</v>
      </c>
      <c r="EE627" s="16">
        <f t="shared" si="938"/>
        <v>0</v>
      </c>
      <c r="EF627" s="9">
        <f t="shared" si="880"/>
        <v>0</v>
      </c>
      <c r="EG627" s="26">
        <f t="shared" si="881"/>
        <v>0</v>
      </c>
      <c r="EH627" s="19">
        <f t="shared" si="882"/>
        <v>0</v>
      </c>
      <c r="EI627" s="26">
        <f t="shared" si="883"/>
        <v>0</v>
      </c>
      <c r="EJ627" s="26">
        <f t="shared" si="884"/>
        <v>0</v>
      </c>
      <c r="EK627" s="16">
        <f t="shared" si="939"/>
        <v>0</v>
      </c>
      <c r="EL627" s="25">
        <v>0</v>
      </c>
      <c r="EM627" s="25">
        <f t="shared" si="940"/>
        <v>0</v>
      </c>
      <c r="EN627" s="25">
        <f t="shared" si="941"/>
        <v>0</v>
      </c>
      <c r="EO627" s="25">
        <f t="shared" si="942"/>
        <v>0</v>
      </c>
      <c r="EP627" s="25">
        <f t="shared" si="943"/>
        <v>0</v>
      </c>
      <c r="EQ627" s="16">
        <f t="shared" si="944"/>
        <v>0</v>
      </c>
      <c r="ER627" s="25">
        <f t="shared" si="945"/>
        <v>0</v>
      </c>
      <c r="ES627" s="9">
        <f t="shared" si="885"/>
        <v>0</v>
      </c>
      <c r="ET627" s="26">
        <f t="shared" si="886"/>
        <v>0</v>
      </c>
      <c r="EU627" s="19">
        <f t="shared" si="887"/>
        <v>0</v>
      </c>
      <c r="EV627" s="26">
        <f t="shared" si="888"/>
        <v>0</v>
      </c>
      <c r="EW627" s="26">
        <f t="shared" si="889"/>
        <v>0</v>
      </c>
      <c r="EX627">
        <f t="shared" si="946"/>
        <v>0</v>
      </c>
      <c r="EY627" s="7">
        <f t="shared" si="905"/>
        <v>0</v>
      </c>
      <c r="EZ627" s="7">
        <f t="shared" si="906"/>
        <v>0</v>
      </c>
      <c r="FA627" s="17">
        <f t="shared" si="947"/>
        <v>0</v>
      </c>
      <c r="FB627" s="17">
        <f t="shared" si="907"/>
        <v>0</v>
      </c>
      <c r="GB627">
        <v>625</v>
      </c>
      <c r="GC627" s="7">
        <f t="shared" si="948"/>
        <v>0</v>
      </c>
      <c r="GD627" s="28">
        <f t="shared" si="949"/>
        <v>0</v>
      </c>
      <c r="GE627" s="16">
        <f t="shared" si="950"/>
        <v>0</v>
      </c>
      <c r="GF627" s="9">
        <f t="shared" si="890"/>
        <v>0</v>
      </c>
      <c r="GG627" s="26">
        <f t="shared" si="891"/>
        <v>0</v>
      </c>
      <c r="GH627" s="19">
        <f t="shared" si="892"/>
        <v>0</v>
      </c>
      <c r="GI627" s="26">
        <f t="shared" si="893"/>
        <v>0</v>
      </c>
      <c r="GJ627" s="26">
        <f t="shared" si="894"/>
        <v>0</v>
      </c>
      <c r="GK627" s="16">
        <f t="shared" si="951"/>
        <v>0</v>
      </c>
      <c r="GL627" s="25">
        <v>0</v>
      </c>
      <c r="GM627" s="25">
        <f t="shared" si="952"/>
        <v>0</v>
      </c>
      <c r="GN627" s="25">
        <f t="shared" si="953"/>
        <v>0</v>
      </c>
      <c r="GO627" s="25">
        <f t="shared" si="954"/>
        <v>0</v>
      </c>
      <c r="GP627" s="25">
        <f t="shared" si="955"/>
        <v>0</v>
      </c>
      <c r="GQ627" s="16">
        <f t="shared" si="956"/>
        <v>0</v>
      </c>
      <c r="GR627" s="25">
        <f t="shared" si="957"/>
        <v>0</v>
      </c>
      <c r="GS627" s="9">
        <f t="shared" si="895"/>
        <v>0</v>
      </c>
      <c r="GT627" s="26">
        <f t="shared" si="896"/>
        <v>0</v>
      </c>
      <c r="GU627" s="19">
        <f t="shared" si="897"/>
        <v>0</v>
      </c>
      <c r="GV627" s="26">
        <f t="shared" si="898"/>
        <v>0</v>
      </c>
      <c r="GW627" s="26">
        <f t="shared" si="899"/>
        <v>0</v>
      </c>
      <c r="GX627">
        <f t="shared" si="958"/>
        <v>0</v>
      </c>
      <c r="GY627" s="7">
        <f t="shared" si="908"/>
        <v>0</v>
      </c>
      <c r="GZ627" s="7">
        <f t="shared" si="909"/>
        <v>0</v>
      </c>
      <c r="HA627" s="17">
        <f t="shared" si="959"/>
        <v>0</v>
      </c>
      <c r="HB627" s="17">
        <f t="shared" si="910"/>
        <v>0</v>
      </c>
    </row>
    <row r="628" spans="54:210" x14ac:dyDescent="0.3">
      <c r="BB628">
        <v>626</v>
      </c>
      <c r="BC628" s="7">
        <f t="shared" si="911"/>
        <v>0</v>
      </c>
      <c r="BD628" s="28">
        <f t="shared" si="912"/>
        <v>0</v>
      </c>
      <c r="BE628" s="16">
        <f t="shared" si="913"/>
        <v>0</v>
      </c>
      <c r="BF628" s="16">
        <f t="shared" si="914"/>
        <v>0</v>
      </c>
      <c r="BG628" s="25">
        <v>0</v>
      </c>
      <c r="BH628" s="25">
        <f t="shared" si="915"/>
        <v>0</v>
      </c>
      <c r="BI628" s="25">
        <f t="shared" si="916"/>
        <v>0</v>
      </c>
      <c r="BJ628" s="25">
        <f t="shared" si="917"/>
        <v>0</v>
      </c>
      <c r="BK628" s="25">
        <f t="shared" si="918"/>
        <v>0</v>
      </c>
      <c r="BL628" s="16">
        <f t="shared" si="919"/>
        <v>0</v>
      </c>
      <c r="BM628" s="25">
        <f t="shared" si="920"/>
        <v>0</v>
      </c>
      <c r="BN628" s="9">
        <f t="shared" si="865"/>
        <v>0</v>
      </c>
      <c r="BO628" s="26">
        <f t="shared" si="866"/>
        <v>0</v>
      </c>
      <c r="BP628" s="19">
        <f t="shared" si="867"/>
        <v>0</v>
      </c>
      <c r="BQ628" s="26">
        <f t="shared" si="868"/>
        <v>0</v>
      </c>
      <c r="BR628" s="26">
        <f t="shared" si="869"/>
        <v>0</v>
      </c>
      <c r="BS628">
        <f t="shared" si="921"/>
        <v>0</v>
      </c>
      <c r="BT628" s="7">
        <f t="shared" si="922"/>
        <v>0</v>
      </c>
      <c r="BU628" s="7">
        <f t="shared" si="900"/>
        <v>0</v>
      </c>
      <c r="BV628" s="17">
        <f t="shared" si="923"/>
        <v>0</v>
      </c>
      <c r="BW628" s="17">
        <f t="shared" si="901"/>
        <v>0</v>
      </c>
      <c r="CB628">
        <v>626</v>
      </c>
      <c r="CC628" s="7">
        <f t="shared" ca="1" si="924"/>
        <v>-19000</v>
      </c>
      <c r="CD628" s="28">
        <f t="shared" ca="1" si="925"/>
        <v>0</v>
      </c>
      <c r="CE628" s="16">
        <f t="shared" ca="1" si="926"/>
        <v>0</v>
      </c>
      <c r="CF628" s="9">
        <f t="shared" ca="1" si="870"/>
        <v>0</v>
      </c>
      <c r="CG628" s="26">
        <f t="shared" ca="1" si="871"/>
        <v>0</v>
      </c>
      <c r="CH628" s="19">
        <f t="shared" ca="1" si="872"/>
        <v>0</v>
      </c>
      <c r="CI628" s="26">
        <f t="shared" ca="1" si="873"/>
        <v>0</v>
      </c>
      <c r="CJ628" s="26">
        <f t="shared" ca="1" si="874"/>
        <v>0</v>
      </c>
      <c r="CK628" s="16">
        <f t="shared" ca="1" si="927"/>
        <v>0</v>
      </c>
      <c r="CL628" s="25">
        <v>0</v>
      </c>
      <c r="CM628" s="25">
        <f t="shared" ca="1" si="928"/>
        <v>0</v>
      </c>
      <c r="CN628" s="25">
        <f t="shared" ca="1" si="929"/>
        <v>0</v>
      </c>
      <c r="CO628" s="25">
        <f t="shared" ca="1" si="930"/>
        <v>0</v>
      </c>
      <c r="CP628" s="25">
        <f t="shared" ca="1" si="931"/>
        <v>0</v>
      </c>
      <c r="CQ628" s="16">
        <f t="shared" ca="1" si="932"/>
        <v>0</v>
      </c>
      <c r="CR628" s="25">
        <f t="shared" ca="1" si="933"/>
        <v>0</v>
      </c>
      <c r="CS628" s="9">
        <f t="shared" ca="1" si="875"/>
        <v>0</v>
      </c>
      <c r="CT628" s="26">
        <f t="shared" ca="1" si="876"/>
        <v>0</v>
      </c>
      <c r="CU628" s="19">
        <f t="shared" ca="1" si="877"/>
        <v>0</v>
      </c>
      <c r="CV628" s="26">
        <f t="shared" ca="1" si="878"/>
        <v>0</v>
      </c>
      <c r="CW628" s="26">
        <f t="shared" ca="1" si="879"/>
        <v>0</v>
      </c>
      <c r="CX628">
        <f t="shared" ca="1" si="934"/>
        <v>0</v>
      </c>
      <c r="CY628" s="7">
        <f t="shared" ca="1" si="902"/>
        <v>0</v>
      </c>
      <c r="CZ628" s="7">
        <f t="shared" ca="1" si="903"/>
        <v>0</v>
      </c>
      <c r="DA628" s="17">
        <f t="shared" ca="1" si="935"/>
        <v>0</v>
      </c>
      <c r="DB628" s="17">
        <f t="shared" ca="1" si="904"/>
        <v>0</v>
      </c>
      <c r="EB628">
        <v>626</v>
      </c>
      <c r="EC628" s="7">
        <f t="shared" si="936"/>
        <v>0</v>
      </c>
      <c r="ED628" s="28">
        <f t="shared" si="937"/>
        <v>0</v>
      </c>
      <c r="EE628" s="16">
        <f t="shared" si="938"/>
        <v>0</v>
      </c>
      <c r="EF628" s="9">
        <f t="shared" si="880"/>
        <v>0</v>
      </c>
      <c r="EG628" s="26">
        <f t="shared" si="881"/>
        <v>0</v>
      </c>
      <c r="EH628" s="19">
        <f t="shared" si="882"/>
        <v>0</v>
      </c>
      <c r="EI628" s="26">
        <f t="shared" si="883"/>
        <v>0</v>
      </c>
      <c r="EJ628" s="26">
        <f t="shared" si="884"/>
        <v>0</v>
      </c>
      <c r="EK628" s="16">
        <f t="shared" si="939"/>
        <v>0</v>
      </c>
      <c r="EL628" s="25">
        <v>0</v>
      </c>
      <c r="EM628" s="25">
        <f t="shared" si="940"/>
        <v>0</v>
      </c>
      <c r="EN628" s="25">
        <f t="shared" si="941"/>
        <v>0</v>
      </c>
      <c r="EO628" s="25">
        <f t="shared" si="942"/>
        <v>0</v>
      </c>
      <c r="EP628" s="25">
        <f t="shared" si="943"/>
        <v>0</v>
      </c>
      <c r="EQ628" s="16">
        <f t="shared" si="944"/>
        <v>0</v>
      </c>
      <c r="ER628" s="25">
        <f t="shared" si="945"/>
        <v>0</v>
      </c>
      <c r="ES628" s="9">
        <f t="shared" si="885"/>
        <v>0</v>
      </c>
      <c r="ET628" s="26">
        <f t="shared" si="886"/>
        <v>0</v>
      </c>
      <c r="EU628" s="19">
        <f t="shared" si="887"/>
        <v>0</v>
      </c>
      <c r="EV628" s="26">
        <f t="shared" si="888"/>
        <v>0</v>
      </c>
      <c r="EW628" s="26">
        <f t="shared" si="889"/>
        <v>0</v>
      </c>
      <c r="EX628">
        <f t="shared" si="946"/>
        <v>0</v>
      </c>
      <c r="EY628" s="7">
        <f t="shared" si="905"/>
        <v>0</v>
      </c>
      <c r="EZ628" s="7">
        <f t="shared" si="906"/>
        <v>0</v>
      </c>
      <c r="FA628" s="17">
        <f t="shared" si="947"/>
        <v>0</v>
      </c>
      <c r="FB628" s="17">
        <f t="shared" si="907"/>
        <v>0</v>
      </c>
      <c r="GB628">
        <v>626</v>
      </c>
      <c r="GC628" s="7">
        <f t="shared" si="948"/>
        <v>0</v>
      </c>
      <c r="GD628" s="28">
        <f t="shared" si="949"/>
        <v>0</v>
      </c>
      <c r="GE628" s="16">
        <f t="shared" si="950"/>
        <v>0</v>
      </c>
      <c r="GF628" s="9">
        <f t="shared" si="890"/>
        <v>0</v>
      </c>
      <c r="GG628" s="26">
        <f t="shared" si="891"/>
        <v>0</v>
      </c>
      <c r="GH628" s="19">
        <f t="shared" si="892"/>
        <v>0</v>
      </c>
      <c r="GI628" s="26">
        <f t="shared" si="893"/>
        <v>0</v>
      </c>
      <c r="GJ628" s="26">
        <f t="shared" si="894"/>
        <v>0</v>
      </c>
      <c r="GK628" s="16">
        <f t="shared" si="951"/>
        <v>0</v>
      </c>
      <c r="GL628" s="25">
        <v>0</v>
      </c>
      <c r="GM628" s="25">
        <f t="shared" si="952"/>
        <v>0</v>
      </c>
      <c r="GN628" s="25">
        <f t="shared" si="953"/>
        <v>0</v>
      </c>
      <c r="GO628" s="25">
        <f t="shared" si="954"/>
        <v>0</v>
      </c>
      <c r="GP628" s="25">
        <f t="shared" si="955"/>
        <v>0</v>
      </c>
      <c r="GQ628" s="16">
        <f t="shared" si="956"/>
        <v>0</v>
      </c>
      <c r="GR628" s="25">
        <f t="shared" si="957"/>
        <v>0</v>
      </c>
      <c r="GS628" s="9">
        <f t="shared" si="895"/>
        <v>0</v>
      </c>
      <c r="GT628" s="26">
        <f t="shared" si="896"/>
        <v>0</v>
      </c>
      <c r="GU628" s="19">
        <f t="shared" si="897"/>
        <v>0</v>
      </c>
      <c r="GV628" s="26">
        <f t="shared" si="898"/>
        <v>0</v>
      </c>
      <c r="GW628" s="26">
        <f t="shared" si="899"/>
        <v>0</v>
      </c>
      <c r="GX628">
        <f t="shared" si="958"/>
        <v>0</v>
      </c>
      <c r="GY628" s="7">
        <f t="shared" si="908"/>
        <v>0</v>
      </c>
      <c r="GZ628" s="7">
        <f t="shared" si="909"/>
        <v>0</v>
      </c>
      <c r="HA628" s="17">
        <f t="shared" si="959"/>
        <v>0</v>
      </c>
      <c r="HB628" s="17">
        <f t="shared" si="910"/>
        <v>0</v>
      </c>
    </row>
    <row r="629" spans="54:210" x14ac:dyDescent="0.3">
      <c r="BB629">
        <v>627</v>
      </c>
      <c r="BC629" s="7">
        <f t="shared" si="911"/>
        <v>0</v>
      </c>
      <c r="BD629" s="28">
        <f t="shared" si="912"/>
        <v>0</v>
      </c>
      <c r="BE629" s="16">
        <f t="shared" si="913"/>
        <v>0</v>
      </c>
      <c r="BF629" s="16">
        <f t="shared" si="914"/>
        <v>0</v>
      </c>
      <c r="BG629" s="25">
        <v>0</v>
      </c>
      <c r="BH629" s="25">
        <f t="shared" si="915"/>
        <v>0</v>
      </c>
      <c r="BI629" s="25">
        <f t="shared" si="916"/>
        <v>0</v>
      </c>
      <c r="BJ629" s="25">
        <f t="shared" si="917"/>
        <v>0</v>
      </c>
      <c r="BK629" s="25">
        <f t="shared" si="918"/>
        <v>0</v>
      </c>
      <c r="BL629" s="16">
        <f t="shared" si="919"/>
        <v>0</v>
      </c>
      <c r="BM629" s="25">
        <f t="shared" si="920"/>
        <v>0</v>
      </c>
      <c r="BN629" s="9">
        <f t="shared" si="865"/>
        <v>0</v>
      </c>
      <c r="BO629" s="26">
        <f t="shared" si="866"/>
        <v>0</v>
      </c>
      <c r="BP629" s="19">
        <f t="shared" si="867"/>
        <v>0</v>
      </c>
      <c r="BQ629" s="26">
        <f t="shared" si="868"/>
        <v>0</v>
      </c>
      <c r="BR629" s="26">
        <f t="shared" si="869"/>
        <v>0</v>
      </c>
      <c r="BS629">
        <f t="shared" si="921"/>
        <v>0</v>
      </c>
      <c r="BT629" s="7">
        <f t="shared" si="922"/>
        <v>0</v>
      </c>
      <c r="BU629" s="7">
        <f t="shared" si="900"/>
        <v>0</v>
      </c>
      <c r="BV629" s="17">
        <f t="shared" si="923"/>
        <v>0</v>
      </c>
      <c r="BW629" s="17">
        <f t="shared" si="901"/>
        <v>0</v>
      </c>
      <c r="CB629">
        <v>627</v>
      </c>
      <c r="CC629" s="7">
        <f t="shared" ca="1" si="924"/>
        <v>-19000</v>
      </c>
      <c r="CD629" s="28">
        <f t="shared" ca="1" si="925"/>
        <v>0</v>
      </c>
      <c r="CE629" s="16">
        <f t="shared" ca="1" si="926"/>
        <v>0</v>
      </c>
      <c r="CF629" s="9">
        <f t="shared" ca="1" si="870"/>
        <v>0</v>
      </c>
      <c r="CG629" s="26">
        <f t="shared" ca="1" si="871"/>
        <v>0</v>
      </c>
      <c r="CH629" s="19">
        <f t="shared" ca="1" si="872"/>
        <v>0</v>
      </c>
      <c r="CI629" s="26">
        <f t="shared" ca="1" si="873"/>
        <v>0</v>
      </c>
      <c r="CJ629" s="26">
        <f t="shared" ca="1" si="874"/>
        <v>0</v>
      </c>
      <c r="CK629" s="16">
        <f t="shared" ca="1" si="927"/>
        <v>0</v>
      </c>
      <c r="CL629" s="25">
        <v>0</v>
      </c>
      <c r="CM629" s="25">
        <f t="shared" ca="1" si="928"/>
        <v>0</v>
      </c>
      <c r="CN629" s="25">
        <f t="shared" ca="1" si="929"/>
        <v>0</v>
      </c>
      <c r="CO629" s="25">
        <f t="shared" ca="1" si="930"/>
        <v>0</v>
      </c>
      <c r="CP629" s="25">
        <f t="shared" ca="1" si="931"/>
        <v>0</v>
      </c>
      <c r="CQ629" s="16">
        <f t="shared" ca="1" si="932"/>
        <v>0</v>
      </c>
      <c r="CR629" s="25">
        <f t="shared" ca="1" si="933"/>
        <v>0</v>
      </c>
      <c r="CS629" s="9">
        <f t="shared" ca="1" si="875"/>
        <v>0</v>
      </c>
      <c r="CT629" s="26">
        <f t="shared" ca="1" si="876"/>
        <v>0</v>
      </c>
      <c r="CU629" s="19">
        <f t="shared" ca="1" si="877"/>
        <v>0</v>
      </c>
      <c r="CV629" s="26">
        <f t="shared" ca="1" si="878"/>
        <v>0</v>
      </c>
      <c r="CW629" s="26">
        <f t="shared" ca="1" si="879"/>
        <v>0</v>
      </c>
      <c r="CX629">
        <f t="shared" ca="1" si="934"/>
        <v>0</v>
      </c>
      <c r="CY629" s="7">
        <f t="shared" ca="1" si="902"/>
        <v>0</v>
      </c>
      <c r="CZ629" s="7">
        <f t="shared" ca="1" si="903"/>
        <v>0</v>
      </c>
      <c r="DA629" s="17">
        <f t="shared" ca="1" si="935"/>
        <v>0</v>
      </c>
      <c r="DB629" s="17">
        <f t="shared" ca="1" si="904"/>
        <v>0</v>
      </c>
      <c r="EB629">
        <v>627</v>
      </c>
      <c r="EC629" s="7">
        <f t="shared" si="936"/>
        <v>0</v>
      </c>
      <c r="ED629" s="28">
        <f t="shared" si="937"/>
        <v>0</v>
      </c>
      <c r="EE629" s="16">
        <f t="shared" si="938"/>
        <v>0</v>
      </c>
      <c r="EF629" s="9">
        <f t="shared" si="880"/>
        <v>0</v>
      </c>
      <c r="EG629" s="26">
        <f t="shared" si="881"/>
        <v>0</v>
      </c>
      <c r="EH629" s="19">
        <f t="shared" si="882"/>
        <v>0</v>
      </c>
      <c r="EI629" s="26">
        <f t="shared" si="883"/>
        <v>0</v>
      </c>
      <c r="EJ629" s="26">
        <f t="shared" si="884"/>
        <v>0</v>
      </c>
      <c r="EK629" s="16">
        <f t="shared" si="939"/>
        <v>0</v>
      </c>
      <c r="EL629" s="25">
        <v>0</v>
      </c>
      <c r="EM629" s="25">
        <f t="shared" si="940"/>
        <v>0</v>
      </c>
      <c r="EN629" s="25">
        <f t="shared" si="941"/>
        <v>0</v>
      </c>
      <c r="EO629" s="25">
        <f t="shared" si="942"/>
        <v>0</v>
      </c>
      <c r="EP629" s="25">
        <f t="shared" si="943"/>
        <v>0</v>
      </c>
      <c r="EQ629" s="16">
        <f t="shared" si="944"/>
        <v>0</v>
      </c>
      <c r="ER629" s="25">
        <f t="shared" si="945"/>
        <v>0</v>
      </c>
      <c r="ES629" s="9">
        <f t="shared" si="885"/>
        <v>0</v>
      </c>
      <c r="ET629" s="26">
        <f t="shared" si="886"/>
        <v>0</v>
      </c>
      <c r="EU629" s="19">
        <f t="shared" si="887"/>
        <v>0</v>
      </c>
      <c r="EV629" s="26">
        <f t="shared" si="888"/>
        <v>0</v>
      </c>
      <c r="EW629" s="26">
        <f t="shared" si="889"/>
        <v>0</v>
      </c>
      <c r="EX629">
        <f t="shared" si="946"/>
        <v>0</v>
      </c>
      <c r="EY629" s="7">
        <f t="shared" si="905"/>
        <v>0</v>
      </c>
      <c r="EZ629" s="7">
        <f t="shared" si="906"/>
        <v>0</v>
      </c>
      <c r="FA629" s="17">
        <f t="shared" si="947"/>
        <v>0</v>
      </c>
      <c r="FB629" s="17">
        <f t="shared" si="907"/>
        <v>0</v>
      </c>
      <c r="GB629">
        <v>627</v>
      </c>
      <c r="GC629" s="7">
        <f t="shared" si="948"/>
        <v>0</v>
      </c>
      <c r="GD629" s="28">
        <f t="shared" si="949"/>
        <v>0</v>
      </c>
      <c r="GE629" s="16">
        <f t="shared" si="950"/>
        <v>0</v>
      </c>
      <c r="GF629" s="9">
        <f t="shared" si="890"/>
        <v>0</v>
      </c>
      <c r="GG629" s="26">
        <f t="shared" si="891"/>
        <v>0</v>
      </c>
      <c r="GH629" s="19">
        <f t="shared" si="892"/>
        <v>0</v>
      </c>
      <c r="GI629" s="26">
        <f t="shared" si="893"/>
        <v>0</v>
      </c>
      <c r="GJ629" s="26">
        <f t="shared" si="894"/>
        <v>0</v>
      </c>
      <c r="GK629" s="16">
        <f t="shared" si="951"/>
        <v>0</v>
      </c>
      <c r="GL629" s="25">
        <v>0</v>
      </c>
      <c r="GM629" s="25">
        <f t="shared" si="952"/>
        <v>0</v>
      </c>
      <c r="GN629" s="25">
        <f t="shared" si="953"/>
        <v>0</v>
      </c>
      <c r="GO629" s="25">
        <f t="shared" si="954"/>
        <v>0</v>
      </c>
      <c r="GP629" s="25">
        <f t="shared" si="955"/>
        <v>0</v>
      </c>
      <c r="GQ629" s="16">
        <f t="shared" si="956"/>
        <v>0</v>
      </c>
      <c r="GR629" s="25">
        <f t="shared" si="957"/>
        <v>0</v>
      </c>
      <c r="GS629" s="9">
        <f t="shared" si="895"/>
        <v>0</v>
      </c>
      <c r="GT629" s="26">
        <f t="shared" si="896"/>
        <v>0</v>
      </c>
      <c r="GU629" s="19">
        <f t="shared" si="897"/>
        <v>0</v>
      </c>
      <c r="GV629" s="26">
        <f t="shared" si="898"/>
        <v>0</v>
      </c>
      <c r="GW629" s="26">
        <f t="shared" si="899"/>
        <v>0</v>
      </c>
      <c r="GX629">
        <f t="shared" si="958"/>
        <v>0</v>
      </c>
      <c r="GY629" s="7">
        <f t="shared" si="908"/>
        <v>0</v>
      </c>
      <c r="GZ629" s="7">
        <f t="shared" si="909"/>
        <v>0</v>
      </c>
      <c r="HA629" s="17">
        <f t="shared" si="959"/>
        <v>0</v>
      </c>
      <c r="HB629" s="17">
        <f t="shared" si="910"/>
        <v>0</v>
      </c>
    </row>
    <row r="630" spans="54:210" x14ac:dyDescent="0.3">
      <c r="BB630">
        <v>628</v>
      </c>
      <c r="BC630" s="7">
        <f t="shared" si="911"/>
        <v>0</v>
      </c>
      <c r="BD630" s="28">
        <f t="shared" si="912"/>
        <v>0</v>
      </c>
      <c r="BE630" s="16">
        <f t="shared" si="913"/>
        <v>0</v>
      </c>
      <c r="BF630" s="16">
        <f t="shared" si="914"/>
        <v>0</v>
      </c>
      <c r="BG630" s="25">
        <v>0</v>
      </c>
      <c r="BH630" s="25">
        <f t="shared" si="915"/>
        <v>0</v>
      </c>
      <c r="BI630" s="25">
        <f t="shared" si="916"/>
        <v>0</v>
      </c>
      <c r="BJ630" s="25">
        <f t="shared" si="917"/>
        <v>0</v>
      </c>
      <c r="BK630" s="25">
        <f t="shared" si="918"/>
        <v>0</v>
      </c>
      <c r="BL630" s="16">
        <f t="shared" si="919"/>
        <v>0</v>
      </c>
      <c r="BM630" s="25">
        <f t="shared" si="920"/>
        <v>0</v>
      </c>
      <c r="BN630" s="9">
        <f t="shared" si="865"/>
        <v>0</v>
      </c>
      <c r="BO630" s="26">
        <f t="shared" si="866"/>
        <v>0</v>
      </c>
      <c r="BP630" s="19">
        <f t="shared" si="867"/>
        <v>0</v>
      </c>
      <c r="BQ630" s="26">
        <f t="shared" si="868"/>
        <v>0</v>
      </c>
      <c r="BR630" s="26">
        <f t="shared" si="869"/>
        <v>0</v>
      </c>
      <c r="BS630">
        <f t="shared" si="921"/>
        <v>0</v>
      </c>
      <c r="BT630" s="7">
        <f t="shared" si="922"/>
        <v>0</v>
      </c>
      <c r="BU630" s="7">
        <f t="shared" si="900"/>
        <v>0</v>
      </c>
      <c r="BV630" s="17">
        <f t="shared" si="923"/>
        <v>0</v>
      </c>
      <c r="BW630" s="17">
        <f t="shared" si="901"/>
        <v>0</v>
      </c>
      <c r="CB630">
        <v>628</v>
      </c>
      <c r="CC630" s="7">
        <f t="shared" ca="1" si="924"/>
        <v>-19000</v>
      </c>
      <c r="CD630" s="28">
        <f t="shared" ca="1" si="925"/>
        <v>0</v>
      </c>
      <c r="CE630" s="16">
        <f t="shared" ca="1" si="926"/>
        <v>0</v>
      </c>
      <c r="CF630" s="9">
        <f t="shared" ca="1" si="870"/>
        <v>0</v>
      </c>
      <c r="CG630" s="26">
        <f t="shared" ca="1" si="871"/>
        <v>0</v>
      </c>
      <c r="CH630" s="19">
        <f t="shared" ca="1" si="872"/>
        <v>0</v>
      </c>
      <c r="CI630" s="26">
        <f t="shared" ca="1" si="873"/>
        <v>0</v>
      </c>
      <c r="CJ630" s="26">
        <f t="shared" ca="1" si="874"/>
        <v>0</v>
      </c>
      <c r="CK630" s="16">
        <f t="shared" ca="1" si="927"/>
        <v>0</v>
      </c>
      <c r="CL630" s="25">
        <v>0</v>
      </c>
      <c r="CM630" s="25">
        <f t="shared" ca="1" si="928"/>
        <v>0</v>
      </c>
      <c r="CN630" s="25">
        <f t="shared" ca="1" si="929"/>
        <v>0</v>
      </c>
      <c r="CO630" s="25">
        <f t="shared" ca="1" si="930"/>
        <v>0</v>
      </c>
      <c r="CP630" s="25">
        <f t="shared" ca="1" si="931"/>
        <v>0</v>
      </c>
      <c r="CQ630" s="16">
        <f t="shared" ca="1" si="932"/>
        <v>0</v>
      </c>
      <c r="CR630" s="25">
        <f t="shared" ca="1" si="933"/>
        <v>0</v>
      </c>
      <c r="CS630" s="9">
        <f t="shared" ca="1" si="875"/>
        <v>0</v>
      </c>
      <c r="CT630" s="26">
        <f t="shared" ca="1" si="876"/>
        <v>0</v>
      </c>
      <c r="CU630" s="19">
        <f t="shared" ca="1" si="877"/>
        <v>0</v>
      </c>
      <c r="CV630" s="26">
        <f t="shared" ca="1" si="878"/>
        <v>0</v>
      </c>
      <c r="CW630" s="26">
        <f t="shared" ca="1" si="879"/>
        <v>0</v>
      </c>
      <c r="CX630">
        <f t="shared" ca="1" si="934"/>
        <v>0</v>
      </c>
      <c r="CY630" s="7">
        <f t="shared" ca="1" si="902"/>
        <v>0</v>
      </c>
      <c r="CZ630" s="7">
        <f t="shared" ca="1" si="903"/>
        <v>0</v>
      </c>
      <c r="DA630" s="17">
        <f t="shared" ca="1" si="935"/>
        <v>0</v>
      </c>
      <c r="DB630" s="17">
        <f t="shared" ca="1" si="904"/>
        <v>0</v>
      </c>
      <c r="EB630">
        <v>628</v>
      </c>
      <c r="EC630" s="7">
        <f t="shared" si="936"/>
        <v>0</v>
      </c>
      <c r="ED630" s="28">
        <f t="shared" si="937"/>
        <v>0</v>
      </c>
      <c r="EE630" s="16">
        <f t="shared" si="938"/>
        <v>0</v>
      </c>
      <c r="EF630" s="9">
        <f t="shared" si="880"/>
        <v>0</v>
      </c>
      <c r="EG630" s="26">
        <f t="shared" si="881"/>
        <v>0</v>
      </c>
      <c r="EH630" s="19">
        <f t="shared" si="882"/>
        <v>0</v>
      </c>
      <c r="EI630" s="26">
        <f t="shared" si="883"/>
        <v>0</v>
      </c>
      <c r="EJ630" s="26">
        <f t="shared" si="884"/>
        <v>0</v>
      </c>
      <c r="EK630" s="16">
        <f t="shared" si="939"/>
        <v>0</v>
      </c>
      <c r="EL630" s="25">
        <v>0</v>
      </c>
      <c r="EM630" s="25">
        <f t="shared" si="940"/>
        <v>0</v>
      </c>
      <c r="EN630" s="25">
        <f t="shared" si="941"/>
        <v>0</v>
      </c>
      <c r="EO630" s="25">
        <f t="shared" si="942"/>
        <v>0</v>
      </c>
      <c r="EP630" s="25">
        <f t="shared" si="943"/>
        <v>0</v>
      </c>
      <c r="EQ630" s="16">
        <f t="shared" si="944"/>
        <v>0</v>
      </c>
      <c r="ER630" s="25">
        <f t="shared" si="945"/>
        <v>0</v>
      </c>
      <c r="ES630" s="9">
        <f t="shared" si="885"/>
        <v>0</v>
      </c>
      <c r="ET630" s="26">
        <f t="shared" si="886"/>
        <v>0</v>
      </c>
      <c r="EU630" s="19">
        <f t="shared" si="887"/>
        <v>0</v>
      </c>
      <c r="EV630" s="26">
        <f t="shared" si="888"/>
        <v>0</v>
      </c>
      <c r="EW630" s="26">
        <f t="shared" si="889"/>
        <v>0</v>
      </c>
      <c r="EX630">
        <f t="shared" si="946"/>
        <v>0</v>
      </c>
      <c r="EY630" s="7">
        <f t="shared" si="905"/>
        <v>0</v>
      </c>
      <c r="EZ630" s="7">
        <f t="shared" si="906"/>
        <v>0</v>
      </c>
      <c r="FA630" s="17">
        <f t="shared" si="947"/>
        <v>0</v>
      </c>
      <c r="FB630" s="17">
        <f t="shared" si="907"/>
        <v>0</v>
      </c>
      <c r="GB630">
        <v>628</v>
      </c>
      <c r="GC630" s="7">
        <f t="shared" si="948"/>
        <v>0</v>
      </c>
      <c r="GD630" s="28">
        <f t="shared" si="949"/>
        <v>0</v>
      </c>
      <c r="GE630" s="16">
        <f t="shared" si="950"/>
        <v>0</v>
      </c>
      <c r="GF630" s="9">
        <f t="shared" si="890"/>
        <v>0</v>
      </c>
      <c r="GG630" s="26">
        <f t="shared" si="891"/>
        <v>0</v>
      </c>
      <c r="GH630" s="19">
        <f t="shared" si="892"/>
        <v>0</v>
      </c>
      <c r="GI630" s="26">
        <f t="shared" si="893"/>
        <v>0</v>
      </c>
      <c r="GJ630" s="26">
        <f t="shared" si="894"/>
        <v>0</v>
      </c>
      <c r="GK630" s="16">
        <f t="shared" si="951"/>
        <v>0</v>
      </c>
      <c r="GL630" s="25">
        <v>0</v>
      </c>
      <c r="GM630" s="25">
        <f t="shared" si="952"/>
        <v>0</v>
      </c>
      <c r="GN630" s="25">
        <f t="shared" si="953"/>
        <v>0</v>
      </c>
      <c r="GO630" s="25">
        <f t="shared" si="954"/>
        <v>0</v>
      </c>
      <c r="GP630" s="25">
        <f t="shared" si="955"/>
        <v>0</v>
      </c>
      <c r="GQ630" s="16">
        <f t="shared" si="956"/>
        <v>0</v>
      </c>
      <c r="GR630" s="25">
        <f t="shared" si="957"/>
        <v>0</v>
      </c>
      <c r="GS630" s="9">
        <f t="shared" si="895"/>
        <v>0</v>
      </c>
      <c r="GT630" s="26">
        <f t="shared" si="896"/>
        <v>0</v>
      </c>
      <c r="GU630" s="19">
        <f t="shared" si="897"/>
        <v>0</v>
      </c>
      <c r="GV630" s="26">
        <f t="shared" si="898"/>
        <v>0</v>
      </c>
      <c r="GW630" s="26">
        <f t="shared" si="899"/>
        <v>0</v>
      </c>
      <c r="GX630">
        <f t="shared" si="958"/>
        <v>0</v>
      </c>
      <c r="GY630" s="7">
        <f t="shared" si="908"/>
        <v>0</v>
      </c>
      <c r="GZ630" s="7">
        <f t="shared" si="909"/>
        <v>0</v>
      </c>
      <c r="HA630" s="17">
        <f t="shared" si="959"/>
        <v>0</v>
      </c>
      <c r="HB630" s="17">
        <f t="shared" si="910"/>
        <v>0</v>
      </c>
    </row>
    <row r="631" spans="54:210" x14ac:dyDescent="0.3">
      <c r="BB631">
        <v>629</v>
      </c>
      <c r="BC631" s="7">
        <f t="shared" si="911"/>
        <v>0</v>
      </c>
      <c r="BD631" s="28">
        <f t="shared" si="912"/>
        <v>0</v>
      </c>
      <c r="BE631" s="16">
        <f t="shared" si="913"/>
        <v>0</v>
      </c>
      <c r="BF631" s="16">
        <f t="shared" si="914"/>
        <v>0</v>
      </c>
      <c r="BG631" s="25">
        <v>0</v>
      </c>
      <c r="BH631" s="25">
        <f t="shared" si="915"/>
        <v>0</v>
      </c>
      <c r="BI631" s="25">
        <f t="shared" si="916"/>
        <v>0</v>
      </c>
      <c r="BJ631" s="25">
        <f t="shared" si="917"/>
        <v>0</v>
      </c>
      <c r="BK631" s="25">
        <f t="shared" si="918"/>
        <v>0</v>
      </c>
      <c r="BL631" s="16">
        <f t="shared" si="919"/>
        <v>0</v>
      </c>
      <c r="BM631" s="25">
        <f t="shared" si="920"/>
        <v>0</v>
      </c>
      <c r="BN631" s="9">
        <f t="shared" si="865"/>
        <v>0</v>
      </c>
      <c r="BO631" s="26">
        <f t="shared" si="866"/>
        <v>0</v>
      </c>
      <c r="BP631" s="19">
        <f t="shared" si="867"/>
        <v>0</v>
      </c>
      <c r="BQ631" s="26">
        <f t="shared" si="868"/>
        <v>0</v>
      </c>
      <c r="BR631" s="26">
        <f t="shared" si="869"/>
        <v>0</v>
      </c>
      <c r="BS631">
        <f t="shared" si="921"/>
        <v>0</v>
      </c>
      <c r="BT631" s="7">
        <f t="shared" si="922"/>
        <v>0</v>
      </c>
      <c r="BU631" s="7">
        <f t="shared" si="900"/>
        <v>0</v>
      </c>
      <c r="BV631" s="17">
        <f t="shared" si="923"/>
        <v>0</v>
      </c>
      <c r="BW631" s="17">
        <f t="shared" si="901"/>
        <v>0</v>
      </c>
      <c r="CB631">
        <v>629</v>
      </c>
      <c r="CC631" s="7">
        <f t="shared" ca="1" si="924"/>
        <v>-19000</v>
      </c>
      <c r="CD631" s="28">
        <f t="shared" ca="1" si="925"/>
        <v>0</v>
      </c>
      <c r="CE631" s="16">
        <f t="shared" ca="1" si="926"/>
        <v>0</v>
      </c>
      <c r="CF631" s="9">
        <f t="shared" ca="1" si="870"/>
        <v>0</v>
      </c>
      <c r="CG631" s="26">
        <f t="shared" ca="1" si="871"/>
        <v>0</v>
      </c>
      <c r="CH631" s="19">
        <f t="shared" ca="1" si="872"/>
        <v>0</v>
      </c>
      <c r="CI631" s="26">
        <f t="shared" ca="1" si="873"/>
        <v>0</v>
      </c>
      <c r="CJ631" s="26">
        <f t="shared" ca="1" si="874"/>
        <v>0</v>
      </c>
      <c r="CK631" s="16">
        <f t="shared" ca="1" si="927"/>
        <v>0</v>
      </c>
      <c r="CL631" s="25">
        <v>0</v>
      </c>
      <c r="CM631" s="25">
        <f t="shared" ca="1" si="928"/>
        <v>0</v>
      </c>
      <c r="CN631" s="25">
        <f t="shared" ca="1" si="929"/>
        <v>0</v>
      </c>
      <c r="CO631" s="25">
        <f t="shared" ca="1" si="930"/>
        <v>0</v>
      </c>
      <c r="CP631" s="25">
        <f t="shared" ca="1" si="931"/>
        <v>0</v>
      </c>
      <c r="CQ631" s="16">
        <f t="shared" ca="1" si="932"/>
        <v>0</v>
      </c>
      <c r="CR631" s="25">
        <f t="shared" ca="1" si="933"/>
        <v>0</v>
      </c>
      <c r="CS631" s="9">
        <f t="shared" ca="1" si="875"/>
        <v>0</v>
      </c>
      <c r="CT631" s="26">
        <f t="shared" ca="1" si="876"/>
        <v>0</v>
      </c>
      <c r="CU631" s="19">
        <f t="shared" ca="1" si="877"/>
        <v>0</v>
      </c>
      <c r="CV631" s="26">
        <f t="shared" ca="1" si="878"/>
        <v>0</v>
      </c>
      <c r="CW631" s="26">
        <f t="shared" ca="1" si="879"/>
        <v>0</v>
      </c>
      <c r="CX631">
        <f t="shared" ca="1" si="934"/>
        <v>0</v>
      </c>
      <c r="CY631" s="7">
        <f t="shared" ca="1" si="902"/>
        <v>0</v>
      </c>
      <c r="CZ631" s="7">
        <f t="shared" ca="1" si="903"/>
        <v>0</v>
      </c>
      <c r="DA631" s="17">
        <f t="shared" ca="1" si="935"/>
        <v>0</v>
      </c>
      <c r="DB631" s="17">
        <f t="shared" ca="1" si="904"/>
        <v>0</v>
      </c>
      <c r="EB631">
        <v>629</v>
      </c>
      <c r="EC631" s="7">
        <f t="shared" si="936"/>
        <v>0</v>
      </c>
      <c r="ED631" s="28">
        <f t="shared" si="937"/>
        <v>0</v>
      </c>
      <c r="EE631" s="16">
        <f t="shared" si="938"/>
        <v>0</v>
      </c>
      <c r="EF631" s="9">
        <f t="shared" si="880"/>
        <v>0</v>
      </c>
      <c r="EG631" s="26">
        <f t="shared" si="881"/>
        <v>0</v>
      </c>
      <c r="EH631" s="19">
        <f t="shared" si="882"/>
        <v>0</v>
      </c>
      <c r="EI631" s="26">
        <f t="shared" si="883"/>
        <v>0</v>
      </c>
      <c r="EJ631" s="26">
        <f t="shared" si="884"/>
        <v>0</v>
      </c>
      <c r="EK631" s="16">
        <f t="shared" si="939"/>
        <v>0</v>
      </c>
      <c r="EL631" s="25">
        <v>0</v>
      </c>
      <c r="EM631" s="25">
        <f t="shared" si="940"/>
        <v>0</v>
      </c>
      <c r="EN631" s="25">
        <f t="shared" si="941"/>
        <v>0</v>
      </c>
      <c r="EO631" s="25">
        <f t="shared" si="942"/>
        <v>0</v>
      </c>
      <c r="EP631" s="25">
        <f t="shared" si="943"/>
        <v>0</v>
      </c>
      <c r="EQ631" s="16">
        <f t="shared" si="944"/>
        <v>0</v>
      </c>
      <c r="ER631" s="25">
        <f t="shared" si="945"/>
        <v>0</v>
      </c>
      <c r="ES631" s="9">
        <f t="shared" si="885"/>
        <v>0</v>
      </c>
      <c r="ET631" s="26">
        <f t="shared" si="886"/>
        <v>0</v>
      </c>
      <c r="EU631" s="19">
        <f t="shared" si="887"/>
        <v>0</v>
      </c>
      <c r="EV631" s="26">
        <f t="shared" si="888"/>
        <v>0</v>
      </c>
      <c r="EW631" s="26">
        <f t="shared" si="889"/>
        <v>0</v>
      </c>
      <c r="EX631">
        <f t="shared" si="946"/>
        <v>0</v>
      </c>
      <c r="EY631" s="7">
        <f t="shared" si="905"/>
        <v>0</v>
      </c>
      <c r="EZ631" s="7">
        <f t="shared" si="906"/>
        <v>0</v>
      </c>
      <c r="FA631" s="17">
        <f t="shared" si="947"/>
        <v>0</v>
      </c>
      <c r="FB631" s="17">
        <f t="shared" si="907"/>
        <v>0</v>
      </c>
      <c r="GB631">
        <v>629</v>
      </c>
      <c r="GC631" s="7">
        <f t="shared" si="948"/>
        <v>0</v>
      </c>
      <c r="GD631" s="28">
        <f t="shared" si="949"/>
        <v>0</v>
      </c>
      <c r="GE631" s="16">
        <f t="shared" si="950"/>
        <v>0</v>
      </c>
      <c r="GF631" s="9">
        <f t="shared" si="890"/>
        <v>0</v>
      </c>
      <c r="GG631" s="26">
        <f t="shared" si="891"/>
        <v>0</v>
      </c>
      <c r="GH631" s="19">
        <f t="shared" si="892"/>
        <v>0</v>
      </c>
      <c r="GI631" s="26">
        <f t="shared" si="893"/>
        <v>0</v>
      </c>
      <c r="GJ631" s="26">
        <f t="shared" si="894"/>
        <v>0</v>
      </c>
      <c r="GK631" s="16">
        <f t="shared" si="951"/>
        <v>0</v>
      </c>
      <c r="GL631" s="25">
        <v>0</v>
      </c>
      <c r="GM631" s="25">
        <f t="shared" si="952"/>
        <v>0</v>
      </c>
      <c r="GN631" s="25">
        <f t="shared" si="953"/>
        <v>0</v>
      </c>
      <c r="GO631" s="25">
        <f t="shared" si="954"/>
        <v>0</v>
      </c>
      <c r="GP631" s="25">
        <f t="shared" si="955"/>
        <v>0</v>
      </c>
      <c r="GQ631" s="16">
        <f t="shared" si="956"/>
        <v>0</v>
      </c>
      <c r="GR631" s="25">
        <f t="shared" si="957"/>
        <v>0</v>
      </c>
      <c r="GS631" s="9">
        <f t="shared" si="895"/>
        <v>0</v>
      </c>
      <c r="GT631" s="26">
        <f t="shared" si="896"/>
        <v>0</v>
      </c>
      <c r="GU631" s="19">
        <f t="shared" si="897"/>
        <v>0</v>
      </c>
      <c r="GV631" s="26">
        <f t="shared" si="898"/>
        <v>0</v>
      </c>
      <c r="GW631" s="26">
        <f t="shared" si="899"/>
        <v>0</v>
      </c>
      <c r="GX631">
        <f t="shared" si="958"/>
        <v>0</v>
      </c>
      <c r="GY631" s="7">
        <f t="shared" si="908"/>
        <v>0</v>
      </c>
      <c r="GZ631" s="7">
        <f t="shared" si="909"/>
        <v>0</v>
      </c>
      <c r="HA631" s="17">
        <f t="shared" si="959"/>
        <v>0</v>
      </c>
      <c r="HB631" s="17">
        <f t="shared" si="910"/>
        <v>0</v>
      </c>
    </row>
    <row r="632" spans="54:210" x14ac:dyDescent="0.3">
      <c r="BB632">
        <v>630</v>
      </c>
      <c r="BC632" s="7">
        <f t="shared" si="911"/>
        <v>0</v>
      </c>
      <c r="BD632" s="28">
        <f t="shared" si="912"/>
        <v>0</v>
      </c>
      <c r="BE632" s="16">
        <f t="shared" si="913"/>
        <v>0</v>
      </c>
      <c r="BF632" s="16">
        <f t="shared" si="914"/>
        <v>0</v>
      </c>
      <c r="BG632" s="25">
        <v>0</v>
      </c>
      <c r="BH632" s="25">
        <f t="shared" si="915"/>
        <v>0</v>
      </c>
      <c r="BI632" s="25">
        <f t="shared" si="916"/>
        <v>0</v>
      </c>
      <c r="BJ632" s="25">
        <f t="shared" si="917"/>
        <v>0</v>
      </c>
      <c r="BK632" s="25">
        <f t="shared" si="918"/>
        <v>0</v>
      </c>
      <c r="BL632" s="16">
        <f t="shared" si="919"/>
        <v>0</v>
      </c>
      <c r="BM632" s="25">
        <f t="shared" si="920"/>
        <v>0</v>
      </c>
      <c r="BN632" s="9">
        <f t="shared" si="865"/>
        <v>0</v>
      </c>
      <c r="BO632" s="26">
        <f t="shared" si="866"/>
        <v>0</v>
      </c>
      <c r="BP632" s="19">
        <f t="shared" si="867"/>
        <v>0</v>
      </c>
      <c r="BQ632" s="26">
        <f t="shared" si="868"/>
        <v>0</v>
      </c>
      <c r="BR632" s="26">
        <f t="shared" si="869"/>
        <v>0</v>
      </c>
      <c r="BS632">
        <f t="shared" si="921"/>
        <v>0</v>
      </c>
      <c r="BT632" s="7">
        <f t="shared" si="922"/>
        <v>0</v>
      </c>
      <c r="BU632" s="7">
        <f t="shared" si="900"/>
        <v>0</v>
      </c>
      <c r="BV632" s="17">
        <f t="shared" si="923"/>
        <v>0</v>
      </c>
      <c r="BW632" s="17">
        <f t="shared" si="901"/>
        <v>0</v>
      </c>
      <c r="CB632">
        <v>630</v>
      </c>
      <c r="CC632" s="7">
        <f t="shared" ca="1" si="924"/>
        <v>-19000</v>
      </c>
      <c r="CD632" s="28">
        <f t="shared" ca="1" si="925"/>
        <v>0</v>
      </c>
      <c r="CE632" s="16">
        <f t="shared" ca="1" si="926"/>
        <v>0</v>
      </c>
      <c r="CF632" s="9">
        <f t="shared" ca="1" si="870"/>
        <v>0</v>
      </c>
      <c r="CG632" s="26">
        <f t="shared" ca="1" si="871"/>
        <v>0</v>
      </c>
      <c r="CH632" s="19">
        <f t="shared" ca="1" si="872"/>
        <v>0</v>
      </c>
      <c r="CI632" s="26">
        <f t="shared" ca="1" si="873"/>
        <v>0</v>
      </c>
      <c r="CJ632" s="26">
        <f t="shared" ca="1" si="874"/>
        <v>0</v>
      </c>
      <c r="CK632" s="16">
        <f t="shared" ca="1" si="927"/>
        <v>0</v>
      </c>
      <c r="CL632" s="25">
        <v>0</v>
      </c>
      <c r="CM632" s="25">
        <f t="shared" ca="1" si="928"/>
        <v>0</v>
      </c>
      <c r="CN632" s="25">
        <f t="shared" ca="1" si="929"/>
        <v>0</v>
      </c>
      <c r="CO632" s="25">
        <f t="shared" ca="1" si="930"/>
        <v>0</v>
      </c>
      <c r="CP632" s="25">
        <f t="shared" ca="1" si="931"/>
        <v>0</v>
      </c>
      <c r="CQ632" s="16">
        <f t="shared" ca="1" si="932"/>
        <v>0</v>
      </c>
      <c r="CR632" s="25">
        <f t="shared" ca="1" si="933"/>
        <v>0</v>
      </c>
      <c r="CS632" s="9">
        <f t="shared" ca="1" si="875"/>
        <v>0</v>
      </c>
      <c r="CT632" s="26">
        <f t="shared" ca="1" si="876"/>
        <v>0</v>
      </c>
      <c r="CU632" s="19">
        <f t="shared" ca="1" si="877"/>
        <v>0</v>
      </c>
      <c r="CV632" s="26">
        <f t="shared" ca="1" si="878"/>
        <v>0</v>
      </c>
      <c r="CW632" s="26">
        <f t="shared" ca="1" si="879"/>
        <v>0</v>
      </c>
      <c r="CX632">
        <f t="shared" ca="1" si="934"/>
        <v>0</v>
      </c>
      <c r="CY632" s="7">
        <f t="shared" ca="1" si="902"/>
        <v>0</v>
      </c>
      <c r="CZ632" s="7">
        <f t="shared" ca="1" si="903"/>
        <v>0</v>
      </c>
      <c r="DA632" s="17">
        <f t="shared" ca="1" si="935"/>
        <v>0</v>
      </c>
      <c r="DB632" s="17">
        <f t="shared" ca="1" si="904"/>
        <v>0</v>
      </c>
      <c r="EB632">
        <v>630</v>
      </c>
      <c r="EC632" s="7">
        <f t="shared" si="936"/>
        <v>0</v>
      </c>
      <c r="ED632" s="28">
        <f t="shared" si="937"/>
        <v>0</v>
      </c>
      <c r="EE632" s="16">
        <f t="shared" si="938"/>
        <v>0</v>
      </c>
      <c r="EF632" s="9">
        <f t="shared" si="880"/>
        <v>0</v>
      </c>
      <c r="EG632" s="26">
        <f t="shared" si="881"/>
        <v>0</v>
      </c>
      <c r="EH632" s="19">
        <f t="shared" si="882"/>
        <v>0</v>
      </c>
      <c r="EI632" s="26">
        <f t="shared" si="883"/>
        <v>0</v>
      </c>
      <c r="EJ632" s="26">
        <f t="shared" si="884"/>
        <v>0</v>
      </c>
      <c r="EK632" s="16">
        <f t="shared" si="939"/>
        <v>0</v>
      </c>
      <c r="EL632" s="25">
        <v>0</v>
      </c>
      <c r="EM632" s="25">
        <f t="shared" si="940"/>
        <v>0</v>
      </c>
      <c r="EN632" s="25">
        <f t="shared" si="941"/>
        <v>0</v>
      </c>
      <c r="EO632" s="25">
        <f t="shared" si="942"/>
        <v>0</v>
      </c>
      <c r="EP632" s="25">
        <f t="shared" si="943"/>
        <v>0</v>
      </c>
      <c r="EQ632" s="16">
        <f t="shared" si="944"/>
        <v>0</v>
      </c>
      <c r="ER632" s="25">
        <f t="shared" si="945"/>
        <v>0</v>
      </c>
      <c r="ES632" s="9">
        <f t="shared" si="885"/>
        <v>0</v>
      </c>
      <c r="ET632" s="26">
        <f t="shared" si="886"/>
        <v>0</v>
      </c>
      <c r="EU632" s="19">
        <f t="shared" si="887"/>
        <v>0</v>
      </c>
      <c r="EV632" s="26">
        <f t="shared" si="888"/>
        <v>0</v>
      </c>
      <c r="EW632" s="26">
        <f t="shared" si="889"/>
        <v>0</v>
      </c>
      <c r="EX632">
        <f t="shared" si="946"/>
        <v>0</v>
      </c>
      <c r="EY632" s="7">
        <f t="shared" si="905"/>
        <v>0</v>
      </c>
      <c r="EZ632" s="7">
        <f t="shared" si="906"/>
        <v>0</v>
      </c>
      <c r="FA632" s="17">
        <f t="shared" si="947"/>
        <v>0</v>
      </c>
      <c r="FB632" s="17">
        <f t="shared" si="907"/>
        <v>0</v>
      </c>
      <c r="GB632">
        <v>630</v>
      </c>
      <c r="GC632" s="7">
        <f t="shared" si="948"/>
        <v>0</v>
      </c>
      <c r="GD632" s="28">
        <f t="shared" si="949"/>
        <v>0</v>
      </c>
      <c r="GE632" s="16">
        <f t="shared" si="950"/>
        <v>0</v>
      </c>
      <c r="GF632" s="9">
        <f t="shared" si="890"/>
        <v>0</v>
      </c>
      <c r="GG632" s="26">
        <f t="shared" si="891"/>
        <v>0</v>
      </c>
      <c r="GH632" s="19">
        <f t="shared" si="892"/>
        <v>0</v>
      </c>
      <c r="GI632" s="26">
        <f t="shared" si="893"/>
        <v>0</v>
      </c>
      <c r="GJ632" s="26">
        <f t="shared" si="894"/>
        <v>0</v>
      </c>
      <c r="GK632" s="16">
        <f t="shared" si="951"/>
        <v>0</v>
      </c>
      <c r="GL632" s="25">
        <v>0</v>
      </c>
      <c r="GM632" s="25">
        <f t="shared" si="952"/>
        <v>0</v>
      </c>
      <c r="GN632" s="25">
        <f t="shared" si="953"/>
        <v>0</v>
      </c>
      <c r="GO632" s="25">
        <f t="shared" si="954"/>
        <v>0</v>
      </c>
      <c r="GP632" s="25">
        <f t="shared" si="955"/>
        <v>0</v>
      </c>
      <c r="GQ632" s="16">
        <f t="shared" si="956"/>
        <v>0</v>
      </c>
      <c r="GR632" s="25">
        <f t="shared" si="957"/>
        <v>0</v>
      </c>
      <c r="GS632" s="9">
        <f t="shared" si="895"/>
        <v>0</v>
      </c>
      <c r="GT632" s="26">
        <f t="shared" si="896"/>
        <v>0</v>
      </c>
      <c r="GU632" s="19">
        <f t="shared" si="897"/>
        <v>0</v>
      </c>
      <c r="GV632" s="26">
        <f t="shared" si="898"/>
        <v>0</v>
      </c>
      <c r="GW632" s="26">
        <f t="shared" si="899"/>
        <v>0</v>
      </c>
      <c r="GX632">
        <f t="shared" si="958"/>
        <v>0</v>
      </c>
      <c r="GY632" s="7">
        <f t="shared" si="908"/>
        <v>0</v>
      </c>
      <c r="GZ632" s="7">
        <f t="shared" si="909"/>
        <v>0</v>
      </c>
      <c r="HA632" s="17">
        <f t="shared" si="959"/>
        <v>0</v>
      </c>
      <c r="HB632" s="17">
        <f t="shared" si="910"/>
        <v>0</v>
      </c>
    </row>
    <row r="633" spans="54:210" x14ac:dyDescent="0.3">
      <c r="BB633">
        <v>631</v>
      </c>
      <c r="BC633" s="7">
        <f t="shared" si="911"/>
        <v>0</v>
      </c>
      <c r="BD633" s="28">
        <f t="shared" si="912"/>
        <v>0</v>
      </c>
      <c r="BE633" s="16">
        <f t="shared" si="913"/>
        <v>0</v>
      </c>
      <c r="BF633" s="16">
        <f t="shared" si="914"/>
        <v>0</v>
      </c>
      <c r="BG633" s="25">
        <v>0</v>
      </c>
      <c r="BH633" s="25">
        <f t="shared" si="915"/>
        <v>0</v>
      </c>
      <c r="BI633" s="25">
        <f t="shared" si="916"/>
        <v>0</v>
      </c>
      <c r="BJ633" s="25">
        <f t="shared" si="917"/>
        <v>0</v>
      </c>
      <c r="BK633" s="25">
        <f t="shared" si="918"/>
        <v>0</v>
      </c>
      <c r="BL633" s="16">
        <f t="shared" si="919"/>
        <v>0</v>
      </c>
      <c r="BM633" s="25">
        <f t="shared" si="920"/>
        <v>0</v>
      </c>
      <c r="BN633" s="9">
        <f t="shared" si="865"/>
        <v>0</v>
      </c>
      <c r="BO633" s="26">
        <f t="shared" si="866"/>
        <v>0</v>
      </c>
      <c r="BP633" s="19">
        <f t="shared" si="867"/>
        <v>0</v>
      </c>
      <c r="BQ633" s="26">
        <f t="shared" si="868"/>
        <v>0</v>
      </c>
      <c r="BR633" s="26">
        <f t="shared" si="869"/>
        <v>0</v>
      </c>
      <c r="BS633">
        <f t="shared" si="921"/>
        <v>0</v>
      </c>
      <c r="BT633" s="7">
        <f t="shared" si="922"/>
        <v>0</v>
      </c>
      <c r="BU633" s="7">
        <f t="shared" si="900"/>
        <v>0</v>
      </c>
      <c r="BV633" s="17">
        <f t="shared" si="923"/>
        <v>0</v>
      </c>
      <c r="BW633" s="17">
        <f t="shared" si="901"/>
        <v>0</v>
      </c>
      <c r="CB633">
        <v>631</v>
      </c>
      <c r="CC633" s="7">
        <f t="shared" ca="1" si="924"/>
        <v>-19000</v>
      </c>
      <c r="CD633" s="28">
        <f t="shared" ca="1" si="925"/>
        <v>0</v>
      </c>
      <c r="CE633" s="16">
        <f t="shared" ca="1" si="926"/>
        <v>0</v>
      </c>
      <c r="CF633" s="9">
        <f t="shared" ca="1" si="870"/>
        <v>0</v>
      </c>
      <c r="CG633" s="26">
        <f t="shared" ca="1" si="871"/>
        <v>0</v>
      </c>
      <c r="CH633" s="19">
        <f t="shared" ca="1" si="872"/>
        <v>0</v>
      </c>
      <c r="CI633" s="26">
        <f t="shared" ca="1" si="873"/>
        <v>0</v>
      </c>
      <c r="CJ633" s="26">
        <f t="shared" ca="1" si="874"/>
        <v>0</v>
      </c>
      <c r="CK633" s="16">
        <f t="shared" ca="1" si="927"/>
        <v>0</v>
      </c>
      <c r="CL633" s="25">
        <v>0</v>
      </c>
      <c r="CM633" s="25">
        <f t="shared" ca="1" si="928"/>
        <v>0</v>
      </c>
      <c r="CN633" s="25">
        <f t="shared" ca="1" si="929"/>
        <v>0</v>
      </c>
      <c r="CO633" s="25">
        <f t="shared" ca="1" si="930"/>
        <v>0</v>
      </c>
      <c r="CP633" s="25">
        <f t="shared" ca="1" si="931"/>
        <v>0</v>
      </c>
      <c r="CQ633" s="16">
        <f t="shared" ca="1" si="932"/>
        <v>0</v>
      </c>
      <c r="CR633" s="25">
        <f t="shared" ca="1" si="933"/>
        <v>0</v>
      </c>
      <c r="CS633" s="9">
        <f t="shared" ca="1" si="875"/>
        <v>0</v>
      </c>
      <c r="CT633" s="26">
        <f t="shared" ca="1" si="876"/>
        <v>0</v>
      </c>
      <c r="CU633" s="19">
        <f t="shared" ca="1" si="877"/>
        <v>0</v>
      </c>
      <c r="CV633" s="26">
        <f t="shared" ca="1" si="878"/>
        <v>0</v>
      </c>
      <c r="CW633" s="26">
        <f t="shared" ca="1" si="879"/>
        <v>0</v>
      </c>
      <c r="CX633">
        <f t="shared" ca="1" si="934"/>
        <v>0</v>
      </c>
      <c r="CY633" s="7">
        <f t="shared" ca="1" si="902"/>
        <v>0</v>
      </c>
      <c r="CZ633" s="7">
        <f t="shared" ca="1" si="903"/>
        <v>0</v>
      </c>
      <c r="DA633" s="17">
        <f t="shared" ca="1" si="935"/>
        <v>0</v>
      </c>
      <c r="DB633" s="17">
        <f t="shared" ca="1" si="904"/>
        <v>0</v>
      </c>
      <c r="EB633">
        <v>631</v>
      </c>
      <c r="EC633" s="7">
        <f t="shared" si="936"/>
        <v>0</v>
      </c>
      <c r="ED633" s="28">
        <f t="shared" si="937"/>
        <v>0</v>
      </c>
      <c r="EE633" s="16">
        <f t="shared" si="938"/>
        <v>0</v>
      </c>
      <c r="EF633" s="9">
        <f t="shared" si="880"/>
        <v>0</v>
      </c>
      <c r="EG633" s="26">
        <f t="shared" si="881"/>
        <v>0</v>
      </c>
      <c r="EH633" s="19">
        <f t="shared" si="882"/>
        <v>0</v>
      </c>
      <c r="EI633" s="26">
        <f t="shared" si="883"/>
        <v>0</v>
      </c>
      <c r="EJ633" s="26">
        <f t="shared" si="884"/>
        <v>0</v>
      </c>
      <c r="EK633" s="16">
        <f t="shared" si="939"/>
        <v>0</v>
      </c>
      <c r="EL633" s="25">
        <v>0</v>
      </c>
      <c r="EM633" s="25">
        <f t="shared" si="940"/>
        <v>0</v>
      </c>
      <c r="EN633" s="25">
        <f t="shared" si="941"/>
        <v>0</v>
      </c>
      <c r="EO633" s="25">
        <f t="shared" si="942"/>
        <v>0</v>
      </c>
      <c r="EP633" s="25">
        <f t="shared" si="943"/>
        <v>0</v>
      </c>
      <c r="EQ633" s="16">
        <f t="shared" si="944"/>
        <v>0</v>
      </c>
      <c r="ER633" s="25">
        <f t="shared" si="945"/>
        <v>0</v>
      </c>
      <c r="ES633" s="9">
        <f t="shared" si="885"/>
        <v>0</v>
      </c>
      <c r="ET633" s="26">
        <f t="shared" si="886"/>
        <v>0</v>
      </c>
      <c r="EU633" s="19">
        <f t="shared" si="887"/>
        <v>0</v>
      </c>
      <c r="EV633" s="26">
        <f t="shared" si="888"/>
        <v>0</v>
      </c>
      <c r="EW633" s="26">
        <f t="shared" si="889"/>
        <v>0</v>
      </c>
      <c r="EX633">
        <f t="shared" si="946"/>
        <v>0</v>
      </c>
      <c r="EY633" s="7">
        <f t="shared" si="905"/>
        <v>0</v>
      </c>
      <c r="EZ633" s="7">
        <f t="shared" si="906"/>
        <v>0</v>
      </c>
      <c r="FA633" s="17">
        <f t="shared" si="947"/>
        <v>0</v>
      </c>
      <c r="FB633" s="17">
        <f t="shared" si="907"/>
        <v>0</v>
      </c>
      <c r="GB633">
        <v>631</v>
      </c>
      <c r="GC633" s="7">
        <f t="shared" si="948"/>
        <v>0</v>
      </c>
      <c r="GD633" s="28">
        <f t="shared" si="949"/>
        <v>0</v>
      </c>
      <c r="GE633" s="16">
        <f t="shared" si="950"/>
        <v>0</v>
      </c>
      <c r="GF633" s="9">
        <f t="shared" si="890"/>
        <v>0</v>
      </c>
      <c r="GG633" s="26">
        <f t="shared" si="891"/>
        <v>0</v>
      </c>
      <c r="GH633" s="19">
        <f t="shared" si="892"/>
        <v>0</v>
      </c>
      <c r="GI633" s="26">
        <f t="shared" si="893"/>
        <v>0</v>
      </c>
      <c r="GJ633" s="26">
        <f t="shared" si="894"/>
        <v>0</v>
      </c>
      <c r="GK633" s="16">
        <f t="shared" si="951"/>
        <v>0</v>
      </c>
      <c r="GL633" s="25">
        <v>0</v>
      </c>
      <c r="GM633" s="25">
        <f t="shared" si="952"/>
        <v>0</v>
      </c>
      <c r="GN633" s="25">
        <f t="shared" si="953"/>
        <v>0</v>
      </c>
      <c r="GO633" s="25">
        <f t="shared" si="954"/>
        <v>0</v>
      </c>
      <c r="GP633" s="25">
        <f t="shared" si="955"/>
        <v>0</v>
      </c>
      <c r="GQ633" s="16">
        <f t="shared" si="956"/>
        <v>0</v>
      </c>
      <c r="GR633" s="25">
        <f t="shared" si="957"/>
        <v>0</v>
      </c>
      <c r="GS633" s="9">
        <f t="shared" si="895"/>
        <v>0</v>
      </c>
      <c r="GT633" s="26">
        <f t="shared" si="896"/>
        <v>0</v>
      </c>
      <c r="GU633" s="19">
        <f t="shared" si="897"/>
        <v>0</v>
      </c>
      <c r="GV633" s="26">
        <f t="shared" si="898"/>
        <v>0</v>
      </c>
      <c r="GW633" s="26">
        <f t="shared" si="899"/>
        <v>0</v>
      </c>
      <c r="GX633">
        <f t="shared" si="958"/>
        <v>0</v>
      </c>
      <c r="GY633" s="7">
        <f t="shared" si="908"/>
        <v>0</v>
      </c>
      <c r="GZ633" s="7">
        <f t="shared" si="909"/>
        <v>0</v>
      </c>
      <c r="HA633" s="17">
        <f t="shared" si="959"/>
        <v>0</v>
      </c>
      <c r="HB633" s="17">
        <f t="shared" si="910"/>
        <v>0</v>
      </c>
    </row>
    <row r="634" spans="54:210" x14ac:dyDescent="0.3">
      <c r="BB634">
        <v>632</v>
      </c>
      <c r="BC634" s="7">
        <f t="shared" si="911"/>
        <v>0</v>
      </c>
      <c r="BD634" s="28">
        <f t="shared" si="912"/>
        <v>0</v>
      </c>
      <c r="BE634" s="16">
        <f t="shared" si="913"/>
        <v>0</v>
      </c>
      <c r="BF634" s="16">
        <f t="shared" si="914"/>
        <v>0</v>
      </c>
      <c r="BG634" s="25">
        <v>0</v>
      </c>
      <c r="BH634" s="25">
        <f t="shared" si="915"/>
        <v>0</v>
      </c>
      <c r="BI634" s="25">
        <f t="shared" si="916"/>
        <v>0</v>
      </c>
      <c r="BJ634" s="25">
        <f t="shared" si="917"/>
        <v>0</v>
      </c>
      <c r="BK634" s="25">
        <f t="shared" si="918"/>
        <v>0</v>
      </c>
      <c r="BL634" s="16">
        <f t="shared" si="919"/>
        <v>0</v>
      </c>
      <c r="BM634" s="25">
        <f t="shared" si="920"/>
        <v>0</v>
      </c>
      <c r="BN634" s="9">
        <f t="shared" si="865"/>
        <v>0</v>
      </c>
      <c r="BO634" s="26">
        <f t="shared" si="866"/>
        <v>0</v>
      </c>
      <c r="BP634" s="19">
        <f t="shared" si="867"/>
        <v>0</v>
      </c>
      <c r="BQ634" s="26">
        <f t="shared" si="868"/>
        <v>0</v>
      </c>
      <c r="BR634" s="26">
        <f t="shared" si="869"/>
        <v>0</v>
      </c>
      <c r="BS634">
        <f t="shared" si="921"/>
        <v>0</v>
      </c>
      <c r="BT634" s="7">
        <f t="shared" si="922"/>
        <v>0</v>
      </c>
      <c r="BU634" s="7">
        <f t="shared" si="900"/>
        <v>0</v>
      </c>
      <c r="BV634" s="17">
        <f t="shared" si="923"/>
        <v>0</v>
      </c>
      <c r="BW634" s="17">
        <f t="shared" si="901"/>
        <v>0</v>
      </c>
      <c r="CB634">
        <v>632</v>
      </c>
      <c r="CC634" s="7">
        <f t="shared" ca="1" si="924"/>
        <v>-19000</v>
      </c>
      <c r="CD634" s="28">
        <f t="shared" ca="1" si="925"/>
        <v>0</v>
      </c>
      <c r="CE634" s="16">
        <f t="shared" ca="1" si="926"/>
        <v>0</v>
      </c>
      <c r="CF634" s="9">
        <f t="shared" ca="1" si="870"/>
        <v>0</v>
      </c>
      <c r="CG634" s="26">
        <f t="shared" ca="1" si="871"/>
        <v>0</v>
      </c>
      <c r="CH634" s="19">
        <f t="shared" ca="1" si="872"/>
        <v>0</v>
      </c>
      <c r="CI634" s="26">
        <f t="shared" ca="1" si="873"/>
        <v>0</v>
      </c>
      <c r="CJ634" s="26">
        <f t="shared" ca="1" si="874"/>
        <v>0</v>
      </c>
      <c r="CK634" s="16">
        <f t="shared" ca="1" si="927"/>
        <v>0</v>
      </c>
      <c r="CL634" s="25">
        <v>0</v>
      </c>
      <c r="CM634" s="25">
        <f t="shared" ca="1" si="928"/>
        <v>0</v>
      </c>
      <c r="CN634" s="25">
        <f t="shared" ca="1" si="929"/>
        <v>0</v>
      </c>
      <c r="CO634" s="25">
        <f t="shared" ca="1" si="930"/>
        <v>0</v>
      </c>
      <c r="CP634" s="25">
        <f t="shared" ca="1" si="931"/>
        <v>0</v>
      </c>
      <c r="CQ634" s="16">
        <f t="shared" ca="1" si="932"/>
        <v>0</v>
      </c>
      <c r="CR634" s="25">
        <f t="shared" ca="1" si="933"/>
        <v>0</v>
      </c>
      <c r="CS634" s="9">
        <f t="shared" ca="1" si="875"/>
        <v>0</v>
      </c>
      <c r="CT634" s="26">
        <f t="shared" ca="1" si="876"/>
        <v>0</v>
      </c>
      <c r="CU634" s="19">
        <f t="shared" ca="1" si="877"/>
        <v>0</v>
      </c>
      <c r="CV634" s="26">
        <f t="shared" ca="1" si="878"/>
        <v>0</v>
      </c>
      <c r="CW634" s="26">
        <f t="shared" ca="1" si="879"/>
        <v>0</v>
      </c>
      <c r="CX634">
        <f t="shared" ca="1" si="934"/>
        <v>0</v>
      </c>
      <c r="CY634" s="7">
        <f t="shared" ca="1" si="902"/>
        <v>0</v>
      </c>
      <c r="CZ634" s="7">
        <f t="shared" ca="1" si="903"/>
        <v>0</v>
      </c>
      <c r="DA634" s="17">
        <f t="shared" ca="1" si="935"/>
        <v>0</v>
      </c>
      <c r="DB634" s="17">
        <f t="shared" ca="1" si="904"/>
        <v>0</v>
      </c>
      <c r="EB634">
        <v>632</v>
      </c>
      <c r="EC634" s="7">
        <f t="shared" si="936"/>
        <v>0</v>
      </c>
      <c r="ED634" s="28">
        <f t="shared" si="937"/>
        <v>0</v>
      </c>
      <c r="EE634" s="16">
        <f t="shared" si="938"/>
        <v>0</v>
      </c>
      <c r="EF634" s="9">
        <f t="shared" si="880"/>
        <v>0</v>
      </c>
      <c r="EG634" s="26">
        <f t="shared" si="881"/>
        <v>0</v>
      </c>
      <c r="EH634" s="19">
        <f t="shared" si="882"/>
        <v>0</v>
      </c>
      <c r="EI634" s="26">
        <f t="shared" si="883"/>
        <v>0</v>
      </c>
      <c r="EJ634" s="26">
        <f t="shared" si="884"/>
        <v>0</v>
      </c>
      <c r="EK634" s="16">
        <f t="shared" si="939"/>
        <v>0</v>
      </c>
      <c r="EL634" s="25">
        <v>0</v>
      </c>
      <c r="EM634" s="25">
        <f t="shared" si="940"/>
        <v>0</v>
      </c>
      <c r="EN634" s="25">
        <f t="shared" si="941"/>
        <v>0</v>
      </c>
      <c r="EO634" s="25">
        <f t="shared" si="942"/>
        <v>0</v>
      </c>
      <c r="EP634" s="25">
        <f t="shared" si="943"/>
        <v>0</v>
      </c>
      <c r="EQ634" s="16">
        <f t="shared" si="944"/>
        <v>0</v>
      </c>
      <c r="ER634" s="25">
        <f t="shared" si="945"/>
        <v>0</v>
      </c>
      <c r="ES634" s="9">
        <f t="shared" si="885"/>
        <v>0</v>
      </c>
      <c r="ET634" s="26">
        <f t="shared" si="886"/>
        <v>0</v>
      </c>
      <c r="EU634" s="19">
        <f t="shared" si="887"/>
        <v>0</v>
      </c>
      <c r="EV634" s="26">
        <f t="shared" si="888"/>
        <v>0</v>
      </c>
      <c r="EW634" s="26">
        <f t="shared" si="889"/>
        <v>0</v>
      </c>
      <c r="EX634">
        <f t="shared" si="946"/>
        <v>0</v>
      </c>
      <c r="EY634" s="7">
        <f t="shared" si="905"/>
        <v>0</v>
      </c>
      <c r="EZ634" s="7">
        <f t="shared" si="906"/>
        <v>0</v>
      </c>
      <c r="FA634" s="17">
        <f t="shared" si="947"/>
        <v>0</v>
      </c>
      <c r="FB634" s="17">
        <f t="shared" si="907"/>
        <v>0</v>
      </c>
      <c r="GB634">
        <v>632</v>
      </c>
      <c r="GC634" s="7">
        <f t="shared" si="948"/>
        <v>0</v>
      </c>
      <c r="GD634" s="28">
        <f t="shared" si="949"/>
        <v>0</v>
      </c>
      <c r="GE634" s="16">
        <f t="shared" si="950"/>
        <v>0</v>
      </c>
      <c r="GF634" s="9">
        <f t="shared" si="890"/>
        <v>0</v>
      </c>
      <c r="GG634" s="26">
        <f t="shared" si="891"/>
        <v>0</v>
      </c>
      <c r="GH634" s="19">
        <f t="shared" si="892"/>
        <v>0</v>
      </c>
      <c r="GI634" s="26">
        <f t="shared" si="893"/>
        <v>0</v>
      </c>
      <c r="GJ634" s="26">
        <f t="shared" si="894"/>
        <v>0</v>
      </c>
      <c r="GK634" s="16">
        <f t="shared" si="951"/>
        <v>0</v>
      </c>
      <c r="GL634" s="25">
        <v>0</v>
      </c>
      <c r="GM634" s="25">
        <f t="shared" si="952"/>
        <v>0</v>
      </c>
      <c r="GN634" s="25">
        <f t="shared" si="953"/>
        <v>0</v>
      </c>
      <c r="GO634" s="25">
        <f t="shared" si="954"/>
        <v>0</v>
      </c>
      <c r="GP634" s="25">
        <f t="shared" si="955"/>
        <v>0</v>
      </c>
      <c r="GQ634" s="16">
        <f t="shared" si="956"/>
        <v>0</v>
      </c>
      <c r="GR634" s="25">
        <f t="shared" si="957"/>
        <v>0</v>
      </c>
      <c r="GS634" s="9">
        <f t="shared" si="895"/>
        <v>0</v>
      </c>
      <c r="GT634" s="26">
        <f t="shared" si="896"/>
        <v>0</v>
      </c>
      <c r="GU634" s="19">
        <f t="shared" si="897"/>
        <v>0</v>
      </c>
      <c r="GV634" s="26">
        <f t="shared" si="898"/>
        <v>0</v>
      </c>
      <c r="GW634" s="26">
        <f t="shared" si="899"/>
        <v>0</v>
      </c>
      <c r="GX634">
        <f t="shared" si="958"/>
        <v>0</v>
      </c>
      <c r="GY634" s="7">
        <f t="shared" si="908"/>
        <v>0</v>
      </c>
      <c r="GZ634" s="7">
        <f t="shared" si="909"/>
        <v>0</v>
      </c>
      <c r="HA634" s="17">
        <f t="shared" si="959"/>
        <v>0</v>
      </c>
      <c r="HB634" s="17">
        <f t="shared" si="910"/>
        <v>0</v>
      </c>
    </row>
    <row r="635" spans="54:210" x14ac:dyDescent="0.3">
      <c r="BB635">
        <v>633</v>
      </c>
      <c r="BC635" s="7">
        <f t="shared" si="911"/>
        <v>0</v>
      </c>
      <c r="BD635" s="28">
        <f t="shared" si="912"/>
        <v>0</v>
      </c>
      <c r="BE635" s="16">
        <f t="shared" si="913"/>
        <v>0</v>
      </c>
      <c r="BF635" s="16">
        <f t="shared" si="914"/>
        <v>0</v>
      </c>
      <c r="BG635" s="25">
        <v>0</v>
      </c>
      <c r="BH635" s="25">
        <f t="shared" si="915"/>
        <v>0</v>
      </c>
      <c r="BI635" s="25">
        <f t="shared" si="916"/>
        <v>0</v>
      </c>
      <c r="BJ635" s="25">
        <f t="shared" si="917"/>
        <v>0</v>
      </c>
      <c r="BK635" s="25">
        <f t="shared" si="918"/>
        <v>0</v>
      </c>
      <c r="BL635" s="16">
        <f t="shared" si="919"/>
        <v>0</v>
      </c>
      <c r="BM635" s="25">
        <f t="shared" si="920"/>
        <v>0</v>
      </c>
      <c r="BN635" s="9">
        <f t="shared" si="865"/>
        <v>0</v>
      </c>
      <c r="BO635" s="26">
        <f t="shared" si="866"/>
        <v>0</v>
      </c>
      <c r="BP635" s="19">
        <f t="shared" si="867"/>
        <v>0</v>
      </c>
      <c r="BQ635" s="26">
        <f t="shared" si="868"/>
        <v>0</v>
      </c>
      <c r="BR635" s="26">
        <f t="shared" si="869"/>
        <v>0</v>
      </c>
      <c r="BS635">
        <f t="shared" si="921"/>
        <v>0</v>
      </c>
      <c r="BT635" s="7">
        <f t="shared" si="922"/>
        <v>0</v>
      </c>
      <c r="BU635" s="7">
        <f t="shared" si="900"/>
        <v>0</v>
      </c>
      <c r="BV635" s="17">
        <f t="shared" si="923"/>
        <v>0</v>
      </c>
      <c r="BW635" s="17">
        <f t="shared" si="901"/>
        <v>0</v>
      </c>
      <c r="CB635">
        <v>633</v>
      </c>
      <c r="CC635" s="7">
        <f t="shared" ca="1" si="924"/>
        <v>-19000</v>
      </c>
      <c r="CD635" s="28">
        <f t="shared" ca="1" si="925"/>
        <v>0</v>
      </c>
      <c r="CE635" s="16">
        <f t="shared" ca="1" si="926"/>
        <v>0</v>
      </c>
      <c r="CF635" s="9">
        <f t="shared" ca="1" si="870"/>
        <v>0</v>
      </c>
      <c r="CG635" s="26">
        <f t="shared" ca="1" si="871"/>
        <v>0</v>
      </c>
      <c r="CH635" s="19">
        <f t="shared" ca="1" si="872"/>
        <v>0</v>
      </c>
      <c r="CI635" s="26">
        <f t="shared" ca="1" si="873"/>
        <v>0</v>
      </c>
      <c r="CJ635" s="26">
        <f t="shared" ca="1" si="874"/>
        <v>0</v>
      </c>
      <c r="CK635" s="16">
        <f t="shared" ca="1" si="927"/>
        <v>0</v>
      </c>
      <c r="CL635" s="25">
        <v>0</v>
      </c>
      <c r="CM635" s="25">
        <f t="shared" ca="1" si="928"/>
        <v>0</v>
      </c>
      <c r="CN635" s="25">
        <f t="shared" ca="1" si="929"/>
        <v>0</v>
      </c>
      <c r="CO635" s="25">
        <f t="shared" ca="1" si="930"/>
        <v>0</v>
      </c>
      <c r="CP635" s="25">
        <f t="shared" ca="1" si="931"/>
        <v>0</v>
      </c>
      <c r="CQ635" s="16">
        <f t="shared" ca="1" si="932"/>
        <v>0</v>
      </c>
      <c r="CR635" s="25">
        <f t="shared" ca="1" si="933"/>
        <v>0</v>
      </c>
      <c r="CS635" s="9">
        <f t="shared" ca="1" si="875"/>
        <v>0</v>
      </c>
      <c r="CT635" s="26">
        <f t="shared" ca="1" si="876"/>
        <v>0</v>
      </c>
      <c r="CU635" s="19">
        <f t="shared" ca="1" si="877"/>
        <v>0</v>
      </c>
      <c r="CV635" s="26">
        <f t="shared" ca="1" si="878"/>
        <v>0</v>
      </c>
      <c r="CW635" s="26">
        <f t="shared" ca="1" si="879"/>
        <v>0</v>
      </c>
      <c r="CX635">
        <f t="shared" ca="1" si="934"/>
        <v>0</v>
      </c>
      <c r="CY635" s="7">
        <f t="shared" ca="1" si="902"/>
        <v>0</v>
      </c>
      <c r="CZ635" s="7">
        <f t="shared" ca="1" si="903"/>
        <v>0</v>
      </c>
      <c r="DA635" s="17">
        <f t="shared" ca="1" si="935"/>
        <v>0</v>
      </c>
      <c r="DB635" s="17">
        <f t="shared" ca="1" si="904"/>
        <v>0</v>
      </c>
      <c r="EB635">
        <v>633</v>
      </c>
      <c r="EC635" s="7">
        <f t="shared" si="936"/>
        <v>0</v>
      </c>
      <c r="ED635" s="28">
        <f t="shared" si="937"/>
        <v>0</v>
      </c>
      <c r="EE635" s="16">
        <f t="shared" si="938"/>
        <v>0</v>
      </c>
      <c r="EF635" s="9">
        <f t="shared" si="880"/>
        <v>0</v>
      </c>
      <c r="EG635" s="26">
        <f t="shared" si="881"/>
        <v>0</v>
      </c>
      <c r="EH635" s="19">
        <f t="shared" si="882"/>
        <v>0</v>
      </c>
      <c r="EI635" s="26">
        <f t="shared" si="883"/>
        <v>0</v>
      </c>
      <c r="EJ635" s="26">
        <f t="shared" si="884"/>
        <v>0</v>
      </c>
      <c r="EK635" s="16">
        <f t="shared" si="939"/>
        <v>0</v>
      </c>
      <c r="EL635" s="25">
        <v>0</v>
      </c>
      <c r="EM635" s="25">
        <f t="shared" si="940"/>
        <v>0</v>
      </c>
      <c r="EN635" s="25">
        <f t="shared" si="941"/>
        <v>0</v>
      </c>
      <c r="EO635" s="25">
        <f t="shared" si="942"/>
        <v>0</v>
      </c>
      <c r="EP635" s="25">
        <f t="shared" si="943"/>
        <v>0</v>
      </c>
      <c r="EQ635" s="16">
        <f t="shared" si="944"/>
        <v>0</v>
      </c>
      <c r="ER635" s="25">
        <f t="shared" si="945"/>
        <v>0</v>
      </c>
      <c r="ES635" s="9">
        <f t="shared" si="885"/>
        <v>0</v>
      </c>
      <c r="ET635" s="26">
        <f t="shared" si="886"/>
        <v>0</v>
      </c>
      <c r="EU635" s="19">
        <f t="shared" si="887"/>
        <v>0</v>
      </c>
      <c r="EV635" s="26">
        <f t="shared" si="888"/>
        <v>0</v>
      </c>
      <c r="EW635" s="26">
        <f t="shared" si="889"/>
        <v>0</v>
      </c>
      <c r="EX635">
        <f t="shared" si="946"/>
        <v>0</v>
      </c>
      <c r="EY635" s="7">
        <f t="shared" si="905"/>
        <v>0</v>
      </c>
      <c r="EZ635" s="7">
        <f t="shared" si="906"/>
        <v>0</v>
      </c>
      <c r="FA635" s="17">
        <f t="shared" si="947"/>
        <v>0</v>
      </c>
      <c r="FB635" s="17">
        <f t="shared" si="907"/>
        <v>0</v>
      </c>
      <c r="GB635">
        <v>633</v>
      </c>
      <c r="GC635" s="7">
        <f t="shared" si="948"/>
        <v>0</v>
      </c>
      <c r="GD635" s="28">
        <f t="shared" si="949"/>
        <v>0</v>
      </c>
      <c r="GE635" s="16">
        <f t="shared" si="950"/>
        <v>0</v>
      </c>
      <c r="GF635" s="9">
        <f t="shared" si="890"/>
        <v>0</v>
      </c>
      <c r="GG635" s="26">
        <f t="shared" si="891"/>
        <v>0</v>
      </c>
      <c r="GH635" s="19">
        <f t="shared" si="892"/>
        <v>0</v>
      </c>
      <c r="GI635" s="26">
        <f t="shared" si="893"/>
        <v>0</v>
      </c>
      <c r="GJ635" s="26">
        <f t="shared" si="894"/>
        <v>0</v>
      </c>
      <c r="GK635" s="16">
        <f t="shared" si="951"/>
        <v>0</v>
      </c>
      <c r="GL635" s="25">
        <v>0</v>
      </c>
      <c r="GM635" s="25">
        <f t="shared" si="952"/>
        <v>0</v>
      </c>
      <c r="GN635" s="25">
        <f t="shared" si="953"/>
        <v>0</v>
      </c>
      <c r="GO635" s="25">
        <f t="shared" si="954"/>
        <v>0</v>
      </c>
      <c r="GP635" s="25">
        <f t="shared" si="955"/>
        <v>0</v>
      </c>
      <c r="GQ635" s="16">
        <f t="shared" si="956"/>
        <v>0</v>
      </c>
      <c r="GR635" s="25">
        <f t="shared" si="957"/>
        <v>0</v>
      </c>
      <c r="GS635" s="9">
        <f t="shared" si="895"/>
        <v>0</v>
      </c>
      <c r="GT635" s="26">
        <f t="shared" si="896"/>
        <v>0</v>
      </c>
      <c r="GU635" s="19">
        <f t="shared" si="897"/>
        <v>0</v>
      </c>
      <c r="GV635" s="26">
        <f t="shared" si="898"/>
        <v>0</v>
      </c>
      <c r="GW635" s="26">
        <f t="shared" si="899"/>
        <v>0</v>
      </c>
      <c r="GX635">
        <f t="shared" si="958"/>
        <v>0</v>
      </c>
      <c r="GY635" s="7">
        <f t="shared" si="908"/>
        <v>0</v>
      </c>
      <c r="GZ635" s="7">
        <f t="shared" si="909"/>
        <v>0</v>
      </c>
      <c r="HA635" s="17">
        <f t="shared" si="959"/>
        <v>0</v>
      </c>
      <c r="HB635" s="17">
        <f t="shared" si="910"/>
        <v>0</v>
      </c>
    </row>
    <row r="636" spans="54:210" x14ac:dyDescent="0.3">
      <c r="BB636">
        <v>634</v>
      </c>
      <c r="BC636" s="7">
        <f t="shared" si="911"/>
        <v>0</v>
      </c>
      <c r="BD636" s="28">
        <f t="shared" si="912"/>
        <v>0</v>
      </c>
      <c r="BE636" s="16">
        <f t="shared" si="913"/>
        <v>0</v>
      </c>
      <c r="BF636" s="16">
        <f t="shared" si="914"/>
        <v>0</v>
      </c>
      <c r="BG636" s="25">
        <v>0</v>
      </c>
      <c r="BH636" s="25">
        <f t="shared" si="915"/>
        <v>0</v>
      </c>
      <c r="BI636" s="25">
        <f t="shared" si="916"/>
        <v>0</v>
      </c>
      <c r="BJ636" s="25">
        <f t="shared" si="917"/>
        <v>0</v>
      </c>
      <c r="BK636" s="25">
        <f t="shared" si="918"/>
        <v>0</v>
      </c>
      <c r="BL636" s="16">
        <f t="shared" si="919"/>
        <v>0</v>
      </c>
      <c r="BM636" s="25">
        <f t="shared" si="920"/>
        <v>0</v>
      </c>
      <c r="BN636" s="9">
        <f t="shared" si="865"/>
        <v>0</v>
      </c>
      <c r="BO636" s="26">
        <f t="shared" si="866"/>
        <v>0</v>
      </c>
      <c r="BP636" s="19">
        <f t="shared" si="867"/>
        <v>0</v>
      </c>
      <c r="BQ636" s="26">
        <f t="shared" si="868"/>
        <v>0</v>
      </c>
      <c r="BR636" s="26">
        <f t="shared" si="869"/>
        <v>0</v>
      </c>
      <c r="BS636">
        <f t="shared" si="921"/>
        <v>0</v>
      </c>
      <c r="BT636" s="7">
        <f t="shared" si="922"/>
        <v>0</v>
      </c>
      <c r="BU636" s="7">
        <f t="shared" si="900"/>
        <v>0</v>
      </c>
      <c r="BV636" s="17">
        <f t="shared" si="923"/>
        <v>0</v>
      </c>
      <c r="BW636" s="17">
        <f t="shared" si="901"/>
        <v>0</v>
      </c>
      <c r="CB636">
        <v>634</v>
      </c>
      <c r="CC636" s="7">
        <f t="shared" ca="1" si="924"/>
        <v>-19000</v>
      </c>
      <c r="CD636" s="28">
        <f t="shared" ca="1" si="925"/>
        <v>0</v>
      </c>
      <c r="CE636" s="16">
        <f t="shared" ca="1" si="926"/>
        <v>0</v>
      </c>
      <c r="CF636" s="9">
        <f t="shared" ca="1" si="870"/>
        <v>0</v>
      </c>
      <c r="CG636" s="26">
        <f t="shared" ca="1" si="871"/>
        <v>0</v>
      </c>
      <c r="CH636" s="19">
        <f t="shared" ca="1" si="872"/>
        <v>0</v>
      </c>
      <c r="CI636" s="26">
        <f t="shared" ca="1" si="873"/>
        <v>0</v>
      </c>
      <c r="CJ636" s="26">
        <f t="shared" ca="1" si="874"/>
        <v>0</v>
      </c>
      <c r="CK636" s="16">
        <f t="shared" ca="1" si="927"/>
        <v>0</v>
      </c>
      <c r="CL636" s="25">
        <v>0</v>
      </c>
      <c r="CM636" s="25">
        <f t="shared" ca="1" si="928"/>
        <v>0</v>
      </c>
      <c r="CN636" s="25">
        <f t="shared" ca="1" si="929"/>
        <v>0</v>
      </c>
      <c r="CO636" s="25">
        <f t="shared" ca="1" si="930"/>
        <v>0</v>
      </c>
      <c r="CP636" s="25">
        <f t="shared" ca="1" si="931"/>
        <v>0</v>
      </c>
      <c r="CQ636" s="16">
        <f t="shared" ca="1" si="932"/>
        <v>0</v>
      </c>
      <c r="CR636" s="25">
        <f t="shared" ca="1" si="933"/>
        <v>0</v>
      </c>
      <c r="CS636" s="9">
        <f t="shared" ca="1" si="875"/>
        <v>0</v>
      </c>
      <c r="CT636" s="26">
        <f t="shared" ca="1" si="876"/>
        <v>0</v>
      </c>
      <c r="CU636" s="19">
        <f t="shared" ca="1" si="877"/>
        <v>0</v>
      </c>
      <c r="CV636" s="26">
        <f t="shared" ca="1" si="878"/>
        <v>0</v>
      </c>
      <c r="CW636" s="26">
        <f t="shared" ca="1" si="879"/>
        <v>0</v>
      </c>
      <c r="CX636">
        <f t="shared" ca="1" si="934"/>
        <v>0</v>
      </c>
      <c r="CY636" s="7">
        <f t="shared" ca="1" si="902"/>
        <v>0</v>
      </c>
      <c r="CZ636" s="7">
        <f t="shared" ca="1" si="903"/>
        <v>0</v>
      </c>
      <c r="DA636" s="17">
        <f t="shared" ca="1" si="935"/>
        <v>0</v>
      </c>
      <c r="DB636" s="17">
        <f t="shared" ca="1" si="904"/>
        <v>0</v>
      </c>
      <c r="EB636">
        <v>634</v>
      </c>
      <c r="EC636" s="7">
        <f t="shared" si="936"/>
        <v>0</v>
      </c>
      <c r="ED636" s="28">
        <f t="shared" si="937"/>
        <v>0</v>
      </c>
      <c r="EE636" s="16">
        <f t="shared" si="938"/>
        <v>0</v>
      </c>
      <c r="EF636" s="9">
        <f t="shared" si="880"/>
        <v>0</v>
      </c>
      <c r="EG636" s="26">
        <f t="shared" si="881"/>
        <v>0</v>
      </c>
      <c r="EH636" s="19">
        <f t="shared" si="882"/>
        <v>0</v>
      </c>
      <c r="EI636" s="26">
        <f t="shared" si="883"/>
        <v>0</v>
      </c>
      <c r="EJ636" s="26">
        <f t="shared" si="884"/>
        <v>0</v>
      </c>
      <c r="EK636" s="16">
        <f t="shared" si="939"/>
        <v>0</v>
      </c>
      <c r="EL636" s="25">
        <v>0</v>
      </c>
      <c r="EM636" s="25">
        <f t="shared" si="940"/>
        <v>0</v>
      </c>
      <c r="EN636" s="25">
        <f t="shared" si="941"/>
        <v>0</v>
      </c>
      <c r="EO636" s="25">
        <f t="shared" si="942"/>
        <v>0</v>
      </c>
      <c r="EP636" s="25">
        <f t="shared" si="943"/>
        <v>0</v>
      </c>
      <c r="EQ636" s="16">
        <f t="shared" si="944"/>
        <v>0</v>
      </c>
      <c r="ER636" s="25">
        <f t="shared" si="945"/>
        <v>0</v>
      </c>
      <c r="ES636" s="9">
        <f t="shared" si="885"/>
        <v>0</v>
      </c>
      <c r="ET636" s="26">
        <f t="shared" si="886"/>
        <v>0</v>
      </c>
      <c r="EU636" s="19">
        <f t="shared" si="887"/>
        <v>0</v>
      </c>
      <c r="EV636" s="26">
        <f t="shared" si="888"/>
        <v>0</v>
      </c>
      <c r="EW636" s="26">
        <f t="shared" si="889"/>
        <v>0</v>
      </c>
      <c r="EX636">
        <f t="shared" si="946"/>
        <v>0</v>
      </c>
      <c r="EY636" s="7">
        <f t="shared" si="905"/>
        <v>0</v>
      </c>
      <c r="EZ636" s="7">
        <f t="shared" si="906"/>
        <v>0</v>
      </c>
      <c r="FA636" s="17">
        <f t="shared" si="947"/>
        <v>0</v>
      </c>
      <c r="FB636" s="17">
        <f t="shared" si="907"/>
        <v>0</v>
      </c>
      <c r="GB636">
        <v>634</v>
      </c>
      <c r="GC636" s="7">
        <f t="shared" si="948"/>
        <v>0</v>
      </c>
      <c r="GD636" s="28">
        <f t="shared" si="949"/>
        <v>0</v>
      </c>
      <c r="GE636" s="16">
        <f t="shared" si="950"/>
        <v>0</v>
      </c>
      <c r="GF636" s="9">
        <f t="shared" si="890"/>
        <v>0</v>
      </c>
      <c r="GG636" s="26">
        <f t="shared" si="891"/>
        <v>0</v>
      </c>
      <c r="GH636" s="19">
        <f t="shared" si="892"/>
        <v>0</v>
      </c>
      <c r="GI636" s="26">
        <f t="shared" si="893"/>
        <v>0</v>
      </c>
      <c r="GJ636" s="26">
        <f t="shared" si="894"/>
        <v>0</v>
      </c>
      <c r="GK636" s="16">
        <f t="shared" si="951"/>
        <v>0</v>
      </c>
      <c r="GL636" s="25">
        <v>0</v>
      </c>
      <c r="GM636" s="25">
        <f t="shared" si="952"/>
        <v>0</v>
      </c>
      <c r="GN636" s="25">
        <f t="shared" si="953"/>
        <v>0</v>
      </c>
      <c r="GO636" s="25">
        <f t="shared" si="954"/>
        <v>0</v>
      </c>
      <c r="GP636" s="25">
        <f t="shared" si="955"/>
        <v>0</v>
      </c>
      <c r="GQ636" s="16">
        <f t="shared" si="956"/>
        <v>0</v>
      </c>
      <c r="GR636" s="25">
        <f t="shared" si="957"/>
        <v>0</v>
      </c>
      <c r="GS636" s="9">
        <f t="shared" si="895"/>
        <v>0</v>
      </c>
      <c r="GT636" s="26">
        <f t="shared" si="896"/>
        <v>0</v>
      </c>
      <c r="GU636" s="19">
        <f t="shared" si="897"/>
        <v>0</v>
      </c>
      <c r="GV636" s="26">
        <f t="shared" si="898"/>
        <v>0</v>
      </c>
      <c r="GW636" s="26">
        <f t="shared" si="899"/>
        <v>0</v>
      </c>
      <c r="GX636">
        <f t="shared" si="958"/>
        <v>0</v>
      </c>
      <c r="GY636" s="7">
        <f t="shared" si="908"/>
        <v>0</v>
      </c>
      <c r="GZ636" s="7">
        <f t="shared" si="909"/>
        <v>0</v>
      </c>
      <c r="HA636" s="17">
        <f t="shared" si="959"/>
        <v>0</v>
      </c>
      <c r="HB636" s="17">
        <f t="shared" si="910"/>
        <v>0</v>
      </c>
    </row>
    <row r="637" spans="54:210" x14ac:dyDescent="0.3">
      <c r="BB637">
        <v>635</v>
      </c>
      <c r="BC637" s="7">
        <f t="shared" si="911"/>
        <v>0</v>
      </c>
      <c r="BD637" s="28">
        <f t="shared" si="912"/>
        <v>0</v>
      </c>
      <c r="BE637" s="16">
        <f t="shared" si="913"/>
        <v>0</v>
      </c>
      <c r="BF637" s="16">
        <f t="shared" si="914"/>
        <v>0</v>
      </c>
      <c r="BG637" s="25">
        <v>0</v>
      </c>
      <c r="BH637" s="25">
        <f t="shared" si="915"/>
        <v>0</v>
      </c>
      <c r="BI637" s="25">
        <f t="shared" si="916"/>
        <v>0</v>
      </c>
      <c r="BJ637" s="25">
        <f t="shared" si="917"/>
        <v>0</v>
      </c>
      <c r="BK637" s="25">
        <f t="shared" si="918"/>
        <v>0</v>
      </c>
      <c r="BL637" s="16">
        <f t="shared" si="919"/>
        <v>0</v>
      </c>
      <c r="BM637" s="25">
        <f t="shared" si="920"/>
        <v>0</v>
      </c>
      <c r="BN637" s="9">
        <f t="shared" si="865"/>
        <v>0</v>
      </c>
      <c r="BO637" s="26">
        <f t="shared" si="866"/>
        <v>0</v>
      </c>
      <c r="BP637" s="19">
        <f t="shared" si="867"/>
        <v>0</v>
      </c>
      <c r="BQ637" s="26">
        <f t="shared" si="868"/>
        <v>0</v>
      </c>
      <c r="BR637" s="26">
        <f t="shared" si="869"/>
        <v>0</v>
      </c>
      <c r="BS637">
        <f t="shared" si="921"/>
        <v>0</v>
      </c>
      <c r="BT637" s="7">
        <f t="shared" si="922"/>
        <v>0</v>
      </c>
      <c r="BU637" s="7">
        <f t="shared" si="900"/>
        <v>0</v>
      </c>
      <c r="BV637" s="17">
        <f t="shared" si="923"/>
        <v>0</v>
      </c>
      <c r="BW637" s="17">
        <f t="shared" si="901"/>
        <v>0</v>
      </c>
      <c r="CB637">
        <v>635</v>
      </c>
      <c r="CC637" s="7">
        <f t="shared" ca="1" si="924"/>
        <v>-19000</v>
      </c>
      <c r="CD637" s="28">
        <f t="shared" ca="1" si="925"/>
        <v>0</v>
      </c>
      <c r="CE637" s="16">
        <f t="shared" ca="1" si="926"/>
        <v>0</v>
      </c>
      <c r="CF637" s="9">
        <f t="shared" ca="1" si="870"/>
        <v>0</v>
      </c>
      <c r="CG637" s="26">
        <f t="shared" ca="1" si="871"/>
        <v>0</v>
      </c>
      <c r="CH637" s="19">
        <f t="shared" ca="1" si="872"/>
        <v>0</v>
      </c>
      <c r="CI637" s="26">
        <f t="shared" ca="1" si="873"/>
        <v>0</v>
      </c>
      <c r="CJ637" s="26">
        <f t="shared" ca="1" si="874"/>
        <v>0</v>
      </c>
      <c r="CK637" s="16">
        <f t="shared" ca="1" si="927"/>
        <v>0</v>
      </c>
      <c r="CL637" s="25">
        <v>0</v>
      </c>
      <c r="CM637" s="25">
        <f t="shared" ca="1" si="928"/>
        <v>0</v>
      </c>
      <c r="CN637" s="25">
        <f t="shared" ca="1" si="929"/>
        <v>0</v>
      </c>
      <c r="CO637" s="25">
        <f t="shared" ca="1" si="930"/>
        <v>0</v>
      </c>
      <c r="CP637" s="25">
        <f t="shared" ca="1" si="931"/>
        <v>0</v>
      </c>
      <c r="CQ637" s="16">
        <f t="shared" ca="1" si="932"/>
        <v>0</v>
      </c>
      <c r="CR637" s="25">
        <f t="shared" ca="1" si="933"/>
        <v>0</v>
      </c>
      <c r="CS637" s="9">
        <f t="shared" ca="1" si="875"/>
        <v>0</v>
      </c>
      <c r="CT637" s="26">
        <f t="shared" ca="1" si="876"/>
        <v>0</v>
      </c>
      <c r="CU637" s="19">
        <f t="shared" ca="1" si="877"/>
        <v>0</v>
      </c>
      <c r="CV637" s="26">
        <f t="shared" ca="1" si="878"/>
        <v>0</v>
      </c>
      <c r="CW637" s="26">
        <f t="shared" ca="1" si="879"/>
        <v>0</v>
      </c>
      <c r="CX637">
        <f t="shared" ca="1" si="934"/>
        <v>0</v>
      </c>
      <c r="CY637" s="7">
        <f t="shared" ca="1" si="902"/>
        <v>0</v>
      </c>
      <c r="CZ637" s="7">
        <f t="shared" ca="1" si="903"/>
        <v>0</v>
      </c>
      <c r="DA637" s="17">
        <f t="shared" ca="1" si="935"/>
        <v>0</v>
      </c>
      <c r="DB637" s="17">
        <f t="shared" ca="1" si="904"/>
        <v>0</v>
      </c>
      <c r="EB637">
        <v>635</v>
      </c>
      <c r="EC637" s="7">
        <f t="shared" si="936"/>
        <v>0</v>
      </c>
      <c r="ED637" s="28">
        <f t="shared" si="937"/>
        <v>0</v>
      </c>
      <c r="EE637" s="16">
        <f t="shared" si="938"/>
        <v>0</v>
      </c>
      <c r="EF637" s="9">
        <f t="shared" si="880"/>
        <v>0</v>
      </c>
      <c r="EG637" s="26">
        <f t="shared" si="881"/>
        <v>0</v>
      </c>
      <c r="EH637" s="19">
        <f t="shared" si="882"/>
        <v>0</v>
      </c>
      <c r="EI637" s="26">
        <f t="shared" si="883"/>
        <v>0</v>
      </c>
      <c r="EJ637" s="26">
        <f t="shared" si="884"/>
        <v>0</v>
      </c>
      <c r="EK637" s="16">
        <f t="shared" si="939"/>
        <v>0</v>
      </c>
      <c r="EL637" s="25">
        <v>0</v>
      </c>
      <c r="EM637" s="25">
        <f t="shared" si="940"/>
        <v>0</v>
      </c>
      <c r="EN637" s="25">
        <f t="shared" si="941"/>
        <v>0</v>
      </c>
      <c r="EO637" s="25">
        <f t="shared" si="942"/>
        <v>0</v>
      </c>
      <c r="EP637" s="25">
        <f t="shared" si="943"/>
        <v>0</v>
      </c>
      <c r="EQ637" s="16">
        <f t="shared" si="944"/>
        <v>0</v>
      </c>
      <c r="ER637" s="25">
        <f t="shared" si="945"/>
        <v>0</v>
      </c>
      <c r="ES637" s="9">
        <f t="shared" si="885"/>
        <v>0</v>
      </c>
      <c r="ET637" s="26">
        <f t="shared" si="886"/>
        <v>0</v>
      </c>
      <c r="EU637" s="19">
        <f t="shared" si="887"/>
        <v>0</v>
      </c>
      <c r="EV637" s="26">
        <f t="shared" si="888"/>
        <v>0</v>
      </c>
      <c r="EW637" s="26">
        <f t="shared" si="889"/>
        <v>0</v>
      </c>
      <c r="EX637">
        <f t="shared" si="946"/>
        <v>0</v>
      </c>
      <c r="EY637" s="7">
        <f t="shared" si="905"/>
        <v>0</v>
      </c>
      <c r="EZ637" s="7">
        <f t="shared" si="906"/>
        <v>0</v>
      </c>
      <c r="FA637" s="17">
        <f t="shared" si="947"/>
        <v>0</v>
      </c>
      <c r="FB637" s="17">
        <f t="shared" si="907"/>
        <v>0</v>
      </c>
      <c r="GB637">
        <v>635</v>
      </c>
      <c r="GC637" s="7">
        <f t="shared" si="948"/>
        <v>0</v>
      </c>
      <c r="GD637" s="28">
        <f t="shared" si="949"/>
        <v>0</v>
      </c>
      <c r="GE637" s="16">
        <f t="shared" si="950"/>
        <v>0</v>
      </c>
      <c r="GF637" s="9">
        <f t="shared" si="890"/>
        <v>0</v>
      </c>
      <c r="GG637" s="26">
        <f t="shared" si="891"/>
        <v>0</v>
      </c>
      <c r="GH637" s="19">
        <f t="shared" si="892"/>
        <v>0</v>
      </c>
      <c r="GI637" s="26">
        <f t="shared" si="893"/>
        <v>0</v>
      </c>
      <c r="GJ637" s="26">
        <f t="shared" si="894"/>
        <v>0</v>
      </c>
      <c r="GK637" s="16">
        <f t="shared" si="951"/>
        <v>0</v>
      </c>
      <c r="GL637" s="25">
        <v>0</v>
      </c>
      <c r="GM637" s="25">
        <f t="shared" si="952"/>
        <v>0</v>
      </c>
      <c r="GN637" s="25">
        <f t="shared" si="953"/>
        <v>0</v>
      </c>
      <c r="GO637" s="25">
        <f t="shared" si="954"/>
        <v>0</v>
      </c>
      <c r="GP637" s="25">
        <f t="shared" si="955"/>
        <v>0</v>
      </c>
      <c r="GQ637" s="16">
        <f t="shared" si="956"/>
        <v>0</v>
      </c>
      <c r="GR637" s="25">
        <f t="shared" si="957"/>
        <v>0</v>
      </c>
      <c r="GS637" s="9">
        <f t="shared" si="895"/>
        <v>0</v>
      </c>
      <c r="GT637" s="26">
        <f t="shared" si="896"/>
        <v>0</v>
      </c>
      <c r="GU637" s="19">
        <f t="shared" si="897"/>
        <v>0</v>
      </c>
      <c r="GV637" s="26">
        <f t="shared" si="898"/>
        <v>0</v>
      </c>
      <c r="GW637" s="26">
        <f t="shared" si="899"/>
        <v>0</v>
      </c>
      <c r="GX637">
        <f t="shared" si="958"/>
        <v>0</v>
      </c>
      <c r="GY637" s="7">
        <f t="shared" si="908"/>
        <v>0</v>
      </c>
      <c r="GZ637" s="7">
        <f t="shared" si="909"/>
        <v>0</v>
      </c>
      <c r="HA637" s="17">
        <f t="shared" si="959"/>
        <v>0</v>
      </c>
      <c r="HB637" s="17">
        <f t="shared" si="910"/>
        <v>0</v>
      </c>
    </row>
    <row r="638" spans="54:210" x14ac:dyDescent="0.3">
      <c r="BB638">
        <v>636</v>
      </c>
      <c r="BC638" s="7">
        <f t="shared" si="911"/>
        <v>0</v>
      </c>
      <c r="BD638" s="28">
        <f t="shared" si="912"/>
        <v>0</v>
      </c>
      <c r="BE638" s="16">
        <f t="shared" si="913"/>
        <v>0</v>
      </c>
      <c r="BF638" s="16">
        <f t="shared" si="914"/>
        <v>0</v>
      </c>
      <c r="BG638" s="25">
        <v>0</v>
      </c>
      <c r="BH638" s="25">
        <f t="shared" si="915"/>
        <v>0</v>
      </c>
      <c r="BI638" s="25">
        <f t="shared" si="916"/>
        <v>0</v>
      </c>
      <c r="BJ638" s="25">
        <f t="shared" si="917"/>
        <v>0</v>
      </c>
      <c r="BK638" s="25">
        <f t="shared" si="918"/>
        <v>0</v>
      </c>
      <c r="BL638" s="16">
        <f t="shared" si="919"/>
        <v>0</v>
      </c>
      <c r="BM638" s="25">
        <f t="shared" si="920"/>
        <v>0</v>
      </c>
      <c r="BN638" s="9">
        <f t="shared" si="865"/>
        <v>0</v>
      </c>
      <c r="BO638" s="26">
        <f t="shared" si="866"/>
        <v>0</v>
      </c>
      <c r="BP638" s="19">
        <f t="shared" si="867"/>
        <v>0</v>
      </c>
      <c r="BQ638" s="26">
        <f t="shared" si="868"/>
        <v>0</v>
      </c>
      <c r="BR638" s="26">
        <f t="shared" si="869"/>
        <v>0</v>
      </c>
      <c r="BS638">
        <f t="shared" si="921"/>
        <v>0</v>
      </c>
      <c r="BT638" s="7">
        <f t="shared" si="922"/>
        <v>0</v>
      </c>
      <c r="BU638" s="7">
        <f t="shared" si="900"/>
        <v>0</v>
      </c>
      <c r="BV638" s="17">
        <f t="shared" si="923"/>
        <v>0</v>
      </c>
      <c r="BW638" s="17">
        <f t="shared" si="901"/>
        <v>0</v>
      </c>
      <c r="CB638">
        <v>636</v>
      </c>
      <c r="CC638" s="7">
        <f t="shared" ca="1" si="924"/>
        <v>-19000</v>
      </c>
      <c r="CD638" s="28">
        <f t="shared" ca="1" si="925"/>
        <v>0</v>
      </c>
      <c r="CE638" s="16">
        <f t="shared" ca="1" si="926"/>
        <v>0</v>
      </c>
      <c r="CF638" s="9">
        <f t="shared" ca="1" si="870"/>
        <v>0</v>
      </c>
      <c r="CG638" s="26">
        <f t="shared" ca="1" si="871"/>
        <v>0</v>
      </c>
      <c r="CH638" s="19">
        <f t="shared" ca="1" si="872"/>
        <v>0</v>
      </c>
      <c r="CI638" s="26">
        <f t="shared" ca="1" si="873"/>
        <v>0</v>
      </c>
      <c r="CJ638" s="26">
        <f t="shared" ca="1" si="874"/>
        <v>0</v>
      </c>
      <c r="CK638" s="16">
        <f t="shared" ca="1" si="927"/>
        <v>0</v>
      </c>
      <c r="CL638" s="25">
        <v>0</v>
      </c>
      <c r="CM638" s="25">
        <f t="shared" ca="1" si="928"/>
        <v>0</v>
      </c>
      <c r="CN638" s="25">
        <f t="shared" ca="1" si="929"/>
        <v>0</v>
      </c>
      <c r="CO638" s="25">
        <f t="shared" ca="1" si="930"/>
        <v>0</v>
      </c>
      <c r="CP638" s="25">
        <f t="shared" ca="1" si="931"/>
        <v>0</v>
      </c>
      <c r="CQ638" s="16">
        <f t="shared" ca="1" si="932"/>
        <v>0</v>
      </c>
      <c r="CR638" s="25">
        <f t="shared" ca="1" si="933"/>
        <v>0</v>
      </c>
      <c r="CS638" s="9">
        <f t="shared" ca="1" si="875"/>
        <v>0</v>
      </c>
      <c r="CT638" s="26">
        <f t="shared" ca="1" si="876"/>
        <v>0</v>
      </c>
      <c r="CU638" s="19">
        <f t="shared" ca="1" si="877"/>
        <v>0</v>
      </c>
      <c r="CV638" s="26">
        <f t="shared" ca="1" si="878"/>
        <v>0</v>
      </c>
      <c r="CW638" s="26">
        <f t="shared" ca="1" si="879"/>
        <v>0</v>
      </c>
      <c r="CX638">
        <f t="shared" ca="1" si="934"/>
        <v>0</v>
      </c>
      <c r="CY638" s="7">
        <f t="shared" ca="1" si="902"/>
        <v>0</v>
      </c>
      <c r="CZ638" s="7">
        <f t="shared" ca="1" si="903"/>
        <v>0</v>
      </c>
      <c r="DA638" s="17">
        <f t="shared" ca="1" si="935"/>
        <v>0</v>
      </c>
      <c r="DB638" s="17">
        <f t="shared" ca="1" si="904"/>
        <v>0</v>
      </c>
      <c r="EB638">
        <v>636</v>
      </c>
      <c r="EC638" s="7">
        <f t="shared" si="936"/>
        <v>0</v>
      </c>
      <c r="ED638" s="28">
        <f t="shared" si="937"/>
        <v>0</v>
      </c>
      <c r="EE638" s="16">
        <f t="shared" si="938"/>
        <v>0</v>
      </c>
      <c r="EF638" s="9">
        <f t="shared" si="880"/>
        <v>0</v>
      </c>
      <c r="EG638" s="26">
        <f t="shared" si="881"/>
        <v>0</v>
      </c>
      <c r="EH638" s="19">
        <f t="shared" si="882"/>
        <v>0</v>
      </c>
      <c r="EI638" s="26">
        <f t="shared" si="883"/>
        <v>0</v>
      </c>
      <c r="EJ638" s="26">
        <f t="shared" si="884"/>
        <v>0</v>
      </c>
      <c r="EK638" s="16">
        <f t="shared" si="939"/>
        <v>0</v>
      </c>
      <c r="EL638" s="25">
        <v>0</v>
      </c>
      <c r="EM638" s="25">
        <f t="shared" si="940"/>
        <v>0</v>
      </c>
      <c r="EN638" s="25">
        <f t="shared" si="941"/>
        <v>0</v>
      </c>
      <c r="EO638" s="25">
        <f t="shared" si="942"/>
        <v>0</v>
      </c>
      <c r="EP638" s="25">
        <f t="shared" si="943"/>
        <v>0</v>
      </c>
      <c r="EQ638" s="16">
        <f t="shared" si="944"/>
        <v>0</v>
      </c>
      <c r="ER638" s="25">
        <f t="shared" si="945"/>
        <v>0</v>
      </c>
      <c r="ES638" s="9">
        <f t="shared" si="885"/>
        <v>0</v>
      </c>
      <c r="ET638" s="26">
        <f t="shared" si="886"/>
        <v>0</v>
      </c>
      <c r="EU638" s="19">
        <f t="shared" si="887"/>
        <v>0</v>
      </c>
      <c r="EV638" s="26">
        <f t="shared" si="888"/>
        <v>0</v>
      </c>
      <c r="EW638" s="26">
        <f t="shared" si="889"/>
        <v>0</v>
      </c>
      <c r="EX638">
        <f t="shared" si="946"/>
        <v>0</v>
      </c>
      <c r="EY638" s="7">
        <f t="shared" si="905"/>
        <v>0</v>
      </c>
      <c r="EZ638" s="7">
        <f t="shared" si="906"/>
        <v>0</v>
      </c>
      <c r="FA638" s="17">
        <f t="shared" si="947"/>
        <v>0</v>
      </c>
      <c r="FB638" s="17">
        <f t="shared" si="907"/>
        <v>0</v>
      </c>
      <c r="GB638">
        <v>636</v>
      </c>
      <c r="GC638" s="7">
        <f t="shared" si="948"/>
        <v>0</v>
      </c>
      <c r="GD638" s="28">
        <f t="shared" si="949"/>
        <v>0</v>
      </c>
      <c r="GE638" s="16">
        <f t="shared" si="950"/>
        <v>0</v>
      </c>
      <c r="GF638" s="9">
        <f t="shared" si="890"/>
        <v>0</v>
      </c>
      <c r="GG638" s="26">
        <f t="shared" si="891"/>
        <v>0</v>
      </c>
      <c r="GH638" s="19">
        <f t="shared" si="892"/>
        <v>0</v>
      </c>
      <c r="GI638" s="26">
        <f t="shared" si="893"/>
        <v>0</v>
      </c>
      <c r="GJ638" s="26">
        <f t="shared" si="894"/>
        <v>0</v>
      </c>
      <c r="GK638" s="16">
        <f t="shared" si="951"/>
        <v>0</v>
      </c>
      <c r="GL638" s="25">
        <v>0</v>
      </c>
      <c r="GM638" s="25">
        <f t="shared" si="952"/>
        <v>0</v>
      </c>
      <c r="GN638" s="25">
        <f t="shared" si="953"/>
        <v>0</v>
      </c>
      <c r="GO638" s="25">
        <f t="shared" si="954"/>
        <v>0</v>
      </c>
      <c r="GP638" s="25">
        <f t="shared" si="955"/>
        <v>0</v>
      </c>
      <c r="GQ638" s="16">
        <f t="shared" si="956"/>
        <v>0</v>
      </c>
      <c r="GR638" s="25">
        <f t="shared" si="957"/>
        <v>0</v>
      </c>
      <c r="GS638" s="9">
        <f t="shared" si="895"/>
        <v>0</v>
      </c>
      <c r="GT638" s="26">
        <f t="shared" si="896"/>
        <v>0</v>
      </c>
      <c r="GU638" s="19">
        <f t="shared" si="897"/>
        <v>0</v>
      </c>
      <c r="GV638" s="26">
        <f t="shared" si="898"/>
        <v>0</v>
      </c>
      <c r="GW638" s="26">
        <f t="shared" si="899"/>
        <v>0</v>
      </c>
      <c r="GX638">
        <f t="shared" si="958"/>
        <v>0</v>
      </c>
      <c r="GY638" s="7">
        <f t="shared" si="908"/>
        <v>0</v>
      </c>
      <c r="GZ638" s="7">
        <f t="shared" si="909"/>
        <v>0</v>
      </c>
      <c r="HA638" s="17">
        <f t="shared" si="959"/>
        <v>0</v>
      </c>
      <c r="HB638" s="17">
        <f t="shared" si="910"/>
        <v>0</v>
      </c>
    </row>
    <row r="639" spans="54:210" x14ac:dyDescent="0.3">
      <c r="BB639">
        <v>637</v>
      </c>
      <c r="BC639" s="7">
        <f t="shared" si="911"/>
        <v>0</v>
      </c>
      <c r="BD639" s="28">
        <f t="shared" si="912"/>
        <v>0</v>
      </c>
      <c r="BE639" s="16">
        <f t="shared" si="913"/>
        <v>0</v>
      </c>
      <c r="BF639" s="16">
        <f t="shared" si="914"/>
        <v>0</v>
      </c>
      <c r="BG639" s="25">
        <v>0</v>
      </c>
      <c r="BH639" s="25">
        <f t="shared" si="915"/>
        <v>0</v>
      </c>
      <c r="BI639" s="25">
        <f t="shared" si="916"/>
        <v>0</v>
      </c>
      <c r="BJ639" s="25">
        <f t="shared" si="917"/>
        <v>0</v>
      </c>
      <c r="BK639" s="25">
        <f t="shared" si="918"/>
        <v>0</v>
      </c>
      <c r="BL639" s="16">
        <f t="shared" si="919"/>
        <v>0</v>
      </c>
      <c r="BM639" s="25">
        <f t="shared" si="920"/>
        <v>0</v>
      </c>
      <c r="BN639" s="9">
        <f t="shared" si="865"/>
        <v>0</v>
      </c>
      <c r="BO639" s="26">
        <f t="shared" si="866"/>
        <v>0</v>
      </c>
      <c r="BP639" s="19">
        <f t="shared" si="867"/>
        <v>0</v>
      </c>
      <c r="BQ639" s="26">
        <f t="shared" si="868"/>
        <v>0</v>
      </c>
      <c r="BR639" s="26">
        <f t="shared" si="869"/>
        <v>0</v>
      </c>
      <c r="BS639">
        <f t="shared" si="921"/>
        <v>0</v>
      </c>
      <c r="BT639" s="7">
        <f t="shared" si="922"/>
        <v>0</v>
      </c>
      <c r="BU639" s="7">
        <f t="shared" si="900"/>
        <v>0</v>
      </c>
      <c r="BV639" s="17">
        <f t="shared" si="923"/>
        <v>0</v>
      </c>
      <c r="BW639" s="17">
        <f t="shared" si="901"/>
        <v>0</v>
      </c>
      <c r="CB639">
        <v>637</v>
      </c>
      <c r="CC639" s="7">
        <f t="shared" ca="1" si="924"/>
        <v>-19000</v>
      </c>
      <c r="CD639" s="28">
        <f t="shared" ca="1" si="925"/>
        <v>0</v>
      </c>
      <c r="CE639" s="16">
        <f t="shared" ca="1" si="926"/>
        <v>0</v>
      </c>
      <c r="CF639" s="9">
        <f t="shared" ca="1" si="870"/>
        <v>0</v>
      </c>
      <c r="CG639" s="26">
        <f t="shared" ca="1" si="871"/>
        <v>0</v>
      </c>
      <c r="CH639" s="19">
        <f t="shared" ca="1" si="872"/>
        <v>0</v>
      </c>
      <c r="CI639" s="26">
        <f t="shared" ca="1" si="873"/>
        <v>0</v>
      </c>
      <c r="CJ639" s="26">
        <f t="shared" ca="1" si="874"/>
        <v>0</v>
      </c>
      <c r="CK639" s="16">
        <f t="shared" ca="1" si="927"/>
        <v>0</v>
      </c>
      <c r="CL639" s="25">
        <v>0</v>
      </c>
      <c r="CM639" s="25">
        <f t="shared" ca="1" si="928"/>
        <v>0</v>
      </c>
      <c r="CN639" s="25">
        <f t="shared" ca="1" si="929"/>
        <v>0</v>
      </c>
      <c r="CO639" s="25">
        <f t="shared" ca="1" si="930"/>
        <v>0</v>
      </c>
      <c r="CP639" s="25">
        <f t="shared" ca="1" si="931"/>
        <v>0</v>
      </c>
      <c r="CQ639" s="16">
        <f t="shared" ca="1" si="932"/>
        <v>0</v>
      </c>
      <c r="CR639" s="25">
        <f t="shared" ca="1" si="933"/>
        <v>0</v>
      </c>
      <c r="CS639" s="9">
        <f t="shared" ca="1" si="875"/>
        <v>0</v>
      </c>
      <c r="CT639" s="26">
        <f t="shared" ca="1" si="876"/>
        <v>0</v>
      </c>
      <c r="CU639" s="19">
        <f t="shared" ca="1" si="877"/>
        <v>0</v>
      </c>
      <c r="CV639" s="26">
        <f t="shared" ca="1" si="878"/>
        <v>0</v>
      </c>
      <c r="CW639" s="26">
        <f t="shared" ca="1" si="879"/>
        <v>0</v>
      </c>
      <c r="CX639">
        <f t="shared" ca="1" si="934"/>
        <v>0</v>
      </c>
      <c r="CY639" s="7">
        <f t="shared" ca="1" si="902"/>
        <v>0</v>
      </c>
      <c r="CZ639" s="7">
        <f t="shared" ca="1" si="903"/>
        <v>0</v>
      </c>
      <c r="DA639" s="17">
        <f t="shared" ca="1" si="935"/>
        <v>0</v>
      </c>
      <c r="DB639" s="17">
        <f t="shared" ca="1" si="904"/>
        <v>0</v>
      </c>
      <c r="EB639">
        <v>637</v>
      </c>
      <c r="EC639" s="7">
        <f t="shared" si="936"/>
        <v>0</v>
      </c>
      <c r="ED639" s="28">
        <f t="shared" si="937"/>
        <v>0</v>
      </c>
      <c r="EE639" s="16">
        <f t="shared" si="938"/>
        <v>0</v>
      </c>
      <c r="EF639" s="9">
        <f t="shared" si="880"/>
        <v>0</v>
      </c>
      <c r="EG639" s="26">
        <f t="shared" si="881"/>
        <v>0</v>
      </c>
      <c r="EH639" s="19">
        <f t="shared" si="882"/>
        <v>0</v>
      </c>
      <c r="EI639" s="26">
        <f t="shared" si="883"/>
        <v>0</v>
      </c>
      <c r="EJ639" s="26">
        <f t="shared" si="884"/>
        <v>0</v>
      </c>
      <c r="EK639" s="16">
        <f t="shared" si="939"/>
        <v>0</v>
      </c>
      <c r="EL639" s="25">
        <v>0</v>
      </c>
      <c r="EM639" s="25">
        <f t="shared" si="940"/>
        <v>0</v>
      </c>
      <c r="EN639" s="25">
        <f t="shared" si="941"/>
        <v>0</v>
      </c>
      <c r="EO639" s="25">
        <f t="shared" si="942"/>
        <v>0</v>
      </c>
      <c r="EP639" s="25">
        <f t="shared" si="943"/>
        <v>0</v>
      </c>
      <c r="EQ639" s="16">
        <f t="shared" si="944"/>
        <v>0</v>
      </c>
      <c r="ER639" s="25">
        <f t="shared" si="945"/>
        <v>0</v>
      </c>
      <c r="ES639" s="9">
        <f t="shared" si="885"/>
        <v>0</v>
      </c>
      <c r="ET639" s="26">
        <f t="shared" si="886"/>
        <v>0</v>
      </c>
      <c r="EU639" s="19">
        <f t="shared" si="887"/>
        <v>0</v>
      </c>
      <c r="EV639" s="26">
        <f t="shared" si="888"/>
        <v>0</v>
      </c>
      <c r="EW639" s="26">
        <f t="shared" si="889"/>
        <v>0</v>
      </c>
      <c r="EX639">
        <f t="shared" si="946"/>
        <v>0</v>
      </c>
      <c r="EY639" s="7">
        <f t="shared" si="905"/>
        <v>0</v>
      </c>
      <c r="EZ639" s="7">
        <f t="shared" si="906"/>
        <v>0</v>
      </c>
      <c r="FA639" s="17">
        <f t="shared" si="947"/>
        <v>0</v>
      </c>
      <c r="FB639" s="17">
        <f t="shared" si="907"/>
        <v>0</v>
      </c>
      <c r="GB639">
        <v>637</v>
      </c>
      <c r="GC639" s="7">
        <f t="shared" si="948"/>
        <v>0</v>
      </c>
      <c r="GD639" s="28">
        <f t="shared" si="949"/>
        <v>0</v>
      </c>
      <c r="GE639" s="16">
        <f t="shared" si="950"/>
        <v>0</v>
      </c>
      <c r="GF639" s="9">
        <f t="shared" si="890"/>
        <v>0</v>
      </c>
      <c r="GG639" s="26">
        <f t="shared" si="891"/>
        <v>0</v>
      </c>
      <c r="GH639" s="19">
        <f t="shared" si="892"/>
        <v>0</v>
      </c>
      <c r="GI639" s="26">
        <f t="shared" si="893"/>
        <v>0</v>
      </c>
      <c r="GJ639" s="26">
        <f t="shared" si="894"/>
        <v>0</v>
      </c>
      <c r="GK639" s="16">
        <f t="shared" si="951"/>
        <v>0</v>
      </c>
      <c r="GL639" s="25">
        <v>0</v>
      </c>
      <c r="GM639" s="25">
        <f t="shared" si="952"/>
        <v>0</v>
      </c>
      <c r="GN639" s="25">
        <f t="shared" si="953"/>
        <v>0</v>
      </c>
      <c r="GO639" s="25">
        <f t="shared" si="954"/>
        <v>0</v>
      </c>
      <c r="GP639" s="25">
        <f t="shared" si="955"/>
        <v>0</v>
      </c>
      <c r="GQ639" s="16">
        <f t="shared" si="956"/>
        <v>0</v>
      </c>
      <c r="GR639" s="25">
        <f t="shared" si="957"/>
        <v>0</v>
      </c>
      <c r="GS639" s="9">
        <f t="shared" si="895"/>
        <v>0</v>
      </c>
      <c r="GT639" s="26">
        <f t="shared" si="896"/>
        <v>0</v>
      </c>
      <c r="GU639" s="19">
        <f t="shared" si="897"/>
        <v>0</v>
      </c>
      <c r="GV639" s="26">
        <f t="shared" si="898"/>
        <v>0</v>
      </c>
      <c r="GW639" s="26">
        <f t="shared" si="899"/>
        <v>0</v>
      </c>
      <c r="GX639">
        <f t="shared" si="958"/>
        <v>0</v>
      </c>
      <c r="GY639" s="7">
        <f t="shared" si="908"/>
        <v>0</v>
      </c>
      <c r="GZ639" s="7">
        <f t="shared" si="909"/>
        <v>0</v>
      </c>
      <c r="HA639" s="17">
        <f t="shared" si="959"/>
        <v>0</v>
      </c>
      <c r="HB639" s="17">
        <f t="shared" si="910"/>
        <v>0</v>
      </c>
    </row>
    <row r="640" spans="54:210" x14ac:dyDescent="0.3">
      <c r="BB640">
        <v>638</v>
      </c>
      <c r="BC640" s="7">
        <f t="shared" si="911"/>
        <v>0</v>
      </c>
      <c r="BD640" s="28">
        <f t="shared" si="912"/>
        <v>0</v>
      </c>
      <c r="BE640" s="16">
        <f t="shared" si="913"/>
        <v>0</v>
      </c>
      <c r="BF640" s="16">
        <f t="shared" si="914"/>
        <v>0</v>
      </c>
      <c r="BG640" s="25">
        <v>0</v>
      </c>
      <c r="BH640" s="25">
        <f t="shared" si="915"/>
        <v>0</v>
      </c>
      <c r="BI640" s="25">
        <f t="shared" si="916"/>
        <v>0</v>
      </c>
      <c r="BJ640" s="25">
        <f t="shared" si="917"/>
        <v>0</v>
      </c>
      <c r="BK640" s="25">
        <f t="shared" si="918"/>
        <v>0</v>
      </c>
      <c r="BL640" s="16">
        <f t="shared" si="919"/>
        <v>0</v>
      </c>
      <c r="BM640" s="25">
        <f t="shared" si="920"/>
        <v>0</v>
      </c>
      <c r="BN640" s="9">
        <f t="shared" si="865"/>
        <v>0</v>
      </c>
      <c r="BO640" s="26">
        <f t="shared" si="866"/>
        <v>0</v>
      </c>
      <c r="BP640" s="19">
        <f t="shared" si="867"/>
        <v>0</v>
      </c>
      <c r="BQ640" s="26">
        <f t="shared" si="868"/>
        <v>0</v>
      </c>
      <c r="BR640" s="26">
        <f t="shared" si="869"/>
        <v>0</v>
      </c>
      <c r="BS640">
        <f t="shared" si="921"/>
        <v>0</v>
      </c>
      <c r="BT640" s="7">
        <f t="shared" si="922"/>
        <v>0</v>
      </c>
      <c r="BU640" s="7">
        <f t="shared" si="900"/>
        <v>0</v>
      </c>
      <c r="BV640" s="17">
        <f t="shared" si="923"/>
        <v>0</v>
      </c>
      <c r="BW640" s="17">
        <f t="shared" si="901"/>
        <v>0</v>
      </c>
      <c r="CB640">
        <v>638</v>
      </c>
      <c r="CC640" s="7">
        <f t="shared" ca="1" si="924"/>
        <v>-19000</v>
      </c>
      <c r="CD640" s="28">
        <f t="shared" ca="1" si="925"/>
        <v>0</v>
      </c>
      <c r="CE640" s="16">
        <f t="shared" ca="1" si="926"/>
        <v>0</v>
      </c>
      <c r="CF640" s="9">
        <f t="shared" ca="1" si="870"/>
        <v>0</v>
      </c>
      <c r="CG640" s="26">
        <f t="shared" ca="1" si="871"/>
        <v>0</v>
      </c>
      <c r="CH640" s="19">
        <f t="shared" ca="1" si="872"/>
        <v>0</v>
      </c>
      <c r="CI640" s="26">
        <f t="shared" ca="1" si="873"/>
        <v>0</v>
      </c>
      <c r="CJ640" s="26">
        <f t="shared" ca="1" si="874"/>
        <v>0</v>
      </c>
      <c r="CK640" s="16">
        <f t="shared" ca="1" si="927"/>
        <v>0</v>
      </c>
      <c r="CL640" s="25">
        <v>0</v>
      </c>
      <c r="CM640" s="25">
        <f t="shared" ca="1" si="928"/>
        <v>0</v>
      </c>
      <c r="CN640" s="25">
        <f t="shared" ca="1" si="929"/>
        <v>0</v>
      </c>
      <c r="CO640" s="25">
        <f t="shared" ca="1" si="930"/>
        <v>0</v>
      </c>
      <c r="CP640" s="25">
        <f t="shared" ca="1" si="931"/>
        <v>0</v>
      </c>
      <c r="CQ640" s="16">
        <f t="shared" ca="1" si="932"/>
        <v>0</v>
      </c>
      <c r="CR640" s="25">
        <f t="shared" ca="1" si="933"/>
        <v>0</v>
      </c>
      <c r="CS640" s="9">
        <f t="shared" ca="1" si="875"/>
        <v>0</v>
      </c>
      <c r="CT640" s="26">
        <f t="shared" ca="1" si="876"/>
        <v>0</v>
      </c>
      <c r="CU640" s="19">
        <f t="shared" ca="1" si="877"/>
        <v>0</v>
      </c>
      <c r="CV640" s="26">
        <f t="shared" ca="1" si="878"/>
        <v>0</v>
      </c>
      <c r="CW640" s="26">
        <f t="shared" ca="1" si="879"/>
        <v>0</v>
      </c>
      <c r="CX640">
        <f t="shared" ca="1" si="934"/>
        <v>0</v>
      </c>
      <c r="CY640" s="7">
        <f t="shared" ca="1" si="902"/>
        <v>0</v>
      </c>
      <c r="CZ640" s="7">
        <f t="shared" ca="1" si="903"/>
        <v>0</v>
      </c>
      <c r="DA640" s="17">
        <f t="shared" ca="1" si="935"/>
        <v>0</v>
      </c>
      <c r="DB640" s="17">
        <f t="shared" ca="1" si="904"/>
        <v>0</v>
      </c>
      <c r="EB640">
        <v>638</v>
      </c>
      <c r="EC640" s="7">
        <f t="shared" si="936"/>
        <v>0</v>
      </c>
      <c r="ED640" s="28">
        <f t="shared" si="937"/>
        <v>0</v>
      </c>
      <c r="EE640" s="16">
        <f t="shared" si="938"/>
        <v>0</v>
      </c>
      <c r="EF640" s="9">
        <f t="shared" si="880"/>
        <v>0</v>
      </c>
      <c r="EG640" s="26">
        <f t="shared" si="881"/>
        <v>0</v>
      </c>
      <c r="EH640" s="19">
        <f t="shared" si="882"/>
        <v>0</v>
      </c>
      <c r="EI640" s="26">
        <f t="shared" si="883"/>
        <v>0</v>
      </c>
      <c r="EJ640" s="26">
        <f t="shared" si="884"/>
        <v>0</v>
      </c>
      <c r="EK640" s="16">
        <f t="shared" si="939"/>
        <v>0</v>
      </c>
      <c r="EL640" s="25">
        <v>0</v>
      </c>
      <c r="EM640" s="25">
        <f t="shared" si="940"/>
        <v>0</v>
      </c>
      <c r="EN640" s="25">
        <f t="shared" si="941"/>
        <v>0</v>
      </c>
      <c r="EO640" s="25">
        <f t="shared" si="942"/>
        <v>0</v>
      </c>
      <c r="EP640" s="25">
        <f t="shared" si="943"/>
        <v>0</v>
      </c>
      <c r="EQ640" s="16">
        <f t="shared" si="944"/>
        <v>0</v>
      </c>
      <c r="ER640" s="25">
        <f t="shared" si="945"/>
        <v>0</v>
      </c>
      <c r="ES640" s="9">
        <f t="shared" si="885"/>
        <v>0</v>
      </c>
      <c r="ET640" s="26">
        <f t="shared" si="886"/>
        <v>0</v>
      </c>
      <c r="EU640" s="19">
        <f t="shared" si="887"/>
        <v>0</v>
      </c>
      <c r="EV640" s="26">
        <f t="shared" si="888"/>
        <v>0</v>
      </c>
      <c r="EW640" s="26">
        <f t="shared" si="889"/>
        <v>0</v>
      </c>
      <c r="EX640">
        <f t="shared" si="946"/>
        <v>0</v>
      </c>
      <c r="EY640" s="7">
        <f t="shared" si="905"/>
        <v>0</v>
      </c>
      <c r="EZ640" s="7">
        <f t="shared" si="906"/>
        <v>0</v>
      </c>
      <c r="FA640" s="17">
        <f t="shared" si="947"/>
        <v>0</v>
      </c>
      <c r="FB640" s="17">
        <f t="shared" si="907"/>
        <v>0</v>
      </c>
      <c r="GB640">
        <v>638</v>
      </c>
      <c r="GC640" s="7">
        <f t="shared" si="948"/>
        <v>0</v>
      </c>
      <c r="GD640" s="28">
        <f t="shared" si="949"/>
        <v>0</v>
      </c>
      <c r="GE640" s="16">
        <f t="shared" si="950"/>
        <v>0</v>
      </c>
      <c r="GF640" s="9">
        <f t="shared" si="890"/>
        <v>0</v>
      </c>
      <c r="GG640" s="26">
        <f t="shared" si="891"/>
        <v>0</v>
      </c>
      <c r="GH640" s="19">
        <f t="shared" si="892"/>
        <v>0</v>
      </c>
      <c r="GI640" s="26">
        <f t="shared" si="893"/>
        <v>0</v>
      </c>
      <c r="GJ640" s="26">
        <f t="shared" si="894"/>
        <v>0</v>
      </c>
      <c r="GK640" s="16">
        <f t="shared" si="951"/>
        <v>0</v>
      </c>
      <c r="GL640" s="25">
        <v>0</v>
      </c>
      <c r="GM640" s="25">
        <f t="shared" si="952"/>
        <v>0</v>
      </c>
      <c r="GN640" s="25">
        <f t="shared" si="953"/>
        <v>0</v>
      </c>
      <c r="GO640" s="25">
        <f t="shared" si="954"/>
        <v>0</v>
      </c>
      <c r="GP640" s="25">
        <f t="shared" si="955"/>
        <v>0</v>
      </c>
      <c r="GQ640" s="16">
        <f t="shared" si="956"/>
        <v>0</v>
      </c>
      <c r="GR640" s="25">
        <f t="shared" si="957"/>
        <v>0</v>
      </c>
      <c r="GS640" s="9">
        <f t="shared" si="895"/>
        <v>0</v>
      </c>
      <c r="GT640" s="26">
        <f t="shared" si="896"/>
        <v>0</v>
      </c>
      <c r="GU640" s="19">
        <f t="shared" si="897"/>
        <v>0</v>
      </c>
      <c r="GV640" s="26">
        <f t="shared" si="898"/>
        <v>0</v>
      </c>
      <c r="GW640" s="26">
        <f t="shared" si="899"/>
        <v>0</v>
      </c>
      <c r="GX640">
        <f t="shared" si="958"/>
        <v>0</v>
      </c>
      <c r="GY640" s="7">
        <f t="shared" si="908"/>
        <v>0</v>
      </c>
      <c r="GZ640" s="7">
        <f t="shared" si="909"/>
        <v>0</v>
      </c>
      <c r="HA640" s="17">
        <f t="shared" si="959"/>
        <v>0</v>
      </c>
      <c r="HB640" s="17">
        <f t="shared" si="910"/>
        <v>0</v>
      </c>
    </row>
    <row r="641" spans="54:210" x14ac:dyDescent="0.3">
      <c r="BB641">
        <v>639</v>
      </c>
      <c r="BC641" s="7">
        <f t="shared" si="911"/>
        <v>0</v>
      </c>
      <c r="BD641" s="28">
        <f t="shared" si="912"/>
        <v>0</v>
      </c>
      <c r="BE641" s="16">
        <f t="shared" si="913"/>
        <v>0</v>
      </c>
      <c r="BF641" s="16">
        <f t="shared" si="914"/>
        <v>0</v>
      </c>
      <c r="BG641" s="25">
        <v>0</v>
      </c>
      <c r="BH641" s="25">
        <f t="shared" si="915"/>
        <v>0</v>
      </c>
      <c r="BI641" s="25">
        <f t="shared" si="916"/>
        <v>0</v>
      </c>
      <c r="BJ641" s="25">
        <f t="shared" si="917"/>
        <v>0</v>
      </c>
      <c r="BK641" s="25">
        <f t="shared" si="918"/>
        <v>0</v>
      </c>
      <c r="BL641" s="16">
        <f t="shared" si="919"/>
        <v>0</v>
      </c>
      <c r="BM641" s="25">
        <f t="shared" si="920"/>
        <v>0</v>
      </c>
      <c r="BN641" s="9">
        <f t="shared" si="865"/>
        <v>0</v>
      </c>
      <c r="BO641" s="26">
        <f t="shared" si="866"/>
        <v>0</v>
      </c>
      <c r="BP641" s="19">
        <f t="shared" si="867"/>
        <v>0</v>
      </c>
      <c r="BQ641" s="26">
        <f t="shared" si="868"/>
        <v>0</v>
      </c>
      <c r="BR641" s="26">
        <f t="shared" si="869"/>
        <v>0</v>
      </c>
      <c r="BS641">
        <f t="shared" si="921"/>
        <v>0</v>
      </c>
      <c r="BT641" s="7">
        <f t="shared" si="922"/>
        <v>0</v>
      </c>
      <c r="BU641" s="7">
        <f t="shared" si="900"/>
        <v>0</v>
      </c>
      <c r="BV641" s="17">
        <f t="shared" si="923"/>
        <v>0</v>
      </c>
      <c r="BW641" s="17">
        <f t="shared" si="901"/>
        <v>0</v>
      </c>
      <c r="CB641">
        <v>639</v>
      </c>
      <c r="CC641" s="7">
        <f t="shared" ca="1" si="924"/>
        <v>-19000</v>
      </c>
      <c r="CD641" s="28">
        <f t="shared" ca="1" si="925"/>
        <v>0</v>
      </c>
      <c r="CE641" s="16">
        <f t="shared" ca="1" si="926"/>
        <v>0</v>
      </c>
      <c r="CF641" s="9">
        <f t="shared" ca="1" si="870"/>
        <v>0</v>
      </c>
      <c r="CG641" s="26">
        <f t="shared" ca="1" si="871"/>
        <v>0</v>
      </c>
      <c r="CH641" s="19">
        <f t="shared" ca="1" si="872"/>
        <v>0</v>
      </c>
      <c r="CI641" s="26">
        <f t="shared" ca="1" si="873"/>
        <v>0</v>
      </c>
      <c r="CJ641" s="26">
        <f t="shared" ca="1" si="874"/>
        <v>0</v>
      </c>
      <c r="CK641" s="16">
        <f t="shared" ca="1" si="927"/>
        <v>0</v>
      </c>
      <c r="CL641" s="25">
        <v>0</v>
      </c>
      <c r="CM641" s="25">
        <f t="shared" ca="1" si="928"/>
        <v>0</v>
      </c>
      <c r="CN641" s="25">
        <f t="shared" ca="1" si="929"/>
        <v>0</v>
      </c>
      <c r="CO641" s="25">
        <f t="shared" ca="1" si="930"/>
        <v>0</v>
      </c>
      <c r="CP641" s="25">
        <f t="shared" ca="1" si="931"/>
        <v>0</v>
      </c>
      <c r="CQ641" s="16">
        <f t="shared" ca="1" si="932"/>
        <v>0</v>
      </c>
      <c r="CR641" s="25">
        <f t="shared" ca="1" si="933"/>
        <v>0</v>
      </c>
      <c r="CS641" s="9">
        <f t="shared" ca="1" si="875"/>
        <v>0</v>
      </c>
      <c r="CT641" s="26">
        <f t="shared" ca="1" si="876"/>
        <v>0</v>
      </c>
      <c r="CU641" s="19">
        <f t="shared" ca="1" si="877"/>
        <v>0</v>
      </c>
      <c r="CV641" s="26">
        <f t="shared" ca="1" si="878"/>
        <v>0</v>
      </c>
      <c r="CW641" s="26">
        <f t="shared" ca="1" si="879"/>
        <v>0</v>
      </c>
      <c r="CX641">
        <f t="shared" ca="1" si="934"/>
        <v>0</v>
      </c>
      <c r="CY641" s="7">
        <f t="shared" ca="1" si="902"/>
        <v>0</v>
      </c>
      <c r="CZ641" s="7">
        <f t="shared" ca="1" si="903"/>
        <v>0</v>
      </c>
      <c r="DA641" s="17">
        <f t="shared" ca="1" si="935"/>
        <v>0</v>
      </c>
      <c r="DB641" s="17">
        <f t="shared" ca="1" si="904"/>
        <v>0</v>
      </c>
      <c r="EB641">
        <v>639</v>
      </c>
      <c r="EC641" s="7">
        <f t="shared" si="936"/>
        <v>0</v>
      </c>
      <c r="ED641" s="28">
        <f t="shared" si="937"/>
        <v>0</v>
      </c>
      <c r="EE641" s="16">
        <f t="shared" si="938"/>
        <v>0</v>
      </c>
      <c r="EF641" s="9">
        <f t="shared" si="880"/>
        <v>0</v>
      </c>
      <c r="EG641" s="26">
        <f t="shared" si="881"/>
        <v>0</v>
      </c>
      <c r="EH641" s="19">
        <f t="shared" si="882"/>
        <v>0</v>
      </c>
      <c r="EI641" s="26">
        <f t="shared" si="883"/>
        <v>0</v>
      </c>
      <c r="EJ641" s="26">
        <f t="shared" si="884"/>
        <v>0</v>
      </c>
      <c r="EK641" s="16">
        <f t="shared" si="939"/>
        <v>0</v>
      </c>
      <c r="EL641" s="25">
        <v>0</v>
      </c>
      <c r="EM641" s="25">
        <f t="shared" si="940"/>
        <v>0</v>
      </c>
      <c r="EN641" s="25">
        <f t="shared" si="941"/>
        <v>0</v>
      </c>
      <c r="EO641" s="25">
        <f t="shared" si="942"/>
        <v>0</v>
      </c>
      <c r="EP641" s="25">
        <f t="shared" si="943"/>
        <v>0</v>
      </c>
      <c r="EQ641" s="16">
        <f t="shared" si="944"/>
        <v>0</v>
      </c>
      <c r="ER641" s="25">
        <f t="shared" si="945"/>
        <v>0</v>
      </c>
      <c r="ES641" s="9">
        <f t="shared" si="885"/>
        <v>0</v>
      </c>
      <c r="ET641" s="26">
        <f t="shared" si="886"/>
        <v>0</v>
      </c>
      <c r="EU641" s="19">
        <f t="shared" si="887"/>
        <v>0</v>
      </c>
      <c r="EV641" s="26">
        <f t="shared" si="888"/>
        <v>0</v>
      </c>
      <c r="EW641" s="26">
        <f t="shared" si="889"/>
        <v>0</v>
      </c>
      <c r="EX641">
        <f t="shared" si="946"/>
        <v>0</v>
      </c>
      <c r="EY641" s="7">
        <f t="shared" si="905"/>
        <v>0</v>
      </c>
      <c r="EZ641" s="7">
        <f t="shared" si="906"/>
        <v>0</v>
      </c>
      <c r="FA641" s="17">
        <f t="shared" si="947"/>
        <v>0</v>
      </c>
      <c r="FB641" s="17">
        <f t="shared" si="907"/>
        <v>0</v>
      </c>
      <c r="GB641">
        <v>639</v>
      </c>
      <c r="GC641" s="7">
        <f t="shared" si="948"/>
        <v>0</v>
      </c>
      <c r="GD641" s="28">
        <f t="shared" si="949"/>
        <v>0</v>
      </c>
      <c r="GE641" s="16">
        <f t="shared" si="950"/>
        <v>0</v>
      </c>
      <c r="GF641" s="9">
        <f t="shared" si="890"/>
        <v>0</v>
      </c>
      <c r="GG641" s="26">
        <f t="shared" si="891"/>
        <v>0</v>
      </c>
      <c r="GH641" s="19">
        <f t="shared" si="892"/>
        <v>0</v>
      </c>
      <c r="GI641" s="26">
        <f t="shared" si="893"/>
        <v>0</v>
      </c>
      <c r="GJ641" s="26">
        <f t="shared" si="894"/>
        <v>0</v>
      </c>
      <c r="GK641" s="16">
        <f t="shared" si="951"/>
        <v>0</v>
      </c>
      <c r="GL641" s="25">
        <v>0</v>
      </c>
      <c r="GM641" s="25">
        <f t="shared" si="952"/>
        <v>0</v>
      </c>
      <c r="GN641" s="25">
        <f t="shared" si="953"/>
        <v>0</v>
      </c>
      <c r="GO641" s="25">
        <f t="shared" si="954"/>
        <v>0</v>
      </c>
      <c r="GP641" s="25">
        <f t="shared" si="955"/>
        <v>0</v>
      </c>
      <c r="GQ641" s="16">
        <f t="shared" si="956"/>
        <v>0</v>
      </c>
      <c r="GR641" s="25">
        <f t="shared" si="957"/>
        <v>0</v>
      </c>
      <c r="GS641" s="9">
        <f t="shared" si="895"/>
        <v>0</v>
      </c>
      <c r="GT641" s="26">
        <f t="shared" si="896"/>
        <v>0</v>
      </c>
      <c r="GU641" s="19">
        <f t="shared" si="897"/>
        <v>0</v>
      </c>
      <c r="GV641" s="26">
        <f t="shared" si="898"/>
        <v>0</v>
      </c>
      <c r="GW641" s="26">
        <f t="shared" si="899"/>
        <v>0</v>
      </c>
      <c r="GX641">
        <f t="shared" si="958"/>
        <v>0</v>
      </c>
      <c r="GY641" s="7">
        <f t="shared" si="908"/>
        <v>0</v>
      </c>
      <c r="GZ641" s="7">
        <f t="shared" si="909"/>
        <v>0</v>
      </c>
      <c r="HA641" s="17">
        <f t="shared" si="959"/>
        <v>0</v>
      </c>
      <c r="HB641" s="17">
        <f t="shared" si="910"/>
        <v>0</v>
      </c>
    </row>
    <row r="642" spans="54:210" x14ac:dyDescent="0.3">
      <c r="BB642">
        <v>640</v>
      </c>
      <c r="BC642" s="7">
        <f t="shared" si="911"/>
        <v>0</v>
      </c>
      <c r="BD642" s="28">
        <f t="shared" si="912"/>
        <v>0</v>
      </c>
      <c r="BE642" s="16">
        <f t="shared" si="913"/>
        <v>0</v>
      </c>
      <c r="BF642" s="16">
        <f t="shared" si="914"/>
        <v>0</v>
      </c>
      <c r="BG642" s="25">
        <v>0</v>
      </c>
      <c r="BH642" s="25">
        <f t="shared" si="915"/>
        <v>0</v>
      </c>
      <c r="BI642" s="25">
        <f t="shared" si="916"/>
        <v>0</v>
      </c>
      <c r="BJ642" s="25">
        <f t="shared" si="917"/>
        <v>0</v>
      </c>
      <c r="BK642" s="25">
        <f t="shared" si="918"/>
        <v>0</v>
      </c>
      <c r="BL642" s="16">
        <f t="shared" si="919"/>
        <v>0</v>
      </c>
      <c r="BM642" s="25">
        <f t="shared" si="920"/>
        <v>0</v>
      </c>
      <c r="BN642" s="9">
        <f t="shared" si="865"/>
        <v>0</v>
      </c>
      <c r="BO642" s="26">
        <f t="shared" si="866"/>
        <v>0</v>
      </c>
      <c r="BP642" s="19">
        <f t="shared" si="867"/>
        <v>0</v>
      </c>
      <c r="BQ642" s="26">
        <f t="shared" si="868"/>
        <v>0</v>
      </c>
      <c r="BR642" s="26">
        <f t="shared" si="869"/>
        <v>0</v>
      </c>
      <c r="BS642">
        <f t="shared" si="921"/>
        <v>0</v>
      </c>
      <c r="BT642" s="7">
        <f t="shared" si="922"/>
        <v>0</v>
      </c>
      <c r="BU642" s="7">
        <f t="shared" si="900"/>
        <v>0</v>
      </c>
      <c r="BV642" s="17">
        <f t="shared" si="923"/>
        <v>0</v>
      </c>
      <c r="BW642" s="17">
        <f t="shared" si="901"/>
        <v>0</v>
      </c>
      <c r="CB642">
        <v>640</v>
      </c>
      <c r="CC642" s="7">
        <f t="shared" ca="1" si="924"/>
        <v>-19000</v>
      </c>
      <c r="CD642" s="28">
        <f t="shared" ca="1" si="925"/>
        <v>0</v>
      </c>
      <c r="CE642" s="16">
        <f t="shared" ca="1" si="926"/>
        <v>0</v>
      </c>
      <c r="CF642" s="9">
        <f t="shared" ca="1" si="870"/>
        <v>0</v>
      </c>
      <c r="CG642" s="26">
        <f t="shared" ca="1" si="871"/>
        <v>0</v>
      </c>
      <c r="CH642" s="19">
        <f t="shared" ca="1" si="872"/>
        <v>0</v>
      </c>
      <c r="CI642" s="26">
        <f t="shared" ca="1" si="873"/>
        <v>0</v>
      </c>
      <c r="CJ642" s="26">
        <f t="shared" ca="1" si="874"/>
        <v>0</v>
      </c>
      <c r="CK642" s="16">
        <f t="shared" ca="1" si="927"/>
        <v>0</v>
      </c>
      <c r="CL642" s="25">
        <v>0</v>
      </c>
      <c r="CM642" s="25">
        <f t="shared" ca="1" si="928"/>
        <v>0</v>
      </c>
      <c r="CN642" s="25">
        <f t="shared" ca="1" si="929"/>
        <v>0</v>
      </c>
      <c r="CO642" s="25">
        <f t="shared" ca="1" si="930"/>
        <v>0</v>
      </c>
      <c r="CP642" s="25">
        <f t="shared" ca="1" si="931"/>
        <v>0</v>
      </c>
      <c r="CQ642" s="16">
        <f t="shared" ca="1" si="932"/>
        <v>0</v>
      </c>
      <c r="CR642" s="25">
        <f t="shared" ca="1" si="933"/>
        <v>0</v>
      </c>
      <c r="CS642" s="9">
        <f t="shared" ca="1" si="875"/>
        <v>0</v>
      </c>
      <c r="CT642" s="26">
        <f t="shared" ca="1" si="876"/>
        <v>0</v>
      </c>
      <c r="CU642" s="19">
        <f t="shared" ca="1" si="877"/>
        <v>0</v>
      </c>
      <c r="CV642" s="26">
        <f t="shared" ca="1" si="878"/>
        <v>0</v>
      </c>
      <c r="CW642" s="26">
        <f t="shared" ca="1" si="879"/>
        <v>0</v>
      </c>
      <c r="CX642">
        <f t="shared" ca="1" si="934"/>
        <v>0</v>
      </c>
      <c r="CY642" s="7">
        <f t="shared" ca="1" si="902"/>
        <v>0</v>
      </c>
      <c r="CZ642" s="7">
        <f t="shared" ca="1" si="903"/>
        <v>0</v>
      </c>
      <c r="DA642" s="17">
        <f t="shared" ca="1" si="935"/>
        <v>0</v>
      </c>
      <c r="DB642" s="17">
        <f t="shared" ca="1" si="904"/>
        <v>0</v>
      </c>
      <c r="EB642">
        <v>640</v>
      </c>
      <c r="EC642" s="7">
        <f t="shared" si="936"/>
        <v>0</v>
      </c>
      <c r="ED642" s="28">
        <f t="shared" si="937"/>
        <v>0</v>
      </c>
      <c r="EE642" s="16">
        <f t="shared" si="938"/>
        <v>0</v>
      </c>
      <c r="EF642" s="9">
        <f t="shared" si="880"/>
        <v>0</v>
      </c>
      <c r="EG642" s="26">
        <f t="shared" si="881"/>
        <v>0</v>
      </c>
      <c r="EH642" s="19">
        <f t="shared" si="882"/>
        <v>0</v>
      </c>
      <c r="EI642" s="26">
        <f t="shared" si="883"/>
        <v>0</v>
      </c>
      <c r="EJ642" s="26">
        <f t="shared" si="884"/>
        <v>0</v>
      </c>
      <c r="EK642" s="16">
        <f t="shared" si="939"/>
        <v>0</v>
      </c>
      <c r="EL642" s="25">
        <v>0</v>
      </c>
      <c r="EM642" s="25">
        <f t="shared" si="940"/>
        <v>0</v>
      </c>
      <c r="EN642" s="25">
        <f t="shared" si="941"/>
        <v>0</v>
      </c>
      <c r="EO642" s="25">
        <f t="shared" si="942"/>
        <v>0</v>
      </c>
      <c r="EP642" s="25">
        <f t="shared" si="943"/>
        <v>0</v>
      </c>
      <c r="EQ642" s="16">
        <f t="shared" si="944"/>
        <v>0</v>
      </c>
      <c r="ER642" s="25">
        <f t="shared" si="945"/>
        <v>0</v>
      </c>
      <c r="ES642" s="9">
        <f t="shared" si="885"/>
        <v>0</v>
      </c>
      <c r="ET642" s="26">
        <f t="shared" si="886"/>
        <v>0</v>
      </c>
      <c r="EU642" s="19">
        <f t="shared" si="887"/>
        <v>0</v>
      </c>
      <c r="EV642" s="26">
        <f t="shared" si="888"/>
        <v>0</v>
      </c>
      <c r="EW642" s="26">
        <f t="shared" si="889"/>
        <v>0</v>
      </c>
      <c r="EX642">
        <f t="shared" si="946"/>
        <v>0</v>
      </c>
      <c r="EY642" s="7">
        <f t="shared" si="905"/>
        <v>0</v>
      </c>
      <c r="EZ642" s="7">
        <f t="shared" si="906"/>
        <v>0</v>
      </c>
      <c r="FA642" s="17">
        <f t="shared" si="947"/>
        <v>0</v>
      </c>
      <c r="FB642" s="17">
        <f t="shared" si="907"/>
        <v>0</v>
      </c>
      <c r="GB642">
        <v>640</v>
      </c>
      <c r="GC642" s="7">
        <f t="shared" si="948"/>
        <v>0</v>
      </c>
      <c r="GD642" s="28">
        <f t="shared" si="949"/>
        <v>0</v>
      </c>
      <c r="GE642" s="16">
        <f t="shared" si="950"/>
        <v>0</v>
      </c>
      <c r="GF642" s="9">
        <f t="shared" si="890"/>
        <v>0</v>
      </c>
      <c r="GG642" s="26">
        <f t="shared" si="891"/>
        <v>0</v>
      </c>
      <c r="GH642" s="19">
        <f t="shared" si="892"/>
        <v>0</v>
      </c>
      <c r="GI642" s="26">
        <f t="shared" si="893"/>
        <v>0</v>
      </c>
      <c r="GJ642" s="26">
        <f t="shared" si="894"/>
        <v>0</v>
      </c>
      <c r="GK642" s="16">
        <f t="shared" si="951"/>
        <v>0</v>
      </c>
      <c r="GL642" s="25">
        <v>0</v>
      </c>
      <c r="GM642" s="25">
        <f t="shared" si="952"/>
        <v>0</v>
      </c>
      <c r="GN642" s="25">
        <f t="shared" si="953"/>
        <v>0</v>
      </c>
      <c r="GO642" s="25">
        <f t="shared" si="954"/>
        <v>0</v>
      </c>
      <c r="GP642" s="25">
        <f t="shared" si="955"/>
        <v>0</v>
      </c>
      <c r="GQ642" s="16">
        <f t="shared" si="956"/>
        <v>0</v>
      </c>
      <c r="GR642" s="25">
        <f t="shared" si="957"/>
        <v>0</v>
      </c>
      <c r="GS642" s="9">
        <f t="shared" si="895"/>
        <v>0</v>
      </c>
      <c r="GT642" s="26">
        <f t="shared" si="896"/>
        <v>0</v>
      </c>
      <c r="GU642" s="19">
        <f t="shared" si="897"/>
        <v>0</v>
      </c>
      <c r="GV642" s="26">
        <f t="shared" si="898"/>
        <v>0</v>
      </c>
      <c r="GW642" s="26">
        <f t="shared" si="899"/>
        <v>0</v>
      </c>
      <c r="GX642">
        <f t="shared" si="958"/>
        <v>0</v>
      </c>
      <c r="GY642" s="7">
        <f t="shared" si="908"/>
        <v>0</v>
      </c>
      <c r="GZ642" s="7">
        <f t="shared" si="909"/>
        <v>0</v>
      </c>
      <c r="HA642" s="17">
        <f t="shared" si="959"/>
        <v>0</v>
      </c>
      <c r="HB642" s="17">
        <f t="shared" si="910"/>
        <v>0</v>
      </c>
    </row>
    <row r="643" spans="54:210" x14ac:dyDescent="0.3">
      <c r="BB643">
        <v>641</v>
      </c>
      <c r="BC643" s="7">
        <f t="shared" si="911"/>
        <v>0</v>
      </c>
      <c r="BD643" s="28">
        <f t="shared" si="912"/>
        <v>0</v>
      </c>
      <c r="BE643" s="16">
        <f t="shared" si="913"/>
        <v>0</v>
      </c>
      <c r="BF643" s="16">
        <f t="shared" si="914"/>
        <v>0</v>
      </c>
      <c r="BG643" s="25">
        <v>0</v>
      </c>
      <c r="BH643" s="25">
        <f t="shared" si="915"/>
        <v>0</v>
      </c>
      <c r="BI643" s="25">
        <f t="shared" si="916"/>
        <v>0</v>
      </c>
      <c r="BJ643" s="25">
        <f t="shared" si="917"/>
        <v>0</v>
      </c>
      <c r="BK643" s="25">
        <f t="shared" si="918"/>
        <v>0</v>
      </c>
      <c r="BL643" s="16">
        <f t="shared" si="919"/>
        <v>0</v>
      </c>
      <c r="BM643" s="25">
        <f t="shared" si="920"/>
        <v>0</v>
      </c>
      <c r="BN643" s="9">
        <f t="shared" ref="BN643:BN706" si="960">INT(BM643)</f>
        <v>0</v>
      </c>
      <c r="BO643" s="26">
        <f t="shared" ref="BO643:BO706" si="961">INT((BM643-BN643)*10)/10</f>
        <v>0</v>
      </c>
      <c r="BP643" s="19">
        <f t="shared" ref="BP643:BP706" si="962">BM643-BN643-BO643</f>
        <v>0</v>
      </c>
      <c r="BQ643" s="26">
        <f t="shared" ref="BQ643:BQ706" si="963">IF(OR(BP643=0.05,BP643=0),BP643,IF(AND(BP643&gt;0.051,BP643&lt;0.1),0.1,IF(AND(BP643&gt;0.001,BP643&lt;0.05),0.05,BP643)))</f>
        <v>0</v>
      </c>
      <c r="BR643" s="26">
        <f t="shared" ref="BR643:BR706" si="964">BN643+BO643+BQ643</f>
        <v>0</v>
      </c>
      <c r="BS643">
        <f t="shared" si="921"/>
        <v>0</v>
      </c>
      <c r="BT643" s="7">
        <f t="shared" si="922"/>
        <v>0</v>
      </c>
      <c r="BU643" s="7">
        <f t="shared" si="900"/>
        <v>0</v>
      </c>
      <c r="BV643" s="17">
        <f t="shared" si="923"/>
        <v>0</v>
      </c>
      <c r="BW643" s="17">
        <f t="shared" si="901"/>
        <v>0</v>
      </c>
      <c r="CB643">
        <v>641</v>
      </c>
      <c r="CC643" s="7">
        <f t="shared" ca="1" si="924"/>
        <v>-19000</v>
      </c>
      <c r="CD643" s="28">
        <f t="shared" ca="1" si="925"/>
        <v>0</v>
      </c>
      <c r="CE643" s="16">
        <f t="shared" ca="1" si="926"/>
        <v>0</v>
      </c>
      <c r="CF643" s="9">
        <f t="shared" ref="CF643:CF706" ca="1" si="965">INT(CE643)</f>
        <v>0</v>
      </c>
      <c r="CG643" s="26">
        <f t="shared" ref="CG643:CG706" ca="1" si="966">INT((CE643-CF643)*10)/10</f>
        <v>0</v>
      </c>
      <c r="CH643" s="19">
        <f t="shared" ref="CH643:CH706" ca="1" si="967">CE643-CF643-CG643</f>
        <v>0</v>
      </c>
      <c r="CI643" s="26">
        <f t="shared" ref="CI643:CI706" ca="1" si="968">IF(OR(CH643=0.05,CH643=0),CH643,IF(AND(CH643&gt;0.051,CH643&lt;0.1),0.1,IF(AND(CH643&gt;0.001,CH643&lt;0.05),0.05,CH643)))</f>
        <v>0</v>
      </c>
      <c r="CJ643" s="26">
        <f t="shared" ref="CJ643:CJ706" ca="1" si="969">CF643+CG643+CI643</f>
        <v>0</v>
      </c>
      <c r="CK643" s="16">
        <f t="shared" ca="1" si="927"/>
        <v>0</v>
      </c>
      <c r="CL643" s="25">
        <v>0</v>
      </c>
      <c r="CM643" s="25">
        <f t="shared" ca="1" si="928"/>
        <v>0</v>
      </c>
      <c r="CN643" s="25">
        <f t="shared" ca="1" si="929"/>
        <v>0</v>
      </c>
      <c r="CO643" s="25">
        <f t="shared" ca="1" si="930"/>
        <v>0</v>
      </c>
      <c r="CP643" s="25">
        <f t="shared" ca="1" si="931"/>
        <v>0</v>
      </c>
      <c r="CQ643" s="16">
        <f t="shared" ca="1" si="932"/>
        <v>0</v>
      </c>
      <c r="CR643" s="25">
        <f t="shared" ca="1" si="933"/>
        <v>0</v>
      </c>
      <c r="CS643" s="9">
        <f t="shared" ref="CS643:CS706" ca="1" si="970">INT(CR643)</f>
        <v>0</v>
      </c>
      <c r="CT643" s="26">
        <f t="shared" ref="CT643:CT706" ca="1" si="971">INT((CR643-CS643)*10)/10</f>
        <v>0</v>
      </c>
      <c r="CU643" s="19">
        <f t="shared" ref="CU643:CU706" ca="1" si="972">CR643-CS643-CT643</f>
        <v>0</v>
      </c>
      <c r="CV643" s="26">
        <f t="shared" ref="CV643:CV706" ca="1" si="973">IF(OR(CU643=0.05,CU643=0),CU643,IF(AND(CU643&gt;0.051,CU643&lt;0.1),0.1,IF(AND(CU643&gt;0.001,CU643&lt;0.05),0.05,CU643)))</f>
        <v>0</v>
      </c>
      <c r="CW643" s="26">
        <f t="shared" ref="CW643:CW706" ca="1" si="974">CS643+CT643+CV643</f>
        <v>0</v>
      </c>
      <c r="CX643">
        <f t="shared" ca="1" si="934"/>
        <v>0</v>
      </c>
      <c r="CY643" s="7">
        <f t="shared" ca="1" si="902"/>
        <v>0</v>
      </c>
      <c r="CZ643" s="7">
        <f t="shared" ca="1" si="903"/>
        <v>0</v>
      </c>
      <c r="DA643" s="17">
        <f t="shared" ca="1" si="935"/>
        <v>0</v>
      </c>
      <c r="DB643" s="17">
        <f t="shared" ca="1" si="904"/>
        <v>0</v>
      </c>
      <c r="EB643">
        <v>641</v>
      </c>
      <c r="EC643" s="7">
        <f t="shared" si="936"/>
        <v>0</v>
      </c>
      <c r="ED643" s="28">
        <f t="shared" si="937"/>
        <v>0</v>
      </c>
      <c r="EE643" s="16">
        <f t="shared" si="938"/>
        <v>0</v>
      </c>
      <c r="EF643" s="9">
        <f t="shared" ref="EF643:EF706" si="975">INT(EE643)</f>
        <v>0</v>
      </c>
      <c r="EG643" s="26">
        <f t="shared" ref="EG643:EG706" si="976">INT((EE643-EF643)*10)/10</f>
        <v>0</v>
      </c>
      <c r="EH643" s="19">
        <f t="shared" ref="EH643:EH706" si="977">EE643-EF643-EG643</f>
        <v>0</v>
      </c>
      <c r="EI643" s="26">
        <f t="shared" ref="EI643:EI706" si="978">IF(OR(EH643=0.05,EH643=0),EH643,IF(AND(EH643&gt;0.051,EH643&lt;0.1),0.1,IF(AND(EH643&gt;0.001,EH643&lt;0.05),0.05,EH643)))</f>
        <v>0</v>
      </c>
      <c r="EJ643" s="26">
        <f t="shared" ref="EJ643:EJ706" si="979">EF643+EG643+EI643</f>
        <v>0</v>
      </c>
      <c r="EK643" s="16">
        <f t="shared" si="939"/>
        <v>0</v>
      </c>
      <c r="EL643" s="25">
        <v>0</v>
      </c>
      <c r="EM643" s="25">
        <f t="shared" si="940"/>
        <v>0</v>
      </c>
      <c r="EN643" s="25">
        <f t="shared" si="941"/>
        <v>0</v>
      </c>
      <c r="EO643" s="25">
        <f t="shared" si="942"/>
        <v>0</v>
      </c>
      <c r="EP643" s="25">
        <f t="shared" si="943"/>
        <v>0</v>
      </c>
      <c r="EQ643" s="16">
        <f t="shared" si="944"/>
        <v>0</v>
      </c>
      <c r="ER643" s="25">
        <f t="shared" si="945"/>
        <v>0</v>
      </c>
      <c r="ES643" s="9">
        <f t="shared" ref="ES643:ES706" si="980">INT(ER643)</f>
        <v>0</v>
      </c>
      <c r="ET643" s="26">
        <f t="shared" ref="ET643:ET706" si="981">INT((ER643-ES643)*10)/10</f>
        <v>0</v>
      </c>
      <c r="EU643" s="19">
        <f t="shared" ref="EU643:EU706" si="982">ER643-ES643-ET643</f>
        <v>0</v>
      </c>
      <c r="EV643" s="26">
        <f t="shared" ref="EV643:EV706" si="983">IF(OR(EU643=0.05,EU643=0),EU643,IF(AND(EU643&gt;0.051,EU643&lt;0.1),0.1,IF(AND(EU643&gt;0.001,EU643&lt;0.05),0.05,EU643)))</f>
        <v>0</v>
      </c>
      <c r="EW643" s="26">
        <f t="shared" ref="EW643:EW706" si="984">ES643+ET643+EV643</f>
        <v>0</v>
      </c>
      <c r="EX643">
        <f t="shared" si="946"/>
        <v>0</v>
      </c>
      <c r="EY643" s="7">
        <f t="shared" si="905"/>
        <v>0</v>
      </c>
      <c r="EZ643" s="7">
        <f t="shared" si="906"/>
        <v>0</v>
      </c>
      <c r="FA643" s="17">
        <f t="shared" si="947"/>
        <v>0</v>
      </c>
      <c r="FB643" s="17">
        <f t="shared" si="907"/>
        <v>0</v>
      </c>
      <c r="GB643">
        <v>641</v>
      </c>
      <c r="GC643" s="7">
        <f t="shared" si="948"/>
        <v>0</v>
      </c>
      <c r="GD643" s="28">
        <f t="shared" si="949"/>
        <v>0</v>
      </c>
      <c r="GE643" s="16">
        <f t="shared" si="950"/>
        <v>0</v>
      </c>
      <c r="GF643" s="9">
        <f t="shared" ref="GF643:GF706" si="985">INT(GE643)</f>
        <v>0</v>
      </c>
      <c r="GG643" s="26">
        <f t="shared" ref="GG643:GG706" si="986">INT((GE643-GF643)*10)/10</f>
        <v>0</v>
      </c>
      <c r="GH643" s="19">
        <f t="shared" ref="GH643:GH706" si="987">GE643-GF643-GG643</f>
        <v>0</v>
      </c>
      <c r="GI643" s="26">
        <f t="shared" ref="GI643:GI706" si="988">IF(OR(GH643=0.05,GH643=0),GH643,IF(AND(GH643&gt;0.051,GH643&lt;0.1),0.1,IF(AND(GH643&gt;0.001,GH643&lt;0.05),0.05,GH643)))</f>
        <v>0</v>
      </c>
      <c r="GJ643" s="26">
        <f t="shared" ref="GJ643:GJ706" si="989">GF643+GG643+GI643</f>
        <v>0</v>
      </c>
      <c r="GK643" s="16">
        <f t="shared" si="951"/>
        <v>0</v>
      </c>
      <c r="GL643" s="25">
        <v>0</v>
      </c>
      <c r="GM643" s="25">
        <f t="shared" si="952"/>
        <v>0</v>
      </c>
      <c r="GN643" s="25">
        <f t="shared" si="953"/>
        <v>0</v>
      </c>
      <c r="GO643" s="25">
        <f t="shared" si="954"/>
        <v>0</v>
      </c>
      <c r="GP643" s="25">
        <f t="shared" si="955"/>
        <v>0</v>
      </c>
      <c r="GQ643" s="16">
        <f t="shared" si="956"/>
        <v>0</v>
      </c>
      <c r="GR643" s="25">
        <f t="shared" si="957"/>
        <v>0</v>
      </c>
      <c r="GS643" s="9">
        <f t="shared" ref="GS643:GS706" si="990">INT(GR643)</f>
        <v>0</v>
      </c>
      <c r="GT643" s="26">
        <f t="shared" ref="GT643:GT706" si="991">INT((GR643-GS643)*10)/10</f>
        <v>0</v>
      </c>
      <c r="GU643" s="19">
        <f t="shared" ref="GU643:GU706" si="992">GR643-GS643-GT643</f>
        <v>0</v>
      </c>
      <c r="GV643" s="26">
        <f t="shared" ref="GV643:GV706" si="993">IF(OR(GU643=0.05,GU643=0),GU643,IF(AND(GU643&gt;0.051,GU643&lt;0.1),0.1,IF(AND(GU643&gt;0.001,GU643&lt;0.05),0.05,GU643)))</f>
        <v>0</v>
      </c>
      <c r="GW643" s="26">
        <f t="shared" ref="GW643:GW706" si="994">GS643+GT643+GV643</f>
        <v>0</v>
      </c>
      <c r="GX643">
        <f t="shared" si="958"/>
        <v>0</v>
      </c>
      <c r="GY643" s="7">
        <f t="shared" si="908"/>
        <v>0</v>
      </c>
      <c r="GZ643" s="7">
        <f t="shared" si="909"/>
        <v>0</v>
      </c>
      <c r="HA643" s="17">
        <f t="shared" si="959"/>
        <v>0</v>
      </c>
      <c r="HB643" s="17">
        <f t="shared" si="910"/>
        <v>0</v>
      </c>
    </row>
    <row r="644" spans="54:210" x14ac:dyDescent="0.3">
      <c r="BB644">
        <v>642</v>
      </c>
      <c r="BC644" s="7">
        <f t="shared" si="911"/>
        <v>0</v>
      </c>
      <c r="BD644" s="28">
        <f t="shared" si="912"/>
        <v>0</v>
      </c>
      <c r="BE644" s="16">
        <f t="shared" si="913"/>
        <v>0</v>
      </c>
      <c r="BF644" s="16">
        <f t="shared" si="914"/>
        <v>0</v>
      </c>
      <c r="BG644" s="25">
        <v>0</v>
      </c>
      <c r="BH644" s="25">
        <f t="shared" si="915"/>
        <v>0</v>
      </c>
      <c r="BI644" s="25">
        <f t="shared" si="916"/>
        <v>0</v>
      </c>
      <c r="BJ644" s="25">
        <f t="shared" si="917"/>
        <v>0</v>
      </c>
      <c r="BK644" s="25">
        <f t="shared" si="918"/>
        <v>0</v>
      </c>
      <c r="BL644" s="16">
        <f t="shared" si="919"/>
        <v>0</v>
      </c>
      <c r="BM644" s="25">
        <f t="shared" si="920"/>
        <v>0</v>
      </c>
      <c r="BN644" s="9">
        <f t="shared" si="960"/>
        <v>0</v>
      </c>
      <c r="BO644" s="26">
        <f t="shared" si="961"/>
        <v>0</v>
      </c>
      <c r="BP644" s="19">
        <f t="shared" si="962"/>
        <v>0</v>
      </c>
      <c r="BQ644" s="26">
        <f t="shared" si="963"/>
        <v>0</v>
      </c>
      <c r="BR644" s="26">
        <f t="shared" si="964"/>
        <v>0</v>
      </c>
      <c r="BS644">
        <f t="shared" si="921"/>
        <v>0</v>
      </c>
      <c r="BT644" s="7">
        <f t="shared" si="922"/>
        <v>0</v>
      </c>
      <c r="BU644" s="7">
        <f t="shared" ref="BU644:BU707" si="995">IF(AND(BT644&gt;0,BT645=0),BT644,0)</f>
        <v>0</v>
      </c>
      <c r="BV644" s="17">
        <f t="shared" si="923"/>
        <v>0</v>
      </c>
      <c r="BW644" s="17">
        <f t="shared" ref="BW644:BW707" si="996">IF(ROUND(BT644-BV644,2)&gt;0,ROUND(BT644-BV644,2),0)</f>
        <v>0</v>
      </c>
      <c r="CB644">
        <v>642</v>
      </c>
      <c r="CC644" s="7">
        <f t="shared" ca="1" si="924"/>
        <v>-19000</v>
      </c>
      <c r="CD644" s="28">
        <f t="shared" ca="1" si="925"/>
        <v>0</v>
      </c>
      <c r="CE644" s="16">
        <f t="shared" ca="1" si="926"/>
        <v>0</v>
      </c>
      <c r="CF644" s="9">
        <f t="shared" ca="1" si="965"/>
        <v>0</v>
      </c>
      <c r="CG644" s="26">
        <f t="shared" ca="1" si="966"/>
        <v>0</v>
      </c>
      <c r="CH644" s="19">
        <f t="shared" ca="1" si="967"/>
        <v>0</v>
      </c>
      <c r="CI644" s="26">
        <f t="shared" ca="1" si="968"/>
        <v>0</v>
      </c>
      <c r="CJ644" s="26">
        <f t="shared" ca="1" si="969"/>
        <v>0</v>
      </c>
      <c r="CK644" s="16">
        <f t="shared" ca="1" si="927"/>
        <v>0</v>
      </c>
      <c r="CL644" s="25">
        <v>0</v>
      </c>
      <c r="CM644" s="25">
        <f t="shared" ca="1" si="928"/>
        <v>0</v>
      </c>
      <c r="CN644" s="25">
        <f t="shared" ca="1" si="929"/>
        <v>0</v>
      </c>
      <c r="CO644" s="25">
        <f t="shared" ca="1" si="930"/>
        <v>0</v>
      </c>
      <c r="CP644" s="25">
        <f t="shared" ca="1" si="931"/>
        <v>0</v>
      </c>
      <c r="CQ644" s="16">
        <f t="shared" ca="1" si="932"/>
        <v>0</v>
      </c>
      <c r="CR644" s="25">
        <f t="shared" ca="1" si="933"/>
        <v>0</v>
      </c>
      <c r="CS644" s="9">
        <f t="shared" ca="1" si="970"/>
        <v>0</v>
      </c>
      <c r="CT644" s="26">
        <f t="shared" ca="1" si="971"/>
        <v>0</v>
      </c>
      <c r="CU644" s="19">
        <f t="shared" ca="1" si="972"/>
        <v>0</v>
      </c>
      <c r="CV644" s="26">
        <f t="shared" ca="1" si="973"/>
        <v>0</v>
      </c>
      <c r="CW644" s="26">
        <f t="shared" ca="1" si="974"/>
        <v>0</v>
      </c>
      <c r="CX644">
        <f t="shared" ca="1" si="934"/>
        <v>0</v>
      </c>
      <c r="CY644" s="7">
        <f t="shared" ref="CY644:CY707" ca="1" si="997">ROUND(CD644+CJ644+CW644+CX644,2)</f>
        <v>0</v>
      </c>
      <c r="CZ644" s="7">
        <f t="shared" ref="CZ644:CZ707" ca="1" si="998">IF(AND(CY644&gt;0,CY645=0),CY644,0)</f>
        <v>0</v>
      </c>
      <c r="DA644" s="17">
        <f t="shared" ca="1" si="935"/>
        <v>0</v>
      </c>
      <c r="DB644" s="17">
        <f t="shared" ref="DB644:DB707" ca="1" si="999">IF(ROUND(CY644-DA644,2)&gt;0,ROUND(CY644-DA644,2),0)</f>
        <v>0</v>
      </c>
      <c r="EB644">
        <v>642</v>
      </c>
      <c r="EC644" s="7">
        <f t="shared" si="936"/>
        <v>0</v>
      </c>
      <c r="ED644" s="28">
        <f t="shared" si="937"/>
        <v>0</v>
      </c>
      <c r="EE644" s="16">
        <f t="shared" si="938"/>
        <v>0</v>
      </c>
      <c r="EF644" s="9">
        <f t="shared" si="975"/>
        <v>0</v>
      </c>
      <c r="EG644" s="26">
        <f t="shared" si="976"/>
        <v>0</v>
      </c>
      <c r="EH644" s="19">
        <f t="shared" si="977"/>
        <v>0</v>
      </c>
      <c r="EI644" s="26">
        <f t="shared" si="978"/>
        <v>0</v>
      </c>
      <c r="EJ644" s="26">
        <f t="shared" si="979"/>
        <v>0</v>
      </c>
      <c r="EK644" s="16">
        <f t="shared" si="939"/>
        <v>0</v>
      </c>
      <c r="EL644" s="25">
        <v>0</v>
      </c>
      <c r="EM644" s="25">
        <f t="shared" si="940"/>
        <v>0</v>
      </c>
      <c r="EN644" s="25">
        <f t="shared" si="941"/>
        <v>0</v>
      </c>
      <c r="EO644" s="25">
        <f t="shared" si="942"/>
        <v>0</v>
      </c>
      <c r="EP644" s="25">
        <f t="shared" si="943"/>
        <v>0</v>
      </c>
      <c r="EQ644" s="16">
        <f t="shared" si="944"/>
        <v>0</v>
      </c>
      <c r="ER644" s="25">
        <f t="shared" si="945"/>
        <v>0</v>
      </c>
      <c r="ES644" s="9">
        <f t="shared" si="980"/>
        <v>0</v>
      </c>
      <c r="ET644" s="26">
        <f t="shared" si="981"/>
        <v>0</v>
      </c>
      <c r="EU644" s="19">
        <f t="shared" si="982"/>
        <v>0</v>
      </c>
      <c r="EV644" s="26">
        <f t="shared" si="983"/>
        <v>0</v>
      </c>
      <c r="EW644" s="26">
        <f t="shared" si="984"/>
        <v>0</v>
      </c>
      <c r="EX644">
        <f t="shared" si="946"/>
        <v>0</v>
      </c>
      <c r="EY644" s="7">
        <f t="shared" ref="EY644:EY707" si="1000">ROUND(ED644+EJ644+EW644+EX644,2)</f>
        <v>0</v>
      </c>
      <c r="EZ644" s="7">
        <f t="shared" ref="EZ644:EZ707" si="1001">IF(AND(EY644&gt;0,EY645=0),EY644,0)</f>
        <v>0</v>
      </c>
      <c r="FA644" s="17">
        <f t="shared" si="947"/>
        <v>0</v>
      </c>
      <c r="FB644" s="17">
        <f t="shared" ref="FB644:FB707" si="1002">IF(ROUND(EY644-FA644,2)&gt;0,ROUND(EY644-FA644,2),0)</f>
        <v>0</v>
      </c>
      <c r="GB644">
        <v>642</v>
      </c>
      <c r="GC644" s="7">
        <f t="shared" si="948"/>
        <v>0</v>
      </c>
      <c r="GD644" s="28">
        <f t="shared" si="949"/>
        <v>0</v>
      </c>
      <c r="GE644" s="16">
        <f t="shared" si="950"/>
        <v>0</v>
      </c>
      <c r="GF644" s="9">
        <f t="shared" si="985"/>
        <v>0</v>
      </c>
      <c r="GG644" s="26">
        <f t="shared" si="986"/>
        <v>0</v>
      </c>
      <c r="GH644" s="19">
        <f t="shared" si="987"/>
        <v>0</v>
      </c>
      <c r="GI644" s="26">
        <f t="shared" si="988"/>
        <v>0</v>
      </c>
      <c r="GJ644" s="26">
        <f t="shared" si="989"/>
        <v>0</v>
      </c>
      <c r="GK644" s="16">
        <f t="shared" si="951"/>
        <v>0</v>
      </c>
      <c r="GL644" s="25">
        <v>0</v>
      </c>
      <c r="GM644" s="25">
        <f t="shared" si="952"/>
        <v>0</v>
      </c>
      <c r="GN644" s="25">
        <f t="shared" si="953"/>
        <v>0</v>
      </c>
      <c r="GO644" s="25">
        <f t="shared" si="954"/>
        <v>0</v>
      </c>
      <c r="GP644" s="25">
        <f t="shared" si="955"/>
        <v>0</v>
      </c>
      <c r="GQ644" s="16">
        <f t="shared" si="956"/>
        <v>0</v>
      </c>
      <c r="GR644" s="25">
        <f t="shared" si="957"/>
        <v>0</v>
      </c>
      <c r="GS644" s="9">
        <f t="shared" si="990"/>
        <v>0</v>
      </c>
      <c r="GT644" s="26">
        <f t="shared" si="991"/>
        <v>0</v>
      </c>
      <c r="GU644" s="19">
        <f t="shared" si="992"/>
        <v>0</v>
      </c>
      <c r="GV644" s="26">
        <f t="shared" si="993"/>
        <v>0</v>
      </c>
      <c r="GW644" s="26">
        <f t="shared" si="994"/>
        <v>0</v>
      </c>
      <c r="GX644">
        <f t="shared" si="958"/>
        <v>0</v>
      </c>
      <c r="GY644" s="7">
        <f t="shared" ref="GY644:GY707" si="1003">ROUND(GD644+GJ644+GW644+GX644,2)</f>
        <v>0</v>
      </c>
      <c r="GZ644" s="7">
        <f t="shared" ref="GZ644:GZ707" si="1004">IF(AND(GY644&gt;0,GY645=0),GY644,0)</f>
        <v>0</v>
      </c>
      <c r="HA644" s="17">
        <f t="shared" si="959"/>
        <v>0</v>
      </c>
      <c r="HB644" s="17">
        <f t="shared" ref="HB644:HB707" si="1005">IF(ROUND(GY644-HA644,2)&gt;0,ROUND(GY644-HA644,2),0)</f>
        <v>0</v>
      </c>
    </row>
    <row r="645" spans="54:210" x14ac:dyDescent="0.3">
      <c r="BB645">
        <v>643</v>
      </c>
      <c r="BC645" s="7">
        <f t="shared" ref="BC645:BC708" si="1006">IF(BW644&gt;0,BC644-1000,BC644)</f>
        <v>0</v>
      </c>
      <c r="BD645" s="28">
        <f t="shared" ref="BD645:BD708" si="1007">IF(BW644&gt;0,ROUND(PMT($F$92/12,$F$96*12,-BC645),5),0)</f>
        <v>0</v>
      </c>
      <c r="BE645" s="16">
        <f t="shared" ref="BE645:BE708" si="1008">IF(BW644&gt;0,ROUND(BC645*$E$1/1000,2),0)</f>
        <v>0</v>
      </c>
      <c r="BF645" s="16">
        <f t="shared" ref="BF645:BF708" si="1009">IF(BW644&gt;0,ROUND(MIN(BC645,$F$168)*$BF$1,2),0)</f>
        <v>0</v>
      </c>
      <c r="BG645" s="25">
        <v>0</v>
      </c>
      <c r="BH645" s="25">
        <f t="shared" ref="BH645:BH708" si="1010">IF(BW644&gt;0,ROUND(MIN(BC645,$F$168)*$BH$1,0),0)</f>
        <v>0</v>
      </c>
      <c r="BI645" s="25">
        <f t="shared" ref="BI645:BI708" si="1011">IF(BW644&gt;0,ROUND(MIN(BC645,$F$168)*$BI$1,2),0)</f>
        <v>0</v>
      </c>
      <c r="BJ645" s="25">
        <f t="shared" ref="BJ645:BJ708" si="1012">IF(BW644&gt;0,ROUND(MIN(BC645,$F$168)*$BJ$1,2),0)</f>
        <v>0</v>
      </c>
      <c r="BK645" s="25">
        <f t="shared" ref="BK645:BK708" si="1013">IF(BW644&gt;0,ROUND(MIN(BC645,$F$168)*$BK$1,2),0)</f>
        <v>0</v>
      </c>
      <c r="BL645" s="16">
        <f t="shared" ref="BL645:BL708" si="1014">IF(BW644&gt;0,BF645+SUM(BH645:BK645),0)</f>
        <v>0</v>
      </c>
      <c r="BM645" s="25">
        <f t="shared" ref="BM645:BM708" si="1015">IF(BW644&gt;0,ROUND(BL645/12,2),0)</f>
        <v>0</v>
      </c>
      <c r="BN645" s="9">
        <f t="shared" si="960"/>
        <v>0</v>
      </c>
      <c r="BO645" s="26">
        <f t="shared" si="961"/>
        <v>0</v>
      </c>
      <c r="BP645" s="19">
        <f t="shared" si="962"/>
        <v>0</v>
      </c>
      <c r="BQ645" s="26">
        <f t="shared" si="963"/>
        <v>0</v>
      </c>
      <c r="BR645" s="26">
        <f t="shared" si="964"/>
        <v>0</v>
      </c>
      <c r="BS645">
        <f t="shared" ref="BS645:BS708" si="1016">IF(BW644&gt;0,BS644,0)</f>
        <v>0</v>
      </c>
      <c r="BT645" s="7">
        <f t="shared" ref="BT645:BT708" si="1017">SUM(BD645:BE645)+BR645+BS645</f>
        <v>0</v>
      </c>
      <c r="BU645" s="7">
        <f t="shared" si="995"/>
        <v>0</v>
      </c>
      <c r="BV645" s="17">
        <f t="shared" ref="BV645:BV708" si="1018">IF(BW644&gt;0,BV644,0)</f>
        <v>0</v>
      </c>
      <c r="BW645" s="17">
        <f t="shared" si="996"/>
        <v>0</v>
      </c>
      <c r="CB645">
        <v>643</v>
      </c>
      <c r="CC645" s="7">
        <f t="shared" ref="CC645:CC708" ca="1" si="1019">IF(DB644&gt;0,CC644-1000,CC644)</f>
        <v>-19000</v>
      </c>
      <c r="CD645" s="28">
        <f t="shared" ref="CD645:CD708" ca="1" si="1020">IF(DB644&gt;0,ROUND(PMT($F$92/12,$F$96*12,-CC645),5),0)</f>
        <v>0</v>
      </c>
      <c r="CE645" s="16">
        <f t="shared" ref="CE645:CE708" ca="1" si="1021">IF(DB644&gt;0,ROUND(CC645*$CE$1/1000,2),0)</f>
        <v>0</v>
      </c>
      <c r="CF645" s="9">
        <f t="shared" ca="1" si="965"/>
        <v>0</v>
      </c>
      <c r="CG645" s="26">
        <f t="shared" ca="1" si="966"/>
        <v>0</v>
      </c>
      <c r="CH645" s="19">
        <f t="shared" ca="1" si="967"/>
        <v>0</v>
      </c>
      <c r="CI645" s="26">
        <f t="shared" ca="1" si="968"/>
        <v>0</v>
      </c>
      <c r="CJ645" s="26">
        <f t="shared" ca="1" si="969"/>
        <v>0</v>
      </c>
      <c r="CK645" s="16">
        <f t="shared" ref="CK645:CK708" ca="1" si="1022">IF(DB644&gt;0,ROUND($CD$1*$CK$1,2),0)</f>
        <v>0</v>
      </c>
      <c r="CL645" s="25">
        <v>0</v>
      </c>
      <c r="CM645" s="25">
        <f t="shared" ref="CM645:CM708" ca="1" si="1023">IF(DB644&gt;0,ROUND($CD$1*$CM$1,2),0)</f>
        <v>0</v>
      </c>
      <c r="CN645" s="25">
        <f t="shared" ref="CN645:CN708" ca="1" si="1024">IF(DB644&gt;0,ROUND($CD$1*$CN$1,2),0)</f>
        <v>0</v>
      </c>
      <c r="CO645" s="25">
        <f t="shared" ref="CO645:CO708" ca="1" si="1025">IF(DB644&gt;0,ROUND($CD$1*$CO$1,2),0)</f>
        <v>0</v>
      </c>
      <c r="CP645" s="25">
        <f t="shared" ref="CP645:CP708" ca="1" si="1026">IF(DB644&gt;0,ROUND($CD$1*$CP$1,2),0)</f>
        <v>0</v>
      </c>
      <c r="CQ645" s="16">
        <f t="shared" ref="CQ645:CQ708" ca="1" si="1027">IF(DB644&gt;0,CK645+SUM(CM645:CP645),0)</f>
        <v>0</v>
      </c>
      <c r="CR645" s="25">
        <f t="shared" ref="CR645:CR708" ca="1" si="1028">IF(DB644&gt;0,ROUND(CQ645/12,2),0)</f>
        <v>0</v>
      </c>
      <c r="CS645" s="9">
        <f t="shared" ca="1" si="970"/>
        <v>0</v>
      </c>
      <c r="CT645" s="26">
        <f t="shared" ca="1" si="971"/>
        <v>0</v>
      </c>
      <c r="CU645" s="19">
        <f t="shared" ca="1" si="972"/>
        <v>0</v>
      </c>
      <c r="CV645" s="26">
        <f t="shared" ca="1" si="973"/>
        <v>0</v>
      </c>
      <c r="CW645" s="26">
        <f t="shared" ca="1" si="974"/>
        <v>0</v>
      </c>
      <c r="CX645">
        <f t="shared" ref="CX645:CX708" ca="1" si="1029">IF(DB644&gt;0,CX644,0)</f>
        <v>0</v>
      </c>
      <c r="CY645" s="7">
        <f t="shared" ca="1" si="997"/>
        <v>0</v>
      </c>
      <c r="CZ645" s="7">
        <f t="shared" ca="1" si="998"/>
        <v>0</v>
      </c>
      <c r="DA645" s="17">
        <f t="shared" ref="DA645:DA708" ca="1" si="1030">IF(DB644&gt;0,DA644,0)</f>
        <v>0</v>
      </c>
      <c r="DB645" s="17">
        <f t="shared" ca="1" si="999"/>
        <v>0</v>
      </c>
      <c r="EB645">
        <v>643</v>
      </c>
      <c r="EC645" s="7">
        <f t="shared" ref="EC645:EC708" si="1031">IF(FB644&gt;0,EC644-1000,EC644)</f>
        <v>0</v>
      </c>
      <c r="ED645" s="28">
        <f t="shared" ref="ED645:ED708" si="1032">IF(FB644&gt;0,ROUND(PMT($F$92/12,$F$96*12,-EC645),5),0)</f>
        <v>0</v>
      </c>
      <c r="EE645" s="16">
        <f t="shared" ref="EE645:EE708" si="1033">IF(FB644&gt;0,ROUND(EC645*$EE$1/1000,2),0)</f>
        <v>0</v>
      </c>
      <c r="EF645" s="9">
        <f t="shared" si="975"/>
        <v>0</v>
      </c>
      <c r="EG645" s="26">
        <f t="shared" si="976"/>
        <v>0</v>
      </c>
      <c r="EH645" s="19">
        <f t="shared" si="977"/>
        <v>0</v>
      </c>
      <c r="EI645" s="26">
        <f t="shared" si="978"/>
        <v>0</v>
      </c>
      <c r="EJ645" s="26">
        <f t="shared" si="979"/>
        <v>0</v>
      </c>
      <c r="EK645" s="16">
        <f t="shared" ref="EK645:EK708" si="1034">IF(FB644&gt;0,ROUND($ED$1*$EK$1,2),0)</f>
        <v>0</v>
      </c>
      <c r="EL645" s="25">
        <v>0</v>
      </c>
      <c r="EM645" s="25">
        <f t="shared" ref="EM645:EM708" si="1035">IF(FB644&gt;0,ROUND($ED$1*$EM$1,0),0)</f>
        <v>0</v>
      </c>
      <c r="EN645" s="25">
        <f t="shared" ref="EN645:EN708" si="1036">IF(FB644&gt;0,ROUND($ED$1*$EN$1,2),0)</f>
        <v>0</v>
      </c>
      <c r="EO645" s="25">
        <f t="shared" ref="EO645:EO708" si="1037">IF(FB644&gt;0,ROUND($ED$1*$EO$1,2),0)</f>
        <v>0</v>
      </c>
      <c r="EP645" s="25">
        <f t="shared" ref="EP645:EP708" si="1038">IF(FB644&gt;0,ROUND($ED$1*$EP$1,2),0)</f>
        <v>0</v>
      </c>
      <c r="EQ645" s="16">
        <f t="shared" ref="EQ645:EQ708" si="1039">IF(FB644&gt;0,EK645+SUM(EM645:EP645),0)</f>
        <v>0</v>
      </c>
      <c r="ER645" s="25">
        <f t="shared" ref="ER645:ER708" si="1040">IF(FB644&gt;0,ROUND(EQ645/12,2),0)</f>
        <v>0</v>
      </c>
      <c r="ES645" s="9">
        <f t="shared" si="980"/>
        <v>0</v>
      </c>
      <c r="ET645" s="26">
        <f t="shared" si="981"/>
        <v>0</v>
      </c>
      <c r="EU645" s="19">
        <f t="shared" si="982"/>
        <v>0</v>
      </c>
      <c r="EV645" s="26">
        <f t="shared" si="983"/>
        <v>0</v>
      </c>
      <c r="EW645" s="26">
        <f t="shared" si="984"/>
        <v>0</v>
      </c>
      <c r="EX645">
        <f t="shared" ref="EX645:EX708" si="1041">IF(FB644&gt;0,EX644,0)</f>
        <v>0</v>
      </c>
      <c r="EY645" s="7">
        <f t="shared" si="1000"/>
        <v>0</v>
      </c>
      <c r="EZ645" s="7">
        <f t="shared" si="1001"/>
        <v>0</v>
      </c>
      <c r="FA645" s="17">
        <f t="shared" ref="FA645:FA708" si="1042">IF(FB644&gt;0,FA644,0)</f>
        <v>0</v>
      </c>
      <c r="FB645" s="17">
        <f t="shared" si="1002"/>
        <v>0</v>
      </c>
      <c r="GB645">
        <v>643</v>
      </c>
      <c r="GC645" s="7">
        <f t="shared" ref="GC645:GC708" si="1043">IF(HB644&gt;0,GC644-1000,GC644)</f>
        <v>0</v>
      </c>
      <c r="GD645" s="28">
        <f t="shared" ref="GD645:GD708" si="1044">IF(HB644&gt;0,ROUND(PMT($F$92/12,$F$96*12,-GC645),5),0)</f>
        <v>0</v>
      </c>
      <c r="GE645" s="16">
        <f t="shared" ref="GE645:GE708" si="1045">IF(HB644&gt;0,ROUND(GC645*$GE$1/1000,2),0)</f>
        <v>0</v>
      </c>
      <c r="GF645" s="9">
        <f t="shared" si="985"/>
        <v>0</v>
      </c>
      <c r="GG645" s="26">
        <f t="shared" si="986"/>
        <v>0</v>
      </c>
      <c r="GH645" s="19">
        <f t="shared" si="987"/>
        <v>0</v>
      </c>
      <c r="GI645" s="26">
        <f t="shared" si="988"/>
        <v>0</v>
      </c>
      <c r="GJ645" s="26">
        <f t="shared" si="989"/>
        <v>0</v>
      </c>
      <c r="GK645" s="16">
        <f t="shared" ref="GK645:GK708" si="1046">IF(HB644&gt;0,ROUND($GD$1*$GK$1,2),0)</f>
        <v>0</v>
      </c>
      <c r="GL645" s="25">
        <v>0</v>
      </c>
      <c r="GM645" s="25">
        <f t="shared" ref="GM645:GM708" si="1047">IF(HB644&gt;0,ROUND($GD$1*$GM$1,0),0)</f>
        <v>0</v>
      </c>
      <c r="GN645" s="25">
        <f t="shared" ref="GN645:GN708" si="1048">IF(HB644&gt;0,ROUND($GD$1*$GN$1,2),0)</f>
        <v>0</v>
      </c>
      <c r="GO645" s="25">
        <f t="shared" ref="GO645:GO708" si="1049">IF(HB644&gt;0,ROUND($GD$1*$GO$1,2),0)</f>
        <v>0</v>
      </c>
      <c r="GP645" s="25">
        <f t="shared" ref="GP645:GP708" si="1050">IF(HB644&gt;0,ROUND($GD$1*$GP$1,2),0)</f>
        <v>0</v>
      </c>
      <c r="GQ645" s="16">
        <f t="shared" ref="GQ645:GQ708" si="1051">IF(HB644&gt;0,GK645+SUM(GM645:GP645),0)</f>
        <v>0</v>
      </c>
      <c r="GR645" s="25">
        <f t="shared" ref="GR645:GR708" si="1052">IF(HB644&gt;0,ROUND(GQ645/12,2),0)</f>
        <v>0</v>
      </c>
      <c r="GS645" s="9">
        <f t="shared" si="990"/>
        <v>0</v>
      </c>
      <c r="GT645" s="26">
        <f t="shared" si="991"/>
        <v>0</v>
      </c>
      <c r="GU645" s="19">
        <f t="shared" si="992"/>
        <v>0</v>
      </c>
      <c r="GV645" s="26">
        <f t="shared" si="993"/>
        <v>0</v>
      </c>
      <c r="GW645" s="26">
        <f t="shared" si="994"/>
        <v>0</v>
      </c>
      <c r="GX645">
        <f t="shared" ref="GX645:GX708" si="1053">IF(HB644&gt;0,GX644,0)</f>
        <v>0</v>
      </c>
      <c r="GY645" s="7">
        <f t="shared" si="1003"/>
        <v>0</v>
      </c>
      <c r="GZ645" s="7">
        <f t="shared" si="1004"/>
        <v>0</v>
      </c>
      <c r="HA645" s="17">
        <f t="shared" ref="HA645:HA708" si="1054">IF(HB644&gt;0,HA644,0)</f>
        <v>0</v>
      </c>
      <c r="HB645" s="17">
        <f t="shared" si="1005"/>
        <v>0</v>
      </c>
    </row>
    <row r="646" spans="54:210" x14ac:dyDescent="0.3">
      <c r="BB646">
        <v>644</v>
      </c>
      <c r="BC646" s="7">
        <f t="shared" si="1006"/>
        <v>0</v>
      </c>
      <c r="BD646" s="28">
        <f t="shared" si="1007"/>
        <v>0</v>
      </c>
      <c r="BE646" s="16">
        <f t="shared" si="1008"/>
        <v>0</v>
      </c>
      <c r="BF646" s="16">
        <f t="shared" si="1009"/>
        <v>0</v>
      </c>
      <c r="BG646" s="25">
        <v>0</v>
      </c>
      <c r="BH646" s="25">
        <f t="shared" si="1010"/>
        <v>0</v>
      </c>
      <c r="BI646" s="25">
        <f t="shared" si="1011"/>
        <v>0</v>
      </c>
      <c r="BJ646" s="25">
        <f t="shared" si="1012"/>
        <v>0</v>
      </c>
      <c r="BK646" s="25">
        <f t="shared" si="1013"/>
        <v>0</v>
      </c>
      <c r="BL646" s="16">
        <f t="shared" si="1014"/>
        <v>0</v>
      </c>
      <c r="BM646" s="25">
        <f t="shared" si="1015"/>
        <v>0</v>
      </c>
      <c r="BN646" s="9">
        <f t="shared" si="960"/>
        <v>0</v>
      </c>
      <c r="BO646" s="26">
        <f t="shared" si="961"/>
        <v>0</v>
      </c>
      <c r="BP646" s="19">
        <f t="shared" si="962"/>
        <v>0</v>
      </c>
      <c r="BQ646" s="26">
        <f t="shared" si="963"/>
        <v>0</v>
      </c>
      <c r="BR646" s="26">
        <f t="shared" si="964"/>
        <v>0</v>
      </c>
      <c r="BS646">
        <f t="shared" si="1016"/>
        <v>0</v>
      </c>
      <c r="BT646" s="7">
        <f t="shared" si="1017"/>
        <v>0</v>
      </c>
      <c r="BU646" s="7">
        <f t="shared" si="995"/>
        <v>0</v>
      </c>
      <c r="BV646" s="17">
        <f t="shared" si="1018"/>
        <v>0</v>
      </c>
      <c r="BW646" s="17">
        <f t="shared" si="996"/>
        <v>0</v>
      </c>
      <c r="CB646">
        <v>644</v>
      </c>
      <c r="CC646" s="7">
        <f t="shared" ca="1" si="1019"/>
        <v>-19000</v>
      </c>
      <c r="CD646" s="28">
        <f t="shared" ca="1" si="1020"/>
        <v>0</v>
      </c>
      <c r="CE646" s="16">
        <f t="shared" ca="1" si="1021"/>
        <v>0</v>
      </c>
      <c r="CF646" s="9">
        <f t="shared" ca="1" si="965"/>
        <v>0</v>
      </c>
      <c r="CG646" s="26">
        <f t="shared" ca="1" si="966"/>
        <v>0</v>
      </c>
      <c r="CH646" s="19">
        <f t="shared" ca="1" si="967"/>
        <v>0</v>
      </c>
      <c r="CI646" s="26">
        <f t="shared" ca="1" si="968"/>
        <v>0</v>
      </c>
      <c r="CJ646" s="26">
        <f t="shared" ca="1" si="969"/>
        <v>0</v>
      </c>
      <c r="CK646" s="16">
        <f t="shared" ca="1" si="1022"/>
        <v>0</v>
      </c>
      <c r="CL646" s="25">
        <v>0</v>
      </c>
      <c r="CM646" s="25">
        <f t="shared" ca="1" si="1023"/>
        <v>0</v>
      </c>
      <c r="CN646" s="25">
        <f t="shared" ca="1" si="1024"/>
        <v>0</v>
      </c>
      <c r="CO646" s="25">
        <f t="shared" ca="1" si="1025"/>
        <v>0</v>
      </c>
      <c r="CP646" s="25">
        <f t="shared" ca="1" si="1026"/>
        <v>0</v>
      </c>
      <c r="CQ646" s="16">
        <f t="shared" ca="1" si="1027"/>
        <v>0</v>
      </c>
      <c r="CR646" s="25">
        <f t="shared" ca="1" si="1028"/>
        <v>0</v>
      </c>
      <c r="CS646" s="9">
        <f t="shared" ca="1" si="970"/>
        <v>0</v>
      </c>
      <c r="CT646" s="26">
        <f t="shared" ca="1" si="971"/>
        <v>0</v>
      </c>
      <c r="CU646" s="19">
        <f t="shared" ca="1" si="972"/>
        <v>0</v>
      </c>
      <c r="CV646" s="26">
        <f t="shared" ca="1" si="973"/>
        <v>0</v>
      </c>
      <c r="CW646" s="26">
        <f t="shared" ca="1" si="974"/>
        <v>0</v>
      </c>
      <c r="CX646">
        <f t="shared" ca="1" si="1029"/>
        <v>0</v>
      </c>
      <c r="CY646" s="7">
        <f t="shared" ca="1" si="997"/>
        <v>0</v>
      </c>
      <c r="CZ646" s="7">
        <f t="shared" ca="1" si="998"/>
        <v>0</v>
      </c>
      <c r="DA646" s="17">
        <f t="shared" ca="1" si="1030"/>
        <v>0</v>
      </c>
      <c r="DB646" s="17">
        <f t="shared" ca="1" si="999"/>
        <v>0</v>
      </c>
      <c r="EB646">
        <v>644</v>
      </c>
      <c r="EC646" s="7">
        <f t="shared" si="1031"/>
        <v>0</v>
      </c>
      <c r="ED646" s="28">
        <f t="shared" si="1032"/>
        <v>0</v>
      </c>
      <c r="EE646" s="16">
        <f t="shared" si="1033"/>
        <v>0</v>
      </c>
      <c r="EF646" s="9">
        <f t="shared" si="975"/>
        <v>0</v>
      </c>
      <c r="EG646" s="26">
        <f t="shared" si="976"/>
        <v>0</v>
      </c>
      <c r="EH646" s="19">
        <f t="shared" si="977"/>
        <v>0</v>
      </c>
      <c r="EI646" s="26">
        <f t="shared" si="978"/>
        <v>0</v>
      </c>
      <c r="EJ646" s="26">
        <f t="shared" si="979"/>
        <v>0</v>
      </c>
      <c r="EK646" s="16">
        <f t="shared" si="1034"/>
        <v>0</v>
      </c>
      <c r="EL646" s="25">
        <v>0</v>
      </c>
      <c r="EM646" s="25">
        <f t="shared" si="1035"/>
        <v>0</v>
      </c>
      <c r="EN646" s="25">
        <f t="shared" si="1036"/>
        <v>0</v>
      </c>
      <c r="EO646" s="25">
        <f t="shared" si="1037"/>
        <v>0</v>
      </c>
      <c r="EP646" s="25">
        <f t="shared" si="1038"/>
        <v>0</v>
      </c>
      <c r="EQ646" s="16">
        <f t="shared" si="1039"/>
        <v>0</v>
      </c>
      <c r="ER646" s="25">
        <f t="shared" si="1040"/>
        <v>0</v>
      </c>
      <c r="ES646" s="9">
        <f t="shared" si="980"/>
        <v>0</v>
      </c>
      <c r="ET646" s="26">
        <f t="shared" si="981"/>
        <v>0</v>
      </c>
      <c r="EU646" s="19">
        <f t="shared" si="982"/>
        <v>0</v>
      </c>
      <c r="EV646" s="26">
        <f t="shared" si="983"/>
        <v>0</v>
      </c>
      <c r="EW646" s="26">
        <f t="shared" si="984"/>
        <v>0</v>
      </c>
      <c r="EX646">
        <f t="shared" si="1041"/>
        <v>0</v>
      </c>
      <c r="EY646" s="7">
        <f t="shared" si="1000"/>
        <v>0</v>
      </c>
      <c r="EZ646" s="7">
        <f t="shared" si="1001"/>
        <v>0</v>
      </c>
      <c r="FA646" s="17">
        <f t="shared" si="1042"/>
        <v>0</v>
      </c>
      <c r="FB646" s="17">
        <f t="shared" si="1002"/>
        <v>0</v>
      </c>
      <c r="GB646">
        <v>644</v>
      </c>
      <c r="GC646" s="7">
        <f t="shared" si="1043"/>
        <v>0</v>
      </c>
      <c r="GD646" s="28">
        <f t="shared" si="1044"/>
        <v>0</v>
      </c>
      <c r="GE646" s="16">
        <f t="shared" si="1045"/>
        <v>0</v>
      </c>
      <c r="GF646" s="9">
        <f t="shared" si="985"/>
        <v>0</v>
      </c>
      <c r="GG646" s="26">
        <f t="shared" si="986"/>
        <v>0</v>
      </c>
      <c r="GH646" s="19">
        <f t="shared" si="987"/>
        <v>0</v>
      </c>
      <c r="GI646" s="26">
        <f t="shared" si="988"/>
        <v>0</v>
      </c>
      <c r="GJ646" s="26">
        <f t="shared" si="989"/>
        <v>0</v>
      </c>
      <c r="GK646" s="16">
        <f t="shared" si="1046"/>
        <v>0</v>
      </c>
      <c r="GL646" s="25">
        <v>0</v>
      </c>
      <c r="GM646" s="25">
        <f t="shared" si="1047"/>
        <v>0</v>
      </c>
      <c r="GN646" s="25">
        <f t="shared" si="1048"/>
        <v>0</v>
      </c>
      <c r="GO646" s="25">
        <f t="shared" si="1049"/>
        <v>0</v>
      </c>
      <c r="GP646" s="25">
        <f t="shared" si="1050"/>
        <v>0</v>
      </c>
      <c r="GQ646" s="16">
        <f t="shared" si="1051"/>
        <v>0</v>
      </c>
      <c r="GR646" s="25">
        <f t="shared" si="1052"/>
        <v>0</v>
      </c>
      <c r="GS646" s="9">
        <f t="shared" si="990"/>
        <v>0</v>
      </c>
      <c r="GT646" s="26">
        <f t="shared" si="991"/>
        <v>0</v>
      </c>
      <c r="GU646" s="19">
        <f t="shared" si="992"/>
        <v>0</v>
      </c>
      <c r="GV646" s="26">
        <f t="shared" si="993"/>
        <v>0</v>
      </c>
      <c r="GW646" s="26">
        <f t="shared" si="994"/>
        <v>0</v>
      </c>
      <c r="GX646">
        <f t="shared" si="1053"/>
        <v>0</v>
      </c>
      <c r="GY646" s="7">
        <f t="shared" si="1003"/>
        <v>0</v>
      </c>
      <c r="GZ646" s="7">
        <f t="shared" si="1004"/>
        <v>0</v>
      </c>
      <c r="HA646" s="17">
        <f t="shared" si="1054"/>
        <v>0</v>
      </c>
      <c r="HB646" s="17">
        <f t="shared" si="1005"/>
        <v>0</v>
      </c>
    </row>
    <row r="647" spans="54:210" x14ac:dyDescent="0.3">
      <c r="BB647">
        <v>645</v>
      </c>
      <c r="BC647" s="7">
        <f t="shared" si="1006"/>
        <v>0</v>
      </c>
      <c r="BD647" s="28">
        <f t="shared" si="1007"/>
        <v>0</v>
      </c>
      <c r="BE647" s="16">
        <f t="shared" si="1008"/>
        <v>0</v>
      </c>
      <c r="BF647" s="16">
        <f t="shared" si="1009"/>
        <v>0</v>
      </c>
      <c r="BG647" s="25">
        <v>0</v>
      </c>
      <c r="BH647" s="25">
        <f t="shared" si="1010"/>
        <v>0</v>
      </c>
      <c r="BI647" s="25">
        <f t="shared" si="1011"/>
        <v>0</v>
      </c>
      <c r="BJ647" s="25">
        <f t="shared" si="1012"/>
        <v>0</v>
      </c>
      <c r="BK647" s="25">
        <f t="shared" si="1013"/>
        <v>0</v>
      </c>
      <c r="BL647" s="16">
        <f t="shared" si="1014"/>
        <v>0</v>
      </c>
      <c r="BM647" s="25">
        <f t="shared" si="1015"/>
        <v>0</v>
      </c>
      <c r="BN647" s="9">
        <f t="shared" si="960"/>
        <v>0</v>
      </c>
      <c r="BO647" s="26">
        <f t="shared" si="961"/>
        <v>0</v>
      </c>
      <c r="BP647" s="19">
        <f t="shared" si="962"/>
        <v>0</v>
      </c>
      <c r="BQ647" s="26">
        <f t="shared" si="963"/>
        <v>0</v>
      </c>
      <c r="BR647" s="26">
        <f t="shared" si="964"/>
        <v>0</v>
      </c>
      <c r="BS647">
        <f t="shared" si="1016"/>
        <v>0</v>
      </c>
      <c r="BT647" s="7">
        <f t="shared" si="1017"/>
        <v>0</v>
      </c>
      <c r="BU647" s="7">
        <f t="shared" si="995"/>
        <v>0</v>
      </c>
      <c r="BV647" s="17">
        <f t="shared" si="1018"/>
        <v>0</v>
      </c>
      <c r="BW647" s="17">
        <f t="shared" si="996"/>
        <v>0</v>
      </c>
      <c r="CB647">
        <v>645</v>
      </c>
      <c r="CC647" s="7">
        <f t="shared" ca="1" si="1019"/>
        <v>-19000</v>
      </c>
      <c r="CD647" s="28">
        <f t="shared" ca="1" si="1020"/>
        <v>0</v>
      </c>
      <c r="CE647" s="16">
        <f t="shared" ca="1" si="1021"/>
        <v>0</v>
      </c>
      <c r="CF647" s="9">
        <f t="shared" ca="1" si="965"/>
        <v>0</v>
      </c>
      <c r="CG647" s="26">
        <f t="shared" ca="1" si="966"/>
        <v>0</v>
      </c>
      <c r="CH647" s="19">
        <f t="shared" ca="1" si="967"/>
        <v>0</v>
      </c>
      <c r="CI647" s="26">
        <f t="shared" ca="1" si="968"/>
        <v>0</v>
      </c>
      <c r="CJ647" s="26">
        <f t="shared" ca="1" si="969"/>
        <v>0</v>
      </c>
      <c r="CK647" s="16">
        <f t="shared" ca="1" si="1022"/>
        <v>0</v>
      </c>
      <c r="CL647" s="25">
        <v>0</v>
      </c>
      <c r="CM647" s="25">
        <f t="shared" ca="1" si="1023"/>
        <v>0</v>
      </c>
      <c r="CN647" s="25">
        <f t="shared" ca="1" si="1024"/>
        <v>0</v>
      </c>
      <c r="CO647" s="25">
        <f t="shared" ca="1" si="1025"/>
        <v>0</v>
      </c>
      <c r="CP647" s="25">
        <f t="shared" ca="1" si="1026"/>
        <v>0</v>
      </c>
      <c r="CQ647" s="16">
        <f t="shared" ca="1" si="1027"/>
        <v>0</v>
      </c>
      <c r="CR647" s="25">
        <f t="shared" ca="1" si="1028"/>
        <v>0</v>
      </c>
      <c r="CS647" s="9">
        <f t="shared" ca="1" si="970"/>
        <v>0</v>
      </c>
      <c r="CT647" s="26">
        <f t="shared" ca="1" si="971"/>
        <v>0</v>
      </c>
      <c r="CU647" s="19">
        <f t="shared" ca="1" si="972"/>
        <v>0</v>
      </c>
      <c r="CV647" s="26">
        <f t="shared" ca="1" si="973"/>
        <v>0</v>
      </c>
      <c r="CW647" s="26">
        <f t="shared" ca="1" si="974"/>
        <v>0</v>
      </c>
      <c r="CX647">
        <f t="shared" ca="1" si="1029"/>
        <v>0</v>
      </c>
      <c r="CY647" s="7">
        <f t="shared" ca="1" si="997"/>
        <v>0</v>
      </c>
      <c r="CZ647" s="7">
        <f t="shared" ca="1" si="998"/>
        <v>0</v>
      </c>
      <c r="DA647" s="17">
        <f t="shared" ca="1" si="1030"/>
        <v>0</v>
      </c>
      <c r="DB647" s="17">
        <f t="shared" ca="1" si="999"/>
        <v>0</v>
      </c>
      <c r="EB647">
        <v>645</v>
      </c>
      <c r="EC647" s="7">
        <f t="shared" si="1031"/>
        <v>0</v>
      </c>
      <c r="ED647" s="28">
        <f t="shared" si="1032"/>
        <v>0</v>
      </c>
      <c r="EE647" s="16">
        <f t="shared" si="1033"/>
        <v>0</v>
      </c>
      <c r="EF647" s="9">
        <f t="shared" si="975"/>
        <v>0</v>
      </c>
      <c r="EG647" s="26">
        <f t="shared" si="976"/>
        <v>0</v>
      </c>
      <c r="EH647" s="19">
        <f t="shared" si="977"/>
        <v>0</v>
      </c>
      <c r="EI647" s="26">
        <f t="shared" si="978"/>
        <v>0</v>
      </c>
      <c r="EJ647" s="26">
        <f t="shared" si="979"/>
        <v>0</v>
      </c>
      <c r="EK647" s="16">
        <f t="shared" si="1034"/>
        <v>0</v>
      </c>
      <c r="EL647" s="25">
        <v>0</v>
      </c>
      <c r="EM647" s="25">
        <f t="shared" si="1035"/>
        <v>0</v>
      </c>
      <c r="EN647" s="25">
        <f t="shared" si="1036"/>
        <v>0</v>
      </c>
      <c r="EO647" s="25">
        <f t="shared" si="1037"/>
        <v>0</v>
      </c>
      <c r="EP647" s="25">
        <f t="shared" si="1038"/>
        <v>0</v>
      </c>
      <c r="EQ647" s="16">
        <f t="shared" si="1039"/>
        <v>0</v>
      </c>
      <c r="ER647" s="25">
        <f t="shared" si="1040"/>
        <v>0</v>
      </c>
      <c r="ES647" s="9">
        <f t="shared" si="980"/>
        <v>0</v>
      </c>
      <c r="ET647" s="26">
        <f t="shared" si="981"/>
        <v>0</v>
      </c>
      <c r="EU647" s="19">
        <f t="shared" si="982"/>
        <v>0</v>
      </c>
      <c r="EV647" s="26">
        <f t="shared" si="983"/>
        <v>0</v>
      </c>
      <c r="EW647" s="26">
        <f t="shared" si="984"/>
        <v>0</v>
      </c>
      <c r="EX647">
        <f t="shared" si="1041"/>
        <v>0</v>
      </c>
      <c r="EY647" s="7">
        <f t="shared" si="1000"/>
        <v>0</v>
      </c>
      <c r="EZ647" s="7">
        <f t="shared" si="1001"/>
        <v>0</v>
      </c>
      <c r="FA647" s="17">
        <f t="shared" si="1042"/>
        <v>0</v>
      </c>
      <c r="FB647" s="17">
        <f t="shared" si="1002"/>
        <v>0</v>
      </c>
      <c r="GB647">
        <v>645</v>
      </c>
      <c r="GC647" s="7">
        <f t="shared" si="1043"/>
        <v>0</v>
      </c>
      <c r="GD647" s="28">
        <f t="shared" si="1044"/>
        <v>0</v>
      </c>
      <c r="GE647" s="16">
        <f t="shared" si="1045"/>
        <v>0</v>
      </c>
      <c r="GF647" s="9">
        <f t="shared" si="985"/>
        <v>0</v>
      </c>
      <c r="GG647" s="26">
        <f t="shared" si="986"/>
        <v>0</v>
      </c>
      <c r="GH647" s="19">
        <f t="shared" si="987"/>
        <v>0</v>
      </c>
      <c r="GI647" s="26">
        <f t="shared" si="988"/>
        <v>0</v>
      </c>
      <c r="GJ647" s="26">
        <f t="shared" si="989"/>
        <v>0</v>
      </c>
      <c r="GK647" s="16">
        <f t="shared" si="1046"/>
        <v>0</v>
      </c>
      <c r="GL647" s="25">
        <v>0</v>
      </c>
      <c r="GM647" s="25">
        <f t="shared" si="1047"/>
        <v>0</v>
      </c>
      <c r="GN647" s="25">
        <f t="shared" si="1048"/>
        <v>0</v>
      </c>
      <c r="GO647" s="25">
        <f t="shared" si="1049"/>
        <v>0</v>
      </c>
      <c r="GP647" s="25">
        <f t="shared" si="1050"/>
        <v>0</v>
      </c>
      <c r="GQ647" s="16">
        <f t="shared" si="1051"/>
        <v>0</v>
      </c>
      <c r="GR647" s="25">
        <f t="shared" si="1052"/>
        <v>0</v>
      </c>
      <c r="GS647" s="9">
        <f t="shared" si="990"/>
        <v>0</v>
      </c>
      <c r="GT647" s="26">
        <f t="shared" si="991"/>
        <v>0</v>
      </c>
      <c r="GU647" s="19">
        <f t="shared" si="992"/>
        <v>0</v>
      </c>
      <c r="GV647" s="26">
        <f t="shared" si="993"/>
        <v>0</v>
      </c>
      <c r="GW647" s="26">
        <f t="shared" si="994"/>
        <v>0</v>
      </c>
      <c r="GX647">
        <f t="shared" si="1053"/>
        <v>0</v>
      </c>
      <c r="GY647" s="7">
        <f t="shared" si="1003"/>
        <v>0</v>
      </c>
      <c r="GZ647" s="7">
        <f t="shared" si="1004"/>
        <v>0</v>
      </c>
      <c r="HA647" s="17">
        <f t="shared" si="1054"/>
        <v>0</v>
      </c>
      <c r="HB647" s="17">
        <f t="shared" si="1005"/>
        <v>0</v>
      </c>
    </row>
    <row r="648" spans="54:210" x14ac:dyDescent="0.3">
      <c r="BB648">
        <v>646</v>
      </c>
      <c r="BC648" s="7">
        <f t="shared" si="1006"/>
        <v>0</v>
      </c>
      <c r="BD648" s="28">
        <f t="shared" si="1007"/>
        <v>0</v>
      </c>
      <c r="BE648" s="16">
        <f t="shared" si="1008"/>
        <v>0</v>
      </c>
      <c r="BF648" s="16">
        <f t="shared" si="1009"/>
        <v>0</v>
      </c>
      <c r="BG648" s="25">
        <v>0</v>
      </c>
      <c r="BH648" s="25">
        <f t="shared" si="1010"/>
        <v>0</v>
      </c>
      <c r="BI648" s="25">
        <f t="shared" si="1011"/>
        <v>0</v>
      </c>
      <c r="BJ648" s="25">
        <f t="shared" si="1012"/>
        <v>0</v>
      </c>
      <c r="BK648" s="25">
        <f t="shared" si="1013"/>
        <v>0</v>
      </c>
      <c r="BL648" s="16">
        <f t="shared" si="1014"/>
        <v>0</v>
      </c>
      <c r="BM648" s="25">
        <f t="shared" si="1015"/>
        <v>0</v>
      </c>
      <c r="BN648" s="9">
        <f t="shared" si="960"/>
        <v>0</v>
      </c>
      <c r="BO648" s="26">
        <f t="shared" si="961"/>
        <v>0</v>
      </c>
      <c r="BP648" s="19">
        <f t="shared" si="962"/>
        <v>0</v>
      </c>
      <c r="BQ648" s="26">
        <f t="shared" si="963"/>
        <v>0</v>
      </c>
      <c r="BR648" s="26">
        <f t="shared" si="964"/>
        <v>0</v>
      </c>
      <c r="BS648">
        <f t="shared" si="1016"/>
        <v>0</v>
      </c>
      <c r="BT648" s="7">
        <f t="shared" si="1017"/>
        <v>0</v>
      </c>
      <c r="BU648" s="7">
        <f t="shared" si="995"/>
        <v>0</v>
      </c>
      <c r="BV648" s="17">
        <f t="shared" si="1018"/>
        <v>0</v>
      </c>
      <c r="BW648" s="17">
        <f t="shared" si="996"/>
        <v>0</v>
      </c>
      <c r="CB648">
        <v>646</v>
      </c>
      <c r="CC648" s="7">
        <f t="shared" ca="1" si="1019"/>
        <v>-19000</v>
      </c>
      <c r="CD648" s="28">
        <f t="shared" ca="1" si="1020"/>
        <v>0</v>
      </c>
      <c r="CE648" s="16">
        <f t="shared" ca="1" si="1021"/>
        <v>0</v>
      </c>
      <c r="CF648" s="9">
        <f t="shared" ca="1" si="965"/>
        <v>0</v>
      </c>
      <c r="CG648" s="26">
        <f t="shared" ca="1" si="966"/>
        <v>0</v>
      </c>
      <c r="CH648" s="19">
        <f t="shared" ca="1" si="967"/>
        <v>0</v>
      </c>
      <c r="CI648" s="26">
        <f t="shared" ca="1" si="968"/>
        <v>0</v>
      </c>
      <c r="CJ648" s="26">
        <f t="shared" ca="1" si="969"/>
        <v>0</v>
      </c>
      <c r="CK648" s="16">
        <f t="shared" ca="1" si="1022"/>
        <v>0</v>
      </c>
      <c r="CL648" s="25">
        <v>0</v>
      </c>
      <c r="CM648" s="25">
        <f t="shared" ca="1" si="1023"/>
        <v>0</v>
      </c>
      <c r="CN648" s="25">
        <f t="shared" ca="1" si="1024"/>
        <v>0</v>
      </c>
      <c r="CO648" s="25">
        <f t="shared" ca="1" si="1025"/>
        <v>0</v>
      </c>
      <c r="CP648" s="25">
        <f t="shared" ca="1" si="1026"/>
        <v>0</v>
      </c>
      <c r="CQ648" s="16">
        <f t="shared" ca="1" si="1027"/>
        <v>0</v>
      </c>
      <c r="CR648" s="25">
        <f t="shared" ca="1" si="1028"/>
        <v>0</v>
      </c>
      <c r="CS648" s="9">
        <f t="shared" ca="1" si="970"/>
        <v>0</v>
      </c>
      <c r="CT648" s="26">
        <f t="shared" ca="1" si="971"/>
        <v>0</v>
      </c>
      <c r="CU648" s="19">
        <f t="shared" ca="1" si="972"/>
        <v>0</v>
      </c>
      <c r="CV648" s="26">
        <f t="shared" ca="1" si="973"/>
        <v>0</v>
      </c>
      <c r="CW648" s="26">
        <f t="shared" ca="1" si="974"/>
        <v>0</v>
      </c>
      <c r="CX648">
        <f t="shared" ca="1" si="1029"/>
        <v>0</v>
      </c>
      <c r="CY648" s="7">
        <f t="shared" ca="1" si="997"/>
        <v>0</v>
      </c>
      <c r="CZ648" s="7">
        <f t="shared" ca="1" si="998"/>
        <v>0</v>
      </c>
      <c r="DA648" s="17">
        <f t="shared" ca="1" si="1030"/>
        <v>0</v>
      </c>
      <c r="DB648" s="17">
        <f t="shared" ca="1" si="999"/>
        <v>0</v>
      </c>
      <c r="EB648">
        <v>646</v>
      </c>
      <c r="EC648" s="7">
        <f t="shared" si="1031"/>
        <v>0</v>
      </c>
      <c r="ED648" s="28">
        <f t="shared" si="1032"/>
        <v>0</v>
      </c>
      <c r="EE648" s="16">
        <f t="shared" si="1033"/>
        <v>0</v>
      </c>
      <c r="EF648" s="9">
        <f t="shared" si="975"/>
        <v>0</v>
      </c>
      <c r="EG648" s="26">
        <f t="shared" si="976"/>
        <v>0</v>
      </c>
      <c r="EH648" s="19">
        <f t="shared" si="977"/>
        <v>0</v>
      </c>
      <c r="EI648" s="26">
        <f t="shared" si="978"/>
        <v>0</v>
      </c>
      <c r="EJ648" s="26">
        <f t="shared" si="979"/>
        <v>0</v>
      </c>
      <c r="EK648" s="16">
        <f t="shared" si="1034"/>
        <v>0</v>
      </c>
      <c r="EL648" s="25">
        <v>0</v>
      </c>
      <c r="EM648" s="25">
        <f t="shared" si="1035"/>
        <v>0</v>
      </c>
      <c r="EN648" s="25">
        <f t="shared" si="1036"/>
        <v>0</v>
      </c>
      <c r="EO648" s="25">
        <f t="shared" si="1037"/>
        <v>0</v>
      </c>
      <c r="EP648" s="25">
        <f t="shared" si="1038"/>
        <v>0</v>
      </c>
      <c r="EQ648" s="16">
        <f t="shared" si="1039"/>
        <v>0</v>
      </c>
      <c r="ER648" s="25">
        <f t="shared" si="1040"/>
        <v>0</v>
      </c>
      <c r="ES648" s="9">
        <f t="shared" si="980"/>
        <v>0</v>
      </c>
      <c r="ET648" s="26">
        <f t="shared" si="981"/>
        <v>0</v>
      </c>
      <c r="EU648" s="19">
        <f t="shared" si="982"/>
        <v>0</v>
      </c>
      <c r="EV648" s="26">
        <f t="shared" si="983"/>
        <v>0</v>
      </c>
      <c r="EW648" s="26">
        <f t="shared" si="984"/>
        <v>0</v>
      </c>
      <c r="EX648">
        <f t="shared" si="1041"/>
        <v>0</v>
      </c>
      <c r="EY648" s="7">
        <f t="shared" si="1000"/>
        <v>0</v>
      </c>
      <c r="EZ648" s="7">
        <f t="shared" si="1001"/>
        <v>0</v>
      </c>
      <c r="FA648" s="17">
        <f t="shared" si="1042"/>
        <v>0</v>
      </c>
      <c r="FB648" s="17">
        <f t="shared" si="1002"/>
        <v>0</v>
      </c>
      <c r="GB648">
        <v>646</v>
      </c>
      <c r="GC648" s="7">
        <f t="shared" si="1043"/>
        <v>0</v>
      </c>
      <c r="GD648" s="28">
        <f t="shared" si="1044"/>
        <v>0</v>
      </c>
      <c r="GE648" s="16">
        <f t="shared" si="1045"/>
        <v>0</v>
      </c>
      <c r="GF648" s="9">
        <f t="shared" si="985"/>
        <v>0</v>
      </c>
      <c r="GG648" s="26">
        <f t="shared" si="986"/>
        <v>0</v>
      </c>
      <c r="GH648" s="19">
        <f t="shared" si="987"/>
        <v>0</v>
      </c>
      <c r="GI648" s="26">
        <f t="shared" si="988"/>
        <v>0</v>
      </c>
      <c r="GJ648" s="26">
        <f t="shared" si="989"/>
        <v>0</v>
      </c>
      <c r="GK648" s="16">
        <f t="shared" si="1046"/>
        <v>0</v>
      </c>
      <c r="GL648" s="25">
        <v>0</v>
      </c>
      <c r="GM648" s="25">
        <f t="shared" si="1047"/>
        <v>0</v>
      </c>
      <c r="GN648" s="25">
        <f t="shared" si="1048"/>
        <v>0</v>
      </c>
      <c r="GO648" s="25">
        <f t="shared" si="1049"/>
        <v>0</v>
      </c>
      <c r="GP648" s="25">
        <f t="shared" si="1050"/>
        <v>0</v>
      </c>
      <c r="GQ648" s="16">
        <f t="shared" si="1051"/>
        <v>0</v>
      </c>
      <c r="GR648" s="25">
        <f t="shared" si="1052"/>
        <v>0</v>
      </c>
      <c r="GS648" s="9">
        <f t="shared" si="990"/>
        <v>0</v>
      </c>
      <c r="GT648" s="26">
        <f t="shared" si="991"/>
        <v>0</v>
      </c>
      <c r="GU648" s="19">
        <f t="shared" si="992"/>
        <v>0</v>
      </c>
      <c r="GV648" s="26">
        <f t="shared" si="993"/>
        <v>0</v>
      </c>
      <c r="GW648" s="26">
        <f t="shared" si="994"/>
        <v>0</v>
      </c>
      <c r="GX648">
        <f t="shared" si="1053"/>
        <v>0</v>
      </c>
      <c r="GY648" s="7">
        <f t="shared" si="1003"/>
        <v>0</v>
      </c>
      <c r="GZ648" s="7">
        <f t="shared" si="1004"/>
        <v>0</v>
      </c>
      <c r="HA648" s="17">
        <f t="shared" si="1054"/>
        <v>0</v>
      </c>
      <c r="HB648" s="17">
        <f t="shared" si="1005"/>
        <v>0</v>
      </c>
    </row>
    <row r="649" spans="54:210" x14ac:dyDescent="0.3">
      <c r="BB649">
        <v>647</v>
      </c>
      <c r="BC649" s="7">
        <f t="shared" si="1006"/>
        <v>0</v>
      </c>
      <c r="BD649" s="28">
        <f t="shared" si="1007"/>
        <v>0</v>
      </c>
      <c r="BE649" s="16">
        <f t="shared" si="1008"/>
        <v>0</v>
      </c>
      <c r="BF649" s="16">
        <f t="shared" si="1009"/>
        <v>0</v>
      </c>
      <c r="BG649" s="25">
        <v>0</v>
      </c>
      <c r="BH649" s="25">
        <f t="shared" si="1010"/>
        <v>0</v>
      </c>
      <c r="BI649" s="25">
        <f t="shared" si="1011"/>
        <v>0</v>
      </c>
      <c r="BJ649" s="25">
        <f t="shared" si="1012"/>
        <v>0</v>
      </c>
      <c r="BK649" s="25">
        <f t="shared" si="1013"/>
        <v>0</v>
      </c>
      <c r="BL649" s="16">
        <f t="shared" si="1014"/>
        <v>0</v>
      </c>
      <c r="BM649" s="25">
        <f t="shared" si="1015"/>
        <v>0</v>
      </c>
      <c r="BN649" s="9">
        <f t="shared" si="960"/>
        <v>0</v>
      </c>
      <c r="BO649" s="26">
        <f t="shared" si="961"/>
        <v>0</v>
      </c>
      <c r="BP649" s="19">
        <f t="shared" si="962"/>
        <v>0</v>
      </c>
      <c r="BQ649" s="26">
        <f t="shared" si="963"/>
        <v>0</v>
      </c>
      <c r="BR649" s="26">
        <f t="shared" si="964"/>
        <v>0</v>
      </c>
      <c r="BS649">
        <f t="shared" si="1016"/>
        <v>0</v>
      </c>
      <c r="BT649" s="7">
        <f t="shared" si="1017"/>
        <v>0</v>
      </c>
      <c r="BU649" s="7">
        <f t="shared" si="995"/>
        <v>0</v>
      </c>
      <c r="BV649" s="17">
        <f t="shared" si="1018"/>
        <v>0</v>
      </c>
      <c r="BW649" s="17">
        <f t="shared" si="996"/>
        <v>0</v>
      </c>
      <c r="CB649">
        <v>647</v>
      </c>
      <c r="CC649" s="7">
        <f t="shared" ca="1" si="1019"/>
        <v>-19000</v>
      </c>
      <c r="CD649" s="28">
        <f t="shared" ca="1" si="1020"/>
        <v>0</v>
      </c>
      <c r="CE649" s="16">
        <f t="shared" ca="1" si="1021"/>
        <v>0</v>
      </c>
      <c r="CF649" s="9">
        <f t="shared" ca="1" si="965"/>
        <v>0</v>
      </c>
      <c r="CG649" s="26">
        <f t="shared" ca="1" si="966"/>
        <v>0</v>
      </c>
      <c r="CH649" s="19">
        <f t="shared" ca="1" si="967"/>
        <v>0</v>
      </c>
      <c r="CI649" s="26">
        <f t="shared" ca="1" si="968"/>
        <v>0</v>
      </c>
      <c r="CJ649" s="26">
        <f t="shared" ca="1" si="969"/>
        <v>0</v>
      </c>
      <c r="CK649" s="16">
        <f t="shared" ca="1" si="1022"/>
        <v>0</v>
      </c>
      <c r="CL649" s="25">
        <v>0</v>
      </c>
      <c r="CM649" s="25">
        <f t="shared" ca="1" si="1023"/>
        <v>0</v>
      </c>
      <c r="CN649" s="25">
        <f t="shared" ca="1" si="1024"/>
        <v>0</v>
      </c>
      <c r="CO649" s="25">
        <f t="shared" ca="1" si="1025"/>
        <v>0</v>
      </c>
      <c r="CP649" s="25">
        <f t="shared" ca="1" si="1026"/>
        <v>0</v>
      </c>
      <c r="CQ649" s="16">
        <f t="shared" ca="1" si="1027"/>
        <v>0</v>
      </c>
      <c r="CR649" s="25">
        <f t="shared" ca="1" si="1028"/>
        <v>0</v>
      </c>
      <c r="CS649" s="9">
        <f t="shared" ca="1" si="970"/>
        <v>0</v>
      </c>
      <c r="CT649" s="26">
        <f t="shared" ca="1" si="971"/>
        <v>0</v>
      </c>
      <c r="CU649" s="19">
        <f t="shared" ca="1" si="972"/>
        <v>0</v>
      </c>
      <c r="CV649" s="26">
        <f t="shared" ca="1" si="973"/>
        <v>0</v>
      </c>
      <c r="CW649" s="26">
        <f t="shared" ca="1" si="974"/>
        <v>0</v>
      </c>
      <c r="CX649">
        <f t="shared" ca="1" si="1029"/>
        <v>0</v>
      </c>
      <c r="CY649" s="7">
        <f t="shared" ca="1" si="997"/>
        <v>0</v>
      </c>
      <c r="CZ649" s="7">
        <f t="shared" ca="1" si="998"/>
        <v>0</v>
      </c>
      <c r="DA649" s="17">
        <f t="shared" ca="1" si="1030"/>
        <v>0</v>
      </c>
      <c r="DB649" s="17">
        <f t="shared" ca="1" si="999"/>
        <v>0</v>
      </c>
      <c r="EB649">
        <v>647</v>
      </c>
      <c r="EC649" s="7">
        <f t="shared" si="1031"/>
        <v>0</v>
      </c>
      <c r="ED649" s="28">
        <f t="shared" si="1032"/>
        <v>0</v>
      </c>
      <c r="EE649" s="16">
        <f t="shared" si="1033"/>
        <v>0</v>
      </c>
      <c r="EF649" s="9">
        <f t="shared" si="975"/>
        <v>0</v>
      </c>
      <c r="EG649" s="26">
        <f t="shared" si="976"/>
        <v>0</v>
      </c>
      <c r="EH649" s="19">
        <f t="shared" si="977"/>
        <v>0</v>
      </c>
      <c r="EI649" s="26">
        <f t="shared" si="978"/>
        <v>0</v>
      </c>
      <c r="EJ649" s="26">
        <f t="shared" si="979"/>
        <v>0</v>
      </c>
      <c r="EK649" s="16">
        <f t="shared" si="1034"/>
        <v>0</v>
      </c>
      <c r="EL649" s="25">
        <v>0</v>
      </c>
      <c r="EM649" s="25">
        <f t="shared" si="1035"/>
        <v>0</v>
      </c>
      <c r="EN649" s="25">
        <f t="shared" si="1036"/>
        <v>0</v>
      </c>
      <c r="EO649" s="25">
        <f t="shared" si="1037"/>
        <v>0</v>
      </c>
      <c r="EP649" s="25">
        <f t="shared" si="1038"/>
        <v>0</v>
      </c>
      <c r="EQ649" s="16">
        <f t="shared" si="1039"/>
        <v>0</v>
      </c>
      <c r="ER649" s="25">
        <f t="shared" si="1040"/>
        <v>0</v>
      </c>
      <c r="ES649" s="9">
        <f t="shared" si="980"/>
        <v>0</v>
      </c>
      <c r="ET649" s="26">
        <f t="shared" si="981"/>
        <v>0</v>
      </c>
      <c r="EU649" s="19">
        <f t="shared" si="982"/>
        <v>0</v>
      </c>
      <c r="EV649" s="26">
        <f t="shared" si="983"/>
        <v>0</v>
      </c>
      <c r="EW649" s="26">
        <f t="shared" si="984"/>
        <v>0</v>
      </c>
      <c r="EX649">
        <f t="shared" si="1041"/>
        <v>0</v>
      </c>
      <c r="EY649" s="7">
        <f t="shared" si="1000"/>
        <v>0</v>
      </c>
      <c r="EZ649" s="7">
        <f t="shared" si="1001"/>
        <v>0</v>
      </c>
      <c r="FA649" s="17">
        <f t="shared" si="1042"/>
        <v>0</v>
      </c>
      <c r="FB649" s="17">
        <f t="shared" si="1002"/>
        <v>0</v>
      </c>
      <c r="GB649">
        <v>647</v>
      </c>
      <c r="GC649" s="7">
        <f t="shared" si="1043"/>
        <v>0</v>
      </c>
      <c r="GD649" s="28">
        <f t="shared" si="1044"/>
        <v>0</v>
      </c>
      <c r="GE649" s="16">
        <f t="shared" si="1045"/>
        <v>0</v>
      </c>
      <c r="GF649" s="9">
        <f t="shared" si="985"/>
        <v>0</v>
      </c>
      <c r="GG649" s="26">
        <f t="shared" si="986"/>
        <v>0</v>
      </c>
      <c r="GH649" s="19">
        <f t="shared" si="987"/>
        <v>0</v>
      </c>
      <c r="GI649" s="26">
        <f t="shared" si="988"/>
        <v>0</v>
      </c>
      <c r="GJ649" s="26">
        <f t="shared" si="989"/>
        <v>0</v>
      </c>
      <c r="GK649" s="16">
        <f t="shared" si="1046"/>
        <v>0</v>
      </c>
      <c r="GL649" s="25">
        <v>0</v>
      </c>
      <c r="GM649" s="25">
        <f t="shared" si="1047"/>
        <v>0</v>
      </c>
      <c r="GN649" s="25">
        <f t="shared" si="1048"/>
        <v>0</v>
      </c>
      <c r="GO649" s="25">
        <f t="shared" si="1049"/>
        <v>0</v>
      </c>
      <c r="GP649" s="25">
        <f t="shared" si="1050"/>
        <v>0</v>
      </c>
      <c r="GQ649" s="16">
        <f t="shared" si="1051"/>
        <v>0</v>
      </c>
      <c r="GR649" s="25">
        <f t="shared" si="1052"/>
        <v>0</v>
      </c>
      <c r="GS649" s="9">
        <f t="shared" si="990"/>
        <v>0</v>
      </c>
      <c r="GT649" s="26">
        <f t="shared" si="991"/>
        <v>0</v>
      </c>
      <c r="GU649" s="19">
        <f t="shared" si="992"/>
        <v>0</v>
      </c>
      <c r="GV649" s="26">
        <f t="shared" si="993"/>
        <v>0</v>
      </c>
      <c r="GW649" s="26">
        <f t="shared" si="994"/>
        <v>0</v>
      </c>
      <c r="GX649">
        <f t="shared" si="1053"/>
        <v>0</v>
      </c>
      <c r="GY649" s="7">
        <f t="shared" si="1003"/>
        <v>0</v>
      </c>
      <c r="GZ649" s="7">
        <f t="shared" si="1004"/>
        <v>0</v>
      </c>
      <c r="HA649" s="17">
        <f t="shared" si="1054"/>
        <v>0</v>
      </c>
      <c r="HB649" s="17">
        <f t="shared" si="1005"/>
        <v>0</v>
      </c>
    </row>
    <row r="650" spans="54:210" x14ac:dyDescent="0.3">
      <c r="BB650">
        <v>648</v>
      </c>
      <c r="BC650" s="7">
        <f t="shared" si="1006"/>
        <v>0</v>
      </c>
      <c r="BD650" s="28">
        <f t="shared" si="1007"/>
        <v>0</v>
      </c>
      <c r="BE650" s="16">
        <f t="shared" si="1008"/>
        <v>0</v>
      </c>
      <c r="BF650" s="16">
        <f t="shared" si="1009"/>
        <v>0</v>
      </c>
      <c r="BG650" s="25">
        <v>0</v>
      </c>
      <c r="BH650" s="25">
        <f t="shared" si="1010"/>
        <v>0</v>
      </c>
      <c r="BI650" s="25">
        <f t="shared" si="1011"/>
        <v>0</v>
      </c>
      <c r="BJ650" s="25">
        <f t="shared" si="1012"/>
        <v>0</v>
      </c>
      <c r="BK650" s="25">
        <f t="shared" si="1013"/>
        <v>0</v>
      </c>
      <c r="BL650" s="16">
        <f t="shared" si="1014"/>
        <v>0</v>
      </c>
      <c r="BM650" s="25">
        <f t="shared" si="1015"/>
        <v>0</v>
      </c>
      <c r="BN650" s="9">
        <f t="shared" si="960"/>
        <v>0</v>
      </c>
      <c r="BO650" s="26">
        <f t="shared" si="961"/>
        <v>0</v>
      </c>
      <c r="BP650" s="19">
        <f t="shared" si="962"/>
        <v>0</v>
      </c>
      <c r="BQ650" s="26">
        <f t="shared" si="963"/>
        <v>0</v>
      </c>
      <c r="BR650" s="26">
        <f t="shared" si="964"/>
        <v>0</v>
      </c>
      <c r="BS650">
        <f t="shared" si="1016"/>
        <v>0</v>
      </c>
      <c r="BT650" s="7">
        <f t="shared" si="1017"/>
        <v>0</v>
      </c>
      <c r="BU650" s="7">
        <f t="shared" si="995"/>
        <v>0</v>
      </c>
      <c r="BV650" s="17">
        <f t="shared" si="1018"/>
        <v>0</v>
      </c>
      <c r="BW650" s="17">
        <f t="shared" si="996"/>
        <v>0</v>
      </c>
      <c r="CB650">
        <v>648</v>
      </c>
      <c r="CC650" s="7">
        <f t="shared" ca="1" si="1019"/>
        <v>-19000</v>
      </c>
      <c r="CD650" s="28">
        <f t="shared" ca="1" si="1020"/>
        <v>0</v>
      </c>
      <c r="CE650" s="16">
        <f t="shared" ca="1" si="1021"/>
        <v>0</v>
      </c>
      <c r="CF650" s="9">
        <f t="shared" ca="1" si="965"/>
        <v>0</v>
      </c>
      <c r="CG650" s="26">
        <f t="shared" ca="1" si="966"/>
        <v>0</v>
      </c>
      <c r="CH650" s="19">
        <f t="shared" ca="1" si="967"/>
        <v>0</v>
      </c>
      <c r="CI650" s="26">
        <f t="shared" ca="1" si="968"/>
        <v>0</v>
      </c>
      <c r="CJ650" s="26">
        <f t="shared" ca="1" si="969"/>
        <v>0</v>
      </c>
      <c r="CK650" s="16">
        <f t="shared" ca="1" si="1022"/>
        <v>0</v>
      </c>
      <c r="CL650" s="25">
        <v>0</v>
      </c>
      <c r="CM650" s="25">
        <f t="shared" ca="1" si="1023"/>
        <v>0</v>
      </c>
      <c r="CN650" s="25">
        <f t="shared" ca="1" si="1024"/>
        <v>0</v>
      </c>
      <c r="CO650" s="25">
        <f t="shared" ca="1" si="1025"/>
        <v>0</v>
      </c>
      <c r="CP650" s="25">
        <f t="shared" ca="1" si="1026"/>
        <v>0</v>
      </c>
      <c r="CQ650" s="16">
        <f t="shared" ca="1" si="1027"/>
        <v>0</v>
      </c>
      <c r="CR650" s="25">
        <f t="shared" ca="1" si="1028"/>
        <v>0</v>
      </c>
      <c r="CS650" s="9">
        <f t="shared" ca="1" si="970"/>
        <v>0</v>
      </c>
      <c r="CT650" s="26">
        <f t="shared" ca="1" si="971"/>
        <v>0</v>
      </c>
      <c r="CU650" s="19">
        <f t="shared" ca="1" si="972"/>
        <v>0</v>
      </c>
      <c r="CV650" s="26">
        <f t="shared" ca="1" si="973"/>
        <v>0</v>
      </c>
      <c r="CW650" s="26">
        <f t="shared" ca="1" si="974"/>
        <v>0</v>
      </c>
      <c r="CX650">
        <f t="shared" ca="1" si="1029"/>
        <v>0</v>
      </c>
      <c r="CY650" s="7">
        <f t="shared" ca="1" si="997"/>
        <v>0</v>
      </c>
      <c r="CZ650" s="7">
        <f t="shared" ca="1" si="998"/>
        <v>0</v>
      </c>
      <c r="DA650" s="17">
        <f t="shared" ca="1" si="1030"/>
        <v>0</v>
      </c>
      <c r="DB650" s="17">
        <f t="shared" ca="1" si="999"/>
        <v>0</v>
      </c>
      <c r="EB650">
        <v>648</v>
      </c>
      <c r="EC650" s="7">
        <f t="shared" si="1031"/>
        <v>0</v>
      </c>
      <c r="ED650" s="28">
        <f t="shared" si="1032"/>
        <v>0</v>
      </c>
      <c r="EE650" s="16">
        <f t="shared" si="1033"/>
        <v>0</v>
      </c>
      <c r="EF650" s="9">
        <f t="shared" si="975"/>
        <v>0</v>
      </c>
      <c r="EG650" s="26">
        <f t="shared" si="976"/>
        <v>0</v>
      </c>
      <c r="EH650" s="19">
        <f t="shared" si="977"/>
        <v>0</v>
      </c>
      <c r="EI650" s="26">
        <f t="shared" si="978"/>
        <v>0</v>
      </c>
      <c r="EJ650" s="26">
        <f t="shared" si="979"/>
        <v>0</v>
      </c>
      <c r="EK650" s="16">
        <f t="shared" si="1034"/>
        <v>0</v>
      </c>
      <c r="EL650" s="25">
        <v>0</v>
      </c>
      <c r="EM650" s="25">
        <f t="shared" si="1035"/>
        <v>0</v>
      </c>
      <c r="EN650" s="25">
        <f t="shared" si="1036"/>
        <v>0</v>
      </c>
      <c r="EO650" s="25">
        <f t="shared" si="1037"/>
        <v>0</v>
      </c>
      <c r="EP650" s="25">
        <f t="shared" si="1038"/>
        <v>0</v>
      </c>
      <c r="EQ650" s="16">
        <f t="shared" si="1039"/>
        <v>0</v>
      </c>
      <c r="ER650" s="25">
        <f t="shared" si="1040"/>
        <v>0</v>
      </c>
      <c r="ES650" s="9">
        <f t="shared" si="980"/>
        <v>0</v>
      </c>
      <c r="ET650" s="26">
        <f t="shared" si="981"/>
        <v>0</v>
      </c>
      <c r="EU650" s="19">
        <f t="shared" si="982"/>
        <v>0</v>
      </c>
      <c r="EV650" s="26">
        <f t="shared" si="983"/>
        <v>0</v>
      </c>
      <c r="EW650" s="26">
        <f t="shared" si="984"/>
        <v>0</v>
      </c>
      <c r="EX650">
        <f t="shared" si="1041"/>
        <v>0</v>
      </c>
      <c r="EY650" s="7">
        <f t="shared" si="1000"/>
        <v>0</v>
      </c>
      <c r="EZ650" s="7">
        <f t="shared" si="1001"/>
        <v>0</v>
      </c>
      <c r="FA650" s="17">
        <f t="shared" si="1042"/>
        <v>0</v>
      </c>
      <c r="FB650" s="17">
        <f t="shared" si="1002"/>
        <v>0</v>
      </c>
      <c r="GB650">
        <v>648</v>
      </c>
      <c r="GC650" s="7">
        <f t="shared" si="1043"/>
        <v>0</v>
      </c>
      <c r="GD650" s="28">
        <f t="shared" si="1044"/>
        <v>0</v>
      </c>
      <c r="GE650" s="16">
        <f t="shared" si="1045"/>
        <v>0</v>
      </c>
      <c r="GF650" s="9">
        <f t="shared" si="985"/>
        <v>0</v>
      </c>
      <c r="GG650" s="26">
        <f t="shared" si="986"/>
        <v>0</v>
      </c>
      <c r="GH650" s="19">
        <f t="shared" si="987"/>
        <v>0</v>
      </c>
      <c r="GI650" s="26">
        <f t="shared" si="988"/>
        <v>0</v>
      </c>
      <c r="GJ650" s="26">
        <f t="shared" si="989"/>
        <v>0</v>
      </c>
      <c r="GK650" s="16">
        <f t="shared" si="1046"/>
        <v>0</v>
      </c>
      <c r="GL650" s="25">
        <v>0</v>
      </c>
      <c r="GM650" s="25">
        <f t="shared" si="1047"/>
        <v>0</v>
      </c>
      <c r="GN650" s="25">
        <f t="shared" si="1048"/>
        <v>0</v>
      </c>
      <c r="GO650" s="25">
        <f t="shared" si="1049"/>
        <v>0</v>
      </c>
      <c r="GP650" s="25">
        <f t="shared" si="1050"/>
        <v>0</v>
      </c>
      <c r="GQ650" s="16">
        <f t="shared" si="1051"/>
        <v>0</v>
      </c>
      <c r="GR650" s="25">
        <f t="shared" si="1052"/>
        <v>0</v>
      </c>
      <c r="GS650" s="9">
        <f t="shared" si="990"/>
        <v>0</v>
      </c>
      <c r="GT650" s="26">
        <f t="shared" si="991"/>
        <v>0</v>
      </c>
      <c r="GU650" s="19">
        <f t="shared" si="992"/>
        <v>0</v>
      </c>
      <c r="GV650" s="26">
        <f t="shared" si="993"/>
        <v>0</v>
      </c>
      <c r="GW650" s="26">
        <f t="shared" si="994"/>
        <v>0</v>
      </c>
      <c r="GX650">
        <f t="shared" si="1053"/>
        <v>0</v>
      </c>
      <c r="GY650" s="7">
        <f t="shared" si="1003"/>
        <v>0</v>
      </c>
      <c r="GZ650" s="7">
        <f t="shared" si="1004"/>
        <v>0</v>
      </c>
      <c r="HA650" s="17">
        <f t="shared" si="1054"/>
        <v>0</v>
      </c>
      <c r="HB650" s="17">
        <f t="shared" si="1005"/>
        <v>0</v>
      </c>
    </row>
    <row r="651" spans="54:210" x14ac:dyDescent="0.3">
      <c r="BB651">
        <v>649</v>
      </c>
      <c r="BC651" s="7">
        <f t="shared" si="1006"/>
        <v>0</v>
      </c>
      <c r="BD651" s="28">
        <f t="shared" si="1007"/>
        <v>0</v>
      </c>
      <c r="BE651" s="16">
        <f t="shared" si="1008"/>
        <v>0</v>
      </c>
      <c r="BF651" s="16">
        <f t="shared" si="1009"/>
        <v>0</v>
      </c>
      <c r="BG651" s="25">
        <v>0</v>
      </c>
      <c r="BH651" s="25">
        <f t="shared" si="1010"/>
        <v>0</v>
      </c>
      <c r="BI651" s="25">
        <f t="shared" si="1011"/>
        <v>0</v>
      </c>
      <c r="BJ651" s="25">
        <f t="shared" si="1012"/>
        <v>0</v>
      </c>
      <c r="BK651" s="25">
        <f t="shared" si="1013"/>
        <v>0</v>
      </c>
      <c r="BL651" s="16">
        <f t="shared" si="1014"/>
        <v>0</v>
      </c>
      <c r="BM651" s="25">
        <f t="shared" si="1015"/>
        <v>0</v>
      </c>
      <c r="BN651" s="9">
        <f t="shared" si="960"/>
        <v>0</v>
      </c>
      <c r="BO651" s="26">
        <f t="shared" si="961"/>
        <v>0</v>
      </c>
      <c r="BP651" s="19">
        <f t="shared" si="962"/>
        <v>0</v>
      </c>
      <c r="BQ651" s="26">
        <f t="shared" si="963"/>
        <v>0</v>
      </c>
      <c r="BR651" s="26">
        <f t="shared" si="964"/>
        <v>0</v>
      </c>
      <c r="BS651">
        <f t="shared" si="1016"/>
        <v>0</v>
      </c>
      <c r="BT651" s="7">
        <f t="shared" si="1017"/>
        <v>0</v>
      </c>
      <c r="BU651" s="7">
        <f t="shared" si="995"/>
        <v>0</v>
      </c>
      <c r="BV651" s="17">
        <f t="shared" si="1018"/>
        <v>0</v>
      </c>
      <c r="BW651" s="17">
        <f t="shared" si="996"/>
        <v>0</v>
      </c>
      <c r="CB651">
        <v>649</v>
      </c>
      <c r="CC651" s="7">
        <f t="shared" ca="1" si="1019"/>
        <v>-19000</v>
      </c>
      <c r="CD651" s="28">
        <f t="shared" ca="1" si="1020"/>
        <v>0</v>
      </c>
      <c r="CE651" s="16">
        <f t="shared" ca="1" si="1021"/>
        <v>0</v>
      </c>
      <c r="CF651" s="9">
        <f t="shared" ca="1" si="965"/>
        <v>0</v>
      </c>
      <c r="CG651" s="26">
        <f t="shared" ca="1" si="966"/>
        <v>0</v>
      </c>
      <c r="CH651" s="19">
        <f t="shared" ca="1" si="967"/>
        <v>0</v>
      </c>
      <c r="CI651" s="26">
        <f t="shared" ca="1" si="968"/>
        <v>0</v>
      </c>
      <c r="CJ651" s="26">
        <f t="shared" ca="1" si="969"/>
        <v>0</v>
      </c>
      <c r="CK651" s="16">
        <f t="shared" ca="1" si="1022"/>
        <v>0</v>
      </c>
      <c r="CL651" s="25">
        <v>0</v>
      </c>
      <c r="CM651" s="25">
        <f t="shared" ca="1" si="1023"/>
        <v>0</v>
      </c>
      <c r="CN651" s="25">
        <f t="shared" ca="1" si="1024"/>
        <v>0</v>
      </c>
      <c r="CO651" s="25">
        <f t="shared" ca="1" si="1025"/>
        <v>0</v>
      </c>
      <c r="CP651" s="25">
        <f t="shared" ca="1" si="1026"/>
        <v>0</v>
      </c>
      <c r="CQ651" s="16">
        <f t="shared" ca="1" si="1027"/>
        <v>0</v>
      </c>
      <c r="CR651" s="25">
        <f t="shared" ca="1" si="1028"/>
        <v>0</v>
      </c>
      <c r="CS651" s="9">
        <f t="shared" ca="1" si="970"/>
        <v>0</v>
      </c>
      <c r="CT651" s="26">
        <f t="shared" ca="1" si="971"/>
        <v>0</v>
      </c>
      <c r="CU651" s="19">
        <f t="shared" ca="1" si="972"/>
        <v>0</v>
      </c>
      <c r="CV651" s="26">
        <f t="shared" ca="1" si="973"/>
        <v>0</v>
      </c>
      <c r="CW651" s="26">
        <f t="shared" ca="1" si="974"/>
        <v>0</v>
      </c>
      <c r="CX651">
        <f t="shared" ca="1" si="1029"/>
        <v>0</v>
      </c>
      <c r="CY651" s="7">
        <f t="shared" ca="1" si="997"/>
        <v>0</v>
      </c>
      <c r="CZ651" s="7">
        <f t="shared" ca="1" si="998"/>
        <v>0</v>
      </c>
      <c r="DA651" s="17">
        <f t="shared" ca="1" si="1030"/>
        <v>0</v>
      </c>
      <c r="DB651" s="17">
        <f t="shared" ca="1" si="999"/>
        <v>0</v>
      </c>
      <c r="EB651">
        <v>649</v>
      </c>
      <c r="EC651" s="7">
        <f t="shared" si="1031"/>
        <v>0</v>
      </c>
      <c r="ED651" s="28">
        <f t="shared" si="1032"/>
        <v>0</v>
      </c>
      <c r="EE651" s="16">
        <f t="shared" si="1033"/>
        <v>0</v>
      </c>
      <c r="EF651" s="9">
        <f t="shared" si="975"/>
        <v>0</v>
      </c>
      <c r="EG651" s="26">
        <f t="shared" si="976"/>
        <v>0</v>
      </c>
      <c r="EH651" s="19">
        <f t="shared" si="977"/>
        <v>0</v>
      </c>
      <c r="EI651" s="26">
        <f t="shared" si="978"/>
        <v>0</v>
      </c>
      <c r="EJ651" s="26">
        <f t="shared" si="979"/>
        <v>0</v>
      </c>
      <c r="EK651" s="16">
        <f t="shared" si="1034"/>
        <v>0</v>
      </c>
      <c r="EL651" s="25">
        <v>0</v>
      </c>
      <c r="EM651" s="25">
        <f t="shared" si="1035"/>
        <v>0</v>
      </c>
      <c r="EN651" s="25">
        <f t="shared" si="1036"/>
        <v>0</v>
      </c>
      <c r="EO651" s="25">
        <f t="shared" si="1037"/>
        <v>0</v>
      </c>
      <c r="EP651" s="25">
        <f t="shared" si="1038"/>
        <v>0</v>
      </c>
      <c r="EQ651" s="16">
        <f t="shared" si="1039"/>
        <v>0</v>
      </c>
      <c r="ER651" s="25">
        <f t="shared" si="1040"/>
        <v>0</v>
      </c>
      <c r="ES651" s="9">
        <f t="shared" si="980"/>
        <v>0</v>
      </c>
      <c r="ET651" s="26">
        <f t="shared" si="981"/>
        <v>0</v>
      </c>
      <c r="EU651" s="19">
        <f t="shared" si="982"/>
        <v>0</v>
      </c>
      <c r="EV651" s="26">
        <f t="shared" si="983"/>
        <v>0</v>
      </c>
      <c r="EW651" s="26">
        <f t="shared" si="984"/>
        <v>0</v>
      </c>
      <c r="EX651">
        <f t="shared" si="1041"/>
        <v>0</v>
      </c>
      <c r="EY651" s="7">
        <f t="shared" si="1000"/>
        <v>0</v>
      </c>
      <c r="EZ651" s="7">
        <f t="shared" si="1001"/>
        <v>0</v>
      </c>
      <c r="FA651" s="17">
        <f t="shared" si="1042"/>
        <v>0</v>
      </c>
      <c r="FB651" s="17">
        <f t="shared" si="1002"/>
        <v>0</v>
      </c>
      <c r="GB651">
        <v>649</v>
      </c>
      <c r="GC651" s="7">
        <f t="shared" si="1043"/>
        <v>0</v>
      </c>
      <c r="GD651" s="28">
        <f t="shared" si="1044"/>
        <v>0</v>
      </c>
      <c r="GE651" s="16">
        <f t="shared" si="1045"/>
        <v>0</v>
      </c>
      <c r="GF651" s="9">
        <f t="shared" si="985"/>
        <v>0</v>
      </c>
      <c r="GG651" s="26">
        <f t="shared" si="986"/>
        <v>0</v>
      </c>
      <c r="GH651" s="19">
        <f t="shared" si="987"/>
        <v>0</v>
      </c>
      <c r="GI651" s="26">
        <f t="shared" si="988"/>
        <v>0</v>
      </c>
      <c r="GJ651" s="26">
        <f t="shared" si="989"/>
        <v>0</v>
      </c>
      <c r="GK651" s="16">
        <f t="shared" si="1046"/>
        <v>0</v>
      </c>
      <c r="GL651" s="25">
        <v>0</v>
      </c>
      <c r="GM651" s="25">
        <f t="shared" si="1047"/>
        <v>0</v>
      </c>
      <c r="GN651" s="25">
        <f t="shared" si="1048"/>
        <v>0</v>
      </c>
      <c r="GO651" s="25">
        <f t="shared" si="1049"/>
        <v>0</v>
      </c>
      <c r="GP651" s="25">
        <f t="shared" si="1050"/>
        <v>0</v>
      </c>
      <c r="GQ651" s="16">
        <f t="shared" si="1051"/>
        <v>0</v>
      </c>
      <c r="GR651" s="25">
        <f t="shared" si="1052"/>
        <v>0</v>
      </c>
      <c r="GS651" s="9">
        <f t="shared" si="990"/>
        <v>0</v>
      </c>
      <c r="GT651" s="26">
        <f t="shared" si="991"/>
        <v>0</v>
      </c>
      <c r="GU651" s="19">
        <f t="shared" si="992"/>
        <v>0</v>
      </c>
      <c r="GV651" s="26">
        <f t="shared" si="993"/>
        <v>0</v>
      </c>
      <c r="GW651" s="26">
        <f t="shared" si="994"/>
        <v>0</v>
      </c>
      <c r="GX651">
        <f t="shared" si="1053"/>
        <v>0</v>
      </c>
      <c r="GY651" s="7">
        <f t="shared" si="1003"/>
        <v>0</v>
      </c>
      <c r="GZ651" s="7">
        <f t="shared" si="1004"/>
        <v>0</v>
      </c>
      <c r="HA651" s="17">
        <f t="shared" si="1054"/>
        <v>0</v>
      </c>
      <c r="HB651" s="17">
        <f t="shared" si="1005"/>
        <v>0</v>
      </c>
    </row>
    <row r="652" spans="54:210" x14ac:dyDescent="0.3">
      <c r="BB652">
        <v>650</v>
      </c>
      <c r="BC652" s="7">
        <f t="shared" si="1006"/>
        <v>0</v>
      </c>
      <c r="BD652" s="28">
        <f t="shared" si="1007"/>
        <v>0</v>
      </c>
      <c r="BE652" s="16">
        <f t="shared" si="1008"/>
        <v>0</v>
      </c>
      <c r="BF652" s="16">
        <f t="shared" si="1009"/>
        <v>0</v>
      </c>
      <c r="BG652" s="25">
        <v>0</v>
      </c>
      <c r="BH652" s="25">
        <f t="shared" si="1010"/>
        <v>0</v>
      </c>
      <c r="BI652" s="25">
        <f t="shared" si="1011"/>
        <v>0</v>
      </c>
      <c r="BJ652" s="25">
        <f t="shared" si="1012"/>
        <v>0</v>
      </c>
      <c r="BK652" s="25">
        <f t="shared" si="1013"/>
        <v>0</v>
      </c>
      <c r="BL652" s="16">
        <f t="shared" si="1014"/>
        <v>0</v>
      </c>
      <c r="BM652" s="25">
        <f t="shared" si="1015"/>
        <v>0</v>
      </c>
      <c r="BN652" s="9">
        <f t="shared" si="960"/>
        <v>0</v>
      </c>
      <c r="BO652" s="26">
        <f t="shared" si="961"/>
        <v>0</v>
      </c>
      <c r="BP652" s="19">
        <f t="shared" si="962"/>
        <v>0</v>
      </c>
      <c r="BQ652" s="26">
        <f t="shared" si="963"/>
        <v>0</v>
      </c>
      <c r="BR652" s="26">
        <f t="shared" si="964"/>
        <v>0</v>
      </c>
      <c r="BS652">
        <f t="shared" si="1016"/>
        <v>0</v>
      </c>
      <c r="BT652" s="7">
        <f t="shared" si="1017"/>
        <v>0</v>
      </c>
      <c r="BU652" s="7">
        <f t="shared" si="995"/>
        <v>0</v>
      </c>
      <c r="BV652" s="17">
        <f t="shared" si="1018"/>
        <v>0</v>
      </c>
      <c r="BW652" s="17">
        <f t="shared" si="996"/>
        <v>0</v>
      </c>
      <c r="CB652">
        <v>650</v>
      </c>
      <c r="CC652" s="7">
        <f t="shared" ca="1" si="1019"/>
        <v>-19000</v>
      </c>
      <c r="CD652" s="28">
        <f t="shared" ca="1" si="1020"/>
        <v>0</v>
      </c>
      <c r="CE652" s="16">
        <f t="shared" ca="1" si="1021"/>
        <v>0</v>
      </c>
      <c r="CF652" s="9">
        <f t="shared" ca="1" si="965"/>
        <v>0</v>
      </c>
      <c r="CG652" s="26">
        <f t="shared" ca="1" si="966"/>
        <v>0</v>
      </c>
      <c r="CH652" s="19">
        <f t="shared" ca="1" si="967"/>
        <v>0</v>
      </c>
      <c r="CI652" s="26">
        <f t="shared" ca="1" si="968"/>
        <v>0</v>
      </c>
      <c r="CJ652" s="26">
        <f t="shared" ca="1" si="969"/>
        <v>0</v>
      </c>
      <c r="CK652" s="16">
        <f t="shared" ca="1" si="1022"/>
        <v>0</v>
      </c>
      <c r="CL652" s="25">
        <v>0</v>
      </c>
      <c r="CM652" s="25">
        <f t="shared" ca="1" si="1023"/>
        <v>0</v>
      </c>
      <c r="CN652" s="25">
        <f t="shared" ca="1" si="1024"/>
        <v>0</v>
      </c>
      <c r="CO652" s="25">
        <f t="shared" ca="1" si="1025"/>
        <v>0</v>
      </c>
      <c r="CP652" s="25">
        <f t="shared" ca="1" si="1026"/>
        <v>0</v>
      </c>
      <c r="CQ652" s="16">
        <f t="shared" ca="1" si="1027"/>
        <v>0</v>
      </c>
      <c r="CR652" s="25">
        <f t="shared" ca="1" si="1028"/>
        <v>0</v>
      </c>
      <c r="CS652" s="9">
        <f t="shared" ca="1" si="970"/>
        <v>0</v>
      </c>
      <c r="CT652" s="26">
        <f t="shared" ca="1" si="971"/>
        <v>0</v>
      </c>
      <c r="CU652" s="19">
        <f t="shared" ca="1" si="972"/>
        <v>0</v>
      </c>
      <c r="CV652" s="26">
        <f t="shared" ca="1" si="973"/>
        <v>0</v>
      </c>
      <c r="CW652" s="26">
        <f t="shared" ca="1" si="974"/>
        <v>0</v>
      </c>
      <c r="CX652">
        <f t="shared" ca="1" si="1029"/>
        <v>0</v>
      </c>
      <c r="CY652" s="7">
        <f t="shared" ca="1" si="997"/>
        <v>0</v>
      </c>
      <c r="CZ652" s="7">
        <f t="shared" ca="1" si="998"/>
        <v>0</v>
      </c>
      <c r="DA652" s="17">
        <f t="shared" ca="1" si="1030"/>
        <v>0</v>
      </c>
      <c r="DB652" s="17">
        <f t="shared" ca="1" si="999"/>
        <v>0</v>
      </c>
      <c r="EB652">
        <v>650</v>
      </c>
      <c r="EC652" s="7">
        <f t="shared" si="1031"/>
        <v>0</v>
      </c>
      <c r="ED652" s="28">
        <f t="shared" si="1032"/>
        <v>0</v>
      </c>
      <c r="EE652" s="16">
        <f t="shared" si="1033"/>
        <v>0</v>
      </c>
      <c r="EF652" s="9">
        <f t="shared" si="975"/>
        <v>0</v>
      </c>
      <c r="EG652" s="26">
        <f t="shared" si="976"/>
        <v>0</v>
      </c>
      <c r="EH652" s="19">
        <f t="shared" si="977"/>
        <v>0</v>
      </c>
      <c r="EI652" s="26">
        <f t="shared" si="978"/>
        <v>0</v>
      </c>
      <c r="EJ652" s="26">
        <f t="shared" si="979"/>
        <v>0</v>
      </c>
      <c r="EK652" s="16">
        <f t="shared" si="1034"/>
        <v>0</v>
      </c>
      <c r="EL652" s="25">
        <v>0</v>
      </c>
      <c r="EM652" s="25">
        <f t="shared" si="1035"/>
        <v>0</v>
      </c>
      <c r="EN652" s="25">
        <f t="shared" si="1036"/>
        <v>0</v>
      </c>
      <c r="EO652" s="25">
        <f t="shared" si="1037"/>
        <v>0</v>
      </c>
      <c r="EP652" s="25">
        <f t="shared" si="1038"/>
        <v>0</v>
      </c>
      <c r="EQ652" s="16">
        <f t="shared" si="1039"/>
        <v>0</v>
      </c>
      <c r="ER652" s="25">
        <f t="shared" si="1040"/>
        <v>0</v>
      </c>
      <c r="ES652" s="9">
        <f t="shared" si="980"/>
        <v>0</v>
      </c>
      <c r="ET652" s="26">
        <f t="shared" si="981"/>
        <v>0</v>
      </c>
      <c r="EU652" s="19">
        <f t="shared" si="982"/>
        <v>0</v>
      </c>
      <c r="EV652" s="26">
        <f t="shared" si="983"/>
        <v>0</v>
      </c>
      <c r="EW652" s="26">
        <f t="shared" si="984"/>
        <v>0</v>
      </c>
      <c r="EX652">
        <f t="shared" si="1041"/>
        <v>0</v>
      </c>
      <c r="EY652" s="7">
        <f t="shared" si="1000"/>
        <v>0</v>
      </c>
      <c r="EZ652" s="7">
        <f t="shared" si="1001"/>
        <v>0</v>
      </c>
      <c r="FA652" s="17">
        <f t="shared" si="1042"/>
        <v>0</v>
      </c>
      <c r="FB652" s="17">
        <f t="shared" si="1002"/>
        <v>0</v>
      </c>
      <c r="GB652">
        <v>650</v>
      </c>
      <c r="GC652" s="7">
        <f t="shared" si="1043"/>
        <v>0</v>
      </c>
      <c r="GD652" s="28">
        <f t="shared" si="1044"/>
        <v>0</v>
      </c>
      <c r="GE652" s="16">
        <f t="shared" si="1045"/>
        <v>0</v>
      </c>
      <c r="GF652" s="9">
        <f t="shared" si="985"/>
        <v>0</v>
      </c>
      <c r="GG652" s="26">
        <f t="shared" si="986"/>
        <v>0</v>
      </c>
      <c r="GH652" s="19">
        <f t="shared" si="987"/>
        <v>0</v>
      </c>
      <c r="GI652" s="26">
        <f t="shared" si="988"/>
        <v>0</v>
      </c>
      <c r="GJ652" s="26">
        <f t="shared" si="989"/>
        <v>0</v>
      </c>
      <c r="GK652" s="16">
        <f t="shared" si="1046"/>
        <v>0</v>
      </c>
      <c r="GL652" s="25">
        <v>0</v>
      </c>
      <c r="GM652" s="25">
        <f t="shared" si="1047"/>
        <v>0</v>
      </c>
      <c r="GN652" s="25">
        <f t="shared" si="1048"/>
        <v>0</v>
      </c>
      <c r="GO652" s="25">
        <f t="shared" si="1049"/>
        <v>0</v>
      </c>
      <c r="GP652" s="25">
        <f t="shared" si="1050"/>
        <v>0</v>
      </c>
      <c r="GQ652" s="16">
        <f t="shared" si="1051"/>
        <v>0</v>
      </c>
      <c r="GR652" s="25">
        <f t="shared" si="1052"/>
        <v>0</v>
      </c>
      <c r="GS652" s="9">
        <f t="shared" si="990"/>
        <v>0</v>
      </c>
      <c r="GT652" s="26">
        <f t="shared" si="991"/>
        <v>0</v>
      </c>
      <c r="GU652" s="19">
        <f t="shared" si="992"/>
        <v>0</v>
      </c>
      <c r="GV652" s="26">
        <f t="shared" si="993"/>
        <v>0</v>
      </c>
      <c r="GW652" s="26">
        <f t="shared" si="994"/>
        <v>0</v>
      </c>
      <c r="GX652">
        <f t="shared" si="1053"/>
        <v>0</v>
      </c>
      <c r="GY652" s="7">
        <f t="shared" si="1003"/>
        <v>0</v>
      </c>
      <c r="GZ652" s="7">
        <f t="shared" si="1004"/>
        <v>0</v>
      </c>
      <c r="HA652" s="17">
        <f t="shared" si="1054"/>
        <v>0</v>
      </c>
      <c r="HB652" s="17">
        <f t="shared" si="1005"/>
        <v>0</v>
      </c>
    </row>
    <row r="653" spans="54:210" x14ac:dyDescent="0.3">
      <c r="BB653">
        <v>651</v>
      </c>
      <c r="BC653" s="7">
        <f t="shared" si="1006"/>
        <v>0</v>
      </c>
      <c r="BD653" s="28">
        <f t="shared" si="1007"/>
        <v>0</v>
      </c>
      <c r="BE653" s="16">
        <f t="shared" si="1008"/>
        <v>0</v>
      </c>
      <c r="BF653" s="16">
        <f t="shared" si="1009"/>
        <v>0</v>
      </c>
      <c r="BG653" s="25">
        <v>0</v>
      </c>
      <c r="BH653" s="25">
        <f t="shared" si="1010"/>
        <v>0</v>
      </c>
      <c r="BI653" s="25">
        <f t="shared" si="1011"/>
        <v>0</v>
      </c>
      <c r="BJ653" s="25">
        <f t="shared" si="1012"/>
        <v>0</v>
      </c>
      <c r="BK653" s="25">
        <f t="shared" si="1013"/>
        <v>0</v>
      </c>
      <c r="BL653" s="16">
        <f t="shared" si="1014"/>
        <v>0</v>
      </c>
      <c r="BM653" s="25">
        <f t="shared" si="1015"/>
        <v>0</v>
      </c>
      <c r="BN653" s="9">
        <f t="shared" si="960"/>
        <v>0</v>
      </c>
      <c r="BO653" s="26">
        <f t="shared" si="961"/>
        <v>0</v>
      </c>
      <c r="BP653" s="19">
        <f t="shared" si="962"/>
        <v>0</v>
      </c>
      <c r="BQ653" s="26">
        <f t="shared" si="963"/>
        <v>0</v>
      </c>
      <c r="BR653" s="26">
        <f t="shared" si="964"/>
        <v>0</v>
      </c>
      <c r="BS653">
        <f t="shared" si="1016"/>
        <v>0</v>
      </c>
      <c r="BT653" s="7">
        <f t="shared" si="1017"/>
        <v>0</v>
      </c>
      <c r="BU653" s="7">
        <f t="shared" si="995"/>
        <v>0</v>
      </c>
      <c r="BV653" s="17">
        <f t="shared" si="1018"/>
        <v>0</v>
      </c>
      <c r="BW653" s="17">
        <f t="shared" si="996"/>
        <v>0</v>
      </c>
      <c r="CB653">
        <v>651</v>
      </c>
      <c r="CC653" s="7">
        <f t="shared" ca="1" si="1019"/>
        <v>-19000</v>
      </c>
      <c r="CD653" s="28">
        <f t="shared" ca="1" si="1020"/>
        <v>0</v>
      </c>
      <c r="CE653" s="16">
        <f t="shared" ca="1" si="1021"/>
        <v>0</v>
      </c>
      <c r="CF653" s="9">
        <f t="shared" ca="1" si="965"/>
        <v>0</v>
      </c>
      <c r="CG653" s="26">
        <f t="shared" ca="1" si="966"/>
        <v>0</v>
      </c>
      <c r="CH653" s="19">
        <f t="shared" ca="1" si="967"/>
        <v>0</v>
      </c>
      <c r="CI653" s="26">
        <f t="shared" ca="1" si="968"/>
        <v>0</v>
      </c>
      <c r="CJ653" s="26">
        <f t="shared" ca="1" si="969"/>
        <v>0</v>
      </c>
      <c r="CK653" s="16">
        <f t="shared" ca="1" si="1022"/>
        <v>0</v>
      </c>
      <c r="CL653" s="25">
        <v>0</v>
      </c>
      <c r="CM653" s="25">
        <f t="shared" ca="1" si="1023"/>
        <v>0</v>
      </c>
      <c r="CN653" s="25">
        <f t="shared" ca="1" si="1024"/>
        <v>0</v>
      </c>
      <c r="CO653" s="25">
        <f t="shared" ca="1" si="1025"/>
        <v>0</v>
      </c>
      <c r="CP653" s="25">
        <f t="shared" ca="1" si="1026"/>
        <v>0</v>
      </c>
      <c r="CQ653" s="16">
        <f t="shared" ca="1" si="1027"/>
        <v>0</v>
      </c>
      <c r="CR653" s="25">
        <f t="shared" ca="1" si="1028"/>
        <v>0</v>
      </c>
      <c r="CS653" s="9">
        <f t="shared" ca="1" si="970"/>
        <v>0</v>
      </c>
      <c r="CT653" s="26">
        <f t="shared" ca="1" si="971"/>
        <v>0</v>
      </c>
      <c r="CU653" s="19">
        <f t="shared" ca="1" si="972"/>
        <v>0</v>
      </c>
      <c r="CV653" s="26">
        <f t="shared" ca="1" si="973"/>
        <v>0</v>
      </c>
      <c r="CW653" s="26">
        <f t="shared" ca="1" si="974"/>
        <v>0</v>
      </c>
      <c r="CX653">
        <f t="shared" ca="1" si="1029"/>
        <v>0</v>
      </c>
      <c r="CY653" s="7">
        <f t="shared" ca="1" si="997"/>
        <v>0</v>
      </c>
      <c r="CZ653" s="7">
        <f t="shared" ca="1" si="998"/>
        <v>0</v>
      </c>
      <c r="DA653" s="17">
        <f t="shared" ca="1" si="1030"/>
        <v>0</v>
      </c>
      <c r="DB653" s="17">
        <f t="shared" ca="1" si="999"/>
        <v>0</v>
      </c>
      <c r="EB653">
        <v>651</v>
      </c>
      <c r="EC653" s="7">
        <f t="shared" si="1031"/>
        <v>0</v>
      </c>
      <c r="ED653" s="28">
        <f t="shared" si="1032"/>
        <v>0</v>
      </c>
      <c r="EE653" s="16">
        <f t="shared" si="1033"/>
        <v>0</v>
      </c>
      <c r="EF653" s="9">
        <f t="shared" si="975"/>
        <v>0</v>
      </c>
      <c r="EG653" s="26">
        <f t="shared" si="976"/>
        <v>0</v>
      </c>
      <c r="EH653" s="19">
        <f t="shared" si="977"/>
        <v>0</v>
      </c>
      <c r="EI653" s="26">
        <f t="shared" si="978"/>
        <v>0</v>
      </c>
      <c r="EJ653" s="26">
        <f t="shared" si="979"/>
        <v>0</v>
      </c>
      <c r="EK653" s="16">
        <f t="shared" si="1034"/>
        <v>0</v>
      </c>
      <c r="EL653" s="25">
        <v>0</v>
      </c>
      <c r="EM653" s="25">
        <f t="shared" si="1035"/>
        <v>0</v>
      </c>
      <c r="EN653" s="25">
        <f t="shared" si="1036"/>
        <v>0</v>
      </c>
      <c r="EO653" s="25">
        <f t="shared" si="1037"/>
        <v>0</v>
      </c>
      <c r="EP653" s="25">
        <f t="shared" si="1038"/>
        <v>0</v>
      </c>
      <c r="EQ653" s="16">
        <f t="shared" si="1039"/>
        <v>0</v>
      </c>
      <c r="ER653" s="25">
        <f t="shared" si="1040"/>
        <v>0</v>
      </c>
      <c r="ES653" s="9">
        <f t="shared" si="980"/>
        <v>0</v>
      </c>
      <c r="ET653" s="26">
        <f t="shared" si="981"/>
        <v>0</v>
      </c>
      <c r="EU653" s="19">
        <f t="shared" si="982"/>
        <v>0</v>
      </c>
      <c r="EV653" s="26">
        <f t="shared" si="983"/>
        <v>0</v>
      </c>
      <c r="EW653" s="26">
        <f t="shared" si="984"/>
        <v>0</v>
      </c>
      <c r="EX653">
        <f t="shared" si="1041"/>
        <v>0</v>
      </c>
      <c r="EY653" s="7">
        <f t="shared" si="1000"/>
        <v>0</v>
      </c>
      <c r="EZ653" s="7">
        <f t="shared" si="1001"/>
        <v>0</v>
      </c>
      <c r="FA653" s="17">
        <f t="shared" si="1042"/>
        <v>0</v>
      </c>
      <c r="FB653" s="17">
        <f t="shared" si="1002"/>
        <v>0</v>
      </c>
      <c r="GB653">
        <v>651</v>
      </c>
      <c r="GC653" s="7">
        <f t="shared" si="1043"/>
        <v>0</v>
      </c>
      <c r="GD653" s="28">
        <f t="shared" si="1044"/>
        <v>0</v>
      </c>
      <c r="GE653" s="16">
        <f t="shared" si="1045"/>
        <v>0</v>
      </c>
      <c r="GF653" s="9">
        <f t="shared" si="985"/>
        <v>0</v>
      </c>
      <c r="GG653" s="26">
        <f t="shared" si="986"/>
        <v>0</v>
      </c>
      <c r="GH653" s="19">
        <f t="shared" si="987"/>
        <v>0</v>
      </c>
      <c r="GI653" s="26">
        <f t="shared" si="988"/>
        <v>0</v>
      </c>
      <c r="GJ653" s="26">
        <f t="shared" si="989"/>
        <v>0</v>
      </c>
      <c r="GK653" s="16">
        <f t="shared" si="1046"/>
        <v>0</v>
      </c>
      <c r="GL653" s="25">
        <v>0</v>
      </c>
      <c r="GM653" s="25">
        <f t="shared" si="1047"/>
        <v>0</v>
      </c>
      <c r="GN653" s="25">
        <f t="shared" si="1048"/>
        <v>0</v>
      </c>
      <c r="GO653" s="25">
        <f t="shared" si="1049"/>
        <v>0</v>
      </c>
      <c r="GP653" s="25">
        <f t="shared" si="1050"/>
        <v>0</v>
      </c>
      <c r="GQ653" s="16">
        <f t="shared" si="1051"/>
        <v>0</v>
      </c>
      <c r="GR653" s="25">
        <f t="shared" si="1052"/>
        <v>0</v>
      </c>
      <c r="GS653" s="9">
        <f t="shared" si="990"/>
        <v>0</v>
      </c>
      <c r="GT653" s="26">
        <f t="shared" si="991"/>
        <v>0</v>
      </c>
      <c r="GU653" s="19">
        <f t="shared" si="992"/>
        <v>0</v>
      </c>
      <c r="GV653" s="26">
        <f t="shared" si="993"/>
        <v>0</v>
      </c>
      <c r="GW653" s="26">
        <f t="shared" si="994"/>
        <v>0</v>
      </c>
      <c r="GX653">
        <f t="shared" si="1053"/>
        <v>0</v>
      </c>
      <c r="GY653" s="7">
        <f t="shared" si="1003"/>
        <v>0</v>
      </c>
      <c r="GZ653" s="7">
        <f t="shared" si="1004"/>
        <v>0</v>
      </c>
      <c r="HA653" s="17">
        <f t="shared" si="1054"/>
        <v>0</v>
      </c>
      <c r="HB653" s="17">
        <f t="shared" si="1005"/>
        <v>0</v>
      </c>
    </row>
    <row r="654" spans="54:210" x14ac:dyDescent="0.3">
      <c r="BB654">
        <v>652</v>
      </c>
      <c r="BC654" s="7">
        <f t="shared" si="1006"/>
        <v>0</v>
      </c>
      <c r="BD654" s="28">
        <f t="shared" si="1007"/>
        <v>0</v>
      </c>
      <c r="BE654" s="16">
        <f t="shared" si="1008"/>
        <v>0</v>
      </c>
      <c r="BF654" s="16">
        <f t="shared" si="1009"/>
        <v>0</v>
      </c>
      <c r="BG654" s="25">
        <v>0</v>
      </c>
      <c r="BH654" s="25">
        <f t="shared" si="1010"/>
        <v>0</v>
      </c>
      <c r="BI654" s="25">
        <f t="shared" si="1011"/>
        <v>0</v>
      </c>
      <c r="BJ654" s="25">
        <f t="shared" si="1012"/>
        <v>0</v>
      </c>
      <c r="BK654" s="25">
        <f t="shared" si="1013"/>
        <v>0</v>
      </c>
      <c r="BL654" s="16">
        <f t="shared" si="1014"/>
        <v>0</v>
      </c>
      <c r="BM654" s="25">
        <f t="shared" si="1015"/>
        <v>0</v>
      </c>
      <c r="BN654" s="9">
        <f t="shared" si="960"/>
        <v>0</v>
      </c>
      <c r="BO654" s="26">
        <f t="shared" si="961"/>
        <v>0</v>
      </c>
      <c r="BP654" s="19">
        <f t="shared" si="962"/>
        <v>0</v>
      </c>
      <c r="BQ654" s="26">
        <f t="shared" si="963"/>
        <v>0</v>
      </c>
      <c r="BR654" s="26">
        <f t="shared" si="964"/>
        <v>0</v>
      </c>
      <c r="BS654">
        <f t="shared" si="1016"/>
        <v>0</v>
      </c>
      <c r="BT654" s="7">
        <f t="shared" si="1017"/>
        <v>0</v>
      </c>
      <c r="BU654" s="7">
        <f t="shared" si="995"/>
        <v>0</v>
      </c>
      <c r="BV654" s="17">
        <f t="shared" si="1018"/>
        <v>0</v>
      </c>
      <c r="BW654" s="17">
        <f t="shared" si="996"/>
        <v>0</v>
      </c>
      <c r="CB654">
        <v>652</v>
      </c>
      <c r="CC654" s="7">
        <f t="shared" ca="1" si="1019"/>
        <v>-19000</v>
      </c>
      <c r="CD654" s="28">
        <f t="shared" ca="1" si="1020"/>
        <v>0</v>
      </c>
      <c r="CE654" s="16">
        <f t="shared" ca="1" si="1021"/>
        <v>0</v>
      </c>
      <c r="CF654" s="9">
        <f t="shared" ca="1" si="965"/>
        <v>0</v>
      </c>
      <c r="CG654" s="26">
        <f t="shared" ca="1" si="966"/>
        <v>0</v>
      </c>
      <c r="CH654" s="19">
        <f t="shared" ca="1" si="967"/>
        <v>0</v>
      </c>
      <c r="CI654" s="26">
        <f t="shared" ca="1" si="968"/>
        <v>0</v>
      </c>
      <c r="CJ654" s="26">
        <f t="shared" ca="1" si="969"/>
        <v>0</v>
      </c>
      <c r="CK654" s="16">
        <f t="shared" ca="1" si="1022"/>
        <v>0</v>
      </c>
      <c r="CL654" s="25">
        <v>0</v>
      </c>
      <c r="CM654" s="25">
        <f t="shared" ca="1" si="1023"/>
        <v>0</v>
      </c>
      <c r="CN654" s="25">
        <f t="shared" ca="1" si="1024"/>
        <v>0</v>
      </c>
      <c r="CO654" s="25">
        <f t="shared" ca="1" si="1025"/>
        <v>0</v>
      </c>
      <c r="CP654" s="25">
        <f t="shared" ca="1" si="1026"/>
        <v>0</v>
      </c>
      <c r="CQ654" s="16">
        <f t="shared" ca="1" si="1027"/>
        <v>0</v>
      </c>
      <c r="CR654" s="25">
        <f t="shared" ca="1" si="1028"/>
        <v>0</v>
      </c>
      <c r="CS654" s="9">
        <f t="shared" ca="1" si="970"/>
        <v>0</v>
      </c>
      <c r="CT654" s="26">
        <f t="shared" ca="1" si="971"/>
        <v>0</v>
      </c>
      <c r="CU654" s="19">
        <f t="shared" ca="1" si="972"/>
        <v>0</v>
      </c>
      <c r="CV654" s="26">
        <f t="shared" ca="1" si="973"/>
        <v>0</v>
      </c>
      <c r="CW654" s="26">
        <f t="shared" ca="1" si="974"/>
        <v>0</v>
      </c>
      <c r="CX654">
        <f t="shared" ca="1" si="1029"/>
        <v>0</v>
      </c>
      <c r="CY654" s="7">
        <f t="shared" ca="1" si="997"/>
        <v>0</v>
      </c>
      <c r="CZ654" s="7">
        <f t="shared" ca="1" si="998"/>
        <v>0</v>
      </c>
      <c r="DA654" s="17">
        <f t="shared" ca="1" si="1030"/>
        <v>0</v>
      </c>
      <c r="DB654" s="17">
        <f t="shared" ca="1" si="999"/>
        <v>0</v>
      </c>
      <c r="EB654">
        <v>652</v>
      </c>
      <c r="EC654" s="7">
        <f t="shared" si="1031"/>
        <v>0</v>
      </c>
      <c r="ED654" s="28">
        <f t="shared" si="1032"/>
        <v>0</v>
      </c>
      <c r="EE654" s="16">
        <f t="shared" si="1033"/>
        <v>0</v>
      </c>
      <c r="EF654" s="9">
        <f t="shared" si="975"/>
        <v>0</v>
      </c>
      <c r="EG654" s="26">
        <f t="shared" si="976"/>
        <v>0</v>
      </c>
      <c r="EH654" s="19">
        <f t="shared" si="977"/>
        <v>0</v>
      </c>
      <c r="EI654" s="26">
        <f t="shared" si="978"/>
        <v>0</v>
      </c>
      <c r="EJ654" s="26">
        <f t="shared" si="979"/>
        <v>0</v>
      </c>
      <c r="EK654" s="16">
        <f t="shared" si="1034"/>
        <v>0</v>
      </c>
      <c r="EL654" s="25">
        <v>0</v>
      </c>
      <c r="EM654" s="25">
        <f t="shared" si="1035"/>
        <v>0</v>
      </c>
      <c r="EN654" s="25">
        <f t="shared" si="1036"/>
        <v>0</v>
      </c>
      <c r="EO654" s="25">
        <f t="shared" si="1037"/>
        <v>0</v>
      </c>
      <c r="EP654" s="25">
        <f t="shared" si="1038"/>
        <v>0</v>
      </c>
      <c r="EQ654" s="16">
        <f t="shared" si="1039"/>
        <v>0</v>
      </c>
      <c r="ER654" s="25">
        <f t="shared" si="1040"/>
        <v>0</v>
      </c>
      <c r="ES654" s="9">
        <f t="shared" si="980"/>
        <v>0</v>
      </c>
      <c r="ET654" s="26">
        <f t="shared" si="981"/>
        <v>0</v>
      </c>
      <c r="EU654" s="19">
        <f t="shared" si="982"/>
        <v>0</v>
      </c>
      <c r="EV654" s="26">
        <f t="shared" si="983"/>
        <v>0</v>
      </c>
      <c r="EW654" s="26">
        <f t="shared" si="984"/>
        <v>0</v>
      </c>
      <c r="EX654">
        <f t="shared" si="1041"/>
        <v>0</v>
      </c>
      <c r="EY654" s="7">
        <f t="shared" si="1000"/>
        <v>0</v>
      </c>
      <c r="EZ654" s="7">
        <f t="shared" si="1001"/>
        <v>0</v>
      </c>
      <c r="FA654" s="17">
        <f t="shared" si="1042"/>
        <v>0</v>
      </c>
      <c r="FB654" s="17">
        <f t="shared" si="1002"/>
        <v>0</v>
      </c>
      <c r="GB654">
        <v>652</v>
      </c>
      <c r="GC654" s="7">
        <f t="shared" si="1043"/>
        <v>0</v>
      </c>
      <c r="GD654" s="28">
        <f t="shared" si="1044"/>
        <v>0</v>
      </c>
      <c r="GE654" s="16">
        <f t="shared" si="1045"/>
        <v>0</v>
      </c>
      <c r="GF654" s="9">
        <f t="shared" si="985"/>
        <v>0</v>
      </c>
      <c r="GG654" s="26">
        <f t="shared" si="986"/>
        <v>0</v>
      </c>
      <c r="GH654" s="19">
        <f t="shared" si="987"/>
        <v>0</v>
      </c>
      <c r="GI654" s="26">
        <f t="shared" si="988"/>
        <v>0</v>
      </c>
      <c r="GJ654" s="26">
        <f t="shared" si="989"/>
        <v>0</v>
      </c>
      <c r="GK654" s="16">
        <f t="shared" si="1046"/>
        <v>0</v>
      </c>
      <c r="GL654" s="25">
        <v>0</v>
      </c>
      <c r="GM654" s="25">
        <f t="shared" si="1047"/>
        <v>0</v>
      </c>
      <c r="GN654" s="25">
        <f t="shared" si="1048"/>
        <v>0</v>
      </c>
      <c r="GO654" s="25">
        <f t="shared" si="1049"/>
        <v>0</v>
      </c>
      <c r="GP654" s="25">
        <f t="shared" si="1050"/>
        <v>0</v>
      </c>
      <c r="GQ654" s="16">
        <f t="shared" si="1051"/>
        <v>0</v>
      </c>
      <c r="GR654" s="25">
        <f t="shared" si="1052"/>
        <v>0</v>
      </c>
      <c r="GS654" s="9">
        <f t="shared" si="990"/>
        <v>0</v>
      </c>
      <c r="GT654" s="26">
        <f t="shared" si="991"/>
        <v>0</v>
      </c>
      <c r="GU654" s="19">
        <f t="shared" si="992"/>
        <v>0</v>
      </c>
      <c r="GV654" s="26">
        <f t="shared" si="993"/>
        <v>0</v>
      </c>
      <c r="GW654" s="26">
        <f t="shared" si="994"/>
        <v>0</v>
      </c>
      <c r="GX654">
        <f t="shared" si="1053"/>
        <v>0</v>
      </c>
      <c r="GY654" s="7">
        <f t="shared" si="1003"/>
        <v>0</v>
      </c>
      <c r="GZ654" s="7">
        <f t="shared" si="1004"/>
        <v>0</v>
      </c>
      <c r="HA654" s="17">
        <f t="shared" si="1054"/>
        <v>0</v>
      </c>
      <c r="HB654" s="17">
        <f t="shared" si="1005"/>
        <v>0</v>
      </c>
    </row>
    <row r="655" spans="54:210" x14ac:dyDescent="0.3">
      <c r="BB655">
        <v>653</v>
      </c>
      <c r="BC655" s="7">
        <f t="shared" si="1006"/>
        <v>0</v>
      </c>
      <c r="BD655" s="28">
        <f t="shared" si="1007"/>
        <v>0</v>
      </c>
      <c r="BE655" s="16">
        <f t="shared" si="1008"/>
        <v>0</v>
      </c>
      <c r="BF655" s="16">
        <f t="shared" si="1009"/>
        <v>0</v>
      </c>
      <c r="BG655" s="25">
        <v>0</v>
      </c>
      <c r="BH655" s="25">
        <f t="shared" si="1010"/>
        <v>0</v>
      </c>
      <c r="BI655" s="25">
        <f t="shared" si="1011"/>
        <v>0</v>
      </c>
      <c r="BJ655" s="25">
        <f t="shared" si="1012"/>
        <v>0</v>
      </c>
      <c r="BK655" s="25">
        <f t="shared" si="1013"/>
        <v>0</v>
      </c>
      <c r="BL655" s="16">
        <f t="shared" si="1014"/>
        <v>0</v>
      </c>
      <c r="BM655" s="25">
        <f t="shared" si="1015"/>
        <v>0</v>
      </c>
      <c r="BN655" s="9">
        <f t="shared" si="960"/>
        <v>0</v>
      </c>
      <c r="BO655" s="26">
        <f t="shared" si="961"/>
        <v>0</v>
      </c>
      <c r="BP655" s="19">
        <f t="shared" si="962"/>
        <v>0</v>
      </c>
      <c r="BQ655" s="26">
        <f t="shared" si="963"/>
        <v>0</v>
      </c>
      <c r="BR655" s="26">
        <f t="shared" si="964"/>
        <v>0</v>
      </c>
      <c r="BS655">
        <f t="shared" si="1016"/>
        <v>0</v>
      </c>
      <c r="BT655" s="7">
        <f t="shared" si="1017"/>
        <v>0</v>
      </c>
      <c r="BU655" s="7">
        <f t="shared" si="995"/>
        <v>0</v>
      </c>
      <c r="BV655" s="17">
        <f t="shared" si="1018"/>
        <v>0</v>
      </c>
      <c r="BW655" s="17">
        <f t="shared" si="996"/>
        <v>0</v>
      </c>
      <c r="CB655">
        <v>653</v>
      </c>
      <c r="CC655" s="7">
        <f t="shared" ca="1" si="1019"/>
        <v>-19000</v>
      </c>
      <c r="CD655" s="28">
        <f t="shared" ca="1" si="1020"/>
        <v>0</v>
      </c>
      <c r="CE655" s="16">
        <f t="shared" ca="1" si="1021"/>
        <v>0</v>
      </c>
      <c r="CF655" s="9">
        <f t="shared" ca="1" si="965"/>
        <v>0</v>
      </c>
      <c r="CG655" s="26">
        <f t="shared" ca="1" si="966"/>
        <v>0</v>
      </c>
      <c r="CH655" s="19">
        <f t="shared" ca="1" si="967"/>
        <v>0</v>
      </c>
      <c r="CI655" s="26">
        <f t="shared" ca="1" si="968"/>
        <v>0</v>
      </c>
      <c r="CJ655" s="26">
        <f t="shared" ca="1" si="969"/>
        <v>0</v>
      </c>
      <c r="CK655" s="16">
        <f t="shared" ca="1" si="1022"/>
        <v>0</v>
      </c>
      <c r="CL655" s="25">
        <v>0</v>
      </c>
      <c r="CM655" s="25">
        <f t="shared" ca="1" si="1023"/>
        <v>0</v>
      </c>
      <c r="CN655" s="25">
        <f t="shared" ca="1" si="1024"/>
        <v>0</v>
      </c>
      <c r="CO655" s="25">
        <f t="shared" ca="1" si="1025"/>
        <v>0</v>
      </c>
      <c r="CP655" s="25">
        <f t="shared" ca="1" si="1026"/>
        <v>0</v>
      </c>
      <c r="CQ655" s="16">
        <f t="shared" ca="1" si="1027"/>
        <v>0</v>
      </c>
      <c r="CR655" s="25">
        <f t="shared" ca="1" si="1028"/>
        <v>0</v>
      </c>
      <c r="CS655" s="9">
        <f t="shared" ca="1" si="970"/>
        <v>0</v>
      </c>
      <c r="CT655" s="26">
        <f t="shared" ca="1" si="971"/>
        <v>0</v>
      </c>
      <c r="CU655" s="19">
        <f t="shared" ca="1" si="972"/>
        <v>0</v>
      </c>
      <c r="CV655" s="26">
        <f t="shared" ca="1" si="973"/>
        <v>0</v>
      </c>
      <c r="CW655" s="26">
        <f t="shared" ca="1" si="974"/>
        <v>0</v>
      </c>
      <c r="CX655">
        <f t="shared" ca="1" si="1029"/>
        <v>0</v>
      </c>
      <c r="CY655" s="7">
        <f t="shared" ca="1" si="997"/>
        <v>0</v>
      </c>
      <c r="CZ655" s="7">
        <f t="shared" ca="1" si="998"/>
        <v>0</v>
      </c>
      <c r="DA655" s="17">
        <f t="shared" ca="1" si="1030"/>
        <v>0</v>
      </c>
      <c r="DB655" s="17">
        <f t="shared" ca="1" si="999"/>
        <v>0</v>
      </c>
      <c r="EB655">
        <v>653</v>
      </c>
      <c r="EC655" s="7">
        <f t="shared" si="1031"/>
        <v>0</v>
      </c>
      <c r="ED655" s="28">
        <f t="shared" si="1032"/>
        <v>0</v>
      </c>
      <c r="EE655" s="16">
        <f t="shared" si="1033"/>
        <v>0</v>
      </c>
      <c r="EF655" s="9">
        <f t="shared" si="975"/>
        <v>0</v>
      </c>
      <c r="EG655" s="26">
        <f t="shared" si="976"/>
        <v>0</v>
      </c>
      <c r="EH655" s="19">
        <f t="shared" si="977"/>
        <v>0</v>
      </c>
      <c r="EI655" s="26">
        <f t="shared" si="978"/>
        <v>0</v>
      </c>
      <c r="EJ655" s="26">
        <f t="shared" si="979"/>
        <v>0</v>
      </c>
      <c r="EK655" s="16">
        <f t="shared" si="1034"/>
        <v>0</v>
      </c>
      <c r="EL655" s="25">
        <v>0</v>
      </c>
      <c r="EM655" s="25">
        <f t="shared" si="1035"/>
        <v>0</v>
      </c>
      <c r="EN655" s="25">
        <f t="shared" si="1036"/>
        <v>0</v>
      </c>
      <c r="EO655" s="25">
        <f t="shared" si="1037"/>
        <v>0</v>
      </c>
      <c r="EP655" s="25">
        <f t="shared" si="1038"/>
        <v>0</v>
      </c>
      <c r="EQ655" s="16">
        <f t="shared" si="1039"/>
        <v>0</v>
      </c>
      <c r="ER655" s="25">
        <f t="shared" si="1040"/>
        <v>0</v>
      </c>
      <c r="ES655" s="9">
        <f t="shared" si="980"/>
        <v>0</v>
      </c>
      <c r="ET655" s="26">
        <f t="shared" si="981"/>
        <v>0</v>
      </c>
      <c r="EU655" s="19">
        <f t="shared" si="982"/>
        <v>0</v>
      </c>
      <c r="EV655" s="26">
        <f t="shared" si="983"/>
        <v>0</v>
      </c>
      <c r="EW655" s="26">
        <f t="shared" si="984"/>
        <v>0</v>
      </c>
      <c r="EX655">
        <f t="shared" si="1041"/>
        <v>0</v>
      </c>
      <c r="EY655" s="7">
        <f t="shared" si="1000"/>
        <v>0</v>
      </c>
      <c r="EZ655" s="7">
        <f t="shared" si="1001"/>
        <v>0</v>
      </c>
      <c r="FA655" s="17">
        <f t="shared" si="1042"/>
        <v>0</v>
      </c>
      <c r="FB655" s="17">
        <f t="shared" si="1002"/>
        <v>0</v>
      </c>
      <c r="GB655">
        <v>653</v>
      </c>
      <c r="GC655" s="7">
        <f t="shared" si="1043"/>
        <v>0</v>
      </c>
      <c r="GD655" s="28">
        <f t="shared" si="1044"/>
        <v>0</v>
      </c>
      <c r="GE655" s="16">
        <f t="shared" si="1045"/>
        <v>0</v>
      </c>
      <c r="GF655" s="9">
        <f t="shared" si="985"/>
        <v>0</v>
      </c>
      <c r="GG655" s="26">
        <f t="shared" si="986"/>
        <v>0</v>
      </c>
      <c r="GH655" s="19">
        <f t="shared" si="987"/>
        <v>0</v>
      </c>
      <c r="GI655" s="26">
        <f t="shared" si="988"/>
        <v>0</v>
      </c>
      <c r="GJ655" s="26">
        <f t="shared" si="989"/>
        <v>0</v>
      </c>
      <c r="GK655" s="16">
        <f t="shared" si="1046"/>
        <v>0</v>
      </c>
      <c r="GL655" s="25">
        <v>0</v>
      </c>
      <c r="GM655" s="25">
        <f t="shared" si="1047"/>
        <v>0</v>
      </c>
      <c r="GN655" s="25">
        <f t="shared" si="1048"/>
        <v>0</v>
      </c>
      <c r="GO655" s="25">
        <f t="shared" si="1049"/>
        <v>0</v>
      </c>
      <c r="GP655" s="25">
        <f t="shared" si="1050"/>
        <v>0</v>
      </c>
      <c r="GQ655" s="16">
        <f t="shared" si="1051"/>
        <v>0</v>
      </c>
      <c r="GR655" s="25">
        <f t="shared" si="1052"/>
        <v>0</v>
      </c>
      <c r="GS655" s="9">
        <f t="shared" si="990"/>
        <v>0</v>
      </c>
      <c r="GT655" s="26">
        <f t="shared" si="991"/>
        <v>0</v>
      </c>
      <c r="GU655" s="19">
        <f t="shared" si="992"/>
        <v>0</v>
      </c>
      <c r="GV655" s="26">
        <f t="shared" si="993"/>
        <v>0</v>
      </c>
      <c r="GW655" s="26">
        <f t="shared" si="994"/>
        <v>0</v>
      </c>
      <c r="GX655">
        <f t="shared" si="1053"/>
        <v>0</v>
      </c>
      <c r="GY655" s="7">
        <f t="shared" si="1003"/>
        <v>0</v>
      </c>
      <c r="GZ655" s="7">
        <f t="shared" si="1004"/>
        <v>0</v>
      </c>
      <c r="HA655" s="17">
        <f t="shared" si="1054"/>
        <v>0</v>
      </c>
      <c r="HB655" s="17">
        <f t="shared" si="1005"/>
        <v>0</v>
      </c>
    </row>
    <row r="656" spans="54:210" x14ac:dyDescent="0.3">
      <c r="BB656">
        <v>654</v>
      </c>
      <c r="BC656" s="7">
        <f t="shared" si="1006"/>
        <v>0</v>
      </c>
      <c r="BD656" s="28">
        <f t="shared" si="1007"/>
        <v>0</v>
      </c>
      <c r="BE656" s="16">
        <f t="shared" si="1008"/>
        <v>0</v>
      </c>
      <c r="BF656" s="16">
        <f t="shared" si="1009"/>
        <v>0</v>
      </c>
      <c r="BG656" s="25">
        <v>0</v>
      </c>
      <c r="BH656" s="25">
        <f t="shared" si="1010"/>
        <v>0</v>
      </c>
      <c r="BI656" s="25">
        <f t="shared" si="1011"/>
        <v>0</v>
      </c>
      <c r="BJ656" s="25">
        <f t="shared" si="1012"/>
        <v>0</v>
      </c>
      <c r="BK656" s="25">
        <f t="shared" si="1013"/>
        <v>0</v>
      </c>
      <c r="BL656" s="16">
        <f t="shared" si="1014"/>
        <v>0</v>
      </c>
      <c r="BM656" s="25">
        <f t="shared" si="1015"/>
        <v>0</v>
      </c>
      <c r="BN656" s="9">
        <f t="shared" si="960"/>
        <v>0</v>
      </c>
      <c r="BO656" s="26">
        <f t="shared" si="961"/>
        <v>0</v>
      </c>
      <c r="BP656" s="19">
        <f t="shared" si="962"/>
        <v>0</v>
      </c>
      <c r="BQ656" s="26">
        <f t="shared" si="963"/>
        <v>0</v>
      </c>
      <c r="BR656" s="26">
        <f t="shared" si="964"/>
        <v>0</v>
      </c>
      <c r="BS656">
        <f t="shared" si="1016"/>
        <v>0</v>
      </c>
      <c r="BT656" s="7">
        <f t="shared" si="1017"/>
        <v>0</v>
      </c>
      <c r="BU656" s="7">
        <f t="shared" si="995"/>
        <v>0</v>
      </c>
      <c r="BV656" s="17">
        <f t="shared" si="1018"/>
        <v>0</v>
      </c>
      <c r="BW656" s="17">
        <f t="shared" si="996"/>
        <v>0</v>
      </c>
      <c r="CB656">
        <v>654</v>
      </c>
      <c r="CC656" s="7">
        <f t="shared" ca="1" si="1019"/>
        <v>-19000</v>
      </c>
      <c r="CD656" s="28">
        <f t="shared" ca="1" si="1020"/>
        <v>0</v>
      </c>
      <c r="CE656" s="16">
        <f t="shared" ca="1" si="1021"/>
        <v>0</v>
      </c>
      <c r="CF656" s="9">
        <f t="shared" ca="1" si="965"/>
        <v>0</v>
      </c>
      <c r="CG656" s="26">
        <f t="shared" ca="1" si="966"/>
        <v>0</v>
      </c>
      <c r="CH656" s="19">
        <f t="shared" ca="1" si="967"/>
        <v>0</v>
      </c>
      <c r="CI656" s="26">
        <f t="shared" ca="1" si="968"/>
        <v>0</v>
      </c>
      <c r="CJ656" s="26">
        <f t="shared" ca="1" si="969"/>
        <v>0</v>
      </c>
      <c r="CK656" s="16">
        <f t="shared" ca="1" si="1022"/>
        <v>0</v>
      </c>
      <c r="CL656" s="25">
        <v>0</v>
      </c>
      <c r="CM656" s="25">
        <f t="shared" ca="1" si="1023"/>
        <v>0</v>
      </c>
      <c r="CN656" s="25">
        <f t="shared" ca="1" si="1024"/>
        <v>0</v>
      </c>
      <c r="CO656" s="25">
        <f t="shared" ca="1" si="1025"/>
        <v>0</v>
      </c>
      <c r="CP656" s="25">
        <f t="shared" ca="1" si="1026"/>
        <v>0</v>
      </c>
      <c r="CQ656" s="16">
        <f t="shared" ca="1" si="1027"/>
        <v>0</v>
      </c>
      <c r="CR656" s="25">
        <f t="shared" ca="1" si="1028"/>
        <v>0</v>
      </c>
      <c r="CS656" s="9">
        <f t="shared" ca="1" si="970"/>
        <v>0</v>
      </c>
      <c r="CT656" s="26">
        <f t="shared" ca="1" si="971"/>
        <v>0</v>
      </c>
      <c r="CU656" s="19">
        <f t="shared" ca="1" si="972"/>
        <v>0</v>
      </c>
      <c r="CV656" s="26">
        <f t="shared" ca="1" si="973"/>
        <v>0</v>
      </c>
      <c r="CW656" s="26">
        <f t="shared" ca="1" si="974"/>
        <v>0</v>
      </c>
      <c r="CX656">
        <f t="shared" ca="1" si="1029"/>
        <v>0</v>
      </c>
      <c r="CY656" s="7">
        <f t="shared" ca="1" si="997"/>
        <v>0</v>
      </c>
      <c r="CZ656" s="7">
        <f t="shared" ca="1" si="998"/>
        <v>0</v>
      </c>
      <c r="DA656" s="17">
        <f t="shared" ca="1" si="1030"/>
        <v>0</v>
      </c>
      <c r="DB656" s="17">
        <f t="shared" ca="1" si="999"/>
        <v>0</v>
      </c>
      <c r="EB656">
        <v>654</v>
      </c>
      <c r="EC656" s="7">
        <f t="shared" si="1031"/>
        <v>0</v>
      </c>
      <c r="ED656" s="28">
        <f t="shared" si="1032"/>
        <v>0</v>
      </c>
      <c r="EE656" s="16">
        <f t="shared" si="1033"/>
        <v>0</v>
      </c>
      <c r="EF656" s="9">
        <f t="shared" si="975"/>
        <v>0</v>
      </c>
      <c r="EG656" s="26">
        <f t="shared" si="976"/>
        <v>0</v>
      </c>
      <c r="EH656" s="19">
        <f t="shared" si="977"/>
        <v>0</v>
      </c>
      <c r="EI656" s="26">
        <f t="shared" si="978"/>
        <v>0</v>
      </c>
      <c r="EJ656" s="26">
        <f t="shared" si="979"/>
        <v>0</v>
      </c>
      <c r="EK656" s="16">
        <f t="shared" si="1034"/>
        <v>0</v>
      </c>
      <c r="EL656" s="25">
        <v>0</v>
      </c>
      <c r="EM656" s="25">
        <f t="shared" si="1035"/>
        <v>0</v>
      </c>
      <c r="EN656" s="25">
        <f t="shared" si="1036"/>
        <v>0</v>
      </c>
      <c r="EO656" s="25">
        <f t="shared" si="1037"/>
        <v>0</v>
      </c>
      <c r="EP656" s="25">
        <f t="shared" si="1038"/>
        <v>0</v>
      </c>
      <c r="EQ656" s="16">
        <f t="shared" si="1039"/>
        <v>0</v>
      </c>
      <c r="ER656" s="25">
        <f t="shared" si="1040"/>
        <v>0</v>
      </c>
      <c r="ES656" s="9">
        <f t="shared" si="980"/>
        <v>0</v>
      </c>
      <c r="ET656" s="26">
        <f t="shared" si="981"/>
        <v>0</v>
      </c>
      <c r="EU656" s="19">
        <f t="shared" si="982"/>
        <v>0</v>
      </c>
      <c r="EV656" s="26">
        <f t="shared" si="983"/>
        <v>0</v>
      </c>
      <c r="EW656" s="26">
        <f t="shared" si="984"/>
        <v>0</v>
      </c>
      <c r="EX656">
        <f t="shared" si="1041"/>
        <v>0</v>
      </c>
      <c r="EY656" s="7">
        <f t="shared" si="1000"/>
        <v>0</v>
      </c>
      <c r="EZ656" s="7">
        <f t="shared" si="1001"/>
        <v>0</v>
      </c>
      <c r="FA656" s="17">
        <f t="shared" si="1042"/>
        <v>0</v>
      </c>
      <c r="FB656" s="17">
        <f t="shared" si="1002"/>
        <v>0</v>
      </c>
      <c r="GB656">
        <v>654</v>
      </c>
      <c r="GC656" s="7">
        <f t="shared" si="1043"/>
        <v>0</v>
      </c>
      <c r="GD656" s="28">
        <f t="shared" si="1044"/>
        <v>0</v>
      </c>
      <c r="GE656" s="16">
        <f t="shared" si="1045"/>
        <v>0</v>
      </c>
      <c r="GF656" s="9">
        <f t="shared" si="985"/>
        <v>0</v>
      </c>
      <c r="GG656" s="26">
        <f t="shared" si="986"/>
        <v>0</v>
      </c>
      <c r="GH656" s="19">
        <f t="shared" si="987"/>
        <v>0</v>
      </c>
      <c r="GI656" s="26">
        <f t="shared" si="988"/>
        <v>0</v>
      </c>
      <c r="GJ656" s="26">
        <f t="shared" si="989"/>
        <v>0</v>
      </c>
      <c r="GK656" s="16">
        <f t="shared" si="1046"/>
        <v>0</v>
      </c>
      <c r="GL656" s="25">
        <v>0</v>
      </c>
      <c r="GM656" s="25">
        <f t="shared" si="1047"/>
        <v>0</v>
      </c>
      <c r="GN656" s="25">
        <f t="shared" si="1048"/>
        <v>0</v>
      </c>
      <c r="GO656" s="25">
        <f t="shared" si="1049"/>
        <v>0</v>
      </c>
      <c r="GP656" s="25">
        <f t="shared" si="1050"/>
        <v>0</v>
      </c>
      <c r="GQ656" s="16">
        <f t="shared" si="1051"/>
        <v>0</v>
      </c>
      <c r="GR656" s="25">
        <f t="shared" si="1052"/>
        <v>0</v>
      </c>
      <c r="GS656" s="9">
        <f t="shared" si="990"/>
        <v>0</v>
      </c>
      <c r="GT656" s="26">
        <f t="shared" si="991"/>
        <v>0</v>
      </c>
      <c r="GU656" s="19">
        <f t="shared" si="992"/>
        <v>0</v>
      </c>
      <c r="GV656" s="26">
        <f t="shared" si="993"/>
        <v>0</v>
      </c>
      <c r="GW656" s="26">
        <f t="shared" si="994"/>
        <v>0</v>
      </c>
      <c r="GX656">
        <f t="shared" si="1053"/>
        <v>0</v>
      </c>
      <c r="GY656" s="7">
        <f t="shared" si="1003"/>
        <v>0</v>
      </c>
      <c r="GZ656" s="7">
        <f t="shared" si="1004"/>
        <v>0</v>
      </c>
      <c r="HA656" s="17">
        <f t="shared" si="1054"/>
        <v>0</v>
      </c>
      <c r="HB656" s="17">
        <f t="shared" si="1005"/>
        <v>0</v>
      </c>
    </row>
    <row r="657" spans="54:210" x14ac:dyDescent="0.3">
      <c r="BB657">
        <v>655</v>
      </c>
      <c r="BC657" s="7">
        <f t="shared" si="1006"/>
        <v>0</v>
      </c>
      <c r="BD657" s="28">
        <f t="shared" si="1007"/>
        <v>0</v>
      </c>
      <c r="BE657" s="16">
        <f t="shared" si="1008"/>
        <v>0</v>
      </c>
      <c r="BF657" s="16">
        <f t="shared" si="1009"/>
        <v>0</v>
      </c>
      <c r="BG657" s="25">
        <v>0</v>
      </c>
      <c r="BH657" s="25">
        <f t="shared" si="1010"/>
        <v>0</v>
      </c>
      <c r="BI657" s="25">
        <f t="shared" si="1011"/>
        <v>0</v>
      </c>
      <c r="BJ657" s="25">
        <f t="shared" si="1012"/>
        <v>0</v>
      </c>
      <c r="BK657" s="25">
        <f t="shared" si="1013"/>
        <v>0</v>
      </c>
      <c r="BL657" s="16">
        <f t="shared" si="1014"/>
        <v>0</v>
      </c>
      <c r="BM657" s="25">
        <f t="shared" si="1015"/>
        <v>0</v>
      </c>
      <c r="BN657" s="9">
        <f t="shared" si="960"/>
        <v>0</v>
      </c>
      <c r="BO657" s="26">
        <f t="shared" si="961"/>
        <v>0</v>
      </c>
      <c r="BP657" s="19">
        <f t="shared" si="962"/>
        <v>0</v>
      </c>
      <c r="BQ657" s="26">
        <f t="shared" si="963"/>
        <v>0</v>
      </c>
      <c r="BR657" s="26">
        <f t="shared" si="964"/>
        <v>0</v>
      </c>
      <c r="BS657">
        <f t="shared" si="1016"/>
        <v>0</v>
      </c>
      <c r="BT657" s="7">
        <f t="shared" si="1017"/>
        <v>0</v>
      </c>
      <c r="BU657" s="7">
        <f t="shared" si="995"/>
        <v>0</v>
      </c>
      <c r="BV657" s="17">
        <f t="shared" si="1018"/>
        <v>0</v>
      </c>
      <c r="BW657" s="17">
        <f t="shared" si="996"/>
        <v>0</v>
      </c>
      <c r="CB657">
        <v>655</v>
      </c>
      <c r="CC657" s="7">
        <f t="shared" ca="1" si="1019"/>
        <v>-19000</v>
      </c>
      <c r="CD657" s="28">
        <f t="shared" ca="1" si="1020"/>
        <v>0</v>
      </c>
      <c r="CE657" s="16">
        <f t="shared" ca="1" si="1021"/>
        <v>0</v>
      </c>
      <c r="CF657" s="9">
        <f t="shared" ca="1" si="965"/>
        <v>0</v>
      </c>
      <c r="CG657" s="26">
        <f t="shared" ca="1" si="966"/>
        <v>0</v>
      </c>
      <c r="CH657" s="19">
        <f t="shared" ca="1" si="967"/>
        <v>0</v>
      </c>
      <c r="CI657" s="26">
        <f t="shared" ca="1" si="968"/>
        <v>0</v>
      </c>
      <c r="CJ657" s="26">
        <f t="shared" ca="1" si="969"/>
        <v>0</v>
      </c>
      <c r="CK657" s="16">
        <f t="shared" ca="1" si="1022"/>
        <v>0</v>
      </c>
      <c r="CL657" s="25">
        <v>0</v>
      </c>
      <c r="CM657" s="25">
        <f t="shared" ca="1" si="1023"/>
        <v>0</v>
      </c>
      <c r="CN657" s="25">
        <f t="shared" ca="1" si="1024"/>
        <v>0</v>
      </c>
      <c r="CO657" s="25">
        <f t="shared" ca="1" si="1025"/>
        <v>0</v>
      </c>
      <c r="CP657" s="25">
        <f t="shared" ca="1" si="1026"/>
        <v>0</v>
      </c>
      <c r="CQ657" s="16">
        <f t="shared" ca="1" si="1027"/>
        <v>0</v>
      </c>
      <c r="CR657" s="25">
        <f t="shared" ca="1" si="1028"/>
        <v>0</v>
      </c>
      <c r="CS657" s="9">
        <f t="shared" ca="1" si="970"/>
        <v>0</v>
      </c>
      <c r="CT657" s="26">
        <f t="shared" ca="1" si="971"/>
        <v>0</v>
      </c>
      <c r="CU657" s="19">
        <f t="shared" ca="1" si="972"/>
        <v>0</v>
      </c>
      <c r="CV657" s="26">
        <f t="shared" ca="1" si="973"/>
        <v>0</v>
      </c>
      <c r="CW657" s="26">
        <f t="shared" ca="1" si="974"/>
        <v>0</v>
      </c>
      <c r="CX657">
        <f t="shared" ca="1" si="1029"/>
        <v>0</v>
      </c>
      <c r="CY657" s="7">
        <f t="shared" ca="1" si="997"/>
        <v>0</v>
      </c>
      <c r="CZ657" s="7">
        <f t="shared" ca="1" si="998"/>
        <v>0</v>
      </c>
      <c r="DA657" s="17">
        <f t="shared" ca="1" si="1030"/>
        <v>0</v>
      </c>
      <c r="DB657" s="17">
        <f t="shared" ca="1" si="999"/>
        <v>0</v>
      </c>
      <c r="EB657">
        <v>655</v>
      </c>
      <c r="EC657" s="7">
        <f t="shared" si="1031"/>
        <v>0</v>
      </c>
      <c r="ED657" s="28">
        <f t="shared" si="1032"/>
        <v>0</v>
      </c>
      <c r="EE657" s="16">
        <f t="shared" si="1033"/>
        <v>0</v>
      </c>
      <c r="EF657" s="9">
        <f t="shared" si="975"/>
        <v>0</v>
      </c>
      <c r="EG657" s="26">
        <f t="shared" si="976"/>
        <v>0</v>
      </c>
      <c r="EH657" s="19">
        <f t="shared" si="977"/>
        <v>0</v>
      </c>
      <c r="EI657" s="26">
        <f t="shared" si="978"/>
        <v>0</v>
      </c>
      <c r="EJ657" s="26">
        <f t="shared" si="979"/>
        <v>0</v>
      </c>
      <c r="EK657" s="16">
        <f t="shared" si="1034"/>
        <v>0</v>
      </c>
      <c r="EL657" s="25">
        <v>0</v>
      </c>
      <c r="EM657" s="25">
        <f t="shared" si="1035"/>
        <v>0</v>
      </c>
      <c r="EN657" s="25">
        <f t="shared" si="1036"/>
        <v>0</v>
      </c>
      <c r="EO657" s="25">
        <f t="shared" si="1037"/>
        <v>0</v>
      </c>
      <c r="EP657" s="25">
        <f t="shared" si="1038"/>
        <v>0</v>
      </c>
      <c r="EQ657" s="16">
        <f t="shared" si="1039"/>
        <v>0</v>
      </c>
      <c r="ER657" s="25">
        <f t="shared" si="1040"/>
        <v>0</v>
      </c>
      <c r="ES657" s="9">
        <f t="shared" si="980"/>
        <v>0</v>
      </c>
      <c r="ET657" s="26">
        <f t="shared" si="981"/>
        <v>0</v>
      </c>
      <c r="EU657" s="19">
        <f t="shared" si="982"/>
        <v>0</v>
      </c>
      <c r="EV657" s="26">
        <f t="shared" si="983"/>
        <v>0</v>
      </c>
      <c r="EW657" s="26">
        <f t="shared" si="984"/>
        <v>0</v>
      </c>
      <c r="EX657">
        <f t="shared" si="1041"/>
        <v>0</v>
      </c>
      <c r="EY657" s="7">
        <f t="shared" si="1000"/>
        <v>0</v>
      </c>
      <c r="EZ657" s="7">
        <f t="shared" si="1001"/>
        <v>0</v>
      </c>
      <c r="FA657" s="17">
        <f t="shared" si="1042"/>
        <v>0</v>
      </c>
      <c r="FB657" s="17">
        <f t="shared" si="1002"/>
        <v>0</v>
      </c>
      <c r="GB657">
        <v>655</v>
      </c>
      <c r="GC657" s="7">
        <f t="shared" si="1043"/>
        <v>0</v>
      </c>
      <c r="GD657" s="28">
        <f t="shared" si="1044"/>
        <v>0</v>
      </c>
      <c r="GE657" s="16">
        <f t="shared" si="1045"/>
        <v>0</v>
      </c>
      <c r="GF657" s="9">
        <f t="shared" si="985"/>
        <v>0</v>
      </c>
      <c r="GG657" s="26">
        <f t="shared" si="986"/>
        <v>0</v>
      </c>
      <c r="GH657" s="19">
        <f t="shared" si="987"/>
        <v>0</v>
      </c>
      <c r="GI657" s="26">
        <f t="shared" si="988"/>
        <v>0</v>
      </c>
      <c r="GJ657" s="26">
        <f t="shared" si="989"/>
        <v>0</v>
      </c>
      <c r="GK657" s="16">
        <f t="shared" si="1046"/>
        <v>0</v>
      </c>
      <c r="GL657" s="25">
        <v>0</v>
      </c>
      <c r="GM657" s="25">
        <f t="shared" si="1047"/>
        <v>0</v>
      </c>
      <c r="GN657" s="25">
        <f t="shared" si="1048"/>
        <v>0</v>
      </c>
      <c r="GO657" s="25">
        <f t="shared" si="1049"/>
        <v>0</v>
      </c>
      <c r="GP657" s="25">
        <f t="shared" si="1050"/>
        <v>0</v>
      </c>
      <c r="GQ657" s="16">
        <f t="shared" si="1051"/>
        <v>0</v>
      </c>
      <c r="GR657" s="25">
        <f t="shared" si="1052"/>
        <v>0</v>
      </c>
      <c r="GS657" s="9">
        <f t="shared" si="990"/>
        <v>0</v>
      </c>
      <c r="GT657" s="26">
        <f t="shared" si="991"/>
        <v>0</v>
      </c>
      <c r="GU657" s="19">
        <f t="shared" si="992"/>
        <v>0</v>
      </c>
      <c r="GV657" s="26">
        <f t="shared" si="993"/>
        <v>0</v>
      </c>
      <c r="GW657" s="26">
        <f t="shared" si="994"/>
        <v>0</v>
      </c>
      <c r="GX657">
        <f t="shared" si="1053"/>
        <v>0</v>
      </c>
      <c r="GY657" s="7">
        <f t="shared" si="1003"/>
        <v>0</v>
      </c>
      <c r="GZ657" s="7">
        <f t="shared" si="1004"/>
        <v>0</v>
      </c>
      <c r="HA657" s="17">
        <f t="shared" si="1054"/>
        <v>0</v>
      </c>
      <c r="HB657" s="17">
        <f t="shared" si="1005"/>
        <v>0</v>
      </c>
    </row>
    <row r="658" spans="54:210" x14ac:dyDescent="0.3">
      <c r="BB658">
        <v>656</v>
      </c>
      <c r="BC658" s="7">
        <f t="shared" si="1006"/>
        <v>0</v>
      </c>
      <c r="BD658" s="28">
        <f t="shared" si="1007"/>
        <v>0</v>
      </c>
      <c r="BE658" s="16">
        <f t="shared" si="1008"/>
        <v>0</v>
      </c>
      <c r="BF658" s="16">
        <f t="shared" si="1009"/>
        <v>0</v>
      </c>
      <c r="BG658" s="25">
        <v>0</v>
      </c>
      <c r="BH658" s="25">
        <f t="shared" si="1010"/>
        <v>0</v>
      </c>
      <c r="BI658" s="25">
        <f t="shared" si="1011"/>
        <v>0</v>
      </c>
      <c r="BJ658" s="25">
        <f t="shared" si="1012"/>
        <v>0</v>
      </c>
      <c r="BK658" s="25">
        <f t="shared" si="1013"/>
        <v>0</v>
      </c>
      <c r="BL658" s="16">
        <f t="shared" si="1014"/>
        <v>0</v>
      </c>
      <c r="BM658" s="25">
        <f t="shared" si="1015"/>
        <v>0</v>
      </c>
      <c r="BN658" s="9">
        <f t="shared" si="960"/>
        <v>0</v>
      </c>
      <c r="BO658" s="26">
        <f t="shared" si="961"/>
        <v>0</v>
      </c>
      <c r="BP658" s="19">
        <f t="shared" si="962"/>
        <v>0</v>
      </c>
      <c r="BQ658" s="26">
        <f t="shared" si="963"/>
        <v>0</v>
      </c>
      <c r="BR658" s="26">
        <f t="shared" si="964"/>
        <v>0</v>
      </c>
      <c r="BS658">
        <f t="shared" si="1016"/>
        <v>0</v>
      </c>
      <c r="BT658" s="7">
        <f t="shared" si="1017"/>
        <v>0</v>
      </c>
      <c r="BU658" s="7">
        <f t="shared" si="995"/>
        <v>0</v>
      </c>
      <c r="BV658" s="17">
        <f t="shared" si="1018"/>
        <v>0</v>
      </c>
      <c r="BW658" s="17">
        <f t="shared" si="996"/>
        <v>0</v>
      </c>
      <c r="CB658">
        <v>656</v>
      </c>
      <c r="CC658" s="7">
        <f t="shared" ca="1" si="1019"/>
        <v>-19000</v>
      </c>
      <c r="CD658" s="28">
        <f t="shared" ca="1" si="1020"/>
        <v>0</v>
      </c>
      <c r="CE658" s="16">
        <f t="shared" ca="1" si="1021"/>
        <v>0</v>
      </c>
      <c r="CF658" s="9">
        <f t="shared" ca="1" si="965"/>
        <v>0</v>
      </c>
      <c r="CG658" s="26">
        <f t="shared" ca="1" si="966"/>
        <v>0</v>
      </c>
      <c r="CH658" s="19">
        <f t="shared" ca="1" si="967"/>
        <v>0</v>
      </c>
      <c r="CI658" s="26">
        <f t="shared" ca="1" si="968"/>
        <v>0</v>
      </c>
      <c r="CJ658" s="26">
        <f t="shared" ca="1" si="969"/>
        <v>0</v>
      </c>
      <c r="CK658" s="16">
        <f t="shared" ca="1" si="1022"/>
        <v>0</v>
      </c>
      <c r="CL658" s="25">
        <v>0</v>
      </c>
      <c r="CM658" s="25">
        <f t="shared" ca="1" si="1023"/>
        <v>0</v>
      </c>
      <c r="CN658" s="25">
        <f t="shared" ca="1" si="1024"/>
        <v>0</v>
      </c>
      <c r="CO658" s="25">
        <f t="shared" ca="1" si="1025"/>
        <v>0</v>
      </c>
      <c r="CP658" s="25">
        <f t="shared" ca="1" si="1026"/>
        <v>0</v>
      </c>
      <c r="CQ658" s="16">
        <f t="shared" ca="1" si="1027"/>
        <v>0</v>
      </c>
      <c r="CR658" s="25">
        <f t="shared" ca="1" si="1028"/>
        <v>0</v>
      </c>
      <c r="CS658" s="9">
        <f t="shared" ca="1" si="970"/>
        <v>0</v>
      </c>
      <c r="CT658" s="26">
        <f t="shared" ca="1" si="971"/>
        <v>0</v>
      </c>
      <c r="CU658" s="19">
        <f t="shared" ca="1" si="972"/>
        <v>0</v>
      </c>
      <c r="CV658" s="26">
        <f t="shared" ca="1" si="973"/>
        <v>0</v>
      </c>
      <c r="CW658" s="26">
        <f t="shared" ca="1" si="974"/>
        <v>0</v>
      </c>
      <c r="CX658">
        <f t="shared" ca="1" si="1029"/>
        <v>0</v>
      </c>
      <c r="CY658" s="7">
        <f t="shared" ca="1" si="997"/>
        <v>0</v>
      </c>
      <c r="CZ658" s="7">
        <f t="shared" ca="1" si="998"/>
        <v>0</v>
      </c>
      <c r="DA658" s="17">
        <f t="shared" ca="1" si="1030"/>
        <v>0</v>
      </c>
      <c r="DB658" s="17">
        <f t="shared" ca="1" si="999"/>
        <v>0</v>
      </c>
      <c r="EB658">
        <v>656</v>
      </c>
      <c r="EC658" s="7">
        <f t="shared" si="1031"/>
        <v>0</v>
      </c>
      <c r="ED658" s="28">
        <f t="shared" si="1032"/>
        <v>0</v>
      </c>
      <c r="EE658" s="16">
        <f t="shared" si="1033"/>
        <v>0</v>
      </c>
      <c r="EF658" s="9">
        <f t="shared" si="975"/>
        <v>0</v>
      </c>
      <c r="EG658" s="26">
        <f t="shared" si="976"/>
        <v>0</v>
      </c>
      <c r="EH658" s="19">
        <f t="shared" si="977"/>
        <v>0</v>
      </c>
      <c r="EI658" s="26">
        <f t="shared" si="978"/>
        <v>0</v>
      </c>
      <c r="EJ658" s="26">
        <f t="shared" si="979"/>
        <v>0</v>
      </c>
      <c r="EK658" s="16">
        <f t="shared" si="1034"/>
        <v>0</v>
      </c>
      <c r="EL658" s="25">
        <v>0</v>
      </c>
      <c r="EM658" s="25">
        <f t="shared" si="1035"/>
        <v>0</v>
      </c>
      <c r="EN658" s="25">
        <f t="shared" si="1036"/>
        <v>0</v>
      </c>
      <c r="EO658" s="25">
        <f t="shared" si="1037"/>
        <v>0</v>
      </c>
      <c r="EP658" s="25">
        <f t="shared" si="1038"/>
        <v>0</v>
      </c>
      <c r="EQ658" s="16">
        <f t="shared" si="1039"/>
        <v>0</v>
      </c>
      <c r="ER658" s="25">
        <f t="shared" si="1040"/>
        <v>0</v>
      </c>
      <c r="ES658" s="9">
        <f t="shared" si="980"/>
        <v>0</v>
      </c>
      <c r="ET658" s="26">
        <f t="shared" si="981"/>
        <v>0</v>
      </c>
      <c r="EU658" s="19">
        <f t="shared" si="982"/>
        <v>0</v>
      </c>
      <c r="EV658" s="26">
        <f t="shared" si="983"/>
        <v>0</v>
      </c>
      <c r="EW658" s="26">
        <f t="shared" si="984"/>
        <v>0</v>
      </c>
      <c r="EX658">
        <f t="shared" si="1041"/>
        <v>0</v>
      </c>
      <c r="EY658" s="7">
        <f t="shared" si="1000"/>
        <v>0</v>
      </c>
      <c r="EZ658" s="7">
        <f t="shared" si="1001"/>
        <v>0</v>
      </c>
      <c r="FA658" s="17">
        <f t="shared" si="1042"/>
        <v>0</v>
      </c>
      <c r="FB658" s="17">
        <f t="shared" si="1002"/>
        <v>0</v>
      </c>
      <c r="GB658">
        <v>656</v>
      </c>
      <c r="GC658" s="7">
        <f t="shared" si="1043"/>
        <v>0</v>
      </c>
      <c r="GD658" s="28">
        <f t="shared" si="1044"/>
        <v>0</v>
      </c>
      <c r="GE658" s="16">
        <f t="shared" si="1045"/>
        <v>0</v>
      </c>
      <c r="GF658" s="9">
        <f t="shared" si="985"/>
        <v>0</v>
      </c>
      <c r="GG658" s="26">
        <f t="shared" si="986"/>
        <v>0</v>
      </c>
      <c r="GH658" s="19">
        <f t="shared" si="987"/>
        <v>0</v>
      </c>
      <c r="GI658" s="26">
        <f t="shared" si="988"/>
        <v>0</v>
      </c>
      <c r="GJ658" s="26">
        <f t="shared" si="989"/>
        <v>0</v>
      </c>
      <c r="GK658" s="16">
        <f t="shared" si="1046"/>
        <v>0</v>
      </c>
      <c r="GL658" s="25">
        <v>0</v>
      </c>
      <c r="GM658" s="25">
        <f t="shared" si="1047"/>
        <v>0</v>
      </c>
      <c r="GN658" s="25">
        <f t="shared" si="1048"/>
        <v>0</v>
      </c>
      <c r="GO658" s="25">
        <f t="shared" si="1049"/>
        <v>0</v>
      </c>
      <c r="GP658" s="25">
        <f t="shared" si="1050"/>
        <v>0</v>
      </c>
      <c r="GQ658" s="16">
        <f t="shared" si="1051"/>
        <v>0</v>
      </c>
      <c r="GR658" s="25">
        <f t="shared" si="1052"/>
        <v>0</v>
      </c>
      <c r="GS658" s="9">
        <f t="shared" si="990"/>
        <v>0</v>
      </c>
      <c r="GT658" s="26">
        <f t="shared" si="991"/>
        <v>0</v>
      </c>
      <c r="GU658" s="19">
        <f t="shared" si="992"/>
        <v>0</v>
      </c>
      <c r="GV658" s="26">
        <f t="shared" si="993"/>
        <v>0</v>
      </c>
      <c r="GW658" s="26">
        <f t="shared" si="994"/>
        <v>0</v>
      </c>
      <c r="GX658">
        <f t="shared" si="1053"/>
        <v>0</v>
      </c>
      <c r="GY658" s="7">
        <f t="shared" si="1003"/>
        <v>0</v>
      </c>
      <c r="GZ658" s="7">
        <f t="shared" si="1004"/>
        <v>0</v>
      </c>
      <c r="HA658" s="17">
        <f t="shared" si="1054"/>
        <v>0</v>
      </c>
      <c r="HB658" s="17">
        <f t="shared" si="1005"/>
        <v>0</v>
      </c>
    </row>
    <row r="659" spans="54:210" x14ac:dyDescent="0.3">
      <c r="BB659">
        <v>657</v>
      </c>
      <c r="BC659" s="7">
        <f t="shared" si="1006"/>
        <v>0</v>
      </c>
      <c r="BD659" s="28">
        <f t="shared" si="1007"/>
        <v>0</v>
      </c>
      <c r="BE659" s="16">
        <f t="shared" si="1008"/>
        <v>0</v>
      </c>
      <c r="BF659" s="16">
        <f t="shared" si="1009"/>
        <v>0</v>
      </c>
      <c r="BG659" s="25">
        <v>0</v>
      </c>
      <c r="BH659" s="25">
        <f t="shared" si="1010"/>
        <v>0</v>
      </c>
      <c r="BI659" s="25">
        <f t="shared" si="1011"/>
        <v>0</v>
      </c>
      <c r="BJ659" s="25">
        <f t="shared" si="1012"/>
        <v>0</v>
      </c>
      <c r="BK659" s="25">
        <f t="shared" si="1013"/>
        <v>0</v>
      </c>
      <c r="BL659" s="16">
        <f t="shared" si="1014"/>
        <v>0</v>
      </c>
      <c r="BM659" s="25">
        <f t="shared" si="1015"/>
        <v>0</v>
      </c>
      <c r="BN659" s="9">
        <f t="shared" si="960"/>
        <v>0</v>
      </c>
      <c r="BO659" s="26">
        <f t="shared" si="961"/>
        <v>0</v>
      </c>
      <c r="BP659" s="19">
        <f t="shared" si="962"/>
        <v>0</v>
      </c>
      <c r="BQ659" s="26">
        <f t="shared" si="963"/>
        <v>0</v>
      </c>
      <c r="BR659" s="26">
        <f t="shared" si="964"/>
        <v>0</v>
      </c>
      <c r="BS659">
        <f t="shared" si="1016"/>
        <v>0</v>
      </c>
      <c r="BT659" s="7">
        <f t="shared" si="1017"/>
        <v>0</v>
      </c>
      <c r="BU659" s="7">
        <f t="shared" si="995"/>
        <v>0</v>
      </c>
      <c r="BV659" s="17">
        <f t="shared" si="1018"/>
        <v>0</v>
      </c>
      <c r="BW659" s="17">
        <f t="shared" si="996"/>
        <v>0</v>
      </c>
      <c r="CB659">
        <v>657</v>
      </c>
      <c r="CC659" s="7">
        <f t="shared" ca="1" si="1019"/>
        <v>-19000</v>
      </c>
      <c r="CD659" s="28">
        <f t="shared" ca="1" si="1020"/>
        <v>0</v>
      </c>
      <c r="CE659" s="16">
        <f t="shared" ca="1" si="1021"/>
        <v>0</v>
      </c>
      <c r="CF659" s="9">
        <f t="shared" ca="1" si="965"/>
        <v>0</v>
      </c>
      <c r="CG659" s="26">
        <f t="shared" ca="1" si="966"/>
        <v>0</v>
      </c>
      <c r="CH659" s="19">
        <f t="shared" ca="1" si="967"/>
        <v>0</v>
      </c>
      <c r="CI659" s="26">
        <f t="shared" ca="1" si="968"/>
        <v>0</v>
      </c>
      <c r="CJ659" s="26">
        <f t="shared" ca="1" si="969"/>
        <v>0</v>
      </c>
      <c r="CK659" s="16">
        <f t="shared" ca="1" si="1022"/>
        <v>0</v>
      </c>
      <c r="CL659" s="25">
        <v>0</v>
      </c>
      <c r="CM659" s="25">
        <f t="shared" ca="1" si="1023"/>
        <v>0</v>
      </c>
      <c r="CN659" s="25">
        <f t="shared" ca="1" si="1024"/>
        <v>0</v>
      </c>
      <c r="CO659" s="25">
        <f t="shared" ca="1" si="1025"/>
        <v>0</v>
      </c>
      <c r="CP659" s="25">
        <f t="shared" ca="1" si="1026"/>
        <v>0</v>
      </c>
      <c r="CQ659" s="16">
        <f t="shared" ca="1" si="1027"/>
        <v>0</v>
      </c>
      <c r="CR659" s="25">
        <f t="shared" ca="1" si="1028"/>
        <v>0</v>
      </c>
      <c r="CS659" s="9">
        <f t="shared" ca="1" si="970"/>
        <v>0</v>
      </c>
      <c r="CT659" s="26">
        <f t="shared" ca="1" si="971"/>
        <v>0</v>
      </c>
      <c r="CU659" s="19">
        <f t="shared" ca="1" si="972"/>
        <v>0</v>
      </c>
      <c r="CV659" s="26">
        <f t="shared" ca="1" si="973"/>
        <v>0</v>
      </c>
      <c r="CW659" s="26">
        <f t="shared" ca="1" si="974"/>
        <v>0</v>
      </c>
      <c r="CX659">
        <f t="shared" ca="1" si="1029"/>
        <v>0</v>
      </c>
      <c r="CY659" s="7">
        <f t="shared" ca="1" si="997"/>
        <v>0</v>
      </c>
      <c r="CZ659" s="7">
        <f t="shared" ca="1" si="998"/>
        <v>0</v>
      </c>
      <c r="DA659" s="17">
        <f t="shared" ca="1" si="1030"/>
        <v>0</v>
      </c>
      <c r="DB659" s="17">
        <f t="shared" ca="1" si="999"/>
        <v>0</v>
      </c>
      <c r="EB659">
        <v>657</v>
      </c>
      <c r="EC659" s="7">
        <f t="shared" si="1031"/>
        <v>0</v>
      </c>
      <c r="ED659" s="28">
        <f t="shared" si="1032"/>
        <v>0</v>
      </c>
      <c r="EE659" s="16">
        <f t="shared" si="1033"/>
        <v>0</v>
      </c>
      <c r="EF659" s="9">
        <f t="shared" si="975"/>
        <v>0</v>
      </c>
      <c r="EG659" s="26">
        <f t="shared" si="976"/>
        <v>0</v>
      </c>
      <c r="EH659" s="19">
        <f t="shared" si="977"/>
        <v>0</v>
      </c>
      <c r="EI659" s="26">
        <f t="shared" si="978"/>
        <v>0</v>
      </c>
      <c r="EJ659" s="26">
        <f t="shared" si="979"/>
        <v>0</v>
      </c>
      <c r="EK659" s="16">
        <f t="shared" si="1034"/>
        <v>0</v>
      </c>
      <c r="EL659" s="25">
        <v>0</v>
      </c>
      <c r="EM659" s="25">
        <f t="shared" si="1035"/>
        <v>0</v>
      </c>
      <c r="EN659" s="25">
        <f t="shared" si="1036"/>
        <v>0</v>
      </c>
      <c r="EO659" s="25">
        <f t="shared" si="1037"/>
        <v>0</v>
      </c>
      <c r="EP659" s="25">
        <f t="shared" si="1038"/>
        <v>0</v>
      </c>
      <c r="EQ659" s="16">
        <f t="shared" si="1039"/>
        <v>0</v>
      </c>
      <c r="ER659" s="25">
        <f t="shared" si="1040"/>
        <v>0</v>
      </c>
      <c r="ES659" s="9">
        <f t="shared" si="980"/>
        <v>0</v>
      </c>
      <c r="ET659" s="26">
        <f t="shared" si="981"/>
        <v>0</v>
      </c>
      <c r="EU659" s="19">
        <f t="shared" si="982"/>
        <v>0</v>
      </c>
      <c r="EV659" s="26">
        <f t="shared" si="983"/>
        <v>0</v>
      </c>
      <c r="EW659" s="26">
        <f t="shared" si="984"/>
        <v>0</v>
      </c>
      <c r="EX659">
        <f t="shared" si="1041"/>
        <v>0</v>
      </c>
      <c r="EY659" s="7">
        <f t="shared" si="1000"/>
        <v>0</v>
      </c>
      <c r="EZ659" s="7">
        <f t="shared" si="1001"/>
        <v>0</v>
      </c>
      <c r="FA659" s="17">
        <f t="shared" si="1042"/>
        <v>0</v>
      </c>
      <c r="FB659" s="17">
        <f t="shared" si="1002"/>
        <v>0</v>
      </c>
      <c r="GB659">
        <v>657</v>
      </c>
      <c r="GC659" s="7">
        <f t="shared" si="1043"/>
        <v>0</v>
      </c>
      <c r="GD659" s="28">
        <f t="shared" si="1044"/>
        <v>0</v>
      </c>
      <c r="GE659" s="16">
        <f t="shared" si="1045"/>
        <v>0</v>
      </c>
      <c r="GF659" s="9">
        <f t="shared" si="985"/>
        <v>0</v>
      </c>
      <c r="GG659" s="26">
        <f t="shared" si="986"/>
        <v>0</v>
      </c>
      <c r="GH659" s="19">
        <f t="shared" si="987"/>
        <v>0</v>
      </c>
      <c r="GI659" s="26">
        <f t="shared" si="988"/>
        <v>0</v>
      </c>
      <c r="GJ659" s="26">
        <f t="shared" si="989"/>
        <v>0</v>
      </c>
      <c r="GK659" s="16">
        <f t="shared" si="1046"/>
        <v>0</v>
      </c>
      <c r="GL659" s="25">
        <v>0</v>
      </c>
      <c r="GM659" s="25">
        <f t="shared" si="1047"/>
        <v>0</v>
      </c>
      <c r="GN659" s="25">
        <f t="shared" si="1048"/>
        <v>0</v>
      </c>
      <c r="GO659" s="25">
        <f t="shared" si="1049"/>
        <v>0</v>
      </c>
      <c r="GP659" s="25">
        <f t="shared" si="1050"/>
        <v>0</v>
      </c>
      <c r="GQ659" s="16">
        <f t="shared" si="1051"/>
        <v>0</v>
      </c>
      <c r="GR659" s="25">
        <f t="shared" si="1052"/>
        <v>0</v>
      </c>
      <c r="GS659" s="9">
        <f t="shared" si="990"/>
        <v>0</v>
      </c>
      <c r="GT659" s="26">
        <f t="shared" si="991"/>
        <v>0</v>
      </c>
      <c r="GU659" s="19">
        <f t="shared" si="992"/>
        <v>0</v>
      </c>
      <c r="GV659" s="26">
        <f t="shared" si="993"/>
        <v>0</v>
      </c>
      <c r="GW659" s="26">
        <f t="shared" si="994"/>
        <v>0</v>
      </c>
      <c r="GX659">
        <f t="shared" si="1053"/>
        <v>0</v>
      </c>
      <c r="GY659" s="7">
        <f t="shared" si="1003"/>
        <v>0</v>
      </c>
      <c r="GZ659" s="7">
        <f t="shared" si="1004"/>
        <v>0</v>
      </c>
      <c r="HA659" s="17">
        <f t="shared" si="1054"/>
        <v>0</v>
      </c>
      <c r="HB659" s="17">
        <f t="shared" si="1005"/>
        <v>0</v>
      </c>
    </row>
    <row r="660" spans="54:210" x14ac:dyDescent="0.3">
      <c r="BB660">
        <v>658</v>
      </c>
      <c r="BC660" s="7">
        <f t="shared" si="1006"/>
        <v>0</v>
      </c>
      <c r="BD660" s="28">
        <f t="shared" si="1007"/>
        <v>0</v>
      </c>
      <c r="BE660" s="16">
        <f t="shared" si="1008"/>
        <v>0</v>
      </c>
      <c r="BF660" s="16">
        <f t="shared" si="1009"/>
        <v>0</v>
      </c>
      <c r="BG660" s="25">
        <v>0</v>
      </c>
      <c r="BH660" s="25">
        <f t="shared" si="1010"/>
        <v>0</v>
      </c>
      <c r="BI660" s="25">
        <f t="shared" si="1011"/>
        <v>0</v>
      </c>
      <c r="BJ660" s="25">
        <f t="shared" si="1012"/>
        <v>0</v>
      </c>
      <c r="BK660" s="25">
        <f t="shared" si="1013"/>
        <v>0</v>
      </c>
      <c r="BL660" s="16">
        <f t="shared" si="1014"/>
        <v>0</v>
      </c>
      <c r="BM660" s="25">
        <f t="shared" si="1015"/>
        <v>0</v>
      </c>
      <c r="BN660" s="9">
        <f t="shared" si="960"/>
        <v>0</v>
      </c>
      <c r="BO660" s="26">
        <f t="shared" si="961"/>
        <v>0</v>
      </c>
      <c r="BP660" s="19">
        <f t="shared" si="962"/>
        <v>0</v>
      </c>
      <c r="BQ660" s="26">
        <f t="shared" si="963"/>
        <v>0</v>
      </c>
      <c r="BR660" s="26">
        <f t="shared" si="964"/>
        <v>0</v>
      </c>
      <c r="BS660">
        <f t="shared" si="1016"/>
        <v>0</v>
      </c>
      <c r="BT660" s="7">
        <f t="shared" si="1017"/>
        <v>0</v>
      </c>
      <c r="BU660" s="7">
        <f t="shared" si="995"/>
        <v>0</v>
      </c>
      <c r="BV660" s="17">
        <f t="shared" si="1018"/>
        <v>0</v>
      </c>
      <c r="BW660" s="17">
        <f t="shared" si="996"/>
        <v>0</v>
      </c>
      <c r="CB660">
        <v>658</v>
      </c>
      <c r="CC660" s="7">
        <f t="shared" ca="1" si="1019"/>
        <v>-19000</v>
      </c>
      <c r="CD660" s="28">
        <f t="shared" ca="1" si="1020"/>
        <v>0</v>
      </c>
      <c r="CE660" s="16">
        <f t="shared" ca="1" si="1021"/>
        <v>0</v>
      </c>
      <c r="CF660" s="9">
        <f t="shared" ca="1" si="965"/>
        <v>0</v>
      </c>
      <c r="CG660" s="26">
        <f t="shared" ca="1" si="966"/>
        <v>0</v>
      </c>
      <c r="CH660" s="19">
        <f t="shared" ca="1" si="967"/>
        <v>0</v>
      </c>
      <c r="CI660" s="26">
        <f t="shared" ca="1" si="968"/>
        <v>0</v>
      </c>
      <c r="CJ660" s="26">
        <f t="shared" ca="1" si="969"/>
        <v>0</v>
      </c>
      <c r="CK660" s="16">
        <f t="shared" ca="1" si="1022"/>
        <v>0</v>
      </c>
      <c r="CL660" s="25">
        <v>0</v>
      </c>
      <c r="CM660" s="25">
        <f t="shared" ca="1" si="1023"/>
        <v>0</v>
      </c>
      <c r="CN660" s="25">
        <f t="shared" ca="1" si="1024"/>
        <v>0</v>
      </c>
      <c r="CO660" s="25">
        <f t="shared" ca="1" si="1025"/>
        <v>0</v>
      </c>
      <c r="CP660" s="25">
        <f t="shared" ca="1" si="1026"/>
        <v>0</v>
      </c>
      <c r="CQ660" s="16">
        <f t="shared" ca="1" si="1027"/>
        <v>0</v>
      </c>
      <c r="CR660" s="25">
        <f t="shared" ca="1" si="1028"/>
        <v>0</v>
      </c>
      <c r="CS660" s="9">
        <f t="shared" ca="1" si="970"/>
        <v>0</v>
      </c>
      <c r="CT660" s="26">
        <f t="shared" ca="1" si="971"/>
        <v>0</v>
      </c>
      <c r="CU660" s="19">
        <f t="shared" ca="1" si="972"/>
        <v>0</v>
      </c>
      <c r="CV660" s="26">
        <f t="shared" ca="1" si="973"/>
        <v>0</v>
      </c>
      <c r="CW660" s="26">
        <f t="shared" ca="1" si="974"/>
        <v>0</v>
      </c>
      <c r="CX660">
        <f t="shared" ca="1" si="1029"/>
        <v>0</v>
      </c>
      <c r="CY660" s="7">
        <f t="shared" ca="1" si="997"/>
        <v>0</v>
      </c>
      <c r="CZ660" s="7">
        <f t="shared" ca="1" si="998"/>
        <v>0</v>
      </c>
      <c r="DA660" s="17">
        <f t="shared" ca="1" si="1030"/>
        <v>0</v>
      </c>
      <c r="DB660" s="17">
        <f t="shared" ca="1" si="999"/>
        <v>0</v>
      </c>
      <c r="EB660">
        <v>658</v>
      </c>
      <c r="EC660" s="7">
        <f t="shared" si="1031"/>
        <v>0</v>
      </c>
      <c r="ED660" s="28">
        <f t="shared" si="1032"/>
        <v>0</v>
      </c>
      <c r="EE660" s="16">
        <f t="shared" si="1033"/>
        <v>0</v>
      </c>
      <c r="EF660" s="9">
        <f t="shared" si="975"/>
        <v>0</v>
      </c>
      <c r="EG660" s="26">
        <f t="shared" si="976"/>
        <v>0</v>
      </c>
      <c r="EH660" s="19">
        <f t="shared" si="977"/>
        <v>0</v>
      </c>
      <c r="EI660" s="26">
        <f t="shared" si="978"/>
        <v>0</v>
      </c>
      <c r="EJ660" s="26">
        <f t="shared" si="979"/>
        <v>0</v>
      </c>
      <c r="EK660" s="16">
        <f t="shared" si="1034"/>
        <v>0</v>
      </c>
      <c r="EL660" s="25">
        <v>0</v>
      </c>
      <c r="EM660" s="25">
        <f t="shared" si="1035"/>
        <v>0</v>
      </c>
      <c r="EN660" s="25">
        <f t="shared" si="1036"/>
        <v>0</v>
      </c>
      <c r="EO660" s="25">
        <f t="shared" si="1037"/>
        <v>0</v>
      </c>
      <c r="EP660" s="25">
        <f t="shared" si="1038"/>
        <v>0</v>
      </c>
      <c r="EQ660" s="16">
        <f t="shared" si="1039"/>
        <v>0</v>
      </c>
      <c r="ER660" s="25">
        <f t="shared" si="1040"/>
        <v>0</v>
      </c>
      <c r="ES660" s="9">
        <f t="shared" si="980"/>
        <v>0</v>
      </c>
      <c r="ET660" s="26">
        <f t="shared" si="981"/>
        <v>0</v>
      </c>
      <c r="EU660" s="19">
        <f t="shared" si="982"/>
        <v>0</v>
      </c>
      <c r="EV660" s="26">
        <f t="shared" si="983"/>
        <v>0</v>
      </c>
      <c r="EW660" s="26">
        <f t="shared" si="984"/>
        <v>0</v>
      </c>
      <c r="EX660">
        <f t="shared" si="1041"/>
        <v>0</v>
      </c>
      <c r="EY660" s="7">
        <f t="shared" si="1000"/>
        <v>0</v>
      </c>
      <c r="EZ660" s="7">
        <f t="shared" si="1001"/>
        <v>0</v>
      </c>
      <c r="FA660" s="17">
        <f t="shared" si="1042"/>
        <v>0</v>
      </c>
      <c r="FB660" s="17">
        <f t="shared" si="1002"/>
        <v>0</v>
      </c>
      <c r="GB660">
        <v>658</v>
      </c>
      <c r="GC660" s="7">
        <f t="shared" si="1043"/>
        <v>0</v>
      </c>
      <c r="GD660" s="28">
        <f t="shared" si="1044"/>
        <v>0</v>
      </c>
      <c r="GE660" s="16">
        <f t="shared" si="1045"/>
        <v>0</v>
      </c>
      <c r="GF660" s="9">
        <f t="shared" si="985"/>
        <v>0</v>
      </c>
      <c r="GG660" s="26">
        <f t="shared" si="986"/>
        <v>0</v>
      </c>
      <c r="GH660" s="19">
        <f t="shared" si="987"/>
        <v>0</v>
      </c>
      <c r="GI660" s="26">
        <f t="shared" si="988"/>
        <v>0</v>
      </c>
      <c r="GJ660" s="26">
        <f t="shared" si="989"/>
        <v>0</v>
      </c>
      <c r="GK660" s="16">
        <f t="shared" si="1046"/>
        <v>0</v>
      </c>
      <c r="GL660" s="25">
        <v>0</v>
      </c>
      <c r="GM660" s="25">
        <f t="shared" si="1047"/>
        <v>0</v>
      </c>
      <c r="GN660" s="25">
        <f t="shared" si="1048"/>
        <v>0</v>
      </c>
      <c r="GO660" s="25">
        <f t="shared" si="1049"/>
        <v>0</v>
      </c>
      <c r="GP660" s="25">
        <f t="shared" si="1050"/>
        <v>0</v>
      </c>
      <c r="GQ660" s="16">
        <f t="shared" si="1051"/>
        <v>0</v>
      </c>
      <c r="GR660" s="25">
        <f t="shared" si="1052"/>
        <v>0</v>
      </c>
      <c r="GS660" s="9">
        <f t="shared" si="990"/>
        <v>0</v>
      </c>
      <c r="GT660" s="26">
        <f t="shared" si="991"/>
        <v>0</v>
      </c>
      <c r="GU660" s="19">
        <f t="shared" si="992"/>
        <v>0</v>
      </c>
      <c r="GV660" s="26">
        <f t="shared" si="993"/>
        <v>0</v>
      </c>
      <c r="GW660" s="26">
        <f t="shared" si="994"/>
        <v>0</v>
      </c>
      <c r="GX660">
        <f t="shared" si="1053"/>
        <v>0</v>
      </c>
      <c r="GY660" s="7">
        <f t="shared" si="1003"/>
        <v>0</v>
      </c>
      <c r="GZ660" s="7">
        <f t="shared" si="1004"/>
        <v>0</v>
      </c>
      <c r="HA660" s="17">
        <f t="shared" si="1054"/>
        <v>0</v>
      </c>
      <c r="HB660" s="17">
        <f t="shared" si="1005"/>
        <v>0</v>
      </c>
    </row>
    <row r="661" spans="54:210" x14ac:dyDescent="0.3">
      <c r="BB661">
        <v>659</v>
      </c>
      <c r="BC661" s="7">
        <f t="shared" si="1006"/>
        <v>0</v>
      </c>
      <c r="BD661" s="28">
        <f t="shared" si="1007"/>
        <v>0</v>
      </c>
      <c r="BE661" s="16">
        <f t="shared" si="1008"/>
        <v>0</v>
      </c>
      <c r="BF661" s="16">
        <f t="shared" si="1009"/>
        <v>0</v>
      </c>
      <c r="BG661" s="25">
        <v>0</v>
      </c>
      <c r="BH661" s="25">
        <f t="shared" si="1010"/>
        <v>0</v>
      </c>
      <c r="BI661" s="25">
        <f t="shared" si="1011"/>
        <v>0</v>
      </c>
      <c r="BJ661" s="25">
        <f t="shared" si="1012"/>
        <v>0</v>
      </c>
      <c r="BK661" s="25">
        <f t="shared" si="1013"/>
        <v>0</v>
      </c>
      <c r="BL661" s="16">
        <f t="shared" si="1014"/>
        <v>0</v>
      </c>
      <c r="BM661" s="25">
        <f t="shared" si="1015"/>
        <v>0</v>
      </c>
      <c r="BN661" s="9">
        <f t="shared" si="960"/>
        <v>0</v>
      </c>
      <c r="BO661" s="26">
        <f t="shared" si="961"/>
        <v>0</v>
      </c>
      <c r="BP661" s="19">
        <f t="shared" si="962"/>
        <v>0</v>
      </c>
      <c r="BQ661" s="26">
        <f t="shared" si="963"/>
        <v>0</v>
      </c>
      <c r="BR661" s="26">
        <f t="shared" si="964"/>
        <v>0</v>
      </c>
      <c r="BS661">
        <f t="shared" si="1016"/>
        <v>0</v>
      </c>
      <c r="BT661" s="7">
        <f t="shared" si="1017"/>
        <v>0</v>
      </c>
      <c r="BU661" s="7">
        <f t="shared" si="995"/>
        <v>0</v>
      </c>
      <c r="BV661" s="17">
        <f t="shared" si="1018"/>
        <v>0</v>
      </c>
      <c r="BW661" s="17">
        <f t="shared" si="996"/>
        <v>0</v>
      </c>
      <c r="CB661">
        <v>659</v>
      </c>
      <c r="CC661" s="7">
        <f t="shared" ca="1" si="1019"/>
        <v>-19000</v>
      </c>
      <c r="CD661" s="28">
        <f t="shared" ca="1" si="1020"/>
        <v>0</v>
      </c>
      <c r="CE661" s="16">
        <f t="shared" ca="1" si="1021"/>
        <v>0</v>
      </c>
      <c r="CF661" s="9">
        <f t="shared" ca="1" si="965"/>
        <v>0</v>
      </c>
      <c r="CG661" s="26">
        <f t="shared" ca="1" si="966"/>
        <v>0</v>
      </c>
      <c r="CH661" s="19">
        <f t="shared" ca="1" si="967"/>
        <v>0</v>
      </c>
      <c r="CI661" s="26">
        <f t="shared" ca="1" si="968"/>
        <v>0</v>
      </c>
      <c r="CJ661" s="26">
        <f t="shared" ca="1" si="969"/>
        <v>0</v>
      </c>
      <c r="CK661" s="16">
        <f t="shared" ca="1" si="1022"/>
        <v>0</v>
      </c>
      <c r="CL661" s="25">
        <v>0</v>
      </c>
      <c r="CM661" s="25">
        <f t="shared" ca="1" si="1023"/>
        <v>0</v>
      </c>
      <c r="CN661" s="25">
        <f t="shared" ca="1" si="1024"/>
        <v>0</v>
      </c>
      <c r="CO661" s="25">
        <f t="shared" ca="1" si="1025"/>
        <v>0</v>
      </c>
      <c r="CP661" s="25">
        <f t="shared" ca="1" si="1026"/>
        <v>0</v>
      </c>
      <c r="CQ661" s="16">
        <f t="shared" ca="1" si="1027"/>
        <v>0</v>
      </c>
      <c r="CR661" s="25">
        <f t="shared" ca="1" si="1028"/>
        <v>0</v>
      </c>
      <c r="CS661" s="9">
        <f t="shared" ca="1" si="970"/>
        <v>0</v>
      </c>
      <c r="CT661" s="26">
        <f t="shared" ca="1" si="971"/>
        <v>0</v>
      </c>
      <c r="CU661" s="19">
        <f t="shared" ca="1" si="972"/>
        <v>0</v>
      </c>
      <c r="CV661" s="26">
        <f t="shared" ca="1" si="973"/>
        <v>0</v>
      </c>
      <c r="CW661" s="26">
        <f t="shared" ca="1" si="974"/>
        <v>0</v>
      </c>
      <c r="CX661">
        <f t="shared" ca="1" si="1029"/>
        <v>0</v>
      </c>
      <c r="CY661" s="7">
        <f t="shared" ca="1" si="997"/>
        <v>0</v>
      </c>
      <c r="CZ661" s="7">
        <f t="shared" ca="1" si="998"/>
        <v>0</v>
      </c>
      <c r="DA661" s="17">
        <f t="shared" ca="1" si="1030"/>
        <v>0</v>
      </c>
      <c r="DB661" s="17">
        <f t="shared" ca="1" si="999"/>
        <v>0</v>
      </c>
      <c r="EB661">
        <v>659</v>
      </c>
      <c r="EC661" s="7">
        <f t="shared" si="1031"/>
        <v>0</v>
      </c>
      <c r="ED661" s="28">
        <f t="shared" si="1032"/>
        <v>0</v>
      </c>
      <c r="EE661" s="16">
        <f t="shared" si="1033"/>
        <v>0</v>
      </c>
      <c r="EF661" s="9">
        <f t="shared" si="975"/>
        <v>0</v>
      </c>
      <c r="EG661" s="26">
        <f t="shared" si="976"/>
        <v>0</v>
      </c>
      <c r="EH661" s="19">
        <f t="shared" si="977"/>
        <v>0</v>
      </c>
      <c r="EI661" s="26">
        <f t="shared" si="978"/>
        <v>0</v>
      </c>
      <c r="EJ661" s="26">
        <f t="shared" si="979"/>
        <v>0</v>
      </c>
      <c r="EK661" s="16">
        <f t="shared" si="1034"/>
        <v>0</v>
      </c>
      <c r="EL661" s="25">
        <v>0</v>
      </c>
      <c r="EM661" s="25">
        <f t="shared" si="1035"/>
        <v>0</v>
      </c>
      <c r="EN661" s="25">
        <f t="shared" si="1036"/>
        <v>0</v>
      </c>
      <c r="EO661" s="25">
        <f t="shared" si="1037"/>
        <v>0</v>
      </c>
      <c r="EP661" s="25">
        <f t="shared" si="1038"/>
        <v>0</v>
      </c>
      <c r="EQ661" s="16">
        <f t="shared" si="1039"/>
        <v>0</v>
      </c>
      <c r="ER661" s="25">
        <f t="shared" si="1040"/>
        <v>0</v>
      </c>
      <c r="ES661" s="9">
        <f t="shared" si="980"/>
        <v>0</v>
      </c>
      <c r="ET661" s="26">
        <f t="shared" si="981"/>
        <v>0</v>
      </c>
      <c r="EU661" s="19">
        <f t="shared" si="982"/>
        <v>0</v>
      </c>
      <c r="EV661" s="26">
        <f t="shared" si="983"/>
        <v>0</v>
      </c>
      <c r="EW661" s="26">
        <f t="shared" si="984"/>
        <v>0</v>
      </c>
      <c r="EX661">
        <f t="shared" si="1041"/>
        <v>0</v>
      </c>
      <c r="EY661" s="7">
        <f t="shared" si="1000"/>
        <v>0</v>
      </c>
      <c r="EZ661" s="7">
        <f t="shared" si="1001"/>
        <v>0</v>
      </c>
      <c r="FA661" s="17">
        <f t="shared" si="1042"/>
        <v>0</v>
      </c>
      <c r="FB661" s="17">
        <f t="shared" si="1002"/>
        <v>0</v>
      </c>
      <c r="GB661">
        <v>659</v>
      </c>
      <c r="GC661" s="7">
        <f t="shared" si="1043"/>
        <v>0</v>
      </c>
      <c r="GD661" s="28">
        <f t="shared" si="1044"/>
        <v>0</v>
      </c>
      <c r="GE661" s="16">
        <f t="shared" si="1045"/>
        <v>0</v>
      </c>
      <c r="GF661" s="9">
        <f t="shared" si="985"/>
        <v>0</v>
      </c>
      <c r="GG661" s="26">
        <f t="shared" si="986"/>
        <v>0</v>
      </c>
      <c r="GH661" s="19">
        <f t="shared" si="987"/>
        <v>0</v>
      </c>
      <c r="GI661" s="26">
        <f t="shared" si="988"/>
        <v>0</v>
      </c>
      <c r="GJ661" s="26">
        <f t="shared" si="989"/>
        <v>0</v>
      </c>
      <c r="GK661" s="16">
        <f t="shared" si="1046"/>
        <v>0</v>
      </c>
      <c r="GL661" s="25">
        <v>0</v>
      </c>
      <c r="GM661" s="25">
        <f t="shared" si="1047"/>
        <v>0</v>
      </c>
      <c r="GN661" s="25">
        <f t="shared" si="1048"/>
        <v>0</v>
      </c>
      <c r="GO661" s="25">
        <f t="shared" si="1049"/>
        <v>0</v>
      </c>
      <c r="GP661" s="25">
        <f t="shared" si="1050"/>
        <v>0</v>
      </c>
      <c r="GQ661" s="16">
        <f t="shared" si="1051"/>
        <v>0</v>
      </c>
      <c r="GR661" s="25">
        <f t="shared" si="1052"/>
        <v>0</v>
      </c>
      <c r="GS661" s="9">
        <f t="shared" si="990"/>
        <v>0</v>
      </c>
      <c r="GT661" s="26">
        <f t="shared" si="991"/>
        <v>0</v>
      </c>
      <c r="GU661" s="19">
        <f t="shared" si="992"/>
        <v>0</v>
      </c>
      <c r="GV661" s="26">
        <f t="shared" si="993"/>
        <v>0</v>
      </c>
      <c r="GW661" s="26">
        <f t="shared" si="994"/>
        <v>0</v>
      </c>
      <c r="GX661">
        <f t="shared" si="1053"/>
        <v>0</v>
      </c>
      <c r="GY661" s="7">
        <f t="shared" si="1003"/>
        <v>0</v>
      </c>
      <c r="GZ661" s="7">
        <f t="shared" si="1004"/>
        <v>0</v>
      </c>
      <c r="HA661" s="17">
        <f t="shared" si="1054"/>
        <v>0</v>
      </c>
      <c r="HB661" s="17">
        <f t="shared" si="1005"/>
        <v>0</v>
      </c>
    </row>
    <row r="662" spans="54:210" x14ac:dyDescent="0.3">
      <c r="BB662">
        <v>660</v>
      </c>
      <c r="BC662" s="7">
        <f t="shared" si="1006"/>
        <v>0</v>
      </c>
      <c r="BD662" s="28">
        <f t="shared" si="1007"/>
        <v>0</v>
      </c>
      <c r="BE662" s="16">
        <f t="shared" si="1008"/>
        <v>0</v>
      </c>
      <c r="BF662" s="16">
        <f t="shared" si="1009"/>
        <v>0</v>
      </c>
      <c r="BG662" s="25">
        <v>0</v>
      </c>
      <c r="BH662" s="25">
        <f t="shared" si="1010"/>
        <v>0</v>
      </c>
      <c r="BI662" s="25">
        <f t="shared" si="1011"/>
        <v>0</v>
      </c>
      <c r="BJ662" s="25">
        <f t="shared" si="1012"/>
        <v>0</v>
      </c>
      <c r="BK662" s="25">
        <f t="shared" si="1013"/>
        <v>0</v>
      </c>
      <c r="BL662" s="16">
        <f t="shared" si="1014"/>
        <v>0</v>
      </c>
      <c r="BM662" s="25">
        <f t="shared" si="1015"/>
        <v>0</v>
      </c>
      <c r="BN662" s="9">
        <f t="shared" si="960"/>
        <v>0</v>
      </c>
      <c r="BO662" s="26">
        <f t="shared" si="961"/>
        <v>0</v>
      </c>
      <c r="BP662" s="19">
        <f t="shared" si="962"/>
        <v>0</v>
      </c>
      <c r="BQ662" s="26">
        <f t="shared" si="963"/>
        <v>0</v>
      </c>
      <c r="BR662" s="26">
        <f t="shared" si="964"/>
        <v>0</v>
      </c>
      <c r="BS662">
        <f t="shared" si="1016"/>
        <v>0</v>
      </c>
      <c r="BT662" s="7">
        <f t="shared" si="1017"/>
        <v>0</v>
      </c>
      <c r="BU662" s="7">
        <f t="shared" si="995"/>
        <v>0</v>
      </c>
      <c r="BV662" s="17">
        <f t="shared" si="1018"/>
        <v>0</v>
      </c>
      <c r="BW662" s="17">
        <f t="shared" si="996"/>
        <v>0</v>
      </c>
      <c r="CB662">
        <v>660</v>
      </c>
      <c r="CC662" s="7">
        <f t="shared" ca="1" si="1019"/>
        <v>-19000</v>
      </c>
      <c r="CD662" s="28">
        <f t="shared" ca="1" si="1020"/>
        <v>0</v>
      </c>
      <c r="CE662" s="16">
        <f t="shared" ca="1" si="1021"/>
        <v>0</v>
      </c>
      <c r="CF662" s="9">
        <f t="shared" ca="1" si="965"/>
        <v>0</v>
      </c>
      <c r="CG662" s="26">
        <f t="shared" ca="1" si="966"/>
        <v>0</v>
      </c>
      <c r="CH662" s="19">
        <f t="shared" ca="1" si="967"/>
        <v>0</v>
      </c>
      <c r="CI662" s="26">
        <f t="shared" ca="1" si="968"/>
        <v>0</v>
      </c>
      <c r="CJ662" s="26">
        <f t="shared" ca="1" si="969"/>
        <v>0</v>
      </c>
      <c r="CK662" s="16">
        <f t="shared" ca="1" si="1022"/>
        <v>0</v>
      </c>
      <c r="CL662" s="25">
        <v>0</v>
      </c>
      <c r="CM662" s="25">
        <f t="shared" ca="1" si="1023"/>
        <v>0</v>
      </c>
      <c r="CN662" s="25">
        <f t="shared" ca="1" si="1024"/>
        <v>0</v>
      </c>
      <c r="CO662" s="25">
        <f t="shared" ca="1" si="1025"/>
        <v>0</v>
      </c>
      <c r="CP662" s="25">
        <f t="shared" ca="1" si="1026"/>
        <v>0</v>
      </c>
      <c r="CQ662" s="16">
        <f t="shared" ca="1" si="1027"/>
        <v>0</v>
      </c>
      <c r="CR662" s="25">
        <f t="shared" ca="1" si="1028"/>
        <v>0</v>
      </c>
      <c r="CS662" s="9">
        <f t="shared" ca="1" si="970"/>
        <v>0</v>
      </c>
      <c r="CT662" s="26">
        <f t="shared" ca="1" si="971"/>
        <v>0</v>
      </c>
      <c r="CU662" s="19">
        <f t="shared" ca="1" si="972"/>
        <v>0</v>
      </c>
      <c r="CV662" s="26">
        <f t="shared" ca="1" si="973"/>
        <v>0</v>
      </c>
      <c r="CW662" s="26">
        <f t="shared" ca="1" si="974"/>
        <v>0</v>
      </c>
      <c r="CX662">
        <f t="shared" ca="1" si="1029"/>
        <v>0</v>
      </c>
      <c r="CY662" s="7">
        <f t="shared" ca="1" si="997"/>
        <v>0</v>
      </c>
      <c r="CZ662" s="7">
        <f t="shared" ca="1" si="998"/>
        <v>0</v>
      </c>
      <c r="DA662" s="17">
        <f t="shared" ca="1" si="1030"/>
        <v>0</v>
      </c>
      <c r="DB662" s="17">
        <f t="shared" ca="1" si="999"/>
        <v>0</v>
      </c>
      <c r="EB662">
        <v>660</v>
      </c>
      <c r="EC662" s="7">
        <f t="shared" si="1031"/>
        <v>0</v>
      </c>
      <c r="ED662" s="28">
        <f t="shared" si="1032"/>
        <v>0</v>
      </c>
      <c r="EE662" s="16">
        <f t="shared" si="1033"/>
        <v>0</v>
      </c>
      <c r="EF662" s="9">
        <f t="shared" si="975"/>
        <v>0</v>
      </c>
      <c r="EG662" s="26">
        <f t="shared" si="976"/>
        <v>0</v>
      </c>
      <c r="EH662" s="19">
        <f t="shared" si="977"/>
        <v>0</v>
      </c>
      <c r="EI662" s="26">
        <f t="shared" si="978"/>
        <v>0</v>
      </c>
      <c r="EJ662" s="26">
        <f t="shared" si="979"/>
        <v>0</v>
      </c>
      <c r="EK662" s="16">
        <f t="shared" si="1034"/>
        <v>0</v>
      </c>
      <c r="EL662" s="25">
        <v>0</v>
      </c>
      <c r="EM662" s="25">
        <f t="shared" si="1035"/>
        <v>0</v>
      </c>
      <c r="EN662" s="25">
        <f t="shared" si="1036"/>
        <v>0</v>
      </c>
      <c r="EO662" s="25">
        <f t="shared" si="1037"/>
        <v>0</v>
      </c>
      <c r="EP662" s="25">
        <f t="shared" si="1038"/>
        <v>0</v>
      </c>
      <c r="EQ662" s="16">
        <f t="shared" si="1039"/>
        <v>0</v>
      </c>
      <c r="ER662" s="25">
        <f t="shared" si="1040"/>
        <v>0</v>
      </c>
      <c r="ES662" s="9">
        <f t="shared" si="980"/>
        <v>0</v>
      </c>
      <c r="ET662" s="26">
        <f t="shared" si="981"/>
        <v>0</v>
      </c>
      <c r="EU662" s="19">
        <f t="shared" si="982"/>
        <v>0</v>
      </c>
      <c r="EV662" s="26">
        <f t="shared" si="983"/>
        <v>0</v>
      </c>
      <c r="EW662" s="26">
        <f t="shared" si="984"/>
        <v>0</v>
      </c>
      <c r="EX662">
        <f t="shared" si="1041"/>
        <v>0</v>
      </c>
      <c r="EY662" s="7">
        <f t="shared" si="1000"/>
        <v>0</v>
      </c>
      <c r="EZ662" s="7">
        <f t="shared" si="1001"/>
        <v>0</v>
      </c>
      <c r="FA662" s="17">
        <f t="shared" si="1042"/>
        <v>0</v>
      </c>
      <c r="FB662" s="17">
        <f t="shared" si="1002"/>
        <v>0</v>
      </c>
      <c r="GB662">
        <v>660</v>
      </c>
      <c r="GC662" s="7">
        <f t="shared" si="1043"/>
        <v>0</v>
      </c>
      <c r="GD662" s="28">
        <f t="shared" si="1044"/>
        <v>0</v>
      </c>
      <c r="GE662" s="16">
        <f t="shared" si="1045"/>
        <v>0</v>
      </c>
      <c r="GF662" s="9">
        <f t="shared" si="985"/>
        <v>0</v>
      </c>
      <c r="GG662" s="26">
        <f t="shared" si="986"/>
        <v>0</v>
      </c>
      <c r="GH662" s="19">
        <f t="shared" si="987"/>
        <v>0</v>
      </c>
      <c r="GI662" s="26">
        <f t="shared" si="988"/>
        <v>0</v>
      </c>
      <c r="GJ662" s="26">
        <f t="shared" si="989"/>
        <v>0</v>
      </c>
      <c r="GK662" s="16">
        <f t="shared" si="1046"/>
        <v>0</v>
      </c>
      <c r="GL662" s="25">
        <v>0</v>
      </c>
      <c r="GM662" s="25">
        <f t="shared" si="1047"/>
        <v>0</v>
      </c>
      <c r="GN662" s="25">
        <f t="shared" si="1048"/>
        <v>0</v>
      </c>
      <c r="GO662" s="25">
        <f t="shared" si="1049"/>
        <v>0</v>
      </c>
      <c r="GP662" s="25">
        <f t="shared" si="1050"/>
        <v>0</v>
      </c>
      <c r="GQ662" s="16">
        <f t="shared" si="1051"/>
        <v>0</v>
      </c>
      <c r="GR662" s="25">
        <f t="shared" si="1052"/>
        <v>0</v>
      </c>
      <c r="GS662" s="9">
        <f t="shared" si="990"/>
        <v>0</v>
      </c>
      <c r="GT662" s="26">
        <f t="shared" si="991"/>
        <v>0</v>
      </c>
      <c r="GU662" s="19">
        <f t="shared" si="992"/>
        <v>0</v>
      </c>
      <c r="GV662" s="26">
        <f t="shared" si="993"/>
        <v>0</v>
      </c>
      <c r="GW662" s="26">
        <f t="shared" si="994"/>
        <v>0</v>
      </c>
      <c r="GX662">
        <f t="shared" si="1053"/>
        <v>0</v>
      </c>
      <c r="GY662" s="7">
        <f t="shared" si="1003"/>
        <v>0</v>
      </c>
      <c r="GZ662" s="7">
        <f t="shared" si="1004"/>
        <v>0</v>
      </c>
      <c r="HA662" s="17">
        <f t="shared" si="1054"/>
        <v>0</v>
      </c>
      <c r="HB662" s="17">
        <f t="shared" si="1005"/>
        <v>0</v>
      </c>
    </row>
    <row r="663" spans="54:210" x14ac:dyDescent="0.3">
      <c r="BB663">
        <v>661</v>
      </c>
      <c r="BC663" s="7">
        <f t="shared" si="1006"/>
        <v>0</v>
      </c>
      <c r="BD663" s="28">
        <f t="shared" si="1007"/>
        <v>0</v>
      </c>
      <c r="BE663" s="16">
        <f t="shared" si="1008"/>
        <v>0</v>
      </c>
      <c r="BF663" s="16">
        <f t="shared" si="1009"/>
        <v>0</v>
      </c>
      <c r="BG663" s="25">
        <v>0</v>
      </c>
      <c r="BH663" s="25">
        <f t="shared" si="1010"/>
        <v>0</v>
      </c>
      <c r="BI663" s="25">
        <f t="shared" si="1011"/>
        <v>0</v>
      </c>
      <c r="BJ663" s="25">
        <f t="shared" si="1012"/>
        <v>0</v>
      </c>
      <c r="BK663" s="25">
        <f t="shared" si="1013"/>
        <v>0</v>
      </c>
      <c r="BL663" s="16">
        <f t="shared" si="1014"/>
        <v>0</v>
      </c>
      <c r="BM663" s="25">
        <f t="shared" si="1015"/>
        <v>0</v>
      </c>
      <c r="BN663" s="9">
        <f t="shared" si="960"/>
        <v>0</v>
      </c>
      <c r="BO663" s="26">
        <f t="shared" si="961"/>
        <v>0</v>
      </c>
      <c r="BP663" s="19">
        <f t="shared" si="962"/>
        <v>0</v>
      </c>
      <c r="BQ663" s="26">
        <f t="shared" si="963"/>
        <v>0</v>
      </c>
      <c r="BR663" s="26">
        <f t="shared" si="964"/>
        <v>0</v>
      </c>
      <c r="BS663">
        <f t="shared" si="1016"/>
        <v>0</v>
      </c>
      <c r="BT663" s="7">
        <f t="shared" si="1017"/>
        <v>0</v>
      </c>
      <c r="BU663" s="7">
        <f t="shared" si="995"/>
        <v>0</v>
      </c>
      <c r="BV663" s="17">
        <f t="shared" si="1018"/>
        <v>0</v>
      </c>
      <c r="BW663" s="17">
        <f t="shared" si="996"/>
        <v>0</v>
      </c>
      <c r="CB663">
        <v>661</v>
      </c>
      <c r="CC663" s="7">
        <f t="shared" ca="1" si="1019"/>
        <v>-19000</v>
      </c>
      <c r="CD663" s="28">
        <f t="shared" ca="1" si="1020"/>
        <v>0</v>
      </c>
      <c r="CE663" s="16">
        <f t="shared" ca="1" si="1021"/>
        <v>0</v>
      </c>
      <c r="CF663" s="9">
        <f t="shared" ca="1" si="965"/>
        <v>0</v>
      </c>
      <c r="CG663" s="26">
        <f t="shared" ca="1" si="966"/>
        <v>0</v>
      </c>
      <c r="CH663" s="19">
        <f t="shared" ca="1" si="967"/>
        <v>0</v>
      </c>
      <c r="CI663" s="26">
        <f t="shared" ca="1" si="968"/>
        <v>0</v>
      </c>
      <c r="CJ663" s="26">
        <f t="shared" ca="1" si="969"/>
        <v>0</v>
      </c>
      <c r="CK663" s="16">
        <f t="shared" ca="1" si="1022"/>
        <v>0</v>
      </c>
      <c r="CL663" s="25">
        <v>0</v>
      </c>
      <c r="CM663" s="25">
        <f t="shared" ca="1" si="1023"/>
        <v>0</v>
      </c>
      <c r="CN663" s="25">
        <f t="shared" ca="1" si="1024"/>
        <v>0</v>
      </c>
      <c r="CO663" s="25">
        <f t="shared" ca="1" si="1025"/>
        <v>0</v>
      </c>
      <c r="CP663" s="25">
        <f t="shared" ca="1" si="1026"/>
        <v>0</v>
      </c>
      <c r="CQ663" s="16">
        <f t="shared" ca="1" si="1027"/>
        <v>0</v>
      </c>
      <c r="CR663" s="25">
        <f t="shared" ca="1" si="1028"/>
        <v>0</v>
      </c>
      <c r="CS663" s="9">
        <f t="shared" ca="1" si="970"/>
        <v>0</v>
      </c>
      <c r="CT663" s="26">
        <f t="shared" ca="1" si="971"/>
        <v>0</v>
      </c>
      <c r="CU663" s="19">
        <f t="shared" ca="1" si="972"/>
        <v>0</v>
      </c>
      <c r="CV663" s="26">
        <f t="shared" ca="1" si="973"/>
        <v>0</v>
      </c>
      <c r="CW663" s="26">
        <f t="shared" ca="1" si="974"/>
        <v>0</v>
      </c>
      <c r="CX663">
        <f t="shared" ca="1" si="1029"/>
        <v>0</v>
      </c>
      <c r="CY663" s="7">
        <f t="shared" ca="1" si="997"/>
        <v>0</v>
      </c>
      <c r="CZ663" s="7">
        <f t="shared" ca="1" si="998"/>
        <v>0</v>
      </c>
      <c r="DA663" s="17">
        <f t="shared" ca="1" si="1030"/>
        <v>0</v>
      </c>
      <c r="DB663" s="17">
        <f t="shared" ca="1" si="999"/>
        <v>0</v>
      </c>
      <c r="EB663">
        <v>661</v>
      </c>
      <c r="EC663" s="7">
        <f t="shared" si="1031"/>
        <v>0</v>
      </c>
      <c r="ED663" s="28">
        <f t="shared" si="1032"/>
        <v>0</v>
      </c>
      <c r="EE663" s="16">
        <f t="shared" si="1033"/>
        <v>0</v>
      </c>
      <c r="EF663" s="9">
        <f t="shared" si="975"/>
        <v>0</v>
      </c>
      <c r="EG663" s="26">
        <f t="shared" si="976"/>
        <v>0</v>
      </c>
      <c r="EH663" s="19">
        <f t="shared" si="977"/>
        <v>0</v>
      </c>
      <c r="EI663" s="26">
        <f t="shared" si="978"/>
        <v>0</v>
      </c>
      <c r="EJ663" s="26">
        <f t="shared" si="979"/>
        <v>0</v>
      </c>
      <c r="EK663" s="16">
        <f t="shared" si="1034"/>
        <v>0</v>
      </c>
      <c r="EL663" s="25">
        <v>0</v>
      </c>
      <c r="EM663" s="25">
        <f t="shared" si="1035"/>
        <v>0</v>
      </c>
      <c r="EN663" s="25">
        <f t="shared" si="1036"/>
        <v>0</v>
      </c>
      <c r="EO663" s="25">
        <f t="shared" si="1037"/>
        <v>0</v>
      </c>
      <c r="EP663" s="25">
        <f t="shared" si="1038"/>
        <v>0</v>
      </c>
      <c r="EQ663" s="16">
        <f t="shared" si="1039"/>
        <v>0</v>
      </c>
      <c r="ER663" s="25">
        <f t="shared" si="1040"/>
        <v>0</v>
      </c>
      <c r="ES663" s="9">
        <f t="shared" si="980"/>
        <v>0</v>
      </c>
      <c r="ET663" s="26">
        <f t="shared" si="981"/>
        <v>0</v>
      </c>
      <c r="EU663" s="19">
        <f t="shared" si="982"/>
        <v>0</v>
      </c>
      <c r="EV663" s="26">
        <f t="shared" si="983"/>
        <v>0</v>
      </c>
      <c r="EW663" s="26">
        <f t="shared" si="984"/>
        <v>0</v>
      </c>
      <c r="EX663">
        <f t="shared" si="1041"/>
        <v>0</v>
      </c>
      <c r="EY663" s="7">
        <f t="shared" si="1000"/>
        <v>0</v>
      </c>
      <c r="EZ663" s="7">
        <f t="shared" si="1001"/>
        <v>0</v>
      </c>
      <c r="FA663" s="17">
        <f t="shared" si="1042"/>
        <v>0</v>
      </c>
      <c r="FB663" s="17">
        <f t="shared" si="1002"/>
        <v>0</v>
      </c>
      <c r="GB663">
        <v>661</v>
      </c>
      <c r="GC663" s="7">
        <f t="shared" si="1043"/>
        <v>0</v>
      </c>
      <c r="GD663" s="28">
        <f t="shared" si="1044"/>
        <v>0</v>
      </c>
      <c r="GE663" s="16">
        <f t="shared" si="1045"/>
        <v>0</v>
      </c>
      <c r="GF663" s="9">
        <f t="shared" si="985"/>
        <v>0</v>
      </c>
      <c r="GG663" s="26">
        <f t="shared" si="986"/>
        <v>0</v>
      </c>
      <c r="GH663" s="19">
        <f t="shared" si="987"/>
        <v>0</v>
      </c>
      <c r="GI663" s="26">
        <f t="shared" si="988"/>
        <v>0</v>
      </c>
      <c r="GJ663" s="26">
        <f t="shared" si="989"/>
        <v>0</v>
      </c>
      <c r="GK663" s="16">
        <f t="shared" si="1046"/>
        <v>0</v>
      </c>
      <c r="GL663" s="25">
        <v>0</v>
      </c>
      <c r="GM663" s="25">
        <f t="shared" si="1047"/>
        <v>0</v>
      </c>
      <c r="GN663" s="25">
        <f t="shared" si="1048"/>
        <v>0</v>
      </c>
      <c r="GO663" s="25">
        <f t="shared" si="1049"/>
        <v>0</v>
      </c>
      <c r="GP663" s="25">
        <f t="shared" si="1050"/>
        <v>0</v>
      </c>
      <c r="GQ663" s="16">
        <f t="shared" si="1051"/>
        <v>0</v>
      </c>
      <c r="GR663" s="25">
        <f t="shared" si="1052"/>
        <v>0</v>
      </c>
      <c r="GS663" s="9">
        <f t="shared" si="990"/>
        <v>0</v>
      </c>
      <c r="GT663" s="26">
        <f t="shared" si="991"/>
        <v>0</v>
      </c>
      <c r="GU663" s="19">
        <f t="shared" si="992"/>
        <v>0</v>
      </c>
      <c r="GV663" s="26">
        <f t="shared" si="993"/>
        <v>0</v>
      </c>
      <c r="GW663" s="26">
        <f t="shared" si="994"/>
        <v>0</v>
      </c>
      <c r="GX663">
        <f t="shared" si="1053"/>
        <v>0</v>
      </c>
      <c r="GY663" s="7">
        <f t="shared" si="1003"/>
        <v>0</v>
      </c>
      <c r="GZ663" s="7">
        <f t="shared" si="1004"/>
        <v>0</v>
      </c>
      <c r="HA663" s="17">
        <f t="shared" si="1054"/>
        <v>0</v>
      </c>
      <c r="HB663" s="17">
        <f t="shared" si="1005"/>
        <v>0</v>
      </c>
    </row>
    <row r="664" spans="54:210" x14ac:dyDescent="0.3">
      <c r="BB664">
        <v>662</v>
      </c>
      <c r="BC664" s="7">
        <f t="shared" si="1006"/>
        <v>0</v>
      </c>
      <c r="BD664" s="28">
        <f t="shared" si="1007"/>
        <v>0</v>
      </c>
      <c r="BE664" s="16">
        <f t="shared" si="1008"/>
        <v>0</v>
      </c>
      <c r="BF664" s="16">
        <f t="shared" si="1009"/>
        <v>0</v>
      </c>
      <c r="BG664" s="25">
        <v>0</v>
      </c>
      <c r="BH664" s="25">
        <f t="shared" si="1010"/>
        <v>0</v>
      </c>
      <c r="BI664" s="25">
        <f t="shared" si="1011"/>
        <v>0</v>
      </c>
      <c r="BJ664" s="25">
        <f t="shared" si="1012"/>
        <v>0</v>
      </c>
      <c r="BK664" s="25">
        <f t="shared" si="1013"/>
        <v>0</v>
      </c>
      <c r="BL664" s="16">
        <f t="shared" si="1014"/>
        <v>0</v>
      </c>
      <c r="BM664" s="25">
        <f t="shared" si="1015"/>
        <v>0</v>
      </c>
      <c r="BN664" s="9">
        <f t="shared" si="960"/>
        <v>0</v>
      </c>
      <c r="BO664" s="26">
        <f t="shared" si="961"/>
        <v>0</v>
      </c>
      <c r="BP664" s="19">
        <f t="shared" si="962"/>
        <v>0</v>
      </c>
      <c r="BQ664" s="26">
        <f t="shared" si="963"/>
        <v>0</v>
      </c>
      <c r="BR664" s="26">
        <f t="shared" si="964"/>
        <v>0</v>
      </c>
      <c r="BS664">
        <f t="shared" si="1016"/>
        <v>0</v>
      </c>
      <c r="BT664" s="7">
        <f t="shared" si="1017"/>
        <v>0</v>
      </c>
      <c r="BU664" s="7">
        <f t="shared" si="995"/>
        <v>0</v>
      </c>
      <c r="BV664" s="17">
        <f t="shared" si="1018"/>
        <v>0</v>
      </c>
      <c r="BW664" s="17">
        <f t="shared" si="996"/>
        <v>0</v>
      </c>
      <c r="CB664">
        <v>662</v>
      </c>
      <c r="CC664" s="7">
        <f t="shared" ca="1" si="1019"/>
        <v>-19000</v>
      </c>
      <c r="CD664" s="28">
        <f t="shared" ca="1" si="1020"/>
        <v>0</v>
      </c>
      <c r="CE664" s="16">
        <f t="shared" ca="1" si="1021"/>
        <v>0</v>
      </c>
      <c r="CF664" s="9">
        <f t="shared" ca="1" si="965"/>
        <v>0</v>
      </c>
      <c r="CG664" s="26">
        <f t="shared" ca="1" si="966"/>
        <v>0</v>
      </c>
      <c r="CH664" s="19">
        <f t="shared" ca="1" si="967"/>
        <v>0</v>
      </c>
      <c r="CI664" s="26">
        <f t="shared" ca="1" si="968"/>
        <v>0</v>
      </c>
      <c r="CJ664" s="26">
        <f t="shared" ca="1" si="969"/>
        <v>0</v>
      </c>
      <c r="CK664" s="16">
        <f t="shared" ca="1" si="1022"/>
        <v>0</v>
      </c>
      <c r="CL664" s="25">
        <v>0</v>
      </c>
      <c r="CM664" s="25">
        <f t="shared" ca="1" si="1023"/>
        <v>0</v>
      </c>
      <c r="CN664" s="25">
        <f t="shared" ca="1" si="1024"/>
        <v>0</v>
      </c>
      <c r="CO664" s="25">
        <f t="shared" ca="1" si="1025"/>
        <v>0</v>
      </c>
      <c r="CP664" s="25">
        <f t="shared" ca="1" si="1026"/>
        <v>0</v>
      </c>
      <c r="CQ664" s="16">
        <f t="shared" ca="1" si="1027"/>
        <v>0</v>
      </c>
      <c r="CR664" s="25">
        <f t="shared" ca="1" si="1028"/>
        <v>0</v>
      </c>
      <c r="CS664" s="9">
        <f t="shared" ca="1" si="970"/>
        <v>0</v>
      </c>
      <c r="CT664" s="26">
        <f t="shared" ca="1" si="971"/>
        <v>0</v>
      </c>
      <c r="CU664" s="19">
        <f t="shared" ca="1" si="972"/>
        <v>0</v>
      </c>
      <c r="CV664" s="26">
        <f t="shared" ca="1" si="973"/>
        <v>0</v>
      </c>
      <c r="CW664" s="26">
        <f t="shared" ca="1" si="974"/>
        <v>0</v>
      </c>
      <c r="CX664">
        <f t="shared" ca="1" si="1029"/>
        <v>0</v>
      </c>
      <c r="CY664" s="7">
        <f t="shared" ca="1" si="997"/>
        <v>0</v>
      </c>
      <c r="CZ664" s="7">
        <f t="shared" ca="1" si="998"/>
        <v>0</v>
      </c>
      <c r="DA664" s="17">
        <f t="shared" ca="1" si="1030"/>
        <v>0</v>
      </c>
      <c r="DB664" s="17">
        <f t="shared" ca="1" si="999"/>
        <v>0</v>
      </c>
      <c r="EB664">
        <v>662</v>
      </c>
      <c r="EC664" s="7">
        <f t="shared" si="1031"/>
        <v>0</v>
      </c>
      <c r="ED664" s="28">
        <f t="shared" si="1032"/>
        <v>0</v>
      </c>
      <c r="EE664" s="16">
        <f t="shared" si="1033"/>
        <v>0</v>
      </c>
      <c r="EF664" s="9">
        <f t="shared" si="975"/>
        <v>0</v>
      </c>
      <c r="EG664" s="26">
        <f t="shared" si="976"/>
        <v>0</v>
      </c>
      <c r="EH664" s="19">
        <f t="shared" si="977"/>
        <v>0</v>
      </c>
      <c r="EI664" s="26">
        <f t="shared" si="978"/>
        <v>0</v>
      </c>
      <c r="EJ664" s="26">
        <f t="shared" si="979"/>
        <v>0</v>
      </c>
      <c r="EK664" s="16">
        <f t="shared" si="1034"/>
        <v>0</v>
      </c>
      <c r="EL664" s="25">
        <v>0</v>
      </c>
      <c r="EM664" s="25">
        <f t="shared" si="1035"/>
        <v>0</v>
      </c>
      <c r="EN664" s="25">
        <f t="shared" si="1036"/>
        <v>0</v>
      </c>
      <c r="EO664" s="25">
        <f t="shared" si="1037"/>
        <v>0</v>
      </c>
      <c r="EP664" s="25">
        <f t="shared" si="1038"/>
        <v>0</v>
      </c>
      <c r="EQ664" s="16">
        <f t="shared" si="1039"/>
        <v>0</v>
      </c>
      <c r="ER664" s="25">
        <f t="shared" si="1040"/>
        <v>0</v>
      </c>
      <c r="ES664" s="9">
        <f t="shared" si="980"/>
        <v>0</v>
      </c>
      <c r="ET664" s="26">
        <f t="shared" si="981"/>
        <v>0</v>
      </c>
      <c r="EU664" s="19">
        <f t="shared" si="982"/>
        <v>0</v>
      </c>
      <c r="EV664" s="26">
        <f t="shared" si="983"/>
        <v>0</v>
      </c>
      <c r="EW664" s="26">
        <f t="shared" si="984"/>
        <v>0</v>
      </c>
      <c r="EX664">
        <f t="shared" si="1041"/>
        <v>0</v>
      </c>
      <c r="EY664" s="7">
        <f t="shared" si="1000"/>
        <v>0</v>
      </c>
      <c r="EZ664" s="7">
        <f t="shared" si="1001"/>
        <v>0</v>
      </c>
      <c r="FA664" s="17">
        <f t="shared" si="1042"/>
        <v>0</v>
      </c>
      <c r="FB664" s="17">
        <f t="shared" si="1002"/>
        <v>0</v>
      </c>
      <c r="GB664">
        <v>662</v>
      </c>
      <c r="GC664" s="7">
        <f t="shared" si="1043"/>
        <v>0</v>
      </c>
      <c r="GD664" s="28">
        <f t="shared" si="1044"/>
        <v>0</v>
      </c>
      <c r="GE664" s="16">
        <f t="shared" si="1045"/>
        <v>0</v>
      </c>
      <c r="GF664" s="9">
        <f t="shared" si="985"/>
        <v>0</v>
      </c>
      <c r="GG664" s="26">
        <f t="shared" si="986"/>
        <v>0</v>
      </c>
      <c r="GH664" s="19">
        <f t="shared" si="987"/>
        <v>0</v>
      </c>
      <c r="GI664" s="26">
        <f t="shared" si="988"/>
        <v>0</v>
      </c>
      <c r="GJ664" s="26">
        <f t="shared" si="989"/>
        <v>0</v>
      </c>
      <c r="GK664" s="16">
        <f t="shared" si="1046"/>
        <v>0</v>
      </c>
      <c r="GL664" s="25">
        <v>0</v>
      </c>
      <c r="GM664" s="25">
        <f t="shared" si="1047"/>
        <v>0</v>
      </c>
      <c r="GN664" s="25">
        <f t="shared" si="1048"/>
        <v>0</v>
      </c>
      <c r="GO664" s="25">
        <f t="shared" si="1049"/>
        <v>0</v>
      </c>
      <c r="GP664" s="25">
        <f t="shared" si="1050"/>
        <v>0</v>
      </c>
      <c r="GQ664" s="16">
        <f t="shared" si="1051"/>
        <v>0</v>
      </c>
      <c r="GR664" s="25">
        <f t="shared" si="1052"/>
        <v>0</v>
      </c>
      <c r="GS664" s="9">
        <f t="shared" si="990"/>
        <v>0</v>
      </c>
      <c r="GT664" s="26">
        <f t="shared" si="991"/>
        <v>0</v>
      </c>
      <c r="GU664" s="19">
        <f t="shared" si="992"/>
        <v>0</v>
      </c>
      <c r="GV664" s="26">
        <f t="shared" si="993"/>
        <v>0</v>
      </c>
      <c r="GW664" s="26">
        <f t="shared" si="994"/>
        <v>0</v>
      </c>
      <c r="GX664">
        <f t="shared" si="1053"/>
        <v>0</v>
      </c>
      <c r="GY664" s="7">
        <f t="shared" si="1003"/>
        <v>0</v>
      </c>
      <c r="GZ664" s="7">
        <f t="shared" si="1004"/>
        <v>0</v>
      </c>
      <c r="HA664" s="17">
        <f t="shared" si="1054"/>
        <v>0</v>
      </c>
      <c r="HB664" s="17">
        <f t="shared" si="1005"/>
        <v>0</v>
      </c>
    </row>
    <row r="665" spans="54:210" x14ac:dyDescent="0.3">
      <c r="BB665">
        <v>663</v>
      </c>
      <c r="BC665" s="7">
        <f t="shared" si="1006"/>
        <v>0</v>
      </c>
      <c r="BD665" s="28">
        <f t="shared" si="1007"/>
        <v>0</v>
      </c>
      <c r="BE665" s="16">
        <f t="shared" si="1008"/>
        <v>0</v>
      </c>
      <c r="BF665" s="16">
        <f t="shared" si="1009"/>
        <v>0</v>
      </c>
      <c r="BG665" s="25">
        <v>0</v>
      </c>
      <c r="BH665" s="25">
        <f t="shared" si="1010"/>
        <v>0</v>
      </c>
      <c r="BI665" s="25">
        <f t="shared" si="1011"/>
        <v>0</v>
      </c>
      <c r="BJ665" s="25">
        <f t="shared" si="1012"/>
        <v>0</v>
      </c>
      <c r="BK665" s="25">
        <f t="shared" si="1013"/>
        <v>0</v>
      </c>
      <c r="BL665" s="16">
        <f t="shared" si="1014"/>
        <v>0</v>
      </c>
      <c r="BM665" s="25">
        <f t="shared" si="1015"/>
        <v>0</v>
      </c>
      <c r="BN665" s="9">
        <f t="shared" si="960"/>
        <v>0</v>
      </c>
      <c r="BO665" s="26">
        <f t="shared" si="961"/>
        <v>0</v>
      </c>
      <c r="BP665" s="19">
        <f t="shared" si="962"/>
        <v>0</v>
      </c>
      <c r="BQ665" s="26">
        <f t="shared" si="963"/>
        <v>0</v>
      </c>
      <c r="BR665" s="26">
        <f t="shared" si="964"/>
        <v>0</v>
      </c>
      <c r="BS665">
        <f t="shared" si="1016"/>
        <v>0</v>
      </c>
      <c r="BT665" s="7">
        <f t="shared" si="1017"/>
        <v>0</v>
      </c>
      <c r="BU665" s="7">
        <f t="shared" si="995"/>
        <v>0</v>
      </c>
      <c r="BV665" s="17">
        <f t="shared" si="1018"/>
        <v>0</v>
      </c>
      <c r="BW665" s="17">
        <f t="shared" si="996"/>
        <v>0</v>
      </c>
      <c r="CB665">
        <v>663</v>
      </c>
      <c r="CC665" s="7">
        <f t="shared" ca="1" si="1019"/>
        <v>-19000</v>
      </c>
      <c r="CD665" s="28">
        <f t="shared" ca="1" si="1020"/>
        <v>0</v>
      </c>
      <c r="CE665" s="16">
        <f t="shared" ca="1" si="1021"/>
        <v>0</v>
      </c>
      <c r="CF665" s="9">
        <f t="shared" ca="1" si="965"/>
        <v>0</v>
      </c>
      <c r="CG665" s="26">
        <f t="shared" ca="1" si="966"/>
        <v>0</v>
      </c>
      <c r="CH665" s="19">
        <f t="shared" ca="1" si="967"/>
        <v>0</v>
      </c>
      <c r="CI665" s="26">
        <f t="shared" ca="1" si="968"/>
        <v>0</v>
      </c>
      <c r="CJ665" s="26">
        <f t="shared" ca="1" si="969"/>
        <v>0</v>
      </c>
      <c r="CK665" s="16">
        <f t="shared" ca="1" si="1022"/>
        <v>0</v>
      </c>
      <c r="CL665" s="25">
        <v>0</v>
      </c>
      <c r="CM665" s="25">
        <f t="shared" ca="1" si="1023"/>
        <v>0</v>
      </c>
      <c r="CN665" s="25">
        <f t="shared" ca="1" si="1024"/>
        <v>0</v>
      </c>
      <c r="CO665" s="25">
        <f t="shared" ca="1" si="1025"/>
        <v>0</v>
      </c>
      <c r="CP665" s="25">
        <f t="shared" ca="1" si="1026"/>
        <v>0</v>
      </c>
      <c r="CQ665" s="16">
        <f t="shared" ca="1" si="1027"/>
        <v>0</v>
      </c>
      <c r="CR665" s="25">
        <f t="shared" ca="1" si="1028"/>
        <v>0</v>
      </c>
      <c r="CS665" s="9">
        <f t="shared" ca="1" si="970"/>
        <v>0</v>
      </c>
      <c r="CT665" s="26">
        <f t="shared" ca="1" si="971"/>
        <v>0</v>
      </c>
      <c r="CU665" s="19">
        <f t="shared" ca="1" si="972"/>
        <v>0</v>
      </c>
      <c r="CV665" s="26">
        <f t="shared" ca="1" si="973"/>
        <v>0</v>
      </c>
      <c r="CW665" s="26">
        <f t="shared" ca="1" si="974"/>
        <v>0</v>
      </c>
      <c r="CX665">
        <f t="shared" ca="1" si="1029"/>
        <v>0</v>
      </c>
      <c r="CY665" s="7">
        <f t="shared" ca="1" si="997"/>
        <v>0</v>
      </c>
      <c r="CZ665" s="7">
        <f t="shared" ca="1" si="998"/>
        <v>0</v>
      </c>
      <c r="DA665" s="17">
        <f t="shared" ca="1" si="1030"/>
        <v>0</v>
      </c>
      <c r="DB665" s="17">
        <f t="shared" ca="1" si="999"/>
        <v>0</v>
      </c>
      <c r="EB665">
        <v>663</v>
      </c>
      <c r="EC665" s="7">
        <f t="shared" si="1031"/>
        <v>0</v>
      </c>
      <c r="ED665" s="28">
        <f t="shared" si="1032"/>
        <v>0</v>
      </c>
      <c r="EE665" s="16">
        <f t="shared" si="1033"/>
        <v>0</v>
      </c>
      <c r="EF665" s="9">
        <f t="shared" si="975"/>
        <v>0</v>
      </c>
      <c r="EG665" s="26">
        <f t="shared" si="976"/>
        <v>0</v>
      </c>
      <c r="EH665" s="19">
        <f t="shared" si="977"/>
        <v>0</v>
      </c>
      <c r="EI665" s="26">
        <f t="shared" si="978"/>
        <v>0</v>
      </c>
      <c r="EJ665" s="26">
        <f t="shared" si="979"/>
        <v>0</v>
      </c>
      <c r="EK665" s="16">
        <f t="shared" si="1034"/>
        <v>0</v>
      </c>
      <c r="EL665" s="25">
        <v>0</v>
      </c>
      <c r="EM665" s="25">
        <f t="shared" si="1035"/>
        <v>0</v>
      </c>
      <c r="EN665" s="25">
        <f t="shared" si="1036"/>
        <v>0</v>
      </c>
      <c r="EO665" s="25">
        <f t="shared" si="1037"/>
        <v>0</v>
      </c>
      <c r="EP665" s="25">
        <f t="shared" si="1038"/>
        <v>0</v>
      </c>
      <c r="EQ665" s="16">
        <f t="shared" si="1039"/>
        <v>0</v>
      </c>
      <c r="ER665" s="25">
        <f t="shared" si="1040"/>
        <v>0</v>
      </c>
      <c r="ES665" s="9">
        <f t="shared" si="980"/>
        <v>0</v>
      </c>
      <c r="ET665" s="26">
        <f t="shared" si="981"/>
        <v>0</v>
      </c>
      <c r="EU665" s="19">
        <f t="shared" si="982"/>
        <v>0</v>
      </c>
      <c r="EV665" s="26">
        <f t="shared" si="983"/>
        <v>0</v>
      </c>
      <c r="EW665" s="26">
        <f t="shared" si="984"/>
        <v>0</v>
      </c>
      <c r="EX665">
        <f t="shared" si="1041"/>
        <v>0</v>
      </c>
      <c r="EY665" s="7">
        <f t="shared" si="1000"/>
        <v>0</v>
      </c>
      <c r="EZ665" s="7">
        <f t="shared" si="1001"/>
        <v>0</v>
      </c>
      <c r="FA665" s="17">
        <f t="shared" si="1042"/>
        <v>0</v>
      </c>
      <c r="FB665" s="17">
        <f t="shared" si="1002"/>
        <v>0</v>
      </c>
      <c r="GB665">
        <v>663</v>
      </c>
      <c r="GC665" s="7">
        <f t="shared" si="1043"/>
        <v>0</v>
      </c>
      <c r="GD665" s="28">
        <f t="shared" si="1044"/>
        <v>0</v>
      </c>
      <c r="GE665" s="16">
        <f t="shared" si="1045"/>
        <v>0</v>
      </c>
      <c r="GF665" s="9">
        <f t="shared" si="985"/>
        <v>0</v>
      </c>
      <c r="GG665" s="26">
        <f t="shared" si="986"/>
        <v>0</v>
      </c>
      <c r="GH665" s="19">
        <f t="shared" si="987"/>
        <v>0</v>
      </c>
      <c r="GI665" s="26">
        <f t="shared" si="988"/>
        <v>0</v>
      </c>
      <c r="GJ665" s="26">
        <f t="shared" si="989"/>
        <v>0</v>
      </c>
      <c r="GK665" s="16">
        <f t="shared" si="1046"/>
        <v>0</v>
      </c>
      <c r="GL665" s="25">
        <v>0</v>
      </c>
      <c r="GM665" s="25">
        <f t="shared" si="1047"/>
        <v>0</v>
      </c>
      <c r="GN665" s="25">
        <f t="shared" si="1048"/>
        <v>0</v>
      </c>
      <c r="GO665" s="25">
        <f t="shared" si="1049"/>
        <v>0</v>
      </c>
      <c r="GP665" s="25">
        <f t="shared" si="1050"/>
        <v>0</v>
      </c>
      <c r="GQ665" s="16">
        <f t="shared" si="1051"/>
        <v>0</v>
      </c>
      <c r="GR665" s="25">
        <f t="shared" si="1052"/>
        <v>0</v>
      </c>
      <c r="GS665" s="9">
        <f t="shared" si="990"/>
        <v>0</v>
      </c>
      <c r="GT665" s="26">
        <f t="shared" si="991"/>
        <v>0</v>
      </c>
      <c r="GU665" s="19">
        <f t="shared" si="992"/>
        <v>0</v>
      </c>
      <c r="GV665" s="26">
        <f t="shared" si="993"/>
        <v>0</v>
      </c>
      <c r="GW665" s="26">
        <f t="shared" si="994"/>
        <v>0</v>
      </c>
      <c r="GX665">
        <f t="shared" si="1053"/>
        <v>0</v>
      </c>
      <c r="GY665" s="7">
        <f t="shared" si="1003"/>
        <v>0</v>
      </c>
      <c r="GZ665" s="7">
        <f t="shared" si="1004"/>
        <v>0</v>
      </c>
      <c r="HA665" s="17">
        <f t="shared" si="1054"/>
        <v>0</v>
      </c>
      <c r="HB665" s="17">
        <f t="shared" si="1005"/>
        <v>0</v>
      </c>
    </row>
    <row r="666" spans="54:210" x14ac:dyDescent="0.3">
      <c r="BB666">
        <v>664</v>
      </c>
      <c r="BC666" s="7">
        <f t="shared" si="1006"/>
        <v>0</v>
      </c>
      <c r="BD666" s="28">
        <f t="shared" si="1007"/>
        <v>0</v>
      </c>
      <c r="BE666" s="16">
        <f t="shared" si="1008"/>
        <v>0</v>
      </c>
      <c r="BF666" s="16">
        <f t="shared" si="1009"/>
        <v>0</v>
      </c>
      <c r="BG666" s="25">
        <v>0</v>
      </c>
      <c r="BH666" s="25">
        <f t="shared" si="1010"/>
        <v>0</v>
      </c>
      <c r="BI666" s="25">
        <f t="shared" si="1011"/>
        <v>0</v>
      </c>
      <c r="BJ666" s="25">
        <f t="shared" si="1012"/>
        <v>0</v>
      </c>
      <c r="BK666" s="25">
        <f t="shared" si="1013"/>
        <v>0</v>
      </c>
      <c r="BL666" s="16">
        <f t="shared" si="1014"/>
        <v>0</v>
      </c>
      <c r="BM666" s="25">
        <f t="shared" si="1015"/>
        <v>0</v>
      </c>
      <c r="BN666" s="9">
        <f t="shared" si="960"/>
        <v>0</v>
      </c>
      <c r="BO666" s="26">
        <f t="shared" si="961"/>
        <v>0</v>
      </c>
      <c r="BP666" s="19">
        <f t="shared" si="962"/>
        <v>0</v>
      </c>
      <c r="BQ666" s="26">
        <f t="shared" si="963"/>
        <v>0</v>
      </c>
      <c r="BR666" s="26">
        <f t="shared" si="964"/>
        <v>0</v>
      </c>
      <c r="BS666">
        <f t="shared" si="1016"/>
        <v>0</v>
      </c>
      <c r="BT666" s="7">
        <f t="shared" si="1017"/>
        <v>0</v>
      </c>
      <c r="BU666" s="7">
        <f t="shared" si="995"/>
        <v>0</v>
      </c>
      <c r="BV666" s="17">
        <f t="shared" si="1018"/>
        <v>0</v>
      </c>
      <c r="BW666" s="17">
        <f t="shared" si="996"/>
        <v>0</v>
      </c>
      <c r="CB666">
        <v>664</v>
      </c>
      <c r="CC666" s="7">
        <f t="shared" ca="1" si="1019"/>
        <v>-19000</v>
      </c>
      <c r="CD666" s="28">
        <f t="shared" ca="1" si="1020"/>
        <v>0</v>
      </c>
      <c r="CE666" s="16">
        <f t="shared" ca="1" si="1021"/>
        <v>0</v>
      </c>
      <c r="CF666" s="9">
        <f t="shared" ca="1" si="965"/>
        <v>0</v>
      </c>
      <c r="CG666" s="26">
        <f t="shared" ca="1" si="966"/>
        <v>0</v>
      </c>
      <c r="CH666" s="19">
        <f t="shared" ca="1" si="967"/>
        <v>0</v>
      </c>
      <c r="CI666" s="26">
        <f t="shared" ca="1" si="968"/>
        <v>0</v>
      </c>
      <c r="CJ666" s="26">
        <f t="shared" ca="1" si="969"/>
        <v>0</v>
      </c>
      <c r="CK666" s="16">
        <f t="shared" ca="1" si="1022"/>
        <v>0</v>
      </c>
      <c r="CL666" s="25">
        <v>0</v>
      </c>
      <c r="CM666" s="25">
        <f t="shared" ca="1" si="1023"/>
        <v>0</v>
      </c>
      <c r="CN666" s="25">
        <f t="shared" ca="1" si="1024"/>
        <v>0</v>
      </c>
      <c r="CO666" s="25">
        <f t="shared" ca="1" si="1025"/>
        <v>0</v>
      </c>
      <c r="CP666" s="25">
        <f t="shared" ca="1" si="1026"/>
        <v>0</v>
      </c>
      <c r="CQ666" s="16">
        <f t="shared" ca="1" si="1027"/>
        <v>0</v>
      </c>
      <c r="CR666" s="25">
        <f t="shared" ca="1" si="1028"/>
        <v>0</v>
      </c>
      <c r="CS666" s="9">
        <f t="shared" ca="1" si="970"/>
        <v>0</v>
      </c>
      <c r="CT666" s="26">
        <f t="shared" ca="1" si="971"/>
        <v>0</v>
      </c>
      <c r="CU666" s="19">
        <f t="shared" ca="1" si="972"/>
        <v>0</v>
      </c>
      <c r="CV666" s="26">
        <f t="shared" ca="1" si="973"/>
        <v>0</v>
      </c>
      <c r="CW666" s="26">
        <f t="shared" ca="1" si="974"/>
        <v>0</v>
      </c>
      <c r="CX666">
        <f t="shared" ca="1" si="1029"/>
        <v>0</v>
      </c>
      <c r="CY666" s="7">
        <f t="shared" ca="1" si="997"/>
        <v>0</v>
      </c>
      <c r="CZ666" s="7">
        <f t="shared" ca="1" si="998"/>
        <v>0</v>
      </c>
      <c r="DA666" s="17">
        <f t="shared" ca="1" si="1030"/>
        <v>0</v>
      </c>
      <c r="DB666" s="17">
        <f t="shared" ca="1" si="999"/>
        <v>0</v>
      </c>
      <c r="EB666">
        <v>664</v>
      </c>
      <c r="EC666" s="7">
        <f t="shared" si="1031"/>
        <v>0</v>
      </c>
      <c r="ED666" s="28">
        <f t="shared" si="1032"/>
        <v>0</v>
      </c>
      <c r="EE666" s="16">
        <f t="shared" si="1033"/>
        <v>0</v>
      </c>
      <c r="EF666" s="9">
        <f t="shared" si="975"/>
        <v>0</v>
      </c>
      <c r="EG666" s="26">
        <f t="shared" si="976"/>
        <v>0</v>
      </c>
      <c r="EH666" s="19">
        <f t="shared" si="977"/>
        <v>0</v>
      </c>
      <c r="EI666" s="26">
        <f t="shared" si="978"/>
        <v>0</v>
      </c>
      <c r="EJ666" s="26">
        <f t="shared" si="979"/>
        <v>0</v>
      </c>
      <c r="EK666" s="16">
        <f t="shared" si="1034"/>
        <v>0</v>
      </c>
      <c r="EL666" s="25">
        <v>0</v>
      </c>
      <c r="EM666" s="25">
        <f t="shared" si="1035"/>
        <v>0</v>
      </c>
      <c r="EN666" s="25">
        <f t="shared" si="1036"/>
        <v>0</v>
      </c>
      <c r="EO666" s="25">
        <f t="shared" si="1037"/>
        <v>0</v>
      </c>
      <c r="EP666" s="25">
        <f t="shared" si="1038"/>
        <v>0</v>
      </c>
      <c r="EQ666" s="16">
        <f t="shared" si="1039"/>
        <v>0</v>
      </c>
      <c r="ER666" s="25">
        <f t="shared" si="1040"/>
        <v>0</v>
      </c>
      <c r="ES666" s="9">
        <f t="shared" si="980"/>
        <v>0</v>
      </c>
      <c r="ET666" s="26">
        <f t="shared" si="981"/>
        <v>0</v>
      </c>
      <c r="EU666" s="19">
        <f t="shared" si="982"/>
        <v>0</v>
      </c>
      <c r="EV666" s="26">
        <f t="shared" si="983"/>
        <v>0</v>
      </c>
      <c r="EW666" s="26">
        <f t="shared" si="984"/>
        <v>0</v>
      </c>
      <c r="EX666">
        <f t="shared" si="1041"/>
        <v>0</v>
      </c>
      <c r="EY666" s="7">
        <f t="shared" si="1000"/>
        <v>0</v>
      </c>
      <c r="EZ666" s="7">
        <f t="shared" si="1001"/>
        <v>0</v>
      </c>
      <c r="FA666" s="17">
        <f t="shared" si="1042"/>
        <v>0</v>
      </c>
      <c r="FB666" s="17">
        <f t="shared" si="1002"/>
        <v>0</v>
      </c>
      <c r="GB666">
        <v>664</v>
      </c>
      <c r="GC666" s="7">
        <f t="shared" si="1043"/>
        <v>0</v>
      </c>
      <c r="GD666" s="28">
        <f t="shared" si="1044"/>
        <v>0</v>
      </c>
      <c r="GE666" s="16">
        <f t="shared" si="1045"/>
        <v>0</v>
      </c>
      <c r="GF666" s="9">
        <f t="shared" si="985"/>
        <v>0</v>
      </c>
      <c r="GG666" s="26">
        <f t="shared" si="986"/>
        <v>0</v>
      </c>
      <c r="GH666" s="19">
        <f t="shared" si="987"/>
        <v>0</v>
      </c>
      <c r="GI666" s="26">
        <f t="shared" si="988"/>
        <v>0</v>
      </c>
      <c r="GJ666" s="26">
        <f t="shared" si="989"/>
        <v>0</v>
      </c>
      <c r="GK666" s="16">
        <f t="shared" si="1046"/>
        <v>0</v>
      </c>
      <c r="GL666" s="25">
        <v>0</v>
      </c>
      <c r="GM666" s="25">
        <f t="shared" si="1047"/>
        <v>0</v>
      </c>
      <c r="GN666" s="25">
        <f t="shared" si="1048"/>
        <v>0</v>
      </c>
      <c r="GO666" s="25">
        <f t="shared" si="1049"/>
        <v>0</v>
      </c>
      <c r="GP666" s="25">
        <f t="shared" si="1050"/>
        <v>0</v>
      </c>
      <c r="GQ666" s="16">
        <f t="shared" si="1051"/>
        <v>0</v>
      </c>
      <c r="GR666" s="25">
        <f t="shared" si="1052"/>
        <v>0</v>
      </c>
      <c r="GS666" s="9">
        <f t="shared" si="990"/>
        <v>0</v>
      </c>
      <c r="GT666" s="26">
        <f t="shared" si="991"/>
        <v>0</v>
      </c>
      <c r="GU666" s="19">
        <f t="shared" si="992"/>
        <v>0</v>
      </c>
      <c r="GV666" s="26">
        <f t="shared" si="993"/>
        <v>0</v>
      </c>
      <c r="GW666" s="26">
        <f t="shared" si="994"/>
        <v>0</v>
      </c>
      <c r="GX666">
        <f t="shared" si="1053"/>
        <v>0</v>
      </c>
      <c r="GY666" s="7">
        <f t="shared" si="1003"/>
        <v>0</v>
      </c>
      <c r="GZ666" s="7">
        <f t="shared" si="1004"/>
        <v>0</v>
      </c>
      <c r="HA666" s="17">
        <f t="shared" si="1054"/>
        <v>0</v>
      </c>
      <c r="HB666" s="17">
        <f t="shared" si="1005"/>
        <v>0</v>
      </c>
    </row>
    <row r="667" spans="54:210" x14ac:dyDescent="0.3">
      <c r="BB667">
        <v>665</v>
      </c>
      <c r="BC667" s="7">
        <f t="shared" si="1006"/>
        <v>0</v>
      </c>
      <c r="BD667" s="28">
        <f t="shared" si="1007"/>
        <v>0</v>
      </c>
      <c r="BE667" s="16">
        <f t="shared" si="1008"/>
        <v>0</v>
      </c>
      <c r="BF667" s="16">
        <f t="shared" si="1009"/>
        <v>0</v>
      </c>
      <c r="BG667" s="25">
        <v>0</v>
      </c>
      <c r="BH667" s="25">
        <f t="shared" si="1010"/>
        <v>0</v>
      </c>
      <c r="BI667" s="25">
        <f t="shared" si="1011"/>
        <v>0</v>
      </c>
      <c r="BJ667" s="25">
        <f t="shared" si="1012"/>
        <v>0</v>
      </c>
      <c r="BK667" s="25">
        <f t="shared" si="1013"/>
        <v>0</v>
      </c>
      <c r="BL667" s="16">
        <f t="shared" si="1014"/>
        <v>0</v>
      </c>
      <c r="BM667" s="25">
        <f t="shared" si="1015"/>
        <v>0</v>
      </c>
      <c r="BN667" s="9">
        <f t="shared" si="960"/>
        <v>0</v>
      </c>
      <c r="BO667" s="26">
        <f t="shared" si="961"/>
        <v>0</v>
      </c>
      <c r="BP667" s="19">
        <f t="shared" si="962"/>
        <v>0</v>
      </c>
      <c r="BQ667" s="26">
        <f t="shared" si="963"/>
        <v>0</v>
      </c>
      <c r="BR667" s="26">
        <f t="shared" si="964"/>
        <v>0</v>
      </c>
      <c r="BS667">
        <f t="shared" si="1016"/>
        <v>0</v>
      </c>
      <c r="BT667" s="7">
        <f t="shared" si="1017"/>
        <v>0</v>
      </c>
      <c r="BU667" s="7">
        <f t="shared" si="995"/>
        <v>0</v>
      </c>
      <c r="BV667" s="17">
        <f t="shared" si="1018"/>
        <v>0</v>
      </c>
      <c r="BW667" s="17">
        <f t="shared" si="996"/>
        <v>0</v>
      </c>
      <c r="CB667">
        <v>665</v>
      </c>
      <c r="CC667" s="7">
        <f t="shared" ca="1" si="1019"/>
        <v>-19000</v>
      </c>
      <c r="CD667" s="28">
        <f t="shared" ca="1" si="1020"/>
        <v>0</v>
      </c>
      <c r="CE667" s="16">
        <f t="shared" ca="1" si="1021"/>
        <v>0</v>
      </c>
      <c r="CF667" s="9">
        <f t="shared" ca="1" si="965"/>
        <v>0</v>
      </c>
      <c r="CG667" s="26">
        <f t="shared" ca="1" si="966"/>
        <v>0</v>
      </c>
      <c r="CH667" s="19">
        <f t="shared" ca="1" si="967"/>
        <v>0</v>
      </c>
      <c r="CI667" s="26">
        <f t="shared" ca="1" si="968"/>
        <v>0</v>
      </c>
      <c r="CJ667" s="26">
        <f t="shared" ca="1" si="969"/>
        <v>0</v>
      </c>
      <c r="CK667" s="16">
        <f t="shared" ca="1" si="1022"/>
        <v>0</v>
      </c>
      <c r="CL667" s="25">
        <v>0</v>
      </c>
      <c r="CM667" s="25">
        <f t="shared" ca="1" si="1023"/>
        <v>0</v>
      </c>
      <c r="CN667" s="25">
        <f t="shared" ca="1" si="1024"/>
        <v>0</v>
      </c>
      <c r="CO667" s="25">
        <f t="shared" ca="1" si="1025"/>
        <v>0</v>
      </c>
      <c r="CP667" s="25">
        <f t="shared" ca="1" si="1026"/>
        <v>0</v>
      </c>
      <c r="CQ667" s="16">
        <f t="shared" ca="1" si="1027"/>
        <v>0</v>
      </c>
      <c r="CR667" s="25">
        <f t="shared" ca="1" si="1028"/>
        <v>0</v>
      </c>
      <c r="CS667" s="9">
        <f t="shared" ca="1" si="970"/>
        <v>0</v>
      </c>
      <c r="CT667" s="26">
        <f t="shared" ca="1" si="971"/>
        <v>0</v>
      </c>
      <c r="CU667" s="19">
        <f t="shared" ca="1" si="972"/>
        <v>0</v>
      </c>
      <c r="CV667" s="26">
        <f t="shared" ca="1" si="973"/>
        <v>0</v>
      </c>
      <c r="CW667" s="26">
        <f t="shared" ca="1" si="974"/>
        <v>0</v>
      </c>
      <c r="CX667">
        <f t="shared" ca="1" si="1029"/>
        <v>0</v>
      </c>
      <c r="CY667" s="7">
        <f t="shared" ca="1" si="997"/>
        <v>0</v>
      </c>
      <c r="CZ667" s="7">
        <f t="shared" ca="1" si="998"/>
        <v>0</v>
      </c>
      <c r="DA667" s="17">
        <f t="shared" ca="1" si="1030"/>
        <v>0</v>
      </c>
      <c r="DB667" s="17">
        <f t="shared" ca="1" si="999"/>
        <v>0</v>
      </c>
      <c r="EB667">
        <v>665</v>
      </c>
      <c r="EC667" s="7">
        <f t="shared" si="1031"/>
        <v>0</v>
      </c>
      <c r="ED667" s="28">
        <f t="shared" si="1032"/>
        <v>0</v>
      </c>
      <c r="EE667" s="16">
        <f t="shared" si="1033"/>
        <v>0</v>
      </c>
      <c r="EF667" s="9">
        <f t="shared" si="975"/>
        <v>0</v>
      </c>
      <c r="EG667" s="26">
        <f t="shared" si="976"/>
        <v>0</v>
      </c>
      <c r="EH667" s="19">
        <f t="shared" si="977"/>
        <v>0</v>
      </c>
      <c r="EI667" s="26">
        <f t="shared" si="978"/>
        <v>0</v>
      </c>
      <c r="EJ667" s="26">
        <f t="shared" si="979"/>
        <v>0</v>
      </c>
      <c r="EK667" s="16">
        <f t="shared" si="1034"/>
        <v>0</v>
      </c>
      <c r="EL667" s="25">
        <v>0</v>
      </c>
      <c r="EM667" s="25">
        <f t="shared" si="1035"/>
        <v>0</v>
      </c>
      <c r="EN667" s="25">
        <f t="shared" si="1036"/>
        <v>0</v>
      </c>
      <c r="EO667" s="25">
        <f t="shared" si="1037"/>
        <v>0</v>
      </c>
      <c r="EP667" s="25">
        <f t="shared" si="1038"/>
        <v>0</v>
      </c>
      <c r="EQ667" s="16">
        <f t="shared" si="1039"/>
        <v>0</v>
      </c>
      <c r="ER667" s="25">
        <f t="shared" si="1040"/>
        <v>0</v>
      </c>
      <c r="ES667" s="9">
        <f t="shared" si="980"/>
        <v>0</v>
      </c>
      <c r="ET667" s="26">
        <f t="shared" si="981"/>
        <v>0</v>
      </c>
      <c r="EU667" s="19">
        <f t="shared" si="982"/>
        <v>0</v>
      </c>
      <c r="EV667" s="26">
        <f t="shared" si="983"/>
        <v>0</v>
      </c>
      <c r="EW667" s="26">
        <f t="shared" si="984"/>
        <v>0</v>
      </c>
      <c r="EX667">
        <f t="shared" si="1041"/>
        <v>0</v>
      </c>
      <c r="EY667" s="7">
        <f t="shared" si="1000"/>
        <v>0</v>
      </c>
      <c r="EZ667" s="7">
        <f t="shared" si="1001"/>
        <v>0</v>
      </c>
      <c r="FA667" s="17">
        <f t="shared" si="1042"/>
        <v>0</v>
      </c>
      <c r="FB667" s="17">
        <f t="shared" si="1002"/>
        <v>0</v>
      </c>
      <c r="GB667">
        <v>665</v>
      </c>
      <c r="GC667" s="7">
        <f t="shared" si="1043"/>
        <v>0</v>
      </c>
      <c r="GD667" s="28">
        <f t="shared" si="1044"/>
        <v>0</v>
      </c>
      <c r="GE667" s="16">
        <f t="shared" si="1045"/>
        <v>0</v>
      </c>
      <c r="GF667" s="9">
        <f t="shared" si="985"/>
        <v>0</v>
      </c>
      <c r="GG667" s="26">
        <f t="shared" si="986"/>
        <v>0</v>
      </c>
      <c r="GH667" s="19">
        <f t="shared" si="987"/>
        <v>0</v>
      </c>
      <c r="GI667" s="26">
        <f t="shared" si="988"/>
        <v>0</v>
      </c>
      <c r="GJ667" s="26">
        <f t="shared" si="989"/>
        <v>0</v>
      </c>
      <c r="GK667" s="16">
        <f t="shared" si="1046"/>
        <v>0</v>
      </c>
      <c r="GL667" s="25">
        <v>0</v>
      </c>
      <c r="GM667" s="25">
        <f t="shared" si="1047"/>
        <v>0</v>
      </c>
      <c r="GN667" s="25">
        <f t="shared" si="1048"/>
        <v>0</v>
      </c>
      <c r="GO667" s="25">
        <f t="shared" si="1049"/>
        <v>0</v>
      </c>
      <c r="GP667" s="25">
        <f t="shared" si="1050"/>
        <v>0</v>
      </c>
      <c r="GQ667" s="16">
        <f t="shared" si="1051"/>
        <v>0</v>
      </c>
      <c r="GR667" s="25">
        <f t="shared" si="1052"/>
        <v>0</v>
      </c>
      <c r="GS667" s="9">
        <f t="shared" si="990"/>
        <v>0</v>
      </c>
      <c r="GT667" s="26">
        <f t="shared" si="991"/>
        <v>0</v>
      </c>
      <c r="GU667" s="19">
        <f t="shared" si="992"/>
        <v>0</v>
      </c>
      <c r="GV667" s="26">
        <f t="shared" si="993"/>
        <v>0</v>
      </c>
      <c r="GW667" s="26">
        <f t="shared" si="994"/>
        <v>0</v>
      </c>
      <c r="GX667">
        <f t="shared" si="1053"/>
        <v>0</v>
      </c>
      <c r="GY667" s="7">
        <f t="shared" si="1003"/>
        <v>0</v>
      </c>
      <c r="GZ667" s="7">
        <f t="shared" si="1004"/>
        <v>0</v>
      </c>
      <c r="HA667" s="17">
        <f t="shared" si="1054"/>
        <v>0</v>
      </c>
      <c r="HB667" s="17">
        <f t="shared" si="1005"/>
        <v>0</v>
      </c>
    </row>
    <row r="668" spans="54:210" x14ac:dyDescent="0.3">
      <c r="BB668">
        <v>666</v>
      </c>
      <c r="BC668" s="7">
        <f t="shared" si="1006"/>
        <v>0</v>
      </c>
      <c r="BD668" s="28">
        <f t="shared" si="1007"/>
        <v>0</v>
      </c>
      <c r="BE668" s="16">
        <f t="shared" si="1008"/>
        <v>0</v>
      </c>
      <c r="BF668" s="16">
        <f t="shared" si="1009"/>
        <v>0</v>
      </c>
      <c r="BG668" s="25">
        <v>0</v>
      </c>
      <c r="BH668" s="25">
        <f t="shared" si="1010"/>
        <v>0</v>
      </c>
      <c r="BI668" s="25">
        <f t="shared" si="1011"/>
        <v>0</v>
      </c>
      <c r="BJ668" s="25">
        <f t="shared" si="1012"/>
        <v>0</v>
      </c>
      <c r="BK668" s="25">
        <f t="shared" si="1013"/>
        <v>0</v>
      </c>
      <c r="BL668" s="16">
        <f t="shared" si="1014"/>
        <v>0</v>
      </c>
      <c r="BM668" s="25">
        <f t="shared" si="1015"/>
        <v>0</v>
      </c>
      <c r="BN668" s="9">
        <f t="shared" si="960"/>
        <v>0</v>
      </c>
      <c r="BO668" s="26">
        <f t="shared" si="961"/>
        <v>0</v>
      </c>
      <c r="BP668" s="19">
        <f t="shared" si="962"/>
        <v>0</v>
      </c>
      <c r="BQ668" s="26">
        <f t="shared" si="963"/>
        <v>0</v>
      </c>
      <c r="BR668" s="26">
        <f t="shared" si="964"/>
        <v>0</v>
      </c>
      <c r="BS668">
        <f t="shared" si="1016"/>
        <v>0</v>
      </c>
      <c r="BT668" s="7">
        <f t="shared" si="1017"/>
        <v>0</v>
      </c>
      <c r="BU668" s="7">
        <f t="shared" si="995"/>
        <v>0</v>
      </c>
      <c r="BV668" s="17">
        <f t="shared" si="1018"/>
        <v>0</v>
      </c>
      <c r="BW668" s="17">
        <f t="shared" si="996"/>
        <v>0</v>
      </c>
      <c r="CB668">
        <v>666</v>
      </c>
      <c r="CC668" s="7">
        <f t="shared" ca="1" si="1019"/>
        <v>-19000</v>
      </c>
      <c r="CD668" s="28">
        <f t="shared" ca="1" si="1020"/>
        <v>0</v>
      </c>
      <c r="CE668" s="16">
        <f t="shared" ca="1" si="1021"/>
        <v>0</v>
      </c>
      <c r="CF668" s="9">
        <f t="shared" ca="1" si="965"/>
        <v>0</v>
      </c>
      <c r="CG668" s="26">
        <f t="shared" ca="1" si="966"/>
        <v>0</v>
      </c>
      <c r="CH668" s="19">
        <f t="shared" ca="1" si="967"/>
        <v>0</v>
      </c>
      <c r="CI668" s="26">
        <f t="shared" ca="1" si="968"/>
        <v>0</v>
      </c>
      <c r="CJ668" s="26">
        <f t="shared" ca="1" si="969"/>
        <v>0</v>
      </c>
      <c r="CK668" s="16">
        <f t="shared" ca="1" si="1022"/>
        <v>0</v>
      </c>
      <c r="CL668" s="25">
        <v>0</v>
      </c>
      <c r="CM668" s="25">
        <f t="shared" ca="1" si="1023"/>
        <v>0</v>
      </c>
      <c r="CN668" s="25">
        <f t="shared" ca="1" si="1024"/>
        <v>0</v>
      </c>
      <c r="CO668" s="25">
        <f t="shared" ca="1" si="1025"/>
        <v>0</v>
      </c>
      <c r="CP668" s="25">
        <f t="shared" ca="1" si="1026"/>
        <v>0</v>
      </c>
      <c r="CQ668" s="16">
        <f t="shared" ca="1" si="1027"/>
        <v>0</v>
      </c>
      <c r="CR668" s="25">
        <f t="shared" ca="1" si="1028"/>
        <v>0</v>
      </c>
      <c r="CS668" s="9">
        <f t="shared" ca="1" si="970"/>
        <v>0</v>
      </c>
      <c r="CT668" s="26">
        <f t="shared" ca="1" si="971"/>
        <v>0</v>
      </c>
      <c r="CU668" s="19">
        <f t="shared" ca="1" si="972"/>
        <v>0</v>
      </c>
      <c r="CV668" s="26">
        <f t="shared" ca="1" si="973"/>
        <v>0</v>
      </c>
      <c r="CW668" s="26">
        <f t="shared" ca="1" si="974"/>
        <v>0</v>
      </c>
      <c r="CX668">
        <f t="shared" ca="1" si="1029"/>
        <v>0</v>
      </c>
      <c r="CY668" s="7">
        <f t="shared" ca="1" si="997"/>
        <v>0</v>
      </c>
      <c r="CZ668" s="7">
        <f t="shared" ca="1" si="998"/>
        <v>0</v>
      </c>
      <c r="DA668" s="17">
        <f t="shared" ca="1" si="1030"/>
        <v>0</v>
      </c>
      <c r="DB668" s="17">
        <f t="shared" ca="1" si="999"/>
        <v>0</v>
      </c>
      <c r="EB668">
        <v>666</v>
      </c>
      <c r="EC668" s="7">
        <f t="shared" si="1031"/>
        <v>0</v>
      </c>
      <c r="ED668" s="28">
        <f t="shared" si="1032"/>
        <v>0</v>
      </c>
      <c r="EE668" s="16">
        <f t="shared" si="1033"/>
        <v>0</v>
      </c>
      <c r="EF668" s="9">
        <f t="shared" si="975"/>
        <v>0</v>
      </c>
      <c r="EG668" s="26">
        <f t="shared" si="976"/>
        <v>0</v>
      </c>
      <c r="EH668" s="19">
        <f t="shared" si="977"/>
        <v>0</v>
      </c>
      <c r="EI668" s="26">
        <f t="shared" si="978"/>
        <v>0</v>
      </c>
      <c r="EJ668" s="26">
        <f t="shared" si="979"/>
        <v>0</v>
      </c>
      <c r="EK668" s="16">
        <f t="shared" si="1034"/>
        <v>0</v>
      </c>
      <c r="EL668" s="25">
        <v>0</v>
      </c>
      <c r="EM668" s="25">
        <f t="shared" si="1035"/>
        <v>0</v>
      </c>
      <c r="EN668" s="25">
        <f t="shared" si="1036"/>
        <v>0</v>
      </c>
      <c r="EO668" s="25">
        <f t="shared" si="1037"/>
        <v>0</v>
      </c>
      <c r="EP668" s="25">
        <f t="shared" si="1038"/>
        <v>0</v>
      </c>
      <c r="EQ668" s="16">
        <f t="shared" si="1039"/>
        <v>0</v>
      </c>
      <c r="ER668" s="25">
        <f t="shared" si="1040"/>
        <v>0</v>
      </c>
      <c r="ES668" s="9">
        <f t="shared" si="980"/>
        <v>0</v>
      </c>
      <c r="ET668" s="26">
        <f t="shared" si="981"/>
        <v>0</v>
      </c>
      <c r="EU668" s="19">
        <f t="shared" si="982"/>
        <v>0</v>
      </c>
      <c r="EV668" s="26">
        <f t="shared" si="983"/>
        <v>0</v>
      </c>
      <c r="EW668" s="26">
        <f t="shared" si="984"/>
        <v>0</v>
      </c>
      <c r="EX668">
        <f t="shared" si="1041"/>
        <v>0</v>
      </c>
      <c r="EY668" s="7">
        <f t="shared" si="1000"/>
        <v>0</v>
      </c>
      <c r="EZ668" s="7">
        <f t="shared" si="1001"/>
        <v>0</v>
      </c>
      <c r="FA668" s="17">
        <f t="shared" si="1042"/>
        <v>0</v>
      </c>
      <c r="FB668" s="17">
        <f t="shared" si="1002"/>
        <v>0</v>
      </c>
      <c r="GB668">
        <v>666</v>
      </c>
      <c r="GC668" s="7">
        <f t="shared" si="1043"/>
        <v>0</v>
      </c>
      <c r="GD668" s="28">
        <f t="shared" si="1044"/>
        <v>0</v>
      </c>
      <c r="GE668" s="16">
        <f t="shared" si="1045"/>
        <v>0</v>
      </c>
      <c r="GF668" s="9">
        <f t="shared" si="985"/>
        <v>0</v>
      </c>
      <c r="GG668" s="26">
        <f t="shared" si="986"/>
        <v>0</v>
      </c>
      <c r="GH668" s="19">
        <f t="shared" si="987"/>
        <v>0</v>
      </c>
      <c r="GI668" s="26">
        <f t="shared" si="988"/>
        <v>0</v>
      </c>
      <c r="GJ668" s="26">
        <f t="shared" si="989"/>
        <v>0</v>
      </c>
      <c r="GK668" s="16">
        <f t="shared" si="1046"/>
        <v>0</v>
      </c>
      <c r="GL668" s="25">
        <v>0</v>
      </c>
      <c r="GM668" s="25">
        <f t="shared" si="1047"/>
        <v>0</v>
      </c>
      <c r="GN668" s="25">
        <f t="shared" si="1048"/>
        <v>0</v>
      </c>
      <c r="GO668" s="25">
        <f t="shared" si="1049"/>
        <v>0</v>
      </c>
      <c r="GP668" s="25">
        <f t="shared" si="1050"/>
        <v>0</v>
      </c>
      <c r="GQ668" s="16">
        <f t="shared" si="1051"/>
        <v>0</v>
      </c>
      <c r="GR668" s="25">
        <f t="shared" si="1052"/>
        <v>0</v>
      </c>
      <c r="GS668" s="9">
        <f t="shared" si="990"/>
        <v>0</v>
      </c>
      <c r="GT668" s="26">
        <f t="shared" si="991"/>
        <v>0</v>
      </c>
      <c r="GU668" s="19">
        <f t="shared" si="992"/>
        <v>0</v>
      </c>
      <c r="GV668" s="26">
        <f t="shared" si="993"/>
        <v>0</v>
      </c>
      <c r="GW668" s="26">
        <f t="shared" si="994"/>
        <v>0</v>
      </c>
      <c r="GX668">
        <f t="shared" si="1053"/>
        <v>0</v>
      </c>
      <c r="GY668" s="7">
        <f t="shared" si="1003"/>
        <v>0</v>
      </c>
      <c r="GZ668" s="7">
        <f t="shared" si="1004"/>
        <v>0</v>
      </c>
      <c r="HA668" s="17">
        <f t="shared" si="1054"/>
        <v>0</v>
      </c>
      <c r="HB668" s="17">
        <f t="shared" si="1005"/>
        <v>0</v>
      </c>
    </row>
    <row r="669" spans="54:210" x14ac:dyDescent="0.3">
      <c r="BB669">
        <v>667</v>
      </c>
      <c r="BC669" s="7">
        <f t="shared" si="1006"/>
        <v>0</v>
      </c>
      <c r="BD669" s="28">
        <f t="shared" si="1007"/>
        <v>0</v>
      </c>
      <c r="BE669" s="16">
        <f t="shared" si="1008"/>
        <v>0</v>
      </c>
      <c r="BF669" s="16">
        <f t="shared" si="1009"/>
        <v>0</v>
      </c>
      <c r="BG669" s="25">
        <v>0</v>
      </c>
      <c r="BH669" s="25">
        <f t="shared" si="1010"/>
        <v>0</v>
      </c>
      <c r="BI669" s="25">
        <f t="shared" si="1011"/>
        <v>0</v>
      </c>
      <c r="BJ669" s="25">
        <f t="shared" si="1012"/>
        <v>0</v>
      </c>
      <c r="BK669" s="25">
        <f t="shared" si="1013"/>
        <v>0</v>
      </c>
      <c r="BL669" s="16">
        <f t="shared" si="1014"/>
        <v>0</v>
      </c>
      <c r="BM669" s="25">
        <f t="shared" si="1015"/>
        <v>0</v>
      </c>
      <c r="BN669" s="9">
        <f t="shared" si="960"/>
        <v>0</v>
      </c>
      <c r="BO669" s="26">
        <f t="shared" si="961"/>
        <v>0</v>
      </c>
      <c r="BP669" s="19">
        <f t="shared" si="962"/>
        <v>0</v>
      </c>
      <c r="BQ669" s="26">
        <f t="shared" si="963"/>
        <v>0</v>
      </c>
      <c r="BR669" s="26">
        <f t="shared" si="964"/>
        <v>0</v>
      </c>
      <c r="BS669">
        <f t="shared" si="1016"/>
        <v>0</v>
      </c>
      <c r="BT669" s="7">
        <f t="shared" si="1017"/>
        <v>0</v>
      </c>
      <c r="BU669" s="7">
        <f t="shared" si="995"/>
        <v>0</v>
      </c>
      <c r="BV669" s="17">
        <f t="shared" si="1018"/>
        <v>0</v>
      </c>
      <c r="BW669" s="17">
        <f t="shared" si="996"/>
        <v>0</v>
      </c>
      <c r="CB669">
        <v>667</v>
      </c>
      <c r="CC669" s="7">
        <f t="shared" ca="1" si="1019"/>
        <v>-19000</v>
      </c>
      <c r="CD669" s="28">
        <f t="shared" ca="1" si="1020"/>
        <v>0</v>
      </c>
      <c r="CE669" s="16">
        <f t="shared" ca="1" si="1021"/>
        <v>0</v>
      </c>
      <c r="CF669" s="9">
        <f t="shared" ca="1" si="965"/>
        <v>0</v>
      </c>
      <c r="CG669" s="26">
        <f t="shared" ca="1" si="966"/>
        <v>0</v>
      </c>
      <c r="CH669" s="19">
        <f t="shared" ca="1" si="967"/>
        <v>0</v>
      </c>
      <c r="CI669" s="26">
        <f t="shared" ca="1" si="968"/>
        <v>0</v>
      </c>
      <c r="CJ669" s="26">
        <f t="shared" ca="1" si="969"/>
        <v>0</v>
      </c>
      <c r="CK669" s="16">
        <f t="shared" ca="1" si="1022"/>
        <v>0</v>
      </c>
      <c r="CL669" s="25">
        <v>0</v>
      </c>
      <c r="CM669" s="25">
        <f t="shared" ca="1" si="1023"/>
        <v>0</v>
      </c>
      <c r="CN669" s="25">
        <f t="shared" ca="1" si="1024"/>
        <v>0</v>
      </c>
      <c r="CO669" s="25">
        <f t="shared" ca="1" si="1025"/>
        <v>0</v>
      </c>
      <c r="CP669" s="25">
        <f t="shared" ca="1" si="1026"/>
        <v>0</v>
      </c>
      <c r="CQ669" s="16">
        <f t="shared" ca="1" si="1027"/>
        <v>0</v>
      </c>
      <c r="CR669" s="25">
        <f t="shared" ca="1" si="1028"/>
        <v>0</v>
      </c>
      <c r="CS669" s="9">
        <f t="shared" ca="1" si="970"/>
        <v>0</v>
      </c>
      <c r="CT669" s="26">
        <f t="shared" ca="1" si="971"/>
        <v>0</v>
      </c>
      <c r="CU669" s="19">
        <f t="shared" ca="1" si="972"/>
        <v>0</v>
      </c>
      <c r="CV669" s="26">
        <f t="shared" ca="1" si="973"/>
        <v>0</v>
      </c>
      <c r="CW669" s="26">
        <f t="shared" ca="1" si="974"/>
        <v>0</v>
      </c>
      <c r="CX669">
        <f t="shared" ca="1" si="1029"/>
        <v>0</v>
      </c>
      <c r="CY669" s="7">
        <f t="shared" ca="1" si="997"/>
        <v>0</v>
      </c>
      <c r="CZ669" s="7">
        <f t="shared" ca="1" si="998"/>
        <v>0</v>
      </c>
      <c r="DA669" s="17">
        <f t="shared" ca="1" si="1030"/>
        <v>0</v>
      </c>
      <c r="DB669" s="17">
        <f t="shared" ca="1" si="999"/>
        <v>0</v>
      </c>
      <c r="EB669">
        <v>667</v>
      </c>
      <c r="EC669" s="7">
        <f t="shared" si="1031"/>
        <v>0</v>
      </c>
      <c r="ED669" s="28">
        <f t="shared" si="1032"/>
        <v>0</v>
      </c>
      <c r="EE669" s="16">
        <f t="shared" si="1033"/>
        <v>0</v>
      </c>
      <c r="EF669" s="9">
        <f t="shared" si="975"/>
        <v>0</v>
      </c>
      <c r="EG669" s="26">
        <f t="shared" si="976"/>
        <v>0</v>
      </c>
      <c r="EH669" s="19">
        <f t="shared" si="977"/>
        <v>0</v>
      </c>
      <c r="EI669" s="26">
        <f t="shared" si="978"/>
        <v>0</v>
      </c>
      <c r="EJ669" s="26">
        <f t="shared" si="979"/>
        <v>0</v>
      </c>
      <c r="EK669" s="16">
        <f t="shared" si="1034"/>
        <v>0</v>
      </c>
      <c r="EL669" s="25">
        <v>0</v>
      </c>
      <c r="EM669" s="25">
        <f t="shared" si="1035"/>
        <v>0</v>
      </c>
      <c r="EN669" s="25">
        <f t="shared" si="1036"/>
        <v>0</v>
      </c>
      <c r="EO669" s="25">
        <f t="shared" si="1037"/>
        <v>0</v>
      </c>
      <c r="EP669" s="25">
        <f t="shared" si="1038"/>
        <v>0</v>
      </c>
      <c r="EQ669" s="16">
        <f t="shared" si="1039"/>
        <v>0</v>
      </c>
      <c r="ER669" s="25">
        <f t="shared" si="1040"/>
        <v>0</v>
      </c>
      <c r="ES669" s="9">
        <f t="shared" si="980"/>
        <v>0</v>
      </c>
      <c r="ET669" s="26">
        <f t="shared" si="981"/>
        <v>0</v>
      </c>
      <c r="EU669" s="19">
        <f t="shared" si="982"/>
        <v>0</v>
      </c>
      <c r="EV669" s="26">
        <f t="shared" si="983"/>
        <v>0</v>
      </c>
      <c r="EW669" s="26">
        <f t="shared" si="984"/>
        <v>0</v>
      </c>
      <c r="EX669">
        <f t="shared" si="1041"/>
        <v>0</v>
      </c>
      <c r="EY669" s="7">
        <f t="shared" si="1000"/>
        <v>0</v>
      </c>
      <c r="EZ669" s="7">
        <f t="shared" si="1001"/>
        <v>0</v>
      </c>
      <c r="FA669" s="17">
        <f t="shared" si="1042"/>
        <v>0</v>
      </c>
      <c r="FB669" s="17">
        <f t="shared" si="1002"/>
        <v>0</v>
      </c>
      <c r="GB669">
        <v>667</v>
      </c>
      <c r="GC669" s="7">
        <f t="shared" si="1043"/>
        <v>0</v>
      </c>
      <c r="GD669" s="28">
        <f t="shared" si="1044"/>
        <v>0</v>
      </c>
      <c r="GE669" s="16">
        <f t="shared" si="1045"/>
        <v>0</v>
      </c>
      <c r="GF669" s="9">
        <f t="shared" si="985"/>
        <v>0</v>
      </c>
      <c r="GG669" s="26">
        <f t="shared" si="986"/>
        <v>0</v>
      </c>
      <c r="GH669" s="19">
        <f t="shared" si="987"/>
        <v>0</v>
      </c>
      <c r="GI669" s="26">
        <f t="shared" si="988"/>
        <v>0</v>
      </c>
      <c r="GJ669" s="26">
        <f t="shared" si="989"/>
        <v>0</v>
      </c>
      <c r="GK669" s="16">
        <f t="shared" si="1046"/>
        <v>0</v>
      </c>
      <c r="GL669" s="25">
        <v>0</v>
      </c>
      <c r="GM669" s="25">
        <f t="shared" si="1047"/>
        <v>0</v>
      </c>
      <c r="GN669" s="25">
        <f t="shared" si="1048"/>
        <v>0</v>
      </c>
      <c r="GO669" s="25">
        <f t="shared" si="1049"/>
        <v>0</v>
      </c>
      <c r="GP669" s="25">
        <f t="shared" si="1050"/>
        <v>0</v>
      </c>
      <c r="GQ669" s="16">
        <f t="shared" si="1051"/>
        <v>0</v>
      </c>
      <c r="GR669" s="25">
        <f t="shared" si="1052"/>
        <v>0</v>
      </c>
      <c r="GS669" s="9">
        <f t="shared" si="990"/>
        <v>0</v>
      </c>
      <c r="GT669" s="26">
        <f t="shared" si="991"/>
        <v>0</v>
      </c>
      <c r="GU669" s="19">
        <f t="shared" si="992"/>
        <v>0</v>
      </c>
      <c r="GV669" s="26">
        <f t="shared" si="993"/>
        <v>0</v>
      </c>
      <c r="GW669" s="26">
        <f t="shared" si="994"/>
        <v>0</v>
      </c>
      <c r="GX669">
        <f t="shared" si="1053"/>
        <v>0</v>
      </c>
      <c r="GY669" s="7">
        <f t="shared" si="1003"/>
        <v>0</v>
      </c>
      <c r="GZ669" s="7">
        <f t="shared" si="1004"/>
        <v>0</v>
      </c>
      <c r="HA669" s="17">
        <f t="shared" si="1054"/>
        <v>0</v>
      </c>
      <c r="HB669" s="17">
        <f t="shared" si="1005"/>
        <v>0</v>
      </c>
    </row>
    <row r="670" spans="54:210" x14ac:dyDescent="0.3">
      <c r="BB670">
        <v>668</v>
      </c>
      <c r="BC670" s="7">
        <f t="shared" si="1006"/>
        <v>0</v>
      </c>
      <c r="BD670" s="28">
        <f t="shared" si="1007"/>
        <v>0</v>
      </c>
      <c r="BE670" s="16">
        <f t="shared" si="1008"/>
        <v>0</v>
      </c>
      <c r="BF670" s="16">
        <f t="shared" si="1009"/>
        <v>0</v>
      </c>
      <c r="BG670" s="25">
        <v>0</v>
      </c>
      <c r="BH670" s="25">
        <f t="shared" si="1010"/>
        <v>0</v>
      </c>
      <c r="BI670" s="25">
        <f t="shared" si="1011"/>
        <v>0</v>
      </c>
      <c r="BJ670" s="25">
        <f t="shared" si="1012"/>
        <v>0</v>
      </c>
      <c r="BK670" s="25">
        <f t="shared" si="1013"/>
        <v>0</v>
      </c>
      <c r="BL670" s="16">
        <f t="shared" si="1014"/>
        <v>0</v>
      </c>
      <c r="BM670" s="25">
        <f t="shared" si="1015"/>
        <v>0</v>
      </c>
      <c r="BN670" s="9">
        <f t="shared" si="960"/>
        <v>0</v>
      </c>
      <c r="BO670" s="26">
        <f t="shared" si="961"/>
        <v>0</v>
      </c>
      <c r="BP670" s="19">
        <f t="shared" si="962"/>
        <v>0</v>
      </c>
      <c r="BQ670" s="26">
        <f t="shared" si="963"/>
        <v>0</v>
      </c>
      <c r="BR670" s="26">
        <f t="shared" si="964"/>
        <v>0</v>
      </c>
      <c r="BS670">
        <f t="shared" si="1016"/>
        <v>0</v>
      </c>
      <c r="BT670" s="7">
        <f t="shared" si="1017"/>
        <v>0</v>
      </c>
      <c r="BU670" s="7">
        <f t="shared" si="995"/>
        <v>0</v>
      </c>
      <c r="BV670" s="17">
        <f t="shared" si="1018"/>
        <v>0</v>
      </c>
      <c r="BW670" s="17">
        <f t="shared" si="996"/>
        <v>0</v>
      </c>
      <c r="CB670">
        <v>668</v>
      </c>
      <c r="CC670" s="7">
        <f t="shared" ca="1" si="1019"/>
        <v>-19000</v>
      </c>
      <c r="CD670" s="28">
        <f t="shared" ca="1" si="1020"/>
        <v>0</v>
      </c>
      <c r="CE670" s="16">
        <f t="shared" ca="1" si="1021"/>
        <v>0</v>
      </c>
      <c r="CF670" s="9">
        <f t="shared" ca="1" si="965"/>
        <v>0</v>
      </c>
      <c r="CG670" s="26">
        <f t="shared" ca="1" si="966"/>
        <v>0</v>
      </c>
      <c r="CH670" s="19">
        <f t="shared" ca="1" si="967"/>
        <v>0</v>
      </c>
      <c r="CI670" s="26">
        <f t="shared" ca="1" si="968"/>
        <v>0</v>
      </c>
      <c r="CJ670" s="26">
        <f t="shared" ca="1" si="969"/>
        <v>0</v>
      </c>
      <c r="CK670" s="16">
        <f t="shared" ca="1" si="1022"/>
        <v>0</v>
      </c>
      <c r="CL670" s="25">
        <v>0</v>
      </c>
      <c r="CM670" s="25">
        <f t="shared" ca="1" si="1023"/>
        <v>0</v>
      </c>
      <c r="CN670" s="25">
        <f t="shared" ca="1" si="1024"/>
        <v>0</v>
      </c>
      <c r="CO670" s="25">
        <f t="shared" ca="1" si="1025"/>
        <v>0</v>
      </c>
      <c r="CP670" s="25">
        <f t="shared" ca="1" si="1026"/>
        <v>0</v>
      </c>
      <c r="CQ670" s="16">
        <f t="shared" ca="1" si="1027"/>
        <v>0</v>
      </c>
      <c r="CR670" s="25">
        <f t="shared" ca="1" si="1028"/>
        <v>0</v>
      </c>
      <c r="CS670" s="9">
        <f t="shared" ca="1" si="970"/>
        <v>0</v>
      </c>
      <c r="CT670" s="26">
        <f t="shared" ca="1" si="971"/>
        <v>0</v>
      </c>
      <c r="CU670" s="19">
        <f t="shared" ca="1" si="972"/>
        <v>0</v>
      </c>
      <c r="CV670" s="26">
        <f t="shared" ca="1" si="973"/>
        <v>0</v>
      </c>
      <c r="CW670" s="26">
        <f t="shared" ca="1" si="974"/>
        <v>0</v>
      </c>
      <c r="CX670">
        <f t="shared" ca="1" si="1029"/>
        <v>0</v>
      </c>
      <c r="CY670" s="7">
        <f t="shared" ca="1" si="997"/>
        <v>0</v>
      </c>
      <c r="CZ670" s="7">
        <f t="shared" ca="1" si="998"/>
        <v>0</v>
      </c>
      <c r="DA670" s="17">
        <f t="shared" ca="1" si="1030"/>
        <v>0</v>
      </c>
      <c r="DB670" s="17">
        <f t="shared" ca="1" si="999"/>
        <v>0</v>
      </c>
      <c r="EB670">
        <v>668</v>
      </c>
      <c r="EC670" s="7">
        <f t="shared" si="1031"/>
        <v>0</v>
      </c>
      <c r="ED670" s="28">
        <f t="shared" si="1032"/>
        <v>0</v>
      </c>
      <c r="EE670" s="16">
        <f t="shared" si="1033"/>
        <v>0</v>
      </c>
      <c r="EF670" s="9">
        <f t="shared" si="975"/>
        <v>0</v>
      </c>
      <c r="EG670" s="26">
        <f t="shared" si="976"/>
        <v>0</v>
      </c>
      <c r="EH670" s="19">
        <f t="shared" si="977"/>
        <v>0</v>
      </c>
      <c r="EI670" s="26">
        <f t="shared" si="978"/>
        <v>0</v>
      </c>
      <c r="EJ670" s="26">
        <f t="shared" si="979"/>
        <v>0</v>
      </c>
      <c r="EK670" s="16">
        <f t="shared" si="1034"/>
        <v>0</v>
      </c>
      <c r="EL670" s="25">
        <v>0</v>
      </c>
      <c r="EM670" s="25">
        <f t="shared" si="1035"/>
        <v>0</v>
      </c>
      <c r="EN670" s="25">
        <f t="shared" si="1036"/>
        <v>0</v>
      </c>
      <c r="EO670" s="25">
        <f t="shared" si="1037"/>
        <v>0</v>
      </c>
      <c r="EP670" s="25">
        <f t="shared" si="1038"/>
        <v>0</v>
      </c>
      <c r="EQ670" s="16">
        <f t="shared" si="1039"/>
        <v>0</v>
      </c>
      <c r="ER670" s="25">
        <f t="shared" si="1040"/>
        <v>0</v>
      </c>
      <c r="ES670" s="9">
        <f t="shared" si="980"/>
        <v>0</v>
      </c>
      <c r="ET670" s="26">
        <f t="shared" si="981"/>
        <v>0</v>
      </c>
      <c r="EU670" s="19">
        <f t="shared" si="982"/>
        <v>0</v>
      </c>
      <c r="EV670" s="26">
        <f t="shared" si="983"/>
        <v>0</v>
      </c>
      <c r="EW670" s="26">
        <f t="shared" si="984"/>
        <v>0</v>
      </c>
      <c r="EX670">
        <f t="shared" si="1041"/>
        <v>0</v>
      </c>
      <c r="EY670" s="7">
        <f t="shared" si="1000"/>
        <v>0</v>
      </c>
      <c r="EZ670" s="7">
        <f t="shared" si="1001"/>
        <v>0</v>
      </c>
      <c r="FA670" s="17">
        <f t="shared" si="1042"/>
        <v>0</v>
      </c>
      <c r="FB670" s="17">
        <f t="shared" si="1002"/>
        <v>0</v>
      </c>
      <c r="GB670">
        <v>668</v>
      </c>
      <c r="GC670" s="7">
        <f t="shared" si="1043"/>
        <v>0</v>
      </c>
      <c r="GD670" s="28">
        <f t="shared" si="1044"/>
        <v>0</v>
      </c>
      <c r="GE670" s="16">
        <f t="shared" si="1045"/>
        <v>0</v>
      </c>
      <c r="GF670" s="9">
        <f t="shared" si="985"/>
        <v>0</v>
      </c>
      <c r="GG670" s="26">
        <f t="shared" si="986"/>
        <v>0</v>
      </c>
      <c r="GH670" s="19">
        <f t="shared" si="987"/>
        <v>0</v>
      </c>
      <c r="GI670" s="26">
        <f t="shared" si="988"/>
        <v>0</v>
      </c>
      <c r="GJ670" s="26">
        <f t="shared" si="989"/>
        <v>0</v>
      </c>
      <c r="GK670" s="16">
        <f t="shared" si="1046"/>
        <v>0</v>
      </c>
      <c r="GL670" s="25">
        <v>0</v>
      </c>
      <c r="GM670" s="25">
        <f t="shared" si="1047"/>
        <v>0</v>
      </c>
      <c r="GN670" s="25">
        <f t="shared" si="1048"/>
        <v>0</v>
      </c>
      <c r="GO670" s="25">
        <f t="shared" si="1049"/>
        <v>0</v>
      </c>
      <c r="GP670" s="25">
        <f t="shared" si="1050"/>
        <v>0</v>
      </c>
      <c r="GQ670" s="16">
        <f t="shared" si="1051"/>
        <v>0</v>
      </c>
      <c r="GR670" s="25">
        <f t="shared" si="1052"/>
        <v>0</v>
      </c>
      <c r="GS670" s="9">
        <f t="shared" si="990"/>
        <v>0</v>
      </c>
      <c r="GT670" s="26">
        <f t="shared" si="991"/>
        <v>0</v>
      </c>
      <c r="GU670" s="19">
        <f t="shared" si="992"/>
        <v>0</v>
      </c>
      <c r="GV670" s="26">
        <f t="shared" si="993"/>
        <v>0</v>
      </c>
      <c r="GW670" s="26">
        <f t="shared" si="994"/>
        <v>0</v>
      </c>
      <c r="GX670">
        <f t="shared" si="1053"/>
        <v>0</v>
      </c>
      <c r="GY670" s="7">
        <f t="shared" si="1003"/>
        <v>0</v>
      </c>
      <c r="GZ670" s="7">
        <f t="shared" si="1004"/>
        <v>0</v>
      </c>
      <c r="HA670" s="17">
        <f t="shared" si="1054"/>
        <v>0</v>
      </c>
      <c r="HB670" s="17">
        <f t="shared" si="1005"/>
        <v>0</v>
      </c>
    </row>
    <row r="671" spans="54:210" x14ac:dyDescent="0.3">
      <c r="BB671">
        <v>669</v>
      </c>
      <c r="BC671" s="7">
        <f t="shared" si="1006"/>
        <v>0</v>
      </c>
      <c r="BD671" s="28">
        <f t="shared" si="1007"/>
        <v>0</v>
      </c>
      <c r="BE671" s="16">
        <f t="shared" si="1008"/>
        <v>0</v>
      </c>
      <c r="BF671" s="16">
        <f t="shared" si="1009"/>
        <v>0</v>
      </c>
      <c r="BG671" s="25">
        <v>0</v>
      </c>
      <c r="BH671" s="25">
        <f t="shared" si="1010"/>
        <v>0</v>
      </c>
      <c r="BI671" s="25">
        <f t="shared" si="1011"/>
        <v>0</v>
      </c>
      <c r="BJ671" s="25">
        <f t="shared" si="1012"/>
        <v>0</v>
      </c>
      <c r="BK671" s="25">
        <f t="shared" si="1013"/>
        <v>0</v>
      </c>
      <c r="BL671" s="16">
        <f t="shared" si="1014"/>
        <v>0</v>
      </c>
      <c r="BM671" s="25">
        <f t="shared" si="1015"/>
        <v>0</v>
      </c>
      <c r="BN671" s="9">
        <f t="shared" si="960"/>
        <v>0</v>
      </c>
      <c r="BO671" s="26">
        <f t="shared" si="961"/>
        <v>0</v>
      </c>
      <c r="BP671" s="19">
        <f t="shared" si="962"/>
        <v>0</v>
      </c>
      <c r="BQ671" s="26">
        <f t="shared" si="963"/>
        <v>0</v>
      </c>
      <c r="BR671" s="26">
        <f t="shared" si="964"/>
        <v>0</v>
      </c>
      <c r="BS671">
        <f t="shared" si="1016"/>
        <v>0</v>
      </c>
      <c r="BT671" s="7">
        <f t="shared" si="1017"/>
        <v>0</v>
      </c>
      <c r="BU671" s="7">
        <f t="shared" si="995"/>
        <v>0</v>
      </c>
      <c r="BV671" s="17">
        <f t="shared" si="1018"/>
        <v>0</v>
      </c>
      <c r="BW671" s="17">
        <f t="shared" si="996"/>
        <v>0</v>
      </c>
      <c r="CB671">
        <v>669</v>
      </c>
      <c r="CC671" s="7">
        <f t="shared" ca="1" si="1019"/>
        <v>-19000</v>
      </c>
      <c r="CD671" s="28">
        <f t="shared" ca="1" si="1020"/>
        <v>0</v>
      </c>
      <c r="CE671" s="16">
        <f t="shared" ca="1" si="1021"/>
        <v>0</v>
      </c>
      <c r="CF671" s="9">
        <f t="shared" ca="1" si="965"/>
        <v>0</v>
      </c>
      <c r="CG671" s="26">
        <f t="shared" ca="1" si="966"/>
        <v>0</v>
      </c>
      <c r="CH671" s="19">
        <f t="shared" ca="1" si="967"/>
        <v>0</v>
      </c>
      <c r="CI671" s="26">
        <f t="shared" ca="1" si="968"/>
        <v>0</v>
      </c>
      <c r="CJ671" s="26">
        <f t="shared" ca="1" si="969"/>
        <v>0</v>
      </c>
      <c r="CK671" s="16">
        <f t="shared" ca="1" si="1022"/>
        <v>0</v>
      </c>
      <c r="CL671" s="25">
        <v>0</v>
      </c>
      <c r="CM671" s="25">
        <f t="shared" ca="1" si="1023"/>
        <v>0</v>
      </c>
      <c r="CN671" s="25">
        <f t="shared" ca="1" si="1024"/>
        <v>0</v>
      </c>
      <c r="CO671" s="25">
        <f t="shared" ca="1" si="1025"/>
        <v>0</v>
      </c>
      <c r="CP671" s="25">
        <f t="shared" ca="1" si="1026"/>
        <v>0</v>
      </c>
      <c r="CQ671" s="16">
        <f t="shared" ca="1" si="1027"/>
        <v>0</v>
      </c>
      <c r="CR671" s="25">
        <f t="shared" ca="1" si="1028"/>
        <v>0</v>
      </c>
      <c r="CS671" s="9">
        <f t="shared" ca="1" si="970"/>
        <v>0</v>
      </c>
      <c r="CT671" s="26">
        <f t="shared" ca="1" si="971"/>
        <v>0</v>
      </c>
      <c r="CU671" s="19">
        <f t="shared" ca="1" si="972"/>
        <v>0</v>
      </c>
      <c r="CV671" s="26">
        <f t="shared" ca="1" si="973"/>
        <v>0</v>
      </c>
      <c r="CW671" s="26">
        <f t="shared" ca="1" si="974"/>
        <v>0</v>
      </c>
      <c r="CX671">
        <f t="shared" ca="1" si="1029"/>
        <v>0</v>
      </c>
      <c r="CY671" s="7">
        <f t="shared" ca="1" si="997"/>
        <v>0</v>
      </c>
      <c r="CZ671" s="7">
        <f t="shared" ca="1" si="998"/>
        <v>0</v>
      </c>
      <c r="DA671" s="17">
        <f t="shared" ca="1" si="1030"/>
        <v>0</v>
      </c>
      <c r="DB671" s="17">
        <f t="shared" ca="1" si="999"/>
        <v>0</v>
      </c>
      <c r="EB671">
        <v>669</v>
      </c>
      <c r="EC671" s="7">
        <f t="shared" si="1031"/>
        <v>0</v>
      </c>
      <c r="ED671" s="28">
        <f t="shared" si="1032"/>
        <v>0</v>
      </c>
      <c r="EE671" s="16">
        <f t="shared" si="1033"/>
        <v>0</v>
      </c>
      <c r="EF671" s="9">
        <f t="shared" si="975"/>
        <v>0</v>
      </c>
      <c r="EG671" s="26">
        <f t="shared" si="976"/>
        <v>0</v>
      </c>
      <c r="EH671" s="19">
        <f t="shared" si="977"/>
        <v>0</v>
      </c>
      <c r="EI671" s="26">
        <f t="shared" si="978"/>
        <v>0</v>
      </c>
      <c r="EJ671" s="26">
        <f t="shared" si="979"/>
        <v>0</v>
      </c>
      <c r="EK671" s="16">
        <f t="shared" si="1034"/>
        <v>0</v>
      </c>
      <c r="EL671" s="25">
        <v>0</v>
      </c>
      <c r="EM671" s="25">
        <f t="shared" si="1035"/>
        <v>0</v>
      </c>
      <c r="EN671" s="25">
        <f t="shared" si="1036"/>
        <v>0</v>
      </c>
      <c r="EO671" s="25">
        <f t="shared" si="1037"/>
        <v>0</v>
      </c>
      <c r="EP671" s="25">
        <f t="shared" si="1038"/>
        <v>0</v>
      </c>
      <c r="EQ671" s="16">
        <f t="shared" si="1039"/>
        <v>0</v>
      </c>
      <c r="ER671" s="25">
        <f t="shared" si="1040"/>
        <v>0</v>
      </c>
      <c r="ES671" s="9">
        <f t="shared" si="980"/>
        <v>0</v>
      </c>
      <c r="ET671" s="26">
        <f t="shared" si="981"/>
        <v>0</v>
      </c>
      <c r="EU671" s="19">
        <f t="shared" si="982"/>
        <v>0</v>
      </c>
      <c r="EV671" s="26">
        <f t="shared" si="983"/>
        <v>0</v>
      </c>
      <c r="EW671" s="26">
        <f t="shared" si="984"/>
        <v>0</v>
      </c>
      <c r="EX671">
        <f t="shared" si="1041"/>
        <v>0</v>
      </c>
      <c r="EY671" s="7">
        <f t="shared" si="1000"/>
        <v>0</v>
      </c>
      <c r="EZ671" s="7">
        <f t="shared" si="1001"/>
        <v>0</v>
      </c>
      <c r="FA671" s="17">
        <f t="shared" si="1042"/>
        <v>0</v>
      </c>
      <c r="FB671" s="17">
        <f t="shared" si="1002"/>
        <v>0</v>
      </c>
      <c r="GB671">
        <v>669</v>
      </c>
      <c r="GC671" s="7">
        <f t="shared" si="1043"/>
        <v>0</v>
      </c>
      <c r="GD671" s="28">
        <f t="shared" si="1044"/>
        <v>0</v>
      </c>
      <c r="GE671" s="16">
        <f t="shared" si="1045"/>
        <v>0</v>
      </c>
      <c r="GF671" s="9">
        <f t="shared" si="985"/>
        <v>0</v>
      </c>
      <c r="GG671" s="26">
        <f t="shared" si="986"/>
        <v>0</v>
      </c>
      <c r="GH671" s="19">
        <f t="shared" si="987"/>
        <v>0</v>
      </c>
      <c r="GI671" s="26">
        <f t="shared" si="988"/>
        <v>0</v>
      </c>
      <c r="GJ671" s="26">
        <f t="shared" si="989"/>
        <v>0</v>
      </c>
      <c r="GK671" s="16">
        <f t="shared" si="1046"/>
        <v>0</v>
      </c>
      <c r="GL671" s="25">
        <v>0</v>
      </c>
      <c r="GM671" s="25">
        <f t="shared" si="1047"/>
        <v>0</v>
      </c>
      <c r="GN671" s="25">
        <f t="shared" si="1048"/>
        <v>0</v>
      </c>
      <c r="GO671" s="25">
        <f t="shared" si="1049"/>
        <v>0</v>
      </c>
      <c r="GP671" s="25">
        <f t="shared" si="1050"/>
        <v>0</v>
      </c>
      <c r="GQ671" s="16">
        <f t="shared" si="1051"/>
        <v>0</v>
      </c>
      <c r="GR671" s="25">
        <f t="shared" si="1052"/>
        <v>0</v>
      </c>
      <c r="GS671" s="9">
        <f t="shared" si="990"/>
        <v>0</v>
      </c>
      <c r="GT671" s="26">
        <f t="shared" si="991"/>
        <v>0</v>
      </c>
      <c r="GU671" s="19">
        <f t="shared" si="992"/>
        <v>0</v>
      </c>
      <c r="GV671" s="26">
        <f t="shared" si="993"/>
        <v>0</v>
      </c>
      <c r="GW671" s="26">
        <f t="shared" si="994"/>
        <v>0</v>
      </c>
      <c r="GX671">
        <f t="shared" si="1053"/>
        <v>0</v>
      </c>
      <c r="GY671" s="7">
        <f t="shared" si="1003"/>
        <v>0</v>
      </c>
      <c r="GZ671" s="7">
        <f t="shared" si="1004"/>
        <v>0</v>
      </c>
      <c r="HA671" s="17">
        <f t="shared" si="1054"/>
        <v>0</v>
      </c>
      <c r="HB671" s="17">
        <f t="shared" si="1005"/>
        <v>0</v>
      </c>
    </row>
    <row r="672" spans="54:210" x14ac:dyDescent="0.3">
      <c r="BB672">
        <v>670</v>
      </c>
      <c r="BC672" s="7">
        <f t="shared" si="1006"/>
        <v>0</v>
      </c>
      <c r="BD672" s="28">
        <f t="shared" si="1007"/>
        <v>0</v>
      </c>
      <c r="BE672" s="16">
        <f t="shared" si="1008"/>
        <v>0</v>
      </c>
      <c r="BF672" s="16">
        <f t="shared" si="1009"/>
        <v>0</v>
      </c>
      <c r="BG672" s="25">
        <v>0</v>
      </c>
      <c r="BH672" s="25">
        <f t="shared" si="1010"/>
        <v>0</v>
      </c>
      <c r="BI672" s="25">
        <f t="shared" si="1011"/>
        <v>0</v>
      </c>
      <c r="BJ672" s="25">
        <f t="shared" si="1012"/>
        <v>0</v>
      </c>
      <c r="BK672" s="25">
        <f t="shared" si="1013"/>
        <v>0</v>
      </c>
      <c r="BL672" s="16">
        <f t="shared" si="1014"/>
        <v>0</v>
      </c>
      <c r="BM672" s="25">
        <f t="shared" si="1015"/>
        <v>0</v>
      </c>
      <c r="BN672" s="9">
        <f t="shared" si="960"/>
        <v>0</v>
      </c>
      <c r="BO672" s="26">
        <f t="shared" si="961"/>
        <v>0</v>
      </c>
      <c r="BP672" s="19">
        <f t="shared" si="962"/>
        <v>0</v>
      </c>
      <c r="BQ672" s="26">
        <f t="shared" si="963"/>
        <v>0</v>
      </c>
      <c r="BR672" s="26">
        <f t="shared" si="964"/>
        <v>0</v>
      </c>
      <c r="BS672">
        <f t="shared" si="1016"/>
        <v>0</v>
      </c>
      <c r="BT672" s="7">
        <f t="shared" si="1017"/>
        <v>0</v>
      </c>
      <c r="BU672" s="7">
        <f t="shared" si="995"/>
        <v>0</v>
      </c>
      <c r="BV672" s="17">
        <f t="shared" si="1018"/>
        <v>0</v>
      </c>
      <c r="BW672" s="17">
        <f t="shared" si="996"/>
        <v>0</v>
      </c>
      <c r="CB672">
        <v>670</v>
      </c>
      <c r="CC672" s="7">
        <f t="shared" ca="1" si="1019"/>
        <v>-19000</v>
      </c>
      <c r="CD672" s="28">
        <f t="shared" ca="1" si="1020"/>
        <v>0</v>
      </c>
      <c r="CE672" s="16">
        <f t="shared" ca="1" si="1021"/>
        <v>0</v>
      </c>
      <c r="CF672" s="9">
        <f t="shared" ca="1" si="965"/>
        <v>0</v>
      </c>
      <c r="CG672" s="26">
        <f t="shared" ca="1" si="966"/>
        <v>0</v>
      </c>
      <c r="CH672" s="19">
        <f t="shared" ca="1" si="967"/>
        <v>0</v>
      </c>
      <c r="CI672" s="26">
        <f t="shared" ca="1" si="968"/>
        <v>0</v>
      </c>
      <c r="CJ672" s="26">
        <f t="shared" ca="1" si="969"/>
        <v>0</v>
      </c>
      <c r="CK672" s="16">
        <f t="shared" ca="1" si="1022"/>
        <v>0</v>
      </c>
      <c r="CL672" s="25">
        <v>0</v>
      </c>
      <c r="CM672" s="25">
        <f t="shared" ca="1" si="1023"/>
        <v>0</v>
      </c>
      <c r="CN672" s="25">
        <f t="shared" ca="1" si="1024"/>
        <v>0</v>
      </c>
      <c r="CO672" s="25">
        <f t="shared" ca="1" si="1025"/>
        <v>0</v>
      </c>
      <c r="CP672" s="25">
        <f t="shared" ca="1" si="1026"/>
        <v>0</v>
      </c>
      <c r="CQ672" s="16">
        <f t="shared" ca="1" si="1027"/>
        <v>0</v>
      </c>
      <c r="CR672" s="25">
        <f t="shared" ca="1" si="1028"/>
        <v>0</v>
      </c>
      <c r="CS672" s="9">
        <f t="shared" ca="1" si="970"/>
        <v>0</v>
      </c>
      <c r="CT672" s="26">
        <f t="shared" ca="1" si="971"/>
        <v>0</v>
      </c>
      <c r="CU672" s="19">
        <f t="shared" ca="1" si="972"/>
        <v>0</v>
      </c>
      <c r="CV672" s="26">
        <f t="shared" ca="1" si="973"/>
        <v>0</v>
      </c>
      <c r="CW672" s="26">
        <f t="shared" ca="1" si="974"/>
        <v>0</v>
      </c>
      <c r="CX672">
        <f t="shared" ca="1" si="1029"/>
        <v>0</v>
      </c>
      <c r="CY672" s="7">
        <f t="shared" ca="1" si="997"/>
        <v>0</v>
      </c>
      <c r="CZ672" s="7">
        <f t="shared" ca="1" si="998"/>
        <v>0</v>
      </c>
      <c r="DA672" s="17">
        <f t="shared" ca="1" si="1030"/>
        <v>0</v>
      </c>
      <c r="DB672" s="17">
        <f t="shared" ca="1" si="999"/>
        <v>0</v>
      </c>
      <c r="EB672">
        <v>670</v>
      </c>
      <c r="EC672" s="7">
        <f t="shared" si="1031"/>
        <v>0</v>
      </c>
      <c r="ED672" s="28">
        <f t="shared" si="1032"/>
        <v>0</v>
      </c>
      <c r="EE672" s="16">
        <f t="shared" si="1033"/>
        <v>0</v>
      </c>
      <c r="EF672" s="9">
        <f t="shared" si="975"/>
        <v>0</v>
      </c>
      <c r="EG672" s="26">
        <f t="shared" si="976"/>
        <v>0</v>
      </c>
      <c r="EH672" s="19">
        <f t="shared" si="977"/>
        <v>0</v>
      </c>
      <c r="EI672" s="26">
        <f t="shared" si="978"/>
        <v>0</v>
      </c>
      <c r="EJ672" s="26">
        <f t="shared" si="979"/>
        <v>0</v>
      </c>
      <c r="EK672" s="16">
        <f t="shared" si="1034"/>
        <v>0</v>
      </c>
      <c r="EL672" s="25">
        <v>0</v>
      </c>
      <c r="EM672" s="25">
        <f t="shared" si="1035"/>
        <v>0</v>
      </c>
      <c r="EN672" s="25">
        <f t="shared" si="1036"/>
        <v>0</v>
      </c>
      <c r="EO672" s="25">
        <f t="shared" si="1037"/>
        <v>0</v>
      </c>
      <c r="EP672" s="25">
        <f t="shared" si="1038"/>
        <v>0</v>
      </c>
      <c r="EQ672" s="16">
        <f t="shared" si="1039"/>
        <v>0</v>
      </c>
      <c r="ER672" s="25">
        <f t="shared" si="1040"/>
        <v>0</v>
      </c>
      <c r="ES672" s="9">
        <f t="shared" si="980"/>
        <v>0</v>
      </c>
      <c r="ET672" s="26">
        <f t="shared" si="981"/>
        <v>0</v>
      </c>
      <c r="EU672" s="19">
        <f t="shared" si="982"/>
        <v>0</v>
      </c>
      <c r="EV672" s="26">
        <f t="shared" si="983"/>
        <v>0</v>
      </c>
      <c r="EW672" s="26">
        <f t="shared" si="984"/>
        <v>0</v>
      </c>
      <c r="EX672">
        <f t="shared" si="1041"/>
        <v>0</v>
      </c>
      <c r="EY672" s="7">
        <f t="shared" si="1000"/>
        <v>0</v>
      </c>
      <c r="EZ672" s="7">
        <f t="shared" si="1001"/>
        <v>0</v>
      </c>
      <c r="FA672" s="17">
        <f t="shared" si="1042"/>
        <v>0</v>
      </c>
      <c r="FB672" s="17">
        <f t="shared" si="1002"/>
        <v>0</v>
      </c>
      <c r="GB672">
        <v>670</v>
      </c>
      <c r="GC672" s="7">
        <f t="shared" si="1043"/>
        <v>0</v>
      </c>
      <c r="GD672" s="28">
        <f t="shared" si="1044"/>
        <v>0</v>
      </c>
      <c r="GE672" s="16">
        <f t="shared" si="1045"/>
        <v>0</v>
      </c>
      <c r="GF672" s="9">
        <f t="shared" si="985"/>
        <v>0</v>
      </c>
      <c r="GG672" s="26">
        <f t="shared" si="986"/>
        <v>0</v>
      </c>
      <c r="GH672" s="19">
        <f t="shared" si="987"/>
        <v>0</v>
      </c>
      <c r="GI672" s="26">
        <f t="shared" si="988"/>
        <v>0</v>
      </c>
      <c r="GJ672" s="26">
        <f t="shared" si="989"/>
        <v>0</v>
      </c>
      <c r="GK672" s="16">
        <f t="shared" si="1046"/>
        <v>0</v>
      </c>
      <c r="GL672" s="25">
        <v>0</v>
      </c>
      <c r="GM672" s="25">
        <f t="shared" si="1047"/>
        <v>0</v>
      </c>
      <c r="GN672" s="25">
        <f t="shared" si="1048"/>
        <v>0</v>
      </c>
      <c r="GO672" s="25">
        <f t="shared" si="1049"/>
        <v>0</v>
      </c>
      <c r="GP672" s="25">
        <f t="shared" si="1050"/>
        <v>0</v>
      </c>
      <c r="GQ672" s="16">
        <f t="shared" si="1051"/>
        <v>0</v>
      </c>
      <c r="GR672" s="25">
        <f t="shared" si="1052"/>
        <v>0</v>
      </c>
      <c r="GS672" s="9">
        <f t="shared" si="990"/>
        <v>0</v>
      </c>
      <c r="GT672" s="26">
        <f t="shared" si="991"/>
        <v>0</v>
      </c>
      <c r="GU672" s="19">
        <f t="shared" si="992"/>
        <v>0</v>
      </c>
      <c r="GV672" s="26">
        <f t="shared" si="993"/>
        <v>0</v>
      </c>
      <c r="GW672" s="26">
        <f t="shared" si="994"/>
        <v>0</v>
      </c>
      <c r="GX672">
        <f t="shared" si="1053"/>
        <v>0</v>
      </c>
      <c r="GY672" s="7">
        <f t="shared" si="1003"/>
        <v>0</v>
      </c>
      <c r="GZ672" s="7">
        <f t="shared" si="1004"/>
        <v>0</v>
      </c>
      <c r="HA672" s="17">
        <f t="shared" si="1054"/>
        <v>0</v>
      </c>
      <c r="HB672" s="17">
        <f t="shared" si="1005"/>
        <v>0</v>
      </c>
    </row>
    <row r="673" spans="54:210" x14ac:dyDescent="0.3">
      <c r="BB673">
        <v>671</v>
      </c>
      <c r="BC673" s="7">
        <f t="shared" si="1006"/>
        <v>0</v>
      </c>
      <c r="BD673" s="28">
        <f t="shared" si="1007"/>
        <v>0</v>
      </c>
      <c r="BE673" s="16">
        <f t="shared" si="1008"/>
        <v>0</v>
      </c>
      <c r="BF673" s="16">
        <f t="shared" si="1009"/>
        <v>0</v>
      </c>
      <c r="BG673" s="25">
        <v>0</v>
      </c>
      <c r="BH673" s="25">
        <f t="shared" si="1010"/>
        <v>0</v>
      </c>
      <c r="BI673" s="25">
        <f t="shared" si="1011"/>
        <v>0</v>
      </c>
      <c r="BJ673" s="25">
        <f t="shared" si="1012"/>
        <v>0</v>
      </c>
      <c r="BK673" s="25">
        <f t="shared" si="1013"/>
        <v>0</v>
      </c>
      <c r="BL673" s="16">
        <f t="shared" si="1014"/>
        <v>0</v>
      </c>
      <c r="BM673" s="25">
        <f t="shared" si="1015"/>
        <v>0</v>
      </c>
      <c r="BN673" s="9">
        <f t="shared" si="960"/>
        <v>0</v>
      </c>
      <c r="BO673" s="26">
        <f t="shared" si="961"/>
        <v>0</v>
      </c>
      <c r="BP673" s="19">
        <f t="shared" si="962"/>
        <v>0</v>
      </c>
      <c r="BQ673" s="26">
        <f t="shared" si="963"/>
        <v>0</v>
      </c>
      <c r="BR673" s="26">
        <f t="shared" si="964"/>
        <v>0</v>
      </c>
      <c r="BS673">
        <f t="shared" si="1016"/>
        <v>0</v>
      </c>
      <c r="BT673" s="7">
        <f t="shared" si="1017"/>
        <v>0</v>
      </c>
      <c r="BU673" s="7">
        <f t="shared" si="995"/>
        <v>0</v>
      </c>
      <c r="BV673" s="17">
        <f t="shared" si="1018"/>
        <v>0</v>
      </c>
      <c r="BW673" s="17">
        <f t="shared" si="996"/>
        <v>0</v>
      </c>
      <c r="CB673">
        <v>671</v>
      </c>
      <c r="CC673" s="7">
        <f t="shared" ca="1" si="1019"/>
        <v>-19000</v>
      </c>
      <c r="CD673" s="28">
        <f t="shared" ca="1" si="1020"/>
        <v>0</v>
      </c>
      <c r="CE673" s="16">
        <f t="shared" ca="1" si="1021"/>
        <v>0</v>
      </c>
      <c r="CF673" s="9">
        <f t="shared" ca="1" si="965"/>
        <v>0</v>
      </c>
      <c r="CG673" s="26">
        <f t="shared" ca="1" si="966"/>
        <v>0</v>
      </c>
      <c r="CH673" s="19">
        <f t="shared" ca="1" si="967"/>
        <v>0</v>
      </c>
      <c r="CI673" s="26">
        <f t="shared" ca="1" si="968"/>
        <v>0</v>
      </c>
      <c r="CJ673" s="26">
        <f t="shared" ca="1" si="969"/>
        <v>0</v>
      </c>
      <c r="CK673" s="16">
        <f t="shared" ca="1" si="1022"/>
        <v>0</v>
      </c>
      <c r="CL673" s="25">
        <v>0</v>
      </c>
      <c r="CM673" s="25">
        <f t="shared" ca="1" si="1023"/>
        <v>0</v>
      </c>
      <c r="CN673" s="25">
        <f t="shared" ca="1" si="1024"/>
        <v>0</v>
      </c>
      <c r="CO673" s="25">
        <f t="shared" ca="1" si="1025"/>
        <v>0</v>
      </c>
      <c r="CP673" s="25">
        <f t="shared" ca="1" si="1026"/>
        <v>0</v>
      </c>
      <c r="CQ673" s="16">
        <f t="shared" ca="1" si="1027"/>
        <v>0</v>
      </c>
      <c r="CR673" s="25">
        <f t="shared" ca="1" si="1028"/>
        <v>0</v>
      </c>
      <c r="CS673" s="9">
        <f t="shared" ca="1" si="970"/>
        <v>0</v>
      </c>
      <c r="CT673" s="26">
        <f t="shared" ca="1" si="971"/>
        <v>0</v>
      </c>
      <c r="CU673" s="19">
        <f t="shared" ca="1" si="972"/>
        <v>0</v>
      </c>
      <c r="CV673" s="26">
        <f t="shared" ca="1" si="973"/>
        <v>0</v>
      </c>
      <c r="CW673" s="26">
        <f t="shared" ca="1" si="974"/>
        <v>0</v>
      </c>
      <c r="CX673">
        <f t="shared" ca="1" si="1029"/>
        <v>0</v>
      </c>
      <c r="CY673" s="7">
        <f t="shared" ca="1" si="997"/>
        <v>0</v>
      </c>
      <c r="CZ673" s="7">
        <f t="shared" ca="1" si="998"/>
        <v>0</v>
      </c>
      <c r="DA673" s="17">
        <f t="shared" ca="1" si="1030"/>
        <v>0</v>
      </c>
      <c r="DB673" s="17">
        <f t="shared" ca="1" si="999"/>
        <v>0</v>
      </c>
      <c r="EB673">
        <v>671</v>
      </c>
      <c r="EC673" s="7">
        <f t="shared" si="1031"/>
        <v>0</v>
      </c>
      <c r="ED673" s="28">
        <f t="shared" si="1032"/>
        <v>0</v>
      </c>
      <c r="EE673" s="16">
        <f t="shared" si="1033"/>
        <v>0</v>
      </c>
      <c r="EF673" s="9">
        <f t="shared" si="975"/>
        <v>0</v>
      </c>
      <c r="EG673" s="26">
        <f t="shared" si="976"/>
        <v>0</v>
      </c>
      <c r="EH673" s="19">
        <f t="shared" si="977"/>
        <v>0</v>
      </c>
      <c r="EI673" s="26">
        <f t="shared" si="978"/>
        <v>0</v>
      </c>
      <c r="EJ673" s="26">
        <f t="shared" si="979"/>
        <v>0</v>
      </c>
      <c r="EK673" s="16">
        <f t="shared" si="1034"/>
        <v>0</v>
      </c>
      <c r="EL673" s="25">
        <v>0</v>
      </c>
      <c r="EM673" s="25">
        <f t="shared" si="1035"/>
        <v>0</v>
      </c>
      <c r="EN673" s="25">
        <f t="shared" si="1036"/>
        <v>0</v>
      </c>
      <c r="EO673" s="25">
        <f t="shared" si="1037"/>
        <v>0</v>
      </c>
      <c r="EP673" s="25">
        <f t="shared" si="1038"/>
        <v>0</v>
      </c>
      <c r="EQ673" s="16">
        <f t="shared" si="1039"/>
        <v>0</v>
      </c>
      <c r="ER673" s="25">
        <f t="shared" si="1040"/>
        <v>0</v>
      </c>
      <c r="ES673" s="9">
        <f t="shared" si="980"/>
        <v>0</v>
      </c>
      <c r="ET673" s="26">
        <f t="shared" si="981"/>
        <v>0</v>
      </c>
      <c r="EU673" s="19">
        <f t="shared" si="982"/>
        <v>0</v>
      </c>
      <c r="EV673" s="26">
        <f t="shared" si="983"/>
        <v>0</v>
      </c>
      <c r="EW673" s="26">
        <f t="shared" si="984"/>
        <v>0</v>
      </c>
      <c r="EX673">
        <f t="shared" si="1041"/>
        <v>0</v>
      </c>
      <c r="EY673" s="7">
        <f t="shared" si="1000"/>
        <v>0</v>
      </c>
      <c r="EZ673" s="7">
        <f t="shared" si="1001"/>
        <v>0</v>
      </c>
      <c r="FA673" s="17">
        <f t="shared" si="1042"/>
        <v>0</v>
      </c>
      <c r="FB673" s="17">
        <f t="shared" si="1002"/>
        <v>0</v>
      </c>
      <c r="GB673">
        <v>671</v>
      </c>
      <c r="GC673" s="7">
        <f t="shared" si="1043"/>
        <v>0</v>
      </c>
      <c r="GD673" s="28">
        <f t="shared" si="1044"/>
        <v>0</v>
      </c>
      <c r="GE673" s="16">
        <f t="shared" si="1045"/>
        <v>0</v>
      </c>
      <c r="GF673" s="9">
        <f t="shared" si="985"/>
        <v>0</v>
      </c>
      <c r="GG673" s="26">
        <f t="shared" si="986"/>
        <v>0</v>
      </c>
      <c r="GH673" s="19">
        <f t="shared" si="987"/>
        <v>0</v>
      </c>
      <c r="GI673" s="26">
        <f t="shared" si="988"/>
        <v>0</v>
      </c>
      <c r="GJ673" s="26">
        <f t="shared" si="989"/>
        <v>0</v>
      </c>
      <c r="GK673" s="16">
        <f t="shared" si="1046"/>
        <v>0</v>
      </c>
      <c r="GL673" s="25">
        <v>0</v>
      </c>
      <c r="GM673" s="25">
        <f t="shared" si="1047"/>
        <v>0</v>
      </c>
      <c r="GN673" s="25">
        <f t="shared" si="1048"/>
        <v>0</v>
      </c>
      <c r="GO673" s="25">
        <f t="shared" si="1049"/>
        <v>0</v>
      </c>
      <c r="GP673" s="25">
        <f t="shared" si="1050"/>
        <v>0</v>
      </c>
      <c r="GQ673" s="16">
        <f t="shared" si="1051"/>
        <v>0</v>
      </c>
      <c r="GR673" s="25">
        <f t="shared" si="1052"/>
        <v>0</v>
      </c>
      <c r="GS673" s="9">
        <f t="shared" si="990"/>
        <v>0</v>
      </c>
      <c r="GT673" s="26">
        <f t="shared" si="991"/>
        <v>0</v>
      </c>
      <c r="GU673" s="19">
        <f t="shared" si="992"/>
        <v>0</v>
      </c>
      <c r="GV673" s="26">
        <f t="shared" si="993"/>
        <v>0</v>
      </c>
      <c r="GW673" s="26">
        <f t="shared" si="994"/>
        <v>0</v>
      </c>
      <c r="GX673">
        <f t="shared" si="1053"/>
        <v>0</v>
      </c>
      <c r="GY673" s="7">
        <f t="shared" si="1003"/>
        <v>0</v>
      </c>
      <c r="GZ673" s="7">
        <f t="shared" si="1004"/>
        <v>0</v>
      </c>
      <c r="HA673" s="17">
        <f t="shared" si="1054"/>
        <v>0</v>
      </c>
      <c r="HB673" s="17">
        <f t="shared" si="1005"/>
        <v>0</v>
      </c>
    </row>
    <row r="674" spans="54:210" x14ac:dyDescent="0.3">
      <c r="BB674">
        <v>672</v>
      </c>
      <c r="BC674" s="7">
        <f t="shared" si="1006"/>
        <v>0</v>
      </c>
      <c r="BD674" s="28">
        <f t="shared" si="1007"/>
        <v>0</v>
      </c>
      <c r="BE674" s="16">
        <f t="shared" si="1008"/>
        <v>0</v>
      </c>
      <c r="BF674" s="16">
        <f t="shared" si="1009"/>
        <v>0</v>
      </c>
      <c r="BG674" s="25">
        <v>0</v>
      </c>
      <c r="BH674" s="25">
        <f t="shared" si="1010"/>
        <v>0</v>
      </c>
      <c r="BI674" s="25">
        <f t="shared" si="1011"/>
        <v>0</v>
      </c>
      <c r="BJ674" s="25">
        <f t="shared" si="1012"/>
        <v>0</v>
      </c>
      <c r="BK674" s="25">
        <f t="shared" si="1013"/>
        <v>0</v>
      </c>
      <c r="BL674" s="16">
        <f t="shared" si="1014"/>
        <v>0</v>
      </c>
      <c r="BM674" s="25">
        <f t="shared" si="1015"/>
        <v>0</v>
      </c>
      <c r="BN674" s="9">
        <f t="shared" si="960"/>
        <v>0</v>
      </c>
      <c r="BO674" s="26">
        <f t="shared" si="961"/>
        <v>0</v>
      </c>
      <c r="BP674" s="19">
        <f t="shared" si="962"/>
        <v>0</v>
      </c>
      <c r="BQ674" s="26">
        <f t="shared" si="963"/>
        <v>0</v>
      </c>
      <c r="BR674" s="26">
        <f t="shared" si="964"/>
        <v>0</v>
      </c>
      <c r="BS674">
        <f t="shared" si="1016"/>
        <v>0</v>
      </c>
      <c r="BT674" s="7">
        <f t="shared" si="1017"/>
        <v>0</v>
      </c>
      <c r="BU674" s="7">
        <f t="shared" si="995"/>
        <v>0</v>
      </c>
      <c r="BV674" s="17">
        <f t="shared" si="1018"/>
        <v>0</v>
      </c>
      <c r="BW674" s="17">
        <f t="shared" si="996"/>
        <v>0</v>
      </c>
      <c r="CB674">
        <v>672</v>
      </c>
      <c r="CC674" s="7">
        <f t="shared" ca="1" si="1019"/>
        <v>-19000</v>
      </c>
      <c r="CD674" s="28">
        <f t="shared" ca="1" si="1020"/>
        <v>0</v>
      </c>
      <c r="CE674" s="16">
        <f t="shared" ca="1" si="1021"/>
        <v>0</v>
      </c>
      <c r="CF674" s="9">
        <f t="shared" ca="1" si="965"/>
        <v>0</v>
      </c>
      <c r="CG674" s="26">
        <f t="shared" ca="1" si="966"/>
        <v>0</v>
      </c>
      <c r="CH674" s="19">
        <f t="shared" ca="1" si="967"/>
        <v>0</v>
      </c>
      <c r="CI674" s="26">
        <f t="shared" ca="1" si="968"/>
        <v>0</v>
      </c>
      <c r="CJ674" s="26">
        <f t="shared" ca="1" si="969"/>
        <v>0</v>
      </c>
      <c r="CK674" s="16">
        <f t="shared" ca="1" si="1022"/>
        <v>0</v>
      </c>
      <c r="CL674" s="25">
        <v>0</v>
      </c>
      <c r="CM674" s="25">
        <f t="shared" ca="1" si="1023"/>
        <v>0</v>
      </c>
      <c r="CN674" s="25">
        <f t="shared" ca="1" si="1024"/>
        <v>0</v>
      </c>
      <c r="CO674" s="25">
        <f t="shared" ca="1" si="1025"/>
        <v>0</v>
      </c>
      <c r="CP674" s="25">
        <f t="shared" ca="1" si="1026"/>
        <v>0</v>
      </c>
      <c r="CQ674" s="16">
        <f t="shared" ca="1" si="1027"/>
        <v>0</v>
      </c>
      <c r="CR674" s="25">
        <f t="shared" ca="1" si="1028"/>
        <v>0</v>
      </c>
      <c r="CS674" s="9">
        <f t="shared" ca="1" si="970"/>
        <v>0</v>
      </c>
      <c r="CT674" s="26">
        <f t="shared" ca="1" si="971"/>
        <v>0</v>
      </c>
      <c r="CU674" s="19">
        <f t="shared" ca="1" si="972"/>
        <v>0</v>
      </c>
      <c r="CV674" s="26">
        <f t="shared" ca="1" si="973"/>
        <v>0</v>
      </c>
      <c r="CW674" s="26">
        <f t="shared" ca="1" si="974"/>
        <v>0</v>
      </c>
      <c r="CX674">
        <f t="shared" ca="1" si="1029"/>
        <v>0</v>
      </c>
      <c r="CY674" s="7">
        <f t="shared" ca="1" si="997"/>
        <v>0</v>
      </c>
      <c r="CZ674" s="7">
        <f t="shared" ca="1" si="998"/>
        <v>0</v>
      </c>
      <c r="DA674" s="17">
        <f t="shared" ca="1" si="1030"/>
        <v>0</v>
      </c>
      <c r="DB674" s="17">
        <f t="shared" ca="1" si="999"/>
        <v>0</v>
      </c>
      <c r="EB674">
        <v>672</v>
      </c>
      <c r="EC674" s="7">
        <f t="shared" si="1031"/>
        <v>0</v>
      </c>
      <c r="ED674" s="28">
        <f t="shared" si="1032"/>
        <v>0</v>
      </c>
      <c r="EE674" s="16">
        <f t="shared" si="1033"/>
        <v>0</v>
      </c>
      <c r="EF674" s="9">
        <f t="shared" si="975"/>
        <v>0</v>
      </c>
      <c r="EG674" s="26">
        <f t="shared" si="976"/>
        <v>0</v>
      </c>
      <c r="EH674" s="19">
        <f t="shared" si="977"/>
        <v>0</v>
      </c>
      <c r="EI674" s="26">
        <f t="shared" si="978"/>
        <v>0</v>
      </c>
      <c r="EJ674" s="26">
        <f t="shared" si="979"/>
        <v>0</v>
      </c>
      <c r="EK674" s="16">
        <f t="shared" si="1034"/>
        <v>0</v>
      </c>
      <c r="EL674" s="25">
        <v>0</v>
      </c>
      <c r="EM674" s="25">
        <f t="shared" si="1035"/>
        <v>0</v>
      </c>
      <c r="EN674" s="25">
        <f t="shared" si="1036"/>
        <v>0</v>
      </c>
      <c r="EO674" s="25">
        <f t="shared" si="1037"/>
        <v>0</v>
      </c>
      <c r="EP674" s="25">
        <f t="shared" si="1038"/>
        <v>0</v>
      </c>
      <c r="EQ674" s="16">
        <f t="shared" si="1039"/>
        <v>0</v>
      </c>
      <c r="ER674" s="25">
        <f t="shared" si="1040"/>
        <v>0</v>
      </c>
      <c r="ES674" s="9">
        <f t="shared" si="980"/>
        <v>0</v>
      </c>
      <c r="ET674" s="26">
        <f t="shared" si="981"/>
        <v>0</v>
      </c>
      <c r="EU674" s="19">
        <f t="shared" si="982"/>
        <v>0</v>
      </c>
      <c r="EV674" s="26">
        <f t="shared" si="983"/>
        <v>0</v>
      </c>
      <c r="EW674" s="26">
        <f t="shared" si="984"/>
        <v>0</v>
      </c>
      <c r="EX674">
        <f t="shared" si="1041"/>
        <v>0</v>
      </c>
      <c r="EY674" s="7">
        <f t="shared" si="1000"/>
        <v>0</v>
      </c>
      <c r="EZ674" s="7">
        <f t="shared" si="1001"/>
        <v>0</v>
      </c>
      <c r="FA674" s="17">
        <f t="shared" si="1042"/>
        <v>0</v>
      </c>
      <c r="FB674" s="17">
        <f t="shared" si="1002"/>
        <v>0</v>
      </c>
      <c r="GB674">
        <v>672</v>
      </c>
      <c r="GC674" s="7">
        <f t="shared" si="1043"/>
        <v>0</v>
      </c>
      <c r="GD674" s="28">
        <f t="shared" si="1044"/>
        <v>0</v>
      </c>
      <c r="GE674" s="16">
        <f t="shared" si="1045"/>
        <v>0</v>
      </c>
      <c r="GF674" s="9">
        <f t="shared" si="985"/>
        <v>0</v>
      </c>
      <c r="GG674" s="26">
        <f t="shared" si="986"/>
        <v>0</v>
      </c>
      <c r="GH674" s="19">
        <f t="shared" si="987"/>
        <v>0</v>
      </c>
      <c r="GI674" s="26">
        <f t="shared" si="988"/>
        <v>0</v>
      </c>
      <c r="GJ674" s="26">
        <f t="shared" si="989"/>
        <v>0</v>
      </c>
      <c r="GK674" s="16">
        <f t="shared" si="1046"/>
        <v>0</v>
      </c>
      <c r="GL674" s="25">
        <v>0</v>
      </c>
      <c r="GM674" s="25">
        <f t="shared" si="1047"/>
        <v>0</v>
      </c>
      <c r="GN674" s="25">
        <f t="shared" si="1048"/>
        <v>0</v>
      </c>
      <c r="GO674" s="25">
        <f t="shared" si="1049"/>
        <v>0</v>
      </c>
      <c r="GP674" s="25">
        <f t="shared" si="1050"/>
        <v>0</v>
      </c>
      <c r="GQ674" s="16">
        <f t="shared" si="1051"/>
        <v>0</v>
      </c>
      <c r="GR674" s="25">
        <f t="shared" si="1052"/>
        <v>0</v>
      </c>
      <c r="GS674" s="9">
        <f t="shared" si="990"/>
        <v>0</v>
      </c>
      <c r="GT674" s="26">
        <f t="shared" si="991"/>
        <v>0</v>
      </c>
      <c r="GU674" s="19">
        <f t="shared" si="992"/>
        <v>0</v>
      </c>
      <c r="GV674" s="26">
        <f t="shared" si="993"/>
        <v>0</v>
      </c>
      <c r="GW674" s="26">
        <f t="shared" si="994"/>
        <v>0</v>
      </c>
      <c r="GX674">
        <f t="shared" si="1053"/>
        <v>0</v>
      </c>
      <c r="GY674" s="7">
        <f t="shared" si="1003"/>
        <v>0</v>
      </c>
      <c r="GZ674" s="7">
        <f t="shared" si="1004"/>
        <v>0</v>
      </c>
      <c r="HA674" s="17">
        <f t="shared" si="1054"/>
        <v>0</v>
      </c>
      <c r="HB674" s="17">
        <f t="shared" si="1005"/>
        <v>0</v>
      </c>
    </row>
    <row r="675" spans="54:210" x14ac:dyDescent="0.3">
      <c r="BB675">
        <v>673</v>
      </c>
      <c r="BC675" s="7">
        <f t="shared" si="1006"/>
        <v>0</v>
      </c>
      <c r="BD675" s="28">
        <f t="shared" si="1007"/>
        <v>0</v>
      </c>
      <c r="BE675" s="16">
        <f t="shared" si="1008"/>
        <v>0</v>
      </c>
      <c r="BF675" s="16">
        <f t="shared" si="1009"/>
        <v>0</v>
      </c>
      <c r="BG675" s="25">
        <v>0</v>
      </c>
      <c r="BH675" s="25">
        <f t="shared" si="1010"/>
        <v>0</v>
      </c>
      <c r="BI675" s="25">
        <f t="shared" si="1011"/>
        <v>0</v>
      </c>
      <c r="BJ675" s="25">
        <f t="shared" si="1012"/>
        <v>0</v>
      </c>
      <c r="BK675" s="25">
        <f t="shared" si="1013"/>
        <v>0</v>
      </c>
      <c r="BL675" s="16">
        <f t="shared" si="1014"/>
        <v>0</v>
      </c>
      <c r="BM675" s="25">
        <f t="shared" si="1015"/>
        <v>0</v>
      </c>
      <c r="BN675" s="9">
        <f t="shared" si="960"/>
        <v>0</v>
      </c>
      <c r="BO675" s="26">
        <f t="shared" si="961"/>
        <v>0</v>
      </c>
      <c r="BP675" s="19">
        <f t="shared" si="962"/>
        <v>0</v>
      </c>
      <c r="BQ675" s="26">
        <f t="shared" si="963"/>
        <v>0</v>
      </c>
      <c r="BR675" s="26">
        <f t="shared" si="964"/>
        <v>0</v>
      </c>
      <c r="BS675">
        <f t="shared" si="1016"/>
        <v>0</v>
      </c>
      <c r="BT675" s="7">
        <f t="shared" si="1017"/>
        <v>0</v>
      </c>
      <c r="BU675" s="7">
        <f t="shared" si="995"/>
        <v>0</v>
      </c>
      <c r="BV675" s="17">
        <f t="shared" si="1018"/>
        <v>0</v>
      </c>
      <c r="BW675" s="17">
        <f t="shared" si="996"/>
        <v>0</v>
      </c>
      <c r="CB675">
        <v>673</v>
      </c>
      <c r="CC675" s="7">
        <f t="shared" ca="1" si="1019"/>
        <v>-19000</v>
      </c>
      <c r="CD675" s="28">
        <f t="shared" ca="1" si="1020"/>
        <v>0</v>
      </c>
      <c r="CE675" s="16">
        <f t="shared" ca="1" si="1021"/>
        <v>0</v>
      </c>
      <c r="CF675" s="9">
        <f t="shared" ca="1" si="965"/>
        <v>0</v>
      </c>
      <c r="CG675" s="26">
        <f t="shared" ca="1" si="966"/>
        <v>0</v>
      </c>
      <c r="CH675" s="19">
        <f t="shared" ca="1" si="967"/>
        <v>0</v>
      </c>
      <c r="CI675" s="26">
        <f t="shared" ca="1" si="968"/>
        <v>0</v>
      </c>
      <c r="CJ675" s="26">
        <f t="shared" ca="1" si="969"/>
        <v>0</v>
      </c>
      <c r="CK675" s="16">
        <f t="shared" ca="1" si="1022"/>
        <v>0</v>
      </c>
      <c r="CL675" s="25">
        <v>0</v>
      </c>
      <c r="CM675" s="25">
        <f t="shared" ca="1" si="1023"/>
        <v>0</v>
      </c>
      <c r="CN675" s="25">
        <f t="shared" ca="1" si="1024"/>
        <v>0</v>
      </c>
      <c r="CO675" s="25">
        <f t="shared" ca="1" si="1025"/>
        <v>0</v>
      </c>
      <c r="CP675" s="25">
        <f t="shared" ca="1" si="1026"/>
        <v>0</v>
      </c>
      <c r="CQ675" s="16">
        <f t="shared" ca="1" si="1027"/>
        <v>0</v>
      </c>
      <c r="CR675" s="25">
        <f t="shared" ca="1" si="1028"/>
        <v>0</v>
      </c>
      <c r="CS675" s="9">
        <f t="shared" ca="1" si="970"/>
        <v>0</v>
      </c>
      <c r="CT675" s="26">
        <f t="shared" ca="1" si="971"/>
        <v>0</v>
      </c>
      <c r="CU675" s="19">
        <f t="shared" ca="1" si="972"/>
        <v>0</v>
      </c>
      <c r="CV675" s="26">
        <f t="shared" ca="1" si="973"/>
        <v>0</v>
      </c>
      <c r="CW675" s="26">
        <f t="shared" ca="1" si="974"/>
        <v>0</v>
      </c>
      <c r="CX675">
        <f t="shared" ca="1" si="1029"/>
        <v>0</v>
      </c>
      <c r="CY675" s="7">
        <f t="shared" ca="1" si="997"/>
        <v>0</v>
      </c>
      <c r="CZ675" s="7">
        <f t="shared" ca="1" si="998"/>
        <v>0</v>
      </c>
      <c r="DA675" s="17">
        <f t="shared" ca="1" si="1030"/>
        <v>0</v>
      </c>
      <c r="DB675" s="17">
        <f t="shared" ca="1" si="999"/>
        <v>0</v>
      </c>
      <c r="EB675">
        <v>673</v>
      </c>
      <c r="EC675" s="7">
        <f t="shared" si="1031"/>
        <v>0</v>
      </c>
      <c r="ED675" s="28">
        <f t="shared" si="1032"/>
        <v>0</v>
      </c>
      <c r="EE675" s="16">
        <f t="shared" si="1033"/>
        <v>0</v>
      </c>
      <c r="EF675" s="9">
        <f t="shared" si="975"/>
        <v>0</v>
      </c>
      <c r="EG675" s="26">
        <f t="shared" si="976"/>
        <v>0</v>
      </c>
      <c r="EH675" s="19">
        <f t="shared" si="977"/>
        <v>0</v>
      </c>
      <c r="EI675" s="26">
        <f t="shared" si="978"/>
        <v>0</v>
      </c>
      <c r="EJ675" s="26">
        <f t="shared" si="979"/>
        <v>0</v>
      </c>
      <c r="EK675" s="16">
        <f t="shared" si="1034"/>
        <v>0</v>
      </c>
      <c r="EL675" s="25">
        <v>0</v>
      </c>
      <c r="EM675" s="25">
        <f t="shared" si="1035"/>
        <v>0</v>
      </c>
      <c r="EN675" s="25">
        <f t="shared" si="1036"/>
        <v>0</v>
      </c>
      <c r="EO675" s="25">
        <f t="shared" si="1037"/>
        <v>0</v>
      </c>
      <c r="EP675" s="25">
        <f t="shared" si="1038"/>
        <v>0</v>
      </c>
      <c r="EQ675" s="16">
        <f t="shared" si="1039"/>
        <v>0</v>
      </c>
      <c r="ER675" s="25">
        <f t="shared" si="1040"/>
        <v>0</v>
      </c>
      <c r="ES675" s="9">
        <f t="shared" si="980"/>
        <v>0</v>
      </c>
      <c r="ET675" s="26">
        <f t="shared" si="981"/>
        <v>0</v>
      </c>
      <c r="EU675" s="19">
        <f t="shared" si="982"/>
        <v>0</v>
      </c>
      <c r="EV675" s="26">
        <f t="shared" si="983"/>
        <v>0</v>
      </c>
      <c r="EW675" s="26">
        <f t="shared" si="984"/>
        <v>0</v>
      </c>
      <c r="EX675">
        <f t="shared" si="1041"/>
        <v>0</v>
      </c>
      <c r="EY675" s="7">
        <f t="shared" si="1000"/>
        <v>0</v>
      </c>
      <c r="EZ675" s="7">
        <f t="shared" si="1001"/>
        <v>0</v>
      </c>
      <c r="FA675" s="17">
        <f t="shared" si="1042"/>
        <v>0</v>
      </c>
      <c r="FB675" s="17">
        <f t="shared" si="1002"/>
        <v>0</v>
      </c>
      <c r="GB675">
        <v>673</v>
      </c>
      <c r="GC675" s="7">
        <f t="shared" si="1043"/>
        <v>0</v>
      </c>
      <c r="GD675" s="28">
        <f t="shared" si="1044"/>
        <v>0</v>
      </c>
      <c r="GE675" s="16">
        <f t="shared" si="1045"/>
        <v>0</v>
      </c>
      <c r="GF675" s="9">
        <f t="shared" si="985"/>
        <v>0</v>
      </c>
      <c r="GG675" s="26">
        <f t="shared" si="986"/>
        <v>0</v>
      </c>
      <c r="GH675" s="19">
        <f t="shared" si="987"/>
        <v>0</v>
      </c>
      <c r="GI675" s="26">
        <f t="shared" si="988"/>
        <v>0</v>
      </c>
      <c r="GJ675" s="26">
        <f t="shared" si="989"/>
        <v>0</v>
      </c>
      <c r="GK675" s="16">
        <f t="shared" si="1046"/>
        <v>0</v>
      </c>
      <c r="GL675" s="25">
        <v>0</v>
      </c>
      <c r="GM675" s="25">
        <f t="shared" si="1047"/>
        <v>0</v>
      </c>
      <c r="GN675" s="25">
        <f t="shared" si="1048"/>
        <v>0</v>
      </c>
      <c r="GO675" s="25">
        <f t="shared" si="1049"/>
        <v>0</v>
      </c>
      <c r="GP675" s="25">
        <f t="shared" si="1050"/>
        <v>0</v>
      </c>
      <c r="GQ675" s="16">
        <f t="shared" si="1051"/>
        <v>0</v>
      </c>
      <c r="GR675" s="25">
        <f t="shared" si="1052"/>
        <v>0</v>
      </c>
      <c r="GS675" s="9">
        <f t="shared" si="990"/>
        <v>0</v>
      </c>
      <c r="GT675" s="26">
        <f t="shared" si="991"/>
        <v>0</v>
      </c>
      <c r="GU675" s="19">
        <f t="shared" si="992"/>
        <v>0</v>
      </c>
      <c r="GV675" s="26">
        <f t="shared" si="993"/>
        <v>0</v>
      </c>
      <c r="GW675" s="26">
        <f t="shared" si="994"/>
        <v>0</v>
      </c>
      <c r="GX675">
        <f t="shared" si="1053"/>
        <v>0</v>
      </c>
      <c r="GY675" s="7">
        <f t="shared" si="1003"/>
        <v>0</v>
      </c>
      <c r="GZ675" s="7">
        <f t="shared" si="1004"/>
        <v>0</v>
      </c>
      <c r="HA675" s="17">
        <f t="shared" si="1054"/>
        <v>0</v>
      </c>
      <c r="HB675" s="17">
        <f t="shared" si="1005"/>
        <v>0</v>
      </c>
    </row>
    <row r="676" spans="54:210" x14ac:dyDescent="0.3">
      <c r="BB676">
        <v>674</v>
      </c>
      <c r="BC676" s="7">
        <f t="shared" si="1006"/>
        <v>0</v>
      </c>
      <c r="BD676" s="28">
        <f t="shared" si="1007"/>
        <v>0</v>
      </c>
      <c r="BE676" s="16">
        <f t="shared" si="1008"/>
        <v>0</v>
      </c>
      <c r="BF676" s="16">
        <f t="shared" si="1009"/>
        <v>0</v>
      </c>
      <c r="BG676" s="25">
        <v>0</v>
      </c>
      <c r="BH676" s="25">
        <f t="shared" si="1010"/>
        <v>0</v>
      </c>
      <c r="BI676" s="25">
        <f t="shared" si="1011"/>
        <v>0</v>
      </c>
      <c r="BJ676" s="25">
        <f t="shared" si="1012"/>
        <v>0</v>
      </c>
      <c r="BK676" s="25">
        <f t="shared" si="1013"/>
        <v>0</v>
      </c>
      <c r="BL676" s="16">
        <f t="shared" si="1014"/>
        <v>0</v>
      </c>
      <c r="BM676" s="25">
        <f t="shared" si="1015"/>
        <v>0</v>
      </c>
      <c r="BN676" s="9">
        <f t="shared" si="960"/>
        <v>0</v>
      </c>
      <c r="BO676" s="26">
        <f t="shared" si="961"/>
        <v>0</v>
      </c>
      <c r="BP676" s="19">
        <f t="shared" si="962"/>
        <v>0</v>
      </c>
      <c r="BQ676" s="26">
        <f t="shared" si="963"/>
        <v>0</v>
      </c>
      <c r="BR676" s="26">
        <f t="shared" si="964"/>
        <v>0</v>
      </c>
      <c r="BS676">
        <f t="shared" si="1016"/>
        <v>0</v>
      </c>
      <c r="BT676" s="7">
        <f t="shared" si="1017"/>
        <v>0</v>
      </c>
      <c r="BU676" s="7">
        <f t="shared" si="995"/>
        <v>0</v>
      </c>
      <c r="BV676" s="17">
        <f t="shared" si="1018"/>
        <v>0</v>
      </c>
      <c r="BW676" s="17">
        <f t="shared" si="996"/>
        <v>0</v>
      </c>
      <c r="CB676">
        <v>674</v>
      </c>
      <c r="CC676" s="7">
        <f t="shared" ca="1" si="1019"/>
        <v>-19000</v>
      </c>
      <c r="CD676" s="28">
        <f t="shared" ca="1" si="1020"/>
        <v>0</v>
      </c>
      <c r="CE676" s="16">
        <f t="shared" ca="1" si="1021"/>
        <v>0</v>
      </c>
      <c r="CF676" s="9">
        <f t="shared" ca="1" si="965"/>
        <v>0</v>
      </c>
      <c r="CG676" s="26">
        <f t="shared" ca="1" si="966"/>
        <v>0</v>
      </c>
      <c r="CH676" s="19">
        <f t="shared" ca="1" si="967"/>
        <v>0</v>
      </c>
      <c r="CI676" s="26">
        <f t="shared" ca="1" si="968"/>
        <v>0</v>
      </c>
      <c r="CJ676" s="26">
        <f t="shared" ca="1" si="969"/>
        <v>0</v>
      </c>
      <c r="CK676" s="16">
        <f t="shared" ca="1" si="1022"/>
        <v>0</v>
      </c>
      <c r="CL676" s="25">
        <v>0</v>
      </c>
      <c r="CM676" s="25">
        <f t="shared" ca="1" si="1023"/>
        <v>0</v>
      </c>
      <c r="CN676" s="25">
        <f t="shared" ca="1" si="1024"/>
        <v>0</v>
      </c>
      <c r="CO676" s="25">
        <f t="shared" ca="1" si="1025"/>
        <v>0</v>
      </c>
      <c r="CP676" s="25">
        <f t="shared" ca="1" si="1026"/>
        <v>0</v>
      </c>
      <c r="CQ676" s="16">
        <f t="shared" ca="1" si="1027"/>
        <v>0</v>
      </c>
      <c r="CR676" s="25">
        <f t="shared" ca="1" si="1028"/>
        <v>0</v>
      </c>
      <c r="CS676" s="9">
        <f t="shared" ca="1" si="970"/>
        <v>0</v>
      </c>
      <c r="CT676" s="26">
        <f t="shared" ca="1" si="971"/>
        <v>0</v>
      </c>
      <c r="CU676" s="19">
        <f t="shared" ca="1" si="972"/>
        <v>0</v>
      </c>
      <c r="CV676" s="26">
        <f t="shared" ca="1" si="973"/>
        <v>0</v>
      </c>
      <c r="CW676" s="26">
        <f t="shared" ca="1" si="974"/>
        <v>0</v>
      </c>
      <c r="CX676">
        <f t="shared" ca="1" si="1029"/>
        <v>0</v>
      </c>
      <c r="CY676" s="7">
        <f t="shared" ca="1" si="997"/>
        <v>0</v>
      </c>
      <c r="CZ676" s="7">
        <f t="shared" ca="1" si="998"/>
        <v>0</v>
      </c>
      <c r="DA676" s="17">
        <f t="shared" ca="1" si="1030"/>
        <v>0</v>
      </c>
      <c r="DB676" s="17">
        <f t="shared" ca="1" si="999"/>
        <v>0</v>
      </c>
      <c r="EB676">
        <v>674</v>
      </c>
      <c r="EC676" s="7">
        <f t="shared" si="1031"/>
        <v>0</v>
      </c>
      <c r="ED676" s="28">
        <f t="shared" si="1032"/>
        <v>0</v>
      </c>
      <c r="EE676" s="16">
        <f t="shared" si="1033"/>
        <v>0</v>
      </c>
      <c r="EF676" s="9">
        <f t="shared" si="975"/>
        <v>0</v>
      </c>
      <c r="EG676" s="26">
        <f t="shared" si="976"/>
        <v>0</v>
      </c>
      <c r="EH676" s="19">
        <f t="shared" si="977"/>
        <v>0</v>
      </c>
      <c r="EI676" s="26">
        <f t="shared" si="978"/>
        <v>0</v>
      </c>
      <c r="EJ676" s="26">
        <f t="shared" si="979"/>
        <v>0</v>
      </c>
      <c r="EK676" s="16">
        <f t="shared" si="1034"/>
        <v>0</v>
      </c>
      <c r="EL676" s="25">
        <v>0</v>
      </c>
      <c r="EM676" s="25">
        <f t="shared" si="1035"/>
        <v>0</v>
      </c>
      <c r="EN676" s="25">
        <f t="shared" si="1036"/>
        <v>0</v>
      </c>
      <c r="EO676" s="25">
        <f t="shared" si="1037"/>
        <v>0</v>
      </c>
      <c r="EP676" s="25">
        <f t="shared" si="1038"/>
        <v>0</v>
      </c>
      <c r="EQ676" s="16">
        <f t="shared" si="1039"/>
        <v>0</v>
      </c>
      <c r="ER676" s="25">
        <f t="shared" si="1040"/>
        <v>0</v>
      </c>
      <c r="ES676" s="9">
        <f t="shared" si="980"/>
        <v>0</v>
      </c>
      <c r="ET676" s="26">
        <f t="shared" si="981"/>
        <v>0</v>
      </c>
      <c r="EU676" s="19">
        <f t="shared" si="982"/>
        <v>0</v>
      </c>
      <c r="EV676" s="26">
        <f t="shared" si="983"/>
        <v>0</v>
      </c>
      <c r="EW676" s="26">
        <f t="shared" si="984"/>
        <v>0</v>
      </c>
      <c r="EX676">
        <f t="shared" si="1041"/>
        <v>0</v>
      </c>
      <c r="EY676" s="7">
        <f t="shared" si="1000"/>
        <v>0</v>
      </c>
      <c r="EZ676" s="7">
        <f t="shared" si="1001"/>
        <v>0</v>
      </c>
      <c r="FA676" s="17">
        <f t="shared" si="1042"/>
        <v>0</v>
      </c>
      <c r="FB676" s="17">
        <f t="shared" si="1002"/>
        <v>0</v>
      </c>
      <c r="GB676">
        <v>674</v>
      </c>
      <c r="GC676" s="7">
        <f t="shared" si="1043"/>
        <v>0</v>
      </c>
      <c r="GD676" s="28">
        <f t="shared" si="1044"/>
        <v>0</v>
      </c>
      <c r="GE676" s="16">
        <f t="shared" si="1045"/>
        <v>0</v>
      </c>
      <c r="GF676" s="9">
        <f t="shared" si="985"/>
        <v>0</v>
      </c>
      <c r="GG676" s="26">
        <f t="shared" si="986"/>
        <v>0</v>
      </c>
      <c r="GH676" s="19">
        <f t="shared" si="987"/>
        <v>0</v>
      </c>
      <c r="GI676" s="26">
        <f t="shared" si="988"/>
        <v>0</v>
      </c>
      <c r="GJ676" s="26">
        <f t="shared" si="989"/>
        <v>0</v>
      </c>
      <c r="GK676" s="16">
        <f t="shared" si="1046"/>
        <v>0</v>
      </c>
      <c r="GL676" s="25">
        <v>0</v>
      </c>
      <c r="GM676" s="25">
        <f t="shared" si="1047"/>
        <v>0</v>
      </c>
      <c r="GN676" s="25">
        <f t="shared" si="1048"/>
        <v>0</v>
      </c>
      <c r="GO676" s="25">
        <f t="shared" si="1049"/>
        <v>0</v>
      </c>
      <c r="GP676" s="25">
        <f t="shared" si="1050"/>
        <v>0</v>
      </c>
      <c r="GQ676" s="16">
        <f t="shared" si="1051"/>
        <v>0</v>
      </c>
      <c r="GR676" s="25">
        <f t="shared" si="1052"/>
        <v>0</v>
      </c>
      <c r="GS676" s="9">
        <f t="shared" si="990"/>
        <v>0</v>
      </c>
      <c r="GT676" s="26">
        <f t="shared" si="991"/>
        <v>0</v>
      </c>
      <c r="GU676" s="19">
        <f t="shared" si="992"/>
        <v>0</v>
      </c>
      <c r="GV676" s="26">
        <f t="shared" si="993"/>
        <v>0</v>
      </c>
      <c r="GW676" s="26">
        <f t="shared" si="994"/>
        <v>0</v>
      </c>
      <c r="GX676">
        <f t="shared" si="1053"/>
        <v>0</v>
      </c>
      <c r="GY676" s="7">
        <f t="shared" si="1003"/>
        <v>0</v>
      </c>
      <c r="GZ676" s="7">
        <f t="shared" si="1004"/>
        <v>0</v>
      </c>
      <c r="HA676" s="17">
        <f t="shared" si="1054"/>
        <v>0</v>
      </c>
      <c r="HB676" s="17">
        <f t="shared" si="1005"/>
        <v>0</v>
      </c>
    </row>
    <row r="677" spans="54:210" x14ac:dyDescent="0.3">
      <c r="BB677">
        <v>675</v>
      </c>
      <c r="BC677" s="7">
        <f t="shared" si="1006"/>
        <v>0</v>
      </c>
      <c r="BD677" s="28">
        <f t="shared" si="1007"/>
        <v>0</v>
      </c>
      <c r="BE677" s="16">
        <f t="shared" si="1008"/>
        <v>0</v>
      </c>
      <c r="BF677" s="16">
        <f t="shared" si="1009"/>
        <v>0</v>
      </c>
      <c r="BG677" s="25">
        <v>0</v>
      </c>
      <c r="BH677" s="25">
        <f t="shared" si="1010"/>
        <v>0</v>
      </c>
      <c r="BI677" s="25">
        <f t="shared" si="1011"/>
        <v>0</v>
      </c>
      <c r="BJ677" s="25">
        <f t="shared" si="1012"/>
        <v>0</v>
      </c>
      <c r="BK677" s="25">
        <f t="shared" si="1013"/>
        <v>0</v>
      </c>
      <c r="BL677" s="16">
        <f t="shared" si="1014"/>
        <v>0</v>
      </c>
      <c r="BM677" s="25">
        <f t="shared" si="1015"/>
        <v>0</v>
      </c>
      <c r="BN677" s="9">
        <f t="shared" si="960"/>
        <v>0</v>
      </c>
      <c r="BO677" s="26">
        <f t="shared" si="961"/>
        <v>0</v>
      </c>
      <c r="BP677" s="19">
        <f t="shared" si="962"/>
        <v>0</v>
      </c>
      <c r="BQ677" s="26">
        <f t="shared" si="963"/>
        <v>0</v>
      </c>
      <c r="BR677" s="26">
        <f t="shared" si="964"/>
        <v>0</v>
      </c>
      <c r="BS677">
        <f t="shared" si="1016"/>
        <v>0</v>
      </c>
      <c r="BT677" s="7">
        <f t="shared" si="1017"/>
        <v>0</v>
      </c>
      <c r="BU677" s="7">
        <f t="shared" si="995"/>
        <v>0</v>
      </c>
      <c r="BV677" s="17">
        <f t="shared" si="1018"/>
        <v>0</v>
      </c>
      <c r="BW677" s="17">
        <f t="shared" si="996"/>
        <v>0</v>
      </c>
      <c r="CB677">
        <v>675</v>
      </c>
      <c r="CC677" s="7">
        <f t="shared" ca="1" si="1019"/>
        <v>-19000</v>
      </c>
      <c r="CD677" s="28">
        <f t="shared" ca="1" si="1020"/>
        <v>0</v>
      </c>
      <c r="CE677" s="16">
        <f t="shared" ca="1" si="1021"/>
        <v>0</v>
      </c>
      <c r="CF677" s="9">
        <f t="shared" ca="1" si="965"/>
        <v>0</v>
      </c>
      <c r="CG677" s="26">
        <f t="shared" ca="1" si="966"/>
        <v>0</v>
      </c>
      <c r="CH677" s="19">
        <f t="shared" ca="1" si="967"/>
        <v>0</v>
      </c>
      <c r="CI677" s="26">
        <f t="shared" ca="1" si="968"/>
        <v>0</v>
      </c>
      <c r="CJ677" s="26">
        <f t="shared" ca="1" si="969"/>
        <v>0</v>
      </c>
      <c r="CK677" s="16">
        <f t="shared" ca="1" si="1022"/>
        <v>0</v>
      </c>
      <c r="CL677" s="25">
        <v>0</v>
      </c>
      <c r="CM677" s="25">
        <f t="shared" ca="1" si="1023"/>
        <v>0</v>
      </c>
      <c r="CN677" s="25">
        <f t="shared" ca="1" si="1024"/>
        <v>0</v>
      </c>
      <c r="CO677" s="25">
        <f t="shared" ca="1" si="1025"/>
        <v>0</v>
      </c>
      <c r="CP677" s="25">
        <f t="shared" ca="1" si="1026"/>
        <v>0</v>
      </c>
      <c r="CQ677" s="16">
        <f t="shared" ca="1" si="1027"/>
        <v>0</v>
      </c>
      <c r="CR677" s="25">
        <f t="shared" ca="1" si="1028"/>
        <v>0</v>
      </c>
      <c r="CS677" s="9">
        <f t="shared" ca="1" si="970"/>
        <v>0</v>
      </c>
      <c r="CT677" s="26">
        <f t="shared" ca="1" si="971"/>
        <v>0</v>
      </c>
      <c r="CU677" s="19">
        <f t="shared" ca="1" si="972"/>
        <v>0</v>
      </c>
      <c r="CV677" s="26">
        <f t="shared" ca="1" si="973"/>
        <v>0</v>
      </c>
      <c r="CW677" s="26">
        <f t="shared" ca="1" si="974"/>
        <v>0</v>
      </c>
      <c r="CX677">
        <f t="shared" ca="1" si="1029"/>
        <v>0</v>
      </c>
      <c r="CY677" s="7">
        <f t="shared" ca="1" si="997"/>
        <v>0</v>
      </c>
      <c r="CZ677" s="7">
        <f t="shared" ca="1" si="998"/>
        <v>0</v>
      </c>
      <c r="DA677" s="17">
        <f t="shared" ca="1" si="1030"/>
        <v>0</v>
      </c>
      <c r="DB677" s="17">
        <f t="shared" ca="1" si="999"/>
        <v>0</v>
      </c>
      <c r="EB677">
        <v>675</v>
      </c>
      <c r="EC677" s="7">
        <f t="shared" si="1031"/>
        <v>0</v>
      </c>
      <c r="ED677" s="28">
        <f t="shared" si="1032"/>
        <v>0</v>
      </c>
      <c r="EE677" s="16">
        <f t="shared" si="1033"/>
        <v>0</v>
      </c>
      <c r="EF677" s="9">
        <f t="shared" si="975"/>
        <v>0</v>
      </c>
      <c r="EG677" s="26">
        <f t="shared" si="976"/>
        <v>0</v>
      </c>
      <c r="EH677" s="19">
        <f t="shared" si="977"/>
        <v>0</v>
      </c>
      <c r="EI677" s="26">
        <f t="shared" si="978"/>
        <v>0</v>
      </c>
      <c r="EJ677" s="26">
        <f t="shared" si="979"/>
        <v>0</v>
      </c>
      <c r="EK677" s="16">
        <f t="shared" si="1034"/>
        <v>0</v>
      </c>
      <c r="EL677" s="25">
        <v>0</v>
      </c>
      <c r="EM677" s="25">
        <f t="shared" si="1035"/>
        <v>0</v>
      </c>
      <c r="EN677" s="25">
        <f t="shared" si="1036"/>
        <v>0</v>
      </c>
      <c r="EO677" s="25">
        <f t="shared" si="1037"/>
        <v>0</v>
      </c>
      <c r="EP677" s="25">
        <f t="shared" si="1038"/>
        <v>0</v>
      </c>
      <c r="EQ677" s="16">
        <f t="shared" si="1039"/>
        <v>0</v>
      </c>
      <c r="ER677" s="25">
        <f t="shared" si="1040"/>
        <v>0</v>
      </c>
      <c r="ES677" s="9">
        <f t="shared" si="980"/>
        <v>0</v>
      </c>
      <c r="ET677" s="26">
        <f t="shared" si="981"/>
        <v>0</v>
      </c>
      <c r="EU677" s="19">
        <f t="shared" si="982"/>
        <v>0</v>
      </c>
      <c r="EV677" s="26">
        <f t="shared" si="983"/>
        <v>0</v>
      </c>
      <c r="EW677" s="26">
        <f t="shared" si="984"/>
        <v>0</v>
      </c>
      <c r="EX677">
        <f t="shared" si="1041"/>
        <v>0</v>
      </c>
      <c r="EY677" s="7">
        <f t="shared" si="1000"/>
        <v>0</v>
      </c>
      <c r="EZ677" s="7">
        <f t="shared" si="1001"/>
        <v>0</v>
      </c>
      <c r="FA677" s="17">
        <f t="shared" si="1042"/>
        <v>0</v>
      </c>
      <c r="FB677" s="17">
        <f t="shared" si="1002"/>
        <v>0</v>
      </c>
      <c r="GB677">
        <v>675</v>
      </c>
      <c r="GC677" s="7">
        <f t="shared" si="1043"/>
        <v>0</v>
      </c>
      <c r="GD677" s="28">
        <f t="shared" si="1044"/>
        <v>0</v>
      </c>
      <c r="GE677" s="16">
        <f t="shared" si="1045"/>
        <v>0</v>
      </c>
      <c r="GF677" s="9">
        <f t="shared" si="985"/>
        <v>0</v>
      </c>
      <c r="GG677" s="26">
        <f t="shared" si="986"/>
        <v>0</v>
      </c>
      <c r="GH677" s="19">
        <f t="shared" si="987"/>
        <v>0</v>
      </c>
      <c r="GI677" s="26">
        <f t="shared" si="988"/>
        <v>0</v>
      </c>
      <c r="GJ677" s="26">
        <f t="shared" si="989"/>
        <v>0</v>
      </c>
      <c r="GK677" s="16">
        <f t="shared" si="1046"/>
        <v>0</v>
      </c>
      <c r="GL677" s="25">
        <v>0</v>
      </c>
      <c r="GM677" s="25">
        <f t="shared" si="1047"/>
        <v>0</v>
      </c>
      <c r="GN677" s="25">
        <f t="shared" si="1048"/>
        <v>0</v>
      </c>
      <c r="GO677" s="25">
        <f t="shared" si="1049"/>
        <v>0</v>
      </c>
      <c r="GP677" s="25">
        <f t="shared" si="1050"/>
        <v>0</v>
      </c>
      <c r="GQ677" s="16">
        <f t="shared" si="1051"/>
        <v>0</v>
      </c>
      <c r="GR677" s="25">
        <f t="shared" si="1052"/>
        <v>0</v>
      </c>
      <c r="GS677" s="9">
        <f t="shared" si="990"/>
        <v>0</v>
      </c>
      <c r="GT677" s="26">
        <f t="shared" si="991"/>
        <v>0</v>
      </c>
      <c r="GU677" s="19">
        <f t="shared" si="992"/>
        <v>0</v>
      </c>
      <c r="GV677" s="26">
        <f t="shared" si="993"/>
        <v>0</v>
      </c>
      <c r="GW677" s="26">
        <f t="shared" si="994"/>
        <v>0</v>
      </c>
      <c r="GX677">
        <f t="shared" si="1053"/>
        <v>0</v>
      </c>
      <c r="GY677" s="7">
        <f t="shared" si="1003"/>
        <v>0</v>
      </c>
      <c r="GZ677" s="7">
        <f t="shared" si="1004"/>
        <v>0</v>
      </c>
      <c r="HA677" s="17">
        <f t="shared" si="1054"/>
        <v>0</v>
      </c>
      <c r="HB677" s="17">
        <f t="shared" si="1005"/>
        <v>0</v>
      </c>
    </row>
    <row r="678" spans="54:210" x14ac:dyDescent="0.3">
      <c r="BB678">
        <v>676</v>
      </c>
      <c r="BC678" s="7">
        <f t="shared" si="1006"/>
        <v>0</v>
      </c>
      <c r="BD678" s="28">
        <f t="shared" si="1007"/>
        <v>0</v>
      </c>
      <c r="BE678" s="16">
        <f t="shared" si="1008"/>
        <v>0</v>
      </c>
      <c r="BF678" s="16">
        <f t="shared" si="1009"/>
        <v>0</v>
      </c>
      <c r="BG678" s="25">
        <v>0</v>
      </c>
      <c r="BH678" s="25">
        <f t="shared" si="1010"/>
        <v>0</v>
      </c>
      <c r="BI678" s="25">
        <f t="shared" si="1011"/>
        <v>0</v>
      </c>
      <c r="BJ678" s="25">
        <f t="shared" si="1012"/>
        <v>0</v>
      </c>
      <c r="BK678" s="25">
        <f t="shared" si="1013"/>
        <v>0</v>
      </c>
      <c r="BL678" s="16">
        <f t="shared" si="1014"/>
        <v>0</v>
      </c>
      <c r="BM678" s="25">
        <f t="shared" si="1015"/>
        <v>0</v>
      </c>
      <c r="BN678" s="9">
        <f t="shared" si="960"/>
        <v>0</v>
      </c>
      <c r="BO678" s="26">
        <f t="shared" si="961"/>
        <v>0</v>
      </c>
      <c r="BP678" s="19">
        <f t="shared" si="962"/>
        <v>0</v>
      </c>
      <c r="BQ678" s="26">
        <f t="shared" si="963"/>
        <v>0</v>
      </c>
      <c r="BR678" s="26">
        <f t="shared" si="964"/>
        <v>0</v>
      </c>
      <c r="BS678">
        <f t="shared" si="1016"/>
        <v>0</v>
      </c>
      <c r="BT678" s="7">
        <f t="shared" si="1017"/>
        <v>0</v>
      </c>
      <c r="BU678" s="7">
        <f t="shared" si="995"/>
        <v>0</v>
      </c>
      <c r="BV678" s="17">
        <f t="shared" si="1018"/>
        <v>0</v>
      </c>
      <c r="BW678" s="17">
        <f t="shared" si="996"/>
        <v>0</v>
      </c>
      <c r="CB678">
        <v>676</v>
      </c>
      <c r="CC678" s="7">
        <f t="shared" ca="1" si="1019"/>
        <v>-19000</v>
      </c>
      <c r="CD678" s="28">
        <f t="shared" ca="1" si="1020"/>
        <v>0</v>
      </c>
      <c r="CE678" s="16">
        <f t="shared" ca="1" si="1021"/>
        <v>0</v>
      </c>
      <c r="CF678" s="9">
        <f t="shared" ca="1" si="965"/>
        <v>0</v>
      </c>
      <c r="CG678" s="26">
        <f t="shared" ca="1" si="966"/>
        <v>0</v>
      </c>
      <c r="CH678" s="19">
        <f t="shared" ca="1" si="967"/>
        <v>0</v>
      </c>
      <c r="CI678" s="26">
        <f t="shared" ca="1" si="968"/>
        <v>0</v>
      </c>
      <c r="CJ678" s="26">
        <f t="shared" ca="1" si="969"/>
        <v>0</v>
      </c>
      <c r="CK678" s="16">
        <f t="shared" ca="1" si="1022"/>
        <v>0</v>
      </c>
      <c r="CL678" s="25">
        <v>0</v>
      </c>
      <c r="CM678" s="25">
        <f t="shared" ca="1" si="1023"/>
        <v>0</v>
      </c>
      <c r="CN678" s="25">
        <f t="shared" ca="1" si="1024"/>
        <v>0</v>
      </c>
      <c r="CO678" s="25">
        <f t="shared" ca="1" si="1025"/>
        <v>0</v>
      </c>
      <c r="CP678" s="25">
        <f t="shared" ca="1" si="1026"/>
        <v>0</v>
      </c>
      <c r="CQ678" s="16">
        <f t="shared" ca="1" si="1027"/>
        <v>0</v>
      </c>
      <c r="CR678" s="25">
        <f t="shared" ca="1" si="1028"/>
        <v>0</v>
      </c>
      <c r="CS678" s="9">
        <f t="shared" ca="1" si="970"/>
        <v>0</v>
      </c>
      <c r="CT678" s="26">
        <f t="shared" ca="1" si="971"/>
        <v>0</v>
      </c>
      <c r="CU678" s="19">
        <f t="shared" ca="1" si="972"/>
        <v>0</v>
      </c>
      <c r="CV678" s="26">
        <f t="shared" ca="1" si="973"/>
        <v>0</v>
      </c>
      <c r="CW678" s="26">
        <f t="shared" ca="1" si="974"/>
        <v>0</v>
      </c>
      <c r="CX678">
        <f t="shared" ca="1" si="1029"/>
        <v>0</v>
      </c>
      <c r="CY678" s="7">
        <f t="shared" ca="1" si="997"/>
        <v>0</v>
      </c>
      <c r="CZ678" s="7">
        <f t="shared" ca="1" si="998"/>
        <v>0</v>
      </c>
      <c r="DA678" s="17">
        <f t="shared" ca="1" si="1030"/>
        <v>0</v>
      </c>
      <c r="DB678" s="17">
        <f t="shared" ca="1" si="999"/>
        <v>0</v>
      </c>
      <c r="EB678">
        <v>676</v>
      </c>
      <c r="EC678" s="7">
        <f t="shared" si="1031"/>
        <v>0</v>
      </c>
      <c r="ED678" s="28">
        <f t="shared" si="1032"/>
        <v>0</v>
      </c>
      <c r="EE678" s="16">
        <f t="shared" si="1033"/>
        <v>0</v>
      </c>
      <c r="EF678" s="9">
        <f t="shared" si="975"/>
        <v>0</v>
      </c>
      <c r="EG678" s="26">
        <f t="shared" si="976"/>
        <v>0</v>
      </c>
      <c r="EH678" s="19">
        <f t="shared" si="977"/>
        <v>0</v>
      </c>
      <c r="EI678" s="26">
        <f t="shared" si="978"/>
        <v>0</v>
      </c>
      <c r="EJ678" s="26">
        <f t="shared" si="979"/>
        <v>0</v>
      </c>
      <c r="EK678" s="16">
        <f t="shared" si="1034"/>
        <v>0</v>
      </c>
      <c r="EL678" s="25">
        <v>0</v>
      </c>
      <c r="EM678" s="25">
        <f t="shared" si="1035"/>
        <v>0</v>
      </c>
      <c r="EN678" s="25">
        <f t="shared" si="1036"/>
        <v>0</v>
      </c>
      <c r="EO678" s="25">
        <f t="shared" si="1037"/>
        <v>0</v>
      </c>
      <c r="EP678" s="25">
        <f t="shared" si="1038"/>
        <v>0</v>
      </c>
      <c r="EQ678" s="16">
        <f t="shared" si="1039"/>
        <v>0</v>
      </c>
      <c r="ER678" s="25">
        <f t="shared" si="1040"/>
        <v>0</v>
      </c>
      <c r="ES678" s="9">
        <f t="shared" si="980"/>
        <v>0</v>
      </c>
      <c r="ET678" s="26">
        <f t="shared" si="981"/>
        <v>0</v>
      </c>
      <c r="EU678" s="19">
        <f t="shared" si="982"/>
        <v>0</v>
      </c>
      <c r="EV678" s="26">
        <f t="shared" si="983"/>
        <v>0</v>
      </c>
      <c r="EW678" s="26">
        <f t="shared" si="984"/>
        <v>0</v>
      </c>
      <c r="EX678">
        <f t="shared" si="1041"/>
        <v>0</v>
      </c>
      <c r="EY678" s="7">
        <f t="shared" si="1000"/>
        <v>0</v>
      </c>
      <c r="EZ678" s="7">
        <f t="shared" si="1001"/>
        <v>0</v>
      </c>
      <c r="FA678" s="17">
        <f t="shared" si="1042"/>
        <v>0</v>
      </c>
      <c r="FB678" s="17">
        <f t="shared" si="1002"/>
        <v>0</v>
      </c>
      <c r="GB678">
        <v>676</v>
      </c>
      <c r="GC678" s="7">
        <f t="shared" si="1043"/>
        <v>0</v>
      </c>
      <c r="GD678" s="28">
        <f t="shared" si="1044"/>
        <v>0</v>
      </c>
      <c r="GE678" s="16">
        <f t="shared" si="1045"/>
        <v>0</v>
      </c>
      <c r="GF678" s="9">
        <f t="shared" si="985"/>
        <v>0</v>
      </c>
      <c r="GG678" s="26">
        <f t="shared" si="986"/>
        <v>0</v>
      </c>
      <c r="GH678" s="19">
        <f t="shared" si="987"/>
        <v>0</v>
      </c>
      <c r="GI678" s="26">
        <f t="shared" si="988"/>
        <v>0</v>
      </c>
      <c r="GJ678" s="26">
        <f t="shared" si="989"/>
        <v>0</v>
      </c>
      <c r="GK678" s="16">
        <f t="shared" si="1046"/>
        <v>0</v>
      </c>
      <c r="GL678" s="25">
        <v>0</v>
      </c>
      <c r="GM678" s="25">
        <f t="shared" si="1047"/>
        <v>0</v>
      </c>
      <c r="GN678" s="25">
        <f t="shared" si="1048"/>
        <v>0</v>
      </c>
      <c r="GO678" s="25">
        <f t="shared" si="1049"/>
        <v>0</v>
      </c>
      <c r="GP678" s="25">
        <f t="shared" si="1050"/>
        <v>0</v>
      </c>
      <c r="GQ678" s="16">
        <f t="shared" si="1051"/>
        <v>0</v>
      </c>
      <c r="GR678" s="25">
        <f t="shared" si="1052"/>
        <v>0</v>
      </c>
      <c r="GS678" s="9">
        <f t="shared" si="990"/>
        <v>0</v>
      </c>
      <c r="GT678" s="26">
        <f t="shared" si="991"/>
        <v>0</v>
      </c>
      <c r="GU678" s="19">
        <f t="shared" si="992"/>
        <v>0</v>
      </c>
      <c r="GV678" s="26">
        <f t="shared" si="993"/>
        <v>0</v>
      </c>
      <c r="GW678" s="26">
        <f t="shared" si="994"/>
        <v>0</v>
      </c>
      <c r="GX678">
        <f t="shared" si="1053"/>
        <v>0</v>
      </c>
      <c r="GY678" s="7">
        <f t="shared" si="1003"/>
        <v>0</v>
      </c>
      <c r="GZ678" s="7">
        <f t="shared" si="1004"/>
        <v>0</v>
      </c>
      <c r="HA678" s="17">
        <f t="shared" si="1054"/>
        <v>0</v>
      </c>
      <c r="HB678" s="17">
        <f t="shared" si="1005"/>
        <v>0</v>
      </c>
    </row>
    <row r="679" spans="54:210" x14ac:dyDescent="0.3">
      <c r="BB679">
        <v>677</v>
      </c>
      <c r="BC679" s="7">
        <f t="shared" si="1006"/>
        <v>0</v>
      </c>
      <c r="BD679" s="28">
        <f t="shared" si="1007"/>
        <v>0</v>
      </c>
      <c r="BE679" s="16">
        <f t="shared" si="1008"/>
        <v>0</v>
      </c>
      <c r="BF679" s="16">
        <f t="shared" si="1009"/>
        <v>0</v>
      </c>
      <c r="BG679" s="25">
        <v>0</v>
      </c>
      <c r="BH679" s="25">
        <f t="shared" si="1010"/>
        <v>0</v>
      </c>
      <c r="BI679" s="25">
        <f t="shared" si="1011"/>
        <v>0</v>
      </c>
      <c r="BJ679" s="25">
        <f t="shared" si="1012"/>
        <v>0</v>
      </c>
      <c r="BK679" s="25">
        <f t="shared" si="1013"/>
        <v>0</v>
      </c>
      <c r="BL679" s="16">
        <f t="shared" si="1014"/>
        <v>0</v>
      </c>
      <c r="BM679" s="25">
        <f t="shared" si="1015"/>
        <v>0</v>
      </c>
      <c r="BN679" s="9">
        <f t="shared" si="960"/>
        <v>0</v>
      </c>
      <c r="BO679" s="26">
        <f t="shared" si="961"/>
        <v>0</v>
      </c>
      <c r="BP679" s="19">
        <f t="shared" si="962"/>
        <v>0</v>
      </c>
      <c r="BQ679" s="26">
        <f t="shared" si="963"/>
        <v>0</v>
      </c>
      <c r="BR679" s="26">
        <f t="shared" si="964"/>
        <v>0</v>
      </c>
      <c r="BS679">
        <f t="shared" si="1016"/>
        <v>0</v>
      </c>
      <c r="BT679" s="7">
        <f t="shared" si="1017"/>
        <v>0</v>
      </c>
      <c r="BU679" s="7">
        <f t="shared" si="995"/>
        <v>0</v>
      </c>
      <c r="BV679" s="17">
        <f t="shared" si="1018"/>
        <v>0</v>
      </c>
      <c r="BW679" s="17">
        <f t="shared" si="996"/>
        <v>0</v>
      </c>
      <c r="CB679">
        <v>677</v>
      </c>
      <c r="CC679" s="7">
        <f t="shared" ca="1" si="1019"/>
        <v>-19000</v>
      </c>
      <c r="CD679" s="28">
        <f t="shared" ca="1" si="1020"/>
        <v>0</v>
      </c>
      <c r="CE679" s="16">
        <f t="shared" ca="1" si="1021"/>
        <v>0</v>
      </c>
      <c r="CF679" s="9">
        <f t="shared" ca="1" si="965"/>
        <v>0</v>
      </c>
      <c r="CG679" s="26">
        <f t="shared" ca="1" si="966"/>
        <v>0</v>
      </c>
      <c r="CH679" s="19">
        <f t="shared" ca="1" si="967"/>
        <v>0</v>
      </c>
      <c r="CI679" s="26">
        <f t="shared" ca="1" si="968"/>
        <v>0</v>
      </c>
      <c r="CJ679" s="26">
        <f t="shared" ca="1" si="969"/>
        <v>0</v>
      </c>
      <c r="CK679" s="16">
        <f t="shared" ca="1" si="1022"/>
        <v>0</v>
      </c>
      <c r="CL679" s="25">
        <v>0</v>
      </c>
      <c r="CM679" s="25">
        <f t="shared" ca="1" si="1023"/>
        <v>0</v>
      </c>
      <c r="CN679" s="25">
        <f t="shared" ca="1" si="1024"/>
        <v>0</v>
      </c>
      <c r="CO679" s="25">
        <f t="shared" ca="1" si="1025"/>
        <v>0</v>
      </c>
      <c r="CP679" s="25">
        <f t="shared" ca="1" si="1026"/>
        <v>0</v>
      </c>
      <c r="CQ679" s="16">
        <f t="shared" ca="1" si="1027"/>
        <v>0</v>
      </c>
      <c r="CR679" s="25">
        <f t="shared" ca="1" si="1028"/>
        <v>0</v>
      </c>
      <c r="CS679" s="9">
        <f t="shared" ca="1" si="970"/>
        <v>0</v>
      </c>
      <c r="CT679" s="26">
        <f t="shared" ca="1" si="971"/>
        <v>0</v>
      </c>
      <c r="CU679" s="19">
        <f t="shared" ca="1" si="972"/>
        <v>0</v>
      </c>
      <c r="CV679" s="26">
        <f t="shared" ca="1" si="973"/>
        <v>0</v>
      </c>
      <c r="CW679" s="26">
        <f t="shared" ca="1" si="974"/>
        <v>0</v>
      </c>
      <c r="CX679">
        <f t="shared" ca="1" si="1029"/>
        <v>0</v>
      </c>
      <c r="CY679" s="7">
        <f t="shared" ca="1" si="997"/>
        <v>0</v>
      </c>
      <c r="CZ679" s="7">
        <f t="shared" ca="1" si="998"/>
        <v>0</v>
      </c>
      <c r="DA679" s="17">
        <f t="shared" ca="1" si="1030"/>
        <v>0</v>
      </c>
      <c r="DB679" s="17">
        <f t="shared" ca="1" si="999"/>
        <v>0</v>
      </c>
      <c r="EB679">
        <v>677</v>
      </c>
      <c r="EC679" s="7">
        <f t="shared" si="1031"/>
        <v>0</v>
      </c>
      <c r="ED679" s="28">
        <f t="shared" si="1032"/>
        <v>0</v>
      </c>
      <c r="EE679" s="16">
        <f t="shared" si="1033"/>
        <v>0</v>
      </c>
      <c r="EF679" s="9">
        <f t="shared" si="975"/>
        <v>0</v>
      </c>
      <c r="EG679" s="26">
        <f t="shared" si="976"/>
        <v>0</v>
      </c>
      <c r="EH679" s="19">
        <f t="shared" si="977"/>
        <v>0</v>
      </c>
      <c r="EI679" s="26">
        <f t="shared" si="978"/>
        <v>0</v>
      </c>
      <c r="EJ679" s="26">
        <f t="shared" si="979"/>
        <v>0</v>
      </c>
      <c r="EK679" s="16">
        <f t="shared" si="1034"/>
        <v>0</v>
      </c>
      <c r="EL679" s="25">
        <v>0</v>
      </c>
      <c r="EM679" s="25">
        <f t="shared" si="1035"/>
        <v>0</v>
      </c>
      <c r="EN679" s="25">
        <f t="shared" si="1036"/>
        <v>0</v>
      </c>
      <c r="EO679" s="25">
        <f t="shared" si="1037"/>
        <v>0</v>
      </c>
      <c r="EP679" s="25">
        <f t="shared" si="1038"/>
        <v>0</v>
      </c>
      <c r="EQ679" s="16">
        <f t="shared" si="1039"/>
        <v>0</v>
      </c>
      <c r="ER679" s="25">
        <f t="shared" si="1040"/>
        <v>0</v>
      </c>
      <c r="ES679" s="9">
        <f t="shared" si="980"/>
        <v>0</v>
      </c>
      <c r="ET679" s="26">
        <f t="shared" si="981"/>
        <v>0</v>
      </c>
      <c r="EU679" s="19">
        <f t="shared" si="982"/>
        <v>0</v>
      </c>
      <c r="EV679" s="26">
        <f t="shared" si="983"/>
        <v>0</v>
      </c>
      <c r="EW679" s="26">
        <f t="shared" si="984"/>
        <v>0</v>
      </c>
      <c r="EX679">
        <f t="shared" si="1041"/>
        <v>0</v>
      </c>
      <c r="EY679" s="7">
        <f t="shared" si="1000"/>
        <v>0</v>
      </c>
      <c r="EZ679" s="7">
        <f t="shared" si="1001"/>
        <v>0</v>
      </c>
      <c r="FA679" s="17">
        <f t="shared" si="1042"/>
        <v>0</v>
      </c>
      <c r="FB679" s="17">
        <f t="shared" si="1002"/>
        <v>0</v>
      </c>
      <c r="GB679">
        <v>677</v>
      </c>
      <c r="GC679" s="7">
        <f t="shared" si="1043"/>
        <v>0</v>
      </c>
      <c r="GD679" s="28">
        <f t="shared" si="1044"/>
        <v>0</v>
      </c>
      <c r="GE679" s="16">
        <f t="shared" si="1045"/>
        <v>0</v>
      </c>
      <c r="GF679" s="9">
        <f t="shared" si="985"/>
        <v>0</v>
      </c>
      <c r="GG679" s="26">
        <f t="shared" si="986"/>
        <v>0</v>
      </c>
      <c r="GH679" s="19">
        <f t="shared" si="987"/>
        <v>0</v>
      </c>
      <c r="GI679" s="26">
        <f t="shared" si="988"/>
        <v>0</v>
      </c>
      <c r="GJ679" s="26">
        <f t="shared" si="989"/>
        <v>0</v>
      </c>
      <c r="GK679" s="16">
        <f t="shared" si="1046"/>
        <v>0</v>
      </c>
      <c r="GL679" s="25">
        <v>0</v>
      </c>
      <c r="GM679" s="25">
        <f t="shared" si="1047"/>
        <v>0</v>
      </c>
      <c r="GN679" s="25">
        <f t="shared" si="1048"/>
        <v>0</v>
      </c>
      <c r="GO679" s="25">
        <f t="shared" si="1049"/>
        <v>0</v>
      </c>
      <c r="GP679" s="25">
        <f t="shared" si="1050"/>
        <v>0</v>
      </c>
      <c r="GQ679" s="16">
        <f t="shared" si="1051"/>
        <v>0</v>
      </c>
      <c r="GR679" s="25">
        <f t="shared" si="1052"/>
        <v>0</v>
      </c>
      <c r="GS679" s="9">
        <f t="shared" si="990"/>
        <v>0</v>
      </c>
      <c r="GT679" s="26">
        <f t="shared" si="991"/>
        <v>0</v>
      </c>
      <c r="GU679" s="19">
        <f t="shared" si="992"/>
        <v>0</v>
      </c>
      <c r="GV679" s="26">
        <f t="shared" si="993"/>
        <v>0</v>
      </c>
      <c r="GW679" s="26">
        <f t="shared" si="994"/>
        <v>0</v>
      </c>
      <c r="GX679">
        <f t="shared" si="1053"/>
        <v>0</v>
      </c>
      <c r="GY679" s="7">
        <f t="shared" si="1003"/>
        <v>0</v>
      </c>
      <c r="GZ679" s="7">
        <f t="shared" si="1004"/>
        <v>0</v>
      </c>
      <c r="HA679" s="17">
        <f t="shared" si="1054"/>
        <v>0</v>
      </c>
      <c r="HB679" s="17">
        <f t="shared" si="1005"/>
        <v>0</v>
      </c>
    </row>
    <row r="680" spans="54:210" x14ac:dyDescent="0.3">
      <c r="BB680">
        <v>678</v>
      </c>
      <c r="BC680" s="7">
        <f t="shared" si="1006"/>
        <v>0</v>
      </c>
      <c r="BD680" s="28">
        <f t="shared" si="1007"/>
        <v>0</v>
      </c>
      <c r="BE680" s="16">
        <f t="shared" si="1008"/>
        <v>0</v>
      </c>
      <c r="BF680" s="16">
        <f t="shared" si="1009"/>
        <v>0</v>
      </c>
      <c r="BG680" s="25">
        <v>0</v>
      </c>
      <c r="BH680" s="25">
        <f t="shared" si="1010"/>
        <v>0</v>
      </c>
      <c r="BI680" s="25">
        <f t="shared" si="1011"/>
        <v>0</v>
      </c>
      <c r="BJ680" s="25">
        <f t="shared" si="1012"/>
        <v>0</v>
      </c>
      <c r="BK680" s="25">
        <f t="shared" si="1013"/>
        <v>0</v>
      </c>
      <c r="BL680" s="16">
        <f t="shared" si="1014"/>
        <v>0</v>
      </c>
      <c r="BM680" s="25">
        <f t="shared" si="1015"/>
        <v>0</v>
      </c>
      <c r="BN680" s="9">
        <f t="shared" si="960"/>
        <v>0</v>
      </c>
      <c r="BO680" s="26">
        <f t="shared" si="961"/>
        <v>0</v>
      </c>
      <c r="BP680" s="19">
        <f t="shared" si="962"/>
        <v>0</v>
      </c>
      <c r="BQ680" s="26">
        <f t="shared" si="963"/>
        <v>0</v>
      </c>
      <c r="BR680" s="26">
        <f t="shared" si="964"/>
        <v>0</v>
      </c>
      <c r="BS680">
        <f t="shared" si="1016"/>
        <v>0</v>
      </c>
      <c r="BT680" s="7">
        <f t="shared" si="1017"/>
        <v>0</v>
      </c>
      <c r="BU680" s="7">
        <f t="shared" si="995"/>
        <v>0</v>
      </c>
      <c r="BV680" s="17">
        <f t="shared" si="1018"/>
        <v>0</v>
      </c>
      <c r="BW680" s="17">
        <f t="shared" si="996"/>
        <v>0</v>
      </c>
      <c r="CB680">
        <v>678</v>
      </c>
      <c r="CC680" s="7">
        <f t="shared" ca="1" si="1019"/>
        <v>-19000</v>
      </c>
      <c r="CD680" s="28">
        <f t="shared" ca="1" si="1020"/>
        <v>0</v>
      </c>
      <c r="CE680" s="16">
        <f t="shared" ca="1" si="1021"/>
        <v>0</v>
      </c>
      <c r="CF680" s="9">
        <f t="shared" ca="1" si="965"/>
        <v>0</v>
      </c>
      <c r="CG680" s="26">
        <f t="shared" ca="1" si="966"/>
        <v>0</v>
      </c>
      <c r="CH680" s="19">
        <f t="shared" ca="1" si="967"/>
        <v>0</v>
      </c>
      <c r="CI680" s="26">
        <f t="shared" ca="1" si="968"/>
        <v>0</v>
      </c>
      <c r="CJ680" s="26">
        <f t="shared" ca="1" si="969"/>
        <v>0</v>
      </c>
      <c r="CK680" s="16">
        <f t="shared" ca="1" si="1022"/>
        <v>0</v>
      </c>
      <c r="CL680" s="25">
        <v>0</v>
      </c>
      <c r="CM680" s="25">
        <f t="shared" ca="1" si="1023"/>
        <v>0</v>
      </c>
      <c r="CN680" s="25">
        <f t="shared" ca="1" si="1024"/>
        <v>0</v>
      </c>
      <c r="CO680" s="25">
        <f t="shared" ca="1" si="1025"/>
        <v>0</v>
      </c>
      <c r="CP680" s="25">
        <f t="shared" ca="1" si="1026"/>
        <v>0</v>
      </c>
      <c r="CQ680" s="16">
        <f t="shared" ca="1" si="1027"/>
        <v>0</v>
      </c>
      <c r="CR680" s="25">
        <f t="shared" ca="1" si="1028"/>
        <v>0</v>
      </c>
      <c r="CS680" s="9">
        <f t="shared" ca="1" si="970"/>
        <v>0</v>
      </c>
      <c r="CT680" s="26">
        <f t="shared" ca="1" si="971"/>
        <v>0</v>
      </c>
      <c r="CU680" s="19">
        <f t="shared" ca="1" si="972"/>
        <v>0</v>
      </c>
      <c r="CV680" s="26">
        <f t="shared" ca="1" si="973"/>
        <v>0</v>
      </c>
      <c r="CW680" s="26">
        <f t="shared" ca="1" si="974"/>
        <v>0</v>
      </c>
      <c r="CX680">
        <f t="shared" ca="1" si="1029"/>
        <v>0</v>
      </c>
      <c r="CY680" s="7">
        <f t="shared" ca="1" si="997"/>
        <v>0</v>
      </c>
      <c r="CZ680" s="7">
        <f t="shared" ca="1" si="998"/>
        <v>0</v>
      </c>
      <c r="DA680" s="17">
        <f t="shared" ca="1" si="1030"/>
        <v>0</v>
      </c>
      <c r="DB680" s="17">
        <f t="shared" ca="1" si="999"/>
        <v>0</v>
      </c>
      <c r="EB680">
        <v>678</v>
      </c>
      <c r="EC680" s="7">
        <f t="shared" si="1031"/>
        <v>0</v>
      </c>
      <c r="ED680" s="28">
        <f t="shared" si="1032"/>
        <v>0</v>
      </c>
      <c r="EE680" s="16">
        <f t="shared" si="1033"/>
        <v>0</v>
      </c>
      <c r="EF680" s="9">
        <f t="shared" si="975"/>
        <v>0</v>
      </c>
      <c r="EG680" s="26">
        <f t="shared" si="976"/>
        <v>0</v>
      </c>
      <c r="EH680" s="19">
        <f t="shared" si="977"/>
        <v>0</v>
      </c>
      <c r="EI680" s="26">
        <f t="shared" si="978"/>
        <v>0</v>
      </c>
      <c r="EJ680" s="26">
        <f t="shared" si="979"/>
        <v>0</v>
      </c>
      <c r="EK680" s="16">
        <f t="shared" si="1034"/>
        <v>0</v>
      </c>
      <c r="EL680" s="25">
        <v>0</v>
      </c>
      <c r="EM680" s="25">
        <f t="shared" si="1035"/>
        <v>0</v>
      </c>
      <c r="EN680" s="25">
        <f t="shared" si="1036"/>
        <v>0</v>
      </c>
      <c r="EO680" s="25">
        <f t="shared" si="1037"/>
        <v>0</v>
      </c>
      <c r="EP680" s="25">
        <f t="shared" si="1038"/>
        <v>0</v>
      </c>
      <c r="EQ680" s="16">
        <f t="shared" si="1039"/>
        <v>0</v>
      </c>
      <c r="ER680" s="25">
        <f t="shared" si="1040"/>
        <v>0</v>
      </c>
      <c r="ES680" s="9">
        <f t="shared" si="980"/>
        <v>0</v>
      </c>
      <c r="ET680" s="26">
        <f t="shared" si="981"/>
        <v>0</v>
      </c>
      <c r="EU680" s="19">
        <f t="shared" si="982"/>
        <v>0</v>
      </c>
      <c r="EV680" s="26">
        <f t="shared" si="983"/>
        <v>0</v>
      </c>
      <c r="EW680" s="26">
        <f t="shared" si="984"/>
        <v>0</v>
      </c>
      <c r="EX680">
        <f t="shared" si="1041"/>
        <v>0</v>
      </c>
      <c r="EY680" s="7">
        <f t="shared" si="1000"/>
        <v>0</v>
      </c>
      <c r="EZ680" s="7">
        <f t="shared" si="1001"/>
        <v>0</v>
      </c>
      <c r="FA680" s="17">
        <f t="shared" si="1042"/>
        <v>0</v>
      </c>
      <c r="FB680" s="17">
        <f t="shared" si="1002"/>
        <v>0</v>
      </c>
      <c r="GB680">
        <v>678</v>
      </c>
      <c r="GC680" s="7">
        <f t="shared" si="1043"/>
        <v>0</v>
      </c>
      <c r="GD680" s="28">
        <f t="shared" si="1044"/>
        <v>0</v>
      </c>
      <c r="GE680" s="16">
        <f t="shared" si="1045"/>
        <v>0</v>
      </c>
      <c r="GF680" s="9">
        <f t="shared" si="985"/>
        <v>0</v>
      </c>
      <c r="GG680" s="26">
        <f t="shared" si="986"/>
        <v>0</v>
      </c>
      <c r="GH680" s="19">
        <f t="shared" si="987"/>
        <v>0</v>
      </c>
      <c r="GI680" s="26">
        <f t="shared" si="988"/>
        <v>0</v>
      </c>
      <c r="GJ680" s="26">
        <f t="shared" si="989"/>
        <v>0</v>
      </c>
      <c r="GK680" s="16">
        <f t="shared" si="1046"/>
        <v>0</v>
      </c>
      <c r="GL680" s="25">
        <v>0</v>
      </c>
      <c r="GM680" s="25">
        <f t="shared" si="1047"/>
        <v>0</v>
      </c>
      <c r="GN680" s="25">
        <f t="shared" si="1048"/>
        <v>0</v>
      </c>
      <c r="GO680" s="25">
        <f t="shared" si="1049"/>
        <v>0</v>
      </c>
      <c r="GP680" s="25">
        <f t="shared" si="1050"/>
        <v>0</v>
      </c>
      <c r="GQ680" s="16">
        <f t="shared" si="1051"/>
        <v>0</v>
      </c>
      <c r="GR680" s="25">
        <f t="shared" si="1052"/>
        <v>0</v>
      </c>
      <c r="GS680" s="9">
        <f t="shared" si="990"/>
        <v>0</v>
      </c>
      <c r="GT680" s="26">
        <f t="shared" si="991"/>
        <v>0</v>
      </c>
      <c r="GU680" s="19">
        <f t="shared" si="992"/>
        <v>0</v>
      </c>
      <c r="GV680" s="26">
        <f t="shared" si="993"/>
        <v>0</v>
      </c>
      <c r="GW680" s="26">
        <f t="shared" si="994"/>
        <v>0</v>
      </c>
      <c r="GX680">
        <f t="shared" si="1053"/>
        <v>0</v>
      </c>
      <c r="GY680" s="7">
        <f t="shared" si="1003"/>
        <v>0</v>
      </c>
      <c r="GZ680" s="7">
        <f t="shared" si="1004"/>
        <v>0</v>
      </c>
      <c r="HA680" s="17">
        <f t="shared" si="1054"/>
        <v>0</v>
      </c>
      <c r="HB680" s="17">
        <f t="shared" si="1005"/>
        <v>0</v>
      </c>
    </row>
    <row r="681" spans="54:210" x14ac:dyDescent="0.3">
      <c r="BB681">
        <v>679</v>
      </c>
      <c r="BC681" s="7">
        <f t="shared" si="1006"/>
        <v>0</v>
      </c>
      <c r="BD681" s="28">
        <f t="shared" si="1007"/>
        <v>0</v>
      </c>
      <c r="BE681" s="16">
        <f t="shared" si="1008"/>
        <v>0</v>
      </c>
      <c r="BF681" s="16">
        <f t="shared" si="1009"/>
        <v>0</v>
      </c>
      <c r="BG681" s="25">
        <v>0</v>
      </c>
      <c r="BH681" s="25">
        <f t="shared" si="1010"/>
        <v>0</v>
      </c>
      <c r="BI681" s="25">
        <f t="shared" si="1011"/>
        <v>0</v>
      </c>
      <c r="BJ681" s="25">
        <f t="shared" si="1012"/>
        <v>0</v>
      </c>
      <c r="BK681" s="25">
        <f t="shared" si="1013"/>
        <v>0</v>
      </c>
      <c r="BL681" s="16">
        <f t="shared" si="1014"/>
        <v>0</v>
      </c>
      <c r="BM681" s="25">
        <f t="shared" si="1015"/>
        <v>0</v>
      </c>
      <c r="BN681" s="9">
        <f t="shared" si="960"/>
        <v>0</v>
      </c>
      <c r="BO681" s="26">
        <f t="shared" si="961"/>
        <v>0</v>
      </c>
      <c r="BP681" s="19">
        <f t="shared" si="962"/>
        <v>0</v>
      </c>
      <c r="BQ681" s="26">
        <f t="shared" si="963"/>
        <v>0</v>
      </c>
      <c r="BR681" s="26">
        <f t="shared" si="964"/>
        <v>0</v>
      </c>
      <c r="BS681">
        <f t="shared" si="1016"/>
        <v>0</v>
      </c>
      <c r="BT681" s="7">
        <f t="shared" si="1017"/>
        <v>0</v>
      </c>
      <c r="BU681" s="7">
        <f t="shared" si="995"/>
        <v>0</v>
      </c>
      <c r="BV681" s="17">
        <f t="shared" si="1018"/>
        <v>0</v>
      </c>
      <c r="BW681" s="17">
        <f t="shared" si="996"/>
        <v>0</v>
      </c>
      <c r="CB681">
        <v>679</v>
      </c>
      <c r="CC681" s="7">
        <f t="shared" ca="1" si="1019"/>
        <v>-19000</v>
      </c>
      <c r="CD681" s="28">
        <f t="shared" ca="1" si="1020"/>
        <v>0</v>
      </c>
      <c r="CE681" s="16">
        <f t="shared" ca="1" si="1021"/>
        <v>0</v>
      </c>
      <c r="CF681" s="9">
        <f t="shared" ca="1" si="965"/>
        <v>0</v>
      </c>
      <c r="CG681" s="26">
        <f t="shared" ca="1" si="966"/>
        <v>0</v>
      </c>
      <c r="CH681" s="19">
        <f t="shared" ca="1" si="967"/>
        <v>0</v>
      </c>
      <c r="CI681" s="26">
        <f t="shared" ca="1" si="968"/>
        <v>0</v>
      </c>
      <c r="CJ681" s="26">
        <f t="shared" ca="1" si="969"/>
        <v>0</v>
      </c>
      <c r="CK681" s="16">
        <f t="shared" ca="1" si="1022"/>
        <v>0</v>
      </c>
      <c r="CL681" s="25">
        <v>0</v>
      </c>
      <c r="CM681" s="25">
        <f t="shared" ca="1" si="1023"/>
        <v>0</v>
      </c>
      <c r="CN681" s="25">
        <f t="shared" ca="1" si="1024"/>
        <v>0</v>
      </c>
      <c r="CO681" s="25">
        <f t="shared" ca="1" si="1025"/>
        <v>0</v>
      </c>
      <c r="CP681" s="25">
        <f t="shared" ca="1" si="1026"/>
        <v>0</v>
      </c>
      <c r="CQ681" s="16">
        <f t="shared" ca="1" si="1027"/>
        <v>0</v>
      </c>
      <c r="CR681" s="25">
        <f t="shared" ca="1" si="1028"/>
        <v>0</v>
      </c>
      <c r="CS681" s="9">
        <f t="shared" ca="1" si="970"/>
        <v>0</v>
      </c>
      <c r="CT681" s="26">
        <f t="shared" ca="1" si="971"/>
        <v>0</v>
      </c>
      <c r="CU681" s="19">
        <f t="shared" ca="1" si="972"/>
        <v>0</v>
      </c>
      <c r="CV681" s="26">
        <f t="shared" ca="1" si="973"/>
        <v>0</v>
      </c>
      <c r="CW681" s="26">
        <f t="shared" ca="1" si="974"/>
        <v>0</v>
      </c>
      <c r="CX681">
        <f t="shared" ca="1" si="1029"/>
        <v>0</v>
      </c>
      <c r="CY681" s="7">
        <f t="shared" ca="1" si="997"/>
        <v>0</v>
      </c>
      <c r="CZ681" s="7">
        <f t="shared" ca="1" si="998"/>
        <v>0</v>
      </c>
      <c r="DA681" s="17">
        <f t="shared" ca="1" si="1030"/>
        <v>0</v>
      </c>
      <c r="DB681" s="17">
        <f t="shared" ca="1" si="999"/>
        <v>0</v>
      </c>
      <c r="EB681">
        <v>679</v>
      </c>
      <c r="EC681" s="7">
        <f t="shared" si="1031"/>
        <v>0</v>
      </c>
      <c r="ED681" s="28">
        <f t="shared" si="1032"/>
        <v>0</v>
      </c>
      <c r="EE681" s="16">
        <f t="shared" si="1033"/>
        <v>0</v>
      </c>
      <c r="EF681" s="9">
        <f t="shared" si="975"/>
        <v>0</v>
      </c>
      <c r="EG681" s="26">
        <f t="shared" si="976"/>
        <v>0</v>
      </c>
      <c r="EH681" s="19">
        <f t="shared" si="977"/>
        <v>0</v>
      </c>
      <c r="EI681" s="26">
        <f t="shared" si="978"/>
        <v>0</v>
      </c>
      <c r="EJ681" s="26">
        <f t="shared" si="979"/>
        <v>0</v>
      </c>
      <c r="EK681" s="16">
        <f t="shared" si="1034"/>
        <v>0</v>
      </c>
      <c r="EL681" s="25">
        <v>0</v>
      </c>
      <c r="EM681" s="25">
        <f t="shared" si="1035"/>
        <v>0</v>
      </c>
      <c r="EN681" s="25">
        <f t="shared" si="1036"/>
        <v>0</v>
      </c>
      <c r="EO681" s="25">
        <f t="shared" si="1037"/>
        <v>0</v>
      </c>
      <c r="EP681" s="25">
        <f t="shared" si="1038"/>
        <v>0</v>
      </c>
      <c r="EQ681" s="16">
        <f t="shared" si="1039"/>
        <v>0</v>
      </c>
      <c r="ER681" s="25">
        <f t="shared" si="1040"/>
        <v>0</v>
      </c>
      <c r="ES681" s="9">
        <f t="shared" si="980"/>
        <v>0</v>
      </c>
      <c r="ET681" s="26">
        <f t="shared" si="981"/>
        <v>0</v>
      </c>
      <c r="EU681" s="19">
        <f t="shared" si="982"/>
        <v>0</v>
      </c>
      <c r="EV681" s="26">
        <f t="shared" si="983"/>
        <v>0</v>
      </c>
      <c r="EW681" s="26">
        <f t="shared" si="984"/>
        <v>0</v>
      </c>
      <c r="EX681">
        <f t="shared" si="1041"/>
        <v>0</v>
      </c>
      <c r="EY681" s="7">
        <f t="shared" si="1000"/>
        <v>0</v>
      </c>
      <c r="EZ681" s="7">
        <f t="shared" si="1001"/>
        <v>0</v>
      </c>
      <c r="FA681" s="17">
        <f t="shared" si="1042"/>
        <v>0</v>
      </c>
      <c r="FB681" s="17">
        <f t="shared" si="1002"/>
        <v>0</v>
      </c>
      <c r="GB681">
        <v>679</v>
      </c>
      <c r="GC681" s="7">
        <f t="shared" si="1043"/>
        <v>0</v>
      </c>
      <c r="GD681" s="28">
        <f t="shared" si="1044"/>
        <v>0</v>
      </c>
      <c r="GE681" s="16">
        <f t="shared" si="1045"/>
        <v>0</v>
      </c>
      <c r="GF681" s="9">
        <f t="shared" si="985"/>
        <v>0</v>
      </c>
      <c r="GG681" s="26">
        <f t="shared" si="986"/>
        <v>0</v>
      </c>
      <c r="GH681" s="19">
        <f t="shared" si="987"/>
        <v>0</v>
      </c>
      <c r="GI681" s="26">
        <f t="shared" si="988"/>
        <v>0</v>
      </c>
      <c r="GJ681" s="26">
        <f t="shared" si="989"/>
        <v>0</v>
      </c>
      <c r="GK681" s="16">
        <f t="shared" si="1046"/>
        <v>0</v>
      </c>
      <c r="GL681" s="25">
        <v>0</v>
      </c>
      <c r="GM681" s="25">
        <f t="shared" si="1047"/>
        <v>0</v>
      </c>
      <c r="GN681" s="25">
        <f t="shared" si="1048"/>
        <v>0</v>
      </c>
      <c r="GO681" s="25">
        <f t="shared" si="1049"/>
        <v>0</v>
      </c>
      <c r="GP681" s="25">
        <f t="shared" si="1050"/>
        <v>0</v>
      </c>
      <c r="GQ681" s="16">
        <f t="shared" si="1051"/>
        <v>0</v>
      </c>
      <c r="GR681" s="25">
        <f t="shared" si="1052"/>
        <v>0</v>
      </c>
      <c r="GS681" s="9">
        <f t="shared" si="990"/>
        <v>0</v>
      </c>
      <c r="GT681" s="26">
        <f t="shared" si="991"/>
        <v>0</v>
      </c>
      <c r="GU681" s="19">
        <f t="shared" si="992"/>
        <v>0</v>
      </c>
      <c r="GV681" s="26">
        <f t="shared" si="993"/>
        <v>0</v>
      </c>
      <c r="GW681" s="26">
        <f t="shared" si="994"/>
        <v>0</v>
      </c>
      <c r="GX681">
        <f t="shared" si="1053"/>
        <v>0</v>
      </c>
      <c r="GY681" s="7">
        <f t="shared" si="1003"/>
        <v>0</v>
      </c>
      <c r="GZ681" s="7">
        <f t="shared" si="1004"/>
        <v>0</v>
      </c>
      <c r="HA681" s="17">
        <f t="shared" si="1054"/>
        <v>0</v>
      </c>
      <c r="HB681" s="17">
        <f t="shared" si="1005"/>
        <v>0</v>
      </c>
    </row>
    <row r="682" spans="54:210" x14ac:dyDescent="0.3">
      <c r="BB682">
        <v>680</v>
      </c>
      <c r="BC682" s="7">
        <f t="shared" si="1006"/>
        <v>0</v>
      </c>
      <c r="BD682" s="28">
        <f t="shared" si="1007"/>
        <v>0</v>
      </c>
      <c r="BE682" s="16">
        <f t="shared" si="1008"/>
        <v>0</v>
      </c>
      <c r="BF682" s="16">
        <f t="shared" si="1009"/>
        <v>0</v>
      </c>
      <c r="BG682" s="25">
        <v>0</v>
      </c>
      <c r="BH682" s="25">
        <f t="shared" si="1010"/>
        <v>0</v>
      </c>
      <c r="BI682" s="25">
        <f t="shared" si="1011"/>
        <v>0</v>
      </c>
      <c r="BJ682" s="25">
        <f t="shared" si="1012"/>
        <v>0</v>
      </c>
      <c r="BK682" s="25">
        <f t="shared" si="1013"/>
        <v>0</v>
      </c>
      <c r="BL682" s="16">
        <f t="shared" si="1014"/>
        <v>0</v>
      </c>
      <c r="BM682" s="25">
        <f t="shared" si="1015"/>
        <v>0</v>
      </c>
      <c r="BN682" s="9">
        <f t="shared" si="960"/>
        <v>0</v>
      </c>
      <c r="BO682" s="26">
        <f t="shared" si="961"/>
        <v>0</v>
      </c>
      <c r="BP682" s="19">
        <f t="shared" si="962"/>
        <v>0</v>
      </c>
      <c r="BQ682" s="26">
        <f t="shared" si="963"/>
        <v>0</v>
      </c>
      <c r="BR682" s="26">
        <f t="shared" si="964"/>
        <v>0</v>
      </c>
      <c r="BS682">
        <f t="shared" si="1016"/>
        <v>0</v>
      </c>
      <c r="BT682" s="7">
        <f t="shared" si="1017"/>
        <v>0</v>
      </c>
      <c r="BU682" s="7">
        <f t="shared" si="995"/>
        <v>0</v>
      </c>
      <c r="BV682" s="17">
        <f t="shared" si="1018"/>
        <v>0</v>
      </c>
      <c r="BW682" s="17">
        <f t="shared" si="996"/>
        <v>0</v>
      </c>
      <c r="CB682">
        <v>680</v>
      </c>
      <c r="CC682" s="7">
        <f t="shared" ca="1" si="1019"/>
        <v>-19000</v>
      </c>
      <c r="CD682" s="28">
        <f t="shared" ca="1" si="1020"/>
        <v>0</v>
      </c>
      <c r="CE682" s="16">
        <f t="shared" ca="1" si="1021"/>
        <v>0</v>
      </c>
      <c r="CF682" s="9">
        <f t="shared" ca="1" si="965"/>
        <v>0</v>
      </c>
      <c r="CG682" s="26">
        <f t="shared" ca="1" si="966"/>
        <v>0</v>
      </c>
      <c r="CH682" s="19">
        <f t="shared" ca="1" si="967"/>
        <v>0</v>
      </c>
      <c r="CI682" s="26">
        <f t="shared" ca="1" si="968"/>
        <v>0</v>
      </c>
      <c r="CJ682" s="26">
        <f t="shared" ca="1" si="969"/>
        <v>0</v>
      </c>
      <c r="CK682" s="16">
        <f t="shared" ca="1" si="1022"/>
        <v>0</v>
      </c>
      <c r="CL682" s="25">
        <v>0</v>
      </c>
      <c r="CM682" s="25">
        <f t="shared" ca="1" si="1023"/>
        <v>0</v>
      </c>
      <c r="CN682" s="25">
        <f t="shared" ca="1" si="1024"/>
        <v>0</v>
      </c>
      <c r="CO682" s="25">
        <f t="shared" ca="1" si="1025"/>
        <v>0</v>
      </c>
      <c r="CP682" s="25">
        <f t="shared" ca="1" si="1026"/>
        <v>0</v>
      </c>
      <c r="CQ682" s="16">
        <f t="shared" ca="1" si="1027"/>
        <v>0</v>
      </c>
      <c r="CR682" s="25">
        <f t="shared" ca="1" si="1028"/>
        <v>0</v>
      </c>
      <c r="CS682" s="9">
        <f t="shared" ca="1" si="970"/>
        <v>0</v>
      </c>
      <c r="CT682" s="26">
        <f t="shared" ca="1" si="971"/>
        <v>0</v>
      </c>
      <c r="CU682" s="19">
        <f t="shared" ca="1" si="972"/>
        <v>0</v>
      </c>
      <c r="CV682" s="26">
        <f t="shared" ca="1" si="973"/>
        <v>0</v>
      </c>
      <c r="CW682" s="26">
        <f t="shared" ca="1" si="974"/>
        <v>0</v>
      </c>
      <c r="CX682">
        <f t="shared" ca="1" si="1029"/>
        <v>0</v>
      </c>
      <c r="CY682" s="7">
        <f t="shared" ca="1" si="997"/>
        <v>0</v>
      </c>
      <c r="CZ682" s="7">
        <f t="shared" ca="1" si="998"/>
        <v>0</v>
      </c>
      <c r="DA682" s="17">
        <f t="shared" ca="1" si="1030"/>
        <v>0</v>
      </c>
      <c r="DB682" s="17">
        <f t="shared" ca="1" si="999"/>
        <v>0</v>
      </c>
      <c r="EB682">
        <v>680</v>
      </c>
      <c r="EC682" s="7">
        <f t="shared" si="1031"/>
        <v>0</v>
      </c>
      <c r="ED682" s="28">
        <f t="shared" si="1032"/>
        <v>0</v>
      </c>
      <c r="EE682" s="16">
        <f t="shared" si="1033"/>
        <v>0</v>
      </c>
      <c r="EF682" s="9">
        <f t="shared" si="975"/>
        <v>0</v>
      </c>
      <c r="EG682" s="26">
        <f t="shared" si="976"/>
        <v>0</v>
      </c>
      <c r="EH682" s="19">
        <f t="shared" si="977"/>
        <v>0</v>
      </c>
      <c r="EI682" s="26">
        <f t="shared" si="978"/>
        <v>0</v>
      </c>
      <c r="EJ682" s="26">
        <f t="shared" si="979"/>
        <v>0</v>
      </c>
      <c r="EK682" s="16">
        <f t="shared" si="1034"/>
        <v>0</v>
      </c>
      <c r="EL682" s="25">
        <v>0</v>
      </c>
      <c r="EM682" s="25">
        <f t="shared" si="1035"/>
        <v>0</v>
      </c>
      <c r="EN682" s="25">
        <f t="shared" si="1036"/>
        <v>0</v>
      </c>
      <c r="EO682" s="25">
        <f t="shared" si="1037"/>
        <v>0</v>
      </c>
      <c r="EP682" s="25">
        <f t="shared" si="1038"/>
        <v>0</v>
      </c>
      <c r="EQ682" s="16">
        <f t="shared" si="1039"/>
        <v>0</v>
      </c>
      <c r="ER682" s="25">
        <f t="shared" si="1040"/>
        <v>0</v>
      </c>
      <c r="ES682" s="9">
        <f t="shared" si="980"/>
        <v>0</v>
      </c>
      <c r="ET682" s="26">
        <f t="shared" si="981"/>
        <v>0</v>
      </c>
      <c r="EU682" s="19">
        <f t="shared" si="982"/>
        <v>0</v>
      </c>
      <c r="EV682" s="26">
        <f t="shared" si="983"/>
        <v>0</v>
      </c>
      <c r="EW682" s="26">
        <f t="shared" si="984"/>
        <v>0</v>
      </c>
      <c r="EX682">
        <f t="shared" si="1041"/>
        <v>0</v>
      </c>
      <c r="EY682" s="7">
        <f t="shared" si="1000"/>
        <v>0</v>
      </c>
      <c r="EZ682" s="7">
        <f t="shared" si="1001"/>
        <v>0</v>
      </c>
      <c r="FA682" s="17">
        <f t="shared" si="1042"/>
        <v>0</v>
      </c>
      <c r="FB682" s="17">
        <f t="shared" si="1002"/>
        <v>0</v>
      </c>
      <c r="GB682">
        <v>680</v>
      </c>
      <c r="GC682" s="7">
        <f t="shared" si="1043"/>
        <v>0</v>
      </c>
      <c r="GD682" s="28">
        <f t="shared" si="1044"/>
        <v>0</v>
      </c>
      <c r="GE682" s="16">
        <f t="shared" si="1045"/>
        <v>0</v>
      </c>
      <c r="GF682" s="9">
        <f t="shared" si="985"/>
        <v>0</v>
      </c>
      <c r="GG682" s="26">
        <f t="shared" si="986"/>
        <v>0</v>
      </c>
      <c r="GH682" s="19">
        <f t="shared" si="987"/>
        <v>0</v>
      </c>
      <c r="GI682" s="26">
        <f t="shared" si="988"/>
        <v>0</v>
      </c>
      <c r="GJ682" s="26">
        <f t="shared" si="989"/>
        <v>0</v>
      </c>
      <c r="GK682" s="16">
        <f t="shared" si="1046"/>
        <v>0</v>
      </c>
      <c r="GL682" s="25">
        <v>0</v>
      </c>
      <c r="GM682" s="25">
        <f t="shared" si="1047"/>
        <v>0</v>
      </c>
      <c r="GN682" s="25">
        <f t="shared" si="1048"/>
        <v>0</v>
      </c>
      <c r="GO682" s="25">
        <f t="shared" si="1049"/>
        <v>0</v>
      </c>
      <c r="GP682" s="25">
        <f t="shared" si="1050"/>
        <v>0</v>
      </c>
      <c r="GQ682" s="16">
        <f t="shared" si="1051"/>
        <v>0</v>
      </c>
      <c r="GR682" s="25">
        <f t="shared" si="1052"/>
        <v>0</v>
      </c>
      <c r="GS682" s="9">
        <f t="shared" si="990"/>
        <v>0</v>
      </c>
      <c r="GT682" s="26">
        <f t="shared" si="991"/>
        <v>0</v>
      </c>
      <c r="GU682" s="19">
        <f t="shared" si="992"/>
        <v>0</v>
      </c>
      <c r="GV682" s="26">
        <f t="shared" si="993"/>
        <v>0</v>
      </c>
      <c r="GW682" s="26">
        <f t="shared" si="994"/>
        <v>0</v>
      </c>
      <c r="GX682">
        <f t="shared" si="1053"/>
        <v>0</v>
      </c>
      <c r="GY682" s="7">
        <f t="shared" si="1003"/>
        <v>0</v>
      </c>
      <c r="GZ682" s="7">
        <f t="shared" si="1004"/>
        <v>0</v>
      </c>
      <c r="HA682" s="17">
        <f t="shared" si="1054"/>
        <v>0</v>
      </c>
      <c r="HB682" s="17">
        <f t="shared" si="1005"/>
        <v>0</v>
      </c>
    </row>
    <row r="683" spans="54:210" x14ac:dyDescent="0.3">
      <c r="BB683">
        <v>681</v>
      </c>
      <c r="BC683" s="7">
        <f t="shared" si="1006"/>
        <v>0</v>
      </c>
      <c r="BD683" s="28">
        <f t="shared" si="1007"/>
        <v>0</v>
      </c>
      <c r="BE683" s="16">
        <f t="shared" si="1008"/>
        <v>0</v>
      </c>
      <c r="BF683" s="16">
        <f t="shared" si="1009"/>
        <v>0</v>
      </c>
      <c r="BG683" s="25">
        <v>0</v>
      </c>
      <c r="BH683" s="25">
        <f t="shared" si="1010"/>
        <v>0</v>
      </c>
      <c r="BI683" s="25">
        <f t="shared" si="1011"/>
        <v>0</v>
      </c>
      <c r="BJ683" s="25">
        <f t="shared" si="1012"/>
        <v>0</v>
      </c>
      <c r="BK683" s="25">
        <f t="shared" si="1013"/>
        <v>0</v>
      </c>
      <c r="BL683" s="16">
        <f t="shared" si="1014"/>
        <v>0</v>
      </c>
      <c r="BM683" s="25">
        <f t="shared" si="1015"/>
        <v>0</v>
      </c>
      <c r="BN683" s="9">
        <f t="shared" si="960"/>
        <v>0</v>
      </c>
      <c r="BO683" s="26">
        <f t="shared" si="961"/>
        <v>0</v>
      </c>
      <c r="BP683" s="19">
        <f t="shared" si="962"/>
        <v>0</v>
      </c>
      <c r="BQ683" s="26">
        <f t="shared" si="963"/>
        <v>0</v>
      </c>
      <c r="BR683" s="26">
        <f t="shared" si="964"/>
        <v>0</v>
      </c>
      <c r="BS683">
        <f t="shared" si="1016"/>
        <v>0</v>
      </c>
      <c r="BT683" s="7">
        <f t="shared" si="1017"/>
        <v>0</v>
      </c>
      <c r="BU683" s="7">
        <f t="shared" si="995"/>
        <v>0</v>
      </c>
      <c r="BV683" s="17">
        <f t="shared" si="1018"/>
        <v>0</v>
      </c>
      <c r="BW683" s="17">
        <f t="shared" si="996"/>
        <v>0</v>
      </c>
      <c r="CB683">
        <v>681</v>
      </c>
      <c r="CC683" s="7">
        <f t="shared" ca="1" si="1019"/>
        <v>-19000</v>
      </c>
      <c r="CD683" s="28">
        <f t="shared" ca="1" si="1020"/>
        <v>0</v>
      </c>
      <c r="CE683" s="16">
        <f t="shared" ca="1" si="1021"/>
        <v>0</v>
      </c>
      <c r="CF683" s="9">
        <f t="shared" ca="1" si="965"/>
        <v>0</v>
      </c>
      <c r="CG683" s="26">
        <f t="shared" ca="1" si="966"/>
        <v>0</v>
      </c>
      <c r="CH683" s="19">
        <f t="shared" ca="1" si="967"/>
        <v>0</v>
      </c>
      <c r="CI683" s="26">
        <f t="shared" ca="1" si="968"/>
        <v>0</v>
      </c>
      <c r="CJ683" s="26">
        <f t="shared" ca="1" si="969"/>
        <v>0</v>
      </c>
      <c r="CK683" s="16">
        <f t="shared" ca="1" si="1022"/>
        <v>0</v>
      </c>
      <c r="CL683" s="25">
        <v>0</v>
      </c>
      <c r="CM683" s="25">
        <f t="shared" ca="1" si="1023"/>
        <v>0</v>
      </c>
      <c r="CN683" s="25">
        <f t="shared" ca="1" si="1024"/>
        <v>0</v>
      </c>
      <c r="CO683" s="25">
        <f t="shared" ca="1" si="1025"/>
        <v>0</v>
      </c>
      <c r="CP683" s="25">
        <f t="shared" ca="1" si="1026"/>
        <v>0</v>
      </c>
      <c r="CQ683" s="16">
        <f t="shared" ca="1" si="1027"/>
        <v>0</v>
      </c>
      <c r="CR683" s="25">
        <f t="shared" ca="1" si="1028"/>
        <v>0</v>
      </c>
      <c r="CS683" s="9">
        <f t="shared" ca="1" si="970"/>
        <v>0</v>
      </c>
      <c r="CT683" s="26">
        <f t="shared" ca="1" si="971"/>
        <v>0</v>
      </c>
      <c r="CU683" s="19">
        <f t="shared" ca="1" si="972"/>
        <v>0</v>
      </c>
      <c r="CV683" s="26">
        <f t="shared" ca="1" si="973"/>
        <v>0</v>
      </c>
      <c r="CW683" s="26">
        <f t="shared" ca="1" si="974"/>
        <v>0</v>
      </c>
      <c r="CX683">
        <f t="shared" ca="1" si="1029"/>
        <v>0</v>
      </c>
      <c r="CY683" s="7">
        <f t="shared" ca="1" si="997"/>
        <v>0</v>
      </c>
      <c r="CZ683" s="7">
        <f t="shared" ca="1" si="998"/>
        <v>0</v>
      </c>
      <c r="DA683" s="17">
        <f t="shared" ca="1" si="1030"/>
        <v>0</v>
      </c>
      <c r="DB683" s="17">
        <f t="shared" ca="1" si="999"/>
        <v>0</v>
      </c>
      <c r="EB683">
        <v>681</v>
      </c>
      <c r="EC683" s="7">
        <f t="shared" si="1031"/>
        <v>0</v>
      </c>
      <c r="ED683" s="28">
        <f t="shared" si="1032"/>
        <v>0</v>
      </c>
      <c r="EE683" s="16">
        <f t="shared" si="1033"/>
        <v>0</v>
      </c>
      <c r="EF683" s="9">
        <f t="shared" si="975"/>
        <v>0</v>
      </c>
      <c r="EG683" s="26">
        <f t="shared" si="976"/>
        <v>0</v>
      </c>
      <c r="EH683" s="19">
        <f t="shared" si="977"/>
        <v>0</v>
      </c>
      <c r="EI683" s="26">
        <f t="shared" si="978"/>
        <v>0</v>
      </c>
      <c r="EJ683" s="26">
        <f t="shared" si="979"/>
        <v>0</v>
      </c>
      <c r="EK683" s="16">
        <f t="shared" si="1034"/>
        <v>0</v>
      </c>
      <c r="EL683" s="25">
        <v>0</v>
      </c>
      <c r="EM683" s="25">
        <f t="shared" si="1035"/>
        <v>0</v>
      </c>
      <c r="EN683" s="25">
        <f t="shared" si="1036"/>
        <v>0</v>
      </c>
      <c r="EO683" s="25">
        <f t="shared" si="1037"/>
        <v>0</v>
      </c>
      <c r="EP683" s="25">
        <f t="shared" si="1038"/>
        <v>0</v>
      </c>
      <c r="EQ683" s="16">
        <f t="shared" si="1039"/>
        <v>0</v>
      </c>
      <c r="ER683" s="25">
        <f t="shared" si="1040"/>
        <v>0</v>
      </c>
      <c r="ES683" s="9">
        <f t="shared" si="980"/>
        <v>0</v>
      </c>
      <c r="ET683" s="26">
        <f t="shared" si="981"/>
        <v>0</v>
      </c>
      <c r="EU683" s="19">
        <f t="shared" si="982"/>
        <v>0</v>
      </c>
      <c r="EV683" s="26">
        <f t="shared" si="983"/>
        <v>0</v>
      </c>
      <c r="EW683" s="26">
        <f t="shared" si="984"/>
        <v>0</v>
      </c>
      <c r="EX683">
        <f t="shared" si="1041"/>
        <v>0</v>
      </c>
      <c r="EY683" s="7">
        <f t="shared" si="1000"/>
        <v>0</v>
      </c>
      <c r="EZ683" s="7">
        <f t="shared" si="1001"/>
        <v>0</v>
      </c>
      <c r="FA683" s="17">
        <f t="shared" si="1042"/>
        <v>0</v>
      </c>
      <c r="FB683" s="17">
        <f t="shared" si="1002"/>
        <v>0</v>
      </c>
      <c r="GB683">
        <v>681</v>
      </c>
      <c r="GC683" s="7">
        <f t="shared" si="1043"/>
        <v>0</v>
      </c>
      <c r="GD683" s="28">
        <f t="shared" si="1044"/>
        <v>0</v>
      </c>
      <c r="GE683" s="16">
        <f t="shared" si="1045"/>
        <v>0</v>
      </c>
      <c r="GF683" s="9">
        <f t="shared" si="985"/>
        <v>0</v>
      </c>
      <c r="GG683" s="26">
        <f t="shared" si="986"/>
        <v>0</v>
      </c>
      <c r="GH683" s="19">
        <f t="shared" si="987"/>
        <v>0</v>
      </c>
      <c r="GI683" s="26">
        <f t="shared" si="988"/>
        <v>0</v>
      </c>
      <c r="GJ683" s="26">
        <f t="shared" si="989"/>
        <v>0</v>
      </c>
      <c r="GK683" s="16">
        <f t="shared" si="1046"/>
        <v>0</v>
      </c>
      <c r="GL683" s="25">
        <v>0</v>
      </c>
      <c r="GM683" s="25">
        <f t="shared" si="1047"/>
        <v>0</v>
      </c>
      <c r="GN683" s="25">
        <f t="shared" si="1048"/>
        <v>0</v>
      </c>
      <c r="GO683" s="25">
        <f t="shared" si="1049"/>
        <v>0</v>
      </c>
      <c r="GP683" s="25">
        <f t="shared" si="1050"/>
        <v>0</v>
      </c>
      <c r="GQ683" s="16">
        <f t="shared" si="1051"/>
        <v>0</v>
      </c>
      <c r="GR683" s="25">
        <f t="shared" si="1052"/>
        <v>0</v>
      </c>
      <c r="GS683" s="9">
        <f t="shared" si="990"/>
        <v>0</v>
      </c>
      <c r="GT683" s="26">
        <f t="shared" si="991"/>
        <v>0</v>
      </c>
      <c r="GU683" s="19">
        <f t="shared" si="992"/>
        <v>0</v>
      </c>
      <c r="GV683" s="26">
        <f t="shared" si="993"/>
        <v>0</v>
      </c>
      <c r="GW683" s="26">
        <f t="shared" si="994"/>
        <v>0</v>
      </c>
      <c r="GX683">
        <f t="shared" si="1053"/>
        <v>0</v>
      </c>
      <c r="GY683" s="7">
        <f t="shared" si="1003"/>
        <v>0</v>
      </c>
      <c r="GZ683" s="7">
        <f t="shared" si="1004"/>
        <v>0</v>
      </c>
      <c r="HA683" s="17">
        <f t="shared" si="1054"/>
        <v>0</v>
      </c>
      <c r="HB683" s="17">
        <f t="shared" si="1005"/>
        <v>0</v>
      </c>
    </row>
    <row r="684" spans="54:210" x14ac:dyDescent="0.3">
      <c r="BB684">
        <v>682</v>
      </c>
      <c r="BC684" s="7">
        <f t="shared" si="1006"/>
        <v>0</v>
      </c>
      <c r="BD684" s="28">
        <f t="shared" si="1007"/>
        <v>0</v>
      </c>
      <c r="BE684" s="16">
        <f t="shared" si="1008"/>
        <v>0</v>
      </c>
      <c r="BF684" s="16">
        <f t="shared" si="1009"/>
        <v>0</v>
      </c>
      <c r="BG684" s="25">
        <v>0</v>
      </c>
      <c r="BH684" s="25">
        <f t="shared" si="1010"/>
        <v>0</v>
      </c>
      <c r="BI684" s="25">
        <f t="shared" si="1011"/>
        <v>0</v>
      </c>
      <c r="BJ684" s="25">
        <f t="shared" si="1012"/>
        <v>0</v>
      </c>
      <c r="BK684" s="25">
        <f t="shared" si="1013"/>
        <v>0</v>
      </c>
      <c r="BL684" s="16">
        <f t="shared" si="1014"/>
        <v>0</v>
      </c>
      <c r="BM684" s="25">
        <f t="shared" si="1015"/>
        <v>0</v>
      </c>
      <c r="BN684" s="9">
        <f t="shared" si="960"/>
        <v>0</v>
      </c>
      <c r="BO684" s="26">
        <f t="shared" si="961"/>
        <v>0</v>
      </c>
      <c r="BP684" s="19">
        <f t="shared" si="962"/>
        <v>0</v>
      </c>
      <c r="BQ684" s="26">
        <f t="shared" si="963"/>
        <v>0</v>
      </c>
      <c r="BR684" s="26">
        <f t="shared" si="964"/>
        <v>0</v>
      </c>
      <c r="BS684">
        <f t="shared" si="1016"/>
        <v>0</v>
      </c>
      <c r="BT684" s="7">
        <f t="shared" si="1017"/>
        <v>0</v>
      </c>
      <c r="BU684" s="7">
        <f t="shared" si="995"/>
        <v>0</v>
      </c>
      <c r="BV684" s="17">
        <f t="shared" si="1018"/>
        <v>0</v>
      </c>
      <c r="BW684" s="17">
        <f t="shared" si="996"/>
        <v>0</v>
      </c>
      <c r="CB684">
        <v>682</v>
      </c>
      <c r="CC684" s="7">
        <f t="shared" ca="1" si="1019"/>
        <v>-19000</v>
      </c>
      <c r="CD684" s="28">
        <f t="shared" ca="1" si="1020"/>
        <v>0</v>
      </c>
      <c r="CE684" s="16">
        <f t="shared" ca="1" si="1021"/>
        <v>0</v>
      </c>
      <c r="CF684" s="9">
        <f t="shared" ca="1" si="965"/>
        <v>0</v>
      </c>
      <c r="CG684" s="26">
        <f t="shared" ca="1" si="966"/>
        <v>0</v>
      </c>
      <c r="CH684" s="19">
        <f t="shared" ca="1" si="967"/>
        <v>0</v>
      </c>
      <c r="CI684" s="26">
        <f t="shared" ca="1" si="968"/>
        <v>0</v>
      </c>
      <c r="CJ684" s="26">
        <f t="shared" ca="1" si="969"/>
        <v>0</v>
      </c>
      <c r="CK684" s="16">
        <f t="shared" ca="1" si="1022"/>
        <v>0</v>
      </c>
      <c r="CL684" s="25">
        <v>0</v>
      </c>
      <c r="CM684" s="25">
        <f t="shared" ca="1" si="1023"/>
        <v>0</v>
      </c>
      <c r="CN684" s="25">
        <f t="shared" ca="1" si="1024"/>
        <v>0</v>
      </c>
      <c r="CO684" s="25">
        <f t="shared" ca="1" si="1025"/>
        <v>0</v>
      </c>
      <c r="CP684" s="25">
        <f t="shared" ca="1" si="1026"/>
        <v>0</v>
      </c>
      <c r="CQ684" s="16">
        <f t="shared" ca="1" si="1027"/>
        <v>0</v>
      </c>
      <c r="CR684" s="25">
        <f t="shared" ca="1" si="1028"/>
        <v>0</v>
      </c>
      <c r="CS684" s="9">
        <f t="shared" ca="1" si="970"/>
        <v>0</v>
      </c>
      <c r="CT684" s="26">
        <f t="shared" ca="1" si="971"/>
        <v>0</v>
      </c>
      <c r="CU684" s="19">
        <f t="shared" ca="1" si="972"/>
        <v>0</v>
      </c>
      <c r="CV684" s="26">
        <f t="shared" ca="1" si="973"/>
        <v>0</v>
      </c>
      <c r="CW684" s="26">
        <f t="shared" ca="1" si="974"/>
        <v>0</v>
      </c>
      <c r="CX684">
        <f t="shared" ca="1" si="1029"/>
        <v>0</v>
      </c>
      <c r="CY684" s="7">
        <f t="shared" ca="1" si="997"/>
        <v>0</v>
      </c>
      <c r="CZ684" s="7">
        <f t="shared" ca="1" si="998"/>
        <v>0</v>
      </c>
      <c r="DA684" s="17">
        <f t="shared" ca="1" si="1030"/>
        <v>0</v>
      </c>
      <c r="DB684" s="17">
        <f t="shared" ca="1" si="999"/>
        <v>0</v>
      </c>
      <c r="EB684">
        <v>682</v>
      </c>
      <c r="EC684" s="7">
        <f t="shared" si="1031"/>
        <v>0</v>
      </c>
      <c r="ED684" s="28">
        <f t="shared" si="1032"/>
        <v>0</v>
      </c>
      <c r="EE684" s="16">
        <f t="shared" si="1033"/>
        <v>0</v>
      </c>
      <c r="EF684" s="9">
        <f t="shared" si="975"/>
        <v>0</v>
      </c>
      <c r="EG684" s="26">
        <f t="shared" si="976"/>
        <v>0</v>
      </c>
      <c r="EH684" s="19">
        <f t="shared" si="977"/>
        <v>0</v>
      </c>
      <c r="EI684" s="26">
        <f t="shared" si="978"/>
        <v>0</v>
      </c>
      <c r="EJ684" s="26">
        <f t="shared" si="979"/>
        <v>0</v>
      </c>
      <c r="EK684" s="16">
        <f t="shared" si="1034"/>
        <v>0</v>
      </c>
      <c r="EL684" s="25">
        <v>0</v>
      </c>
      <c r="EM684" s="25">
        <f t="shared" si="1035"/>
        <v>0</v>
      </c>
      <c r="EN684" s="25">
        <f t="shared" si="1036"/>
        <v>0</v>
      </c>
      <c r="EO684" s="25">
        <f t="shared" si="1037"/>
        <v>0</v>
      </c>
      <c r="EP684" s="25">
        <f t="shared" si="1038"/>
        <v>0</v>
      </c>
      <c r="EQ684" s="16">
        <f t="shared" si="1039"/>
        <v>0</v>
      </c>
      <c r="ER684" s="25">
        <f t="shared" si="1040"/>
        <v>0</v>
      </c>
      <c r="ES684" s="9">
        <f t="shared" si="980"/>
        <v>0</v>
      </c>
      <c r="ET684" s="26">
        <f t="shared" si="981"/>
        <v>0</v>
      </c>
      <c r="EU684" s="19">
        <f t="shared" si="982"/>
        <v>0</v>
      </c>
      <c r="EV684" s="26">
        <f t="shared" si="983"/>
        <v>0</v>
      </c>
      <c r="EW684" s="26">
        <f t="shared" si="984"/>
        <v>0</v>
      </c>
      <c r="EX684">
        <f t="shared" si="1041"/>
        <v>0</v>
      </c>
      <c r="EY684" s="7">
        <f t="shared" si="1000"/>
        <v>0</v>
      </c>
      <c r="EZ684" s="7">
        <f t="shared" si="1001"/>
        <v>0</v>
      </c>
      <c r="FA684" s="17">
        <f t="shared" si="1042"/>
        <v>0</v>
      </c>
      <c r="FB684" s="17">
        <f t="shared" si="1002"/>
        <v>0</v>
      </c>
      <c r="GB684">
        <v>682</v>
      </c>
      <c r="GC684" s="7">
        <f t="shared" si="1043"/>
        <v>0</v>
      </c>
      <c r="GD684" s="28">
        <f t="shared" si="1044"/>
        <v>0</v>
      </c>
      <c r="GE684" s="16">
        <f t="shared" si="1045"/>
        <v>0</v>
      </c>
      <c r="GF684" s="9">
        <f t="shared" si="985"/>
        <v>0</v>
      </c>
      <c r="GG684" s="26">
        <f t="shared" si="986"/>
        <v>0</v>
      </c>
      <c r="GH684" s="19">
        <f t="shared" si="987"/>
        <v>0</v>
      </c>
      <c r="GI684" s="26">
        <f t="shared" si="988"/>
        <v>0</v>
      </c>
      <c r="GJ684" s="26">
        <f t="shared" si="989"/>
        <v>0</v>
      </c>
      <c r="GK684" s="16">
        <f t="shared" si="1046"/>
        <v>0</v>
      </c>
      <c r="GL684" s="25">
        <v>0</v>
      </c>
      <c r="GM684" s="25">
        <f t="shared" si="1047"/>
        <v>0</v>
      </c>
      <c r="GN684" s="25">
        <f t="shared" si="1048"/>
        <v>0</v>
      </c>
      <c r="GO684" s="25">
        <f t="shared" si="1049"/>
        <v>0</v>
      </c>
      <c r="GP684" s="25">
        <f t="shared" si="1050"/>
        <v>0</v>
      </c>
      <c r="GQ684" s="16">
        <f t="shared" si="1051"/>
        <v>0</v>
      </c>
      <c r="GR684" s="25">
        <f t="shared" si="1052"/>
        <v>0</v>
      </c>
      <c r="GS684" s="9">
        <f t="shared" si="990"/>
        <v>0</v>
      </c>
      <c r="GT684" s="26">
        <f t="shared" si="991"/>
        <v>0</v>
      </c>
      <c r="GU684" s="19">
        <f t="shared" si="992"/>
        <v>0</v>
      </c>
      <c r="GV684" s="26">
        <f t="shared" si="993"/>
        <v>0</v>
      </c>
      <c r="GW684" s="26">
        <f t="shared" si="994"/>
        <v>0</v>
      </c>
      <c r="GX684">
        <f t="shared" si="1053"/>
        <v>0</v>
      </c>
      <c r="GY684" s="7">
        <f t="shared" si="1003"/>
        <v>0</v>
      </c>
      <c r="GZ684" s="7">
        <f t="shared" si="1004"/>
        <v>0</v>
      </c>
      <c r="HA684" s="17">
        <f t="shared" si="1054"/>
        <v>0</v>
      </c>
      <c r="HB684" s="17">
        <f t="shared" si="1005"/>
        <v>0</v>
      </c>
    </row>
    <row r="685" spans="54:210" x14ac:dyDescent="0.3">
      <c r="BB685">
        <v>683</v>
      </c>
      <c r="BC685" s="7">
        <f t="shared" si="1006"/>
        <v>0</v>
      </c>
      <c r="BD685" s="28">
        <f t="shared" si="1007"/>
        <v>0</v>
      </c>
      <c r="BE685" s="16">
        <f t="shared" si="1008"/>
        <v>0</v>
      </c>
      <c r="BF685" s="16">
        <f t="shared" si="1009"/>
        <v>0</v>
      </c>
      <c r="BG685" s="25">
        <v>0</v>
      </c>
      <c r="BH685" s="25">
        <f t="shared" si="1010"/>
        <v>0</v>
      </c>
      <c r="BI685" s="25">
        <f t="shared" si="1011"/>
        <v>0</v>
      </c>
      <c r="BJ685" s="25">
        <f t="shared" si="1012"/>
        <v>0</v>
      </c>
      <c r="BK685" s="25">
        <f t="shared" si="1013"/>
        <v>0</v>
      </c>
      <c r="BL685" s="16">
        <f t="shared" si="1014"/>
        <v>0</v>
      </c>
      <c r="BM685" s="25">
        <f t="shared" si="1015"/>
        <v>0</v>
      </c>
      <c r="BN685" s="9">
        <f t="shared" si="960"/>
        <v>0</v>
      </c>
      <c r="BO685" s="26">
        <f t="shared" si="961"/>
        <v>0</v>
      </c>
      <c r="BP685" s="19">
        <f t="shared" si="962"/>
        <v>0</v>
      </c>
      <c r="BQ685" s="26">
        <f t="shared" si="963"/>
        <v>0</v>
      </c>
      <c r="BR685" s="26">
        <f t="shared" si="964"/>
        <v>0</v>
      </c>
      <c r="BS685">
        <f t="shared" si="1016"/>
        <v>0</v>
      </c>
      <c r="BT685" s="7">
        <f t="shared" si="1017"/>
        <v>0</v>
      </c>
      <c r="BU685" s="7">
        <f t="shared" si="995"/>
        <v>0</v>
      </c>
      <c r="BV685" s="17">
        <f t="shared" si="1018"/>
        <v>0</v>
      </c>
      <c r="BW685" s="17">
        <f t="shared" si="996"/>
        <v>0</v>
      </c>
      <c r="CB685">
        <v>683</v>
      </c>
      <c r="CC685" s="7">
        <f t="shared" ca="1" si="1019"/>
        <v>-19000</v>
      </c>
      <c r="CD685" s="28">
        <f t="shared" ca="1" si="1020"/>
        <v>0</v>
      </c>
      <c r="CE685" s="16">
        <f t="shared" ca="1" si="1021"/>
        <v>0</v>
      </c>
      <c r="CF685" s="9">
        <f t="shared" ca="1" si="965"/>
        <v>0</v>
      </c>
      <c r="CG685" s="26">
        <f t="shared" ca="1" si="966"/>
        <v>0</v>
      </c>
      <c r="CH685" s="19">
        <f t="shared" ca="1" si="967"/>
        <v>0</v>
      </c>
      <c r="CI685" s="26">
        <f t="shared" ca="1" si="968"/>
        <v>0</v>
      </c>
      <c r="CJ685" s="26">
        <f t="shared" ca="1" si="969"/>
        <v>0</v>
      </c>
      <c r="CK685" s="16">
        <f t="shared" ca="1" si="1022"/>
        <v>0</v>
      </c>
      <c r="CL685" s="25">
        <v>0</v>
      </c>
      <c r="CM685" s="25">
        <f t="shared" ca="1" si="1023"/>
        <v>0</v>
      </c>
      <c r="CN685" s="25">
        <f t="shared" ca="1" si="1024"/>
        <v>0</v>
      </c>
      <c r="CO685" s="25">
        <f t="shared" ca="1" si="1025"/>
        <v>0</v>
      </c>
      <c r="CP685" s="25">
        <f t="shared" ca="1" si="1026"/>
        <v>0</v>
      </c>
      <c r="CQ685" s="16">
        <f t="shared" ca="1" si="1027"/>
        <v>0</v>
      </c>
      <c r="CR685" s="25">
        <f t="shared" ca="1" si="1028"/>
        <v>0</v>
      </c>
      <c r="CS685" s="9">
        <f t="shared" ca="1" si="970"/>
        <v>0</v>
      </c>
      <c r="CT685" s="26">
        <f t="shared" ca="1" si="971"/>
        <v>0</v>
      </c>
      <c r="CU685" s="19">
        <f t="shared" ca="1" si="972"/>
        <v>0</v>
      </c>
      <c r="CV685" s="26">
        <f t="shared" ca="1" si="973"/>
        <v>0</v>
      </c>
      <c r="CW685" s="26">
        <f t="shared" ca="1" si="974"/>
        <v>0</v>
      </c>
      <c r="CX685">
        <f t="shared" ca="1" si="1029"/>
        <v>0</v>
      </c>
      <c r="CY685" s="7">
        <f t="shared" ca="1" si="997"/>
        <v>0</v>
      </c>
      <c r="CZ685" s="7">
        <f t="shared" ca="1" si="998"/>
        <v>0</v>
      </c>
      <c r="DA685" s="17">
        <f t="shared" ca="1" si="1030"/>
        <v>0</v>
      </c>
      <c r="DB685" s="17">
        <f t="shared" ca="1" si="999"/>
        <v>0</v>
      </c>
      <c r="EB685">
        <v>683</v>
      </c>
      <c r="EC685" s="7">
        <f t="shared" si="1031"/>
        <v>0</v>
      </c>
      <c r="ED685" s="28">
        <f t="shared" si="1032"/>
        <v>0</v>
      </c>
      <c r="EE685" s="16">
        <f t="shared" si="1033"/>
        <v>0</v>
      </c>
      <c r="EF685" s="9">
        <f t="shared" si="975"/>
        <v>0</v>
      </c>
      <c r="EG685" s="26">
        <f t="shared" si="976"/>
        <v>0</v>
      </c>
      <c r="EH685" s="19">
        <f t="shared" si="977"/>
        <v>0</v>
      </c>
      <c r="EI685" s="26">
        <f t="shared" si="978"/>
        <v>0</v>
      </c>
      <c r="EJ685" s="26">
        <f t="shared" si="979"/>
        <v>0</v>
      </c>
      <c r="EK685" s="16">
        <f t="shared" si="1034"/>
        <v>0</v>
      </c>
      <c r="EL685" s="25">
        <v>0</v>
      </c>
      <c r="EM685" s="25">
        <f t="shared" si="1035"/>
        <v>0</v>
      </c>
      <c r="EN685" s="25">
        <f t="shared" si="1036"/>
        <v>0</v>
      </c>
      <c r="EO685" s="25">
        <f t="shared" si="1037"/>
        <v>0</v>
      </c>
      <c r="EP685" s="25">
        <f t="shared" si="1038"/>
        <v>0</v>
      </c>
      <c r="EQ685" s="16">
        <f t="shared" si="1039"/>
        <v>0</v>
      </c>
      <c r="ER685" s="25">
        <f t="shared" si="1040"/>
        <v>0</v>
      </c>
      <c r="ES685" s="9">
        <f t="shared" si="980"/>
        <v>0</v>
      </c>
      <c r="ET685" s="26">
        <f t="shared" si="981"/>
        <v>0</v>
      </c>
      <c r="EU685" s="19">
        <f t="shared" si="982"/>
        <v>0</v>
      </c>
      <c r="EV685" s="26">
        <f t="shared" si="983"/>
        <v>0</v>
      </c>
      <c r="EW685" s="26">
        <f t="shared" si="984"/>
        <v>0</v>
      </c>
      <c r="EX685">
        <f t="shared" si="1041"/>
        <v>0</v>
      </c>
      <c r="EY685" s="7">
        <f t="shared" si="1000"/>
        <v>0</v>
      </c>
      <c r="EZ685" s="7">
        <f t="shared" si="1001"/>
        <v>0</v>
      </c>
      <c r="FA685" s="17">
        <f t="shared" si="1042"/>
        <v>0</v>
      </c>
      <c r="FB685" s="17">
        <f t="shared" si="1002"/>
        <v>0</v>
      </c>
      <c r="GB685">
        <v>683</v>
      </c>
      <c r="GC685" s="7">
        <f t="shared" si="1043"/>
        <v>0</v>
      </c>
      <c r="GD685" s="28">
        <f t="shared" si="1044"/>
        <v>0</v>
      </c>
      <c r="GE685" s="16">
        <f t="shared" si="1045"/>
        <v>0</v>
      </c>
      <c r="GF685" s="9">
        <f t="shared" si="985"/>
        <v>0</v>
      </c>
      <c r="GG685" s="26">
        <f t="shared" si="986"/>
        <v>0</v>
      </c>
      <c r="GH685" s="19">
        <f t="shared" si="987"/>
        <v>0</v>
      </c>
      <c r="GI685" s="26">
        <f t="shared" si="988"/>
        <v>0</v>
      </c>
      <c r="GJ685" s="26">
        <f t="shared" si="989"/>
        <v>0</v>
      </c>
      <c r="GK685" s="16">
        <f t="shared" si="1046"/>
        <v>0</v>
      </c>
      <c r="GL685" s="25">
        <v>0</v>
      </c>
      <c r="GM685" s="25">
        <f t="shared" si="1047"/>
        <v>0</v>
      </c>
      <c r="GN685" s="25">
        <f t="shared" si="1048"/>
        <v>0</v>
      </c>
      <c r="GO685" s="25">
        <f t="shared" si="1049"/>
        <v>0</v>
      </c>
      <c r="GP685" s="25">
        <f t="shared" si="1050"/>
        <v>0</v>
      </c>
      <c r="GQ685" s="16">
        <f t="shared" si="1051"/>
        <v>0</v>
      </c>
      <c r="GR685" s="25">
        <f t="shared" si="1052"/>
        <v>0</v>
      </c>
      <c r="GS685" s="9">
        <f t="shared" si="990"/>
        <v>0</v>
      </c>
      <c r="GT685" s="26">
        <f t="shared" si="991"/>
        <v>0</v>
      </c>
      <c r="GU685" s="19">
        <f t="shared" si="992"/>
        <v>0</v>
      </c>
      <c r="GV685" s="26">
        <f t="shared" si="993"/>
        <v>0</v>
      </c>
      <c r="GW685" s="26">
        <f t="shared" si="994"/>
        <v>0</v>
      </c>
      <c r="GX685">
        <f t="shared" si="1053"/>
        <v>0</v>
      </c>
      <c r="GY685" s="7">
        <f t="shared" si="1003"/>
        <v>0</v>
      </c>
      <c r="GZ685" s="7">
        <f t="shared" si="1004"/>
        <v>0</v>
      </c>
      <c r="HA685" s="17">
        <f t="shared" si="1054"/>
        <v>0</v>
      </c>
      <c r="HB685" s="17">
        <f t="shared" si="1005"/>
        <v>0</v>
      </c>
    </row>
    <row r="686" spans="54:210" x14ac:dyDescent="0.3">
      <c r="BB686">
        <v>684</v>
      </c>
      <c r="BC686" s="7">
        <f t="shared" si="1006"/>
        <v>0</v>
      </c>
      <c r="BD686" s="28">
        <f t="shared" si="1007"/>
        <v>0</v>
      </c>
      <c r="BE686" s="16">
        <f t="shared" si="1008"/>
        <v>0</v>
      </c>
      <c r="BF686" s="16">
        <f t="shared" si="1009"/>
        <v>0</v>
      </c>
      <c r="BG686" s="25">
        <v>0</v>
      </c>
      <c r="BH686" s="25">
        <f t="shared" si="1010"/>
        <v>0</v>
      </c>
      <c r="BI686" s="25">
        <f t="shared" si="1011"/>
        <v>0</v>
      </c>
      <c r="BJ686" s="25">
        <f t="shared" si="1012"/>
        <v>0</v>
      </c>
      <c r="BK686" s="25">
        <f t="shared" si="1013"/>
        <v>0</v>
      </c>
      <c r="BL686" s="16">
        <f t="shared" si="1014"/>
        <v>0</v>
      </c>
      <c r="BM686" s="25">
        <f t="shared" si="1015"/>
        <v>0</v>
      </c>
      <c r="BN686" s="9">
        <f t="shared" si="960"/>
        <v>0</v>
      </c>
      <c r="BO686" s="26">
        <f t="shared" si="961"/>
        <v>0</v>
      </c>
      <c r="BP686" s="19">
        <f t="shared" si="962"/>
        <v>0</v>
      </c>
      <c r="BQ686" s="26">
        <f t="shared" si="963"/>
        <v>0</v>
      </c>
      <c r="BR686" s="26">
        <f t="shared" si="964"/>
        <v>0</v>
      </c>
      <c r="BS686">
        <f t="shared" si="1016"/>
        <v>0</v>
      </c>
      <c r="BT686" s="7">
        <f t="shared" si="1017"/>
        <v>0</v>
      </c>
      <c r="BU686" s="7">
        <f t="shared" si="995"/>
        <v>0</v>
      </c>
      <c r="BV686" s="17">
        <f t="shared" si="1018"/>
        <v>0</v>
      </c>
      <c r="BW686" s="17">
        <f t="shared" si="996"/>
        <v>0</v>
      </c>
      <c r="CB686">
        <v>684</v>
      </c>
      <c r="CC686" s="7">
        <f t="shared" ca="1" si="1019"/>
        <v>-19000</v>
      </c>
      <c r="CD686" s="28">
        <f t="shared" ca="1" si="1020"/>
        <v>0</v>
      </c>
      <c r="CE686" s="16">
        <f t="shared" ca="1" si="1021"/>
        <v>0</v>
      </c>
      <c r="CF686" s="9">
        <f t="shared" ca="1" si="965"/>
        <v>0</v>
      </c>
      <c r="CG686" s="26">
        <f t="shared" ca="1" si="966"/>
        <v>0</v>
      </c>
      <c r="CH686" s="19">
        <f t="shared" ca="1" si="967"/>
        <v>0</v>
      </c>
      <c r="CI686" s="26">
        <f t="shared" ca="1" si="968"/>
        <v>0</v>
      </c>
      <c r="CJ686" s="26">
        <f t="shared" ca="1" si="969"/>
        <v>0</v>
      </c>
      <c r="CK686" s="16">
        <f t="shared" ca="1" si="1022"/>
        <v>0</v>
      </c>
      <c r="CL686" s="25">
        <v>0</v>
      </c>
      <c r="CM686" s="25">
        <f t="shared" ca="1" si="1023"/>
        <v>0</v>
      </c>
      <c r="CN686" s="25">
        <f t="shared" ca="1" si="1024"/>
        <v>0</v>
      </c>
      <c r="CO686" s="25">
        <f t="shared" ca="1" si="1025"/>
        <v>0</v>
      </c>
      <c r="CP686" s="25">
        <f t="shared" ca="1" si="1026"/>
        <v>0</v>
      </c>
      <c r="CQ686" s="16">
        <f t="shared" ca="1" si="1027"/>
        <v>0</v>
      </c>
      <c r="CR686" s="25">
        <f t="shared" ca="1" si="1028"/>
        <v>0</v>
      </c>
      <c r="CS686" s="9">
        <f t="shared" ca="1" si="970"/>
        <v>0</v>
      </c>
      <c r="CT686" s="26">
        <f t="shared" ca="1" si="971"/>
        <v>0</v>
      </c>
      <c r="CU686" s="19">
        <f t="shared" ca="1" si="972"/>
        <v>0</v>
      </c>
      <c r="CV686" s="26">
        <f t="shared" ca="1" si="973"/>
        <v>0</v>
      </c>
      <c r="CW686" s="26">
        <f t="shared" ca="1" si="974"/>
        <v>0</v>
      </c>
      <c r="CX686">
        <f t="shared" ca="1" si="1029"/>
        <v>0</v>
      </c>
      <c r="CY686" s="7">
        <f t="shared" ca="1" si="997"/>
        <v>0</v>
      </c>
      <c r="CZ686" s="7">
        <f t="shared" ca="1" si="998"/>
        <v>0</v>
      </c>
      <c r="DA686" s="17">
        <f t="shared" ca="1" si="1030"/>
        <v>0</v>
      </c>
      <c r="DB686" s="17">
        <f t="shared" ca="1" si="999"/>
        <v>0</v>
      </c>
      <c r="EB686">
        <v>684</v>
      </c>
      <c r="EC686" s="7">
        <f t="shared" si="1031"/>
        <v>0</v>
      </c>
      <c r="ED686" s="28">
        <f t="shared" si="1032"/>
        <v>0</v>
      </c>
      <c r="EE686" s="16">
        <f t="shared" si="1033"/>
        <v>0</v>
      </c>
      <c r="EF686" s="9">
        <f t="shared" si="975"/>
        <v>0</v>
      </c>
      <c r="EG686" s="26">
        <f t="shared" si="976"/>
        <v>0</v>
      </c>
      <c r="EH686" s="19">
        <f t="shared" si="977"/>
        <v>0</v>
      </c>
      <c r="EI686" s="26">
        <f t="shared" si="978"/>
        <v>0</v>
      </c>
      <c r="EJ686" s="26">
        <f t="shared" si="979"/>
        <v>0</v>
      </c>
      <c r="EK686" s="16">
        <f t="shared" si="1034"/>
        <v>0</v>
      </c>
      <c r="EL686" s="25">
        <v>0</v>
      </c>
      <c r="EM686" s="25">
        <f t="shared" si="1035"/>
        <v>0</v>
      </c>
      <c r="EN686" s="25">
        <f t="shared" si="1036"/>
        <v>0</v>
      </c>
      <c r="EO686" s="25">
        <f t="shared" si="1037"/>
        <v>0</v>
      </c>
      <c r="EP686" s="25">
        <f t="shared" si="1038"/>
        <v>0</v>
      </c>
      <c r="EQ686" s="16">
        <f t="shared" si="1039"/>
        <v>0</v>
      </c>
      <c r="ER686" s="25">
        <f t="shared" si="1040"/>
        <v>0</v>
      </c>
      <c r="ES686" s="9">
        <f t="shared" si="980"/>
        <v>0</v>
      </c>
      <c r="ET686" s="26">
        <f t="shared" si="981"/>
        <v>0</v>
      </c>
      <c r="EU686" s="19">
        <f t="shared" si="982"/>
        <v>0</v>
      </c>
      <c r="EV686" s="26">
        <f t="shared" si="983"/>
        <v>0</v>
      </c>
      <c r="EW686" s="26">
        <f t="shared" si="984"/>
        <v>0</v>
      </c>
      <c r="EX686">
        <f t="shared" si="1041"/>
        <v>0</v>
      </c>
      <c r="EY686" s="7">
        <f t="shared" si="1000"/>
        <v>0</v>
      </c>
      <c r="EZ686" s="7">
        <f t="shared" si="1001"/>
        <v>0</v>
      </c>
      <c r="FA686" s="17">
        <f t="shared" si="1042"/>
        <v>0</v>
      </c>
      <c r="FB686" s="17">
        <f t="shared" si="1002"/>
        <v>0</v>
      </c>
      <c r="GB686">
        <v>684</v>
      </c>
      <c r="GC686" s="7">
        <f t="shared" si="1043"/>
        <v>0</v>
      </c>
      <c r="GD686" s="28">
        <f t="shared" si="1044"/>
        <v>0</v>
      </c>
      <c r="GE686" s="16">
        <f t="shared" si="1045"/>
        <v>0</v>
      </c>
      <c r="GF686" s="9">
        <f t="shared" si="985"/>
        <v>0</v>
      </c>
      <c r="GG686" s="26">
        <f t="shared" si="986"/>
        <v>0</v>
      </c>
      <c r="GH686" s="19">
        <f t="shared" si="987"/>
        <v>0</v>
      </c>
      <c r="GI686" s="26">
        <f t="shared" si="988"/>
        <v>0</v>
      </c>
      <c r="GJ686" s="26">
        <f t="shared" si="989"/>
        <v>0</v>
      </c>
      <c r="GK686" s="16">
        <f t="shared" si="1046"/>
        <v>0</v>
      </c>
      <c r="GL686" s="25">
        <v>0</v>
      </c>
      <c r="GM686" s="25">
        <f t="shared" si="1047"/>
        <v>0</v>
      </c>
      <c r="GN686" s="25">
        <f t="shared" si="1048"/>
        <v>0</v>
      </c>
      <c r="GO686" s="25">
        <f t="shared" si="1049"/>
        <v>0</v>
      </c>
      <c r="GP686" s="25">
        <f t="shared" si="1050"/>
        <v>0</v>
      </c>
      <c r="GQ686" s="16">
        <f t="shared" si="1051"/>
        <v>0</v>
      </c>
      <c r="GR686" s="25">
        <f t="shared" si="1052"/>
        <v>0</v>
      </c>
      <c r="GS686" s="9">
        <f t="shared" si="990"/>
        <v>0</v>
      </c>
      <c r="GT686" s="26">
        <f t="shared" si="991"/>
        <v>0</v>
      </c>
      <c r="GU686" s="19">
        <f t="shared" si="992"/>
        <v>0</v>
      </c>
      <c r="GV686" s="26">
        <f t="shared" si="993"/>
        <v>0</v>
      </c>
      <c r="GW686" s="26">
        <f t="shared" si="994"/>
        <v>0</v>
      </c>
      <c r="GX686">
        <f t="shared" si="1053"/>
        <v>0</v>
      </c>
      <c r="GY686" s="7">
        <f t="shared" si="1003"/>
        <v>0</v>
      </c>
      <c r="GZ686" s="7">
        <f t="shared" si="1004"/>
        <v>0</v>
      </c>
      <c r="HA686" s="17">
        <f t="shared" si="1054"/>
        <v>0</v>
      </c>
      <c r="HB686" s="17">
        <f t="shared" si="1005"/>
        <v>0</v>
      </c>
    </row>
    <row r="687" spans="54:210" x14ac:dyDescent="0.3">
      <c r="BB687">
        <v>685</v>
      </c>
      <c r="BC687" s="7">
        <f t="shared" si="1006"/>
        <v>0</v>
      </c>
      <c r="BD687" s="28">
        <f t="shared" si="1007"/>
        <v>0</v>
      </c>
      <c r="BE687" s="16">
        <f t="shared" si="1008"/>
        <v>0</v>
      </c>
      <c r="BF687" s="16">
        <f t="shared" si="1009"/>
        <v>0</v>
      </c>
      <c r="BG687" s="25">
        <v>0</v>
      </c>
      <c r="BH687" s="25">
        <f t="shared" si="1010"/>
        <v>0</v>
      </c>
      <c r="BI687" s="25">
        <f t="shared" si="1011"/>
        <v>0</v>
      </c>
      <c r="BJ687" s="25">
        <f t="shared" si="1012"/>
        <v>0</v>
      </c>
      <c r="BK687" s="25">
        <f t="shared" si="1013"/>
        <v>0</v>
      </c>
      <c r="BL687" s="16">
        <f t="shared" si="1014"/>
        <v>0</v>
      </c>
      <c r="BM687" s="25">
        <f t="shared" si="1015"/>
        <v>0</v>
      </c>
      <c r="BN687" s="9">
        <f t="shared" si="960"/>
        <v>0</v>
      </c>
      <c r="BO687" s="26">
        <f t="shared" si="961"/>
        <v>0</v>
      </c>
      <c r="BP687" s="19">
        <f t="shared" si="962"/>
        <v>0</v>
      </c>
      <c r="BQ687" s="26">
        <f t="shared" si="963"/>
        <v>0</v>
      </c>
      <c r="BR687" s="26">
        <f t="shared" si="964"/>
        <v>0</v>
      </c>
      <c r="BS687">
        <f t="shared" si="1016"/>
        <v>0</v>
      </c>
      <c r="BT687" s="7">
        <f t="shared" si="1017"/>
        <v>0</v>
      </c>
      <c r="BU687" s="7">
        <f t="shared" si="995"/>
        <v>0</v>
      </c>
      <c r="BV687" s="17">
        <f t="shared" si="1018"/>
        <v>0</v>
      </c>
      <c r="BW687" s="17">
        <f t="shared" si="996"/>
        <v>0</v>
      </c>
      <c r="CB687">
        <v>685</v>
      </c>
      <c r="CC687" s="7">
        <f t="shared" ca="1" si="1019"/>
        <v>-19000</v>
      </c>
      <c r="CD687" s="28">
        <f t="shared" ca="1" si="1020"/>
        <v>0</v>
      </c>
      <c r="CE687" s="16">
        <f t="shared" ca="1" si="1021"/>
        <v>0</v>
      </c>
      <c r="CF687" s="9">
        <f t="shared" ca="1" si="965"/>
        <v>0</v>
      </c>
      <c r="CG687" s="26">
        <f t="shared" ca="1" si="966"/>
        <v>0</v>
      </c>
      <c r="CH687" s="19">
        <f t="shared" ca="1" si="967"/>
        <v>0</v>
      </c>
      <c r="CI687" s="26">
        <f t="shared" ca="1" si="968"/>
        <v>0</v>
      </c>
      <c r="CJ687" s="26">
        <f t="shared" ca="1" si="969"/>
        <v>0</v>
      </c>
      <c r="CK687" s="16">
        <f t="shared" ca="1" si="1022"/>
        <v>0</v>
      </c>
      <c r="CL687" s="25">
        <v>0</v>
      </c>
      <c r="CM687" s="25">
        <f t="shared" ca="1" si="1023"/>
        <v>0</v>
      </c>
      <c r="CN687" s="25">
        <f t="shared" ca="1" si="1024"/>
        <v>0</v>
      </c>
      <c r="CO687" s="25">
        <f t="shared" ca="1" si="1025"/>
        <v>0</v>
      </c>
      <c r="CP687" s="25">
        <f t="shared" ca="1" si="1026"/>
        <v>0</v>
      </c>
      <c r="CQ687" s="16">
        <f t="shared" ca="1" si="1027"/>
        <v>0</v>
      </c>
      <c r="CR687" s="25">
        <f t="shared" ca="1" si="1028"/>
        <v>0</v>
      </c>
      <c r="CS687" s="9">
        <f t="shared" ca="1" si="970"/>
        <v>0</v>
      </c>
      <c r="CT687" s="26">
        <f t="shared" ca="1" si="971"/>
        <v>0</v>
      </c>
      <c r="CU687" s="19">
        <f t="shared" ca="1" si="972"/>
        <v>0</v>
      </c>
      <c r="CV687" s="26">
        <f t="shared" ca="1" si="973"/>
        <v>0</v>
      </c>
      <c r="CW687" s="26">
        <f t="shared" ca="1" si="974"/>
        <v>0</v>
      </c>
      <c r="CX687">
        <f t="shared" ca="1" si="1029"/>
        <v>0</v>
      </c>
      <c r="CY687" s="7">
        <f t="shared" ca="1" si="997"/>
        <v>0</v>
      </c>
      <c r="CZ687" s="7">
        <f t="shared" ca="1" si="998"/>
        <v>0</v>
      </c>
      <c r="DA687" s="17">
        <f t="shared" ca="1" si="1030"/>
        <v>0</v>
      </c>
      <c r="DB687" s="17">
        <f t="shared" ca="1" si="999"/>
        <v>0</v>
      </c>
      <c r="EB687">
        <v>685</v>
      </c>
      <c r="EC687" s="7">
        <f t="shared" si="1031"/>
        <v>0</v>
      </c>
      <c r="ED687" s="28">
        <f t="shared" si="1032"/>
        <v>0</v>
      </c>
      <c r="EE687" s="16">
        <f t="shared" si="1033"/>
        <v>0</v>
      </c>
      <c r="EF687" s="9">
        <f t="shared" si="975"/>
        <v>0</v>
      </c>
      <c r="EG687" s="26">
        <f t="shared" si="976"/>
        <v>0</v>
      </c>
      <c r="EH687" s="19">
        <f t="shared" si="977"/>
        <v>0</v>
      </c>
      <c r="EI687" s="26">
        <f t="shared" si="978"/>
        <v>0</v>
      </c>
      <c r="EJ687" s="26">
        <f t="shared" si="979"/>
        <v>0</v>
      </c>
      <c r="EK687" s="16">
        <f t="shared" si="1034"/>
        <v>0</v>
      </c>
      <c r="EL687" s="25">
        <v>0</v>
      </c>
      <c r="EM687" s="25">
        <f t="shared" si="1035"/>
        <v>0</v>
      </c>
      <c r="EN687" s="25">
        <f t="shared" si="1036"/>
        <v>0</v>
      </c>
      <c r="EO687" s="25">
        <f t="shared" si="1037"/>
        <v>0</v>
      </c>
      <c r="EP687" s="25">
        <f t="shared" si="1038"/>
        <v>0</v>
      </c>
      <c r="EQ687" s="16">
        <f t="shared" si="1039"/>
        <v>0</v>
      </c>
      <c r="ER687" s="25">
        <f t="shared" si="1040"/>
        <v>0</v>
      </c>
      <c r="ES687" s="9">
        <f t="shared" si="980"/>
        <v>0</v>
      </c>
      <c r="ET687" s="26">
        <f t="shared" si="981"/>
        <v>0</v>
      </c>
      <c r="EU687" s="19">
        <f t="shared" si="982"/>
        <v>0</v>
      </c>
      <c r="EV687" s="26">
        <f t="shared" si="983"/>
        <v>0</v>
      </c>
      <c r="EW687" s="26">
        <f t="shared" si="984"/>
        <v>0</v>
      </c>
      <c r="EX687">
        <f t="shared" si="1041"/>
        <v>0</v>
      </c>
      <c r="EY687" s="7">
        <f t="shared" si="1000"/>
        <v>0</v>
      </c>
      <c r="EZ687" s="7">
        <f t="shared" si="1001"/>
        <v>0</v>
      </c>
      <c r="FA687" s="17">
        <f t="shared" si="1042"/>
        <v>0</v>
      </c>
      <c r="FB687" s="17">
        <f t="shared" si="1002"/>
        <v>0</v>
      </c>
      <c r="GB687">
        <v>685</v>
      </c>
      <c r="GC687" s="7">
        <f t="shared" si="1043"/>
        <v>0</v>
      </c>
      <c r="GD687" s="28">
        <f t="shared" si="1044"/>
        <v>0</v>
      </c>
      <c r="GE687" s="16">
        <f t="shared" si="1045"/>
        <v>0</v>
      </c>
      <c r="GF687" s="9">
        <f t="shared" si="985"/>
        <v>0</v>
      </c>
      <c r="GG687" s="26">
        <f t="shared" si="986"/>
        <v>0</v>
      </c>
      <c r="GH687" s="19">
        <f t="shared" si="987"/>
        <v>0</v>
      </c>
      <c r="GI687" s="26">
        <f t="shared" si="988"/>
        <v>0</v>
      </c>
      <c r="GJ687" s="26">
        <f t="shared" si="989"/>
        <v>0</v>
      </c>
      <c r="GK687" s="16">
        <f t="shared" si="1046"/>
        <v>0</v>
      </c>
      <c r="GL687" s="25">
        <v>0</v>
      </c>
      <c r="GM687" s="25">
        <f t="shared" si="1047"/>
        <v>0</v>
      </c>
      <c r="GN687" s="25">
        <f t="shared" si="1048"/>
        <v>0</v>
      </c>
      <c r="GO687" s="25">
        <f t="shared" si="1049"/>
        <v>0</v>
      </c>
      <c r="GP687" s="25">
        <f t="shared" si="1050"/>
        <v>0</v>
      </c>
      <c r="GQ687" s="16">
        <f t="shared" si="1051"/>
        <v>0</v>
      </c>
      <c r="GR687" s="25">
        <f t="shared" si="1052"/>
        <v>0</v>
      </c>
      <c r="GS687" s="9">
        <f t="shared" si="990"/>
        <v>0</v>
      </c>
      <c r="GT687" s="26">
        <f t="shared" si="991"/>
        <v>0</v>
      </c>
      <c r="GU687" s="19">
        <f t="shared" si="992"/>
        <v>0</v>
      </c>
      <c r="GV687" s="26">
        <f t="shared" si="993"/>
        <v>0</v>
      </c>
      <c r="GW687" s="26">
        <f t="shared" si="994"/>
        <v>0</v>
      </c>
      <c r="GX687">
        <f t="shared" si="1053"/>
        <v>0</v>
      </c>
      <c r="GY687" s="7">
        <f t="shared" si="1003"/>
        <v>0</v>
      </c>
      <c r="GZ687" s="7">
        <f t="shared" si="1004"/>
        <v>0</v>
      </c>
      <c r="HA687" s="17">
        <f t="shared" si="1054"/>
        <v>0</v>
      </c>
      <c r="HB687" s="17">
        <f t="shared" si="1005"/>
        <v>0</v>
      </c>
    </row>
    <row r="688" spans="54:210" x14ac:dyDescent="0.3">
      <c r="BB688">
        <v>686</v>
      </c>
      <c r="BC688" s="7">
        <f t="shared" si="1006"/>
        <v>0</v>
      </c>
      <c r="BD688" s="28">
        <f t="shared" si="1007"/>
        <v>0</v>
      </c>
      <c r="BE688" s="16">
        <f t="shared" si="1008"/>
        <v>0</v>
      </c>
      <c r="BF688" s="16">
        <f t="shared" si="1009"/>
        <v>0</v>
      </c>
      <c r="BG688" s="25">
        <v>0</v>
      </c>
      <c r="BH688" s="25">
        <f t="shared" si="1010"/>
        <v>0</v>
      </c>
      <c r="BI688" s="25">
        <f t="shared" si="1011"/>
        <v>0</v>
      </c>
      <c r="BJ688" s="25">
        <f t="shared" si="1012"/>
        <v>0</v>
      </c>
      <c r="BK688" s="25">
        <f t="shared" si="1013"/>
        <v>0</v>
      </c>
      <c r="BL688" s="16">
        <f t="shared" si="1014"/>
        <v>0</v>
      </c>
      <c r="BM688" s="25">
        <f t="shared" si="1015"/>
        <v>0</v>
      </c>
      <c r="BN688" s="9">
        <f t="shared" si="960"/>
        <v>0</v>
      </c>
      <c r="BO688" s="26">
        <f t="shared" si="961"/>
        <v>0</v>
      </c>
      <c r="BP688" s="19">
        <f t="shared" si="962"/>
        <v>0</v>
      </c>
      <c r="BQ688" s="26">
        <f t="shared" si="963"/>
        <v>0</v>
      </c>
      <c r="BR688" s="26">
        <f t="shared" si="964"/>
        <v>0</v>
      </c>
      <c r="BS688">
        <f t="shared" si="1016"/>
        <v>0</v>
      </c>
      <c r="BT688" s="7">
        <f t="shared" si="1017"/>
        <v>0</v>
      </c>
      <c r="BU688" s="7">
        <f t="shared" si="995"/>
        <v>0</v>
      </c>
      <c r="BV688" s="17">
        <f t="shared" si="1018"/>
        <v>0</v>
      </c>
      <c r="BW688" s="17">
        <f t="shared" si="996"/>
        <v>0</v>
      </c>
      <c r="CB688">
        <v>686</v>
      </c>
      <c r="CC688" s="7">
        <f t="shared" ca="1" si="1019"/>
        <v>-19000</v>
      </c>
      <c r="CD688" s="28">
        <f t="shared" ca="1" si="1020"/>
        <v>0</v>
      </c>
      <c r="CE688" s="16">
        <f t="shared" ca="1" si="1021"/>
        <v>0</v>
      </c>
      <c r="CF688" s="9">
        <f t="shared" ca="1" si="965"/>
        <v>0</v>
      </c>
      <c r="CG688" s="26">
        <f t="shared" ca="1" si="966"/>
        <v>0</v>
      </c>
      <c r="CH688" s="19">
        <f t="shared" ca="1" si="967"/>
        <v>0</v>
      </c>
      <c r="CI688" s="26">
        <f t="shared" ca="1" si="968"/>
        <v>0</v>
      </c>
      <c r="CJ688" s="26">
        <f t="shared" ca="1" si="969"/>
        <v>0</v>
      </c>
      <c r="CK688" s="16">
        <f t="shared" ca="1" si="1022"/>
        <v>0</v>
      </c>
      <c r="CL688" s="25">
        <v>0</v>
      </c>
      <c r="CM688" s="25">
        <f t="shared" ca="1" si="1023"/>
        <v>0</v>
      </c>
      <c r="CN688" s="25">
        <f t="shared" ca="1" si="1024"/>
        <v>0</v>
      </c>
      <c r="CO688" s="25">
        <f t="shared" ca="1" si="1025"/>
        <v>0</v>
      </c>
      <c r="CP688" s="25">
        <f t="shared" ca="1" si="1026"/>
        <v>0</v>
      </c>
      <c r="CQ688" s="16">
        <f t="shared" ca="1" si="1027"/>
        <v>0</v>
      </c>
      <c r="CR688" s="25">
        <f t="shared" ca="1" si="1028"/>
        <v>0</v>
      </c>
      <c r="CS688" s="9">
        <f t="shared" ca="1" si="970"/>
        <v>0</v>
      </c>
      <c r="CT688" s="26">
        <f t="shared" ca="1" si="971"/>
        <v>0</v>
      </c>
      <c r="CU688" s="19">
        <f t="shared" ca="1" si="972"/>
        <v>0</v>
      </c>
      <c r="CV688" s="26">
        <f t="shared" ca="1" si="973"/>
        <v>0</v>
      </c>
      <c r="CW688" s="26">
        <f t="shared" ca="1" si="974"/>
        <v>0</v>
      </c>
      <c r="CX688">
        <f t="shared" ca="1" si="1029"/>
        <v>0</v>
      </c>
      <c r="CY688" s="7">
        <f t="shared" ca="1" si="997"/>
        <v>0</v>
      </c>
      <c r="CZ688" s="7">
        <f t="shared" ca="1" si="998"/>
        <v>0</v>
      </c>
      <c r="DA688" s="17">
        <f t="shared" ca="1" si="1030"/>
        <v>0</v>
      </c>
      <c r="DB688" s="17">
        <f t="shared" ca="1" si="999"/>
        <v>0</v>
      </c>
      <c r="EB688">
        <v>686</v>
      </c>
      <c r="EC688" s="7">
        <f t="shared" si="1031"/>
        <v>0</v>
      </c>
      <c r="ED688" s="28">
        <f t="shared" si="1032"/>
        <v>0</v>
      </c>
      <c r="EE688" s="16">
        <f t="shared" si="1033"/>
        <v>0</v>
      </c>
      <c r="EF688" s="9">
        <f t="shared" si="975"/>
        <v>0</v>
      </c>
      <c r="EG688" s="26">
        <f t="shared" si="976"/>
        <v>0</v>
      </c>
      <c r="EH688" s="19">
        <f t="shared" si="977"/>
        <v>0</v>
      </c>
      <c r="EI688" s="26">
        <f t="shared" si="978"/>
        <v>0</v>
      </c>
      <c r="EJ688" s="26">
        <f t="shared" si="979"/>
        <v>0</v>
      </c>
      <c r="EK688" s="16">
        <f t="shared" si="1034"/>
        <v>0</v>
      </c>
      <c r="EL688" s="25">
        <v>0</v>
      </c>
      <c r="EM688" s="25">
        <f t="shared" si="1035"/>
        <v>0</v>
      </c>
      <c r="EN688" s="25">
        <f t="shared" si="1036"/>
        <v>0</v>
      </c>
      <c r="EO688" s="25">
        <f t="shared" si="1037"/>
        <v>0</v>
      </c>
      <c r="EP688" s="25">
        <f t="shared" si="1038"/>
        <v>0</v>
      </c>
      <c r="EQ688" s="16">
        <f t="shared" si="1039"/>
        <v>0</v>
      </c>
      <c r="ER688" s="25">
        <f t="shared" si="1040"/>
        <v>0</v>
      </c>
      <c r="ES688" s="9">
        <f t="shared" si="980"/>
        <v>0</v>
      </c>
      <c r="ET688" s="26">
        <f t="shared" si="981"/>
        <v>0</v>
      </c>
      <c r="EU688" s="19">
        <f t="shared" si="982"/>
        <v>0</v>
      </c>
      <c r="EV688" s="26">
        <f t="shared" si="983"/>
        <v>0</v>
      </c>
      <c r="EW688" s="26">
        <f t="shared" si="984"/>
        <v>0</v>
      </c>
      <c r="EX688">
        <f t="shared" si="1041"/>
        <v>0</v>
      </c>
      <c r="EY688" s="7">
        <f t="shared" si="1000"/>
        <v>0</v>
      </c>
      <c r="EZ688" s="7">
        <f t="shared" si="1001"/>
        <v>0</v>
      </c>
      <c r="FA688" s="17">
        <f t="shared" si="1042"/>
        <v>0</v>
      </c>
      <c r="FB688" s="17">
        <f t="shared" si="1002"/>
        <v>0</v>
      </c>
      <c r="GB688">
        <v>686</v>
      </c>
      <c r="GC688" s="7">
        <f t="shared" si="1043"/>
        <v>0</v>
      </c>
      <c r="GD688" s="28">
        <f t="shared" si="1044"/>
        <v>0</v>
      </c>
      <c r="GE688" s="16">
        <f t="shared" si="1045"/>
        <v>0</v>
      </c>
      <c r="GF688" s="9">
        <f t="shared" si="985"/>
        <v>0</v>
      </c>
      <c r="GG688" s="26">
        <f t="shared" si="986"/>
        <v>0</v>
      </c>
      <c r="GH688" s="19">
        <f t="shared" si="987"/>
        <v>0</v>
      </c>
      <c r="GI688" s="26">
        <f t="shared" si="988"/>
        <v>0</v>
      </c>
      <c r="GJ688" s="26">
        <f t="shared" si="989"/>
        <v>0</v>
      </c>
      <c r="GK688" s="16">
        <f t="shared" si="1046"/>
        <v>0</v>
      </c>
      <c r="GL688" s="25">
        <v>0</v>
      </c>
      <c r="GM688" s="25">
        <f t="shared" si="1047"/>
        <v>0</v>
      </c>
      <c r="GN688" s="25">
        <f t="shared" si="1048"/>
        <v>0</v>
      </c>
      <c r="GO688" s="25">
        <f t="shared" si="1049"/>
        <v>0</v>
      </c>
      <c r="GP688" s="25">
        <f t="shared" si="1050"/>
        <v>0</v>
      </c>
      <c r="GQ688" s="16">
        <f t="shared" si="1051"/>
        <v>0</v>
      </c>
      <c r="GR688" s="25">
        <f t="shared" si="1052"/>
        <v>0</v>
      </c>
      <c r="GS688" s="9">
        <f t="shared" si="990"/>
        <v>0</v>
      </c>
      <c r="GT688" s="26">
        <f t="shared" si="991"/>
        <v>0</v>
      </c>
      <c r="GU688" s="19">
        <f t="shared" si="992"/>
        <v>0</v>
      </c>
      <c r="GV688" s="26">
        <f t="shared" si="993"/>
        <v>0</v>
      </c>
      <c r="GW688" s="26">
        <f t="shared" si="994"/>
        <v>0</v>
      </c>
      <c r="GX688">
        <f t="shared" si="1053"/>
        <v>0</v>
      </c>
      <c r="GY688" s="7">
        <f t="shared" si="1003"/>
        <v>0</v>
      </c>
      <c r="GZ688" s="7">
        <f t="shared" si="1004"/>
        <v>0</v>
      </c>
      <c r="HA688" s="17">
        <f t="shared" si="1054"/>
        <v>0</v>
      </c>
      <c r="HB688" s="17">
        <f t="shared" si="1005"/>
        <v>0</v>
      </c>
    </row>
    <row r="689" spans="54:210" x14ac:dyDescent="0.3">
      <c r="BB689">
        <v>687</v>
      </c>
      <c r="BC689" s="7">
        <f t="shared" si="1006"/>
        <v>0</v>
      </c>
      <c r="BD689" s="28">
        <f t="shared" si="1007"/>
        <v>0</v>
      </c>
      <c r="BE689" s="16">
        <f t="shared" si="1008"/>
        <v>0</v>
      </c>
      <c r="BF689" s="16">
        <f t="shared" si="1009"/>
        <v>0</v>
      </c>
      <c r="BG689" s="25">
        <v>0</v>
      </c>
      <c r="BH689" s="25">
        <f t="shared" si="1010"/>
        <v>0</v>
      </c>
      <c r="BI689" s="25">
        <f t="shared" si="1011"/>
        <v>0</v>
      </c>
      <c r="BJ689" s="25">
        <f t="shared" si="1012"/>
        <v>0</v>
      </c>
      <c r="BK689" s="25">
        <f t="shared" si="1013"/>
        <v>0</v>
      </c>
      <c r="BL689" s="16">
        <f t="shared" si="1014"/>
        <v>0</v>
      </c>
      <c r="BM689" s="25">
        <f t="shared" si="1015"/>
        <v>0</v>
      </c>
      <c r="BN689" s="9">
        <f t="shared" si="960"/>
        <v>0</v>
      </c>
      <c r="BO689" s="26">
        <f t="shared" si="961"/>
        <v>0</v>
      </c>
      <c r="BP689" s="19">
        <f t="shared" si="962"/>
        <v>0</v>
      </c>
      <c r="BQ689" s="26">
        <f t="shared" si="963"/>
        <v>0</v>
      </c>
      <c r="BR689" s="26">
        <f t="shared" si="964"/>
        <v>0</v>
      </c>
      <c r="BS689">
        <f t="shared" si="1016"/>
        <v>0</v>
      </c>
      <c r="BT689" s="7">
        <f t="shared" si="1017"/>
        <v>0</v>
      </c>
      <c r="BU689" s="7">
        <f t="shared" si="995"/>
        <v>0</v>
      </c>
      <c r="BV689" s="17">
        <f t="shared" si="1018"/>
        <v>0</v>
      </c>
      <c r="BW689" s="17">
        <f t="shared" si="996"/>
        <v>0</v>
      </c>
      <c r="CB689">
        <v>687</v>
      </c>
      <c r="CC689" s="7">
        <f t="shared" ca="1" si="1019"/>
        <v>-19000</v>
      </c>
      <c r="CD689" s="28">
        <f t="shared" ca="1" si="1020"/>
        <v>0</v>
      </c>
      <c r="CE689" s="16">
        <f t="shared" ca="1" si="1021"/>
        <v>0</v>
      </c>
      <c r="CF689" s="9">
        <f t="shared" ca="1" si="965"/>
        <v>0</v>
      </c>
      <c r="CG689" s="26">
        <f t="shared" ca="1" si="966"/>
        <v>0</v>
      </c>
      <c r="CH689" s="19">
        <f t="shared" ca="1" si="967"/>
        <v>0</v>
      </c>
      <c r="CI689" s="26">
        <f t="shared" ca="1" si="968"/>
        <v>0</v>
      </c>
      <c r="CJ689" s="26">
        <f t="shared" ca="1" si="969"/>
        <v>0</v>
      </c>
      <c r="CK689" s="16">
        <f t="shared" ca="1" si="1022"/>
        <v>0</v>
      </c>
      <c r="CL689" s="25">
        <v>0</v>
      </c>
      <c r="CM689" s="25">
        <f t="shared" ca="1" si="1023"/>
        <v>0</v>
      </c>
      <c r="CN689" s="25">
        <f t="shared" ca="1" si="1024"/>
        <v>0</v>
      </c>
      <c r="CO689" s="25">
        <f t="shared" ca="1" si="1025"/>
        <v>0</v>
      </c>
      <c r="CP689" s="25">
        <f t="shared" ca="1" si="1026"/>
        <v>0</v>
      </c>
      <c r="CQ689" s="16">
        <f t="shared" ca="1" si="1027"/>
        <v>0</v>
      </c>
      <c r="CR689" s="25">
        <f t="shared" ca="1" si="1028"/>
        <v>0</v>
      </c>
      <c r="CS689" s="9">
        <f t="shared" ca="1" si="970"/>
        <v>0</v>
      </c>
      <c r="CT689" s="26">
        <f t="shared" ca="1" si="971"/>
        <v>0</v>
      </c>
      <c r="CU689" s="19">
        <f t="shared" ca="1" si="972"/>
        <v>0</v>
      </c>
      <c r="CV689" s="26">
        <f t="shared" ca="1" si="973"/>
        <v>0</v>
      </c>
      <c r="CW689" s="26">
        <f t="shared" ca="1" si="974"/>
        <v>0</v>
      </c>
      <c r="CX689">
        <f t="shared" ca="1" si="1029"/>
        <v>0</v>
      </c>
      <c r="CY689" s="7">
        <f t="shared" ca="1" si="997"/>
        <v>0</v>
      </c>
      <c r="CZ689" s="7">
        <f t="shared" ca="1" si="998"/>
        <v>0</v>
      </c>
      <c r="DA689" s="17">
        <f t="shared" ca="1" si="1030"/>
        <v>0</v>
      </c>
      <c r="DB689" s="17">
        <f t="shared" ca="1" si="999"/>
        <v>0</v>
      </c>
      <c r="EB689">
        <v>687</v>
      </c>
      <c r="EC689" s="7">
        <f t="shared" si="1031"/>
        <v>0</v>
      </c>
      <c r="ED689" s="28">
        <f t="shared" si="1032"/>
        <v>0</v>
      </c>
      <c r="EE689" s="16">
        <f t="shared" si="1033"/>
        <v>0</v>
      </c>
      <c r="EF689" s="9">
        <f t="shared" si="975"/>
        <v>0</v>
      </c>
      <c r="EG689" s="26">
        <f t="shared" si="976"/>
        <v>0</v>
      </c>
      <c r="EH689" s="19">
        <f t="shared" si="977"/>
        <v>0</v>
      </c>
      <c r="EI689" s="26">
        <f t="shared" si="978"/>
        <v>0</v>
      </c>
      <c r="EJ689" s="26">
        <f t="shared" si="979"/>
        <v>0</v>
      </c>
      <c r="EK689" s="16">
        <f t="shared" si="1034"/>
        <v>0</v>
      </c>
      <c r="EL689" s="25">
        <v>0</v>
      </c>
      <c r="EM689" s="25">
        <f t="shared" si="1035"/>
        <v>0</v>
      </c>
      <c r="EN689" s="25">
        <f t="shared" si="1036"/>
        <v>0</v>
      </c>
      <c r="EO689" s="25">
        <f t="shared" si="1037"/>
        <v>0</v>
      </c>
      <c r="EP689" s="25">
        <f t="shared" si="1038"/>
        <v>0</v>
      </c>
      <c r="EQ689" s="16">
        <f t="shared" si="1039"/>
        <v>0</v>
      </c>
      <c r="ER689" s="25">
        <f t="shared" si="1040"/>
        <v>0</v>
      </c>
      <c r="ES689" s="9">
        <f t="shared" si="980"/>
        <v>0</v>
      </c>
      <c r="ET689" s="26">
        <f t="shared" si="981"/>
        <v>0</v>
      </c>
      <c r="EU689" s="19">
        <f t="shared" si="982"/>
        <v>0</v>
      </c>
      <c r="EV689" s="26">
        <f t="shared" si="983"/>
        <v>0</v>
      </c>
      <c r="EW689" s="26">
        <f t="shared" si="984"/>
        <v>0</v>
      </c>
      <c r="EX689">
        <f t="shared" si="1041"/>
        <v>0</v>
      </c>
      <c r="EY689" s="7">
        <f t="shared" si="1000"/>
        <v>0</v>
      </c>
      <c r="EZ689" s="7">
        <f t="shared" si="1001"/>
        <v>0</v>
      </c>
      <c r="FA689" s="17">
        <f t="shared" si="1042"/>
        <v>0</v>
      </c>
      <c r="FB689" s="17">
        <f t="shared" si="1002"/>
        <v>0</v>
      </c>
      <c r="GB689">
        <v>687</v>
      </c>
      <c r="GC689" s="7">
        <f t="shared" si="1043"/>
        <v>0</v>
      </c>
      <c r="GD689" s="28">
        <f t="shared" si="1044"/>
        <v>0</v>
      </c>
      <c r="GE689" s="16">
        <f t="shared" si="1045"/>
        <v>0</v>
      </c>
      <c r="GF689" s="9">
        <f t="shared" si="985"/>
        <v>0</v>
      </c>
      <c r="GG689" s="26">
        <f t="shared" si="986"/>
        <v>0</v>
      </c>
      <c r="GH689" s="19">
        <f t="shared" si="987"/>
        <v>0</v>
      </c>
      <c r="GI689" s="26">
        <f t="shared" si="988"/>
        <v>0</v>
      </c>
      <c r="GJ689" s="26">
        <f t="shared" si="989"/>
        <v>0</v>
      </c>
      <c r="GK689" s="16">
        <f t="shared" si="1046"/>
        <v>0</v>
      </c>
      <c r="GL689" s="25">
        <v>0</v>
      </c>
      <c r="GM689" s="25">
        <f t="shared" si="1047"/>
        <v>0</v>
      </c>
      <c r="GN689" s="25">
        <f t="shared" si="1048"/>
        <v>0</v>
      </c>
      <c r="GO689" s="25">
        <f t="shared" si="1049"/>
        <v>0</v>
      </c>
      <c r="GP689" s="25">
        <f t="shared" si="1050"/>
        <v>0</v>
      </c>
      <c r="GQ689" s="16">
        <f t="shared" si="1051"/>
        <v>0</v>
      </c>
      <c r="GR689" s="25">
        <f t="shared" si="1052"/>
        <v>0</v>
      </c>
      <c r="GS689" s="9">
        <f t="shared" si="990"/>
        <v>0</v>
      </c>
      <c r="GT689" s="26">
        <f t="shared" si="991"/>
        <v>0</v>
      </c>
      <c r="GU689" s="19">
        <f t="shared" si="992"/>
        <v>0</v>
      </c>
      <c r="GV689" s="26">
        <f t="shared" si="993"/>
        <v>0</v>
      </c>
      <c r="GW689" s="26">
        <f t="shared" si="994"/>
        <v>0</v>
      </c>
      <c r="GX689">
        <f t="shared" si="1053"/>
        <v>0</v>
      </c>
      <c r="GY689" s="7">
        <f t="shared" si="1003"/>
        <v>0</v>
      </c>
      <c r="GZ689" s="7">
        <f t="shared" si="1004"/>
        <v>0</v>
      </c>
      <c r="HA689" s="17">
        <f t="shared" si="1054"/>
        <v>0</v>
      </c>
      <c r="HB689" s="17">
        <f t="shared" si="1005"/>
        <v>0</v>
      </c>
    </row>
    <row r="690" spans="54:210" x14ac:dyDescent="0.3">
      <c r="BB690">
        <v>688</v>
      </c>
      <c r="BC690" s="7">
        <f t="shared" si="1006"/>
        <v>0</v>
      </c>
      <c r="BD690" s="28">
        <f t="shared" si="1007"/>
        <v>0</v>
      </c>
      <c r="BE690" s="16">
        <f t="shared" si="1008"/>
        <v>0</v>
      </c>
      <c r="BF690" s="16">
        <f t="shared" si="1009"/>
        <v>0</v>
      </c>
      <c r="BG690" s="25">
        <v>0</v>
      </c>
      <c r="BH690" s="25">
        <f t="shared" si="1010"/>
        <v>0</v>
      </c>
      <c r="BI690" s="25">
        <f t="shared" si="1011"/>
        <v>0</v>
      </c>
      <c r="BJ690" s="25">
        <f t="shared" si="1012"/>
        <v>0</v>
      </c>
      <c r="BK690" s="25">
        <f t="shared" si="1013"/>
        <v>0</v>
      </c>
      <c r="BL690" s="16">
        <f t="shared" si="1014"/>
        <v>0</v>
      </c>
      <c r="BM690" s="25">
        <f t="shared" si="1015"/>
        <v>0</v>
      </c>
      <c r="BN690" s="9">
        <f t="shared" si="960"/>
        <v>0</v>
      </c>
      <c r="BO690" s="26">
        <f t="shared" si="961"/>
        <v>0</v>
      </c>
      <c r="BP690" s="19">
        <f t="shared" si="962"/>
        <v>0</v>
      </c>
      <c r="BQ690" s="26">
        <f t="shared" si="963"/>
        <v>0</v>
      </c>
      <c r="BR690" s="26">
        <f t="shared" si="964"/>
        <v>0</v>
      </c>
      <c r="BS690">
        <f t="shared" si="1016"/>
        <v>0</v>
      </c>
      <c r="BT690" s="7">
        <f t="shared" si="1017"/>
        <v>0</v>
      </c>
      <c r="BU690" s="7">
        <f t="shared" si="995"/>
        <v>0</v>
      </c>
      <c r="BV690" s="17">
        <f t="shared" si="1018"/>
        <v>0</v>
      </c>
      <c r="BW690" s="17">
        <f t="shared" si="996"/>
        <v>0</v>
      </c>
      <c r="CB690">
        <v>688</v>
      </c>
      <c r="CC690" s="7">
        <f t="shared" ca="1" si="1019"/>
        <v>-19000</v>
      </c>
      <c r="CD690" s="28">
        <f t="shared" ca="1" si="1020"/>
        <v>0</v>
      </c>
      <c r="CE690" s="16">
        <f t="shared" ca="1" si="1021"/>
        <v>0</v>
      </c>
      <c r="CF690" s="9">
        <f t="shared" ca="1" si="965"/>
        <v>0</v>
      </c>
      <c r="CG690" s="26">
        <f t="shared" ca="1" si="966"/>
        <v>0</v>
      </c>
      <c r="CH690" s="19">
        <f t="shared" ca="1" si="967"/>
        <v>0</v>
      </c>
      <c r="CI690" s="26">
        <f t="shared" ca="1" si="968"/>
        <v>0</v>
      </c>
      <c r="CJ690" s="26">
        <f t="shared" ca="1" si="969"/>
        <v>0</v>
      </c>
      <c r="CK690" s="16">
        <f t="shared" ca="1" si="1022"/>
        <v>0</v>
      </c>
      <c r="CL690" s="25">
        <v>0</v>
      </c>
      <c r="CM690" s="25">
        <f t="shared" ca="1" si="1023"/>
        <v>0</v>
      </c>
      <c r="CN690" s="25">
        <f t="shared" ca="1" si="1024"/>
        <v>0</v>
      </c>
      <c r="CO690" s="25">
        <f t="shared" ca="1" si="1025"/>
        <v>0</v>
      </c>
      <c r="CP690" s="25">
        <f t="shared" ca="1" si="1026"/>
        <v>0</v>
      </c>
      <c r="CQ690" s="16">
        <f t="shared" ca="1" si="1027"/>
        <v>0</v>
      </c>
      <c r="CR690" s="25">
        <f t="shared" ca="1" si="1028"/>
        <v>0</v>
      </c>
      <c r="CS690" s="9">
        <f t="shared" ca="1" si="970"/>
        <v>0</v>
      </c>
      <c r="CT690" s="26">
        <f t="shared" ca="1" si="971"/>
        <v>0</v>
      </c>
      <c r="CU690" s="19">
        <f t="shared" ca="1" si="972"/>
        <v>0</v>
      </c>
      <c r="CV690" s="26">
        <f t="shared" ca="1" si="973"/>
        <v>0</v>
      </c>
      <c r="CW690" s="26">
        <f t="shared" ca="1" si="974"/>
        <v>0</v>
      </c>
      <c r="CX690">
        <f t="shared" ca="1" si="1029"/>
        <v>0</v>
      </c>
      <c r="CY690" s="7">
        <f t="shared" ca="1" si="997"/>
        <v>0</v>
      </c>
      <c r="CZ690" s="7">
        <f t="shared" ca="1" si="998"/>
        <v>0</v>
      </c>
      <c r="DA690" s="17">
        <f t="shared" ca="1" si="1030"/>
        <v>0</v>
      </c>
      <c r="DB690" s="17">
        <f t="shared" ca="1" si="999"/>
        <v>0</v>
      </c>
      <c r="EB690">
        <v>688</v>
      </c>
      <c r="EC690" s="7">
        <f t="shared" si="1031"/>
        <v>0</v>
      </c>
      <c r="ED690" s="28">
        <f t="shared" si="1032"/>
        <v>0</v>
      </c>
      <c r="EE690" s="16">
        <f t="shared" si="1033"/>
        <v>0</v>
      </c>
      <c r="EF690" s="9">
        <f t="shared" si="975"/>
        <v>0</v>
      </c>
      <c r="EG690" s="26">
        <f t="shared" si="976"/>
        <v>0</v>
      </c>
      <c r="EH690" s="19">
        <f t="shared" si="977"/>
        <v>0</v>
      </c>
      <c r="EI690" s="26">
        <f t="shared" si="978"/>
        <v>0</v>
      </c>
      <c r="EJ690" s="26">
        <f t="shared" si="979"/>
        <v>0</v>
      </c>
      <c r="EK690" s="16">
        <f t="shared" si="1034"/>
        <v>0</v>
      </c>
      <c r="EL690" s="25">
        <v>0</v>
      </c>
      <c r="EM690" s="25">
        <f t="shared" si="1035"/>
        <v>0</v>
      </c>
      <c r="EN690" s="25">
        <f t="shared" si="1036"/>
        <v>0</v>
      </c>
      <c r="EO690" s="25">
        <f t="shared" si="1037"/>
        <v>0</v>
      </c>
      <c r="EP690" s="25">
        <f t="shared" si="1038"/>
        <v>0</v>
      </c>
      <c r="EQ690" s="16">
        <f t="shared" si="1039"/>
        <v>0</v>
      </c>
      <c r="ER690" s="25">
        <f t="shared" si="1040"/>
        <v>0</v>
      </c>
      <c r="ES690" s="9">
        <f t="shared" si="980"/>
        <v>0</v>
      </c>
      <c r="ET690" s="26">
        <f t="shared" si="981"/>
        <v>0</v>
      </c>
      <c r="EU690" s="19">
        <f t="shared" si="982"/>
        <v>0</v>
      </c>
      <c r="EV690" s="26">
        <f t="shared" si="983"/>
        <v>0</v>
      </c>
      <c r="EW690" s="26">
        <f t="shared" si="984"/>
        <v>0</v>
      </c>
      <c r="EX690">
        <f t="shared" si="1041"/>
        <v>0</v>
      </c>
      <c r="EY690" s="7">
        <f t="shared" si="1000"/>
        <v>0</v>
      </c>
      <c r="EZ690" s="7">
        <f t="shared" si="1001"/>
        <v>0</v>
      </c>
      <c r="FA690" s="17">
        <f t="shared" si="1042"/>
        <v>0</v>
      </c>
      <c r="FB690" s="17">
        <f t="shared" si="1002"/>
        <v>0</v>
      </c>
      <c r="GB690">
        <v>688</v>
      </c>
      <c r="GC690" s="7">
        <f t="shared" si="1043"/>
        <v>0</v>
      </c>
      <c r="GD690" s="28">
        <f t="shared" si="1044"/>
        <v>0</v>
      </c>
      <c r="GE690" s="16">
        <f t="shared" si="1045"/>
        <v>0</v>
      </c>
      <c r="GF690" s="9">
        <f t="shared" si="985"/>
        <v>0</v>
      </c>
      <c r="GG690" s="26">
        <f t="shared" si="986"/>
        <v>0</v>
      </c>
      <c r="GH690" s="19">
        <f t="shared" si="987"/>
        <v>0</v>
      </c>
      <c r="GI690" s="26">
        <f t="shared" si="988"/>
        <v>0</v>
      </c>
      <c r="GJ690" s="26">
        <f t="shared" si="989"/>
        <v>0</v>
      </c>
      <c r="GK690" s="16">
        <f t="shared" si="1046"/>
        <v>0</v>
      </c>
      <c r="GL690" s="25">
        <v>0</v>
      </c>
      <c r="GM690" s="25">
        <f t="shared" si="1047"/>
        <v>0</v>
      </c>
      <c r="GN690" s="25">
        <f t="shared" si="1048"/>
        <v>0</v>
      </c>
      <c r="GO690" s="25">
        <f t="shared" si="1049"/>
        <v>0</v>
      </c>
      <c r="GP690" s="25">
        <f t="shared" si="1050"/>
        <v>0</v>
      </c>
      <c r="GQ690" s="16">
        <f t="shared" si="1051"/>
        <v>0</v>
      </c>
      <c r="GR690" s="25">
        <f t="shared" si="1052"/>
        <v>0</v>
      </c>
      <c r="GS690" s="9">
        <f t="shared" si="990"/>
        <v>0</v>
      </c>
      <c r="GT690" s="26">
        <f t="shared" si="991"/>
        <v>0</v>
      </c>
      <c r="GU690" s="19">
        <f t="shared" si="992"/>
        <v>0</v>
      </c>
      <c r="GV690" s="26">
        <f t="shared" si="993"/>
        <v>0</v>
      </c>
      <c r="GW690" s="26">
        <f t="shared" si="994"/>
        <v>0</v>
      </c>
      <c r="GX690">
        <f t="shared" si="1053"/>
        <v>0</v>
      </c>
      <c r="GY690" s="7">
        <f t="shared" si="1003"/>
        <v>0</v>
      </c>
      <c r="GZ690" s="7">
        <f t="shared" si="1004"/>
        <v>0</v>
      </c>
      <c r="HA690" s="17">
        <f t="shared" si="1054"/>
        <v>0</v>
      </c>
      <c r="HB690" s="17">
        <f t="shared" si="1005"/>
        <v>0</v>
      </c>
    </row>
    <row r="691" spans="54:210" x14ac:dyDescent="0.3">
      <c r="BB691">
        <v>689</v>
      </c>
      <c r="BC691" s="7">
        <f t="shared" si="1006"/>
        <v>0</v>
      </c>
      <c r="BD691" s="28">
        <f t="shared" si="1007"/>
        <v>0</v>
      </c>
      <c r="BE691" s="16">
        <f t="shared" si="1008"/>
        <v>0</v>
      </c>
      <c r="BF691" s="16">
        <f t="shared" si="1009"/>
        <v>0</v>
      </c>
      <c r="BG691" s="25">
        <v>0</v>
      </c>
      <c r="BH691" s="25">
        <f t="shared" si="1010"/>
        <v>0</v>
      </c>
      <c r="BI691" s="25">
        <f t="shared" si="1011"/>
        <v>0</v>
      </c>
      <c r="BJ691" s="25">
        <f t="shared" si="1012"/>
        <v>0</v>
      </c>
      <c r="BK691" s="25">
        <f t="shared" si="1013"/>
        <v>0</v>
      </c>
      <c r="BL691" s="16">
        <f t="shared" si="1014"/>
        <v>0</v>
      </c>
      <c r="BM691" s="25">
        <f t="shared" si="1015"/>
        <v>0</v>
      </c>
      <c r="BN691" s="9">
        <f t="shared" si="960"/>
        <v>0</v>
      </c>
      <c r="BO691" s="26">
        <f t="shared" si="961"/>
        <v>0</v>
      </c>
      <c r="BP691" s="19">
        <f t="shared" si="962"/>
        <v>0</v>
      </c>
      <c r="BQ691" s="26">
        <f t="shared" si="963"/>
        <v>0</v>
      </c>
      <c r="BR691" s="26">
        <f t="shared" si="964"/>
        <v>0</v>
      </c>
      <c r="BS691">
        <f t="shared" si="1016"/>
        <v>0</v>
      </c>
      <c r="BT691" s="7">
        <f t="shared" si="1017"/>
        <v>0</v>
      </c>
      <c r="BU691" s="7">
        <f t="shared" si="995"/>
        <v>0</v>
      </c>
      <c r="BV691" s="17">
        <f t="shared" si="1018"/>
        <v>0</v>
      </c>
      <c r="BW691" s="17">
        <f t="shared" si="996"/>
        <v>0</v>
      </c>
      <c r="CB691">
        <v>689</v>
      </c>
      <c r="CC691" s="7">
        <f t="shared" ca="1" si="1019"/>
        <v>-19000</v>
      </c>
      <c r="CD691" s="28">
        <f t="shared" ca="1" si="1020"/>
        <v>0</v>
      </c>
      <c r="CE691" s="16">
        <f t="shared" ca="1" si="1021"/>
        <v>0</v>
      </c>
      <c r="CF691" s="9">
        <f t="shared" ca="1" si="965"/>
        <v>0</v>
      </c>
      <c r="CG691" s="26">
        <f t="shared" ca="1" si="966"/>
        <v>0</v>
      </c>
      <c r="CH691" s="19">
        <f t="shared" ca="1" si="967"/>
        <v>0</v>
      </c>
      <c r="CI691" s="26">
        <f t="shared" ca="1" si="968"/>
        <v>0</v>
      </c>
      <c r="CJ691" s="26">
        <f t="shared" ca="1" si="969"/>
        <v>0</v>
      </c>
      <c r="CK691" s="16">
        <f t="shared" ca="1" si="1022"/>
        <v>0</v>
      </c>
      <c r="CL691" s="25">
        <v>0</v>
      </c>
      <c r="CM691" s="25">
        <f t="shared" ca="1" si="1023"/>
        <v>0</v>
      </c>
      <c r="CN691" s="25">
        <f t="shared" ca="1" si="1024"/>
        <v>0</v>
      </c>
      <c r="CO691" s="25">
        <f t="shared" ca="1" si="1025"/>
        <v>0</v>
      </c>
      <c r="CP691" s="25">
        <f t="shared" ca="1" si="1026"/>
        <v>0</v>
      </c>
      <c r="CQ691" s="16">
        <f t="shared" ca="1" si="1027"/>
        <v>0</v>
      </c>
      <c r="CR691" s="25">
        <f t="shared" ca="1" si="1028"/>
        <v>0</v>
      </c>
      <c r="CS691" s="9">
        <f t="shared" ca="1" si="970"/>
        <v>0</v>
      </c>
      <c r="CT691" s="26">
        <f t="shared" ca="1" si="971"/>
        <v>0</v>
      </c>
      <c r="CU691" s="19">
        <f t="shared" ca="1" si="972"/>
        <v>0</v>
      </c>
      <c r="CV691" s="26">
        <f t="shared" ca="1" si="973"/>
        <v>0</v>
      </c>
      <c r="CW691" s="26">
        <f t="shared" ca="1" si="974"/>
        <v>0</v>
      </c>
      <c r="CX691">
        <f t="shared" ca="1" si="1029"/>
        <v>0</v>
      </c>
      <c r="CY691" s="7">
        <f t="shared" ca="1" si="997"/>
        <v>0</v>
      </c>
      <c r="CZ691" s="7">
        <f t="shared" ca="1" si="998"/>
        <v>0</v>
      </c>
      <c r="DA691" s="17">
        <f t="shared" ca="1" si="1030"/>
        <v>0</v>
      </c>
      <c r="DB691" s="17">
        <f t="shared" ca="1" si="999"/>
        <v>0</v>
      </c>
      <c r="EB691">
        <v>689</v>
      </c>
      <c r="EC691" s="7">
        <f t="shared" si="1031"/>
        <v>0</v>
      </c>
      <c r="ED691" s="28">
        <f t="shared" si="1032"/>
        <v>0</v>
      </c>
      <c r="EE691" s="16">
        <f t="shared" si="1033"/>
        <v>0</v>
      </c>
      <c r="EF691" s="9">
        <f t="shared" si="975"/>
        <v>0</v>
      </c>
      <c r="EG691" s="26">
        <f t="shared" si="976"/>
        <v>0</v>
      </c>
      <c r="EH691" s="19">
        <f t="shared" si="977"/>
        <v>0</v>
      </c>
      <c r="EI691" s="26">
        <f t="shared" si="978"/>
        <v>0</v>
      </c>
      <c r="EJ691" s="26">
        <f t="shared" si="979"/>
        <v>0</v>
      </c>
      <c r="EK691" s="16">
        <f t="shared" si="1034"/>
        <v>0</v>
      </c>
      <c r="EL691" s="25">
        <v>0</v>
      </c>
      <c r="EM691" s="25">
        <f t="shared" si="1035"/>
        <v>0</v>
      </c>
      <c r="EN691" s="25">
        <f t="shared" si="1036"/>
        <v>0</v>
      </c>
      <c r="EO691" s="25">
        <f t="shared" si="1037"/>
        <v>0</v>
      </c>
      <c r="EP691" s="25">
        <f t="shared" si="1038"/>
        <v>0</v>
      </c>
      <c r="EQ691" s="16">
        <f t="shared" si="1039"/>
        <v>0</v>
      </c>
      <c r="ER691" s="25">
        <f t="shared" si="1040"/>
        <v>0</v>
      </c>
      <c r="ES691" s="9">
        <f t="shared" si="980"/>
        <v>0</v>
      </c>
      <c r="ET691" s="26">
        <f t="shared" si="981"/>
        <v>0</v>
      </c>
      <c r="EU691" s="19">
        <f t="shared" si="982"/>
        <v>0</v>
      </c>
      <c r="EV691" s="26">
        <f t="shared" si="983"/>
        <v>0</v>
      </c>
      <c r="EW691" s="26">
        <f t="shared" si="984"/>
        <v>0</v>
      </c>
      <c r="EX691">
        <f t="shared" si="1041"/>
        <v>0</v>
      </c>
      <c r="EY691" s="7">
        <f t="shared" si="1000"/>
        <v>0</v>
      </c>
      <c r="EZ691" s="7">
        <f t="shared" si="1001"/>
        <v>0</v>
      </c>
      <c r="FA691" s="17">
        <f t="shared" si="1042"/>
        <v>0</v>
      </c>
      <c r="FB691" s="17">
        <f t="shared" si="1002"/>
        <v>0</v>
      </c>
      <c r="GB691">
        <v>689</v>
      </c>
      <c r="GC691" s="7">
        <f t="shared" si="1043"/>
        <v>0</v>
      </c>
      <c r="GD691" s="28">
        <f t="shared" si="1044"/>
        <v>0</v>
      </c>
      <c r="GE691" s="16">
        <f t="shared" si="1045"/>
        <v>0</v>
      </c>
      <c r="GF691" s="9">
        <f t="shared" si="985"/>
        <v>0</v>
      </c>
      <c r="GG691" s="26">
        <f t="shared" si="986"/>
        <v>0</v>
      </c>
      <c r="GH691" s="19">
        <f t="shared" si="987"/>
        <v>0</v>
      </c>
      <c r="GI691" s="26">
        <f t="shared" si="988"/>
        <v>0</v>
      </c>
      <c r="GJ691" s="26">
        <f t="shared" si="989"/>
        <v>0</v>
      </c>
      <c r="GK691" s="16">
        <f t="shared" si="1046"/>
        <v>0</v>
      </c>
      <c r="GL691" s="25">
        <v>0</v>
      </c>
      <c r="GM691" s="25">
        <f t="shared" si="1047"/>
        <v>0</v>
      </c>
      <c r="GN691" s="25">
        <f t="shared" si="1048"/>
        <v>0</v>
      </c>
      <c r="GO691" s="25">
        <f t="shared" si="1049"/>
        <v>0</v>
      </c>
      <c r="GP691" s="25">
        <f t="shared" si="1050"/>
        <v>0</v>
      </c>
      <c r="GQ691" s="16">
        <f t="shared" si="1051"/>
        <v>0</v>
      </c>
      <c r="GR691" s="25">
        <f t="shared" si="1052"/>
        <v>0</v>
      </c>
      <c r="GS691" s="9">
        <f t="shared" si="990"/>
        <v>0</v>
      </c>
      <c r="GT691" s="26">
        <f t="shared" si="991"/>
        <v>0</v>
      </c>
      <c r="GU691" s="19">
        <f t="shared" si="992"/>
        <v>0</v>
      </c>
      <c r="GV691" s="26">
        <f t="shared" si="993"/>
        <v>0</v>
      </c>
      <c r="GW691" s="26">
        <f t="shared" si="994"/>
        <v>0</v>
      </c>
      <c r="GX691">
        <f t="shared" si="1053"/>
        <v>0</v>
      </c>
      <c r="GY691" s="7">
        <f t="shared" si="1003"/>
        <v>0</v>
      </c>
      <c r="GZ691" s="7">
        <f t="shared" si="1004"/>
        <v>0</v>
      </c>
      <c r="HA691" s="17">
        <f t="shared" si="1054"/>
        <v>0</v>
      </c>
      <c r="HB691" s="17">
        <f t="shared" si="1005"/>
        <v>0</v>
      </c>
    </row>
    <row r="692" spans="54:210" x14ac:dyDescent="0.3">
      <c r="BB692">
        <v>690</v>
      </c>
      <c r="BC692" s="7">
        <f t="shared" si="1006"/>
        <v>0</v>
      </c>
      <c r="BD692" s="28">
        <f t="shared" si="1007"/>
        <v>0</v>
      </c>
      <c r="BE692" s="16">
        <f t="shared" si="1008"/>
        <v>0</v>
      </c>
      <c r="BF692" s="16">
        <f t="shared" si="1009"/>
        <v>0</v>
      </c>
      <c r="BG692" s="25">
        <v>0</v>
      </c>
      <c r="BH692" s="25">
        <f t="shared" si="1010"/>
        <v>0</v>
      </c>
      <c r="BI692" s="25">
        <f t="shared" si="1011"/>
        <v>0</v>
      </c>
      <c r="BJ692" s="25">
        <f t="shared" si="1012"/>
        <v>0</v>
      </c>
      <c r="BK692" s="25">
        <f t="shared" si="1013"/>
        <v>0</v>
      </c>
      <c r="BL692" s="16">
        <f t="shared" si="1014"/>
        <v>0</v>
      </c>
      <c r="BM692" s="25">
        <f t="shared" si="1015"/>
        <v>0</v>
      </c>
      <c r="BN692" s="9">
        <f t="shared" si="960"/>
        <v>0</v>
      </c>
      <c r="BO692" s="26">
        <f t="shared" si="961"/>
        <v>0</v>
      </c>
      <c r="BP692" s="19">
        <f t="shared" si="962"/>
        <v>0</v>
      </c>
      <c r="BQ692" s="26">
        <f t="shared" si="963"/>
        <v>0</v>
      </c>
      <c r="BR692" s="26">
        <f t="shared" si="964"/>
        <v>0</v>
      </c>
      <c r="BS692">
        <f t="shared" si="1016"/>
        <v>0</v>
      </c>
      <c r="BT692" s="7">
        <f t="shared" si="1017"/>
        <v>0</v>
      </c>
      <c r="BU692" s="7">
        <f t="shared" si="995"/>
        <v>0</v>
      </c>
      <c r="BV692" s="17">
        <f t="shared" si="1018"/>
        <v>0</v>
      </c>
      <c r="BW692" s="17">
        <f t="shared" si="996"/>
        <v>0</v>
      </c>
      <c r="CB692">
        <v>690</v>
      </c>
      <c r="CC692" s="7">
        <f t="shared" ca="1" si="1019"/>
        <v>-19000</v>
      </c>
      <c r="CD692" s="28">
        <f t="shared" ca="1" si="1020"/>
        <v>0</v>
      </c>
      <c r="CE692" s="16">
        <f t="shared" ca="1" si="1021"/>
        <v>0</v>
      </c>
      <c r="CF692" s="9">
        <f t="shared" ca="1" si="965"/>
        <v>0</v>
      </c>
      <c r="CG692" s="26">
        <f t="shared" ca="1" si="966"/>
        <v>0</v>
      </c>
      <c r="CH692" s="19">
        <f t="shared" ca="1" si="967"/>
        <v>0</v>
      </c>
      <c r="CI692" s="26">
        <f t="shared" ca="1" si="968"/>
        <v>0</v>
      </c>
      <c r="CJ692" s="26">
        <f t="shared" ca="1" si="969"/>
        <v>0</v>
      </c>
      <c r="CK692" s="16">
        <f t="shared" ca="1" si="1022"/>
        <v>0</v>
      </c>
      <c r="CL692" s="25">
        <v>0</v>
      </c>
      <c r="CM692" s="25">
        <f t="shared" ca="1" si="1023"/>
        <v>0</v>
      </c>
      <c r="CN692" s="25">
        <f t="shared" ca="1" si="1024"/>
        <v>0</v>
      </c>
      <c r="CO692" s="25">
        <f t="shared" ca="1" si="1025"/>
        <v>0</v>
      </c>
      <c r="CP692" s="25">
        <f t="shared" ca="1" si="1026"/>
        <v>0</v>
      </c>
      <c r="CQ692" s="16">
        <f t="shared" ca="1" si="1027"/>
        <v>0</v>
      </c>
      <c r="CR692" s="25">
        <f t="shared" ca="1" si="1028"/>
        <v>0</v>
      </c>
      <c r="CS692" s="9">
        <f t="shared" ca="1" si="970"/>
        <v>0</v>
      </c>
      <c r="CT692" s="26">
        <f t="shared" ca="1" si="971"/>
        <v>0</v>
      </c>
      <c r="CU692" s="19">
        <f t="shared" ca="1" si="972"/>
        <v>0</v>
      </c>
      <c r="CV692" s="26">
        <f t="shared" ca="1" si="973"/>
        <v>0</v>
      </c>
      <c r="CW692" s="26">
        <f t="shared" ca="1" si="974"/>
        <v>0</v>
      </c>
      <c r="CX692">
        <f t="shared" ca="1" si="1029"/>
        <v>0</v>
      </c>
      <c r="CY692" s="7">
        <f t="shared" ca="1" si="997"/>
        <v>0</v>
      </c>
      <c r="CZ692" s="7">
        <f t="shared" ca="1" si="998"/>
        <v>0</v>
      </c>
      <c r="DA692" s="17">
        <f t="shared" ca="1" si="1030"/>
        <v>0</v>
      </c>
      <c r="DB692" s="17">
        <f t="shared" ca="1" si="999"/>
        <v>0</v>
      </c>
      <c r="EB692">
        <v>690</v>
      </c>
      <c r="EC692" s="7">
        <f t="shared" si="1031"/>
        <v>0</v>
      </c>
      <c r="ED692" s="28">
        <f t="shared" si="1032"/>
        <v>0</v>
      </c>
      <c r="EE692" s="16">
        <f t="shared" si="1033"/>
        <v>0</v>
      </c>
      <c r="EF692" s="9">
        <f t="shared" si="975"/>
        <v>0</v>
      </c>
      <c r="EG692" s="26">
        <f t="shared" si="976"/>
        <v>0</v>
      </c>
      <c r="EH692" s="19">
        <f t="shared" si="977"/>
        <v>0</v>
      </c>
      <c r="EI692" s="26">
        <f t="shared" si="978"/>
        <v>0</v>
      </c>
      <c r="EJ692" s="26">
        <f t="shared" si="979"/>
        <v>0</v>
      </c>
      <c r="EK692" s="16">
        <f t="shared" si="1034"/>
        <v>0</v>
      </c>
      <c r="EL692" s="25">
        <v>0</v>
      </c>
      <c r="EM692" s="25">
        <f t="shared" si="1035"/>
        <v>0</v>
      </c>
      <c r="EN692" s="25">
        <f t="shared" si="1036"/>
        <v>0</v>
      </c>
      <c r="EO692" s="25">
        <f t="shared" si="1037"/>
        <v>0</v>
      </c>
      <c r="EP692" s="25">
        <f t="shared" si="1038"/>
        <v>0</v>
      </c>
      <c r="EQ692" s="16">
        <f t="shared" si="1039"/>
        <v>0</v>
      </c>
      <c r="ER692" s="25">
        <f t="shared" si="1040"/>
        <v>0</v>
      </c>
      <c r="ES692" s="9">
        <f t="shared" si="980"/>
        <v>0</v>
      </c>
      <c r="ET692" s="26">
        <f t="shared" si="981"/>
        <v>0</v>
      </c>
      <c r="EU692" s="19">
        <f t="shared" si="982"/>
        <v>0</v>
      </c>
      <c r="EV692" s="26">
        <f t="shared" si="983"/>
        <v>0</v>
      </c>
      <c r="EW692" s="26">
        <f t="shared" si="984"/>
        <v>0</v>
      </c>
      <c r="EX692">
        <f t="shared" si="1041"/>
        <v>0</v>
      </c>
      <c r="EY692" s="7">
        <f t="shared" si="1000"/>
        <v>0</v>
      </c>
      <c r="EZ692" s="7">
        <f t="shared" si="1001"/>
        <v>0</v>
      </c>
      <c r="FA692" s="17">
        <f t="shared" si="1042"/>
        <v>0</v>
      </c>
      <c r="FB692" s="17">
        <f t="shared" si="1002"/>
        <v>0</v>
      </c>
      <c r="GB692">
        <v>690</v>
      </c>
      <c r="GC692" s="7">
        <f t="shared" si="1043"/>
        <v>0</v>
      </c>
      <c r="GD692" s="28">
        <f t="shared" si="1044"/>
        <v>0</v>
      </c>
      <c r="GE692" s="16">
        <f t="shared" si="1045"/>
        <v>0</v>
      </c>
      <c r="GF692" s="9">
        <f t="shared" si="985"/>
        <v>0</v>
      </c>
      <c r="GG692" s="26">
        <f t="shared" si="986"/>
        <v>0</v>
      </c>
      <c r="GH692" s="19">
        <f t="shared" si="987"/>
        <v>0</v>
      </c>
      <c r="GI692" s="26">
        <f t="shared" si="988"/>
        <v>0</v>
      </c>
      <c r="GJ692" s="26">
        <f t="shared" si="989"/>
        <v>0</v>
      </c>
      <c r="GK692" s="16">
        <f t="shared" si="1046"/>
        <v>0</v>
      </c>
      <c r="GL692" s="25">
        <v>0</v>
      </c>
      <c r="GM692" s="25">
        <f t="shared" si="1047"/>
        <v>0</v>
      </c>
      <c r="GN692" s="25">
        <f t="shared" si="1048"/>
        <v>0</v>
      </c>
      <c r="GO692" s="25">
        <f t="shared" si="1049"/>
        <v>0</v>
      </c>
      <c r="GP692" s="25">
        <f t="shared" si="1050"/>
        <v>0</v>
      </c>
      <c r="GQ692" s="16">
        <f t="shared" si="1051"/>
        <v>0</v>
      </c>
      <c r="GR692" s="25">
        <f t="shared" si="1052"/>
        <v>0</v>
      </c>
      <c r="GS692" s="9">
        <f t="shared" si="990"/>
        <v>0</v>
      </c>
      <c r="GT692" s="26">
        <f t="shared" si="991"/>
        <v>0</v>
      </c>
      <c r="GU692" s="19">
        <f t="shared" si="992"/>
        <v>0</v>
      </c>
      <c r="GV692" s="26">
        <f t="shared" si="993"/>
        <v>0</v>
      </c>
      <c r="GW692" s="26">
        <f t="shared" si="994"/>
        <v>0</v>
      </c>
      <c r="GX692">
        <f t="shared" si="1053"/>
        <v>0</v>
      </c>
      <c r="GY692" s="7">
        <f t="shared" si="1003"/>
        <v>0</v>
      </c>
      <c r="GZ692" s="7">
        <f t="shared" si="1004"/>
        <v>0</v>
      </c>
      <c r="HA692" s="17">
        <f t="shared" si="1054"/>
        <v>0</v>
      </c>
      <c r="HB692" s="17">
        <f t="shared" si="1005"/>
        <v>0</v>
      </c>
    </row>
    <row r="693" spans="54:210" x14ac:dyDescent="0.3">
      <c r="BB693">
        <v>691</v>
      </c>
      <c r="BC693" s="7">
        <f t="shared" si="1006"/>
        <v>0</v>
      </c>
      <c r="BD693" s="28">
        <f t="shared" si="1007"/>
        <v>0</v>
      </c>
      <c r="BE693" s="16">
        <f t="shared" si="1008"/>
        <v>0</v>
      </c>
      <c r="BF693" s="16">
        <f t="shared" si="1009"/>
        <v>0</v>
      </c>
      <c r="BG693" s="25">
        <v>0</v>
      </c>
      <c r="BH693" s="25">
        <f t="shared" si="1010"/>
        <v>0</v>
      </c>
      <c r="BI693" s="25">
        <f t="shared" si="1011"/>
        <v>0</v>
      </c>
      <c r="BJ693" s="25">
        <f t="shared" si="1012"/>
        <v>0</v>
      </c>
      <c r="BK693" s="25">
        <f t="shared" si="1013"/>
        <v>0</v>
      </c>
      <c r="BL693" s="16">
        <f t="shared" si="1014"/>
        <v>0</v>
      </c>
      <c r="BM693" s="25">
        <f t="shared" si="1015"/>
        <v>0</v>
      </c>
      <c r="BN693" s="9">
        <f t="shared" si="960"/>
        <v>0</v>
      </c>
      <c r="BO693" s="26">
        <f t="shared" si="961"/>
        <v>0</v>
      </c>
      <c r="BP693" s="19">
        <f t="shared" si="962"/>
        <v>0</v>
      </c>
      <c r="BQ693" s="26">
        <f t="shared" si="963"/>
        <v>0</v>
      </c>
      <c r="BR693" s="26">
        <f t="shared" si="964"/>
        <v>0</v>
      </c>
      <c r="BS693">
        <f t="shared" si="1016"/>
        <v>0</v>
      </c>
      <c r="BT693" s="7">
        <f t="shared" si="1017"/>
        <v>0</v>
      </c>
      <c r="BU693" s="7">
        <f t="shared" si="995"/>
        <v>0</v>
      </c>
      <c r="BV693" s="17">
        <f t="shared" si="1018"/>
        <v>0</v>
      </c>
      <c r="BW693" s="17">
        <f t="shared" si="996"/>
        <v>0</v>
      </c>
      <c r="CB693">
        <v>691</v>
      </c>
      <c r="CC693" s="7">
        <f t="shared" ca="1" si="1019"/>
        <v>-19000</v>
      </c>
      <c r="CD693" s="28">
        <f t="shared" ca="1" si="1020"/>
        <v>0</v>
      </c>
      <c r="CE693" s="16">
        <f t="shared" ca="1" si="1021"/>
        <v>0</v>
      </c>
      <c r="CF693" s="9">
        <f t="shared" ca="1" si="965"/>
        <v>0</v>
      </c>
      <c r="CG693" s="26">
        <f t="shared" ca="1" si="966"/>
        <v>0</v>
      </c>
      <c r="CH693" s="19">
        <f t="shared" ca="1" si="967"/>
        <v>0</v>
      </c>
      <c r="CI693" s="26">
        <f t="shared" ca="1" si="968"/>
        <v>0</v>
      </c>
      <c r="CJ693" s="26">
        <f t="shared" ca="1" si="969"/>
        <v>0</v>
      </c>
      <c r="CK693" s="16">
        <f t="shared" ca="1" si="1022"/>
        <v>0</v>
      </c>
      <c r="CL693" s="25">
        <v>0</v>
      </c>
      <c r="CM693" s="25">
        <f t="shared" ca="1" si="1023"/>
        <v>0</v>
      </c>
      <c r="CN693" s="25">
        <f t="shared" ca="1" si="1024"/>
        <v>0</v>
      </c>
      <c r="CO693" s="25">
        <f t="shared" ca="1" si="1025"/>
        <v>0</v>
      </c>
      <c r="CP693" s="25">
        <f t="shared" ca="1" si="1026"/>
        <v>0</v>
      </c>
      <c r="CQ693" s="16">
        <f t="shared" ca="1" si="1027"/>
        <v>0</v>
      </c>
      <c r="CR693" s="25">
        <f t="shared" ca="1" si="1028"/>
        <v>0</v>
      </c>
      <c r="CS693" s="9">
        <f t="shared" ca="1" si="970"/>
        <v>0</v>
      </c>
      <c r="CT693" s="26">
        <f t="shared" ca="1" si="971"/>
        <v>0</v>
      </c>
      <c r="CU693" s="19">
        <f t="shared" ca="1" si="972"/>
        <v>0</v>
      </c>
      <c r="CV693" s="26">
        <f t="shared" ca="1" si="973"/>
        <v>0</v>
      </c>
      <c r="CW693" s="26">
        <f t="shared" ca="1" si="974"/>
        <v>0</v>
      </c>
      <c r="CX693">
        <f t="shared" ca="1" si="1029"/>
        <v>0</v>
      </c>
      <c r="CY693" s="7">
        <f t="shared" ca="1" si="997"/>
        <v>0</v>
      </c>
      <c r="CZ693" s="7">
        <f t="shared" ca="1" si="998"/>
        <v>0</v>
      </c>
      <c r="DA693" s="17">
        <f t="shared" ca="1" si="1030"/>
        <v>0</v>
      </c>
      <c r="DB693" s="17">
        <f t="shared" ca="1" si="999"/>
        <v>0</v>
      </c>
      <c r="EB693">
        <v>691</v>
      </c>
      <c r="EC693" s="7">
        <f t="shared" si="1031"/>
        <v>0</v>
      </c>
      <c r="ED693" s="28">
        <f t="shared" si="1032"/>
        <v>0</v>
      </c>
      <c r="EE693" s="16">
        <f t="shared" si="1033"/>
        <v>0</v>
      </c>
      <c r="EF693" s="9">
        <f t="shared" si="975"/>
        <v>0</v>
      </c>
      <c r="EG693" s="26">
        <f t="shared" si="976"/>
        <v>0</v>
      </c>
      <c r="EH693" s="19">
        <f t="shared" si="977"/>
        <v>0</v>
      </c>
      <c r="EI693" s="26">
        <f t="shared" si="978"/>
        <v>0</v>
      </c>
      <c r="EJ693" s="26">
        <f t="shared" si="979"/>
        <v>0</v>
      </c>
      <c r="EK693" s="16">
        <f t="shared" si="1034"/>
        <v>0</v>
      </c>
      <c r="EL693" s="25">
        <v>0</v>
      </c>
      <c r="EM693" s="25">
        <f t="shared" si="1035"/>
        <v>0</v>
      </c>
      <c r="EN693" s="25">
        <f t="shared" si="1036"/>
        <v>0</v>
      </c>
      <c r="EO693" s="25">
        <f t="shared" si="1037"/>
        <v>0</v>
      </c>
      <c r="EP693" s="25">
        <f t="shared" si="1038"/>
        <v>0</v>
      </c>
      <c r="EQ693" s="16">
        <f t="shared" si="1039"/>
        <v>0</v>
      </c>
      <c r="ER693" s="25">
        <f t="shared" si="1040"/>
        <v>0</v>
      </c>
      <c r="ES693" s="9">
        <f t="shared" si="980"/>
        <v>0</v>
      </c>
      <c r="ET693" s="26">
        <f t="shared" si="981"/>
        <v>0</v>
      </c>
      <c r="EU693" s="19">
        <f t="shared" si="982"/>
        <v>0</v>
      </c>
      <c r="EV693" s="26">
        <f t="shared" si="983"/>
        <v>0</v>
      </c>
      <c r="EW693" s="26">
        <f t="shared" si="984"/>
        <v>0</v>
      </c>
      <c r="EX693">
        <f t="shared" si="1041"/>
        <v>0</v>
      </c>
      <c r="EY693" s="7">
        <f t="shared" si="1000"/>
        <v>0</v>
      </c>
      <c r="EZ693" s="7">
        <f t="shared" si="1001"/>
        <v>0</v>
      </c>
      <c r="FA693" s="17">
        <f t="shared" si="1042"/>
        <v>0</v>
      </c>
      <c r="FB693" s="17">
        <f t="shared" si="1002"/>
        <v>0</v>
      </c>
      <c r="GB693">
        <v>691</v>
      </c>
      <c r="GC693" s="7">
        <f t="shared" si="1043"/>
        <v>0</v>
      </c>
      <c r="GD693" s="28">
        <f t="shared" si="1044"/>
        <v>0</v>
      </c>
      <c r="GE693" s="16">
        <f t="shared" si="1045"/>
        <v>0</v>
      </c>
      <c r="GF693" s="9">
        <f t="shared" si="985"/>
        <v>0</v>
      </c>
      <c r="GG693" s="26">
        <f t="shared" si="986"/>
        <v>0</v>
      </c>
      <c r="GH693" s="19">
        <f t="shared" si="987"/>
        <v>0</v>
      </c>
      <c r="GI693" s="26">
        <f t="shared" si="988"/>
        <v>0</v>
      </c>
      <c r="GJ693" s="26">
        <f t="shared" si="989"/>
        <v>0</v>
      </c>
      <c r="GK693" s="16">
        <f t="shared" si="1046"/>
        <v>0</v>
      </c>
      <c r="GL693" s="25">
        <v>0</v>
      </c>
      <c r="GM693" s="25">
        <f t="shared" si="1047"/>
        <v>0</v>
      </c>
      <c r="GN693" s="25">
        <f t="shared" si="1048"/>
        <v>0</v>
      </c>
      <c r="GO693" s="25">
        <f t="shared" si="1049"/>
        <v>0</v>
      </c>
      <c r="GP693" s="25">
        <f t="shared" si="1050"/>
        <v>0</v>
      </c>
      <c r="GQ693" s="16">
        <f t="shared" si="1051"/>
        <v>0</v>
      </c>
      <c r="GR693" s="25">
        <f t="shared" si="1052"/>
        <v>0</v>
      </c>
      <c r="GS693" s="9">
        <f t="shared" si="990"/>
        <v>0</v>
      </c>
      <c r="GT693" s="26">
        <f t="shared" si="991"/>
        <v>0</v>
      </c>
      <c r="GU693" s="19">
        <f t="shared" si="992"/>
        <v>0</v>
      </c>
      <c r="GV693" s="26">
        <f t="shared" si="993"/>
        <v>0</v>
      </c>
      <c r="GW693" s="26">
        <f t="shared" si="994"/>
        <v>0</v>
      </c>
      <c r="GX693">
        <f t="shared" si="1053"/>
        <v>0</v>
      </c>
      <c r="GY693" s="7">
        <f t="shared" si="1003"/>
        <v>0</v>
      </c>
      <c r="GZ693" s="7">
        <f t="shared" si="1004"/>
        <v>0</v>
      </c>
      <c r="HA693" s="17">
        <f t="shared" si="1054"/>
        <v>0</v>
      </c>
      <c r="HB693" s="17">
        <f t="shared" si="1005"/>
        <v>0</v>
      </c>
    </row>
    <row r="694" spans="54:210" x14ac:dyDescent="0.3">
      <c r="BB694">
        <v>692</v>
      </c>
      <c r="BC694" s="7">
        <f t="shared" si="1006"/>
        <v>0</v>
      </c>
      <c r="BD694" s="28">
        <f t="shared" si="1007"/>
        <v>0</v>
      </c>
      <c r="BE694" s="16">
        <f t="shared" si="1008"/>
        <v>0</v>
      </c>
      <c r="BF694" s="16">
        <f t="shared" si="1009"/>
        <v>0</v>
      </c>
      <c r="BG694" s="25">
        <v>0</v>
      </c>
      <c r="BH694" s="25">
        <f t="shared" si="1010"/>
        <v>0</v>
      </c>
      <c r="BI694" s="25">
        <f t="shared" si="1011"/>
        <v>0</v>
      </c>
      <c r="BJ694" s="25">
        <f t="shared" si="1012"/>
        <v>0</v>
      </c>
      <c r="BK694" s="25">
        <f t="shared" si="1013"/>
        <v>0</v>
      </c>
      <c r="BL694" s="16">
        <f t="shared" si="1014"/>
        <v>0</v>
      </c>
      <c r="BM694" s="25">
        <f t="shared" si="1015"/>
        <v>0</v>
      </c>
      <c r="BN694" s="9">
        <f t="shared" si="960"/>
        <v>0</v>
      </c>
      <c r="BO694" s="26">
        <f t="shared" si="961"/>
        <v>0</v>
      </c>
      <c r="BP694" s="19">
        <f t="shared" si="962"/>
        <v>0</v>
      </c>
      <c r="BQ694" s="26">
        <f t="shared" si="963"/>
        <v>0</v>
      </c>
      <c r="BR694" s="26">
        <f t="shared" si="964"/>
        <v>0</v>
      </c>
      <c r="BS694">
        <f t="shared" si="1016"/>
        <v>0</v>
      </c>
      <c r="BT694" s="7">
        <f t="shared" si="1017"/>
        <v>0</v>
      </c>
      <c r="BU694" s="7">
        <f t="shared" si="995"/>
        <v>0</v>
      </c>
      <c r="BV694" s="17">
        <f t="shared" si="1018"/>
        <v>0</v>
      </c>
      <c r="BW694" s="17">
        <f t="shared" si="996"/>
        <v>0</v>
      </c>
      <c r="CB694">
        <v>692</v>
      </c>
      <c r="CC694" s="7">
        <f t="shared" ca="1" si="1019"/>
        <v>-19000</v>
      </c>
      <c r="CD694" s="28">
        <f t="shared" ca="1" si="1020"/>
        <v>0</v>
      </c>
      <c r="CE694" s="16">
        <f t="shared" ca="1" si="1021"/>
        <v>0</v>
      </c>
      <c r="CF694" s="9">
        <f t="shared" ca="1" si="965"/>
        <v>0</v>
      </c>
      <c r="CG694" s="26">
        <f t="shared" ca="1" si="966"/>
        <v>0</v>
      </c>
      <c r="CH694" s="19">
        <f t="shared" ca="1" si="967"/>
        <v>0</v>
      </c>
      <c r="CI694" s="26">
        <f t="shared" ca="1" si="968"/>
        <v>0</v>
      </c>
      <c r="CJ694" s="26">
        <f t="shared" ca="1" si="969"/>
        <v>0</v>
      </c>
      <c r="CK694" s="16">
        <f t="shared" ca="1" si="1022"/>
        <v>0</v>
      </c>
      <c r="CL694" s="25">
        <v>0</v>
      </c>
      <c r="CM694" s="25">
        <f t="shared" ca="1" si="1023"/>
        <v>0</v>
      </c>
      <c r="CN694" s="25">
        <f t="shared" ca="1" si="1024"/>
        <v>0</v>
      </c>
      <c r="CO694" s="25">
        <f t="shared" ca="1" si="1025"/>
        <v>0</v>
      </c>
      <c r="CP694" s="25">
        <f t="shared" ca="1" si="1026"/>
        <v>0</v>
      </c>
      <c r="CQ694" s="16">
        <f t="shared" ca="1" si="1027"/>
        <v>0</v>
      </c>
      <c r="CR694" s="25">
        <f t="shared" ca="1" si="1028"/>
        <v>0</v>
      </c>
      <c r="CS694" s="9">
        <f t="shared" ca="1" si="970"/>
        <v>0</v>
      </c>
      <c r="CT694" s="26">
        <f t="shared" ca="1" si="971"/>
        <v>0</v>
      </c>
      <c r="CU694" s="19">
        <f t="shared" ca="1" si="972"/>
        <v>0</v>
      </c>
      <c r="CV694" s="26">
        <f t="shared" ca="1" si="973"/>
        <v>0</v>
      </c>
      <c r="CW694" s="26">
        <f t="shared" ca="1" si="974"/>
        <v>0</v>
      </c>
      <c r="CX694">
        <f t="shared" ca="1" si="1029"/>
        <v>0</v>
      </c>
      <c r="CY694" s="7">
        <f t="shared" ca="1" si="997"/>
        <v>0</v>
      </c>
      <c r="CZ694" s="7">
        <f t="shared" ca="1" si="998"/>
        <v>0</v>
      </c>
      <c r="DA694" s="17">
        <f t="shared" ca="1" si="1030"/>
        <v>0</v>
      </c>
      <c r="DB694" s="17">
        <f t="shared" ca="1" si="999"/>
        <v>0</v>
      </c>
      <c r="EB694">
        <v>692</v>
      </c>
      <c r="EC694" s="7">
        <f t="shared" si="1031"/>
        <v>0</v>
      </c>
      <c r="ED694" s="28">
        <f t="shared" si="1032"/>
        <v>0</v>
      </c>
      <c r="EE694" s="16">
        <f t="shared" si="1033"/>
        <v>0</v>
      </c>
      <c r="EF694" s="9">
        <f t="shared" si="975"/>
        <v>0</v>
      </c>
      <c r="EG694" s="26">
        <f t="shared" si="976"/>
        <v>0</v>
      </c>
      <c r="EH694" s="19">
        <f t="shared" si="977"/>
        <v>0</v>
      </c>
      <c r="EI694" s="26">
        <f t="shared" si="978"/>
        <v>0</v>
      </c>
      <c r="EJ694" s="26">
        <f t="shared" si="979"/>
        <v>0</v>
      </c>
      <c r="EK694" s="16">
        <f t="shared" si="1034"/>
        <v>0</v>
      </c>
      <c r="EL694" s="25">
        <v>0</v>
      </c>
      <c r="EM694" s="25">
        <f t="shared" si="1035"/>
        <v>0</v>
      </c>
      <c r="EN694" s="25">
        <f t="shared" si="1036"/>
        <v>0</v>
      </c>
      <c r="EO694" s="25">
        <f t="shared" si="1037"/>
        <v>0</v>
      </c>
      <c r="EP694" s="25">
        <f t="shared" si="1038"/>
        <v>0</v>
      </c>
      <c r="EQ694" s="16">
        <f t="shared" si="1039"/>
        <v>0</v>
      </c>
      <c r="ER694" s="25">
        <f t="shared" si="1040"/>
        <v>0</v>
      </c>
      <c r="ES694" s="9">
        <f t="shared" si="980"/>
        <v>0</v>
      </c>
      <c r="ET694" s="26">
        <f t="shared" si="981"/>
        <v>0</v>
      </c>
      <c r="EU694" s="19">
        <f t="shared" si="982"/>
        <v>0</v>
      </c>
      <c r="EV694" s="26">
        <f t="shared" si="983"/>
        <v>0</v>
      </c>
      <c r="EW694" s="26">
        <f t="shared" si="984"/>
        <v>0</v>
      </c>
      <c r="EX694">
        <f t="shared" si="1041"/>
        <v>0</v>
      </c>
      <c r="EY694" s="7">
        <f t="shared" si="1000"/>
        <v>0</v>
      </c>
      <c r="EZ694" s="7">
        <f t="shared" si="1001"/>
        <v>0</v>
      </c>
      <c r="FA694" s="17">
        <f t="shared" si="1042"/>
        <v>0</v>
      </c>
      <c r="FB694" s="17">
        <f t="shared" si="1002"/>
        <v>0</v>
      </c>
      <c r="GB694">
        <v>692</v>
      </c>
      <c r="GC694" s="7">
        <f t="shared" si="1043"/>
        <v>0</v>
      </c>
      <c r="GD694" s="28">
        <f t="shared" si="1044"/>
        <v>0</v>
      </c>
      <c r="GE694" s="16">
        <f t="shared" si="1045"/>
        <v>0</v>
      </c>
      <c r="GF694" s="9">
        <f t="shared" si="985"/>
        <v>0</v>
      </c>
      <c r="GG694" s="26">
        <f t="shared" si="986"/>
        <v>0</v>
      </c>
      <c r="GH694" s="19">
        <f t="shared" si="987"/>
        <v>0</v>
      </c>
      <c r="GI694" s="26">
        <f t="shared" si="988"/>
        <v>0</v>
      </c>
      <c r="GJ694" s="26">
        <f t="shared" si="989"/>
        <v>0</v>
      </c>
      <c r="GK694" s="16">
        <f t="shared" si="1046"/>
        <v>0</v>
      </c>
      <c r="GL694" s="25">
        <v>0</v>
      </c>
      <c r="GM694" s="25">
        <f t="shared" si="1047"/>
        <v>0</v>
      </c>
      <c r="GN694" s="25">
        <f t="shared" si="1048"/>
        <v>0</v>
      </c>
      <c r="GO694" s="25">
        <f t="shared" si="1049"/>
        <v>0</v>
      </c>
      <c r="GP694" s="25">
        <f t="shared" si="1050"/>
        <v>0</v>
      </c>
      <c r="GQ694" s="16">
        <f t="shared" si="1051"/>
        <v>0</v>
      </c>
      <c r="GR694" s="25">
        <f t="shared" si="1052"/>
        <v>0</v>
      </c>
      <c r="GS694" s="9">
        <f t="shared" si="990"/>
        <v>0</v>
      </c>
      <c r="GT694" s="26">
        <f t="shared" si="991"/>
        <v>0</v>
      </c>
      <c r="GU694" s="19">
        <f t="shared" si="992"/>
        <v>0</v>
      </c>
      <c r="GV694" s="26">
        <f t="shared" si="993"/>
        <v>0</v>
      </c>
      <c r="GW694" s="26">
        <f t="shared" si="994"/>
        <v>0</v>
      </c>
      <c r="GX694">
        <f t="shared" si="1053"/>
        <v>0</v>
      </c>
      <c r="GY694" s="7">
        <f t="shared" si="1003"/>
        <v>0</v>
      </c>
      <c r="GZ694" s="7">
        <f t="shared" si="1004"/>
        <v>0</v>
      </c>
      <c r="HA694" s="17">
        <f t="shared" si="1054"/>
        <v>0</v>
      </c>
      <c r="HB694" s="17">
        <f t="shared" si="1005"/>
        <v>0</v>
      </c>
    </row>
    <row r="695" spans="54:210" x14ac:dyDescent="0.3">
      <c r="BB695">
        <v>693</v>
      </c>
      <c r="BC695" s="7">
        <f t="shared" si="1006"/>
        <v>0</v>
      </c>
      <c r="BD695" s="28">
        <f t="shared" si="1007"/>
        <v>0</v>
      </c>
      <c r="BE695" s="16">
        <f t="shared" si="1008"/>
        <v>0</v>
      </c>
      <c r="BF695" s="16">
        <f t="shared" si="1009"/>
        <v>0</v>
      </c>
      <c r="BG695" s="25">
        <v>0</v>
      </c>
      <c r="BH695" s="25">
        <f t="shared" si="1010"/>
        <v>0</v>
      </c>
      <c r="BI695" s="25">
        <f t="shared" si="1011"/>
        <v>0</v>
      </c>
      <c r="BJ695" s="25">
        <f t="shared" si="1012"/>
        <v>0</v>
      </c>
      <c r="BK695" s="25">
        <f t="shared" si="1013"/>
        <v>0</v>
      </c>
      <c r="BL695" s="16">
        <f t="shared" si="1014"/>
        <v>0</v>
      </c>
      <c r="BM695" s="25">
        <f t="shared" si="1015"/>
        <v>0</v>
      </c>
      <c r="BN695" s="9">
        <f t="shared" si="960"/>
        <v>0</v>
      </c>
      <c r="BO695" s="26">
        <f t="shared" si="961"/>
        <v>0</v>
      </c>
      <c r="BP695" s="19">
        <f t="shared" si="962"/>
        <v>0</v>
      </c>
      <c r="BQ695" s="26">
        <f t="shared" si="963"/>
        <v>0</v>
      </c>
      <c r="BR695" s="26">
        <f t="shared" si="964"/>
        <v>0</v>
      </c>
      <c r="BS695">
        <f t="shared" si="1016"/>
        <v>0</v>
      </c>
      <c r="BT695" s="7">
        <f t="shared" si="1017"/>
        <v>0</v>
      </c>
      <c r="BU695" s="7">
        <f t="shared" si="995"/>
        <v>0</v>
      </c>
      <c r="BV695" s="17">
        <f t="shared" si="1018"/>
        <v>0</v>
      </c>
      <c r="BW695" s="17">
        <f t="shared" si="996"/>
        <v>0</v>
      </c>
      <c r="CB695">
        <v>693</v>
      </c>
      <c r="CC695" s="7">
        <f t="shared" ca="1" si="1019"/>
        <v>-19000</v>
      </c>
      <c r="CD695" s="28">
        <f t="shared" ca="1" si="1020"/>
        <v>0</v>
      </c>
      <c r="CE695" s="16">
        <f t="shared" ca="1" si="1021"/>
        <v>0</v>
      </c>
      <c r="CF695" s="9">
        <f t="shared" ca="1" si="965"/>
        <v>0</v>
      </c>
      <c r="CG695" s="26">
        <f t="shared" ca="1" si="966"/>
        <v>0</v>
      </c>
      <c r="CH695" s="19">
        <f t="shared" ca="1" si="967"/>
        <v>0</v>
      </c>
      <c r="CI695" s="26">
        <f t="shared" ca="1" si="968"/>
        <v>0</v>
      </c>
      <c r="CJ695" s="26">
        <f t="shared" ca="1" si="969"/>
        <v>0</v>
      </c>
      <c r="CK695" s="16">
        <f t="shared" ca="1" si="1022"/>
        <v>0</v>
      </c>
      <c r="CL695" s="25">
        <v>0</v>
      </c>
      <c r="CM695" s="25">
        <f t="shared" ca="1" si="1023"/>
        <v>0</v>
      </c>
      <c r="CN695" s="25">
        <f t="shared" ca="1" si="1024"/>
        <v>0</v>
      </c>
      <c r="CO695" s="25">
        <f t="shared" ca="1" si="1025"/>
        <v>0</v>
      </c>
      <c r="CP695" s="25">
        <f t="shared" ca="1" si="1026"/>
        <v>0</v>
      </c>
      <c r="CQ695" s="16">
        <f t="shared" ca="1" si="1027"/>
        <v>0</v>
      </c>
      <c r="CR695" s="25">
        <f t="shared" ca="1" si="1028"/>
        <v>0</v>
      </c>
      <c r="CS695" s="9">
        <f t="shared" ca="1" si="970"/>
        <v>0</v>
      </c>
      <c r="CT695" s="26">
        <f t="shared" ca="1" si="971"/>
        <v>0</v>
      </c>
      <c r="CU695" s="19">
        <f t="shared" ca="1" si="972"/>
        <v>0</v>
      </c>
      <c r="CV695" s="26">
        <f t="shared" ca="1" si="973"/>
        <v>0</v>
      </c>
      <c r="CW695" s="26">
        <f t="shared" ca="1" si="974"/>
        <v>0</v>
      </c>
      <c r="CX695">
        <f t="shared" ca="1" si="1029"/>
        <v>0</v>
      </c>
      <c r="CY695" s="7">
        <f t="shared" ca="1" si="997"/>
        <v>0</v>
      </c>
      <c r="CZ695" s="7">
        <f t="shared" ca="1" si="998"/>
        <v>0</v>
      </c>
      <c r="DA695" s="17">
        <f t="shared" ca="1" si="1030"/>
        <v>0</v>
      </c>
      <c r="DB695" s="17">
        <f t="shared" ca="1" si="999"/>
        <v>0</v>
      </c>
      <c r="EB695">
        <v>693</v>
      </c>
      <c r="EC695" s="7">
        <f t="shared" si="1031"/>
        <v>0</v>
      </c>
      <c r="ED695" s="28">
        <f t="shared" si="1032"/>
        <v>0</v>
      </c>
      <c r="EE695" s="16">
        <f t="shared" si="1033"/>
        <v>0</v>
      </c>
      <c r="EF695" s="9">
        <f t="shared" si="975"/>
        <v>0</v>
      </c>
      <c r="EG695" s="26">
        <f t="shared" si="976"/>
        <v>0</v>
      </c>
      <c r="EH695" s="19">
        <f t="shared" si="977"/>
        <v>0</v>
      </c>
      <c r="EI695" s="26">
        <f t="shared" si="978"/>
        <v>0</v>
      </c>
      <c r="EJ695" s="26">
        <f t="shared" si="979"/>
        <v>0</v>
      </c>
      <c r="EK695" s="16">
        <f t="shared" si="1034"/>
        <v>0</v>
      </c>
      <c r="EL695" s="25">
        <v>0</v>
      </c>
      <c r="EM695" s="25">
        <f t="shared" si="1035"/>
        <v>0</v>
      </c>
      <c r="EN695" s="25">
        <f t="shared" si="1036"/>
        <v>0</v>
      </c>
      <c r="EO695" s="25">
        <f t="shared" si="1037"/>
        <v>0</v>
      </c>
      <c r="EP695" s="25">
        <f t="shared" si="1038"/>
        <v>0</v>
      </c>
      <c r="EQ695" s="16">
        <f t="shared" si="1039"/>
        <v>0</v>
      </c>
      <c r="ER695" s="25">
        <f t="shared" si="1040"/>
        <v>0</v>
      </c>
      <c r="ES695" s="9">
        <f t="shared" si="980"/>
        <v>0</v>
      </c>
      <c r="ET695" s="26">
        <f t="shared" si="981"/>
        <v>0</v>
      </c>
      <c r="EU695" s="19">
        <f t="shared" si="982"/>
        <v>0</v>
      </c>
      <c r="EV695" s="26">
        <f t="shared" si="983"/>
        <v>0</v>
      </c>
      <c r="EW695" s="26">
        <f t="shared" si="984"/>
        <v>0</v>
      </c>
      <c r="EX695">
        <f t="shared" si="1041"/>
        <v>0</v>
      </c>
      <c r="EY695" s="7">
        <f t="shared" si="1000"/>
        <v>0</v>
      </c>
      <c r="EZ695" s="7">
        <f t="shared" si="1001"/>
        <v>0</v>
      </c>
      <c r="FA695" s="17">
        <f t="shared" si="1042"/>
        <v>0</v>
      </c>
      <c r="FB695" s="17">
        <f t="shared" si="1002"/>
        <v>0</v>
      </c>
      <c r="GB695">
        <v>693</v>
      </c>
      <c r="GC695" s="7">
        <f t="shared" si="1043"/>
        <v>0</v>
      </c>
      <c r="GD695" s="28">
        <f t="shared" si="1044"/>
        <v>0</v>
      </c>
      <c r="GE695" s="16">
        <f t="shared" si="1045"/>
        <v>0</v>
      </c>
      <c r="GF695" s="9">
        <f t="shared" si="985"/>
        <v>0</v>
      </c>
      <c r="GG695" s="26">
        <f t="shared" si="986"/>
        <v>0</v>
      </c>
      <c r="GH695" s="19">
        <f t="shared" si="987"/>
        <v>0</v>
      </c>
      <c r="GI695" s="26">
        <f t="shared" si="988"/>
        <v>0</v>
      </c>
      <c r="GJ695" s="26">
        <f t="shared" si="989"/>
        <v>0</v>
      </c>
      <c r="GK695" s="16">
        <f t="shared" si="1046"/>
        <v>0</v>
      </c>
      <c r="GL695" s="25">
        <v>0</v>
      </c>
      <c r="GM695" s="25">
        <f t="shared" si="1047"/>
        <v>0</v>
      </c>
      <c r="GN695" s="25">
        <f t="shared" si="1048"/>
        <v>0</v>
      </c>
      <c r="GO695" s="25">
        <f t="shared" si="1049"/>
        <v>0</v>
      </c>
      <c r="GP695" s="25">
        <f t="shared" si="1050"/>
        <v>0</v>
      </c>
      <c r="GQ695" s="16">
        <f t="shared" si="1051"/>
        <v>0</v>
      </c>
      <c r="GR695" s="25">
        <f t="shared" si="1052"/>
        <v>0</v>
      </c>
      <c r="GS695" s="9">
        <f t="shared" si="990"/>
        <v>0</v>
      </c>
      <c r="GT695" s="26">
        <f t="shared" si="991"/>
        <v>0</v>
      </c>
      <c r="GU695" s="19">
        <f t="shared" si="992"/>
        <v>0</v>
      </c>
      <c r="GV695" s="26">
        <f t="shared" si="993"/>
        <v>0</v>
      </c>
      <c r="GW695" s="26">
        <f t="shared" si="994"/>
        <v>0</v>
      </c>
      <c r="GX695">
        <f t="shared" si="1053"/>
        <v>0</v>
      </c>
      <c r="GY695" s="7">
        <f t="shared" si="1003"/>
        <v>0</v>
      </c>
      <c r="GZ695" s="7">
        <f t="shared" si="1004"/>
        <v>0</v>
      </c>
      <c r="HA695" s="17">
        <f t="shared" si="1054"/>
        <v>0</v>
      </c>
      <c r="HB695" s="17">
        <f t="shared" si="1005"/>
        <v>0</v>
      </c>
    </row>
    <row r="696" spans="54:210" x14ac:dyDescent="0.3">
      <c r="BB696">
        <v>694</v>
      </c>
      <c r="BC696" s="7">
        <f t="shared" si="1006"/>
        <v>0</v>
      </c>
      <c r="BD696" s="28">
        <f t="shared" si="1007"/>
        <v>0</v>
      </c>
      <c r="BE696" s="16">
        <f t="shared" si="1008"/>
        <v>0</v>
      </c>
      <c r="BF696" s="16">
        <f t="shared" si="1009"/>
        <v>0</v>
      </c>
      <c r="BG696" s="25">
        <v>0</v>
      </c>
      <c r="BH696" s="25">
        <f t="shared" si="1010"/>
        <v>0</v>
      </c>
      <c r="BI696" s="25">
        <f t="shared" si="1011"/>
        <v>0</v>
      </c>
      <c r="BJ696" s="25">
        <f t="shared" si="1012"/>
        <v>0</v>
      </c>
      <c r="BK696" s="25">
        <f t="shared" si="1013"/>
        <v>0</v>
      </c>
      <c r="BL696" s="16">
        <f t="shared" si="1014"/>
        <v>0</v>
      </c>
      <c r="BM696" s="25">
        <f t="shared" si="1015"/>
        <v>0</v>
      </c>
      <c r="BN696" s="9">
        <f t="shared" si="960"/>
        <v>0</v>
      </c>
      <c r="BO696" s="26">
        <f t="shared" si="961"/>
        <v>0</v>
      </c>
      <c r="BP696" s="19">
        <f t="shared" si="962"/>
        <v>0</v>
      </c>
      <c r="BQ696" s="26">
        <f t="shared" si="963"/>
        <v>0</v>
      </c>
      <c r="BR696" s="26">
        <f t="shared" si="964"/>
        <v>0</v>
      </c>
      <c r="BS696">
        <f t="shared" si="1016"/>
        <v>0</v>
      </c>
      <c r="BT696" s="7">
        <f t="shared" si="1017"/>
        <v>0</v>
      </c>
      <c r="BU696" s="7">
        <f t="shared" si="995"/>
        <v>0</v>
      </c>
      <c r="BV696" s="17">
        <f t="shared" si="1018"/>
        <v>0</v>
      </c>
      <c r="BW696" s="17">
        <f t="shared" si="996"/>
        <v>0</v>
      </c>
      <c r="CB696">
        <v>694</v>
      </c>
      <c r="CC696" s="7">
        <f t="shared" ca="1" si="1019"/>
        <v>-19000</v>
      </c>
      <c r="CD696" s="28">
        <f t="shared" ca="1" si="1020"/>
        <v>0</v>
      </c>
      <c r="CE696" s="16">
        <f t="shared" ca="1" si="1021"/>
        <v>0</v>
      </c>
      <c r="CF696" s="9">
        <f t="shared" ca="1" si="965"/>
        <v>0</v>
      </c>
      <c r="CG696" s="26">
        <f t="shared" ca="1" si="966"/>
        <v>0</v>
      </c>
      <c r="CH696" s="19">
        <f t="shared" ca="1" si="967"/>
        <v>0</v>
      </c>
      <c r="CI696" s="26">
        <f t="shared" ca="1" si="968"/>
        <v>0</v>
      </c>
      <c r="CJ696" s="26">
        <f t="shared" ca="1" si="969"/>
        <v>0</v>
      </c>
      <c r="CK696" s="16">
        <f t="shared" ca="1" si="1022"/>
        <v>0</v>
      </c>
      <c r="CL696" s="25">
        <v>0</v>
      </c>
      <c r="CM696" s="25">
        <f t="shared" ca="1" si="1023"/>
        <v>0</v>
      </c>
      <c r="CN696" s="25">
        <f t="shared" ca="1" si="1024"/>
        <v>0</v>
      </c>
      <c r="CO696" s="25">
        <f t="shared" ca="1" si="1025"/>
        <v>0</v>
      </c>
      <c r="CP696" s="25">
        <f t="shared" ca="1" si="1026"/>
        <v>0</v>
      </c>
      <c r="CQ696" s="16">
        <f t="shared" ca="1" si="1027"/>
        <v>0</v>
      </c>
      <c r="CR696" s="25">
        <f t="shared" ca="1" si="1028"/>
        <v>0</v>
      </c>
      <c r="CS696" s="9">
        <f t="shared" ca="1" si="970"/>
        <v>0</v>
      </c>
      <c r="CT696" s="26">
        <f t="shared" ca="1" si="971"/>
        <v>0</v>
      </c>
      <c r="CU696" s="19">
        <f t="shared" ca="1" si="972"/>
        <v>0</v>
      </c>
      <c r="CV696" s="26">
        <f t="shared" ca="1" si="973"/>
        <v>0</v>
      </c>
      <c r="CW696" s="26">
        <f t="shared" ca="1" si="974"/>
        <v>0</v>
      </c>
      <c r="CX696">
        <f t="shared" ca="1" si="1029"/>
        <v>0</v>
      </c>
      <c r="CY696" s="7">
        <f t="shared" ca="1" si="997"/>
        <v>0</v>
      </c>
      <c r="CZ696" s="7">
        <f t="shared" ca="1" si="998"/>
        <v>0</v>
      </c>
      <c r="DA696" s="17">
        <f t="shared" ca="1" si="1030"/>
        <v>0</v>
      </c>
      <c r="DB696" s="17">
        <f t="shared" ca="1" si="999"/>
        <v>0</v>
      </c>
      <c r="EB696">
        <v>694</v>
      </c>
      <c r="EC696" s="7">
        <f t="shared" si="1031"/>
        <v>0</v>
      </c>
      <c r="ED696" s="28">
        <f t="shared" si="1032"/>
        <v>0</v>
      </c>
      <c r="EE696" s="16">
        <f t="shared" si="1033"/>
        <v>0</v>
      </c>
      <c r="EF696" s="9">
        <f t="shared" si="975"/>
        <v>0</v>
      </c>
      <c r="EG696" s="26">
        <f t="shared" si="976"/>
        <v>0</v>
      </c>
      <c r="EH696" s="19">
        <f t="shared" si="977"/>
        <v>0</v>
      </c>
      <c r="EI696" s="26">
        <f t="shared" si="978"/>
        <v>0</v>
      </c>
      <c r="EJ696" s="26">
        <f t="shared" si="979"/>
        <v>0</v>
      </c>
      <c r="EK696" s="16">
        <f t="shared" si="1034"/>
        <v>0</v>
      </c>
      <c r="EL696" s="25">
        <v>0</v>
      </c>
      <c r="EM696" s="25">
        <f t="shared" si="1035"/>
        <v>0</v>
      </c>
      <c r="EN696" s="25">
        <f t="shared" si="1036"/>
        <v>0</v>
      </c>
      <c r="EO696" s="25">
        <f t="shared" si="1037"/>
        <v>0</v>
      </c>
      <c r="EP696" s="25">
        <f t="shared" si="1038"/>
        <v>0</v>
      </c>
      <c r="EQ696" s="16">
        <f t="shared" si="1039"/>
        <v>0</v>
      </c>
      <c r="ER696" s="25">
        <f t="shared" si="1040"/>
        <v>0</v>
      </c>
      <c r="ES696" s="9">
        <f t="shared" si="980"/>
        <v>0</v>
      </c>
      <c r="ET696" s="26">
        <f t="shared" si="981"/>
        <v>0</v>
      </c>
      <c r="EU696" s="19">
        <f t="shared" si="982"/>
        <v>0</v>
      </c>
      <c r="EV696" s="26">
        <f t="shared" si="983"/>
        <v>0</v>
      </c>
      <c r="EW696" s="26">
        <f t="shared" si="984"/>
        <v>0</v>
      </c>
      <c r="EX696">
        <f t="shared" si="1041"/>
        <v>0</v>
      </c>
      <c r="EY696" s="7">
        <f t="shared" si="1000"/>
        <v>0</v>
      </c>
      <c r="EZ696" s="7">
        <f t="shared" si="1001"/>
        <v>0</v>
      </c>
      <c r="FA696" s="17">
        <f t="shared" si="1042"/>
        <v>0</v>
      </c>
      <c r="FB696" s="17">
        <f t="shared" si="1002"/>
        <v>0</v>
      </c>
      <c r="GB696">
        <v>694</v>
      </c>
      <c r="GC696" s="7">
        <f t="shared" si="1043"/>
        <v>0</v>
      </c>
      <c r="GD696" s="28">
        <f t="shared" si="1044"/>
        <v>0</v>
      </c>
      <c r="GE696" s="16">
        <f t="shared" si="1045"/>
        <v>0</v>
      </c>
      <c r="GF696" s="9">
        <f t="shared" si="985"/>
        <v>0</v>
      </c>
      <c r="GG696" s="26">
        <f t="shared" si="986"/>
        <v>0</v>
      </c>
      <c r="GH696" s="19">
        <f t="shared" si="987"/>
        <v>0</v>
      </c>
      <c r="GI696" s="26">
        <f t="shared" si="988"/>
        <v>0</v>
      </c>
      <c r="GJ696" s="26">
        <f t="shared" si="989"/>
        <v>0</v>
      </c>
      <c r="GK696" s="16">
        <f t="shared" si="1046"/>
        <v>0</v>
      </c>
      <c r="GL696" s="25">
        <v>0</v>
      </c>
      <c r="GM696" s="25">
        <f t="shared" si="1047"/>
        <v>0</v>
      </c>
      <c r="GN696" s="25">
        <f t="shared" si="1048"/>
        <v>0</v>
      </c>
      <c r="GO696" s="25">
        <f t="shared" si="1049"/>
        <v>0</v>
      </c>
      <c r="GP696" s="25">
        <f t="shared" si="1050"/>
        <v>0</v>
      </c>
      <c r="GQ696" s="16">
        <f t="shared" si="1051"/>
        <v>0</v>
      </c>
      <c r="GR696" s="25">
        <f t="shared" si="1052"/>
        <v>0</v>
      </c>
      <c r="GS696" s="9">
        <f t="shared" si="990"/>
        <v>0</v>
      </c>
      <c r="GT696" s="26">
        <f t="shared" si="991"/>
        <v>0</v>
      </c>
      <c r="GU696" s="19">
        <f t="shared" si="992"/>
        <v>0</v>
      </c>
      <c r="GV696" s="26">
        <f t="shared" si="993"/>
        <v>0</v>
      </c>
      <c r="GW696" s="26">
        <f t="shared" si="994"/>
        <v>0</v>
      </c>
      <c r="GX696">
        <f t="shared" si="1053"/>
        <v>0</v>
      </c>
      <c r="GY696" s="7">
        <f t="shared" si="1003"/>
        <v>0</v>
      </c>
      <c r="GZ696" s="7">
        <f t="shared" si="1004"/>
        <v>0</v>
      </c>
      <c r="HA696" s="17">
        <f t="shared" si="1054"/>
        <v>0</v>
      </c>
      <c r="HB696" s="17">
        <f t="shared" si="1005"/>
        <v>0</v>
      </c>
    </row>
    <row r="697" spans="54:210" x14ac:dyDescent="0.3">
      <c r="BB697">
        <v>695</v>
      </c>
      <c r="BC697" s="7">
        <f t="shared" si="1006"/>
        <v>0</v>
      </c>
      <c r="BD697" s="28">
        <f t="shared" si="1007"/>
        <v>0</v>
      </c>
      <c r="BE697" s="16">
        <f t="shared" si="1008"/>
        <v>0</v>
      </c>
      <c r="BF697" s="16">
        <f t="shared" si="1009"/>
        <v>0</v>
      </c>
      <c r="BG697" s="25">
        <v>0</v>
      </c>
      <c r="BH697" s="25">
        <f t="shared" si="1010"/>
        <v>0</v>
      </c>
      <c r="BI697" s="25">
        <f t="shared" si="1011"/>
        <v>0</v>
      </c>
      <c r="BJ697" s="25">
        <f t="shared" si="1012"/>
        <v>0</v>
      </c>
      <c r="BK697" s="25">
        <f t="shared" si="1013"/>
        <v>0</v>
      </c>
      <c r="BL697" s="16">
        <f t="shared" si="1014"/>
        <v>0</v>
      </c>
      <c r="BM697" s="25">
        <f t="shared" si="1015"/>
        <v>0</v>
      </c>
      <c r="BN697" s="9">
        <f t="shared" si="960"/>
        <v>0</v>
      </c>
      <c r="BO697" s="26">
        <f t="shared" si="961"/>
        <v>0</v>
      </c>
      <c r="BP697" s="19">
        <f t="shared" si="962"/>
        <v>0</v>
      </c>
      <c r="BQ697" s="26">
        <f t="shared" si="963"/>
        <v>0</v>
      </c>
      <c r="BR697" s="26">
        <f t="shared" si="964"/>
        <v>0</v>
      </c>
      <c r="BS697">
        <f t="shared" si="1016"/>
        <v>0</v>
      </c>
      <c r="BT697" s="7">
        <f t="shared" si="1017"/>
        <v>0</v>
      </c>
      <c r="BU697" s="7">
        <f t="shared" si="995"/>
        <v>0</v>
      </c>
      <c r="BV697" s="17">
        <f t="shared" si="1018"/>
        <v>0</v>
      </c>
      <c r="BW697" s="17">
        <f t="shared" si="996"/>
        <v>0</v>
      </c>
      <c r="CB697">
        <v>695</v>
      </c>
      <c r="CC697" s="7">
        <f t="shared" ca="1" si="1019"/>
        <v>-19000</v>
      </c>
      <c r="CD697" s="28">
        <f t="shared" ca="1" si="1020"/>
        <v>0</v>
      </c>
      <c r="CE697" s="16">
        <f t="shared" ca="1" si="1021"/>
        <v>0</v>
      </c>
      <c r="CF697" s="9">
        <f t="shared" ca="1" si="965"/>
        <v>0</v>
      </c>
      <c r="CG697" s="26">
        <f t="shared" ca="1" si="966"/>
        <v>0</v>
      </c>
      <c r="CH697" s="19">
        <f t="shared" ca="1" si="967"/>
        <v>0</v>
      </c>
      <c r="CI697" s="26">
        <f t="shared" ca="1" si="968"/>
        <v>0</v>
      </c>
      <c r="CJ697" s="26">
        <f t="shared" ca="1" si="969"/>
        <v>0</v>
      </c>
      <c r="CK697" s="16">
        <f t="shared" ca="1" si="1022"/>
        <v>0</v>
      </c>
      <c r="CL697" s="25">
        <v>0</v>
      </c>
      <c r="CM697" s="25">
        <f t="shared" ca="1" si="1023"/>
        <v>0</v>
      </c>
      <c r="CN697" s="25">
        <f t="shared" ca="1" si="1024"/>
        <v>0</v>
      </c>
      <c r="CO697" s="25">
        <f t="shared" ca="1" si="1025"/>
        <v>0</v>
      </c>
      <c r="CP697" s="25">
        <f t="shared" ca="1" si="1026"/>
        <v>0</v>
      </c>
      <c r="CQ697" s="16">
        <f t="shared" ca="1" si="1027"/>
        <v>0</v>
      </c>
      <c r="CR697" s="25">
        <f t="shared" ca="1" si="1028"/>
        <v>0</v>
      </c>
      <c r="CS697" s="9">
        <f t="shared" ca="1" si="970"/>
        <v>0</v>
      </c>
      <c r="CT697" s="26">
        <f t="shared" ca="1" si="971"/>
        <v>0</v>
      </c>
      <c r="CU697" s="19">
        <f t="shared" ca="1" si="972"/>
        <v>0</v>
      </c>
      <c r="CV697" s="26">
        <f t="shared" ca="1" si="973"/>
        <v>0</v>
      </c>
      <c r="CW697" s="26">
        <f t="shared" ca="1" si="974"/>
        <v>0</v>
      </c>
      <c r="CX697">
        <f t="shared" ca="1" si="1029"/>
        <v>0</v>
      </c>
      <c r="CY697" s="7">
        <f t="shared" ca="1" si="997"/>
        <v>0</v>
      </c>
      <c r="CZ697" s="7">
        <f t="shared" ca="1" si="998"/>
        <v>0</v>
      </c>
      <c r="DA697" s="17">
        <f t="shared" ca="1" si="1030"/>
        <v>0</v>
      </c>
      <c r="DB697" s="17">
        <f t="shared" ca="1" si="999"/>
        <v>0</v>
      </c>
      <c r="EB697">
        <v>695</v>
      </c>
      <c r="EC697" s="7">
        <f t="shared" si="1031"/>
        <v>0</v>
      </c>
      <c r="ED697" s="28">
        <f t="shared" si="1032"/>
        <v>0</v>
      </c>
      <c r="EE697" s="16">
        <f t="shared" si="1033"/>
        <v>0</v>
      </c>
      <c r="EF697" s="9">
        <f t="shared" si="975"/>
        <v>0</v>
      </c>
      <c r="EG697" s="26">
        <f t="shared" si="976"/>
        <v>0</v>
      </c>
      <c r="EH697" s="19">
        <f t="shared" si="977"/>
        <v>0</v>
      </c>
      <c r="EI697" s="26">
        <f t="shared" si="978"/>
        <v>0</v>
      </c>
      <c r="EJ697" s="26">
        <f t="shared" si="979"/>
        <v>0</v>
      </c>
      <c r="EK697" s="16">
        <f t="shared" si="1034"/>
        <v>0</v>
      </c>
      <c r="EL697" s="25">
        <v>0</v>
      </c>
      <c r="EM697" s="25">
        <f t="shared" si="1035"/>
        <v>0</v>
      </c>
      <c r="EN697" s="25">
        <f t="shared" si="1036"/>
        <v>0</v>
      </c>
      <c r="EO697" s="25">
        <f t="shared" si="1037"/>
        <v>0</v>
      </c>
      <c r="EP697" s="25">
        <f t="shared" si="1038"/>
        <v>0</v>
      </c>
      <c r="EQ697" s="16">
        <f t="shared" si="1039"/>
        <v>0</v>
      </c>
      <c r="ER697" s="25">
        <f t="shared" si="1040"/>
        <v>0</v>
      </c>
      <c r="ES697" s="9">
        <f t="shared" si="980"/>
        <v>0</v>
      </c>
      <c r="ET697" s="26">
        <f t="shared" si="981"/>
        <v>0</v>
      </c>
      <c r="EU697" s="19">
        <f t="shared" si="982"/>
        <v>0</v>
      </c>
      <c r="EV697" s="26">
        <f t="shared" si="983"/>
        <v>0</v>
      </c>
      <c r="EW697" s="26">
        <f t="shared" si="984"/>
        <v>0</v>
      </c>
      <c r="EX697">
        <f t="shared" si="1041"/>
        <v>0</v>
      </c>
      <c r="EY697" s="7">
        <f t="shared" si="1000"/>
        <v>0</v>
      </c>
      <c r="EZ697" s="7">
        <f t="shared" si="1001"/>
        <v>0</v>
      </c>
      <c r="FA697" s="17">
        <f t="shared" si="1042"/>
        <v>0</v>
      </c>
      <c r="FB697" s="17">
        <f t="shared" si="1002"/>
        <v>0</v>
      </c>
      <c r="GB697">
        <v>695</v>
      </c>
      <c r="GC697" s="7">
        <f t="shared" si="1043"/>
        <v>0</v>
      </c>
      <c r="GD697" s="28">
        <f t="shared" si="1044"/>
        <v>0</v>
      </c>
      <c r="GE697" s="16">
        <f t="shared" si="1045"/>
        <v>0</v>
      </c>
      <c r="GF697" s="9">
        <f t="shared" si="985"/>
        <v>0</v>
      </c>
      <c r="GG697" s="26">
        <f t="shared" si="986"/>
        <v>0</v>
      </c>
      <c r="GH697" s="19">
        <f t="shared" si="987"/>
        <v>0</v>
      </c>
      <c r="GI697" s="26">
        <f t="shared" si="988"/>
        <v>0</v>
      </c>
      <c r="GJ697" s="26">
        <f t="shared" si="989"/>
        <v>0</v>
      </c>
      <c r="GK697" s="16">
        <f t="shared" si="1046"/>
        <v>0</v>
      </c>
      <c r="GL697" s="25">
        <v>0</v>
      </c>
      <c r="GM697" s="25">
        <f t="shared" si="1047"/>
        <v>0</v>
      </c>
      <c r="GN697" s="25">
        <f t="shared" si="1048"/>
        <v>0</v>
      </c>
      <c r="GO697" s="25">
        <f t="shared" si="1049"/>
        <v>0</v>
      </c>
      <c r="GP697" s="25">
        <f t="shared" si="1050"/>
        <v>0</v>
      </c>
      <c r="GQ697" s="16">
        <f t="shared" si="1051"/>
        <v>0</v>
      </c>
      <c r="GR697" s="25">
        <f t="shared" si="1052"/>
        <v>0</v>
      </c>
      <c r="GS697" s="9">
        <f t="shared" si="990"/>
        <v>0</v>
      </c>
      <c r="GT697" s="26">
        <f t="shared" si="991"/>
        <v>0</v>
      </c>
      <c r="GU697" s="19">
        <f t="shared" si="992"/>
        <v>0</v>
      </c>
      <c r="GV697" s="26">
        <f t="shared" si="993"/>
        <v>0</v>
      </c>
      <c r="GW697" s="26">
        <f t="shared" si="994"/>
        <v>0</v>
      </c>
      <c r="GX697">
        <f t="shared" si="1053"/>
        <v>0</v>
      </c>
      <c r="GY697" s="7">
        <f t="shared" si="1003"/>
        <v>0</v>
      </c>
      <c r="GZ697" s="7">
        <f t="shared" si="1004"/>
        <v>0</v>
      </c>
      <c r="HA697" s="17">
        <f t="shared" si="1054"/>
        <v>0</v>
      </c>
      <c r="HB697" s="17">
        <f t="shared" si="1005"/>
        <v>0</v>
      </c>
    </row>
    <row r="698" spans="54:210" x14ac:dyDescent="0.3">
      <c r="BB698">
        <v>696</v>
      </c>
      <c r="BC698" s="7">
        <f t="shared" si="1006"/>
        <v>0</v>
      </c>
      <c r="BD698" s="28">
        <f t="shared" si="1007"/>
        <v>0</v>
      </c>
      <c r="BE698" s="16">
        <f t="shared" si="1008"/>
        <v>0</v>
      </c>
      <c r="BF698" s="16">
        <f t="shared" si="1009"/>
        <v>0</v>
      </c>
      <c r="BG698" s="25">
        <v>0</v>
      </c>
      <c r="BH698" s="25">
        <f t="shared" si="1010"/>
        <v>0</v>
      </c>
      <c r="BI698" s="25">
        <f t="shared" si="1011"/>
        <v>0</v>
      </c>
      <c r="BJ698" s="25">
        <f t="shared" si="1012"/>
        <v>0</v>
      </c>
      <c r="BK698" s="25">
        <f t="shared" si="1013"/>
        <v>0</v>
      </c>
      <c r="BL698" s="16">
        <f t="shared" si="1014"/>
        <v>0</v>
      </c>
      <c r="BM698" s="25">
        <f t="shared" si="1015"/>
        <v>0</v>
      </c>
      <c r="BN698" s="9">
        <f t="shared" si="960"/>
        <v>0</v>
      </c>
      <c r="BO698" s="26">
        <f t="shared" si="961"/>
        <v>0</v>
      </c>
      <c r="BP698" s="19">
        <f t="shared" si="962"/>
        <v>0</v>
      </c>
      <c r="BQ698" s="26">
        <f t="shared" si="963"/>
        <v>0</v>
      </c>
      <c r="BR698" s="26">
        <f t="shared" si="964"/>
        <v>0</v>
      </c>
      <c r="BS698">
        <f t="shared" si="1016"/>
        <v>0</v>
      </c>
      <c r="BT698" s="7">
        <f t="shared" si="1017"/>
        <v>0</v>
      </c>
      <c r="BU698" s="7">
        <f t="shared" si="995"/>
        <v>0</v>
      </c>
      <c r="BV698" s="17">
        <f t="shared" si="1018"/>
        <v>0</v>
      </c>
      <c r="BW698" s="17">
        <f t="shared" si="996"/>
        <v>0</v>
      </c>
      <c r="CB698">
        <v>696</v>
      </c>
      <c r="CC698" s="7">
        <f t="shared" ca="1" si="1019"/>
        <v>-19000</v>
      </c>
      <c r="CD698" s="28">
        <f t="shared" ca="1" si="1020"/>
        <v>0</v>
      </c>
      <c r="CE698" s="16">
        <f t="shared" ca="1" si="1021"/>
        <v>0</v>
      </c>
      <c r="CF698" s="9">
        <f t="shared" ca="1" si="965"/>
        <v>0</v>
      </c>
      <c r="CG698" s="26">
        <f t="shared" ca="1" si="966"/>
        <v>0</v>
      </c>
      <c r="CH698" s="19">
        <f t="shared" ca="1" si="967"/>
        <v>0</v>
      </c>
      <c r="CI698" s="26">
        <f t="shared" ca="1" si="968"/>
        <v>0</v>
      </c>
      <c r="CJ698" s="26">
        <f t="shared" ca="1" si="969"/>
        <v>0</v>
      </c>
      <c r="CK698" s="16">
        <f t="shared" ca="1" si="1022"/>
        <v>0</v>
      </c>
      <c r="CL698" s="25">
        <v>0</v>
      </c>
      <c r="CM698" s="25">
        <f t="shared" ca="1" si="1023"/>
        <v>0</v>
      </c>
      <c r="CN698" s="25">
        <f t="shared" ca="1" si="1024"/>
        <v>0</v>
      </c>
      <c r="CO698" s="25">
        <f t="shared" ca="1" si="1025"/>
        <v>0</v>
      </c>
      <c r="CP698" s="25">
        <f t="shared" ca="1" si="1026"/>
        <v>0</v>
      </c>
      <c r="CQ698" s="16">
        <f t="shared" ca="1" si="1027"/>
        <v>0</v>
      </c>
      <c r="CR698" s="25">
        <f t="shared" ca="1" si="1028"/>
        <v>0</v>
      </c>
      <c r="CS698" s="9">
        <f t="shared" ca="1" si="970"/>
        <v>0</v>
      </c>
      <c r="CT698" s="26">
        <f t="shared" ca="1" si="971"/>
        <v>0</v>
      </c>
      <c r="CU698" s="19">
        <f t="shared" ca="1" si="972"/>
        <v>0</v>
      </c>
      <c r="CV698" s="26">
        <f t="shared" ca="1" si="973"/>
        <v>0</v>
      </c>
      <c r="CW698" s="26">
        <f t="shared" ca="1" si="974"/>
        <v>0</v>
      </c>
      <c r="CX698">
        <f t="shared" ca="1" si="1029"/>
        <v>0</v>
      </c>
      <c r="CY698" s="7">
        <f t="shared" ca="1" si="997"/>
        <v>0</v>
      </c>
      <c r="CZ698" s="7">
        <f t="shared" ca="1" si="998"/>
        <v>0</v>
      </c>
      <c r="DA698" s="17">
        <f t="shared" ca="1" si="1030"/>
        <v>0</v>
      </c>
      <c r="DB698" s="17">
        <f t="shared" ca="1" si="999"/>
        <v>0</v>
      </c>
      <c r="EB698">
        <v>696</v>
      </c>
      <c r="EC698" s="7">
        <f t="shared" si="1031"/>
        <v>0</v>
      </c>
      <c r="ED698" s="28">
        <f t="shared" si="1032"/>
        <v>0</v>
      </c>
      <c r="EE698" s="16">
        <f t="shared" si="1033"/>
        <v>0</v>
      </c>
      <c r="EF698" s="9">
        <f t="shared" si="975"/>
        <v>0</v>
      </c>
      <c r="EG698" s="26">
        <f t="shared" si="976"/>
        <v>0</v>
      </c>
      <c r="EH698" s="19">
        <f t="shared" si="977"/>
        <v>0</v>
      </c>
      <c r="EI698" s="26">
        <f t="shared" si="978"/>
        <v>0</v>
      </c>
      <c r="EJ698" s="26">
        <f t="shared" si="979"/>
        <v>0</v>
      </c>
      <c r="EK698" s="16">
        <f t="shared" si="1034"/>
        <v>0</v>
      </c>
      <c r="EL698" s="25">
        <v>0</v>
      </c>
      <c r="EM698" s="25">
        <f t="shared" si="1035"/>
        <v>0</v>
      </c>
      <c r="EN698" s="25">
        <f t="shared" si="1036"/>
        <v>0</v>
      </c>
      <c r="EO698" s="25">
        <f t="shared" si="1037"/>
        <v>0</v>
      </c>
      <c r="EP698" s="25">
        <f t="shared" si="1038"/>
        <v>0</v>
      </c>
      <c r="EQ698" s="16">
        <f t="shared" si="1039"/>
        <v>0</v>
      </c>
      <c r="ER698" s="25">
        <f t="shared" si="1040"/>
        <v>0</v>
      </c>
      <c r="ES698" s="9">
        <f t="shared" si="980"/>
        <v>0</v>
      </c>
      <c r="ET698" s="26">
        <f t="shared" si="981"/>
        <v>0</v>
      </c>
      <c r="EU698" s="19">
        <f t="shared" si="982"/>
        <v>0</v>
      </c>
      <c r="EV698" s="26">
        <f t="shared" si="983"/>
        <v>0</v>
      </c>
      <c r="EW698" s="26">
        <f t="shared" si="984"/>
        <v>0</v>
      </c>
      <c r="EX698">
        <f t="shared" si="1041"/>
        <v>0</v>
      </c>
      <c r="EY698" s="7">
        <f t="shared" si="1000"/>
        <v>0</v>
      </c>
      <c r="EZ698" s="7">
        <f t="shared" si="1001"/>
        <v>0</v>
      </c>
      <c r="FA698" s="17">
        <f t="shared" si="1042"/>
        <v>0</v>
      </c>
      <c r="FB698" s="17">
        <f t="shared" si="1002"/>
        <v>0</v>
      </c>
      <c r="GB698">
        <v>696</v>
      </c>
      <c r="GC698" s="7">
        <f t="shared" si="1043"/>
        <v>0</v>
      </c>
      <c r="GD698" s="28">
        <f t="shared" si="1044"/>
        <v>0</v>
      </c>
      <c r="GE698" s="16">
        <f t="shared" si="1045"/>
        <v>0</v>
      </c>
      <c r="GF698" s="9">
        <f t="shared" si="985"/>
        <v>0</v>
      </c>
      <c r="GG698" s="26">
        <f t="shared" si="986"/>
        <v>0</v>
      </c>
      <c r="GH698" s="19">
        <f t="shared" si="987"/>
        <v>0</v>
      </c>
      <c r="GI698" s="26">
        <f t="shared" si="988"/>
        <v>0</v>
      </c>
      <c r="GJ698" s="26">
        <f t="shared" si="989"/>
        <v>0</v>
      </c>
      <c r="GK698" s="16">
        <f t="shared" si="1046"/>
        <v>0</v>
      </c>
      <c r="GL698" s="25">
        <v>0</v>
      </c>
      <c r="GM698" s="25">
        <f t="shared" si="1047"/>
        <v>0</v>
      </c>
      <c r="GN698" s="25">
        <f t="shared" si="1048"/>
        <v>0</v>
      </c>
      <c r="GO698" s="25">
        <f t="shared" si="1049"/>
        <v>0</v>
      </c>
      <c r="GP698" s="25">
        <f t="shared" si="1050"/>
        <v>0</v>
      </c>
      <c r="GQ698" s="16">
        <f t="shared" si="1051"/>
        <v>0</v>
      </c>
      <c r="GR698" s="25">
        <f t="shared" si="1052"/>
        <v>0</v>
      </c>
      <c r="GS698" s="9">
        <f t="shared" si="990"/>
        <v>0</v>
      </c>
      <c r="GT698" s="26">
        <f t="shared" si="991"/>
        <v>0</v>
      </c>
      <c r="GU698" s="19">
        <f t="shared" si="992"/>
        <v>0</v>
      </c>
      <c r="GV698" s="26">
        <f t="shared" si="993"/>
        <v>0</v>
      </c>
      <c r="GW698" s="26">
        <f t="shared" si="994"/>
        <v>0</v>
      </c>
      <c r="GX698">
        <f t="shared" si="1053"/>
        <v>0</v>
      </c>
      <c r="GY698" s="7">
        <f t="shared" si="1003"/>
        <v>0</v>
      </c>
      <c r="GZ698" s="7">
        <f t="shared" si="1004"/>
        <v>0</v>
      </c>
      <c r="HA698" s="17">
        <f t="shared" si="1054"/>
        <v>0</v>
      </c>
      <c r="HB698" s="17">
        <f t="shared" si="1005"/>
        <v>0</v>
      </c>
    </row>
    <row r="699" spans="54:210" x14ac:dyDescent="0.3">
      <c r="BB699">
        <v>697</v>
      </c>
      <c r="BC699" s="7">
        <f t="shared" si="1006"/>
        <v>0</v>
      </c>
      <c r="BD699" s="28">
        <f t="shared" si="1007"/>
        <v>0</v>
      </c>
      <c r="BE699" s="16">
        <f t="shared" si="1008"/>
        <v>0</v>
      </c>
      <c r="BF699" s="16">
        <f t="shared" si="1009"/>
        <v>0</v>
      </c>
      <c r="BG699" s="25">
        <v>0</v>
      </c>
      <c r="BH699" s="25">
        <f t="shared" si="1010"/>
        <v>0</v>
      </c>
      <c r="BI699" s="25">
        <f t="shared" si="1011"/>
        <v>0</v>
      </c>
      <c r="BJ699" s="25">
        <f t="shared" si="1012"/>
        <v>0</v>
      </c>
      <c r="BK699" s="25">
        <f t="shared" si="1013"/>
        <v>0</v>
      </c>
      <c r="BL699" s="16">
        <f t="shared" si="1014"/>
        <v>0</v>
      </c>
      <c r="BM699" s="25">
        <f t="shared" si="1015"/>
        <v>0</v>
      </c>
      <c r="BN699" s="9">
        <f t="shared" si="960"/>
        <v>0</v>
      </c>
      <c r="BO699" s="26">
        <f t="shared" si="961"/>
        <v>0</v>
      </c>
      <c r="BP699" s="19">
        <f t="shared" si="962"/>
        <v>0</v>
      </c>
      <c r="BQ699" s="26">
        <f t="shared" si="963"/>
        <v>0</v>
      </c>
      <c r="BR699" s="26">
        <f t="shared" si="964"/>
        <v>0</v>
      </c>
      <c r="BS699">
        <f t="shared" si="1016"/>
        <v>0</v>
      </c>
      <c r="BT699" s="7">
        <f t="shared" si="1017"/>
        <v>0</v>
      </c>
      <c r="BU699" s="7">
        <f t="shared" si="995"/>
        <v>0</v>
      </c>
      <c r="BV699" s="17">
        <f t="shared" si="1018"/>
        <v>0</v>
      </c>
      <c r="BW699" s="17">
        <f t="shared" si="996"/>
        <v>0</v>
      </c>
      <c r="CB699">
        <v>697</v>
      </c>
      <c r="CC699" s="7">
        <f t="shared" ca="1" si="1019"/>
        <v>-19000</v>
      </c>
      <c r="CD699" s="28">
        <f t="shared" ca="1" si="1020"/>
        <v>0</v>
      </c>
      <c r="CE699" s="16">
        <f t="shared" ca="1" si="1021"/>
        <v>0</v>
      </c>
      <c r="CF699" s="9">
        <f t="shared" ca="1" si="965"/>
        <v>0</v>
      </c>
      <c r="CG699" s="26">
        <f t="shared" ca="1" si="966"/>
        <v>0</v>
      </c>
      <c r="CH699" s="19">
        <f t="shared" ca="1" si="967"/>
        <v>0</v>
      </c>
      <c r="CI699" s="26">
        <f t="shared" ca="1" si="968"/>
        <v>0</v>
      </c>
      <c r="CJ699" s="26">
        <f t="shared" ca="1" si="969"/>
        <v>0</v>
      </c>
      <c r="CK699" s="16">
        <f t="shared" ca="1" si="1022"/>
        <v>0</v>
      </c>
      <c r="CL699" s="25">
        <v>0</v>
      </c>
      <c r="CM699" s="25">
        <f t="shared" ca="1" si="1023"/>
        <v>0</v>
      </c>
      <c r="CN699" s="25">
        <f t="shared" ca="1" si="1024"/>
        <v>0</v>
      </c>
      <c r="CO699" s="25">
        <f t="shared" ca="1" si="1025"/>
        <v>0</v>
      </c>
      <c r="CP699" s="25">
        <f t="shared" ca="1" si="1026"/>
        <v>0</v>
      </c>
      <c r="CQ699" s="16">
        <f t="shared" ca="1" si="1027"/>
        <v>0</v>
      </c>
      <c r="CR699" s="25">
        <f t="shared" ca="1" si="1028"/>
        <v>0</v>
      </c>
      <c r="CS699" s="9">
        <f t="shared" ca="1" si="970"/>
        <v>0</v>
      </c>
      <c r="CT699" s="26">
        <f t="shared" ca="1" si="971"/>
        <v>0</v>
      </c>
      <c r="CU699" s="19">
        <f t="shared" ca="1" si="972"/>
        <v>0</v>
      </c>
      <c r="CV699" s="26">
        <f t="shared" ca="1" si="973"/>
        <v>0</v>
      </c>
      <c r="CW699" s="26">
        <f t="shared" ca="1" si="974"/>
        <v>0</v>
      </c>
      <c r="CX699">
        <f t="shared" ca="1" si="1029"/>
        <v>0</v>
      </c>
      <c r="CY699" s="7">
        <f t="shared" ca="1" si="997"/>
        <v>0</v>
      </c>
      <c r="CZ699" s="7">
        <f t="shared" ca="1" si="998"/>
        <v>0</v>
      </c>
      <c r="DA699" s="17">
        <f t="shared" ca="1" si="1030"/>
        <v>0</v>
      </c>
      <c r="DB699" s="17">
        <f t="shared" ca="1" si="999"/>
        <v>0</v>
      </c>
      <c r="EB699">
        <v>697</v>
      </c>
      <c r="EC699" s="7">
        <f t="shared" si="1031"/>
        <v>0</v>
      </c>
      <c r="ED699" s="28">
        <f t="shared" si="1032"/>
        <v>0</v>
      </c>
      <c r="EE699" s="16">
        <f t="shared" si="1033"/>
        <v>0</v>
      </c>
      <c r="EF699" s="9">
        <f t="shared" si="975"/>
        <v>0</v>
      </c>
      <c r="EG699" s="26">
        <f t="shared" si="976"/>
        <v>0</v>
      </c>
      <c r="EH699" s="19">
        <f t="shared" si="977"/>
        <v>0</v>
      </c>
      <c r="EI699" s="26">
        <f t="shared" si="978"/>
        <v>0</v>
      </c>
      <c r="EJ699" s="26">
        <f t="shared" si="979"/>
        <v>0</v>
      </c>
      <c r="EK699" s="16">
        <f t="shared" si="1034"/>
        <v>0</v>
      </c>
      <c r="EL699" s="25">
        <v>0</v>
      </c>
      <c r="EM699" s="25">
        <f t="shared" si="1035"/>
        <v>0</v>
      </c>
      <c r="EN699" s="25">
        <f t="shared" si="1036"/>
        <v>0</v>
      </c>
      <c r="EO699" s="25">
        <f t="shared" si="1037"/>
        <v>0</v>
      </c>
      <c r="EP699" s="25">
        <f t="shared" si="1038"/>
        <v>0</v>
      </c>
      <c r="EQ699" s="16">
        <f t="shared" si="1039"/>
        <v>0</v>
      </c>
      <c r="ER699" s="25">
        <f t="shared" si="1040"/>
        <v>0</v>
      </c>
      <c r="ES699" s="9">
        <f t="shared" si="980"/>
        <v>0</v>
      </c>
      <c r="ET699" s="26">
        <f t="shared" si="981"/>
        <v>0</v>
      </c>
      <c r="EU699" s="19">
        <f t="shared" si="982"/>
        <v>0</v>
      </c>
      <c r="EV699" s="26">
        <f t="shared" si="983"/>
        <v>0</v>
      </c>
      <c r="EW699" s="26">
        <f t="shared" si="984"/>
        <v>0</v>
      </c>
      <c r="EX699">
        <f t="shared" si="1041"/>
        <v>0</v>
      </c>
      <c r="EY699" s="7">
        <f t="shared" si="1000"/>
        <v>0</v>
      </c>
      <c r="EZ699" s="7">
        <f t="shared" si="1001"/>
        <v>0</v>
      </c>
      <c r="FA699" s="17">
        <f t="shared" si="1042"/>
        <v>0</v>
      </c>
      <c r="FB699" s="17">
        <f t="shared" si="1002"/>
        <v>0</v>
      </c>
      <c r="GB699">
        <v>697</v>
      </c>
      <c r="GC699" s="7">
        <f t="shared" si="1043"/>
        <v>0</v>
      </c>
      <c r="GD699" s="28">
        <f t="shared" si="1044"/>
        <v>0</v>
      </c>
      <c r="GE699" s="16">
        <f t="shared" si="1045"/>
        <v>0</v>
      </c>
      <c r="GF699" s="9">
        <f t="shared" si="985"/>
        <v>0</v>
      </c>
      <c r="GG699" s="26">
        <f t="shared" si="986"/>
        <v>0</v>
      </c>
      <c r="GH699" s="19">
        <f t="shared" si="987"/>
        <v>0</v>
      </c>
      <c r="GI699" s="26">
        <f t="shared" si="988"/>
        <v>0</v>
      </c>
      <c r="GJ699" s="26">
        <f t="shared" si="989"/>
        <v>0</v>
      </c>
      <c r="GK699" s="16">
        <f t="shared" si="1046"/>
        <v>0</v>
      </c>
      <c r="GL699" s="25">
        <v>0</v>
      </c>
      <c r="GM699" s="25">
        <f t="shared" si="1047"/>
        <v>0</v>
      </c>
      <c r="GN699" s="25">
        <f t="shared" si="1048"/>
        <v>0</v>
      </c>
      <c r="GO699" s="25">
        <f t="shared" si="1049"/>
        <v>0</v>
      </c>
      <c r="GP699" s="25">
        <f t="shared" si="1050"/>
        <v>0</v>
      </c>
      <c r="GQ699" s="16">
        <f t="shared" si="1051"/>
        <v>0</v>
      </c>
      <c r="GR699" s="25">
        <f t="shared" si="1052"/>
        <v>0</v>
      </c>
      <c r="GS699" s="9">
        <f t="shared" si="990"/>
        <v>0</v>
      </c>
      <c r="GT699" s="26">
        <f t="shared" si="991"/>
        <v>0</v>
      </c>
      <c r="GU699" s="19">
        <f t="shared" si="992"/>
        <v>0</v>
      </c>
      <c r="GV699" s="26">
        <f t="shared" si="993"/>
        <v>0</v>
      </c>
      <c r="GW699" s="26">
        <f t="shared" si="994"/>
        <v>0</v>
      </c>
      <c r="GX699">
        <f t="shared" si="1053"/>
        <v>0</v>
      </c>
      <c r="GY699" s="7">
        <f t="shared" si="1003"/>
        <v>0</v>
      </c>
      <c r="GZ699" s="7">
        <f t="shared" si="1004"/>
        <v>0</v>
      </c>
      <c r="HA699" s="17">
        <f t="shared" si="1054"/>
        <v>0</v>
      </c>
      <c r="HB699" s="17">
        <f t="shared" si="1005"/>
        <v>0</v>
      </c>
    </row>
    <row r="700" spans="54:210" x14ac:dyDescent="0.3">
      <c r="BB700">
        <v>698</v>
      </c>
      <c r="BC700" s="7">
        <f t="shared" si="1006"/>
        <v>0</v>
      </c>
      <c r="BD700" s="28">
        <f t="shared" si="1007"/>
        <v>0</v>
      </c>
      <c r="BE700" s="16">
        <f t="shared" si="1008"/>
        <v>0</v>
      </c>
      <c r="BF700" s="16">
        <f t="shared" si="1009"/>
        <v>0</v>
      </c>
      <c r="BG700" s="25">
        <v>0</v>
      </c>
      <c r="BH700" s="25">
        <f t="shared" si="1010"/>
        <v>0</v>
      </c>
      <c r="BI700" s="25">
        <f t="shared" si="1011"/>
        <v>0</v>
      </c>
      <c r="BJ700" s="25">
        <f t="shared" si="1012"/>
        <v>0</v>
      </c>
      <c r="BK700" s="25">
        <f t="shared" si="1013"/>
        <v>0</v>
      </c>
      <c r="BL700" s="16">
        <f t="shared" si="1014"/>
        <v>0</v>
      </c>
      <c r="BM700" s="25">
        <f t="shared" si="1015"/>
        <v>0</v>
      </c>
      <c r="BN700" s="9">
        <f t="shared" si="960"/>
        <v>0</v>
      </c>
      <c r="BO700" s="26">
        <f t="shared" si="961"/>
        <v>0</v>
      </c>
      <c r="BP700" s="19">
        <f t="shared" si="962"/>
        <v>0</v>
      </c>
      <c r="BQ700" s="26">
        <f t="shared" si="963"/>
        <v>0</v>
      </c>
      <c r="BR700" s="26">
        <f t="shared" si="964"/>
        <v>0</v>
      </c>
      <c r="BS700">
        <f t="shared" si="1016"/>
        <v>0</v>
      </c>
      <c r="BT700" s="7">
        <f t="shared" si="1017"/>
        <v>0</v>
      </c>
      <c r="BU700" s="7">
        <f t="shared" si="995"/>
        <v>0</v>
      </c>
      <c r="BV700" s="17">
        <f t="shared" si="1018"/>
        <v>0</v>
      </c>
      <c r="BW700" s="17">
        <f t="shared" si="996"/>
        <v>0</v>
      </c>
      <c r="CB700">
        <v>698</v>
      </c>
      <c r="CC700" s="7">
        <f t="shared" ca="1" si="1019"/>
        <v>-19000</v>
      </c>
      <c r="CD700" s="28">
        <f t="shared" ca="1" si="1020"/>
        <v>0</v>
      </c>
      <c r="CE700" s="16">
        <f t="shared" ca="1" si="1021"/>
        <v>0</v>
      </c>
      <c r="CF700" s="9">
        <f t="shared" ca="1" si="965"/>
        <v>0</v>
      </c>
      <c r="CG700" s="26">
        <f t="shared" ca="1" si="966"/>
        <v>0</v>
      </c>
      <c r="CH700" s="19">
        <f t="shared" ca="1" si="967"/>
        <v>0</v>
      </c>
      <c r="CI700" s="26">
        <f t="shared" ca="1" si="968"/>
        <v>0</v>
      </c>
      <c r="CJ700" s="26">
        <f t="shared" ca="1" si="969"/>
        <v>0</v>
      </c>
      <c r="CK700" s="16">
        <f t="shared" ca="1" si="1022"/>
        <v>0</v>
      </c>
      <c r="CL700" s="25">
        <v>0</v>
      </c>
      <c r="CM700" s="25">
        <f t="shared" ca="1" si="1023"/>
        <v>0</v>
      </c>
      <c r="CN700" s="25">
        <f t="shared" ca="1" si="1024"/>
        <v>0</v>
      </c>
      <c r="CO700" s="25">
        <f t="shared" ca="1" si="1025"/>
        <v>0</v>
      </c>
      <c r="CP700" s="25">
        <f t="shared" ca="1" si="1026"/>
        <v>0</v>
      </c>
      <c r="CQ700" s="16">
        <f t="shared" ca="1" si="1027"/>
        <v>0</v>
      </c>
      <c r="CR700" s="25">
        <f t="shared" ca="1" si="1028"/>
        <v>0</v>
      </c>
      <c r="CS700" s="9">
        <f t="shared" ca="1" si="970"/>
        <v>0</v>
      </c>
      <c r="CT700" s="26">
        <f t="shared" ca="1" si="971"/>
        <v>0</v>
      </c>
      <c r="CU700" s="19">
        <f t="shared" ca="1" si="972"/>
        <v>0</v>
      </c>
      <c r="CV700" s="26">
        <f t="shared" ca="1" si="973"/>
        <v>0</v>
      </c>
      <c r="CW700" s="26">
        <f t="shared" ca="1" si="974"/>
        <v>0</v>
      </c>
      <c r="CX700">
        <f t="shared" ca="1" si="1029"/>
        <v>0</v>
      </c>
      <c r="CY700" s="7">
        <f t="shared" ca="1" si="997"/>
        <v>0</v>
      </c>
      <c r="CZ700" s="7">
        <f t="shared" ca="1" si="998"/>
        <v>0</v>
      </c>
      <c r="DA700" s="17">
        <f t="shared" ca="1" si="1030"/>
        <v>0</v>
      </c>
      <c r="DB700" s="17">
        <f t="shared" ca="1" si="999"/>
        <v>0</v>
      </c>
      <c r="EB700">
        <v>698</v>
      </c>
      <c r="EC700" s="7">
        <f t="shared" si="1031"/>
        <v>0</v>
      </c>
      <c r="ED700" s="28">
        <f t="shared" si="1032"/>
        <v>0</v>
      </c>
      <c r="EE700" s="16">
        <f t="shared" si="1033"/>
        <v>0</v>
      </c>
      <c r="EF700" s="9">
        <f t="shared" si="975"/>
        <v>0</v>
      </c>
      <c r="EG700" s="26">
        <f t="shared" si="976"/>
        <v>0</v>
      </c>
      <c r="EH700" s="19">
        <f t="shared" si="977"/>
        <v>0</v>
      </c>
      <c r="EI700" s="26">
        <f t="shared" si="978"/>
        <v>0</v>
      </c>
      <c r="EJ700" s="26">
        <f t="shared" si="979"/>
        <v>0</v>
      </c>
      <c r="EK700" s="16">
        <f t="shared" si="1034"/>
        <v>0</v>
      </c>
      <c r="EL700" s="25">
        <v>0</v>
      </c>
      <c r="EM700" s="25">
        <f t="shared" si="1035"/>
        <v>0</v>
      </c>
      <c r="EN700" s="25">
        <f t="shared" si="1036"/>
        <v>0</v>
      </c>
      <c r="EO700" s="25">
        <f t="shared" si="1037"/>
        <v>0</v>
      </c>
      <c r="EP700" s="25">
        <f t="shared" si="1038"/>
        <v>0</v>
      </c>
      <c r="EQ700" s="16">
        <f t="shared" si="1039"/>
        <v>0</v>
      </c>
      <c r="ER700" s="25">
        <f t="shared" si="1040"/>
        <v>0</v>
      </c>
      <c r="ES700" s="9">
        <f t="shared" si="980"/>
        <v>0</v>
      </c>
      <c r="ET700" s="26">
        <f t="shared" si="981"/>
        <v>0</v>
      </c>
      <c r="EU700" s="19">
        <f t="shared" si="982"/>
        <v>0</v>
      </c>
      <c r="EV700" s="26">
        <f t="shared" si="983"/>
        <v>0</v>
      </c>
      <c r="EW700" s="26">
        <f t="shared" si="984"/>
        <v>0</v>
      </c>
      <c r="EX700">
        <f t="shared" si="1041"/>
        <v>0</v>
      </c>
      <c r="EY700" s="7">
        <f t="shared" si="1000"/>
        <v>0</v>
      </c>
      <c r="EZ700" s="7">
        <f t="shared" si="1001"/>
        <v>0</v>
      </c>
      <c r="FA700" s="17">
        <f t="shared" si="1042"/>
        <v>0</v>
      </c>
      <c r="FB700" s="17">
        <f t="shared" si="1002"/>
        <v>0</v>
      </c>
      <c r="GB700">
        <v>698</v>
      </c>
      <c r="GC700" s="7">
        <f t="shared" si="1043"/>
        <v>0</v>
      </c>
      <c r="GD700" s="28">
        <f t="shared" si="1044"/>
        <v>0</v>
      </c>
      <c r="GE700" s="16">
        <f t="shared" si="1045"/>
        <v>0</v>
      </c>
      <c r="GF700" s="9">
        <f t="shared" si="985"/>
        <v>0</v>
      </c>
      <c r="GG700" s="26">
        <f t="shared" si="986"/>
        <v>0</v>
      </c>
      <c r="GH700" s="19">
        <f t="shared" si="987"/>
        <v>0</v>
      </c>
      <c r="GI700" s="26">
        <f t="shared" si="988"/>
        <v>0</v>
      </c>
      <c r="GJ700" s="26">
        <f t="shared" si="989"/>
        <v>0</v>
      </c>
      <c r="GK700" s="16">
        <f t="shared" si="1046"/>
        <v>0</v>
      </c>
      <c r="GL700" s="25">
        <v>0</v>
      </c>
      <c r="GM700" s="25">
        <f t="shared" si="1047"/>
        <v>0</v>
      </c>
      <c r="GN700" s="25">
        <f t="shared" si="1048"/>
        <v>0</v>
      </c>
      <c r="GO700" s="25">
        <f t="shared" si="1049"/>
        <v>0</v>
      </c>
      <c r="GP700" s="25">
        <f t="shared" si="1050"/>
        <v>0</v>
      </c>
      <c r="GQ700" s="16">
        <f t="shared" si="1051"/>
        <v>0</v>
      </c>
      <c r="GR700" s="25">
        <f t="shared" si="1052"/>
        <v>0</v>
      </c>
      <c r="GS700" s="9">
        <f t="shared" si="990"/>
        <v>0</v>
      </c>
      <c r="GT700" s="26">
        <f t="shared" si="991"/>
        <v>0</v>
      </c>
      <c r="GU700" s="19">
        <f t="shared" si="992"/>
        <v>0</v>
      </c>
      <c r="GV700" s="26">
        <f t="shared" si="993"/>
        <v>0</v>
      </c>
      <c r="GW700" s="26">
        <f t="shared" si="994"/>
        <v>0</v>
      </c>
      <c r="GX700">
        <f t="shared" si="1053"/>
        <v>0</v>
      </c>
      <c r="GY700" s="7">
        <f t="shared" si="1003"/>
        <v>0</v>
      </c>
      <c r="GZ700" s="7">
        <f t="shared" si="1004"/>
        <v>0</v>
      </c>
      <c r="HA700" s="17">
        <f t="shared" si="1054"/>
        <v>0</v>
      </c>
      <c r="HB700" s="17">
        <f t="shared" si="1005"/>
        <v>0</v>
      </c>
    </row>
    <row r="701" spans="54:210" x14ac:dyDescent="0.3">
      <c r="BB701">
        <v>699</v>
      </c>
      <c r="BC701" s="7">
        <f t="shared" si="1006"/>
        <v>0</v>
      </c>
      <c r="BD701" s="28">
        <f t="shared" si="1007"/>
        <v>0</v>
      </c>
      <c r="BE701" s="16">
        <f t="shared" si="1008"/>
        <v>0</v>
      </c>
      <c r="BF701" s="16">
        <f t="shared" si="1009"/>
        <v>0</v>
      </c>
      <c r="BG701" s="25">
        <v>0</v>
      </c>
      <c r="BH701" s="25">
        <f t="shared" si="1010"/>
        <v>0</v>
      </c>
      <c r="BI701" s="25">
        <f t="shared" si="1011"/>
        <v>0</v>
      </c>
      <c r="BJ701" s="25">
        <f t="shared" si="1012"/>
        <v>0</v>
      </c>
      <c r="BK701" s="25">
        <f t="shared" si="1013"/>
        <v>0</v>
      </c>
      <c r="BL701" s="16">
        <f t="shared" si="1014"/>
        <v>0</v>
      </c>
      <c r="BM701" s="25">
        <f t="shared" si="1015"/>
        <v>0</v>
      </c>
      <c r="BN701" s="9">
        <f t="shared" si="960"/>
        <v>0</v>
      </c>
      <c r="BO701" s="26">
        <f t="shared" si="961"/>
        <v>0</v>
      </c>
      <c r="BP701" s="19">
        <f t="shared" si="962"/>
        <v>0</v>
      </c>
      <c r="BQ701" s="26">
        <f t="shared" si="963"/>
        <v>0</v>
      </c>
      <c r="BR701" s="26">
        <f t="shared" si="964"/>
        <v>0</v>
      </c>
      <c r="BS701">
        <f t="shared" si="1016"/>
        <v>0</v>
      </c>
      <c r="BT701" s="7">
        <f t="shared" si="1017"/>
        <v>0</v>
      </c>
      <c r="BU701" s="7">
        <f t="shared" si="995"/>
        <v>0</v>
      </c>
      <c r="BV701" s="17">
        <f t="shared" si="1018"/>
        <v>0</v>
      </c>
      <c r="BW701" s="17">
        <f t="shared" si="996"/>
        <v>0</v>
      </c>
      <c r="CB701">
        <v>699</v>
      </c>
      <c r="CC701" s="7">
        <f t="shared" ca="1" si="1019"/>
        <v>-19000</v>
      </c>
      <c r="CD701" s="28">
        <f t="shared" ca="1" si="1020"/>
        <v>0</v>
      </c>
      <c r="CE701" s="16">
        <f t="shared" ca="1" si="1021"/>
        <v>0</v>
      </c>
      <c r="CF701" s="9">
        <f t="shared" ca="1" si="965"/>
        <v>0</v>
      </c>
      <c r="CG701" s="26">
        <f t="shared" ca="1" si="966"/>
        <v>0</v>
      </c>
      <c r="CH701" s="19">
        <f t="shared" ca="1" si="967"/>
        <v>0</v>
      </c>
      <c r="CI701" s="26">
        <f t="shared" ca="1" si="968"/>
        <v>0</v>
      </c>
      <c r="CJ701" s="26">
        <f t="shared" ca="1" si="969"/>
        <v>0</v>
      </c>
      <c r="CK701" s="16">
        <f t="shared" ca="1" si="1022"/>
        <v>0</v>
      </c>
      <c r="CL701" s="25">
        <v>0</v>
      </c>
      <c r="CM701" s="25">
        <f t="shared" ca="1" si="1023"/>
        <v>0</v>
      </c>
      <c r="CN701" s="25">
        <f t="shared" ca="1" si="1024"/>
        <v>0</v>
      </c>
      <c r="CO701" s="25">
        <f t="shared" ca="1" si="1025"/>
        <v>0</v>
      </c>
      <c r="CP701" s="25">
        <f t="shared" ca="1" si="1026"/>
        <v>0</v>
      </c>
      <c r="CQ701" s="16">
        <f t="shared" ca="1" si="1027"/>
        <v>0</v>
      </c>
      <c r="CR701" s="25">
        <f t="shared" ca="1" si="1028"/>
        <v>0</v>
      </c>
      <c r="CS701" s="9">
        <f t="shared" ca="1" si="970"/>
        <v>0</v>
      </c>
      <c r="CT701" s="26">
        <f t="shared" ca="1" si="971"/>
        <v>0</v>
      </c>
      <c r="CU701" s="19">
        <f t="shared" ca="1" si="972"/>
        <v>0</v>
      </c>
      <c r="CV701" s="26">
        <f t="shared" ca="1" si="973"/>
        <v>0</v>
      </c>
      <c r="CW701" s="26">
        <f t="shared" ca="1" si="974"/>
        <v>0</v>
      </c>
      <c r="CX701">
        <f t="shared" ca="1" si="1029"/>
        <v>0</v>
      </c>
      <c r="CY701" s="7">
        <f t="shared" ca="1" si="997"/>
        <v>0</v>
      </c>
      <c r="CZ701" s="7">
        <f t="shared" ca="1" si="998"/>
        <v>0</v>
      </c>
      <c r="DA701" s="17">
        <f t="shared" ca="1" si="1030"/>
        <v>0</v>
      </c>
      <c r="DB701" s="17">
        <f t="shared" ca="1" si="999"/>
        <v>0</v>
      </c>
      <c r="EB701">
        <v>699</v>
      </c>
      <c r="EC701" s="7">
        <f t="shared" si="1031"/>
        <v>0</v>
      </c>
      <c r="ED701" s="28">
        <f t="shared" si="1032"/>
        <v>0</v>
      </c>
      <c r="EE701" s="16">
        <f t="shared" si="1033"/>
        <v>0</v>
      </c>
      <c r="EF701" s="9">
        <f t="shared" si="975"/>
        <v>0</v>
      </c>
      <c r="EG701" s="26">
        <f t="shared" si="976"/>
        <v>0</v>
      </c>
      <c r="EH701" s="19">
        <f t="shared" si="977"/>
        <v>0</v>
      </c>
      <c r="EI701" s="26">
        <f t="shared" si="978"/>
        <v>0</v>
      </c>
      <c r="EJ701" s="26">
        <f t="shared" si="979"/>
        <v>0</v>
      </c>
      <c r="EK701" s="16">
        <f t="shared" si="1034"/>
        <v>0</v>
      </c>
      <c r="EL701" s="25">
        <v>0</v>
      </c>
      <c r="EM701" s="25">
        <f t="shared" si="1035"/>
        <v>0</v>
      </c>
      <c r="EN701" s="25">
        <f t="shared" si="1036"/>
        <v>0</v>
      </c>
      <c r="EO701" s="25">
        <f t="shared" si="1037"/>
        <v>0</v>
      </c>
      <c r="EP701" s="25">
        <f t="shared" si="1038"/>
        <v>0</v>
      </c>
      <c r="EQ701" s="16">
        <f t="shared" si="1039"/>
        <v>0</v>
      </c>
      <c r="ER701" s="25">
        <f t="shared" si="1040"/>
        <v>0</v>
      </c>
      <c r="ES701" s="9">
        <f t="shared" si="980"/>
        <v>0</v>
      </c>
      <c r="ET701" s="26">
        <f t="shared" si="981"/>
        <v>0</v>
      </c>
      <c r="EU701" s="19">
        <f t="shared" si="982"/>
        <v>0</v>
      </c>
      <c r="EV701" s="26">
        <f t="shared" si="983"/>
        <v>0</v>
      </c>
      <c r="EW701" s="26">
        <f t="shared" si="984"/>
        <v>0</v>
      </c>
      <c r="EX701">
        <f t="shared" si="1041"/>
        <v>0</v>
      </c>
      <c r="EY701" s="7">
        <f t="shared" si="1000"/>
        <v>0</v>
      </c>
      <c r="EZ701" s="7">
        <f t="shared" si="1001"/>
        <v>0</v>
      </c>
      <c r="FA701" s="17">
        <f t="shared" si="1042"/>
        <v>0</v>
      </c>
      <c r="FB701" s="17">
        <f t="shared" si="1002"/>
        <v>0</v>
      </c>
      <c r="GB701">
        <v>699</v>
      </c>
      <c r="GC701" s="7">
        <f t="shared" si="1043"/>
        <v>0</v>
      </c>
      <c r="GD701" s="28">
        <f t="shared" si="1044"/>
        <v>0</v>
      </c>
      <c r="GE701" s="16">
        <f t="shared" si="1045"/>
        <v>0</v>
      </c>
      <c r="GF701" s="9">
        <f t="shared" si="985"/>
        <v>0</v>
      </c>
      <c r="GG701" s="26">
        <f t="shared" si="986"/>
        <v>0</v>
      </c>
      <c r="GH701" s="19">
        <f t="shared" si="987"/>
        <v>0</v>
      </c>
      <c r="GI701" s="26">
        <f t="shared" si="988"/>
        <v>0</v>
      </c>
      <c r="GJ701" s="26">
        <f t="shared" si="989"/>
        <v>0</v>
      </c>
      <c r="GK701" s="16">
        <f t="shared" si="1046"/>
        <v>0</v>
      </c>
      <c r="GL701" s="25">
        <v>0</v>
      </c>
      <c r="GM701" s="25">
        <f t="shared" si="1047"/>
        <v>0</v>
      </c>
      <c r="GN701" s="25">
        <f t="shared" si="1048"/>
        <v>0</v>
      </c>
      <c r="GO701" s="25">
        <f t="shared" si="1049"/>
        <v>0</v>
      </c>
      <c r="GP701" s="25">
        <f t="shared" si="1050"/>
        <v>0</v>
      </c>
      <c r="GQ701" s="16">
        <f t="shared" si="1051"/>
        <v>0</v>
      </c>
      <c r="GR701" s="25">
        <f t="shared" si="1052"/>
        <v>0</v>
      </c>
      <c r="GS701" s="9">
        <f t="shared" si="990"/>
        <v>0</v>
      </c>
      <c r="GT701" s="26">
        <f t="shared" si="991"/>
        <v>0</v>
      </c>
      <c r="GU701" s="19">
        <f t="shared" si="992"/>
        <v>0</v>
      </c>
      <c r="GV701" s="26">
        <f t="shared" si="993"/>
        <v>0</v>
      </c>
      <c r="GW701" s="26">
        <f t="shared" si="994"/>
        <v>0</v>
      </c>
      <c r="GX701">
        <f t="shared" si="1053"/>
        <v>0</v>
      </c>
      <c r="GY701" s="7">
        <f t="shared" si="1003"/>
        <v>0</v>
      </c>
      <c r="GZ701" s="7">
        <f t="shared" si="1004"/>
        <v>0</v>
      </c>
      <c r="HA701" s="17">
        <f t="shared" si="1054"/>
        <v>0</v>
      </c>
      <c r="HB701" s="17">
        <f t="shared" si="1005"/>
        <v>0</v>
      </c>
    </row>
    <row r="702" spans="54:210" x14ac:dyDescent="0.3">
      <c r="BB702">
        <v>700</v>
      </c>
      <c r="BC702" s="7">
        <f t="shared" si="1006"/>
        <v>0</v>
      </c>
      <c r="BD702" s="28">
        <f t="shared" si="1007"/>
        <v>0</v>
      </c>
      <c r="BE702" s="16">
        <f t="shared" si="1008"/>
        <v>0</v>
      </c>
      <c r="BF702" s="16">
        <f t="shared" si="1009"/>
        <v>0</v>
      </c>
      <c r="BG702" s="25">
        <v>0</v>
      </c>
      <c r="BH702" s="25">
        <f t="shared" si="1010"/>
        <v>0</v>
      </c>
      <c r="BI702" s="25">
        <f t="shared" si="1011"/>
        <v>0</v>
      </c>
      <c r="BJ702" s="25">
        <f t="shared" si="1012"/>
        <v>0</v>
      </c>
      <c r="BK702" s="25">
        <f t="shared" si="1013"/>
        <v>0</v>
      </c>
      <c r="BL702" s="16">
        <f t="shared" si="1014"/>
        <v>0</v>
      </c>
      <c r="BM702" s="25">
        <f t="shared" si="1015"/>
        <v>0</v>
      </c>
      <c r="BN702" s="9">
        <f t="shared" si="960"/>
        <v>0</v>
      </c>
      <c r="BO702" s="26">
        <f t="shared" si="961"/>
        <v>0</v>
      </c>
      <c r="BP702" s="19">
        <f t="shared" si="962"/>
        <v>0</v>
      </c>
      <c r="BQ702" s="26">
        <f t="shared" si="963"/>
        <v>0</v>
      </c>
      <c r="BR702" s="26">
        <f t="shared" si="964"/>
        <v>0</v>
      </c>
      <c r="BS702">
        <f t="shared" si="1016"/>
        <v>0</v>
      </c>
      <c r="BT702" s="7">
        <f t="shared" si="1017"/>
        <v>0</v>
      </c>
      <c r="BU702" s="7">
        <f t="shared" si="995"/>
        <v>0</v>
      </c>
      <c r="BV702" s="17">
        <f t="shared" si="1018"/>
        <v>0</v>
      </c>
      <c r="BW702" s="17">
        <f t="shared" si="996"/>
        <v>0</v>
      </c>
      <c r="CB702">
        <v>700</v>
      </c>
      <c r="CC702" s="7">
        <f t="shared" ca="1" si="1019"/>
        <v>-19000</v>
      </c>
      <c r="CD702" s="28">
        <f t="shared" ca="1" si="1020"/>
        <v>0</v>
      </c>
      <c r="CE702" s="16">
        <f t="shared" ca="1" si="1021"/>
        <v>0</v>
      </c>
      <c r="CF702" s="9">
        <f t="shared" ca="1" si="965"/>
        <v>0</v>
      </c>
      <c r="CG702" s="26">
        <f t="shared" ca="1" si="966"/>
        <v>0</v>
      </c>
      <c r="CH702" s="19">
        <f t="shared" ca="1" si="967"/>
        <v>0</v>
      </c>
      <c r="CI702" s="26">
        <f t="shared" ca="1" si="968"/>
        <v>0</v>
      </c>
      <c r="CJ702" s="26">
        <f t="shared" ca="1" si="969"/>
        <v>0</v>
      </c>
      <c r="CK702" s="16">
        <f t="shared" ca="1" si="1022"/>
        <v>0</v>
      </c>
      <c r="CL702" s="25">
        <v>0</v>
      </c>
      <c r="CM702" s="25">
        <f t="shared" ca="1" si="1023"/>
        <v>0</v>
      </c>
      <c r="CN702" s="25">
        <f t="shared" ca="1" si="1024"/>
        <v>0</v>
      </c>
      <c r="CO702" s="25">
        <f t="shared" ca="1" si="1025"/>
        <v>0</v>
      </c>
      <c r="CP702" s="25">
        <f t="shared" ca="1" si="1026"/>
        <v>0</v>
      </c>
      <c r="CQ702" s="16">
        <f t="shared" ca="1" si="1027"/>
        <v>0</v>
      </c>
      <c r="CR702" s="25">
        <f t="shared" ca="1" si="1028"/>
        <v>0</v>
      </c>
      <c r="CS702" s="9">
        <f t="shared" ca="1" si="970"/>
        <v>0</v>
      </c>
      <c r="CT702" s="26">
        <f t="shared" ca="1" si="971"/>
        <v>0</v>
      </c>
      <c r="CU702" s="19">
        <f t="shared" ca="1" si="972"/>
        <v>0</v>
      </c>
      <c r="CV702" s="26">
        <f t="shared" ca="1" si="973"/>
        <v>0</v>
      </c>
      <c r="CW702" s="26">
        <f t="shared" ca="1" si="974"/>
        <v>0</v>
      </c>
      <c r="CX702">
        <f t="shared" ca="1" si="1029"/>
        <v>0</v>
      </c>
      <c r="CY702" s="7">
        <f t="shared" ca="1" si="997"/>
        <v>0</v>
      </c>
      <c r="CZ702" s="7">
        <f t="shared" ca="1" si="998"/>
        <v>0</v>
      </c>
      <c r="DA702" s="17">
        <f t="shared" ca="1" si="1030"/>
        <v>0</v>
      </c>
      <c r="DB702" s="17">
        <f t="shared" ca="1" si="999"/>
        <v>0</v>
      </c>
      <c r="EB702">
        <v>700</v>
      </c>
      <c r="EC702" s="7">
        <f t="shared" si="1031"/>
        <v>0</v>
      </c>
      <c r="ED702" s="28">
        <f t="shared" si="1032"/>
        <v>0</v>
      </c>
      <c r="EE702" s="16">
        <f t="shared" si="1033"/>
        <v>0</v>
      </c>
      <c r="EF702" s="9">
        <f t="shared" si="975"/>
        <v>0</v>
      </c>
      <c r="EG702" s="26">
        <f t="shared" si="976"/>
        <v>0</v>
      </c>
      <c r="EH702" s="19">
        <f t="shared" si="977"/>
        <v>0</v>
      </c>
      <c r="EI702" s="26">
        <f t="shared" si="978"/>
        <v>0</v>
      </c>
      <c r="EJ702" s="26">
        <f t="shared" si="979"/>
        <v>0</v>
      </c>
      <c r="EK702" s="16">
        <f t="shared" si="1034"/>
        <v>0</v>
      </c>
      <c r="EL702" s="25">
        <v>0</v>
      </c>
      <c r="EM702" s="25">
        <f t="shared" si="1035"/>
        <v>0</v>
      </c>
      <c r="EN702" s="25">
        <f t="shared" si="1036"/>
        <v>0</v>
      </c>
      <c r="EO702" s="25">
        <f t="shared" si="1037"/>
        <v>0</v>
      </c>
      <c r="EP702" s="25">
        <f t="shared" si="1038"/>
        <v>0</v>
      </c>
      <c r="EQ702" s="16">
        <f t="shared" si="1039"/>
        <v>0</v>
      </c>
      <c r="ER702" s="25">
        <f t="shared" si="1040"/>
        <v>0</v>
      </c>
      <c r="ES702" s="9">
        <f t="shared" si="980"/>
        <v>0</v>
      </c>
      <c r="ET702" s="26">
        <f t="shared" si="981"/>
        <v>0</v>
      </c>
      <c r="EU702" s="19">
        <f t="shared" si="982"/>
        <v>0</v>
      </c>
      <c r="EV702" s="26">
        <f t="shared" si="983"/>
        <v>0</v>
      </c>
      <c r="EW702" s="26">
        <f t="shared" si="984"/>
        <v>0</v>
      </c>
      <c r="EX702">
        <f t="shared" si="1041"/>
        <v>0</v>
      </c>
      <c r="EY702" s="7">
        <f t="shared" si="1000"/>
        <v>0</v>
      </c>
      <c r="EZ702" s="7">
        <f t="shared" si="1001"/>
        <v>0</v>
      </c>
      <c r="FA702" s="17">
        <f t="shared" si="1042"/>
        <v>0</v>
      </c>
      <c r="FB702" s="17">
        <f t="shared" si="1002"/>
        <v>0</v>
      </c>
      <c r="GB702">
        <v>700</v>
      </c>
      <c r="GC702" s="7">
        <f t="shared" si="1043"/>
        <v>0</v>
      </c>
      <c r="GD702" s="28">
        <f t="shared" si="1044"/>
        <v>0</v>
      </c>
      <c r="GE702" s="16">
        <f t="shared" si="1045"/>
        <v>0</v>
      </c>
      <c r="GF702" s="9">
        <f t="shared" si="985"/>
        <v>0</v>
      </c>
      <c r="GG702" s="26">
        <f t="shared" si="986"/>
        <v>0</v>
      </c>
      <c r="GH702" s="19">
        <f t="shared" si="987"/>
        <v>0</v>
      </c>
      <c r="GI702" s="26">
        <f t="shared" si="988"/>
        <v>0</v>
      </c>
      <c r="GJ702" s="26">
        <f t="shared" si="989"/>
        <v>0</v>
      </c>
      <c r="GK702" s="16">
        <f t="shared" si="1046"/>
        <v>0</v>
      </c>
      <c r="GL702" s="25">
        <v>0</v>
      </c>
      <c r="GM702" s="25">
        <f t="shared" si="1047"/>
        <v>0</v>
      </c>
      <c r="GN702" s="25">
        <f t="shared" si="1048"/>
        <v>0</v>
      </c>
      <c r="GO702" s="25">
        <f t="shared" si="1049"/>
        <v>0</v>
      </c>
      <c r="GP702" s="25">
        <f t="shared" si="1050"/>
        <v>0</v>
      </c>
      <c r="GQ702" s="16">
        <f t="shared" si="1051"/>
        <v>0</v>
      </c>
      <c r="GR702" s="25">
        <f t="shared" si="1052"/>
        <v>0</v>
      </c>
      <c r="GS702" s="9">
        <f t="shared" si="990"/>
        <v>0</v>
      </c>
      <c r="GT702" s="26">
        <f t="shared" si="991"/>
        <v>0</v>
      </c>
      <c r="GU702" s="19">
        <f t="shared" si="992"/>
        <v>0</v>
      </c>
      <c r="GV702" s="26">
        <f t="shared" si="993"/>
        <v>0</v>
      </c>
      <c r="GW702" s="26">
        <f t="shared" si="994"/>
        <v>0</v>
      </c>
      <c r="GX702">
        <f t="shared" si="1053"/>
        <v>0</v>
      </c>
      <c r="GY702" s="7">
        <f t="shared" si="1003"/>
        <v>0</v>
      </c>
      <c r="GZ702" s="7">
        <f t="shared" si="1004"/>
        <v>0</v>
      </c>
      <c r="HA702" s="17">
        <f t="shared" si="1054"/>
        <v>0</v>
      </c>
      <c r="HB702" s="17">
        <f t="shared" si="1005"/>
        <v>0</v>
      </c>
    </row>
    <row r="703" spans="54:210" x14ac:dyDescent="0.3">
      <c r="BB703">
        <v>701</v>
      </c>
      <c r="BC703" s="7">
        <f t="shared" si="1006"/>
        <v>0</v>
      </c>
      <c r="BD703" s="28">
        <f t="shared" si="1007"/>
        <v>0</v>
      </c>
      <c r="BE703" s="16">
        <f t="shared" si="1008"/>
        <v>0</v>
      </c>
      <c r="BF703" s="16">
        <f t="shared" si="1009"/>
        <v>0</v>
      </c>
      <c r="BG703" s="25">
        <v>0</v>
      </c>
      <c r="BH703" s="25">
        <f t="shared" si="1010"/>
        <v>0</v>
      </c>
      <c r="BI703" s="25">
        <f t="shared" si="1011"/>
        <v>0</v>
      </c>
      <c r="BJ703" s="25">
        <f t="shared" si="1012"/>
        <v>0</v>
      </c>
      <c r="BK703" s="25">
        <f t="shared" si="1013"/>
        <v>0</v>
      </c>
      <c r="BL703" s="16">
        <f t="shared" si="1014"/>
        <v>0</v>
      </c>
      <c r="BM703" s="25">
        <f t="shared" si="1015"/>
        <v>0</v>
      </c>
      <c r="BN703" s="9">
        <f t="shared" si="960"/>
        <v>0</v>
      </c>
      <c r="BO703" s="26">
        <f t="shared" si="961"/>
        <v>0</v>
      </c>
      <c r="BP703" s="19">
        <f t="shared" si="962"/>
        <v>0</v>
      </c>
      <c r="BQ703" s="26">
        <f t="shared" si="963"/>
        <v>0</v>
      </c>
      <c r="BR703" s="26">
        <f t="shared" si="964"/>
        <v>0</v>
      </c>
      <c r="BS703">
        <f t="shared" si="1016"/>
        <v>0</v>
      </c>
      <c r="BT703" s="7">
        <f t="shared" si="1017"/>
        <v>0</v>
      </c>
      <c r="BU703" s="7">
        <f t="shared" si="995"/>
        <v>0</v>
      </c>
      <c r="BV703" s="17">
        <f t="shared" si="1018"/>
        <v>0</v>
      </c>
      <c r="BW703" s="17">
        <f t="shared" si="996"/>
        <v>0</v>
      </c>
      <c r="CB703">
        <v>701</v>
      </c>
      <c r="CC703" s="7">
        <f t="shared" ca="1" si="1019"/>
        <v>-19000</v>
      </c>
      <c r="CD703" s="28">
        <f t="shared" ca="1" si="1020"/>
        <v>0</v>
      </c>
      <c r="CE703" s="16">
        <f t="shared" ca="1" si="1021"/>
        <v>0</v>
      </c>
      <c r="CF703" s="9">
        <f t="shared" ca="1" si="965"/>
        <v>0</v>
      </c>
      <c r="CG703" s="26">
        <f t="shared" ca="1" si="966"/>
        <v>0</v>
      </c>
      <c r="CH703" s="19">
        <f t="shared" ca="1" si="967"/>
        <v>0</v>
      </c>
      <c r="CI703" s="26">
        <f t="shared" ca="1" si="968"/>
        <v>0</v>
      </c>
      <c r="CJ703" s="26">
        <f t="shared" ca="1" si="969"/>
        <v>0</v>
      </c>
      <c r="CK703" s="16">
        <f t="shared" ca="1" si="1022"/>
        <v>0</v>
      </c>
      <c r="CL703" s="25">
        <v>0</v>
      </c>
      <c r="CM703" s="25">
        <f t="shared" ca="1" si="1023"/>
        <v>0</v>
      </c>
      <c r="CN703" s="25">
        <f t="shared" ca="1" si="1024"/>
        <v>0</v>
      </c>
      <c r="CO703" s="25">
        <f t="shared" ca="1" si="1025"/>
        <v>0</v>
      </c>
      <c r="CP703" s="25">
        <f t="shared" ca="1" si="1026"/>
        <v>0</v>
      </c>
      <c r="CQ703" s="16">
        <f t="shared" ca="1" si="1027"/>
        <v>0</v>
      </c>
      <c r="CR703" s="25">
        <f t="shared" ca="1" si="1028"/>
        <v>0</v>
      </c>
      <c r="CS703" s="9">
        <f t="shared" ca="1" si="970"/>
        <v>0</v>
      </c>
      <c r="CT703" s="26">
        <f t="shared" ca="1" si="971"/>
        <v>0</v>
      </c>
      <c r="CU703" s="19">
        <f t="shared" ca="1" si="972"/>
        <v>0</v>
      </c>
      <c r="CV703" s="26">
        <f t="shared" ca="1" si="973"/>
        <v>0</v>
      </c>
      <c r="CW703" s="26">
        <f t="shared" ca="1" si="974"/>
        <v>0</v>
      </c>
      <c r="CX703">
        <f t="shared" ca="1" si="1029"/>
        <v>0</v>
      </c>
      <c r="CY703" s="7">
        <f t="shared" ca="1" si="997"/>
        <v>0</v>
      </c>
      <c r="CZ703" s="7">
        <f t="shared" ca="1" si="998"/>
        <v>0</v>
      </c>
      <c r="DA703" s="17">
        <f t="shared" ca="1" si="1030"/>
        <v>0</v>
      </c>
      <c r="DB703" s="17">
        <f t="shared" ca="1" si="999"/>
        <v>0</v>
      </c>
      <c r="EB703">
        <v>701</v>
      </c>
      <c r="EC703" s="7">
        <f t="shared" si="1031"/>
        <v>0</v>
      </c>
      <c r="ED703" s="28">
        <f t="shared" si="1032"/>
        <v>0</v>
      </c>
      <c r="EE703" s="16">
        <f t="shared" si="1033"/>
        <v>0</v>
      </c>
      <c r="EF703" s="9">
        <f t="shared" si="975"/>
        <v>0</v>
      </c>
      <c r="EG703" s="26">
        <f t="shared" si="976"/>
        <v>0</v>
      </c>
      <c r="EH703" s="19">
        <f t="shared" si="977"/>
        <v>0</v>
      </c>
      <c r="EI703" s="26">
        <f t="shared" si="978"/>
        <v>0</v>
      </c>
      <c r="EJ703" s="26">
        <f t="shared" si="979"/>
        <v>0</v>
      </c>
      <c r="EK703" s="16">
        <f t="shared" si="1034"/>
        <v>0</v>
      </c>
      <c r="EL703" s="25">
        <v>0</v>
      </c>
      <c r="EM703" s="25">
        <f t="shared" si="1035"/>
        <v>0</v>
      </c>
      <c r="EN703" s="25">
        <f t="shared" si="1036"/>
        <v>0</v>
      </c>
      <c r="EO703" s="25">
        <f t="shared" si="1037"/>
        <v>0</v>
      </c>
      <c r="EP703" s="25">
        <f t="shared" si="1038"/>
        <v>0</v>
      </c>
      <c r="EQ703" s="16">
        <f t="shared" si="1039"/>
        <v>0</v>
      </c>
      <c r="ER703" s="25">
        <f t="shared" si="1040"/>
        <v>0</v>
      </c>
      <c r="ES703" s="9">
        <f t="shared" si="980"/>
        <v>0</v>
      </c>
      <c r="ET703" s="26">
        <f t="shared" si="981"/>
        <v>0</v>
      </c>
      <c r="EU703" s="19">
        <f t="shared" si="982"/>
        <v>0</v>
      </c>
      <c r="EV703" s="26">
        <f t="shared" si="983"/>
        <v>0</v>
      </c>
      <c r="EW703" s="26">
        <f t="shared" si="984"/>
        <v>0</v>
      </c>
      <c r="EX703">
        <f t="shared" si="1041"/>
        <v>0</v>
      </c>
      <c r="EY703" s="7">
        <f t="shared" si="1000"/>
        <v>0</v>
      </c>
      <c r="EZ703" s="7">
        <f t="shared" si="1001"/>
        <v>0</v>
      </c>
      <c r="FA703" s="17">
        <f t="shared" si="1042"/>
        <v>0</v>
      </c>
      <c r="FB703" s="17">
        <f t="shared" si="1002"/>
        <v>0</v>
      </c>
      <c r="GB703">
        <v>701</v>
      </c>
      <c r="GC703" s="7">
        <f t="shared" si="1043"/>
        <v>0</v>
      </c>
      <c r="GD703" s="28">
        <f t="shared" si="1044"/>
        <v>0</v>
      </c>
      <c r="GE703" s="16">
        <f t="shared" si="1045"/>
        <v>0</v>
      </c>
      <c r="GF703" s="9">
        <f t="shared" si="985"/>
        <v>0</v>
      </c>
      <c r="GG703" s="26">
        <f t="shared" si="986"/>
        <v>0</v>
      </c>
      <c r="GH703" s="19">
        <f t="shared" si="987"/>
        <v>0</v>
      </c>
      <c r="GI703" s="26">
        <f t="shared" si="988"/>
        <v>0</v>
      </c>
      <c r="GJ703" s="26">
        <f t="shared" si="989"/>
        <v>0</v>
      </c>
      <c r="GK703" s="16">
        <f t="shared" si="1046"/>
        <v>0</v>
      </c>
      <c r="GL703" s="25">
        <v>0</v>
      </c>
      <c r="GM703" s="25">
        <f t="shared" si="1047"/>
        <v>0</v>
      </c>
      <c r="GN703" s="25">
        <f t="shared" si="1048"/>
        <v>0</v>
      </c>
      <c r="GO703" s="25">
        <f t="shared" si="1049"/>
        <v>0</v>
      </c>
      <c r="GP703" s="25">
        <f t="shared" si="1050"/>
        <v>0</v>
      </c>
      <c r="GQ703" s="16">
        <f t="shared" si="1051"/>
        <v>0</v>
      </c>
      <c r="GR703" s="25">
        <f t="shared" si="1052"/>
        <v>0</v>
      </c>
      <c r="GS703" s="9">
        <f t="shared" si="990"/>
        <v>0</v>
      </c>
      <c r="GT703" s="26">
        <f t="shared" si="991"/>
        <v>0</v>
      </c>
      <c r="GU703" s="19">
        <f t="shared" si="992"/>
        <v>0</v>
      </c>
      <c r="GV703" s="26">
        <f t="shared" si="993"/>
        <v>0</v>
      </c>
      <c r="GW703" s="26">
        <f t="shared" si="994"/>
        <v>0</v>
      </c>
      <c r="GX703">
        <f t="shared" si="1053"/>
        <v>0</v>
      </c>
      <c r="GY703" s="7">
        <f t="shared" si="1003"/>
        <v>0</v>
      </c>
      <c r="GZ703" s="7">
        <f t="shared" si="1004"/>
        <v>0</v>
      </c>
      <c r="HA703" s="17">
        <f t="shared" si="1054"/>
        <v>0</v>
      </c>
      <c r="HB703" s="17">
        <f t="shared" si="1005"/>
        <v>0</v>
      </c>
    </row>
    <row r="704" spans="54:210" x14ac:dyDescent="0.3">
      <c r="BB704">
        <v>702</v>
      </c>
      <c r="BC704" s="7">
        <f t="shared" si="1006"/>
        <v>0</v>
      </c>
      <c r="BD704" s="28">
        <f t="shared" si="1007"/>
        <v>0</v>
      </c>
      <c r="BE704" s="16">
        <f t="shared" si="1008"/>
        <v>0</v>
      </c>
      <c r="BF704" s="16">
        <f t="shared" si="1009"/>
        <v>0</v>
      </c>
      <c r="BG704" s="25">
        <v>0</v>
      </c>
      <c r="BH704" s="25">
        <f t="shared" si="1010"/>
        <v>0</v>
      </c>
      <c r="BI704" s="25">
        <f t="shared" si="1011"/>
        <v>0</v>
      </c>
      <c r="BJ704" s="25">
        <f t="shared" si="1012"/>
        <v>0</v>
      </c>
      <c r="BK704" s="25">
        <f t="shared" si="1013"/>
        <v>0</v>
      </c>
      <c r="BL704" s="16">
        <f t="shared" si="1014"/>
        <v>0</v>
      </c>
      <c r="BM704" s="25">
        <f t="shared" si="1015"/>
        <v>0</v>
      </c>
      <c r="BN704" s="9">
        <f t="shared" si="960"/>
        <v>0</v>
      </c>
      <c r="BO704" s="26">
        <f t="shared" si="961"/>
        <v>0</v>
      </c>
      <c r="BP704" s="19">
        <f t="shared" si="962"/>
        <v>0</v>
      </c>
      <c r="BQ704" s="26">
        <f t="shared" si="963"/>
        <v>0</v>
      </c>
      <c r="BR704" s="26">
        <f t="shared" si="964"/>
        <v>0</v>
      </c>
      <c r="BS704">
        <f t="shared" si="1016"/>
        <v>0</v>
      </c>
      <c r="BT704" s="7">
        <f t="shared" si="1017"/>
        <v>0</v>
      </c>
      <c r="BU704" s="7">
        <f t="shared" si="995"/>
        <v>0</v>
      </c>
      <c r="BV704" s="17">
        <f t="shared" si="1018"/>
        <v>0</v>
      </c>
      <c r="BW704" s="17">
        <f t="shared" si="996"/>
        <v>0</v>
      </c>
      <c r="CB704">
        <v>702</v>
      </c>
      <c r="CC704" s="7">
        <f t="shared" ca="1" si="1019"/>
        <v>-19000</v>
      </c>
      <c r="CD704" s="28">
        <f t="shared" ca="1" si="1020"/>
        <v>0</v>
      </c>
      <c r="CE704" s="16">
        <f t="shared" ca="1" si="1021"/>
        <v>0</v>
      </c>
      <c r="CF704" s="9">
        <f t="shared" ca="1" si="965"/>
        <v>0</v>
      </c>
      <c r="CG704" s="26">
        <f t="shared" ca="1" si="966"/>
        <v>0</v>
      </c>
      <c r="CH704" s="19">
        <f t="shared" ca="1" si="967"/>
        <v>0</v>
      </c>
      <c r="CI704" s="26">
        <f t="shared" ca="1" si="968"/>
        <v>0</v>
      </c>
      <c r="CJ704" s="26">
        <f t="shared" ca="1" si="969"/>
        <v>0</v>
      </c>
      <c r="CK704" s="16">
        <f t="shared" ca="1" si="1022"/>
        <v>0</v>
      </c>
      <c r="CL704" s="25">
        <v>0</v>
      </c>
      <c r="CM704" s="25">
        <f t="shared" ca="1" si="1023"/>
        <v>0</v>
      </c>
      <c r="CN704" s="25">
        <f t="shared" ca="1" si="1024"/>
        <v>0</v>
      </c>
      <c r="CO704" s="25">
        <f t="shared" ca="1" si="1025"/>
        <v>0</v>
      </c>
      <c r="CP704" s="25">
        <f t="shared" ca="1" si="1026"/>
        <v>0</v>
      </c>
      <c r="CQ704" s="16">
        <f t="shared" ca="1" si="1027"/>
        <v>0</v>
      </c>
      <c r="CR704" s="25">
        <f t="shared" ca="1" si="1028"/>
        <v>0</v>
      </c>
      <c r="CS704" s="9">
        <f t="shared" ca="1" si="970"/>
        <v>0</v>
      </c>
      <c r="CT704" s="26">
        <f t="shared" ca="1" si="971"/>
        <v>0</v>
      </c>
      <c r="CU704" s="19">
        <f t="shared" ca="1" si="972"/>
        <v>0</v>
      </c>
      <c r="CV704" s="26">
        <f t="shared" ca="1" si="973"/>
        <v>0</v>
      </c>
      <c r="CW704" s="26">
        <f t="shared" ca="1" si="974"/>
        <v>0</v>
      </c>
      <c r="CX704">
        <f t="shared" ca="1" si="1029"/>
        <v>0</v>
      </c>
      <c r="CY704" s="7">
        <f t="shared" ca="1" si="997"/>
        <v>0</v>
      </c>
      <c r="CZ704" s="7">
        <f t="shared" ca="1" si="998"/>
        <v>0</v>
      </c>
      <c r="DA704" s="17">
        <f t="shared" ca="1" si="1030"/>
        <v>0</v>
      </c>
      <c r="DB704" s="17">
        <f t="shared" ca="1" si="999"/>
        <v>0</v>
      </c>
      <c r="EB704">
        <v>702</v>
      </c>
      <c r="EC704" s="7">
        <f t="shared" si="1031"/>
        <v>0</v>
      </c>
      <c r="ED704" s="28">
        <f t="shared" si="1032"/>
        <v>0</v>
      </c>
      <c r="EE704" s="16">
        <f t="shared" si="1033"/>
        <v>0</v>
      </c>
      <c r="EF704" s="9">
        <f t="shared" si="975"/>
        <v>0</v>
      </c>
      <c r="EG704" s="26">
        <f t="shared" si="976"/>
        <v>0</v>
      </c>
      <c r="EH704" s="19">
        <f t="shared" si="977"/>
        <v>0</v>
      </c>
      <c r="EI704" s="26">
        <f t="shared" si="978"/>
        <v>0</v>
      </c>
      <c r="EJ704" s="26">
        <f t="shared" si="979"/>
        <v>0</v>
      </c>
      <c r="EK704" s="16">
        <f t="shared" si="1034"/>
        <v>0</v>
      </c>
      <c r="EL704" s="25">
        <v>0</v>
      </c>
      <c r="EM704" s="25">
        <f t="shared" si="1035"/>
        <v>0</v>
      </c>
      <c r="EN704" s="25">
        <f t="shared" si="1036"/>
        <v>0</v>
      </c>
      <c r="EO704" s="25">
        <f t="shared" si="1037"/>
        <v>0</v>
      </c>
      <c r="EP704" s="25">
        <f t="shared" si="1038"/>
        <v>0</v>
      </c>
      <c r="EQ704" s="16">
        <f t="shared" si="1039"/>
        <v>0</v>
      </c>
      <c r="ER704" s="25">
        <f t="shared" si="1040"/>
        <v>0</v>
      </c>
      <c r="ES704" s="9">
        <f t="shared" si="980"/>
        <v>0</v>
      </c>
      <c r="ET704" s="26">
        <f t="shared" si="981"/>
        <v>0</v>
      </c>
      <c r="EU704" s="19">
        <f t="shared" si="982"/>
        <v>0</v>
      </c>
      <c r="EV704" s="26">
        <f t="shared" si="983"/>
        <v>0</v>
      </c>
      <c r="EW704" s="26">
        <f t="shared" si="984"/>
        <v>0</v>
      </c>
      <c r="EX704">
        <f t="shared" si="1041"/>
        <v>0</v>
      </c>
      <c r="EY704" s="7">
        <f t="shared" si="1000"/>
        <v>0</v>
      </c>
      <c r="EZ704" s="7">
        <f t="shared" si="1001"/>
        <v>0</v>
      </c>
      <c r="FA704" s="17">
        <f t="shared" si="1042"/>
        <v>0</v>
      </c>
      <c r="FB704" s="17">
        <f t="shared" si="1002"/>
        <v>0</v>
      </c>
      <c r="GB704">
        <v>702</v>
      </c>
      <c r="GC704" s="7">
        <f t="shared" si="1043"/>
        <v>0</v>
      </c>
      <c r="GD704" s="28">
        <f t="shared" si="1044"/>
        <v>0</v>
      </c>
      <c r="GE704" s="16">
        <f t="shared" si="1045"/>
        <v>0</v>
      </c>
      <c r="GF704" s="9">
        <f t="shared" si="985"/>
        <v>0</v>
      </c>
      <c r="GG704" s="26">
        <f t="shared" si="986"/>
        <v>0</v>
      </c>
      <c r="GH704" s="19">
        <f t="shared" si="987"/>
        <v>0</v>
      </c>
      <c r="GI704" s="26">
        <f t="shared" si="988"/>
        <v>0</v>
      </c>
      <c r="GJ704" s="26">
        <f t="shared" si="989"/>
        <v>0</v>
      </c>
      <c r="GK704" s="16">
        <f t="shared" si="1046"/>
        <v>0</v>
      </c>
      <c r="GL704" s="25">
        <v>0</v>
      </c>
      <c r="GM704" s="25">
        <f t="shared" si="1047"/>
        <v>0</v>
      </c>
      <c r="GN704" s="25">
        <f t="shared" si="1048"/>
        <v>0</v>
      </c>
      <c r="GO704" s="25">
        <f t="shared" si="1049"/>
        <v>0</v>
      </c>
      <c r="GP704" s="25">
        <f t="shared" si="1050"/>
        <v>0</v>
      </c>
      <c r="GQ704" s="16">
        <f t="shared" si="1051"/>
        <v>0</v>
      </c>
      <c r="GR704" s="25">
        <f t="shared" si="1052"/>
        <v>0</v>
      </c>
      <c r="GS704" s="9">
        <f t="shared" si="990"/>
        <v>0</v>
      </c>
      <c r="GT704" s="26">
        <f t="shared" si="991"/>
        <v>0</v>
      </c>
      <c r="GU704" s="19">
        <f t="shared" si="992"/>
        <v>0</v>
      </c>
      <c r="GV704" s="26">
        <f t="shared" si="993"/>
        <v>0</v>
      </c>
      <c r="GW704" s="26">
        <f t="shared" si="994"/>
        <v>0</v>
      </c>
      <c r="GX704">
        <f t="shared" si="1053"/>
        <v>0</v>
      </c>
      <c r="GY704" s="7">
        <f t="shared" si="1003"/>
        <v>0</v>
      </c>
      <c r="GZ704" s="7">
        <f t="shared" si="1004"/>
        <v>0</v>
      </c>
      <c r="HA704" s="17">
        <f t="shared" si="1054"/>
        <v>0</v>
      </c>
      <c r="HB704" s="17">
        <f t="shared" si="1005"/>
        <v>0</v>
      </c>
    </row>
    <row r="705" spans="54:210" x14ac:dyDescent="0.3">
      <c r="BB705">
        <v>703</v>
      </c>
      <c r="BC705" s="7">
        <f t="shared" si="1006"/>
        <v>0</v>
      </c>
      <c r="BD705" s="28">
        <f t="shared" si="1007"/>
        <v>0</v>
      </c>
      <c r="BE705" s="16">
        <f t="shared" si="1008"/>
        <v>0</v>
      </c>
      <c r="BF705" s="16">
        <f t="shared" si="1009"/>
        <v>0</v>
      </c>
      <c r="BG705" s="25">
        <v>0</v>
      </c>
      <c r="BH705" s="25">
        <f t="shared" si="1010"/>
        <v>0</v>
      </c>
      <c r="BI705" s="25">
        <f t="shared" si="1011"/>
        <v>0</v>
      </c>
      <c r="BJ705" s="25">
        <f t="shared" si="1012"/>
        <v>0</v>
      </c>
      <c r="BK705" s="25">
        <f t="shared" si="1013"/>
        <v>0</v>
      </c>
      <c r="BL705" s="16">
        <f t="shared" si="1014"/>
        <v>0</v>
      </c>
      <c r="BM705" s="25">
        <f t="shared" si="1015"/>
        <v>0</v>
      </c>
      <c r="BN705" s="9">
        <f t="shared" si="960"/>
        <v>0</v>
      </c>
      <c r="BO705" s="26">
        <f t="shared" si="961"/>
        <v>0</v>
      </c>
      <c r="BP705" s="19">
        <f t="shared" si="962"/>
        <v>0</v>
      </c>
      <c r="BQ705" s="26">
        <f t="shared" si="963"/>
        <v>0</v>
      </c>
      <c r="BR705" s="26">
        <f t="shared" si="964"/>
        <v>0</v>
      </c>
      <c r="BS705">
        <f t="shared" si="1016"/>
        <v>0</v>
      </c>
      <c r="BT705" s="7">
        <f t="shared" si="1017"/>
        <v>0</v>
      </c>
      <c r="BU705" s="7">
        <f t="shared" si="995"/>
        <v>0</v>
      </c>
      <c r="BV705" s="17">
        <f t="shared" si="1018"/>
        <v>0</v>
      </c>
      <c r="BW705" s="17">
        <f t="shared" si="996"/>
        <v>0</v>
      </c>
      <c r="CB705">
        <v>703</v>
      </c>
      <c r="CC705" s="7">
        <f t="shared" ca="1" si="1019"/>
        <v>-19000</v>
      </c>
      <c r="CD705" s="28">
        <f t="shared" ca="1" si="1020"/>
        <v>0</v>
      </c>
      <c r="CE705" s="16">
        <f t="shared" ca="1" si="1021"/>
        <v>0</v>
      </c>
      <c r="CF705" s="9">
        <f t="shared" ca="1" si="965"/>
        <v>0</v>
      </c>
      <c r="CG705" s="26">
        <f t="shared" ca="1" si="966"/>
        <v>0</v>
      </c>
      <c r="CH705" s="19">
        <f t="shared" ca="1" si="967"/>
        <v>0</v>
      </c>
      <c r="CI705" s="26">
        <f t="shared" ca="1" si="968"/>
        <v>0</v>
      </c>
      <c r="CJ705" s="26">
        <f t="shared" ca="1" si="969"/>
        <v>0</v>
      </c>
      <c r="CK705" s="16">
        <f t="shared" ca="1" si="1022"/>
        <v>0</v>
      </c>
      <c r="CL705" s="25">
        <v>0</v>
      </c>
      <c r="CM705" s="25">
        <f t="shared" ca="1" si="1023"/>
        <v>0</v>
      </c>
      <c r="CN705" s="25">
        <f t="shared" ca="1" si="1024"/>
        <v>0</v>
      </c>
      <c r="CO705" s="25">
        <f t="shared" ca="1" si="1025"/>
        <v>0</v>
      </c>
      <c r="CP705" s="25">
        <f t="shared" ca="1" si="1026"/>
        <v>0</v>
      </c>
      <c r="CQ705" s="16">
        <f t="shared" ca="1" si="1027"/>
        <v>0</v>
      </c>
      <c r="CR705" s="25">
        <f t="shared" ca="1" si="1028"/>
        <v>0</v>
      </c>
      <c r="CS705" s="9">
        <f t="shared" ca="1" si="970"/>
        <v>0</v>
      </c>
      <c r="CT705" s="26">
        <f t="shared" ca="1" si="971"/>
        <v>0</v>
      </c>
      <c r="CU705" s="19">
        <f t="shared" ca="1" si="972"/>
        <v>0</v>
      </c>
      <c r="CV705" s="26">
        <f t="shared" ca="1" si="973"/>
        <v>0</v>
      </c>
      <c r="CW705" s="26">
        <f t="shared" ca="1" si="974"/>
        <v>0</v>
      </c>
      <c r="CX705">
        <f t="shared" ca="1" si="1029"/>
        <v>0</v>
      </c>
      <c r="CY705" s="7">
        <f t="shared" ca="1" si="997"/>
        <v>0</v>
      </c>
      <c r="CZ705" s="7">
        <f t="shared" ca="1" si="998"/>
        <v>0</v>
      </c>
      <c r="DA705" s="17">
        <f t="shared" ca="1" si="1030"/>
        <v>0</v>
      </c>
      <c r="DB705" s="17">
        <f t="shared" ca="1" si="999"/>
        <v>0</v>
      </c>
      <c r="EB705">
        <v>703</v>
      </c>
      <c r="EC705" s="7">
        <f t="shared" si="1031"/>
        <v>0</v>
      </c>
      <c r="ED705" s="28">
        <f t="shared" si="1032"/>
        <v>0</v>
      </c>
      <c r="EE705" s="16">
        <f t="shared" si="1033"/>
        <v>0</v>
      </c>
      <c r="EF705" s="9">
        <f t="shared" si="975"/>
        <v>0</v>
      </c>
      <c r="EG705" s="26">
        <f t="shared" si="976"/>
        <v>0</v>
      </c>
      <c r="EH705" s="19">
        <f t="shared" si="977"/>
        <v>0</v>
      </c>
      <c r="EI705" s="26">
        <f t="shared" si="978"/>
        <v>0</v>
      </c>
      <c r="EJ705" s="26">
        <f t="shared" si="979"/>
        <v>0</v>
      </c>
      <c r="EK705" s="16">
        <f t="shared" si="1034"/>
        <v>0</v>
      </c>
      <c r="EL705" s="25">
        <v>0</v>
      </c>
      <c r="EM705" s="25">
        <f t="shared" si="1035"/>
        <v>0</v>
      </c>
      <c r="EN705" s="25">
        <f t="shared" si="1036"/>
        <v>0</v>
      </c>
      <c r="EO705" s="25">
        <f t="shared" si="1037"/>
        <v>0</v>
      </c>
      <c r="EP705" s="25">
        <f t="shared" si="1038"/>
        <v>0</v>
      </c>
      <c r="EQ705" s="16">
        <f t="shared" si="1039"/>
        <v>0</v>
      </c>
      <c r="ER705" s="25">
        <f t="shared" si="1040"/>
        <v>0</v>
      </c>
      <c r="ES705" s="9">
        <f t="shared" si="980"/>
        <v>0</v>
      </c>
      <c r="ET705" s="26">
        <f t="shared" si="981"/>
        <v>0</v>
      </c>
      <c r="EU705" s="19">
        <f t="shared" si="982"/>
        <v>0</v>
      </c>
      <c r="EV705" s="26">
        <f t="shared" si="983"/>
        <v>0</v>
      </c>
      <c r="EW705" s="26">
        <f t="shared" si="984"/>
        <v>0</v>
      </c>
      <c r="EX705">
        <f t="shared" si="1041"/>
        <v>0</v>
      </c>
      <c r="EY705" s="7">
        <f t="shared" si="1000"/>
        <v>0</v>
      </c>
      <c r="EZ705" s="7">
        <f t="shared" si="1001"/>
        <v>0</v>
      </c>
      <c r="FA705" s="17">
        <f t="shared" si="1042"/>
        <v>0</v>
      </c>
      <c r="FB705" s="17">
        <f t="shared" si="1002"/>
        <v>0</v>
      </c>
      <c r="GB705">
        <v>703</v>
      </c>
      <c r="GC705" s="7">
        <f t="shared" si="1043"/>
        <v>0</v>
      </c>
      <c r="GD705" s="28">
        <f t="shared" si="1044"/>
        <v>0</v>
      </c>
      <c r="GE705" s="16">
        <f t="shared" si="1045"/>
        <v>0</v>
      </c>
      <c r="GF705" s="9">
        <f t="shared" si="985"/>
        <v>0</v>
      </c>
      <c r="GG705" s="26">
        <f t="shared" si="986"/>
        <v>0</v>
      </c>
      <c r="GH705" s="19">
        <f t="shared" si="987"/>
        <v>0</v>
      </c>
      <c r="GI705" s="26">
        <f t="shared" si="988"/>
        <v>0</v>
      </c>
      <c r="GJ705" s="26">
        <f t="shared" si="989"/>
        <v>0</v>
      </c>
      <c r="GK705" s="16">
        <f t="shared" si="1046"/>
        <v>0</v>
      </c>
      <c r="GL705" s="25">
        <v>0</v>
      </c>
      <c r="GM705" s="25">
        <f t="shared" si="1047"/>
        <v>0</v>
      </c>
      <c r="GN705" s="25">
        <f t="shared" si="1048"/>
        <v>0</v>
      </c>
      <c r="GO705" s="25">
        <f t="shared" si="1049"/>
        <v>0</v>
      </c>
      <c r="GP705" s="25">
        <f t="shared" si="1050"/>
        <v>0</v>
      </c>
      <c r="GQ705" s="16">
        <f t="shared" si="1051"/>
        <v>0</v>
      </c>
      <c r="GR705" s="25">
        <f t="shared" si="1052"/>
        <v>0</v>
      </c>
      <c r="GS705" s="9">
        <f t="shared" si="990"/>
        <v>0</v>
      </c>
      <c r="GT705" s="26">
        <f t="shared" si="991"/>
        <v>0</v>
      </c>
      <c r="GU705" s="19">
        <f t="shared" si="992"/>
        <v>0</v>
      </c>
      <c r="GV705" s="26">
        <f t="shared" si="993"/>
        <v>0</v>
      </c>
      <c r="GW705" s="26">
        <f t="shared" si="994"/>
        <v>0</v>
      </c>
      <c r="GX705">
        <f t="shared" si="1053"/>
        <v>0</v>
      </c>
      <c r="GY705" s="7">
        <f t="shared" si="1003"/>
        <v>0</v>
      </c>
      <c r="GZ705" s="7">
        <f t="shared" si="1004"/>
        <v>0</v>
      </c>
      <c r="HA705" s="17">
        <f t="shared" si="1054"/>
        <v>0</v>
      </c>
      <c r="HB705" s="17">
        <f t="shared" si="1005"/>
        <v>0</v>
      </c>
    </row>
    <row r="706" spans="54:210" x14ac:dyDescent="0.3">
      <c r="BB706">
        <v>704</v>
      </c>
      <c r="BC706" s="7">
        <f t="shared" si="1006"/>
        <v>0</v>
      </c>
      <c r="BD706" s="28">
        <f t="shared" si="1007"/>
        <v>0</v>
      </c>
      <c r="BE706" s="16">
        <f t="shared" si="1008"/>
        <v>0</v>
      </c>
      <c r="BF706" s="16">
        <f t="shared" si="1009"/>
        <v>0</v>
      </c>
      <c r="BG706" s="25">
        <v>0</v>
      </c>
      <c r="BH706" s="25">
        <f t="shared" si="1010"/>
        <v>0</v>
      </c>
      <c r="BI706" s="25">
        <f t="shared" si="1011"/>
        <v>0</v>
      </c>
      <c r="BJ706" s="25">
        <f t="shared" si="1012"/>
        <v>0</v>
      </c>
      <c r="BK706" s="25">
        <f t="shared" si="1013"/>
        <v>0</v>
      </c>
      <c r="BL706" s="16">
        <f t="shared" si="1014"/>
        <v>0</v>
      </c>
      <c r="BM706" s="25">
        <f t="shared" si="1015"/>
        <v>0</v>
      </c>
      <c r="BN706" s="9">
        <f t="shared" si="960"/>
        <v>0</v>
      </c>
      <c r="BO706" s="26">
        <f t="shared" si="961"/>
        <v>0</v>
      </c>
      <c r="BP706" s="19">
        <f t="shared" si="962"/>
        <v>0</v>
      </c>
      <c r="BQ706" s="26">
        <f t="shared" si="963"/>
        <v>0</v>
      </c>
      <c r="BR706" s="26">
        <f t="shared" si="964"/>
        <v>0</v>
      </c>
      <c r="BS706">
        <f t="shared" si="1016"/>
        <v>0</v>
      </c>
      <c r="BT706" s="7">
        <f t="shared" si="1017"/>
        <v>0</v>
      </c>
      <c r="BU706" s="7">
        <f t="shared" si="995"/>
        <v>0</v>
      </c>
      <c r="BV706" s="17">
        <f t="shared" si="1018"/>
        <v>0</v>
      </c>
      <c r="BW706" s="17">
        <f t="shared" si="996"/>
        <v>0</v>
      </c>
      <c r="CB706">
        <v>704</v>
      </c>
      <c r="CC706" s="7">
        <f t="shared" ca="1" si="1019"/>
        <v>-19000</v>
      </c>
      <c r="CD706" s="28">
        <f t="shared" ca="1" si="1020"/>
        <v>0</v>
      </c>
      <c r="CE706" s="16">
        <f t="shared" ca="1" si="1021"/>
        <v>0</v>
      </c>
      <c r="CF706" s="9">
        <f t="shared" ca="1" si="965"/>
        <v>0</v>
      </c>
      <c r="CG706" s="26">
        <f t="shared" ca="1" si="966"/>
        <v>0</v>
      </c>
      <c r="CH706" s="19">
        <f t="shared" ca="1" si="967"/>
        <v>0</v>
      </c>
      <c r="CI706" s="26">
        <f t="shared" ca="1" si="968"/>
        <v>0</v>
      </c>
      <c r="CJ706" s="26">
        <f t="shared" ca="1" si="969"/>
        <v>0</v>
      </c>
      <c r="CK706" s="16">
        <f t="shared" ca="1" si="1022"/>
        <v>0</v>
      </c>
      <c r="CL706" s="25">
        <v>0</v>
      </c>
      <c r="CM706" s="25">
        <f t="shared" ca="1" si="1023"/>
        <v>0</v>
      </c>
      <c r="CN706" s="25">
        <f t="shared" ca="1" si="1024"/>
        <v>0</v>
      </c>
      <c r="CO706" s="25">
        <f t="shared" ca="1" si="1025"/>
        <v>0</v>
      </c>
      <c r="CP706" s="25">
        <f t="shared" ca="1" si="1026"/>
        <v>0</v>
      </c>
      <c r="CQ706" s="16">
        <f t="shared" ca="1" si="1027"/>
        <v>0</v>
      </c>
      <c r="CR706" s="25">
        <f t="shared" ca="1" si="1028"/>
        <v>0</v>
      </c>
      <c r="CS706" s="9">
        <f t="shared" ca="1" si="970"/>
        <v>0</v>
      </c>
      <c r="CT706" s="26">
        <f t="shared" ca="1" si="971"/>
        <v>0</v>
      </c>
      <c r="CU706" s="19">
        <f t="shared" ca="1" si="972"/>
        <v>0</v>
      </c>
      <c r="CV706" s="26">
        <f t="shared" ca="1" si="973"/>
        <v>0</v>
      </c>
      <c r="CW706" s="26">
        <f t="shared" ca="1" si="974"/>
        <v>0</v>
      </c>
      <c r="CX706">
        <f t="shared" ca="1" si="1029"/>
        <v>0</v>
      </c>
      <c r="CY706" s="7">
        <f t="shared" ca="1" si="997"/>
        <v>0</v>
      </c>
      <c r="CZ706" s="7">
        <f t="shared" ca="1" si="998"/>
        <v>0</v>
      </c>
      <c r="DA706" s="17">
        <f t="shared" ca="1" si="1030"/>
        <v>0</v>
      </c>
      <c r="DB706" s="17">
        <f t="shared" ca="1" si="999"/>
        <v>0</v>
      </c>
      <c r="EB706">
        <v>704</v>
      </c>
      <c r="EC706" s="7">
        <f t="shared" si="1031"/>
        <v>0</v>
      </c>
      <c r="ED706" s="28">
        <f t="shared" si="1032"/>
        <v>0</v>
      </c>
      <c r="EE706" s="16">
        <f t="shared" si="1033"/>
        <v>0</v>
      </c>
      <c r="EF706" s="9">
        <f t="shared" si="975"/>
        <v>0</v>
      </c>
      <c r="EG706" s="26">
        <f t="shared" si="976"/>
        <v>0</v>
      </c>
      <c r="EH706" s="19">
        <f t="shared" si="977"/>
        <v>0</v>
      </c>
      <c r="EI706" s="26">
        <f t="shared" si="978"/>
        <v>0</v>
      </c>
      <c r="EJ706" s="26">
        <f t="shared" si="979"/>
        <v>0</v>
      </c>
      <c r="EK706" s="16">
        <f t="shared" si="1034"/>
        <v>0</v>
      </c>
      <c r="EL706" s="25">
        <v>0</v>
      </c>
      <c r="EM706" s="25">
        <f t="shared" si="1035"/>
        <v>0</v>
      </c>
      <c r="EN706" s="25">
        <f t="shared" si="1036"/>
        <v>0</v>
      </c>
      <c r="EO706" s="25">
        <f t="shared" si="1037"/>
        <v>0</v>
      </c>
      <c r="EP706" s="25">
        <f t="shared" si="1038"/>
        <v>0</v>
      </c>
      <c r="EQ706" s="16">
        <f t="shared" si="1039"/>
        <v>0</v>
      </c>
      <c r="ER706" s="25">
        <f t="shared" si="1040"/>
        <v>0</v>
      </c>
      <c r="ES706" s="9">
        <f t="shared" si="980"/>
        <v>0</v>
      </c>
      <c r="ET706" s="26">
        <f t="shared" si="981"/>
        <v>0</v>
      </c>
      <c r="EU706" s="19">
        <f t="shared" si="982"/>
        <v>0</v>
      </c>
      <c r="EV706" s="26">
        <f t="shared" si="983"/>
        <v>0</v>
      </c>
      <c r="EW706" s="26">
        <f t="shared" si="984"/>
        <v>0</v>
      </c>
      <c r="EX706">
        <f t="shared" si="1041"/>
        <v>0</v>
      </c>
      <c r="EY706" s="7">
        <f t="shared" si="1000"/>
        <v>0</v>
      </c>
      <c r="EZ706" s="7">
        <f t="shared" si="1001"/>
        <v>0</v>
      </c>
      <c r="FA706" s="17">
        <f t="shared" si="1042"/>
        <v>0</v>
      </c>
      <c r="FB706" s="17">
        <f t="shared" si="1002"/>
        <v>0</v>
      </c>
      <c r="GB706">
        <v>704</v>
      </c>
      <c r="GC706" s="7">
        <f t="shared" si="1043"/>
        <v>0</v>
      </c>
      <c r="GD706" s="28">
        <f t="shared" si="1044"/>
        <v>0</v>
      </c>
      <c r="GE706" s="16">
        <f t="shared" si="1045"/>
        <v>0</v>
      </c>
      <c r="GF706" s="9">
        <f t="shared" si="985"/>
        <v>0</v>
      </c>
      <c r="GG706" s="26">
        <f t="shared" si="986"/>
        <v>0</v>
      </c>
      <c r="GH706" s="19">
        <f t="shared" si="987"/>
        <v>0</v>
      </c>
      <c r="GI706" s="26">
        <f t="shared" si="988"/>
        <v>0</v>
      </c>
      <c r="GJ706" s="26">
        <f t="shared" si="989"/>
        <v>0</v>
      </c>
      <c r="GK706" s="16">
        <f t="shared" si="1046"/>
        <v>0</v>
      </c>
      <c r="GL706" s="25">
        <v>0</v>
      </c>
      <c r="GM706" s="25">
        <f t="shared" si="1047"/>
        <v>0</v>
      </c>
      <c r="GN706" s="25">
        <f t="shared" si="1048"/>
        <v>0</v>
      </c>
      <c r="GO706" s="25">
        <f t="shared" si="1049"/>
        <v>0</v>
      </c>
      <c r="GP706" s="25">
        <f t="shared" si="1050"/>
        <v>0</v>
      </c>
      <c r="GQ706" s="16">
        <f t="shared" si="1051"/>
        <v>0</v>
      </c>
      <c r="GR706" s="25">
        <f t="shared" si="1052"/>
        <v>0</v>
      </c>
      <c r="GS706" s="9">
        <f t="shared" si="990"/>
        <v>0</v>
      </c>
      <c r="GT706" s="26">
        <f t="shared" si="991"/>
        <v>0</v>
      </c>
      <c r="GU706" s="19">
        <f t="shared" si="992"/>
        <v>0</v>
      </c>
      <c r="GV706" s="26">
        <f t="shared" si="993"/>
        <v>0</v>
      </c>
      <c r="GW706" s="26">
        <f t="shared" si="994"/>
        <v>0</v>
      </c>
      <c r="GX706">
        <f t="shared" si="1053"/>
        <v>0</v>
      </c>
      <c r="GY706" s="7">
        <f t="shared" si="1003"/>
        <v>0</v>
      </c>
      <c r="GZ706" s="7">
        <f t="shared" si="1004"/>
        <v>0</v>
      </c>
      <c r="HA706" s="17">
        <f t="shared" si="1054"/>
        <v>0</v>
      </c>
      <c r="HB706" s="17">
        <f t="shared" si="1005"/>
        <v>0</v>
      </c>
    </row>
    <row r="707" spans="54:210" x14ac:dyDescent="0.3">
      <c r="BB707">
        <v>705</v>
      </c>
      <c r="BC707" s="7">
        <f t="shared" si="1006"/>
        <v>0</v>
      </c>
      <c r="BD707" s="28">
        <f t="shared" si="1007"/>
        <v>0</v>
      </c>
      <c r="BE707" s="16">
        <f t="shared" si="1008"/>
        <v>0</v>
      </c>
      <c r="BF707" s="16">
        <f t="shared" si="1009"/>
        <v>0</v>
      </c>
      <c r="BG707" s="25">
        <v>0</v>
      </c>
      <c r="BH707" s="25">
        <f t="shared" si="1010"/>
        <v>0</v>
      </c>
      <c r="BI707" s="25">
        <f t="shared" si="1011"/>
        <v>0</v>
      </c>
      <c r="BJ707" s="25">
        <f t="shared" si="1012"/>
        <v>0</v>
      </c>
      <c r="BK707" s="25">
        <f t="shared" si="1013"/>
        <v>0</v>
      </c>
      <c r="BL707" s="16">
        <f t="shared" si="1014"/>
        <v>0</v>
      </c>
      <c r="BM707" s="25">
        <f t="shared" si="1015"/>
        <v>0</v>
      </c>
      <c r="BN707" s="9">
        <f t="shared" ref="BN707:BN770" si="1055">INT(BM707)</f>
        <v>0</v>
      </c>
      <c r="BO707" s="26">
        <f t="shared" ref="BO707:BO770" si="1056">INT((BM707-BN707)*10)/10</f>
        <v>0</v>
      </c>
      <c r="BP707" s="19">
        <f t="shared" ref="BP707:BP770" si="1057">BM707-BN707-BO707</f>
        <v>0</v>
      </c>
      <c r="BQ707" s="26">
        <f t="shared" ref="BQ707:BQ770" si="1058">IF(OR(BP707=0.05,BP707=0),BP707,IF(AND(BP707&gt;0.051,BP707&lt;0.1),0.1,IF(AND(BP707&gt;0.001,BP707&lt;0.05),0.05,BP707)))</f>
        <v>0</v>
      </c>
      <c r="BR707" s="26">
        <f t="shared" ref="BR707:BR770" si="1059">BN707+BO707+BQ707</f>
        <v>0</v>
      </c>
      <c r="BS707">
        <f t="shared" si="1016"/>
        <v>0</v>
      </c>
      <c r="BT707" s="7">
        <f t="shared" si="1017"/>
        <v>0</v>
      </c>
      <c r="BU707" s="7">
        <f t="shared" si="995"/>
        <v>0</v>
      </c>
      <c r="BV707" s="17">
        <f t="shared" si="1018"/>
        <v>0</v>
      </c>
      <c r="BW707" s="17">
        <f t="shared" si="996"/>
        <v>0</v>
      </c>
      <c r="CB707">
        <v>705</v>
      </c>
      <c r="CC707" s="7">
        <f t="shared" ca="1" si="1019"/>
        <v>-19000</v>
      </c>
      <c r="CD707" s="28">
        <f t="shared" ca="1" si="1020"/>
        <v>0</v>
      </c>
      <c r="CE707" s="16">
        <f t="shared" ca="1" si="1021"/>
        <v>0</v>
      </c>
      <c r="CF707" s="9">
        <f t="shared" ref="CF707:CF770" ca="1" si="1060">INT(CE707)</f>
        <v>0</v>
      </c>
      <c r="CG707" s="26">
        <f t="shared" ref="CG707:CG770" ca="1" si="1061">INT((CE707-CF707)*10)/10</f>
        <v>0</v>
      </c>
      <c r="CH707" s="19">
        <f t="shared" ref="CH707:CH770" ca="1" si="1062">CE707-CF707-CG707</f>
        <v>0</v>
      </c>
      <c r="CI707" s="26">
        <f t="shared" ref="CI707:CI770" ca="1" si="1063">IF(OR(CH707=0.05,CH707=0),CH707,IF(AND(CH707&gt;0.051,CH707&lt;0.1),0.1,IF(AND(CH707&gt;0.001,CH707&lt;0.05),0.05,CH707)))</f>
        <v>0</v>
      </c>
      <c r="CJ707" s="26">
        <f t="shared" ref="CJ707:CJ770" ca="1" si="1064">CF707+CG707+CI707</f>
        <v>0</v>
      </c>
      <c r="CK707" s="16">
        <f t="shared" ca="1" si="1022"/>
        <v>0</v>
      </c>
      <c r="CL707" s="25">
        <v>0</v>
      </c>
      <c r="CM707" s="25">
        <f t="shared" ca="1" si="1023"/>
        <v>0</v>
      </c>
      <c r="CN707" s="25">
        <f t="shared" ca="1" si="1024"/>
        <v>0</v>
      </c>
      <c r="CO707" s="25">
        <f t="shared" ca="1" si="1025"/>
        <v>0</v>
      </c>
      <c r="CP707" s="25">
        <f t="shared" ca="1" si="1026"/>
        <v>0</v>
      </c>
      <c r="CQ707" s="16">
        <f t="shared" ca="1" si="1027"/>
        <v>0</v>
      </c>
      <c r="CR707" s="25">
        <f t="shared" ca="1" si="1028"/>
        <v>0</v>
      </c>
      <c r="CS707" s="9">
        <f t="shared" ref="CS707:CS770" ca="1" si="1065">INT(CR707)</f>
        <v>0</v>
      </c>
      <c r="CT707" s="26">
        <f t="shared" ref="CT707:CT770" ca="1" si="1066">INT((CR707-CS707)*10)/10</f>
        <v>0</v>
      </c>
      <c r="CU707" s="19">
        <f t="shared" ref="CU707:CU770" ca="1" si="1067">CR707-CS707-CT707</f>
        <v>0</v>
      </c>
      <c r="CV707" s="26">
        <f t="shared" ref="CV707:CV770" ca="1" si="1068">IF(OR(CU707=0.05,CU707=0),CU707,IF(AND(CU707&gt;0.051,CU707&lt;0.1),0.1,IF(AND(CU707&gt;0.001,CU707&lt;0.05),0.05,CU707)))</f>
        <v>0</v>
      </c>
      <c r="CW707" s="26">
        <f t="shared" ref="CW707:CW770" ca="1" si="1069">CS707+CT707+CV707</f>
        <v>0</v>
      </c>
      <c r="CX707">
        <f t="shared" ca="1" si="1029"/>
        <v>0</v>
      </c>
      <c r="CY707" s="7">
        <f t="shared" ca="1" si="997"/>
        <v>0</v>
      </c>
      <c r="CZ707" s="7">
        <f t="shared" ca="1" si="998"/>
        <v>0</v>
      </c>
      <c r="DA707" s="17">
        <f t="shared" ca="1" si="1030"/>
        <v>0</v>
      </c>
      <c r="DB707" s="17">
        <f t="shared" ca="1" si="999"/>
        <v>0</v>
      </c>
      <c r="EB707">
        <v>705</v>
      </c>
      <c r="EC707" s="7">
        <f t="shared" si="1031"/>
        <v>0</v>
      </c>
      <c r="ED707" s="28">
        <f t="shared" si="1032"/>
        <v>0</v>
      </c>
      <c r="EE707" s="16">
        <f t="shared" si="1033"/>
        <v>0</v>
      </c>
      <c r="EF707" s="9">
        <f t="shared" ref="EF707:EF770" si="1070">INT(EE707)</f>
        <v>0</v>
      </c>
      <c r="EG707" s="26">
        <f t="shared" ref="EG707:EG770" si="1071">INT((EE707-EF707)*10)/10</f>
        <v>0</v>
      </c>
      <c r="EH707" s="19">
        <f t="shared" ref="EH707:EH770" si="1072">EE707-EF707-EG707</f>
        <v>0</v>
      </c>
      <c r="EI707" s="26">
        <f t="shared" ref="EI707:EI770" si="1073">IF(OR(EH707=0.05,EH707=0),EH707,IF(AND(EH707&gt;0.051,EH707&lt;0.1),0.1,IF(AND(EH707&gt;0.001,EH707&lt;0.05),0.05,EH707)))</f>
        <v>0</v>
      </c>
      <c r="EJ707" s="26">
        <f t="shared" ref="EJ707:EJ770" si="1074">EF707+EG707+EI707</f>
        <v>0</v>
      </c>
      <c r="EK707" s="16">
        <f t="shared" si="1034"/>
        <v>0</v>
      </c>
      <c r="EL707" s="25">
        <v>0</v>
      </c>
      <c r="EM707" s="25">
        <f t="shared" si="1035"/>
        <v>0</v>
      </c>
      <c r="EN707" s="25">
        <f t="shared" si="1036"/>
        <v>0</v>
      </c>
      <c r="EO707" s="25">
        <f t="shared" si="1037"/>
        <v>0</v>
      </c>
      <c r="EP707" s="25">
        <f t="shared" si="1038"/>
        <v>0</v>
      </c>
      <c r="EQ707" s="16">
        <f t="shared" si="1039"/>
        <v>0</v>
      </c>
      <c r="ER707" s="25">
        <f t="shared" si="1040"/>
        <v>0</v>
      </c>
      <c r="ES707" s="9">
        <f t="shared" ref="ES707:ES770" si="1075">INT(ER707)</f>
        <v>0</v>
      </c>
      <c r="ET707" s="26">
        <f t="shared" ref="ET707:ET770" si="1076">INT((ER707-ES707)*10)/10</f>
        <v>0</v>
      </c>
      <c r="EU707" s="19">
        <f t="shared" ref="EU707:EU770" si="1077">ER707-ES707-ET707</f>
        <v>0</v>
      </c>
      <c r="EV707" s="26">
        <f t="shared" ref="EV707:EV770" si="1078">IF(OR(EU707=0.05,EU707=0),EU707,IF(AND(EU707&gt;0.051,EU707&lt;0.1),0.1,IF(AND(EU707&gt;0.001,EU707&lt;0.05),0.05,EU707)))</f>
        <v>0</v>
      </c>
      <c r="EW707" s="26">
        <f t="shared" ref="EW707:EW770" si="1079">ES707+ET707+EV707</f>
        <v>0</v>
      </c>
      <c r="EX707">
        <f t="shared" si="1041"/>
        <v>0</v>
      </c>
      <c r="EY707" s="7">
        <f t="shared" si="1000"/>
        <v>0</v>
      </c>
      <c r="EZ707" s="7">
        <f t="shared" si="1001"/>
        <v>0</v>
      </c>
      <c r="FA707" s="17">
        <f t="shared" si="1042"/>
        <v>0</v>
      </c>
      <c r="FB707" s="17">
        <f t="shared" si="1002"/>
        <v>0</v>
      </c>
      <c r="GB707">
        <v>705</v>
      </c>
      <c r="GC707" s="7">
        <f t="shared" si="1043"/>
        <v>0</v>
      </c>
      <c r="GD707" s="28">
        <f t="shared" si="1044"/>
        <v>0</v>
      </c>
      <c r="GE707" s="16">
        <f t="shared" si="1045"/>
        <v>0</v>
      </c>
      <c r="GF707" s="9">
        <f t="shared" ref="GF707:GF770" si="1080">INT(GE707)</f>
        <v>0</v>
      </c>
      <c r="GG707" s="26">
        <f t="shared" ref="GG707:GG770" si="1081">INT((GE707-GF707)*10)/10</f>
        <v>0</v>
      </c>
      <c r="GH707" s="19">
        <f t="shared" ref="GH707:GH770" si="1082">GE707-GF707-GG707</f>
        <v>0</v>
      </c>
      <c r="GI707" s="26">
        <f t="shared" ref="GI707:GI770" si="1083">IF(OR(GH707=0.05,GH707=0),GH707,IF(AND(GH707&gt;0.051,GH707&lt;0.1),0.1,IF(AND(GH707&gt;0.001,GH707&lt;0.05),0.05,GH707)))</f>
        <v>0</v>
      </c>
      <c r="GJ707" s="26">
        <f t="shared" ref="GJ707:GJ770" si="1084">GF707+GG707+GI707</f>
        <v>0</v>
      </c>
      <c r="GK707" s="16">
        <f t="shared" si="1046"/>
        <v>0</v>
      </c>
      <c r="GL707" s="25">
        <v>0</v>
      </c>
      <c r="GM707" s="25">
        <f t="shared" si="1047"/>
        <v>0</v>
      </c>
      <c r="GN707" s="25">
        <f t="shared" si="1048"/>
        <v>0</v>
      </c>
      <c r="GO707" s="25">
        <f t="shared" si="1049"/>
        <v>0</v>
      </c>
      <c r="GP707" s="25">
        <f t="shared" si="1050"/>
        <v>0</v>
      </c>
      <c r="GQ707" s="16">
        <f t="shared" si="1051"/>
        <v>0</v>
      </c>
      <c r="GR707" s="25">
        <f t="shared" si="1052"/>
        <v>0</v>
      </c>
      <c r="GS707" s="9">
        <f t="shared" ref="GS707:GS770" si="1085">INT(GR707)</f>
        <v>0</v>
      </c>
      <c r="GT707" s="26">
        <f t="shared" ref="GT707:GT770" si="1086">INT((GR707-GS707)*10)/10</f>
        <v>0</v>
      </c>
      <c r="GU707" s="19">
        <f t="shared" ref="GU707:GU770" si="1087">GR707-GS707-GT707</f>
        <v>0</v>
      </c>
      <c r="GV707" s="26">
        <f t="shared" ref="GV707:GV770" si="1088">IF(OR(GU707=0.05,GU707=0),GU707,IF(AND(GU707&gt;0.051,GU707&lt;0.1),0.1,IF(AND(GU707&gt;0.001,GU707&lt;0.05),0.05,GU707)))</f>
        <v>0</v>
      </c>
      <c r="GW707" s="26">
        <f t="shared" ref="GW707:GW770" si="1089">GS707+GT707+GV707</f>
        <v>0</v>
      </c>
      <c r="GX707">
        <f t="shared" si="1053"/>
        <v>0</v>
      </c>
      <c r="GY707" s="7">
        <f t="shared" si="1003"/>
        <v>0</v>
      </c>
      <c r="GZ707" s="7">
        <f t="shared" si="1004"/>
        <v>0</v>
      </c>
      <c r="HA707" s="17">
        <f t="shared" si="1054"/>
        <v>0</v>
      </c>
      <c r="HB707" s="17">
        <f t="shared" si="1005"/>
        <v>0</v>
      </c>
    </row>
    <row r="708" spans="54:210" x14ac:dyDescent="0.3">
      <c r="BB708">
        <v>706</v>
      </c>
      <c r="BC708" s="7">
        <f t="shared" si="1006"/>
        <v>0</v>
      </c>
      <c r="BD708" s="28">
        <f t="shared" si="1007"/>
        <v>0</v>
      </c>
      <c r="BE708" s="16">
        <f t="shared" si="1008"/>
        <v>0</v>
      </c>
      <c r="BF708" s="16">
        <f t="shared" si="1009"/>
        <v>0</v>
      </c>
      <c r="BG708" s="25">
        <v>0</v>
      </c>
      <c r="BH708" s="25">
        <f t="shared" si="1010"/>
        <v>0</v>
      </c>
      <c r="BI708" s="25">
        <f t="shared" si="1011"/>
        <v>0</v>
      </c>
      <c r="BJ708" s="25">
        <f t="shared" si="1012"/>
        <v>0</v>
      </c>
      <c r="BK708" s="25">
        <f t="shared" si="1013"/>
        <v>0</v>
      </c>
      <c r="BL708" s="16">
        <f t="shared" si="1014"/>
        <v>0</v>
      </c>
      <c r="BM708" s="25">
        <f t="shared" si="1015"/>
        <v>0</v>
      </c>
      <c r="BN708" s="9">
        <f t="shared" si="1055"/>
        <v>0</v>
      </c>
      <c r="BO708" s="26">
        <f t="shared" si="1056"/>
        <v>0</v>
      </c>
      <c r="BP708" s="19">
        <f t="shared" si="1057"/>
        <v>0</v>
      </c>
      <c r="BQ708" s="26">
        <f t="shared" si="1058"/>
        <v>0</v>
      </c>
      <c r="BR708" s="26">
        <f t="shared" si="1059"/>
        <v>0</v>
      </c>
      <c r="BS708">
        <f t="shared" si="1016"/>
        <v>0</v>
      </c>
      <c r="BT708" s="7">
        <f t="shared" si="1017"/>
        <v>0</v>
      </c>
      <c r="BU708" s="7">
        <f t="shared" ref="BU708:BU771" si="1090">IF(AND(BT708&gt;0,BT709=0),BT708,0)</f>
        <v>0</v>
      </c>
      <c r="BV708" s="17">
        <f t="shared" si="1018"/>
        <v>0</v>
      </c>
      <c r="BW708" s="17">
        <f t="shared" ref="BW708:BW771" si="1091">IF(ROUND(BT708-BV708,2)&gt;0,ROUND(BT708-BV708,2),0)</f>
        <v>0</v>
      </c>
      <c r="CB708">
        <v>706</v>
      </c>
      <c r="CC708" s="7">
        <f t="shared" ca="1" si="1019"/>
        <v>-19000</v>
      </c>
      <c r="CD708" s="28">
        <f t="shared" ca="1" si="1020"/>
        <v>0</v>
      </c>
      <c r="CE708" s="16">
        <f t="shared" ca="1" si="1021"/>
        <v>0</v>
      </c>
      <c r="CF708" s="9">
        <f t="shared" ca="1" si="1060"/>
        <v>0</v>
      </c>
      <c r="CG708" s="26">
        <f t="shared" ca="1" si="1061"/>
        <v>0</v>
      </c>
      <c r="CH708" s="19">
        <f t="shared" ca="1" si="1062"/>
        <v>0</v>
      </c>
      <c r="CI708" s="26">
        <f t="shared" ca="1" si="1063"/>
        <v>0</v>
      </c>
      <c r="CJ708" s="26">
        <f t="shared" ca="1" si="1064"/>
        <v>0</v>
      </c>
      <c r="CK708" s="16">
        <f t="shared" ca="1" si="1022"/>
        <v>0</v>
      </c>
      <c r="CL708" s="25">
        <v>0</v>
      </c>
      <c r="CM708" s="25">
        <f t="shared" ca="1" si="1023"/>
        <v>0</v>
      </c>
      <c r="CN708" s="25">
        <f t="shared" ca="1" si="1024"/>
        <v>0</v>
      </c>
      <c r="CO708" s="25">
        <f t="shared" ca="1" si="1025"/>
        <v>0</v>
      </c>
      <c r="CP708" s="25">
        <f t="shared" ca="1" si="1026"/>
        <v>0</v>
      </c>
      <c r="CQ708" s="16">
        <f t="shared" ca="1" si="1027"/>
        <v>0</v>
      </c>
      <c r="CR708" s="25">
        <f t="shared" ca="1" si="1028"/>
        <v>0</v>
      </c>
      <c r="CS708" s="9">
        <f t="shared" ca="1" si="1065"/>
        <v>0</v>
      </c>
      <c r="CT708" s="26">
        <f t="shared" ca="1" si="1066"/>
        <v>0</v>
      </c>
      <c r="CU708" s="19">
        <f t="shared" ca="1" si="1067"/>
        <v>0</v>
      </c>
      <c r="CV708" s="26">
        <f t="shared" ca="1" si="1068"/>
        <v>0</v>
      </c>
      <c r="CW708" s="26">
        <f t="shared" ca="1" si="1069"/>
        <v>0</v>
      </c>
      <c r="CX708">
        <f t="shared" ca="1" si="1029"/>
        <v>0</v>
      </c>
      <c r="CY708" s="7">
        <f t="shared" ref="CY708:CY771" ca="1" si="1092">ROUND(CD708+CJ708+CW708+CX708,2)</f>
        <v>0</v>
      </c>
      <c r="CZ708" s="7">
        <f t="shared" ref="CZ708:CZ771" ca="1" si="1093">IF(AND(CY708&gt;0,CY709=0),CY708,0)</f>
        <v>0</v>
      </c>
      <c r="DA708" s="17">
        <f t="shared" ca="1" si="1030"/>
        <v>0</v>
      </c>
      <c r="DB708" s="17">
        <f t="shared" ref="DB708:DB771" ca="1" si="1094">IF(ROUND(CY708-DA708,2)&gt;0,ROUND(CY708-DA708,2),0)</f>
        <v>0</v>
      </c>
      <c r="EB708">
        <v>706</v>
      </c>
      <c r="EC708" s="7">
        <f t="shared" si="1031"/>
        <v>0</v>
      </c>
      <c r="ED708" s="28">
        <f t="shared" si="1032"/>
        <v>0</v>
      </c>
      <c r="EE708" s="16">
        <f t="shared" si="1033"/>
        <v>0</v>
      </c>
      <c r="EF708" s="9">
        <f t="shared" si="1070"/>
        <v>0</v>
      </c>
      <c r="EG708" s="26">
        <f t="shared" si="1071"/>
        <v>0</v>
      </c>
      <c r="EH708" s="19">
        <f t="shared" si="1072"/>
        <v>0</v>
      </c>
      <c r="EI708" s="26">
        <f t="shared" si="1073"/>
        <v>0</v>
      </c>
      <c r="EJ708" s="26">
        <f t="shared" si="1074"/>
        <v>0</v>
      </c>
      <c r="EK708" s="16">
        <f t="shared" si="1034"/>
        <v>0</v>
      </c>
      <c r="EL708" s="25">
        <v>0</v>
      </c>
      <c r="EM708" s="25">
        <f t="shared" si="1035"/>
        <v>0</v>
      </c>
      <c r="EN708" s="25">
        <f t="shared" si="1036"/>
        <v>0</v>
      </c>
      <c r="EO708" s="25">
        <f t="shared" si="1037"/>
        <v>0</v>
      </c>
      <c r="EP708" s="25">
        <f t="shared" si="1038"/>
        <v>0</v>
      </c>
      <c r="EQ708" s="16">
        <f t="shared" si="1039"/>
        <v>0</v>
      </c>
      <c r="ER708" s="25">
        <f t="shared" si="1040"/>
        <v>0</v>
      </c>
      <c r="ES708" s="9">
        <f t="shared" si="1075"/>
        <v>0</v>
      </c>
      <c r="ET708" s="26">
        <f t="shared" si="1076"/>
        <v>0</v>
      </c>
      <c r="EU708" s="19">
        <f t="shared" si="1077"/>
        <v>0</v>
      </c>
      <c r="EV708" s="26">
        <f t="shared" si="1078"/>
        <v>0</v>
      </c>
      <c r="EW708" s="26">
        <f t="shared" si="1079"/>
        <v>0</v>
      </c>
      <c r="EX708">
        <f t="shared" si="1041"/>
        <v>0</v>
      </c>
      <c r="EY708" s="7">
        <f t="shared" ref="EY708:EY771" si="1095">ROUND(ED708+EJ708+EW708+EX708,2)</f>
        <v>0</v>
      </c>
      <c r="EZ708" s="7">
        <f t="shared" ref="EZ708:EZ771" si="1096">IF(AND(EY708&gt;0,EY709=0),EY708,0)</f>
        <v>0</v>
      </c>
      <c r="FA708" s="17">
        <f t="shared" si="1042"/>
        <v>0</v>
      </c>
      <c r="FB708" s="17">
        <f t="shared" ref="FB708:FB771" si="1097">IF(ROUND(EY708-FA708,2)&gt;0,ROUND(EY708-FA708,2),0)</f>
        <v>0</v>
      </c>
      <c r="GB708">
        <v>706</v>
      </c>
      <c r="GC708" s="7">
        <f t="shared" si="1043"/>
        <v>0</v>
      </c>
      <c r="GD708" s="28">
        <f t="shared" si="1044"/>
        <v>0</v>
      </c>
      <c r="GE708" s="16">
        <f t="shared" si="1045"/>
        <v>0</v>
      </c>
      <c r="GF708" s="9">
        <f t="shared" si="1080"/>
        <v>0</v>
      </c>
      <c r="GG708" s="26">
        <f t="shared" si="1081"/>
        <v>0</v>
      </c>
      <c r="GH708" s="19">
        <f t="shared" si="1082"/>
        <v>0</v>
      </c>
      <c r="GI708" s="26">
        <f t="shared" si="1083"/>
        <v>0</v>
      </c>
      <c r="GJ708" s="26">
        <f t="shared" si="1084"/>
        <v>0</v>
      </c>
      <c r="GK708" s="16">
        <f t="shared" si="1046"/>
        <v>0</v>
      </c>
      <c r="GL708" s="25">
        <v>0</v>
      </c>
      <c r="GM708" s="25">
        <f t="shared" si="1047"/>
        <v>0</v>
      </c>
      <c r="GN708" s="25">
        <f t="shared" si="1048"/>
        <v>0</v>
      </c>
      <c r="GO708" s="25">
        <f t="shared" si="1049"/>
        <v>0</v>
      </c>
      <c r="GP708" s="25">
        <f t="shared" si="1050"/>
        <v>0</v>
      </c>
      <c r="GQ708" s="16">
        <f t="shared" si="1051"/>
        <v>0</v>
      </c>
      <c r="GR708" s="25">
        <f t="shared" si="1052"/>
        <v>0</v>
      </c>
      <c r="GS708" s="9">
        <f t="shared" si="1085"/>
        <v>0</v>
      </c>
      <c r="GT708" s="26">
        <f t="shared" si="1086"/>
        <v>0</v>
      </c>
      <c r="GU708" s="19">
        <f t="shared" si="1087"/>
        <v>0</v>
      </c>
      <c r="GV708" s="26">
        <f t="shared" si="1088"/>
        <v>0</v>
      </c>
      <c r="GW708" s="26">
        <f t="shared" si="1089"/>
        <v>0</v>
      </c>
      <c r="GX708">
        <f t="shared" si="1053"/>
        <v>0</v>
      </c>
      <c r="GY708" s="7">
        <f t="shared" ref="GY708:GY771" si="1098">ROUND(GD708+GJ708+GW708+GX708,2)</f>
        <v>0</v>
      </c>
      <c r="GZ708" s="7">
        <f t="shared" ref="GZ708:GZ771" si="1099">IF(AND(GY708&gt;0,GY709=0),GY708,0)</f>
        <v>0</v>
      </c>
      <c r="HA708" s="17">
        <f t="shared" si="1054"/>
        <v>0</v>
      </c>
      <c r="HB708" s="17">
        <f t="shared" ref="HB708:HB771" si="1100">IF(ROUND(GY708-HA708,2)&gt;0,ROUND(GY708-HA708,2),0)</f>
        <v>0</v>
      </c>
    </row>
    <row r="709" spans="54:210" x14ac:dyDescent="0.3">
      <c r="BB709">
        <v>707</v>
      </c>
      <c r="BC709" s="7">
        <f t="shared" ref="BC709:BC772" si="1101">IF(BW708&gt;0,BC708-1000,BC708)</f>
        <v>0</v>
      </c>
      <c r="BD709" s="28">
        <f t="shared" ref="BD709:BD772" si="1102">IF(BW708&gt;0,ROUND(PMT($F$92/12,$F$96*12,-BC709),5),0)</f>
        <v>0</v>
      </c>
      <c r="BE709" s="16">
        <f t="shared" ref="BE709:BE772" si="1103">IF(BW708&gt;0,ROUND(BC709*$E$1/1000,2),0)</f>
        <v>0</v>
      </c>
      <c r="BF709" s="16">
        <f t="shared" ref="BF709:BF772" si="1104">IF(BW708&gt;0,ROUND(MIN(BC709,$F$168)*$BF$1,2),0)</f>
        <v>0</v>
      </c>
      <c r="BG709" s="25">
        <v>0</v>
      </c>
      <c r="BH709" s="25">
        <f t="shared" ref="BH709:BH772" si="1105">IF(BW708&gt;0,ROUND(MIN(BC709,$F$168)*$BH$1,0),0)</f>
        <v>0</v>
      </c>
      <c r="BI709" s="25">
        <f t="shared" ref="BI709:BI772" si="1106">IF(BW708&gt;0,ROUND(MIN(BC709,$F$168)*$BI$1,2),0)</f>
        <v>0</v>
      </c>
      <c r="BJ709" s="25">
        <f t="shared" ref="BJ709:BJ772" si="1107">IF(BW708&gt;0,ROUND(MIN(BC709,$F$168)*$BJ$1,2),0)</f>
        <v>0</v>
      </c>
      <c r="BK709" s="25">
        <f t="shared" ref="BK709:BK772" si="1108">IF(BW708&gt;0,ROUND(MIN(BC709,$F$168)*$BK$1,2),0)</f>
        <v>0</v>
      </c>
      <c r="BL709" s="16">
        <f t="shared" ref="BL709:BL772" si="1109">IF(BW708&gt;0,BF709+SUM(BH709:BK709),0)</f>
        <v>0</v>
      </c>
      <c r="BM709" s="25">
        <f t="shared" ref="BM709:BM772" si="1110">IF(BW708&gt;0,ROUND(BL709/12,2),0)</f>
        <v>0</v>
      </c>
      <c r="BN709" s="9">
        <f t="shared" si="1055"/>
        <v>0</v>
      </c>
      <c r="BO709" s="26">
        <f t="shared" si="1056"/>
        <v>0</v>
      </c>
      <c r="BP709" s="19">
        <f t="shared" si="1057"/>
        <v>0</v>
      </c>
      <c r="BQ709" s="26">
        <f t="shared" si="1058"/>
        <v>0</v>
      </c>
      <c r="BR709" s="26">
        <f t="shared" si="1059"/>
        <v>0</v>
      </c>
      <c r="BS709">
        <f t="shared" ref="BS709:BS772" si="1111">IF(BW708&gt;0,BS708,0)</f>
        <v>0</v>
      </c>
      <c r="BT709" s="7">
        <f t="shared" ref="BT709:BT772" si="1112">SUM(BD709:BE709)+BR709+BS709</f>
        <v>0</v>
      </c>
      <c r="BU709" s="7">
        <f t="shared" si="1090"/>
        <v>0</v>
      </c>
      <c r="BV709" s="17">
        <f t="shared" ref="BV709:BV772" si="1113">IF(BW708&gt;0,BV708,0)</f>
        <v>0</v>
      </c>
      <c r="BW709" s="17">
        <f t="shared" si="1091"/>
        <v>0</v>
      </c>
      <c r="CB709">
        <v>707</v>
      </c>
      <c r="CC709" s="7">
        <f t="shared" ref="CC709:CC772" ca="1" si="1114">IF(DB708&gt;0,CC708-1000,CC708)</f>
        <v>-19000</v>
      </c>
      <c r="CD709" s="28">
        <f t="shared" ref="CD709:CD772" ca="1" si="1115">IF(DB708&gt;0,ROUND(PMT($F$92/12,$F$96*12,-CC709),5),0)</f>
        <v>0</v>
      </c>
      <c r="CE709" s="16">
        <f t="shared" ref="CE709:CE772" ca="1" si="1116">IF(DB708&gt;0,ROUND(CC709*$CE$1/1000,2),0)</f>
        <v>0</v>
      </c>
      <c r="CF709" s="9">
        <f t="shared" ca="1" si="1060"/>
        <v>0</v>
      </c>
      <c r="CG709" s="26">
        <f t="shared" ca="1" si="1061"/>
        <v>0</v>
      </c>
      <c r="CH709" s="19">
        <f t="shared" ca="1" si="1062"/>
        <v>0</v>
      </c>
      <c r="CI709" s="26">
        <f t="shared" ca="1" si="1063"/>
        <v>0</v>
      </c>
      <c r="CJ709" s="26">
        <f t="shared" ca="1" si="1064"/>
        <v>0</v>
      </c>
      <c r="CK709" s="16">
        <f t="shared" ref="CK709:CK772" ca="1" si="1117">IF(DB708&gt;0,ROUND($CD$1*$CK$1,2),0)</f>
        <v>0</v>
      </c>
      <c r="CL709" s="25">
        <v>0</v>
      </c>
      <c r="CM709" s="25">
        <f t="shared" ref="CM709:CM772" ca="1" si="1118">IF(DB708&gt;0,ROUND($CD$1*$CM$1,2),0)</f>
        <v>0</v>
      </c>
      <c r="CN709" s="25">
        <f t="shared" ref="CN709:CN772" ca="1" si="1119">IF(DB708&gt;0,ROUND($CD$1*$CN$1,2),0)</f>
        <v>0</v>
      </c>
      <c r="CO709" s="25">
        <f t="shared" ref="CO709:CO772" ca="1" si="1120">IF(DB708&gt;0,ROUND($CD$1*$CO$1,2),0)</f>
        <v>0</v>
      </c>
      <c r="CP709" s="25">
        <f t="shared" ref="CP709:CP772" ca="1" si="1121">IF(DB708&gt;0,ROUND($CD$1*$CP$1,2),0)</f>
        <v>0</v>
      </c>
      <c r="CQ709" s="16">
        <f t="shared" ref="CQ709:CQ772" ca="1" si="1122">IF(DB708&gt;0,CK709+SUM(CM709:CP709),0)</f>
        <v>0</v>
      </c>
      <c r="CR709" s="25">
        <f t="shared" ref="CR709:CR772" ca="1" si="1123">IF(DB708&gt;0,ROUND(CQ709/12,2),0)</f>
        <v>0</v>
      </c>
      <c r="CS709" s="9">
        <f t="shared" ca="1" si="1065"/>
        <v>0</v>
      </c>
      <c r="CT709" s="26">
        <f t="shared" ca="1" si="1066"/>
        <v>0</v>
      </c>
      <c r="CU709" s="19">
        <f t="shared" ca="1" si="1067"/>
        <v>0</v>
      </c>
      <c r="CV709" s="26">
        <f t="shared" ca="1" si="1068"/>
        <v>0</v>
      </c>
      <c r="CW709" s="26">
        <f t="shared" ca="1" si="1069"/>
        <v>0</v>
      </c>
      <c r="CX709">
        <f t="shared" ref="CX709:CX772" ca="1" si="1124">IF(DB708&gt;0,CX708,0)</f>
        <v>0</v>
      </c>
      <c r="CY709" s="7">
        <f t="shared" ca="1" si="1092"/>
        <v>0</v>
      </c>
      <c r="CZ709" s="7">
        <f t="shared" ca="1" si="1093"/>
        <v>0</v>
      </c>
      <c r="DA709" s="17">
        <f t="shared" ref="DA709:DA772" ca="1" si="1125">IF(DB708&gt;0,DA708,0)</f>
        <v>0</v>
      </c>
      <c r="DB709" s="17">
        <f t="shared" ca="1" si="1094"/>
        <v>0</v>
      </c>
      <c r="EB709">
        <v>707</v>
      </c>
      <c r="EC709" s="7">
        <f t="shared" ref="EC709:EC772" si="1126">IF(FB708&gt;0,EC708-1000,EC708)</f>
        <v>0</v>
      </c>
      <c r="ED709" s="28">
        <f t="shared" ref="ED709:ED772" si="1127">IF(FB708&gt;0,ROUND(PMT($F$92/12,$F$96*12,-EC709),5),0)</f>
        <v>0</v>
      </c>
      <c r="EE709" s="16">
        <f t="shared" ref="EE709:EE772" si="1128">IF(FB708&gt;0,ROUND(EC709*$EE$1/1000,2),0)</f>
        <v>0</v>
      </c>
      <c r="EF709" s="9">
        <f t="shared" si="1070"/>
        <v>0</v>
      </c>
      <c r="EG709" s="26">
        <f t="shared" si="1071"/>
        <v>0</v>
      </c>
      <c r="EH709" s="19">
        <f t="shared" si="1072"/>
        <v>0</v>
      </c>
      <c r="EI709" s="26">
        <f t="shared" si="1073"/>
        <v>0</v>
      </c>
      <c r="EJ709" s="26">
        <f t="shared" si="1074"/>
        <v>0</v>
      </c>
      <c r="EK709" s="16">
        <f t="shared" ref="EK709:EK772" si="1129">IF(FB708&gt;0,ROUND($ED$1*$EK$1,2),0)</f>
        <v>0</v>
      </c>
      <c r="EL709" s="25">
        <v>0</v>
      </c>
      <c r="EM709" s="25">
        <f t="shared" ref="EM709:EM772" si="1130">IF(FB708&gt;0,ROUND($ED$1*$EM$1,0),0)</f>
        <v>0</v>
      </c>
      <c r="EN709" s="25">
        <f t="shared" ref="EN709:EN772" si="1131">IF(FB708&gt;0,ROUND($ED$1*$EN$1,2),0)</f>
        <v>0</v>
      </c>
      <c r="EO709" s="25">
        <f t="shared" ref="EO709:EO772" si="1132">IF(FB708&gt;0,ROUND($ED$1*$EO$1,2),0)</f>
        <v>0</v>
      </c>
      <c r="EP709" s="25">
        <f t="shared" ref="EP709:EP772" si="1133">IF(FB708&gt;0,ROUND($ED$1*$EP$1,2),0)</f>
        <v>0</v>
      </c>
      <c r="EQ709" s="16">
        <f t="shared" ref="EQ709:EQ772" si="1134">IF(FB708&gt;0,EK709+SUM(EM709:EP709),0)</f>
        <v>0</v>
      </c>
      <c r="ER709" s="25">
        <f t="shared" ref="ER709:ER772" si="1135">IF(FB708&gt;0,ROUND(EQ709/12,2),0)</f>
        <v>0</v>
      </c>
      <c r="ES709" s="9">
        <f t="shared" si="1075"/>
        <v>0</v>
      </c>
      <c r="ET709" s="26">
        <f t="shared" si="1076"/>
        <v>0</v>
      </c>
      <c r="EU709" s="19">
        <f t="shared" si="1077"/>
        <v>0</v>
      </c>
      <c r="EV709" s="26">
        <f t="shared" si="1078"/>
        <v>0</v>
      </c>
      <c r="EW709" s="26">
        <f t="shared" si="1079"/>
        <v>0</v>
      </c>
      <c r="EX709">
        <f t="shared" ref="EX709:EX772" si="1136">IF(FB708&gt;0,EX708,0)</f>
        <v>0</v>
      </c>
      <c r="EY709" s="7">
        <f t="shared" si="1095"/>
        <v>0</v>
      </c>
      <c r="EZ709" s="7">
        <f t="shared" si="1096"/>
        <v>0</v>
      </c>
      <c r="FA709" s="17">
        <f t="shared" ref="FA709:FA772" si="1137">IF(FB708&gt;0,FA708,0)</f>
        <v>0</v>
      </c>
      <c r="FB709" s="17">
        <f t="shared" si="1097"/>
        <v>0</v>
      </c>
      <c r="GB709">
        <v>707</v>
      </c>
      <c r="GC709" s="7">
        <f t="shared" ref="GC709:GC772" si="1138">IF(HB708&gt;0,GC708-1000,GC708)</f>
        <v>0</v>
      </c>
      <c r="GD709" s="28">
        <f t="shared" ref="GD709:GD772" si="1139">IF(HB708&gt;0,ROUND(PMT($F$92/12,$F$96*12,-GC709),5),0)</f>
        <v>0</v>
      </c>
      <c r="GE709" s="16">
        <f t="shared" ref="GE709:GE772" si="1140">IF(HB708&gt;0,ROUND(GC709*$GE$1/1000,2),0)</f>
        <v>0</v>
      </c>
      <c r="GF709" s="9">
        <f t="shared" si="1080"/>
        <v>0</v>
      </c>
      <c r="GG709" s="26">
        <f t="shared" si="1081"/>
        <v>0</v>
      </c>
      <c r="GH709" s="19">
        <f t="shared" si="1082"/>
        <v>0</v>
      </c>
      <c r="GI709" s="26">
        <f t="shared" si="1083"/>
        <v>0</v>
      </c>
      <c r="GJ709" s="26">
        <f t="shared" si="1084"/>
        <v>0</v>
      </c>
      <c r="GK709" s="16">
        <f t="shared" ref="GK709:GK772" si="1141">IF(HB708&gt;0,ROUND($GD$1*$GK$1,2),0)</f>
        <v>0</v>
      </c>
      <c r="GL709" s="25">
        <v>0</v>
      </c>
      <c r="GM709" s="25">
        <f t="shared" ref="GM709:GM772" si="1142">IF(HB708&gt;0,ROUND($GD$1*$GM$1,0),0)</f>
        <v>0</v>
      </c>
      <c r="GN709" s="25">
        <f t="shared" ref="GN709:GN772" si="1143">IF(HB708&gt;0,ROUND($GD$1*$GN$1,2),0)</f>
        <v>0</v>
      </c>
      <c r="GO709" s="25">
        <f t="shared" ref="GO709:GO772" si="1144">IF(HB708&gt;0,ROUND($GD$1*$GO$1,2),0)</f>
        <v>0</v>
      </c>
      <c r="GP709" s="25">
        <f t="shared" ref="GP709:GP772" si="1145">IF(HB708&gt;0,ROUND($GD$1*$GP$1,2),0)</f>
        <v>0</v>
      </c>
      <c r="GQ709" s="16">
        <f t="shared" ref="GQ709:GQ772" si="1146">IF(HB708&gt;0,GK709+SUM(GM709:GP709),0)</f>
        <v>0</v>
      </c>
      <c r="GR709" s="25">
        <f t="shared" ref="GR709:GR772" si="1147">IF(HB708&gt;0,ROUND(GQ709/12,2),0)</f>
        <v>0</v>
      </c>
      <c r="GS709" s="9">
        <f t="shared" si="1085"/>
        <v>0</v>
      </c>
      <c r="GT709" s="26">
        <f t="shared" si="1086"/>
        <v>0</v>
      </c>
      <c r="GU709" s="19">
        <f t="shared" si="1087"/>
        <v>0</v>
      </c>
      <c r="GV709" s="26">
        <f t="shared" si="1088"/>
        <v>0</v>
      </c>
      <c r="GW709" s="26">
        <f t="shared" si="1089"/>
        <v>0</v>
      </c>
      <c r="GX709">
        <f t="shared" ref="GX709:GX772" si="1148">IF(HB708&gt;0,GX708,0)</f>
        <v>0</v>
      </c>
      <c r="GY709" s="7">
        <f t="shared" si="1098"/>
        <v>0</v>
      </c>
      <c r="GZ709" s="7">
        <f t="shared" si="1099"/>
        <v>0</v>
      </c>
      <c r="HA709" s="17">
        <f t="shared" ref="HA709:HA772" si="1149">IF(HB708&gt;0,HA708,0)</f>
        <v>0</v>
      </c>
      <c r="HB709" s="17">
        <f t="shared" si="1100"/>
        <v>0</v>
      </c>
    </row>
    <row r="710" spans="54:210" x14ac:dyDescent="0.3">
      <c r="BB710">
        <v>708</v>
      </c>
      <c r="BC710" s="7">
        <f t="shared" si="1101"/>
        <v>0</v>
      </c>
      <c r="BD710" s="28">
        <f t="shared" si="1102"/>
        <v>0</v>
      </c>
      <c r="BE710" s="16">
        <f t="shared" si="1103"/>
        <v>0</v>
      </c>
      <c r="BF710" s="16">
        <f t="shared" si="1104"/>
        <v>0</v>
      </c>
      <c r="BG710" s="25">
        <v>0</v>
      </c>
      <c r="BH710" s="25">
        <f t="shared" si="1105"/>
        <v>0</v>
      </c>
      <c r="BI710" s="25">
        <f t="shared" si="1106"/>
        <v>0</v>
      </c>
      <c r="BJ710" s="25">
        <f t="shared" si="1107"/>
        <v>0</v>
      </c>
      <c r="BK710" s="25">
        <f t="shared" si="1108"/>
        <v>0</v>
      </c>
      <c r="BL710" s="16">
        <f t="shared" si="1109"/>
        <v>0</v>
      </c>
      <c r="BM710" s="25">
        <f t="shared" si="1110"/>
        <v>0</v>
      </c>
      <c r="BN710" s="9">
        <f t="shared" si="1055"/>
        <v>0</v>
      </c>
      <c r="BO710" s="26">
        <f t="shared" si="1056"/>
        <v>0</v>
      </c>
      <c r="BP710" s="19">
        <f t="shared" si="1057"/>
        <v>0</v>
      </c>
      <c r="BQ710" s="26">
        <f t="shared" si="1058"/>
        <v>0</v>
      </c>
      <c r="BR710" s="26">
        <f t="shared" si="1059"/>
        <v>0</v>
      </c>
      <c r="BS710">
        <f t="shared" si="1111"/>
        <v>0</v>
      </c>
      <c r="BT710" s="7">
        <f t="shared" si="1112"/>
        <v>0</v>
      </c>
      <c r="BU710" s="7">
        <f t="shared" si="1090"/>
        <v>0</v>
      </c>
      <c r="BV710" s="17">
        <f t="shared" si="1113"/>
        <v>0</v>
      </c>
      <c r="BW710" s="17">
        <f t="shared" si="1091"/>
        <v>0</v>
      </c>
      <c r="CB710">
        <v>708</v>
      </c>
      <c r="CC710" s="7">
        <f t="shared" ca="1" si="1114"/>
        <v>-19000</v>
      </c>
      <c r="CD710" s="28">
        <f t="shared" ca="1" si="1115"/>
        <v>0</v>
      </c>
      <c r="CE710" s="16">
        <f t="shared" ca="1" si="1116"/>
        <v>0</v>
      </c>
      <c r="CF710" s="9">
        <f t="shared" ca="1" si="1060"/>
        <v>0</v>
      </c>
      <c r="CG710" s="26">
        <f t="shared" ca="1" si="1061"/>
        <v>0</v>
      </c>
      <c r="CH710" s="19">
        <f t="shared" ca="1" si="1062"/>
        <v>0</v>
      </c>
      <c r="CI710" s="26">
        <f t="shared" ca="1" si="1063"/>
        <v>0</v>
      </c>
      <c r="CJ710" s="26">
        <f t="shared" ca="1" si="1064"/>
        <v>0</v>
      </c>
      <c r="CK710" s="16">
        <f t="shared" ca="1" si="1117"/>
        <v>0</v>
      </c>
      <c r="CL710" s="25">
        <v>0</v>
      </c>
      <c r="CM710" s="25">
        <f t="shared" ca="1" si="1118"/>
        <v>0</v>
      </c>
      <c r="CN710" s="25">
        <f t="shared" ca="1" si="1119"/>
        <v>0</v>
      </c>
      <c r="CO710" s="25">
        <f t="shared" ca="1" si="1120"/>
        <v>0</v>
      </c>
      <c r="CP710" s="25">
        <f t="shared" ca="1" si="1121"/>
        <v>0</v>
      </c>
      <c r="CQ710" s="16">
        <f t="shared" ca="1" si="1122"/>
        <v>0</v>
      </c>
      <c r="CR710" s="25">
        <f t="shared" ca="1" si="1123"/>
        <v>0</v>
      </c>
      <c r="CS710" s="9">
        <f t="shared" ca="1" si="1065"/>
        <v>0</v>
      </c>
      <c r="CT710" s="26">
        <f t="shared" ca="1" si="1066"/>
        <v>0</v>
      </c>
      <c r="CU710" s="19">
        <f t="shared" ca="1" si="1067"/>
        <v>0</v>
      </c>
      <c r="CV710" s="26">
        <f t="shared" ca="1" si="1068"/>
        <v>0</v>
      </c>
      <c r="CW710" s="26">
        <f t="shared" ca="1" si="1069"/>
        <v>0</v>
      </c>
      <c r="CX710">
        <f t="shared" ca="1" si="1124"/>
        <v>0</v>
      </c>
      <c r="CY710" s="7">
        <f t="shared" ca="1" si="1092"/>
        <v>0</v>
      </c>
      <c r="CZ710" s="7">
        <f t="shared" ca="1" si="1093"/>
        <v>0</v>
      </c>
      <c r="DA710" s="17">
        <f t="shared" ca="1" si="1125"/>
        <v>0</v>
      </c>
      <c r="DB710" s="17">
        <f t="shared" ca="1" si="1094"/>
        <v>0</v>
      </c>
      <c r="EB710">
        <v>708</v>
      </c>
      <c r="EC710" s="7">
        <f t="shared" si="1126"/>
        <v>0</v>
      </c>
      <c r="ED710" s="28">
        <f t="shared" si="1127"/>
        <v>0</v>
      </c>
      <c r="EE710" s="16">
        <f t="shared" si="1128"/>
        <v>0</v>
      </c>
      <c r="EF710" s="9">
        <f t="shared" si="1070"/>
        <v>0</v>
      </c>
      <c r="EG710" s="26">
        <f t="shared" si="1071"/>
        <v>0</v>
      </c>
      <c r="EH710" s="19">
        <f t="shared" si="1072"/>
        <v>0</v>
      </c>
      <c r="EI710" s="26">
        <f t="shared" si="1073"/>
        <v>0</v>
      </c>
      <c r="EJ710" s="26">
        <f t="shared" si="1074"/>
        <v>0</v>
      </c>
      <c r="EK710" s="16">
        <f t="shared" si="1129"/>
        <v>0</v>
      </c>
      <c r="EL710" s="25">
        <v>0</v>
      </c>
      <c r="EM710" s="25">
        <f t="shared" si="1130"/>
        <v>0</v>
      </c>
      <c r="EN710" s="25">
        <f t="shared" si="1131"/>
        <v>0</v>
      </c>
      <c r="EO710" s="25">
        <f t="shared" si="1132"/>
        <v>0</v>
      </c>
      <c r="EP710" s="25">
        <f t="shared" si="1133"/>
        <v>0</v>
      </c>
      <c r="EQ710" s="16">
        <f t="shared" si="1134"/>
        <v>0</v>
      </c>
      <c r="ER710" s="25">
        <f t="shared" si="1135"/>
        <v>0</v>
      </c>
      <c r="ES710" s="9">
        <f t="shared" si="1075"/>
        <v>0</v>
      </c>
      <c r="ET710" s="26">
        <f t="shared" si="1076"/>
        <v>0</v>
      </c>
      <c r="EU710" s="19">
        <f t="shared" si="1077"/>
        <v>0</v>
      </c>
      <c r="EV710" s="26">
        <f t="shared" si="1078"/>
        <v>0</v>
      </c>
      <c r="EW710" s="26">
        <f t="shared" si="1079"/>
        <v>0</v>
      </c>
      <c r="EX710">
        <f t="shared" si="1136"/>
        <v>0</v>
      </c>
      <c r="EY710" s="7">
        <f t="shared" si="1095"/>
        <v>0</v>
      </c>
      <c r="EZ710" s="7">
        <f t="shared" si="1096"/>
        <v>0</v>
      </c>
      <c r="FA710" s="17">
        <f t="shared" si="1137"/>
        <v>0</v>
      </c>
      <c r="FB710" s="17">
        <f t="shared" si="1097"/>
        <v>0</v>
      </c>
      <c r="GB710">
        <v>708</v>
      </c>
      <c r="GC710" s="7">
        <f t="shared" si="1138"/>
        <v>0</v>
      </c>
      <c r="GD710" s="28">
        <f t="shared" si="1139"/>
        <v>0</v>
      </c>
      <c r="GE710" s="16">
        <f t="shared" si="1140"/>
        <v>0</v>
      </c>
      <c r="GF710" s="9">
        <f t="shared" si="1080"/>
        <v>0</v>
      </c>
      <c r="GG710" s="26">
        <f t="shared" si="1081"/>
        <v>0</v>
      </c>
      <c r="GH710" s="19">
        <f t="shared" si="1082"/>
        <v>0</v>
      </c>
      <c r="GI710" s="26">
        <f t="shared" si="1083"/>
        <v>0</v>
      </c>
      <c r="GJ710" s="26">
        <f t="shared" si="1084"/>
        <v>0</v>
      </c>
      <c r="GK710" s="16">
        <f t="shared" si="1141"/>
        <v>0</v>
      </c>
      <c r="GL710" s="25">
        <v>0</v>
      </c>
      <c r="GM710" s="25">
        <f t="shared" si="1142"/>
        <v>0</v>
      </c>
      <c r="GN710" s="25">
        <f t="shared" si="1143"/>
        <v>0</v>
      </c>
      <c r="GO710" s="25">
        <f t="shared" si="1144"/>
        <v>0</v>
      </c>
      <c r="GP710" s="25">
        <f t="shared" si="1145"/>
        <v>0</v>
      </c>
      <c r="GQ710" s="16">
        <f t="shared" si="1146"/>
        <v>0</v>
      </c>
      <c r="GR710" s="25">
        <f t="shared" si="1147"/>
        <v>0</v>
      </c>
      <c r="GS710" s="9">
        <f t="shared" si="1085"/>
        <v>0</v>
      </c>
      <c r="GT710" s="26">
        <f t="shared" si="1086"/>
        <v>0</v>
      </c>
      <c r="GU710" s="19">
        <f t="shared" si="1087"/>
        <v>0</v>
      </c>
      <c r="GV710" s="26">
        <f t="shared" si="1088"/>
        <v>0</v>
      </c>
      <c r="GW710" s="26">
        <f t="shared" si="1089"/>
        <v>0</v>
      </c>
      <c r="GX710">
        <f t="shared" si="1148"/>
        <v>0</v>
      </c>
      <c r="GY710" s="7">
        <f t="shared" si="1098"/>
        <v>0</v>
      </c>
      <c r="GZ710" s="7">
        <f t="shared" si="1099"/>
        <v>0</v>
      </c>
      <c r="HA710" s="17">
        <f t="shared" si="1149"/>
        <v>0</v>
      </c>
      <c r="HB710" s="17">
        <f t="shared" si="1100"/>
        <v>0</v>
      </c>
    </row>
    <row r="711" spans="54:210" x14ac:dyDescent="0.3">
      <c r="BB711">
        <v>709</v>
      </c>
      <c r="BC711" s="7">
        <f t="shared" si="1101"/>
        <v>0</v>
      </c>
      <c r="BD711" s="28">
        <f t="shared" si="1102"/>
        <v>0</v>
      </c>
      <c r="BE711" s="16">
        <f t="shared" si="1103"/>
        <v>0</v>
      </c>
      <c r="BF711" s="16">
        <f t="shared" si="1104"/>
        <v>0</v>
      </c>
      <c r="BG711" s="25">
        <v>0</v>
      </c>
      <c r="BH711" s="25">
        <f t="shared" si="1105"/>
        <v>0</v>
      </c>
      <c r="BI711" s="25">
        <f t="shared" si="1106"/>
        <v>0</v>
      </c>
      <c r="BJ711" s="25">
        <f t="shared" si="1107"/>
        <v>0</v>
      </c>
      <c r="BK711" s="25">
        <f t="shared" si="1108"/>
        <v>0</v>
      </c>
      <c r="BL711" s="16">
        <f t="shared" si="1109"/>
        <v>0</v>
      </c>
      <c r="BM711" s="25">
        <f t="shared" si="1110"/>
        <v>0</v>
      </c>
      <c r="BN711" s="9">
        <f t="shared" si="1055"/>
        <v>0</v>
      </c>
      <c r="BO711" s="26">
        <f t="shared" si="1056"/>
        <v>0</v>
      </c>
      <c r="BP711" s="19">
        <f t="shared" si="1057"/>
        <v>0</v>
      </c>
      <c r="BQ711" s="26">
        <f t="shared" si="1058"/>
        <v>0</v>
      </c>
      <c r="BR711" s="26">
        <f t="shared" si="1059"/>
        <v>0</v>
      </c>
      <c r="BS711">
        <f t="shared" si="1111"/>
        <v>0</v>
      </c>
      <c r="BT711" s="7">
        <f t="shared" si="1112"/>
        <v>0</v>
      </c>
      <c r="BU711" s="7">
        <f t="shared" si="1090"/>
        <v>0</v>
      </c>
      <c r="BV711" s="17">
        <f t="shared" si="1113"/>
        <v>0</v>
      </c>
      <c r="BW711" s="17">
        <f t="shared" si="1091"/>
        <v>0</v>
      </c>
      <c r="CB711">
        <v>709</v>
      </c>
      <c r="CC711" s="7">
        <f t="shared" ca="1" si="1114"/>
        <v>-19000</v>
      </c>
      <c r="CD711" s="28">
        <f t="shared" ca="1" si="1115"/>
        <v>0</v>
      </c>
      <c r="CE711" s="16">
        <f t="shared" ca="1" si="1116"/>
        <v>0</v>
      </c>
      <c r="CF711" s="9">
        <f t="shared" ca="1" si="1060"/>
        <v>0</v>
      </c>
      <c r="CG711" s="26">
        <f t="shared" ca="1" si="1061"/>
        <v>0</v>
      </c>
      <c r="CH711" s="19">
        <f t="shared" ca="1" si="1062"/>
        <v>0</v>
      </c>
      <c r="CI711" s="26">
        <f t="shared" ca="1" si="1063"/>
        <v>0</v>
      </c>
      <c r="CJ711" s="26">
        <f t="shared" ca="1" si="1064"/>
        <v>0</v>
      </c>
      <c r="CK711" s="16">
        <f t="shared" ca="1" si="1117"/>
        <v>0</v>
      </c>
      <c r="CL711" s="25">
        <v>0</v>
      </c>
      <c r="CM711" s="25">
        <f t="shared" ca="1" si="1118"/>
        <v>0</v>
      </c>
      <c r="CN711" s="25">
        <f t="shared" ca="1" si="1119"/>
        <v>0</v>
      </c>
      <c r="CO711" s="25">
        <f t="shared" ca="1" si="1120"/>
        <v>0</v>
      </c>
      <c r="CP711" s="25">
        <f t="shared" ca="1" si="1121"/>
        <v>0</v>
      </c>
      <c r="CQ711" s="16">
        <f t="shared" ca="1" si="1122"/>
        <v>0</v>
      </c>
      <c r="CR711" s="25">
        <f t="shared" ca="1" si="1123"/>
        <v>0</v>
      </c>
      <c r="CS711" s="9">
        <f t="shared" ca="1" si="1065"/>
        <v>0</v>
      </c>
      <c r="CT711" s="26">
        <f t="shared" ca="1" si="1066"/>
        <v>0</v>
      </c>
      <c r="CU711" s="19">
        <f t="shared" ca="1" si="1067"/>
        <v>0</v>
      </c>
      <c r="CV711" s="26">
        <f t="shared" ca="1" si="1068"/>
        <v>0</v>
      </c>
      <c r="CW711" s="26">
        <f t="shared" ca="1" si="1069"/>
        <v>0</v>
      </c>
      <c r="CX711">
        <f t="shared" ca="1" si="1124"/>
        <v>0</v>
      </c>
      <c r="CY711" s="7">
        <f t="shared" ca="1" si="1092"/>
        <v>0</v>
      </c>
      <c r="CZ711" s="7">
        <f t="shared" ca="1" si="1093"/>
        <v>0</v>
      </c>
      <c r="DA711" s="17">
        <f t="shared" ca="1" si="1125"/>
        <v>0</v>
      </c>
      <c r="DB711" s="17">
        <f t="shared" ca="1" si="1094"/>
        <v>0</v>
      </c>
      <c r="EB711">
        <v>709</v>
      </c>
      <c r="EC711" s="7">
        <f t="shared" si="1126"/>
        <v>0</v>
      </c>
      <c r="ED711" s="28">
        <f t="shared" si="1127"/>
        <v>0</v>
      </c>
      <c r="EE711" s="16">
        <f t="shared" si="1128"/>
        <v>0</v>
      </c>
      <c r="EF711" s="9">
        <f t="shared" si="1070"/>
        <v>0</v>
      </c>
      <c r="EG711" s="26">
        <f t="shared" si="1071"/>
        <v>0</v>
      </c>
      <c r="EH711" s="19">
        <f t="shared" si="1072"/>
        <v>0</v>
      </c>
      <c r="EI711" s="26">
        <f t="shared" si="1073"/>
        <v>0</v>
      </c>
      <c r="EJ711" s="26">
        <f t="shared" si="1074"/>
        <v>0</v>
      </c>
      <c r="EK711" s="16">
        <f t="shared" si="1129"/>
        <v>0</v>
      </c>
      <c r="EL711" s="25">
        <v>0</v>
      </c>
      <c r="EM711" s="25">
        <f t="shared" si="1130"/>
        <v>0</v>
      </c>
      <c r="EN711" s="25">
        <f t="shared" si="1131"/>
        <v>0</v>
      </c>
      <c r="EO711" s="25">
        <f t="shared" si="1132"/>
        <v>0</v>
      </c>
      <c r="EP711" s="25">
        <f t="shared" si="1133"/>
        <v>0</v>
      </c>
      <c r="EQ711" s="16">
        <f t="shared" si="1134"/>
        <v>0</v>
      </c>
      <c r="ER711" s="25">
        <f t="shared" si="1135"/>
        <v>0</v>
      </c>
      <c r="ES711" s="9">
        <f t="shared" si="1075"/>
        <v>0</v>
      </c>
      <c r="ET711" s="26">
        <f t="shared" si="1076"/>
        <v>0</v>
      </c>
      <c r="EU711" s="19">
        <f t="shared" si="1077"/>
        <v>0</v>
      </c>
      <c r="EV711" s="26">
        <f t="shared" si="1078"/>
        <v>0</v>
      </c>
      <c r="EW711" s="26">
        <f t="shared" si="1079"/>
        <v>0</v>
      </c>
      <c r="EX711">
        <f t="shared" si="1136"/>
        <v>0</v>
      </c>
      <c r="EY711" s="7">
        <f t="shared" si="1095"/>
        <v>0</v>
      </c>
      <c r="EZ711" s="7">
        <f t="shared" si="1096"/>
        <v>0</v>
      </c>
      <c r="FA711" s="17">
        <f t="shared" si="1137"/>
        <v>0</v>
      </c>
      <c r="FB711" s="17">
        <f t="shared" si="1097"/>
        <v>0</v>
      </c>
      <c r="GB711">
        <v>709</v>
      </c>
      <c r="GC711" s="7">
        <f t="shared" si="1138"/>
        <v>0</v>
      </c>
      <c r="GD711" s="28">
        <f t="shared" si="1139"/>
        <v>0</v>
      </c>
      <c r="GE711" s="16">
        <f t="shared" si="1140"/>
        <v>0</v>
      </c>
      <c r="GF711" s="9">
        <f t="shared" si="1080"/>
        <v>0</v>
      </c>
      <c r="GG711" s="26">
        <f t="shared" si="1081"/>
        <v>0</v>
      </c>
      <c r="GH711" s="19">
        <f t="shared" si="1082"/>
        <v>0</v>
      </c>
      <c r="GI711" s="26">
        <f t="shared" si="1083"/>
        <v>0</v>
      </c>
      <c r="GJ711" s="26">
        <f t="shared" si="1084"/>
        <v>0</v>
      </c>
      <c r="GK711" s="16">
        <f t="shared" si="1141"/>
        <v>0</v>
      </c>
      <c r="GL711" s="25">
        <v>0</v>
      </c>
      <c r="GM711" s="25">
        <f t="shared" si="1142"/>
        <v>0</v>
      </c>
      <c r="GN711" s="25">
        <f t="shared" si="1143"/>
        <v>0</v>
      </c>
      <c r="GO711" s="25">
        <f t="shared" si="1144"/>
        <v>0</v>
      </c>
      <c r="GP711" s="25">
        <f t="shared" si="1145"/>
        <v>0</v>
      </c>
      <c r="GQ711" s="16">
        <f t="shared" si="1146"/>
        <v>0</v>
      </c>
      <c r="GR711" s="25">
        <f t="shared" si="1147"/>
        <v>0</v>
      </c>
      <c r="GS711" s="9">
        <f t="shared" si="1085"/>
        <v>0</v>
      </c>
      <c r="GT711" s="26">
        <f t="shared" si="1086"/>
        <v>0</v>
      </c>
      <c r="GU711" s="19">
        <f t="shared" si="1087"/>
        <v>0</v>
      </c>
      <c r="GV711" s="26">
        <f t="shared" si="1088"/>
        <v>0</v>
      </c>
      <c r="GW711" s="26">
        <f t="shared" si="1089"/>
        <v>0</v>
      </c>
      <c r="GX711">
        <f t="shared" si="1148"/>
        <v>0</v>
      </c>
      <c r="GY711" s="7">
        <f t="shared" si="1098"/>
        <v>0</v>
      </c>
      <c r="GZ711" s="7">
        <f t="shared" si="1099"/>
        <v>0</v>
      </c>
      <c r="HA711" s="17">
        <f t="shared" si="1149"/>
        <v>0</v>
      </c>
      <c r="HB711" s="17">
        <f t="shared" si="1100"/>
        <v>0</v>
      </c>
    </row>
    <row r="712" spans="54:210" x14ac:dyDescent="0.3">
      <c r="BB712">
        <v>710</v>
      </c>
      <c r="BC712" s="7">
        <f t="shared" si="1101"/>
        <v>0</v>
      </c>
      <c r="BD712" s="28">
        <f t="shared" si="1102"/>
        <v>0</v>
      </c>
      <c r="BE712" s="16">
        <f t="shared" si="1103"/>
        <v>0</v>
      </c>
      <c r="BF712" s="16">
        <f t="shared" si="1104"/>
        <v>0</v>
      </c>
      <c r="BG712" s="25">
        <v>0</v>
      </c>
      <c r="BH712" s="25">
        <f t="shared" si="1105"/>
        <v>0</v>
      </c>
      <c r="BI712" s="25">
        <f t="shared" si="1106"/>
        <v>0</v>
      </c>
      <c r="BJ712" s="25">
        <f t="shared" si="1107"/>
        <v>0</v>
      </c>
      <c r="BK712" s="25">
        <f t="shared" si="1108"/>
        <v>0</v>
      </c>
      <c r="BL712" s="16">
        <f t="shared" si="1109"/>
        <v>0</v>
      </c>
      <c r="BM712" s="25">
        <f t="shared" si="1110"/>
        <v>0</v>
      </c>
      <c r="BN712" s="9">
        <f t="shared" si="1055"/>
        <v>0</v>
      </c>
      <c r="BO712" s="26">
        <f t="shared" si="1056"/>
        <v>0</v>
      </c>
      <c r="BP712" s="19">
        <f t="shared" si="1057"/>
        <v>0</v>
      </c>
      <c r="BQ712" s="26">
        <f t="shared" si="1058"/>
        <v>0</v>
      </c>
      <c r="BR712" s="26">
        <f t="shared" si="1059"/>
        <v>0</v>
      </c>
      <c r="BS712">
        <f t="shared" si="1111"/>
        <v>0</v>
      </c>
      <c r="BT712" s="7">
        <f t="shared" si="1112"/>
        <v>0</v>
      </c>
      <c r="BU712" s="7">
        <f t="shared" si="1090"/>
        <v>0</v>
      </c>
      <c r="BV712" s="17">
        <f t="shared" si="1113"/>
        <v>0</v>
      </c>
      <c r="BW712" s="17">
        <f t="shared" si="1091"/>
        <v>0</v>
      </c>
      <c r="CB712">
        <v>710</v>
      </c>
      <c r="CC712" s="7">
        <f t="shared" ca="1" si="1114"/>
        <v>-19000</v>
      </c>
      <c r="CD712" s="28">
        <f t="shared" ca="1" si="1115"/>
        <v>0</v>
      </c>
      <c r="CE712" s="16">
        <f t="shared" ca="1" si="1116"/>
        <v>0</v>
      </c>
      <c r="CF712" s="9">
        <f t="shared" ca="1" si="1060"/>
        <v>0</v>
      </c>
      <c r="CG712" s="26">
        <f t="shared" ca="1" si="1061"/>
        <v>0</v>
      </c>
      <c r="CH712" s="19">
        <f t="shared" ca="1" si="1062"/>
        <v>0</v>
      </c>
      <c r="CI712" s="26">
        <f t="shared" ca="1" si="1063"/>
        <v>0</v>
      </c>
      <c r="CJ712" s="26">
        <f t="shared" ca="1" si="1064"/>
        <v>0</v>
      </c>
      <c r="CK712" s="16">
        <f t="shared" ca="1" si="1117"/>
        <v>0</v>
      </c>
      <c r="CL712" s="25">
        <v>0</v>
      </c>
      <c r="CM712" s="25">
        <f t="shared" ca="1" si="1118"/>
        <v>0</v>
      </c>
      <c r="CN712" s="25">
        <f t="shared" ca="1" si="1119"/>
        <v>0</v>
      </c>
      <c r="CO712" s="25">
        <f t="shared" ca="1" si="1120"/>
        <v>0</v>
      </c>
      <c r="CP712" s="25">
        <f t="shared" ca="1" si="1121"/>
        <v>0</v>
      </c>
      <c r="CQ712" s="16">
        <f t="shared" ca="1" si="1122"/>
        <v>0</v>
      </c>
      <c r="CR712" s="25">
        <f t="shared" ca="1" si="1123"/>
        <v>0</v>
      </c>
      <c r="CS712" s="9">
        <f t="shared" ca="1" si="1065"/>
        <v>0</v>
      </c>
      <c r="CT712" s="26">
        <f t="shared" ca="1" si="1066"/>
        <v>0</v>
      </c>
      <c r="CU712" s="19">
        <f t="shared" ca="1" si="1067"/>
        <v>0</v>
      </c>
      <c r="CV712" s="26">
        <f t="shared" ca="1" si="1068"/>
        <v>0</v>
      </c>
      <c r="CW712" s="26">
        <f t="shared" ca="1" si="1069"/>
        <v>0</v>
      </c>
      <c r="CX712">
        <f t="shared" ca="1" si="1124"/>
        <v>0</v>
      </c>
      <c r="CY712" s="7">
        <f t="shared" ca="1" si="1092"/>
        <v>0</v>
      </c>
      <c r="CZ712" s="7">
        <f t="shared" ca="1" si="1093"/>
        <v>0</v>
      </c>
      <c r="DA712" s="17">
        <f t="shared" ca="1" si="1125"/>
        <v>0</v>
      </c>
      <c r="DB712" s="17">
        <f t="shared" ca="1" si="1094"/>
        <v>0</v>
      </c>
      <c r="EB712">
        <v>710</v>
      </c>
      <c r="EC712" s="7">
        <f t="shared" si="1126"/>
        <v>0</v>
      </c>
      <c r="ED712" s="28">
        <f t="shared" si="1127"/>
        <v>0</v>
      </c>
      <c r="EE712" s="16">
        <f t="shared" si="1128"/>
        <v>0</v>
      </c>
      <c r="EF712" s="9">
        <f t="shared" si="1070"/>
        <v>0</v>
      </c>
      <c r="EG712" s="26">
        <f t="shared" si="1071"/>
        <v>0</v>
      </c>
      <c r="EH712" s="19">
        <f t="shared" si="1072"/>
        <v>0</v>
      </c>
      <c r="EI712" s="26">
        <f t="shared" si="1073"/>
        <v>0</v>
      </c>
      <c r="EJ712" s="26">
        <f t="shared" si="1074"/>
        <v>0</v>
      </c>
      <c r="EK712" s="16">
        <f t="shared" si="1129"/>
        <v>0</v>
      </c>
      <c r="EL712" s="25">
        <v>0</v>
      </c>
      <c r="EM712" s="25">
        <f t="shared" si="1130"/>
        <v>0</v>
      </c>
      <c r="EN712" s="25">
        <f t="shared" si="1131"/>
        <v>0</v>
      </c>
      <c r="EO712" s="25">
        <f t="shared" si="1132"/>
        <v>0</v>
      </c>
      <c r="EP712" s="25">
        <f t="shared" si="1133"/>
        <v>0</v>
      </c>
      <c r="EQ712" s="16">
        <f t="shared" si="1134"/>
        <v>0</v>
      </c>
      <c r="ER712" s="25">
        <f t="shared" si="1135"/>
        <v>0</v>
      </c>
      <c r="ES712" s="9">
        <f t="shared" si="1075"/>
        <v>0</v>
      </c>
      <c r="ET712" s="26">
        <f t="shared" si="1076"/>
        <v>0</v>
      </c>
      <c r="EU712" s="19">
        <f t="shared" si="1077"/>
        <v>0</v>
      </c>
      <c r="EV712" s="26">
        <f t="shared" si="1078"/>
        <v>0</v>
      </c>
      <c r="EW712" s="26">
        <f t="shared" si="1079"/>
        <v>0</v>
      </c>
      <c r="EX712">
        <f t="shared" si="1136"/>
        <v>0</v>
      </c>
      <c r="EY712" s="7">
        <f t="shared" si="1095"/>
        <v>0</v>
      </c>
      <c r="EZ712" s="7">
        <f t="shared" si="1096"/>
        <v>0</v>
      </c>
      <c r="FA712" s="17">
        <f t="shared" si="1137"/>
        <v>0</v>
      </c>
      <c r="FB712" s="17">
        <f t="shared" si="1097"/>
        <v>0</v>
      </c>
      <c r="GB712">
        <v>710</v>
      </c>
      <c r="GC712" s="7">
        <f t="shared" si="1138"/>
        <v>0</v>
      </c>
      <c r="GD712" s="28">
        <f t="shared" si="1139"/>
        <v>0</v>
      </c>
      <c r="GE712" s="16">
        <f t="shared" si="1140"/>
        <v>0</v>
      </c>
      <c r="GF712" s="9">
        <f t="shared" si="1080"/>
        <v>0</v>
      </c>
      <c r="GG712" s="26">
        <f t="shared" si="1081"/>
        <v>0</v>
      </c>
      <c r="GH712" s="19">
        <f t="shared" si="1082"/>
        <v>0</v>
      </c>
      <c r="GI712" s="26">
        <f t="shared" si="1083"/>
        <v>0</v>
      </c>
      <c r="GJ712" s="26">
        <f t="shared" si="1084"/>
        <v>0</v>
      </c>
      <c r="GK712" s="16">
        <f t="shared" si="1141"/>
        <v>0</v>
      </c>
      <c r="GL712" s="25">
        <v>0</v>
      </c>
      <c r="GM712" s="25">
        <f t="shared" si="1142"/>
        <v>0</v>
      </c>
      <c r="GN712" s="25">
        <f t="shared" si="1143"/>
        <v>0</v>
      </c>
      <c r="GO712" s="25">
        <f t="shared" si="1144"/>
        <v>0</v>
      </c>
      <c r="GP712" s="25">
        <f t="shared" si="1145"/>
        <v>0</v>
      </c>
      <c r="GQ712" s="16">
        <f t="shared" si="1146"/>
        <v>0</v>
      </c>
      <c r="GR712" s="25">
        <f t="shared" si="1147"/>
        <v>0</v>
      </c>
      <c r="GS712" s="9">
        <f t="shared" si="1085"/>
        <v>0</v>
      </c>
      <c r="GT712" s="26">
        <f t="shared" si="1086"/>
        <v>0</v>
      </c>
      <c r="GU712" s="19">
        <f t="shared" si="1087"/>
        <v>0</v>
      </c>
      <c r="GV712" s="26">
        <f t="shared" si="1088"/>
        <v>0</v>
      </c>
      <c r="GW712" s="26">
        <f t="shared" si="1089"/>
        <v>0</v>
      </c>
      <c r="GX712">
        <f t="shared" si="1148"/>
        <v>0</v>
      </c>
      <c r="GY712" s="7">
        <f t="shared" si="1098"/>
        <v>0</v>
      </c>
      <c r="GZ712" s="7">
        <f t="shared" si="1099"/>
        <v>0</v>
      </c>
      <c r="HA712" s="17">
        <f t="shared" si="1149"/>
        <v>0</v>
      </c>
      <c r="HB712" s="17">
        <f t="shared" si="1100"/>
        <v>0</v>
      </c>
    </row>
    <row r="713" spans="54:210" x14ac:dyDescent="0.3">
      <c r="BB713">
        <v>711</v>
      </c>
      <c r="BC713" s="7">
        <f t="shared" si="1101"/>
        <v>0</v>
      </c>
      <c r="BD713" s="28">
        <f t="shared" si="1102"/>
        <v>0</v>
      </c>
      <c r="BE713" s="16">
        <f t="shared" si="1103"/>
        <v>0</v>
      </c>
      <c r="BF713" s="16">
        <f t="shared" si="1104"/>
        <v>0</v>
      </c>
      <c r="BG713" s="25">
        <v>0</v>
      </c>
      <c r="BH713" s="25">
        <f t="shared" si="1105"/>
        <v>0</v>
      </c>
      <c r="BI713" s="25">
        <f t="shared" si="1106"/>
        <v>0</v>
      </c>
      <c r="BJ713" s="25">
        <f t="shared" si="1107"/>
        <v>0</v>
      </c>
      <c r="BK713" s="25">
        <f t="shared" si="1108"/>
        <v>0</v>
      </c>
      <c r="BL713" s="16">
        <f t="shared" si="1109"/>
        <v>0</v>
      </c>
      <c r="BM713" s="25">
        <f t="shared" si="1110"/>
        <v>0</v>
      </c>
      <c r="BN713" s="9">
        <f t="shared" si="1055"/>
        <v>0</v>
      </c>
      <c r="BO713" s="26">
        <f t="shared" si="1056"/>
        <v>0</v>
      </c>
      <c r="BP713" s="19">
        <f t="shared" si="1057"/>
        <v>0</v>
      </c>
      <c r="BQ713" s="26">
        <f t="shared" si="1058"/>
        <v>0</v>
      </c>
      <c r="BR713" s="26">
        <f t="shared" si="1059"/>
        <v>0</v>
      </c>
      <c r="BS713">
        <f t="shared" si="1111"/>
        <v>0</v>
      </c>
      <c r="BT713" s="7">
        <f t="shared" si="1112"/>
        <v>0</v>
      </c>
      <c r="BU713" s="7">
        <f t="shared" si="1090"/>
        <v>0</v>
      </c>
      <c r="BV713" s="17">
        <f t="shared" si="1113"/>
        <v>0</v>
      </c>
      <c r="BW713" s="17">
        <f t="shared" si="1091"/>
        <v>0</v>
      </c>
      <c r="CB713">
        <v>711</v>
      </c>
      <c r="CC713" s="7">
        <f t="shared" ca="1" si="1114"/>
        <v>-19000</v>
      </c>
      <c r="CD713" s="28">
        <f t="shared" ca="1" si="1115"/>
        <v>0</v>
      </c>
      <c r="CE713" s="16">
        <f t="shared" ca="1" si="1116"/>
        <v>0</v>
      </c>
      <c r="CF713" s="9">
        <f t="shared" ca="1" si="1060"/>
        <v>0</v>
      </c>
      <c r="CG713" s="26">
        <f t="shared" ca="1" si="1061"/>
        <v>0</v>
      </c>
      <c r="CH713" s="19">
        <f t="shared" ca="1" si="1062"/>
        <v>0</v>
      </c>
      <c r="CI713" s="26">
        <f t="shared" ca="1" si="1063"/>
        <v>0</v>
      </c>
      <c r="CJ713" s="26">
        <f t="shared" ca="1" si="1064"/>
        <v>0</v>
      </c>
      <c r="CK713" s="16">
        <f t="shared" ca="1" si="1117"/>
        <v>0</v>
      </c>
      <c r="CL713" s="25">
        <v>0</v>
      </c>
      <c r="CM713" s="25">
        <f t="shared" ca="1" si="1118"/>
        <v>0</v>
      </c>
      <c r="CN713" s="25">
        <f t="shared" ca="1" si="1119"/>
        <v>0</v>
      </c>
      <c r="CO713" s="25">
        <f t="shared" ca="1" si="1120"/>
        <v>0</v>
      </c>
      <c r="CP713" s="25">
        <f t="shared" ca="1" si="1121"/>
        <v>0</v>
      </c>
      <c r="CQ713" s="16">
        <f t="shared" ca="1" si="1122"/>
        <v>0</v>
      </c>
      <c r="CR713" s="25">
        <f t="shared" ca="1" si="1123"/>
        <v>0</v>
      </c>
      <c r="CS713" s="9">
        <f t="shared" ca="1" si="1065"/>
        <v>0</v>
      </c>
      <c r="CT713" s="26">
        <f t="shared" ca="1" si="1066"/>
        <v>0</v>
      </c>
      <c r="CU713" s="19">
        <f t="shared" ca="1" si="1067"/>
        <v>0</v>
      </c>
      <c r="CV713" s="26">
        <f t="shared" ca="1" si="1068"/>
        <v>0</v>
      </c>
      <c r="CW713" s="26">
        <f t="shared" ca="1" si="1069"/>
        <v>0</v>
      </c>
      <c r="CX713">
        <f t="shared" ca="1" si="1124"/>
        <v>0</v>
      </c>
      <c r="CY713" s="7">
        <f t="shared" ca="1" si="1092"/>
        <v>0</v>
      </c>
      <c r="CZ713" s="7">
        <f t="shared" ca="1" si="1093"/>
        <v>0</v>
      </c>
      <c r="DA713" s="17">
        <f t="shared" ca="1" si="1125"/>
        <v>0</v>
      </c>
      <c r="DB713" s="17">
        <f t="shared" ca="1" si="1094"/>
        <v>0</v>
      </c>
      <c r="EB713">
        <v>711</v>
      </c>
      <c r="EC713" s="7">
        <f t="shared" si="1126"/>
        <v>0</v>
      </c>
      <c r="ED713" s="28">
        <f t="shared" si="1127"/>
        <v>0</v>
      </c>
      <c r="EE713" s="16">
        <f t="shared" si="1128"/>
        <v>0</v>
      </c>
      <c r="EF713" s="9">
        <f t="shared" si="1070"/>
        <v>0</v>
      </c>
      <c r="EG713" s="26">
        <f t="shared" si="1071"/>
        <v>0</v>
      </c>
      <c r="EH713" s="19">
        <f t="shared" si="1072"/>
        <v>0</v>
      </c>
      <c r="EI713" s="26">
        <f t="shared" si="1073"/>
        <v>0</v>
      </c>
      <c r="EJ713" s="26">
        <f t="shared" si="1074"/>
        <v>0</v>
      </c>
      <c r="EK713" s="16">
        <f t="shared" si="1129"/>
        <v>0</v>
      </c>
      <c r="EL713" s="25">
        <v>0</v>
      </c>
      <c r="EM713" s="25">
        <f t="shared" si="1130"/>
        <v>0</v>
      </c>
      <c r="EN713" s="25">
        <f t="shared" si="1131"/>
        <v>0</v>
      </c>
      <c r="EO713" s="25">
        <f t="shared" si="1132"/>
        <v>0</v>
      </c>
      <c r="EP713" s="25">
        <f t="shared" si="1133"/>
        <v>0</v>
      </c>
      <c r="EQ713" s="16">
        <f t="shared" si="1134"/>
        <v>0</v>
      </c>
      <c r="ER713" s="25">
        <f t="shared" si="1135"/>
        <v>0</v>
      </c>
      <c r="ES713" s="9">
        <f t="shared" si="1075"/>
        <v>0</v>
      </c>
      <c r="ET713" s="26">
        <f t="shared" si="1076"/>
        <v>0</v>
      </c>
      <c r="EU713" s="19">
        <f t="shared" si="1077"/>
        <v>0</v>
      </c>
      <c r="EV713" s="26">
        <f t="shared" si="1078"/>
        <v>0</v>
      </c>
      <c r="EW713" s="26">
        <f t="shared" si="1079"/>
        <v>0</v>
      </c>
      <c r="EX713">
        <f t="shared" si="1136"/>
        <v>0</v>
      </c>
      <c r="EY713" s="7">
        <f t="shared" si="1095"/>
        <v>0</v>
      </c>
      <c r="EZ713" s="7">
        <f t="shared" si="1096"/>
        <v>0</v>
      </c>
      <c r="FA713" s="17">
        <f t="shared" si="1137"/>
        <v>0</v>
      </c>
      <c r="FB713" s="17">
        <f t="shared" si="1097"/>
        <v>0</v>
      </c>
      <c r="GB713">
        <v>711</v>
      </c>
      <c r="GC713" s="7">
        <f t="shared" si="1138"/>
        <v>0</v>
      </c>
      <c r="GD713" s="28">
        <f t="shared" si="1139"/>
        <v>0</v>
      </c>
      <c r="GE713" s="16">
        <f t="shared" si="1140"/>
        <v>0</v>
      </c>
      <c r="GF713" s="9">
        <f t="shared" si="1080"/>
        <v>0</v>
      </c>
      <c r="GG713" s="26">
        <f t="shared" si="1081"/>
        <v>0</v>
      </c>
      <c r="GH713" s="19">
        <f t="shared" si="1082"/>
        <v>0</v>
      </c>
      <c r="GI713" s="26">
        <f t="shared" si="1083"/>
        <v>0</v>
      </c>
      <c r="GJ713" s="26">
        <f t="shared" si="1084"/>
        <v>0</v>
      </c>
      <c r="GK713" s="16">
        <f t="shared" si="1141"/>
        <v>0</v>
      </c>
      <c r="GL713" s="25">
        <v>0</v>
      </c>
      <c r="GM713" s="25">
        <f t="shared" si="1142"/>
        <v>0</v>
      </c>
      <c r="GN713" s="25">
        <f t="shared" si="1143"/>
        <v>0</v>
      </c>
      <c r="GO713" s="25">
        <f t="shared" si="1144"/>
        <v>0</v>
      </c>
      <c r="GP713" s="25">
        <f t="shared" si="1145"/>
        <v>0</v>
      </c>
      <c r="GQ713" s="16">
        <f t="shared" si="1146"/>
        <v>0</v>
      </c>
      <c r="GR713" s="25">
        <f t="shared" si="1147"/>
        <v>0</v>
      </c>
      <c r="GS713" s="9">
        <f t="shared" si="1085"/>
        <v>0</v>
      </c>
      <c r="GT713" s="26">
        <f t="shared" si="1086"/>
        <v>0</v>
      </c>
      <c r="GU713" s="19">
        <f t="shared" si="1087"/>
        <v>0</v>
      </c>
      <c r="GV713" s="26">
        <f t="shared" si="1088"/>
        <v>0</v>
      </c>
      <c r="GW713" s="26">
        <f t="shared" si="1089"/>
        <v>0</v>
      </c>
      <c r="GX713">
        <f t="shared" si="1148"/>
        <v>0</v>
      </c>
      <c r="GY713" s="7">
        <f t="shared" si="1098"/>
        <v>0</v>
      </c>
      <c r="GZ713" s="7">
        <f t="shared" si="1099"/>
        <v>0</v>
      </c>
      <c r="HA713" s="17">
        <f t="shared" si="1149"/>
        <v>0</v>
      </c>
      <c r="HB713" s="17">
        <f t="shared" si="1100"/>
        <v>0</v>
      </c>
    </row>
    <row r="714" spans="54:210" x14ac:dyDescent="0.3">
      <c r="BB714">
        <v>712</v>
      </c>
      <c r="BC714" s="7">
        <f t="shared" si="1101"/>
        <v>0</v>
      </c>
      <c r="BD714" s="28">
        <f t="shared" si="1102"/>
        <v>0</v>
      </c>
      <c r="BE714" s="16">
        <f t="shared" si="1103"/>
        <v>0</v>
      </c>
      <c r="BF714" s="16">
        <f t="shared" si="1104"/>
        <v>0</v>
      </c>
      <c r="BG714" s="25">
        <v>0</v>
      </c>
      <c r="BH714" s="25">
        <f t="shared" si="1105"/>
        <v>0</v>
      </c>
      <c r="BI714" s="25">
        <f t="shared" si="1106"/>
        <v>0</v>
      </c>
      <c r="BJ714" s="25">
        <f t="shared" si="1107"/>
        <v>0</v>
      </c>
      <c r="BK714" s="25">
        <f t="shared" si="1108"/>
        <v>0</v>
      </c>
      <c r="BL714" s="16">
        <f t="shared" si="1109"/>
        <v>0</v>
      </c>
      <c r="BM714" s="25">
        <f t="shared" si="1110"/>
        <v>0</v>
      </c>
      <c r="BN714" s="9">
        <f t="shared" si="1055"/>
        <v>0</v>
      </c>
      <c r="BO714" s="26">
        <f t="shared" si="1056"/>
        <v>0</v>
      </c>
      <c r="BP714" s="19">
        <f t="shared" si="1057"/>
        <v>0</v>
      </c>
      <c r="BQ714" s="26">
        <f t="shared" si="1058"/>
        <v>0</v>
      </c>
      <c r="BR714" s="26">
        <f t="shared" si="1059"/>
        <v>0</v>
      </c>
      <c r="BS714">
        <f t="shared" si="1111"/>
        <v>0</v>
      </c>
      <c r="BT714" s="7">
        <f t="shared" si="1112"/>
        <v>0</v>
      </c>
      <c r="BU714" s="7">
        <f t="shared" si="1090"/>
        <v>0</v>
      </c>
      <c r="BV714" s="17">
        <f t="shared" si="1113"/>
        <v>0</v>
      </c>
      <c r="BW714" s="17">
        <f t="shared" si="1091"/>
        <v>0</v>
      </c>
      <c r="CB714">
        <v>712</v>
      </c>
      <c r="CC714" s="7">
        <f t="shared" ca="1" si="1114"/>
        <v>-19000</v>
      </c>
      <c r="CD714" s="28">
        <f t="shared" ca="1" si="1115"/>
        <v>0</v>
      </c>
      <c r="CE714" s="16">
        <f t="shared" ca="1" si="1116"/>
        <v>0</v>
      </c>
      <c r="CF714" s="9">
        <f t="shared" ca="1" si="1060"/>
        <v>0</v>
      </c>
      <c r="CG714" s="26">
        <f t="shared" ca="1" si="1061"/>
        <v>0</v>
      </c>
      <c r="CH714" s="19">
        <f t="shared" ca="1" si="1062"/>
        <v>0</v>
      </c>
      <c r="CI714" s="26">
        <f t="shared" ca="1" si="1063"/>
        <v>0</v>
      </c>
      <c r="CJ714" s="26">
        <f t="shared" ca="1" si="1064"/>
        <v>0</v>
      </c>
      <c r="CK714" s="16">
        <f t="shared" ca="1" si="1117"/>
        <v>0</v>
      </c>
      <c r="CL714" s="25">
        <v>0</v>
      </c>
      <c r="CM714" s="25">
        <f t="shared" ca="1" si="1118"/>
        <v>0</v>
      </c>
      <c r="CN714" s="25">
        <f t="shared" ca="1" si="1119"/>
        <v>0</v>
      </c>
      <c r="CO714" s="25">
        <f t="shared" ca="1" si="1120"/>
        <v>0</v>
      </c>
      <c r="CP714" s="25">
        <f t="shared" ca="1" si="1121"/>
        <v>0</v>
      </c>
      <c r="CQ714" s="16">
        <f t="shared" ca="1" si="1122"/>
        <v>0</v>
      </c>
      <c r="CR714" s="25">
        <f t="shared" ca="1" si="1123"/>
        <v>0</v>
      </c>
      <c r="CS714" s="9">
        <f t="shared" ca="1" si="1065"/>
        <v>0</v>
      </c>
      <c r="CT714" s="26">
        <f t="shared" ca="1" si="1066"/>
        <v>0</v>
      </c>
      <c r="CU714" s="19">
        <f t="shared" ca="1" si="1067"/>
        <v>0</v>
      </c>
      <c r="CV714" s="26">
        <f t="shared" ca="1" si="1068"/>
        <v>0</v>
      </c>
      <c r="CW714" s="26">
        <f t="shared" ca="1" si="1069"/>
        <v>0</v>
      </c>
      <c r="CX714">
        <f t="shared" ca="1" si="1124"/>
        <v>0</v>
      </c>
      <c r="CY714" s="7">
        <f t="shared" ca="1" si="1092"/>
        <v>0</v>
      </c>
      <c r="CZ714" s="7">
        <f t="shared" ca="1" si="1093"/>
        <v>0</v>
      </c>
      <c r="DA714" s="17">
        <f t="shared" ca="1" si="1125"/>
        <v>0</v>
      </c>
      <c r="DB714" s="17">
        <f t="shared" ca="1" si="1094"/>
        <v>0</v>
      </c>
      <c r="EB714">
        <v>712</v>
      </c>
      <c r="EC714" s="7">
        <f t="shared" si="1126"/>
        <v>0</v>
      </c>
      <c r="ED714" s="28">
        <f t="shared" si="1127"/>
        <v>0</v>
      </c>
      <c r="EE714" s="16">
        <f t="shared" si="1128"/>
        <v>0</v>
      </c>
      <c r="EF714" s="9">
        <f t="shared" si="1070"/>
        <v>0</v>
      </c>
      <c r="EG714" s="26">
        <f t="shared" si="1071"/>
        <v>0</v>
      </c>
      <c r="EH714" s="19">
        <f t="shared" si="1072"/>
        <v>0</v>
      </c>
      <c r="EI714" s="26">
        <f t="shared" si="1073"/>
        <v>0</v>
      </c>
      <c r="EJ714" s="26">
        <f t="shared" si="1074"/>
        <v>0</v>
      </c>
      <c r="EK714" s="16">
        <f t="shared" si="1129"/>
        <v>0</v>
      </c>
      <c r="EL714" s="25">
        <v>0</v>
      </c>
      <c r="EM714" s="25">
        <f t="shared" si="1130"/>
        <v>0</v>
      </c>
      <c r="EN714" s="25">
        <f t="shared" si="1131"/>
        <v>0</v>
      </c>
      <c r="EO714" s="25">
        <f t="shared" si="1132"/>
        <v>0</v>
      </c>
      <c r="EP714" s="25">
        <f t="shared" si="1133"/>
        <v>0</v>
      </c>
      <c r="EQ714" s="16">
        <f t="shared" si="1134"/>
        <v>0</v>
      </c>
      <c r="ER714" s="25">
        <f t="shared" si="1135"/>
        <v>0</v>
      </c>
      <c r="ES714" s="9">
        <f t="shared" si="1075"/>
        <v>0</v>
      </c>
      <c r="ET714" s="26">
        <f t="shared" si="1076"/>
        <v>0</v>
      </c>
      <c r="EU714" s="19">
        <f t="shared" si="1077"/>
        <v>0</v>
      </c>
      <c r="EV714" s="26">
        <f t="shared" si="1078"/>
        <v>0</v>
      </c>
      <c r="EW714" s="26">
        <f t="shared" si="1079"/>
        <v>0</v>
      </c>
      <c r="EX714">
        <f t="shared" si="1136"/>
        <v>0</v>
      </c>
      <c r="EY714" s="7">
        <f t="shared" si="1095"/>
        <v>0</v>
      </c>
      <c r="EZ714" s="7">
        <f t="shared" si="1096"/>
        <v>0</v>
      </c>
      <c r="FA714" s="17">
        <f t="shared" si="1137"/>
        <v>0</v>
      </c>
      <c r="FB714" s="17">
        <f t="shared" si="1097"/>
        <v>0</v>
      </c>
      <c r="GB714">
        <v>712</v>
      </c>
      <c r="GC714" s="7">
        <f t="shared" si="1138"/>
        <v>0</v>
      </c>
      <c r="GD714" s="28">
        <f t="shared" si="1139"/>
        <v>0</v>
      </c>
      <c r="GE714" s="16">
        <f t="shared" si="1140"/>
        <v>0</v>
      </c>
      <c r="GF714" s="9">
        <f t="shared" si="1080"/>
        <v>0</v>
      </c>
      <c r="GG714" s="26">
        <f t="shared" si="1081"/>
        <v>0</v>
      </c>
      <c r="GH714" s="19">
        <f t="shared" si="1082"/>
        <v>0</v>
      </c>
      <c r="GI714" s="26">
        <f t="shared" si="1083"/>
        <v>0</v>
      </c>
      <c r="GJ714" s="26">
        <f t="shared" si="1084"/>
        <v>0</v>
      </c>
      <c r="GK714" s="16">
        <f t="shared" si="1141"/>
        <v>0</v>
      </c>
      <c r="GL714" s="25">
        <v>0</v>
      </c>
      <c r="GM714" s="25">
        <f t="shared" si="1142"/>
        <v>0</v>
      </c>
      <c r="GN714" s="25">
        <f t="shared" si="1143"/>
        <v>0</v>
      </c>
      <c r="GO714" s="25">
        <f t="shared" si="1144"/>
        <v>0</v>
      </c>
      <c r="GP714" s="25">
        <f t="shared" si="1145"/>
        <v>0</v>
      </c>
      <c r="GQ714" s="16">
        <f t="shared" si="1146"/>
        <v>0</v>
      </c>
      <c r="GR714" s="25">
        <f t="shared" si="1147"/>
        <v>0</v>
      </c>
      <c r="GS714" s="9">
        <f t="shared" si="1085"/>
        <v>0</v>
      </c>
      <c r="GT714" s="26">
        <f t="shared" si="1086"/>
        <v>0</v>
      </c>
      <c r="GU714" s="19">
        <f t="shared" si="1087"/>
        <v>0</v>
      </c>
      <c r="GV714" s="26">
        <f t="shared" si="1088"/>
        <v>0</v>
      </c>
      <c r="GW714" s="26">
        <f t="shared" si="1089"/>
        <v>0</v>
      </c>
      <c r="GX714">
        <f t="shared" si="1148"/>
        <v>0</v>
      </c>
      <c r="GY714" s="7">
        <f t="shared" si="1098"/>
        <v>0</v>
      </c>
      <c r="GZ714" s="7">
        <f t="shared" si="1099"/>
        <v>0</v>
      </c>
      <c r="HA714" s="17">
        <f t="shared" si="1149"/>
        <v>0</v>
      </c>
      <c r="HB714" s="17">
        <f t="shared" si="1100"/>
        <v>0</v>
      </c>
    </row>
    <row r="715" spans="54:210" x14ac:dyDescent="0.3">
      <c r="BB715">
        <v>713</v>
      </c>
      <c r="BC715" s="7">
        <f t="shared" si="1101"/>
        <v>0</v>
      </c>
      <c r="BD715" s="28">
        <f t="shared" si="1102"/>
        <v>0</v>
      </c>
      <c r="BE715" s="16">
        <f t="shared" si="1103"/>
        <v>0</v>
      </c>
      <c r="BF715" s="16">
        <f t="shared" si="1104"/>
        <v>0</v>
      </c>
      <c r="BG715" s="25">
        <v>0</v>
      </c>
      <c r="BH715" s="25">
        <f t="shared" si="1105"/>
        <v>0</v>
      </c>
      <c r="BI715" s="25">
        <f t="shared" si="1106"/>
        <v>0</v>
      </c>
      <c r="BJ715" s="25">
        <f t="shared" si="1107"/>
        <v>0</v>
      </c>
      <c r="BK715" s="25">
        <f t="shared" si="1108"/>
        <v>0</v>
      </c>
      <c r="BL715" s="16">
        <f t="shared" si="1109"/>
        <v>0</v>
      </c>
      <c r="BM715" s="25">
        <f t="shared" si="1110"/>
        <v>0</v>
      </c>
      <c r="BN715" s="9">
        <f t="shared" si="1055"/>
        <v>0</v>
      </c>
      <c r="BO715" s="26">
        <f t="shared" si="1056"/>
        <v>0</v>
      </c>
      <c r="BP715" s="19">
        <f t="shared" si="1057"/>
        <v>0</v>
      </c>
      <c r="BQ715" s="26">
        <f t="shared" si="1058"/>
        <v>0</v>
      </c>
      <c r="BR715" s="26">
        <f t="shared" si="1059"/>
        <v>0</v>
      </c>
      <c r="BS715">
        <f t="shared" si="1111"/>
        <v>0</v>
      </c>
      <c r="BT715" s="7">
        <f t="shared" si="1112"/>
        <v>0</v>
      </c>
      <c r="BU715" s="7">
        <f t="shared" si="1090"/>
        <v>0</v>
      </c>
      <c r="BV715" s="17">
        <f t="shared" si="1113"/>
        <v>0</v>
      </c>
      <c r="BW715" s="17">
        <f t="shared" si="1091"/>
        <v>0</v>
      </c>
      <c r="CB715">
        <v>713</v>
      </c>
      <c r="CC715" s="7">
        <f t="shared" ca="1" si="1114"/>
        <v>-19000</v>
      </c>
      <c r="CD715" s="28">
        <f t="shared" ca="1" si="1115"/>
        <v>0</v>
      </c>
      <c r="CE715" s="16">
        <f t="shared" ca="1" si="1116"/>
        <v>0</v>
      </c>
      <c r="CF715" s="9">
        <f t="shared" ca="1" si="1060"/>
        <v>0</v>
      </c>
      <c r="CG715" s="26">
        <f t="shared" ca="1" si="1061"/>
        <v>0</v>
      </c>
      <c r="CH715" s="19">
        <f t="shared" ca="1" si="1062"/>
        <v>0</v>
      </c>
      <c r="CI715" s="26">
        <f t="shared" ca="1" si="1063"/>
        <v>0</v>
      </c>
      <c r="CJ715" s="26">
        <f t="shared" ca="1" si="1064"/>
        <v>0</v>
      </c>
      <c r="CK715" s="16">
        <f t="shared" ca="1" si="1117"/>
        <v>0</v>
      </c>
      <c r="CL715" s="25">
        <v>0</v>
      </c>
      <c r="CM715" s="25">
        <f t="shared" ca="1" si="1118"/>
        <v>0</v>
      </c>
      <c r="CN715" s="25">
        <f t="shared" ca="1" si="1119"/>
        <v>0</v>
      </c>
      <c r="CO715" s="25">
        <f t="shared" ca="1" si="1120"/>
        <v>0</v>
      </c>
      <c r="CP715" s="25">
        <f t="shared" ca="1" si="1121"/>
        <v>0</v>
      </c>
      <c r="CQ715" s="16">
        <f t="shared" ca="1" si="1122"/>
        <v>0</v>
      </c>
      <c r="CR715" s="25">
        <f t="shared" ca="1" si="1123"/>
        <v>0</v>
      </c>
      <c r="CS715" s="9">
        <f t="shared" ca="1" si="1065"/>
        <v>0</v>
      </c>
      <c r="CT715" s="26">
        <f t="shared" ca="1" si="1066"/>
        <v>0</v>
      </c>
      <c r="CU715" s="19">
        <f t="shared" ca="1" si="1067"/>
        <v>0</v>
      </c>
      <c r="CV715" s="26">
        <f t="shared" ca="1" si="1068"/>
        <v>0</v>
      </c>
      <c r="CW715" s="26">
        <f t="shared" ca="1" si="1069"/>
        <v>0</v>
      </c>
      <c r="CX715">
        <f t="shared" ca="1" si="1124"/>
        <v>0</v>
      </c>
      <c r="CY715" s="7">
        <f t="shared" ca="1" si="1092"/>
        <v>0</v>
      </c>
      <c r="CZ715" s="7">
        <f t="shared" ca="1" si="1093"/>
        <v>0</v>
      </c>
      <c r="DA715" s="17">
        <f t="shared" ca="1" si="1125"/>
        <v>0</v>
      </c>
      <c r="DB715" s="17">
        <f t="shared" ca="1" si="1094"/>
        <v>0</v>
      </c>
      <c r="EB715">
        <v>713</v>
      </c>
      <c r="EC715" s="7">
        <f t="shared" si="1126"/>
        <v>0</v>
      </c>
      <c r="ED715" s="28">
        <f t="shared" si="1127"/>
        <v>0</v>
      </c>
      <c r="EE715" s="16">
        <f t="shared" si="1128"/>
        <v>0</v>
      </c>
      <c r="EF715" s="9">
        <f t="shared" si="1070"/>
        <v>0</v>
      </c>
      <c r="EG715" s="26">
        <f t="shared" si="1071"/>
        <v>0</v>
      </c>
      <c r="EH715" s="19">
        <f t="shared" si="1072"/>
        <v>0</v>
      </c>
      <c r="EI715" s="26">
        <f t="shared" si="1073"/>
        <v>0</v>
      </c>
      <c r="EJ715" s="26">
        <f t="shared" si="1074"/>
        <v>0</v>
      </c>
      <c r="EK715" s="16">
        <f t="shared" si="1129"/>
        <v>0</v>
      </c>
      <c r="EL715" s="25">
        <v>0</v>
      </c>
      <c r="EM715" s="25">
        <f t="shared" si="1130"/>
        <v>0</v>
      </c>
      <c r="EN715" s="25">
        <f t="shared" si="1131"/>
        <v>0</v>
      </c>
      <c r="EO715" s="25">
        <f t="shared" si="1132"/>
        <v>0</v>
      </c>
      <c r="EP715" s="25">
        <f t="shared" si="1133"/>
        <v>0</v>
      </c>
      <c r="EQ715" s="16">
        <f t="shared" si="1134"/>
        <v>0</v>
      </c>
      <c r="ER715" s="25">
        <f t="shared" si="1135"/>
        <v>0</v>
      </c>
      <c r="ES715" s="9">
        <f t="shared" si="1075"/>
        <v>0</v>
      </c>
      <c r="ET715" s="26">
        <f t="shared" si="1076"/>
        <v>0</v>
      </c>
      <c r="EU715" s="19">
        <f t="shared" si="1077"/>
        <v>0</v>
      </c>
      <c r="EV715" s="26">
        <f t="shared" si="1078"/>
        <v>0</v>
      </c>
      <c r="EW715" s="26">
        <f t="shared" si="1079"/>
        <v>0</v>
      </c>
      <c r="EX715">
        <f t="shared" si="1136"/>
        <v>0</v>
      </c>
      <c r="EY715" s="7">
        <f t="shared" si="1095"/>
        <v>0</v>
      </c>
      <c r="EZ715" s="7">
        <f t="shared" si="1096"/>
        <v>0</v>
      </c>
      <c r="FA715" s="17">
        <f t="shared" si="1137"/>
        <v>0</v>
      </c>
      <c r="FB715" s="17">
        <f t="shared" si="1097"/>
        <v>0</v>
      </c>
      <c r="GB715">
        <v>713</v>
      </c>
      <c r="GC715" s="7">
        <f t="shared" si="1138"/>
        <v>0</v>
      </c>
      <c r="GD715" s="28">
        <f t="shared" si="1139"/>
        <v>0</v>
      </c>
      <c r="GE715" s="16">
        <f t="shared" si="1140"/>
        <v>0</v>
      </c>
      <c r="GF715" s="9">
        <f t="shared" si="1080"/>
        <v>0</v>
      </c>
      <c r="GG715" s="26">
        <f t="shared" si="1081"/>
        <v>0</v>
      </c>
      <c r="GH715" s="19">
        <f t="shared" si="1082"/>
        <v>0</v>
      </c>
      <c r="GI715" s="26">
        <f t="shared" si="1083"/>
        <v>0</v>
      </c>
      <c r="GJ715" s="26">
        <f t="shared" si="1084"/>
        <v>0</v>
      </c>
      <c r="GK715" s="16">
        <f t="shared" si="1141"/>
        <v>0</v>
      </c>
      <c r="GL715" s="25">
        <v>0</v>
      </c>
      <c r="GM715" s="25">
        <f t="shared" si="1142"/>
        <v>0</v>
      </c>
      <c r="GN715" s="25">
        <f t="shared" si="1143"/>
        <v>0</v>
      </c>
      <c r="GO715" s="25">
        <f t="shared" si="1144"/>
        <v>0</v>
      </c>
      <c r="GP715" s="25">
        <f t="shared" si="1145"/>
        <v>0</v>
      </c>
      <c r="GQ715" s="16">
        <f t="shared" si="1146"/>
        <v>0</v>
      </c>
      <c r="GR715" s="25">
        <f t="shared" si="1147"/>
        <v>0</v>
      </c>
      <c r="GS715" s="9">
        <f t="shared" si="1085"/>
        <v>0</v>
      </c>
      <c r="GT715" s="26">
        <f t="shared" si="1086"/>
        <v>0</v>
      </c>
      <c r="GU715" s="19">
        <f t="shared" si="1087"/>
        <v>0</v>
      </c>
      <c r="GV715" s="26">
        <f t="shared" si="1088"/>
        <v>0</v>
      </c>
      <c r="GW715" s="26">
        <f t="shared" si="1089"/>
        <v>0</v>
      </c>
      <c r="GX715">
        <f t="shared" si="1148"/>
        <v>0</v>
      </c>
      <c r="GY715" s="7">
        <f t="shared" si="1098"/>
        <v>0</v>
      </c>
      <c r="GZ715" s="7">
        <f t="shared" si="1099"/>
        <v>0</v>
      </c>
      <c r="HA715" s="17">
        <f t="shared" si="1149"/>
        <v>0</v>
      </c>
      <c r="HB715" s="17">
        <f t="shared" si="1100"/>
        <v>0</v>
      </c>
    </row>
    <row r="716" spans="54:210" x14ac:dyDescent="0.3">
      <c r="BB716">
        <v>714</v>
      </c>
      <c r="BC716" s="7">
        <f t="shared" si="1101"/>
        <v>0</v>
      </c>
      <c r="BD716" s="28">
        <f t="shared" si="1102"/>
        <v>0</v>
      </c>
      <c r="BE716" s="16">
        <f t="shared" si="1103"/>
        <v>0</v>
      </c>
      <c r="BF716" s="16">
        <f t="shared" si="1104"/>
        <v>0</v>
      </c>
      <c r="BG716" s="25">
        <v>0</v>
      </c>
      <c r="BH716" s="25">
        <f t="shared" si="1105"/>
        <v>0</v>
      </c>
      <c r="BI716" s="25">
        <f t="shared" si="1106"/>
        <v>0</v>
      </c>
      <c r="BJ716" s="25">
        <f t="shared" si="1107"/>
        <v>0</v>
      </c>
      <c r="BK716" s="25">
        <f t="shared" si="1108"/>
        <v>0</v>
      </c>
      <c r="BL716" s="16">
        <f t="shared" si="1109"/>
        <v>0</v>
      </c>
      <c r="BM716" s="25">
        <f t="shared" si="1110"/>
        <v>0</v>
      </c>
      <c r="BN716" s="9">
        <f t="shared" si="1055"/>
        <v>0</v>
      </c>
      <c r="BO716" s="26">
        <f t="shared" si="1056"/>
        <v>0</v>
      </c>
      <c r="BP716" s="19">
        <f t="shared" si="1057"/>
        <v>0</v>
      </c>
      <c r="BQ716" s="26">
        <f t="shared" si="1058"/>
        <v>0</v>
      </c>
      <c r="BR716" s="26">
        <f t="shared" si="1059"/>
        <v>0</v>
      </c>
      <c r="BS716">
        <f t="shared" si="1111"/>
        <v>0</v>
      </c>
      <c r="BT716" s="7">
        <f t="shared" si="1112"/>
        <v>0</v>
      </c>
      <c r="BU716" s="7">
        <f t="shared" si="1090"/>
        <v>0</v>
      </c>
      <c r="BV716" s="17">
        <f t="shared" si="1113"/>
        <v>0</v>
      </c>
      <c r="BW716" s="17">
        <f t="shared" si="1091"/>
        <v>0</v>
      </c>
      <c r="CB716">
        <v>714</v>
      </c>
      <c r="CC716" s="7">
        <f t="shared" ca="1" si="1114"/>
        <v>-19000</v>
      </c>
      <c r="CD716" s="28">
        <f t="shared" ca="1" si="1115"/>
        <v>0</v>
      </c>
      <c r="CE716" s="16">
        <f t="shared" ca="1" si="1116"/>
        <v>0</v>
      </c>
      <c r="CF716" s="9">
        <f t="shared" ca="1" si="1060"/>
        <v>0</v>
      </c>
      <c r="CG716" s="26">
        <f t="shared" ca="1" si="1061"/>
        <v>0</v>
      </c>
      <c r="CH716" s="19">
        <f t="shared" ca="1" si="1062"/>
        <v>0</v>
      </c>
      <c r="CI716" s="26">
        <f t="shared" ca="1" si="1063"/>
        <v>0</v>
      </c>
      <c r="CJ716" s="26">
        <f t="shared" ca="1" si="1064"/>
        <v>0</v>
      </c>
      <c r="CK716" s="16">
        <f t="shared" ca="1" si="1117"/>
        <v>0</v>
      </c>
      <c r="CL716" s="25">
        <v>0</v>
      </c>
      <c r="CM716" s="25">
        <f t="shared" ca="1" si="1118"/>
        <v>0</v>
      </c>
      <c r="CN716" s="25">
        <f t="shared" ca="1" si="1119"/>
        <v>0</v>
      </c>
      <c r="CO716" s="25">
        <f t="shared" ca="1" si="1120"/>
        <v>0</v>
      </c>
      <c r="CP716" s="25">
        <f t="shared" ca="1" si="1121"/>
        <v>0</v>
      </c>
      <c r="CQ716" s="16">
        <f t="shared" ca="1" si="1122"/>
        <v>0</v>
      </c>
      <c r="CR716" s="25">
        <f t="shared" ca="1" si="1123"/>
        <v>0</v>
      </c>
      <c r="CS716" s="9">
        <f t="shared" ca="1" si="1065"/>
        <v>0</v>
      </c>
      <c r="CT716" s="26">
        <f t="shared" ca="1" si="1066"/>
        <v>0</v>
      </c>
      <c r="CU716" s="19">
        <f t="shared" ca="1" si="1067"/>
        <v>0</v>
      </c>
      <c r="CV716" s="26">
        <f t="shared" ca="1" si="1068"/>
        <v>0</v>
      </c>
      <c r="CW716" s="26">
        <f t="shared" ca="1" si="1069"/>
        <v>0</v>
      </c>
      <c r="CX716">
        <f t="shared" ca="1" si="1124"/>
        <v>0</v>
      </c>
      <c r="CY716" s="7">
        <f t="shared" ca="1" si="1092"/>
        <v>0</v>
      </c>
      <c r="CZ716" s="7">
        <f t="shared" ca="1" si="1093"/>
        <v>0</v>
      </c>
      <c r="DA716" s="17">
        <f t="shared" ca="1" si="1125"/>
        <v>0</v>
      </c>
      <c r="DB716" s="17">
        <f t="shared" ca="1" si="1094"/>
        <v>0</v>
      </c>
      <c r="EB716">
        <v>714</v>
      </c>
      <c r="EC716" s="7">
        <f t="shared" si="1126"/>
        <v>0</v>
      </c>
      <c r="ED716" s="28">
        <f t="shared" si="1127"/>
        <v>0</v>
      </c>
      <c r="EE716" s="16">
        <f t="shared" si="1128"/>
        <v>0</v>
      </c>
      <c r="EF716" s="9">
        <f t="shared" si="1070"/>
        <v>0</v>
      </c>
      <c r="EG716" s="26">
        <f t="shared" si="1071"/>
        <v>0</v>
      </c>
      <c r="EH716" s="19">
        <f t="shared" si="1072"/>
        <v>0</v>
      </c>
      <c r="EI716" s="26">
        <f t="shared" si="1073"/>
        <v>0</v>
      </c>
      <c r="EJ716" s="26">
        <f t="shared" si="1074"/>
        <v>0</v>
      </c>
      <c r="EK716" s="16">
        <f t="shared" si="1129"/>
        <v>0</v>
      </c>
      <c r="EL716" s="25">
        <v>0</v>
      </c>
      <c r="EM716" s="25">
        <f t="shared" si="1130"/>
        <v>0</v>
      </c>
      <c r="EN716" s="25">
        <f t="shared" si="1131"/>
        <v>0</v>
      </c>
      <c r="EO716" s="25">
        <f t="shared" si="1132"/>
        <v>0</v>
      </c>
      <c r="EP716" s="25">
        <f t="shared" si="1133"/>
        <v>0</v>
      </c>
      <c r="EQ716" s="16">
        <f t="shared" si="1134"/>
        <v>0</v>
      </c>
      <c r="ER716" s="25">
        <f t="shared" si="1135"/>
        <v>0</v>
      </c>
      <c r="ES716" s="9">
        <f t="shared" si="1075"/>
        <v>0</v>
      </c>
      <c r="ET716" s="26">
        <f t="shared" si="1076"/>
        <v>0</v>
      </c>
      <c r="EU716" s="19">
        <f t="shared" si="1077"/>
        <v>0</v>
      </c>
      <c r="EV716" s="26">
        <f t="shared" si="1078"/>
        <v>0</v>
      </c>
      <c r="EW716" s="26">
        <f t="shared" si="1079"/>
        <v>0</v>
      </c>
      <c r="EX716">
        <f t="shared" si="1136"/>
        <v>0</v>
      </c>
      <c r="EY716" s="7">
        <f t="shared" si="1095"/>
        <v>0</v>
      </c>
      <c r="EZ716" s="7">
        <f t="shared" si="1096"/>
        <v>0</v>
      </c>
      <c r="FA716" s="17">
        <f t="shared" si="1137"/>
        <v>0</v>
      </c>
      <c r="FB716" s="17">
        <f t="shared" si="1097"/>
        <v>0</v>
      </c>
      <c r="GB716">
        <v>714</v>
      </c>
      <c r="GC716" s="7">
        <f t="shared" si="1138"/>
        <v>0</v>
      </c>
      <c r="GD716" s="28">
        <f t="shared" si="1139"/>
        <v>0</v>
      </c>
      <c r="GE716" s="16">
        <f t="shared" si="1140"/>
        <v>0</v>
      </c>
      <c r="GF716" s="9">
        <f t="shared" si="1080"/>
        <v>0</v>
      </c>
      <c r="GG716" s="26">
        <f t="shared" si="1081"/>
        <v>0</v>
      </c>
      <c r="GH716" s="19">
        <f t="shared" si="1082"/>
        <v>0</v>
      </c>
      <c r="GI716" s="26">
        <f t="shared" si="1083"/>
        <v>0</v>
      </c>
      <c r="GJ716" s="26">
        <f t="shared" si="1084"/>
        <v>0</v>
      </c>
      <c r="GK716" s="16">
        <f t="shared" si="1141"/>
        <v>0</v>
      </c>
      <c r="GL716" s="25">
        <v>0</v>
      </c>
      <c r="GM716" s="25">
        <f t="shared" si="1142"/>
        <v>0</v>
      </c>
      <c r="GN716" s="25">
        <f t="shared" si="1143"/>
        <v>0</v>
      </c>
      <c r="GO716" s="25">
        <f t="shared" si="1144"/>
        <v>0</v>
      </c>
      <c r="GP716" s="25">
        <f t="shared" si="1145"/>
        <v>0</v>
      </c>
      <c r="GQ716" s="16">
        <f t="shared" si="1146"/>
        <v>0</v>
      </c>
      <c r="GR716" s="25">
        <f t="shared" si="1147"/>
        <v>0</v>
      </c>
      <c r="GS716" s="9">
        <f t="shared" si="1085"/>
        <v>0</v>
      </c>
      <c r="GT716" s="26">
        <f t="shared" si="1086"/>
        <v>0</v>
      </c>
      <c r="GU716" s="19">
        <f t="shared" si="1087"/>
        <v>0</v>
      </c>
      <c r="GV716" s="26">
        <f t="shared" si="1088"/>
        <v>0</v>
      </c>
      <c r="GW716" s="26">
        <f t="shared" si="1089"/>
        <v>0</v>
      </c>
      <c r="GX716">
        <f t="shared" si="1148"/>
        <v>0</v>
      </c>
      <c r="GY716" s="7">
        <f t="shared" si="1098"/>
        <v>0</v>
      </c>
      <c r="GZ716" s="7">
        <f t="shared" si="1099"/>
        <v>0</v>
      </c>
      <c r="HA716" s="17">
        <f t="shared" si="1149"/>
        <v>0</v>
      </c>
      <c r="HB716" s="17">
        <f t="shared" si="1100"/>
        <v>0</v>
      </c>
    </row>
    <row r="717" spans="54:210" x14ac:dyDescent="0.3">
      <c r="BB717">
        <v>715</v>
      </c>
      <c r="BC717" s="7">
        <f t="shared" si="1101"/>
        <v>0</v>
      </c>
      <c r="BD717" s="28">
        <f t="shared" si="1102"/>
        <v>0</v>
      </c>
      <c r="BE717" s="16">
        <f t="shared" si="1103"/>
        <v>0</v>
      </c>
      <c r="BF717" s="16">
        <f t="shared" si="1104"/>
        <v>0</v>
      </c>
      <c r="BG717" s="25">
        <v>0</v>
      </c>
      <c r="BH717" s="25">
        <f t="shared" si="1105"/>
        <v>0</v>
      </c>
      <c r="BI717" s="25">
        <f t="shared" si="1106"/>
        <v>0</v>
      </c>
      <c r="BJ717" s="25">
        <f t="shared" si="1107"/>
        <v>0</v>
      </c>
      <c r="BK717" s="25">
        <f t="shared" si="1108"/>
        <v>0</v>
      </c>
      <c r="BL717" s="16">
        <f t="shared" si="1109"/>
        <v>0</v>
      </c>
      <c r="BM717" s="25">
        <f t="shared" si="1110"/>
        <v>0</v>
      </c>
      <c r="BN717" s="9">
        <f t="shared" si="1055"/>
        <v>0</v>
      </c>
      <c r="BO717" s="26">
        <f t="shared" si="1056"/>
        <v>0</v>
      </c>
      <c r="BP717" s="19">
        <f t="shared" si="1057"/>
        <v>0</v>
      </c>
      <c r="BQ717" s="26">
        <f t="shared" si="1058"/>
        <v>0</v>
      </c>
      <c r="BR717" s="26">
        <f t="shared" si="1059"/>
        <v>0</v>
      </c>
      <c r="BS717">
        <f t="shared" si="1111"/>
        <v>0</v>
      </c>
      <c r="BT717" s="7">
        <f t="shared" si="1112"/>
        <v>0</v>
      </c>
      <c r="BU717" s="7">
        <f t="shared" si="1090"/>
        <v>0</v>
      </c>
      <c r="BV717" s="17">
        <f t="shared" si="1113"/>
        <v>0</v>
      </c>
      <c r="BW717" s="17">
        <f t="shared" si="1091"/>
        <v>0</v>
      </c>
      <c r="CB717">
        <v>715</v>
      </c>
      <c r="CC717" s="7">
        <f t="shared" ca="1" si="1114"/>
        <v>-19000</v>
      </c>
      <c r="CD717" s="28">
        <f t="shared" ca="1" si="1115"/>
        <v>0</v>
      </c>
      <c r="CE717" s="16">
        <f t="shared" ca="1" si="1116"/>
        <v>0</v>
      </c>
      <c r="CF717" s="9">
        <f t="shared" ca="1" si="1060"/>
        <v>0</v>
      </c>
      <c r="CG717" s="26">
        <f t="shared" ca="1" si="1061"/>
        <v>0</v>
      </c>
      <c r="CH717" s="19">
        <f t="shared" ca="1" si="1062"/>
        <v>0</v>
      </c>
      <c r="CI717" s="26">
        <f t="shared" ca="1" si="1063"/>
        <v>0</v>
      </c>
      <c r="CJ717" s="26">
        <f t="shared" ca="1" si="1064"/>
        <v>0</v>
      </c>
      <c r="CK717" s="16">
        <f t="shared" ca="1" si="1117"/>
        <v>0</v>
      </c>
      <c r="CL717" s="25">
        <v>0</v>
      </c>
      <c r="CM717" s="25">
        <f t="shared" ca="1" si="1118"/>
        <v>0</v>
      </c>
      <c r="CN717" s="25">
        <f t="shared" ca="1" si="1119"/>
        <v>0</v>
      </c>
      <c r="CO717" s="25">
        <f t="shared" ca="1" si="1120"/>
        <v>0</v>
      </c>
      <c r="CP717" s="25">
        <f t="shared" ca="1" si="1121"/>
        <v>0</v>
      </c>
      <c r="CQ717" s="16">
        <f t="shared" ca="1" si="1122"/>
        <v>0</v>
      </c>
      <c r="CR717" s="25">
        <f t="shared" ca="1" si="1123"/>
        <v>0</v>
      </c>
      <c r="CS717" s="9">
        <f t="shared" ca="1" si="1065"/>
        <v>0</v>
      </c>
      <c r="CT717" s="26">
        <f t="shared" ca="1" si="1066"/>
        <v>0</v>
      </c>
      <c r="CU717" s="19">
        <f t="shared" ca="1" si="1067"/>
        <v>0</v>
      </c>
      <c r="CV717" s="26">
        <f t="shared" ca="1" si="1068"/>
        <v>0</v>
      </c>
      <c r="CW717" s="26">
        <f t="shared" ca="1" si="1069"/>
        <v>0</v>
      </c>
      <c r="CX717">
        <f t="shared" ca="1" si="1124"/>
        <v>0</v>
      </c>
      <c r="CY717" s="7">
        <f t="shared" ca="1" si="1092"/>
        <v>0</v>
      </c>
      <c r="CZ717" s="7">
        <f t="shared" ca="1" si="1093"/>
        <v>0</v>
      </c>
      <c r="DA717" s="17">
        <f t="shared" ca="1" si="1125"/>
        <v>0</v>
      </c>
      <c r="DB717" s="17">
        <f t="shared" ca="1" si="1094"/>
        <v>0</v>
      </c>
      <c r="EB717">
        <v>715</v>
      </c>
      <c r="EC717" s="7">
        <f t="shared" si="1126"/>
        <v>0</v>
      </c>
      <c r="ED717" s="28">
        <f t="shared" si="1127"/>
        <v>0</v>
      </c>
      <c r="EE717" s="16">
        <f t="shared" si="1128"/>
        <v>0</v>
      </c>
      <c r="EF717" s="9">
        <f t="shared" si="1070"/>
        <v>0</v>
      </c>
      <c r="EG717" s="26">
        <f t="shared" si="1071"/>
        <v>0</v>
      </c>
      <c r="EH717" s="19">
        <f t="shared" si="1072"/>
        <v>0</v>
      </c>
      <c r="EI717" s="26">
        <f t="shared" si="1073"/>
        <v>0</v>
      </c>
      <c r="EJ717" s="26">
        <f t="shared" si="1074"/>
        <v>0</v>
      </c>
      <c r="EK717" s="16">
        <f t="shared" si="1129"/>
        <v>0</v>
      </c>
      <c r="EL717" s="25">
        <v>0</v>
      </c>
      <c r="EM717" s="25">
        <f t="shared" si="1130"/>
        <v>0</v>
      </c>
      <c r="EN717" s="25">
        <f t="shared" si="1131"/>
        <v>0</v>
      </c>
      <c r="EO717" s="25">
        <f t="shared" si="1132"/>
        <v>0</v>
      </c>
      <c r="EP717" s="25">
        <f t="shared" si="1133"/>
        <v>0</v>
      </c>
      <c r="EQ717" s="16">
        <f t="shared" si="1134"/>
        <v>0</v>
      </c>
      <c r="ER717" s="25">
        <f t="shared" si="1135"/>
        <v>0</v>
      </c>
      <c r="ES717" s="9">
        <f t="shared" si="1075"/>
        <v>0</v>
      </c>
      <c r="ET717" s="26">
        <f t="shared" si="1076"/>
        <v>0</v>
      </c>
      <c r="EU717" s="19">
        <f t="shared" si="1077"/>
        <v>0</v>
      </c>
      <c r="EV717" s="26">
        <f t="shared" si="1078"/>
        <v>0</v>
      </c>
      <c r="EW717" s="26">
        <f t="shared" si="1079"/>
        <v>0</v>
      </c>
      <c r="EX717">
        <f t="shared" si="1136"/>
        <v>0</v>
      </c>
      <c r="EY717" s="7">
        <f t="shared" si="1095"/>
        <v>0</v>
      </c>
      <c r="EZ717" s="7">
        <f t="shared" si="1096"/>
        <v>0</v>
      </c>
      <c r="FA717" s="17">
        <f t="shared" si="1137"/>
        <v>0</v>
      </c>
      <c r="FB717" s="17">
        <f t="shared" si="1097"/>
        <v>0</v>
      </c>
      <c r="GB717">
        <v>715</v>
      </c>
      <c r="GC717" s="7">
        <f t="shared" si="1138"/>
        <v>0</v>
      </c>
      <c r="GD717" s="28">
        <f t="shared" si="1139"/>
        <v>0</v>
      </c>
      <c r="GE717" s="16">
        <f t="shared" si="1140"/>
        <v>0</v>
      </c>
      <c r="GF717" s="9">
        <f t="shared" si="1080"/>
        <v>0</v>
      </c>
      <c r="GG717" s="26">
        <f t="shared" si="1081"/>
        <v>0</v>
      </c>
      <c r="GH717" s="19">
        <f t="shared" si="1082"/>
        <v>0</v>
      </c>
      <c r="GI717" s="26">
        <f t="shared" si="1083"/>
        <v>0</v>
      </c>
      <c r="GJ717" s="26">
        <f t="shared" si="1084"/>
        <v>0</v>
      </c>
      <c r="GK717" s="16">
        <f t="shared" si="1141"/>
        <v>0</v>
      </c>
      <c r="GL717" s="25">
        <v>0</v>
      </c>
      <c r="GM717" s="25">
        <f t="shared" si="1142"/>
        <v>0</v>
      </c>
      <c r="GN717" s="25">
        <f t="shared" si="1143"/>
        <v>0</v>
      </c>
      <c r="GO717" s="25">
        <f t="shared" si="1144"/>
        <v>0</v>
      </c>
      <c r="GP717" s="25">
        <f t="shared" si="1145"/>
        <v>0</v>
      </c>
      <c r="GQ717" s="16">
        <f t="shared" si="1146"/>
        <v>0</v>
      </c>
      <c r="GR717" s="25">
        <f t="shared" si="1147"/>
        <v>0</v>
      </c>
      <c r="GS717" s="9">
        <f t="shared" si="1085"/>
        <v>0</v>
      </c>
      <c r="GT717" s="26">
        <f t="shared" si="1086"/>
        <v>0</v>
      </c>
      <c r="GU717" s="19">
        <f t="shared" si="1087"/>
        <v>0</v>
      </c>
      <c r="GV717" s="26">
        <f t="shared" si="1088"/>
        <v>0</v>
      </c>
      <c r="GW717" s="26">
        <f t="shared" si="1089"/>
        <v>0</v>
      </c>
      <c r="GX717">
        <f t="shared" si="1148"/>
        <v>0</v>
      </c>
      <c r="GY717" s="7">
        <f t="shared" si="1098"/>
        <v>0</v>
      </c>
      <c r="GZ717" s="7">
        <f t="shared" si="1099"/>
        <v>0</v>
      </c>
      <c r="HA717" s="17">
        <f t="shared" si="1149"/>
        <v>0</v>
      </c>
      <c r="HB717" s="17">
        <f t="shared" si="1100"/>
        <v>0</v>
      </c>
    </row>
    <row r="718" spans="54:210" x14ac:dyDescent="0.3">
      <c r="BB718">
        <v>716</v>
      </c>
      <c r="BC718" s="7">
        <f t="shared" si="1101"/>
        <v>0</v>
      </c>
      <c r="BD718" s="28">
        <f t="shared" si="1102"/>
        <v>0</v>
      </c>
      <c r="BE718" s="16">
        <f t="shared" si="1103"/>
        <v>0</v>
      </c>
      <c r="BF718" s="16">
        <f t="shared" si="1104"/>
        <v>0</v>
      </c>
      <c r="BG718" s="25">
        <v>0</v>
      </c>
      <c r="BH718" s="25">
        <f t="shared" si="1105"/>
        <v>0</v>
      </c>
      <c r="BI718" s="25">
        <f t="shared" si="1106"/>
        <v>0</v>
      </c>
      <c r="BJ718" s="25">
        <f t="shared" si="1107"/>
        <v>0</v>
      </c>
      <c r="BK718" s="25">
        <f t="shared" si="1108"/>
        <v>0</v>
      </c>
      <c r="BL718" s="16">
        <f t="shared" si="1109"/>
        <v>0</v>
      </c>
      <c r="BM718" s="25">
        <f t="shared" si="1110"/>
        <v>0</v>
      </c>
      <c r="BN718" s="9">
        <f t="shared" si="1055"/>
        <v>0</v>
      </c>
      <c r="BO718" s="26">
        <f t="shared" si="1056"/>
        <v>0</v>
      </c>
      <c r="BP718" s="19">
        <f t="shared" si="1057"/>
        <v>0</v>
      </c>
      <c r="BQ718" s="26">
        <f t="shared" si="1058"/>
        <v>0</v>
      </c>
      <c r="BR718" s="26">
        <f t="shared" si="1059"/>
        <v>0</v>
      </c>
      <c r="BS718">
        <f t="shared" si="1111"/>
        <v>0</v>
      </c>
      <c r="BT718" s="7">
        <f t="shared" si="1112"/>
        <v>0</v>
      </c>
      <c r="BU718" s="7">
        <f t="shared" si="1090"/>
        <v>0</v>
      </c>
      <c r="BV718" s="17">
        <f t="shared" si="1113"/>
        <v>0</v>
      </c>
      <c r="BW718" s="17">
        <f t="shared" si="1091"/>
        <v>0</v>
      </c>
      <c r="CB718">
        <v>716</v>
      </c>
      <c r="CC718" s="7">
        <f t="shared" ca="1" si="1114"/>
        <v>-19000</v>
      </c>
      <c r="CD718" s="28">
        <f t="shared" ca="1" si="1115"/>
        <v>0</v>
      </c>
      <c r="CE718" s="16">
        <f t="shared" ca="1" si="1116"/>
        <v>0</v>
      </c>
      <c r="CF718" s="9">
        <f t="shared" ca="1" si="1060"/>
        <v>0</v>
      </c>
      <c r="CG718" s="26">
        <f t="shared" ca="1" si="1061"/>
        <v>0</v>
      </c>
      <c r="CH718" s="19">
        <f t="shared" ca="1" si="1062"/>
        <v>0</v>
      </c>
      <c r="CI718" s="26">
        <f t="shared" ca="1" si="1063"/>
        <v>0</v>
      </c>
      <c r="CJ718" s="26">
        <f t="shared" ca="1" si="1064"/>
        <v>0</v>
      </c>
      <c r="CK718" s="16">
        <f t="shared" ca="1" si="1117"/>
        <v>0</v>
      </c>
      <c r="CL718" s="25">
        <v>0</v>
      </c>
      <c r="CM718" s="25">
        <f t="shared" ca="1" si="1118"/>
        <v>0</v>
      </c>
      <c r="CN718" s="25">
        <f t="shared" ca="1" si="1119"/>
        <v>0</v>
      </c>
      <c r="CO718" s="25">
        <f t="shared" ca="1" si="1120"/>
        <v>0</v>
      </c>
      <c r="CP718" s="25">
        <f t="shared" ca="1" si="1121"/>
        <v>0</v>
      </c>
      <c r="CQ718" s="16">
        <f t="shared" ca="1" si="1122"/>
        <v>0</v>
      </c>
      <c r="CR718" s="25">
        <f t="shared" ca="1" si="1123"/>
        <v>0</v>
      </c>
      <c r="CS718" s="9">
        <f t="shared" ca="1" si="1065"/>
        <v>0</v>
      </c>
      <c r="CT718" s="26">
        <f t="shared" ca="1" si="1066"/>
        <v>0</v>
      </c>
      <c r="CU718" s="19">
        <f t="shared" ca="1" si="1067"/>
        <v>0</v>
      </c>
      <c r="CV718" s="26">
        <f t="shared" ca="1" si="1068"/>
        <v>0</v>
      </c>
      <c r="CW718" s="26">
        <f t="shared" ca="1" si="1069"/>
        <v>0</v>
      </c>
      <c r="CX718">
        <f t="shared" ca="1" si="1124"/>
        <v>0</v>
      </c>
      <c r="CY718" s="7">
        <f t="shared" ca="1" si="1092"/>
        <v>0</v>
      </c>
      <c r="CZ718" s="7">
        <f t="shared" ca="1" si="1093"/>
        <v>0</v>
      </c>
      <c r="DA718" s="17">
        <f t="shared" ca="1" si="1125"/>
        <v>0</v>
      </c>
      <c r="DB718" s="17">
        <f t="shared" ca="1" si="1094"/>
        <v>0</v>
      </c>
      <c r="EB718">
        <v>716</v>
      </c>
      <c r="EC718" s="7">
        <f t="shared" si="1126"/>
        <v>0</v>
      </c>
      <c r="ED718" s="28">
        <f t="shared" si="1127"/>
        <v>0</v>
      </c>
      <c r="EE718" s="16">
        <f t="shared" si="1128"/>
        <v>0</v>
      </c>
      <c r="EF718" s="9">
        <f t="shared" si="1070"/>
        <v>0</v>
      </c>
      <c r="EG718" s="26">
        <f t="shared" si="1071"/>
        <v>0</v>
      </c>
      <c r="EH718" s="19">
        <f t="shared" si="1072"/>
        <v>0</v>
      </c>
      <c r="EI718" s="26">
        <f t="shared" si="1073"/>
        <v>0</v>
      </c>
      <c r="EJ718" s="26">
        <f t="shared" si="1074"/>
        <v>0</v>
      </c>
      <c r="EK718" s="16">
        <f t="shared" si="1129"/>
        <v>0</v>
      </c>
      <c r="EL718" s="25">
        <v>0</v>
      </c>
      <c r="EM718" s="25">
        <f t="shared" si="1130"/>
        <v>0</v>
      </c>
      <c r="EN718" s="25">
        <f t="shared" si="1131"/>
        <v>0</v>
      </c>
      <c r="EO718" s="25">
        <f t="shared" si="1132"/>
        <v>0</v>
      </c>
      <c r="EP718" s="25">
        <f t="shared" si="1133"/>
        <v>0</v>
      </c>
      <c r="EQ718" s="16">
        <f t="shared" si="1134"/>
        <v>0</v>
      </c>
      <c r="ER718" s="25">
        <f t="shared" si="1135"/>
        <v>0</v>
      </c>
      <c r="ES718" s="9">
        <f t="shared" si="1075"/>
        <v>0</v>
      </c>
      <c r="ET718" s="26">
        <f t="shared" si="1076"/>
        <v>0</v>
      </c>
      <c r="EU718" s="19">
        <f t="shared" si="1077"/>
        <v>0</v>
      </c>
      <c r="EV718" s="26">
        <f t="shared" si="1078"/>
        <v>0</v>
      </c>
      <c r="EW718" s="26">
        <f t="shared" si="1079"/>
        <v>0</v>
      </c>
      <c r="EX718">
        <f t="shared" si="1136"/>
        <v>0</v>
      </c>
      <c r="EY718" s="7">
        <f t="shared" si="1095"/>
        <v>0</v>
      </c>
      <c r="EZ718" s="7">
        <f t="shared" si="1096"/>
        <v>0</v>
      </c>
      <c r="FA718" s="17">
        <f t="shared" si="1137"/>
        <v>0</v>
      </c>
      <c r="FB718" s="17">
        <f t="shared" si="1097"/>
        <v>0</v>
      </c>
      <c r="GB718">
        <v>716</v>
      </c>
      <c r="GC718" s="7">
        <f t="shared" si="1138"/>
        <v>0</v>
      </c>
      <c r="GD718" s="28">
        <f t="shared" si="1139"/>
        <v>0</v>
      </c>
      <c r="GE718" s="16">
        <f t="shared" si="1140"/>
        <v>0</v>
      </c>
      <c r="GF718" s="9">
        <f t="shared" si="1080"/>
        <v>0</v>
      </c>
      <c r="GG718" s="26">
        <f t="shared" si="1081"/>
        <v>0</v>
      </c>
      <c r="GH718" s="19">
        <f t="shared" si="1082"/>
        <v>0</v>
      </c>
      <c r="GI718" s="26">
        <f t="shared" si="1083"/>
        <v>0</v>
      </c>
      <c r="GJ718" s="26">
        <f t="shared" si="1084"/>
        <v>0</v>
      </c>
      <c r="GK718" s="16">
        <f t="shared" si="1141"/>
        <v>0</v>
      </c>
      <c r="GL718" s="25">
        <v>0</v>
      </c>
      <c r="GM718" s="25">
        <f t="shared" si="1142"/>
        <v>0</v>
      </c>
      <c r="GN718" s="25">
        <f t="shared" si="1143"/>
        <v>0</v>
      </c>
      <c r="GO718" s="25">
        <f t="shared" si="1144"/>
        <v>0</v>
      </c>
      <c r="GP718" s="25">
        <f t="shared" si="1145"/>
        <v>0</v>
      </c>
      <c r="GQ718" s="16">
        <f t="shared" si="1146"/>
        <v>0</v>
      </c>
      <c r="GR718" s="25">
        <f t="shared" si="1147"/>
        <v>0</v>
      </c>
      <c r="GS718" s="9">
        <f t="shared" si="1085"/>
        <v>0</v>
      </c>
      <c r="GT718" s="26">
        <f t="shared" si="1086"/>
        <v>0</v>
      </c>
      <c r="GU718" s="19">
        <f t="shared" si="1087"/>
        <v>0</v>
      </c>
      <c r="GV718" s="26">
        <f t="shared" si="1088"/>
        <v>0</v>
      </c>
      <c r="GW718" s="26">
        <f t="shared" si="1089"/>
        <v>0</v>
      </c>
      <c r="GX718">
        <f t="shared" si="1148"/>
        <v>0</v>
      </c>
      <c r="GY718" s="7">
        <f t="shared" si="1098"/>
        <v>0</v>
      </c>
      <c r="GZ718" s="7">
        <f t="shared" si="1099"/>
        <v>0</v>
      </c>
      <c r="HA718" s="17">
        <f t="shared" si="1149"/>
        <v>0</v>
      </c>
      <c r="HB718" s="17">
        <f t="shared" si="1100"/>
        <v>0</v>
      </c>
    </row>
    <row r="719" spans="54:210" x14ac:dyDescent="0.3">
      <c r="BB719">
        <v>717</v>
      </c>
      <c r="BC719" s="7">
        <f t="shared" si="1101"/>
        <v>0</v>
      </c>
      <c r="BD719" s="28">
        <f t="shared" si="1102"/>
        <v>0</v>
      </c>
      <c r="BE719" s="16">
        <f t="shared" si="1103"/>
        <v>0</v>
      </c>
      <c r="BF719" s="16">
        <f t="shared" si="1104"/>
        <v>0</v>
      </c>
      <c r="BG719" s="25">
        <v>0</v>
      </c>
      <c r="BH719" s="25">
        <f t="shared" si="1105"/>
        <v>0</v>
      </c>
      <c r="BI719" s="25">
        <f t="shared" si="1106"/>
        <v>0</v>
      </c>
      <c r="BJ719" s="25">
        <f t="shared" si="1107"/>
        <v>0</v>
      </c>
      <c r="BK719" s="25">
        <f t="shared" si="1108"/>
        <v>0</v>
      </c>
      <c r="BL719" s="16">
        <f t="shared" si="1109"/>
        <v>0</v>
      </c>
      <c r="BM719" s="25">
        <f t="shared" si="1110"/>
        <v>0</v>
      </c>
      <c r="BN719" s="9">
        <f t="shared" si="1055"/>
        <v>0</v>
      </c>
      <c r="BO719" s="26">
        <f t="shared" si="1056"/>
        <v>0</v>
      </c>
      <c r="BP719" s="19">
        <f t="shared" si="1057"/>
        <v>0</v>
      </c>
      <c r="BQ719" s="26">
        <f t="shared" si="1058"/>
        <v>0</v>
      </c>
      <c r="BR719" s="26">
        <f t="shared" si="1059"/>
        <v>0</v>
      </c>
      <c r="BS719">
        <f t="shared" si="1111"/>
        <v>0</v>
      </c>
      <c r="BT719" s="7">
        <f t="shared" si="1112"/>
        <v>0</v>
      </c>
      <c r="BU719" s="7">
        <f t="shared" si="1090"/>
        <v>0</v>
      </c>
      <c r="BV719" s="17">
        <f t="shared" si="1113"/>
        <v>0</v>
      </c>
      <c r="BW719" s="17">
        <f t="shared" si="1091"/>
        <v>0</v>
      </c>
      <c r="CB719">
        <v>717</v>
      </c>
      <c r="CC719" s="7">
        <f t="shared" ca="1" si="1114"/>
        <v>-19000</v>
      </c>
      <c r="CD719" s="28">
        <f t="shared" ca="1" si="1115"/>
        <v>0</v>
      </c>
      <c r="CE719" s="16">
        <f t="shared" ca="1" si="1116"/>
        <v>0</v>
      </c>
      <c r="CF719" s="9">
        <f t="shared" ca="1" si="1060"/>
        <v>0</v>
      </c>
      <c r="CG719" s="26">
        <f t="shared" ca="1" si="1061"/>
        <v>0</v>
      </c>
      <c r="CH719" s="19">
        <f t="shared" ca="1" si="1062"/>
        <v>0</v>
      </c>
      <c r="CI719" s="26">
        <f t="shared" ca="1" si="1063"/>
        <v>0</v>
      </c>
      <c r="CJ719" s="26">
        <f t="shared" ca="1" si="1064"/>
        <v>0</v>
      </c>
      <c r="CK719" s="16">
        <f t="shared" ca="1" si="1117"/>
        <v>0</v>
      </c>
      <c r="CL719" s="25">
        <v>0</v>
      </c>
      <c r="CM719" s="25">
        <f t="shared" ca="1" si="1118"/>
        <v>0</v>
      </c>
      <c r="CN719" s="25">
        <f t="shared" ca="1" si="1119"/>
        <v>0</v>
      </c>
      <c r="CO719" s="25">
        <f t="shared" ca="1" si="1120"/>
        <v>0</v>
      </c>
      <c r="CP719" s="25">
        <f t="shared" ca="1" si="1121"/>
        <v>0</v>
      </c>
      <c r="CQ719" s="16">
        <f t="shared" ca="1" si="1122"/>
        <v>0</v>
      </c>
      <c r="CR719" s="25">
        <f t="shared" ca="1" si="1123"/>
        <v>0</v>
      </c>
      <c r="CS719" s="9">
        <f t="shared" ca="1" si="1065"/>
        <v>0</v>
      </c>
      <c r="CT719" s="26">
        <f t="shared" ca="1" si="1066"/>
        <v>0</v>
      </c>
      <c r="CU719" s="19">
        <f t="shared" ca="1" si="1067"/>
        <v>0</v>
      </c>
      <c r="CV719" s="26">
        <f t="shared" ca="1" si="1068"/>
        <v>0</v>
      </c>
      <c r="CW719" s="26">
        <f t="shared" ca="1" si="1069"/>
        <v>0</v>
      </c>
      <c r="CX719">
        <f t="shared" ca="1" si="1124"/>
        <v>0</v>
      </c>
      <c r="CY719" s="7">
        <f t="shared" ca="1" si="1092"/>
        <v>0</v>
      </c>
      <c r="CZ719" s="7">
        <f t="shared" ca="1" si="1093"/>
        <v>0</v>
      </c>
      <c r="DA719" s="17">
        <f t="shared" ca="1" si="1125"/>
        <v>0</v>
      </c>
      <c r="DB719" s="17">
        <f t="shared" ca="1" si="1094"/>
        <v>0</v>
      </c>
      <c r="EB719">
        <v>717</v>
      </c>
      <c r="EC719" s="7">
        <f t="shared" si="1126"/>
        <v>0</v>
      </c>
      <c r="ED719" s="28">
        <f t="shared" si="1127"/>
        <v>0</v>
      </c>
      <c r="EE719" s="16">
        <f t="shared" si="1128"/>
        <v>0</v>
      </c>
      <c r="EF719" s="9">
        <f t="shared" si="1070"/>
        <v>0</v>
      </c>
      <c r="EG719" s="26">
        <f t="shared" si="1071"/>
        <v>0</v>
      </c>
      <c r="EH719" s="19">
        <f t="shared" si="1072"/>
        <v>0</v>
      </c>
      <c r="EI719" s="26">
        <f t="shared" si="1073"/>
        <v>0</v>
      </c>
      <c r="EJ719" s="26">
        <f t="shared" si="1074"/>
        <v>0</v>
      </c>
      <c r="EK719" s="16">
        <f t="shared" si="1129"/>
        <v>0</v>
      </c>
      <c r="EL719" s="25">
        <v>0</v>
      </c>
      <c r="EM719" s="25">
        <f t="shared" si="1130"/>
        <v>0</v>
      </c>
      <c r="EN719" s="25">
        <f t="shared" si="1131"/>
        <v>0</v>
      </c>
      <c r="EO719" s="25">
        <f t="shared" si="1132"/>
        <v>0</v>
      </c>
      <c r="EP719" s="25">
        <f t="shared" si="1133"/>
        <v>0</v>
      </c>
      <c r="EQ719" s="16">
        <f t="shared" si="1134"/>
        <v>0</v>
      </c>
      <c r="ER719" s="25">
        <f t="shared" si="1135"/>
        <v>0</v>
      </c>
      <c r="ES719" s="9">
        <f t="shared" si="1075"/>
        <v>0</v>
      </c>
      <c r="ET719" s="26">
        <f t="shared" si="1076"/>
        <v>0</v>
      </c>
      <c r="EU719" s="19">
        <f t="shared" si="1077"/>
        <v>0</v>
      </c>
      <c r="EV719" s="26">
        <f t="shared" si="1078"/>
        <v>0</v>
      </c>
      <c r="EW719" s="26">
        <f t="shared" si="1079"/>
        <v>0</v>
      </c>
      <c r="EX719">
        <f t="shared" si="1136"/>
        <v>0</v>
      </c>
      <c r="EY719" s="7">
        <f t="shared" si="1095"/>
        <v>0</v>
      </c>
      <c r="EZ719" s="7">
        <f t="shared" si="1096"/>
        <v>0</v>
      </c>
      <c r="FA719" s="17">
        <f t="shared" si="1137"/>
        <v>0</v>
      </c>
      <c r="FB719" s="17">
        <f t="shared" si="1097"/>
        <v>0</v>
      </c>
      <c r="GB719">
        <v>717</v>
      </c>
      <c r="GC719" s="7">
        <f t="shared" si="1138"/>
        <v>0</v>
      </c>
      <c r="GD719" s="28">
        <f t="shared" si="1139"/>
        <v>0</v>
      </c>
      <c r="GE719" s="16">
        <f t="shared" si="1140"/>
        <v>0</v>
      </c>
      <c r="GF719" s="9">
        <f t="shared" si="1080"/>
        <v>0</v>
      </c>
      <c r="GG719" s="26">
        <f t="shared" si="1081"/>
        <v>0</v>
      </c>
      <c r="GH719" s="19">
        <f t="shared" si="1082"/>
        <v>0</v>
      </c>
      <c r="GI719" s="26">
        <f t="shared" si="1083"/>
        <v>0</v>
      </c>
      <c r="GJ719" s="26">
        <f t="shared" si="1084"/>
        <v>0</v>
      </c>
      <c r="GK719" s="16">
        <f t="shared" si="1141"/>
        <v>0</v>
      </c>
      <c r="GL719" s="25">
        <v>0</v>
      </c>
      <c r="GM719" s="25">
        <f t="shared" si="1142"/>
        <v>0</v>
      </c>
      <c r="GN719" s="25">
        <f t="shared" si="1143"/>
        <v>0</v>
      </c>
      <c r="GO719" s="25">
        <f t="shared" si="1144"/>
        <v>0</v>
      </c>
      <c r="GP719" s="25">
        <f t="shared" si="1145"/>
        <v>0</v>
      </c>
      <c r="GQ719" s="16">
        <f t="shared" si="1146"/>
        <v>0</v>
      </c>
      <c r="GR719" s="25">
        <f t="shared" si="1147"/>
        <v>0</v>
      </c>
      <c r="GS719" s="9">
        <f t="shared" si="1085"/>
        <v>0</v>
      </c>
      <c r="GT719" s="26">
        <f t="shared" si="1086"/>
        <v>0</v>
      </c>
      <c r="GU719" s="19">
        <f t="shared" si="1087"/>
        <v>0</v>
      </c>
      <c r="GV719" s="26">
        <f t="shared" si="1088"/>
        <v>0</v>
      </c>
      <c r="GW719" s="26">
        <f t="shared" si="1089"/>
        <v>0</v>
      </c>
      <c r="GX719">
        <f t="shared" si="1148"/>
        <v>0</v>
      </c>
      <c r="GY719" s="7">
        <f t="shared" si="1098"/>
        <v>0</v>
      </c>
      <c r="GZ719" s="7">
        <f t="shared" si="1099"/>
        <v>0</v>
      </c>
      <c r="HA719" s="17">
        <f t="shared" si="1149"/>
        <v>0</v>
      </c>
      <c r="HB719" s="17">
        <f t="shared" si="1100"/>
        <v>0</v>
      </c>
    </row>
    <row r="720" spans="54:210" x14ac:dyDescent="0.3">
      <c r="BB720">
        <v>718</v>
      </c>
      <c r="BC720" s="7">
        <f t="shared" si="1101"/>
        <v>0</v>
      </c>
      <c r="BD720" s="28">
        <f t="shared" si="1102"/>
        <v>0</v>
      </c>
      <c r="BE720" s="16">
        <f t="shared" si="1103"/>
        <v>0</v>
      </c>
      <c r="BF720" s="16">
        <f t="shared" si="1104"/>
        <v>0</v>
      </c>
      <c r="BG720" s="25">
        <v>0</v>
      </c>
      <c r="BH720" s="25">
        <f t="shared" si="1105"/>
        <v>0</v>
      </c>
      <c r="BI720" s="25">
        <f t="shared" si="1106"/>
        <v>0</v>
      </c>
      <c r="BJ720" s="25">
        <f t="shared" si="1107"/>
        <v>0</v>
      </c>
      <c r="BK720" s="25">
        <f t="shared" si="1108"/>
        <v>0</v>
      </c>
      <c r="BL720" s="16">
        <f t="shared" si="1109"/>
        <v>0</v>
      </c>
      <c r="BM720" s="25">
        <f t="shared" si="1110"/>
        <v>0</v>
      </c>
      <c r="BN720" s="9">
        <f t="shared" si="1055"/>
        <v>0</v>
      </c>
      <c r="BO720" s="26">
        <f t="shared" si="1056"/>
        <v>0</v>
      </c>
      <c r="BP720" s="19">
        <f t="shared" si="1057"/>
        <v>0</v>
      </c>
      <c r="BQ720" s="26">
        <f t="shared" si="1058"/>
        <v>0</v>
      </c>
      <c r="BR720" s="26">
        <f t="shared" si="1059"/>
        <v>0</v>
      </c>
      <c r="BS720">
        <f t="shared" si="1111"/>
        <v>0</v>
      </c>
      <c r="BT720" s="7">
        <f t="shared" si="1112"/>
        <v>0</v>
      </c>
      <c r="BU720" s="7">
        <f t="shared" si="1090"/>
        <v>0</v>
      </c>
      <c r="BV720" s="17">
        <f t="shared" si="1113"/>
        <v>0</v>
      </c>
      <c r="BW720" s="17">
        <f t="shared" si="1091"/>
        <v>0</v>
      </c>
      <c r="CB720">
        <v>718</v>
      </c>
      <c r="CC720" s="7">
        <f t="shared" ca="1" si="1114"/>
        <v>-19000</v>
      </c>
      <c r="CD720" s="28">
        <f t="shared" ca="1" si="1115"/>
        <v>0</v>
      </c>
      <c r="CE720" s="16">
        <f t="shared" ca="1" si="1116"/>
        <v>0</v>
      </c>
      <c r="CF720" s="9">
        <f t="shared" ca="1" si="1060"/>
        <v>0</v>
      </c>
      <c r="CG720" s="26">
        <f t="shared" ca="1" si="1061"/>
        <v>0</v>
      </c>
      <c r="CH720" s="19">
        <f t="shared" ca="1" si="1062"/>
        <v>0</v>
      </c>
      <c r="CI720" s="26">
        <f t="shared" ca="1" si="1063"/>
        <v>0</v>
      </c>
      <c r="CJ720" s="26">
        <f t="shared" ca="1" si="1064"/>
        <v>0</v>
      </c>
      <c r="CK720" s="16">
        <f t="shared" ca="1" si="1117"/>
        <v>0</v>
      </c>
      <c r="CL720" s="25">
        <v>0</v>
      </c>
      <c r="CM720" s="25">
        <f t="shared" ca="1" si="1118"/>
        <v>0</v>
      </c>
      <c r="CN720" s="25">
        <f t="shared" ca="1" si="1119"/>
        <v>0</v>
      </c>
      <c r="CO720" s="25">
        <f t="shared" ca="1" si="1120"/>
        <v>0</v>
      </c>
      <c r="CP720" s="25">
        <f t="shared" ca="1" si="1121"/>
        <v>0</v>
      </c>
      <c r="CQ720" s="16">
        <f t="shared" ca="1" si="1122"/>
        <v>0</v>
      </c>
      <c r="CR720" s="25">
        <f t="shared" ca="1" si="1123"/>
        <v>0</v>
      </c>
      <c r="CS720" s="9">
        <f t="shared" ca="1" si="1065"/>
        <v>0</v>
      </c>
      <c r="CT720" s="26">
        <f t="shared" ca="1" si="1066"/>
        <v>0</v>
      </c>
      <c r="CU720" s="19">
        <f t="shared" ca="1" si="1067"/>
        <v>0</v>
      </c>
      <c r="CV720" s="26">
        <f t="shared" ca="1" si="1068"/>
        <v>0</v>
      </c>
      <c r="CW720" s="26">
        <f t="shared" ca="1" si="1069"/>
        <v>0</v>
      </c>
      <c r="CX720">
        <f t="shared" ca="1" si="1124"/>
        <v>0</v>
      </c>
      <c r="CY720" s="7">
        <f t="shared" ca="1" si="1092"/>
        <v>0</v>
      </c>
      <c r="CZ720" s="7">
        <f t="shared" ca="1" si="1093"/>
        <v>0</v>
      </c>
      <c r="DA720" s="17">
        <f t="shared" ca="1" si="1125"/>
        <v>0</v>
      </c>
      <c r="DB720" s="17">
        <f t="shared" ca="1" si="1094"/>
        <v>0</v>
      </c>
      <c r="EB720">
        <v>718</v>
      </c>
      <c r="EC720" s="7">
        <f t="shared" si="1126"/>
        <v>0</v>
      </c>
      <c r="ED720" s="28">
        <f t="shared" si="1127"/>
        <v>0</v>
      </c>
      <c r="EE720" s="16">
        <f t="shared" si="1128"/>
        <v>0</v>
      </c>
      <c r="EF720" s="9">
        <f t="shared" si="1070"/>
        <v>0</v>
      </c>
      <c r="EG720" s="26">
        <f t="shared" si="1071"/>
        <v>0</v>
      </c>
      <c r="EH720" s="19">
        <f t="shared" si="1072"/>
        <v>0</v>
      </c>
      <c r="EI720" s="26">
        <f t="shared" si="1073"/>
        <v>0</v>
      </c>
      <c r="EJ720" s="26">
        <f t="shared" si="1074"/>
        <v>0</v>
      </c>
      <c r="EK720" s="16">
        <f t="shared" si="1129"/>
        <v>0</v>
      </c>
      <c r="EL720" s="25">
        <v>0</v>
      </c>
      <c r="EM720" s="25">
        <f t="shared" si="1130"/>
        <v>0</v>
      </c>
      <c r="EN720" s="25">
        <f t="shared" si="1131"/>
        <v>0</v>
      </c>
      <c r="EO720" s="25">
        <f t="shared" si="1132"/>
        <v>0</v>
      </c>
      <c r="EP720" s="25">
        <f t="shared" si="1133"/>
        <v>0</v>
      </c>
      <c r="EQ720" s="16">
        <f t="shared" si="1134"/>
        <v>0</v>
      </c>
      <c r="ER720" s="25">
        <f t="shared" si="1135"/>
        <v>0</v>
      </c>
      <c r="ES720" s="9">
        <f t="shared" si="1075"/>
        <v>0</v>
      </c>
      <c r="ET720" s="26">
        <f t="shared" si="1076"/>
        <v>0</v>
      </c>
      <c r="EU720" s="19">
        <f t="shared" si="1077"/>
        <v>0</v>
      </c>
      <c r="EV720" s="26">
        <f t="shared" si="1078"/>
        <v>0</v>
      </c>
      <c r="EW720" s="26">
        <f t="shared" si="1079"/>
        <v>0</v>
      </c>
      <c r="EX720">
        <f t="shared" si="1136"/>
        <v>0</v>
      </c>
      <c r="EY720" s="7">
        <f t="shared" si="1095"/>
        <v>0</v>
      </c>
      <c r="EZ720" s="7">
        <f t="shared" si="1096"/>
        <v>0</v>
      </c>
      <c r="FA720" s="17">
        <f t="shared" si="1137"/>
        <v>0</v>
      </c>
      <c r="FB720" s="17">
        <f t="shared" si="1097"/>
        <v>0</v>
      </c>
      <c r="GB720">
        <v>718</v>
      </c>
      <c r="GC720" s="7">
        <f t="shared" si="1138"/>
        <v>0</v>
      </c>
      <c r="GD720" s="28">
        <f t="shared" si="1139"/>
        <v>0</v>
      </c>
      <c r="GE720" s="16">
        <f t="shared" si="1140"/>
        <v>0</v>
      </c>
      <c r="GF720" s="9">
        <f t="shared" si="1080"/>
        <v>0</v>
      </c>
      <c r="GG720" s="26">
        <f t="shared" si="1081"/>
        <v>0</v>
      </c>
      <c r="GH720" s="19">
        <f t="shared" si="1082"/>
        <v>0</v>
      </c>
      <c r="GI720" s="26">
        <f t="shared" si="1083"/>
        <v>0</v>
      </c>
      <c r="GJ720" s="26">
        <f t="shared" si="1084"/>
        <v>0</v>
      </c>
      <c r="GK720" s="16">
        <f t="shared" si="1141"/>
        <v>0</v>
      </c>
      <c r="GL720" s="25">
        <v>0</v>
      </c>
      <c r="GM720" s="25">
        <f t="shared" si="1142"/>
        <v>0</v>
      </c>
      <c r="GN720" s="25">
        <f t="shared" si="1143"/>
        <v>0</v>
      </c>
      <c r="GO720" s="25">
        <f t="shared" si="1144"/>
        <v>0</v>
      </c>
      <c r="GP720" s="25">
        <f t="shared" si="1145"/>
        <v>0</v>
      </c>
      <c r="GQ720" s="16">
        <f t="shared" si="1146"/>
        <v>0</v>
      </c>
      <c r="GR720" s="25">
        <f t="shared" si="1147"/>
        <v>0</v>
      </c>
      <c r="GS720" s="9">
        <f t="shared" si="1085"/>
        <v>0</v>
      </c>
      <c r="GT720" s="26">
        <f t="shared" si="1086"/>
        <v>0</v>
      </c>
      <c r="GU720" s="19">
        <f t="shared" si="1087"/>
        <v>0</v>
      </c>
      <c r="GV720" s="26">
        <f t="shared" si="1088"/>
        <v>0</v>
      </c>
      <c r="GW720" s="26">
        <f t="shared" si="1089"/>
        <v>0</v>
      </c>
      <c r="GX720">
        <f t="shared" si="1148"/>
        <v>0</v>
      </c>
      <c r="GY720" s="7">
        <f t="shared" si="1098"/>
        <v>0</v>
      </c>
      <c r="GZ720" s="7">
        <f t="shared" si="1099"/>
        <v>0</v>
      </c>
      <c r="HA720" s="17">
        <f t="shared" si="1149"/>
        <v>0</v>
      </c>
      <c r="HB720" s="17">
        <f t="shared" si="1100"/>
        <v>0</v>
      </c>
    </row>
    <row r="721" spans="54:210" x14ac:dyDescent="0.3">
      <c r="BB721">
        <v>719</v>
      </c>
      <c r="BC721" s="7">
        <f t="shared" si="1101"/>
        <v>0</v>
      </c>
      <c r="BD721" s="28">
        <f t="shared" si="1102"/>
        <v>0</v>
      </c>
      <c r="BE721" s="16">
        <f t="shared" si="1103"/>
        <v>0</v>
      </c>
      <c r="BF721" s="16">
        <f t="shared" si="1104"/>
        <v>0</v>
      </c>
      <c r="BG721" s="25">
        <v>0</v>
      </c>
      <c r="BH721" s="25">
        <f t="shared" si="1105"/>
        <v>0</v>
      </c>
      <c r="BI721" s="25">
        <f t="shared" si="1106"/>
        <v>0</v>
      </c>
      <c r="BJ721" s="25">
        <f t="shared" si="1107"/>
        <v>0</v>
      </c>
      <c r="BK721" s="25">
        <f t="shared" si="1108"/>
        <v>0</v>
      </c>
      <c r="BL721" s="16">
        <f t="shared" si="1109"/>
        <v>0</v>
      </c>
      <c r="BM721" s="25">
        <f t="shared" si="1110"/>
        <v>0</v>
      </c>
      <c r="BN721" s="9">
        <f t="shared" si="1055"/>
        <v>0</v>
      </c>
      <c r="BO721" s="26">
        <f t="shared" si="1056"/>
        <v>0</v>
      </c>
      <c r="BP721" s="19">
        <f t="shared" si="1057"/>
        <v>0</v>
      </c>
      <c r="BQ721" s="26">
        <f t="shared" si="1058"/>
        <v>0</v>
      </c>
      <c r="BR721" s="26">
        <f t="shared" si="1059"/>
        <v>0</v>
      </c>
      <c r="BS721">
        <f t="shared" si="1111"/>
        <v>0</v>
      </c>
      <c r="BT721" s="7">
        <f t="shared" si="1112"/>
        <v>0</v>
      </c>
      <c r="BU721" s="7">
        <f t="shared" si="1090"/>
        <v>0</v>
      </c>
      <c r="BV721" s="17">
        <f t="shared" si="1113"/>
        <v>0</v>
      </c>
      <c r="BW721" s="17">
        <f t="shared" si="1091"/>
        <v>0</v>
      </c>
      <c r="CB721">
        <v>719</v>
      </c>
      <c r="CC721" s="7">
        <f t="shared" ca="1" si="1114"/>
        <v>-19000</v>
      </c>
      <c r="CD721" s="28">
        <f t="shared" ca="1" si="1115"/>
        <v>0</v>
      </c>
      <c r="CE721" s="16">
        <f t="shared" ca="1" si="1116"/>
        <v>0</v>
      </c>
      <c r="CF721" s="9">
        <f t="shared" ca="1" si="1060"/>
        <v>0</v>
      </c>
      <c r="CG721" s="26">
        <f t="shared" ca="1" si="1061"/>
        <v>0</v>
      </c>
      <c r="CH721" s="19">
        <f t="shared" ca="1" si="1062"/>
        <v>0</v>
      </c>
      <c r="CI721" s="26">
        <f t="shared" ca="1" si="1063"/>
        <v>0</v>
      </c>
      <c r="CJ721" s="26">
        <f t="shared" ca="1" si="1064"/>
        <v>0</v>
      </c>
      <c r="CK721" s="16">
        <f t="shared" ca="1" si="1117"/>
        <v>0</v>
      </c>
      <c r="CL721" s="25">
        <v>0</v>
      </c>
      <c r="CM721" s="25">
        <f t="shared" ca="1" si="1118"/>
        <v>0</v>
      </c>
      <c r="CN721" s="25">
        <f t="shared" ca="1" si="1119"/>
        <v>0</v>
      </c>
      <c r="CO721" s="25">
        <f t="shared" ca="1" si="1120"/>
        <v>0</v>
      </c>
      <c r="CP721" s="25">
        <f t="shared" ca="1" si="1121"/>
        <v>0</v>
      </c>
      <c r="CQ721" s="16">
        <f t="shared" ca="1" si="1122"/>
        <v>0</v>
      </c>
      <c r="CR721" s="25">
        <f t="shared" ca="1" si="1123"/>
        <v>0</v>
      </c>
      <c r="CS721" s="9">
        <f t="shared" ca="1" si="1065"/>
        <v>0</v>
      </c>
      <c r="CT721" s="26">
        <f t="shared" ca="1" si="1066"/>
        <v>0</v>
      </c>
      <c r="CU721" s="19">
        <f t="shared" ca="1" si="1067"/>
        <v>0</v>
      </c>
      <c r="CV721" s="26">
        <f t="shared" ca="1" si="1068"/>
        <v>0</v>
      </c>
      <c r="CW721" s="26">
        <f t="shared" ca="1" si="1069"/>
        <v>0</v>
      </c>
      <c r="CX721">
        <f t="shared" ca="1" si="1124"/>
        <v>0</v>
      </c>
      <c r="CY721" s="7">
        <f t="shared" ca="1" si="1092"/>
        <v>0</v>
      </c>
      <c r="CZ721" s="7">
        <f t="shared" ca="1" si="1093"/>
        <v>0</v>
      </c>
      <c r="DA721" s="17">
        <f t="shared" ca="1" si="1125"/>
        <v>0</v>
      </c>
      <c r="DB721" s="17">
        <f t="shared" ca="1" si="1094"/>
        <v>0</v>
      </c>
      <c r="EB721">
        <v>719</v>
      </c>
      <c r="EC721" s="7">
        <f t="shared" si="1126"/>
        <v>0</v>
      </c>
      <c r="ED721" s="28">
        <f t="shared" si="1127"/>
        <v>0</v>
      </c>
      <c r="EE721" s="16">
        <f t="shared" si="1128"/>
        <v>0</v>
      </c>
      <c r="EF721" s="9">
        <f t="shared" si="1070"/>
        <v>0</v>
      </c>
      <c r="EG721" s="26">
        <f t="shared" si="1071"/>
        <v>0</v>
      </c>
      <c r="EH721" s="19">
        <f t="shared" si="1072"/>
        <v>0</v>
      </c>
      <c r="EI721" s="26">
        <f t="shared" si="1073"/>
        <v>0</v>
      </c>
      <c r="EJ721" s="26">
        <f t="shared" si="1074"/>
        <v>0</v>
      </c>
      <c r="EK721" s="16">
        <f t="shared" si="1129"/>
        <v>0</v>
      </c>
      <c r="EL721" s="25">
        <v>0</v>
      </c>
      <c r="EM721" s="25">
        <f t="shared" si="1130"/>
        <v>0</v>
      </c>
      <c r="EN721" s="25">
        <f t="shared" si="1131"/>
        <v>0</v>
      </c>
      <c r="EO721" s="25">
        <f t="shared" si="1132"/>
        <v>0</v>
      </c>
      <c r="EP721" s="25">
        <f t="shared" si="1133"/>
        <v>0</v>
      </c>
      <c r="EQ721" s="16">
        <f t="shared" si="1134"/>
        <v>0</v>
      </c>
      <c r="ER721" s="25">
        <f t="shared" si="1135"/>
        <v>0</v>
      </c>
      <c r="ES721" s="9">
        <f t="shared" si="1075"/>
        <v>0</v>
      </c>
      <c r="ET721" s="26">
        <f t="shared" si="1076"/>
        <v>0</v>
      </c>
      <c r="EU721" s="19">
        <f t="shared" si="1077"/>
        <v>0</v>
      </c>
      <c r="EV721" s="26">
        <f t="shared" si="1078"/>
        <v>0</v>
      </c>
      <c r="EW721" s="26">
        <f t="shared" si="1079"/>
        <v>0</v>
      </c>
      <c r="EX721">
        <f t="shared" si="1136"/>
        <v>0</v>
      </c>
      <c r="EY721" s="7">
        <f t="shared" si="1095"/>
        <v>0</v>
      </c>
      <c r="EZ721" s="7">
        <f t="shared" si="1096"/>
        <v>0</v>
      </c>
      <c r="FA721" s="17">
        <f t="shared" si="1137"/>
        <v>0</v>
      </c>
      <c r="FB721" s="17">
        <f t="shared" si="1097"/>
        <v>0</v>
      </c>
      <c r="GB721">
        <v>719</v>
      </c>
      <c r="GC721" s="7">
        <f t="shared" si="1138"/>
        <v>0</v>
      </c>
      <c r="GD721" s="28">
        <f t="shared" si="1139"/>
        <v>0</v>
      </c>
      <c r="GE721" s="16">
        <f t="shared" si="1140"/>
        <v>0</v>
      </c>
      <c r="GF721" s="9">
        <f t="shared" si="1080"/>
        <v>0</v>
      </c>
      <c r="GG721" s="26">
        <f t="shared" si="1081"/>
        <v>0</v>
      </c>
      <c r="GH721" s="19">
        <f t="shared" si="1082"/>
        <v>0</v>
      </c>
      <c r="GI721" s="26">
        <f t="shared" si="1083"/>
        <v>0</v>
      </c>
      <c r="GJ721" s="26">
        <f t="shared" si="1084"/>
        <v>0</v>
      </c>
      <c r="GK721" s="16">
        <f t="shared" si="1141"/>
        <v>0</v>
      </c>
      <c r="GL721" s="25">
        <v>0</v>
      </c>
      <c r="GM721" s="25">
        <f t="shared" si="1142"/>
        <v>0</v>
      </c>
      <c r="GN721" s="25">
        <f t="shared" si="1143"/>
        <v>0</v>
      </c>
      <c r="GO721" s="25">
        <f t="shared" si="1144"/>
        <v>0</v>
      </c>
      <c r="GP721" s="25">
        <f t="shared" si="1145"/>
        <v>0</v>
      </c>
      <c r="GQ721" s="16">
        <f t="shared" si="1146"/>
        <v>0</v>
      </c>
      <c r="GR721" s="25">
        <f t="shared" si="1147"/>
        <v>0</v>
      </c>
      <c r="GS721" s="9">
        <f t="shared" si="1085"/>
        <v>0</v>
      </c>
      <c r="GT721" s="26">
        <f t="shared" si="1086"/>
        <v>0</v>
      </c>
      <c r="GU721" s="19">
        <f t="shared" si="1087"/>
        <v>0</v>
      </c>
      <c r="GV721" s="26">
        <f t="shared" si="1088"/>
        <v>0</v>
      </c>
      <c r="GW721" s="26">
        <f t="shared" si="1089"/>
        <v>0</v>
      </c>
      <c r="GX721">
        <f t="shared" si="1148"/>
        <v>0</v>
      </c>
      <c r="GY721" s="7">
        <f t="shared" si="1098"/>
        <v>0</v>
      </c>
      <c r="GZ721" s="7">
        <f t="shared" si="1099"/>
        <v>0</v>
      </c>
      <c r="HA721" s="17">
        <f t="shared" si="1149"/>
        <v>0</v>
      </c>
      <c r="HB721" s="17">
        <f t="shared" si="1100"/>
        <v>0</v>
      </c>
    </row>
    <row r="722" spans="54:210" x14ac:dyDescent="0.3">
      <c r="BB722">
        <v>720</v>
      </c>
      <c r="BC722" s="7">
        <f t="shared" si="1101"/>
        <v>0</v>
      </c>
      <c r="BD722" s="28">
        <f t="shared" si="1102"/>
        <v>0</v>
      </c>
      <c r="BE722" s="16">
        <f t="shared" si="1103"/>
        <v>0</v>
      </c>
      <c r="BF722" s="16">
        <f t="shared" si="1104"/>
        <v>0</v>
      </c>
      <c r="BG722" s="25">
        <v>0</v>
      </c>
      <c r="BH722" s="25">
        <f t="shared" si="1105"/>
        <v>0</v>
      </c>
      <c r="BI722" s="25">
        <f t="shared" si="1106"/>
        <v>0</v>
      </c>
      <c r="BJ722" s="25">
        <f t="shared" si="1107"/>
        <v>0</v>
      </c>
      <c r="BK722" s="25">
        <f t="shared" si="1108"/>
        <v>0</v>
      </c>
      <c r="BL722" s="16">
        <f t="shared" si="1109"/>
        <v>0</v>
      </c>
      <c r="BM722" s="25">
        <f t="shared" si="1110"/>
        <v>0</v>
      </c>
      <c r="BN722" s="9">
        <f t="shared" si="1055"/>
        <v>0</v>
      </c>
      <c r="BO722" s="26">
        <f t="shared" si="1056"/>
        <v>0</v>
      </c>
      <c r="BP722" s="19">
        <f t="shared" si="1057"/>
        <v>0</v>
      </c>
      <c r="BQ722" s="26">
        <f t="shared" si="1058"/>
        <v>0</v>
      </c>
      <c r="BR722" s="26">
        <f t="shared" si="1059"/>
        <v>0</v>
      </c>
      <c r="BS722">
        <f t="shared" si="1111"/>
        <v>0</v>
      </c>
      <c r="BT722" s="7">
        <f t="shared" si="1112"/>
        <v>0</v>
      </c>
      <c r="BU722" s="7">
        <f t="shared" si="1090"/>
        <v>0</v>
      </c>
      <c r="BV722" s="17">
        <f t="shared" si="1113"/>
        <v>0</v>
      </c>
      <c r="BW722" s="17">
        <f t="shared" si="1091"/>
        <v>0</v>
      </c>
      <c r="CB722">
        <v>720</v>
      </c>
      <c r="CC722" s="7">
        <f t="shared" ca="1" si="1114"/>
        <v>-19000</v>
      </c>
      <c r="CD722" s="28">
        <f t="shared" ca="1" si="1115"/>
        <v>0</v>
      </c>
      <c r="CE722" s="16">
        <f t="shared" ca="1" si="1116"/>
        <v>0</v>
      </c>
      <c r="CF722" s="9">
        <f t="shared" ca="1" si="1060"/>
        <v>0</v>
      </c>
      <c r="CG722" s="26">
        <f t="shared" ca="1" si="1061"/>
        <v>0</v>
      </c>
      <c r="CH722" s="19">
        <f t="shared" ca="1" si="1062"/>
        <v>0</v>
      </c>
      <c r="CI722" s="26">
        <f t="shared" ca="1" si="1063"/>
        <v>0</v>
      </c>
      <c r="CJ722" s="26">
        <f t="shared" ca="1" si="1064"/>
        <v>0</v>
      </c>
      <c r="CK722" s="16">
        <f t="shared" ca="1" si="1117"/>
        <v>0</v>
      </c>
      <c r="CL722" s="25">
        <v>0</v>
      </c>
      <c r="CM722" s="25">
        <f t="shared" ca="1" si="1118"/>
        <v>0</v>
      </c>
      <c r="CN722" s="25">
        <f t="shared" ca="1" si="1119"/>
        <v>0</v>
      </c>
      <c r="CO722" s="25">
        <f t="shared" ca="1" si="1120"/>
        <v>0</v>
      </c>
      <c r="CP722" s="25">
        <f t="shared" ca="1" si="1121"/>
        <v>0</v>
      </c>
      <c r="CQ722" s="16">
        <f t="shared" ca="1" si="1122"/>
        <v>0</v>
      </c>
      <c r="CR722" s="25">
        <f t="shared" ca="1" si="1123"/>
        <v>0</v>
      </c>
      <c r="CS722" s="9">
        <f t="shared" ca="1" si="1065"/>
        <v>0</v>
      </c>
      <c r="CT722" s="26">
        <f t="shared" ca="1" si="1066"/>
        <v>0</v>
      </c>
      <c r="CU722" s="19">
        <f t="shared" ca="1" si="1067"/>
        <v>0</v>
      </c>
      <c r="CV722" s="26">
        <f t="shared" ca="1" si="1068"/>
        <v>0</v>
      </c>
      <c r="CW722" s="26">
        <f t="shared" ca="1" si="1069"/>
        <v>0</v>
      </c>
      <c r="CX722">
        <f t="shared" ca="1" si="1124"/>
        <v>0</v>
      </c>
      <c r="CY722" s="7">
        <f t="shared" ca="1" si="1092"/>
        <v>0</v>
      </c>
      <c r="CZ722" s="7">
        <f t="shared" ca="1" si="1093"/>
        <v>0</v>
      </c>
      <c r="DA722" s="17">
        <f t="shared" ca="1" si="1125"/>
        <v>0</v>
      </c>
      <c r="DB722" s="17">
        <f t="shared" ca="1" si="1094"/>
        <v>0</v>
      </c>
      <c r="EB722">
        <v>720</v>
      </c>
      <c r="EC722" s="7">
        <f t="shared" si="1126"/>
        <v>0</v>
      </c>
      <c r="ED722" s="28">
        <f t="shared" si="1127"/>
        <v>0</v>
      </c>
      <c r="EE722" s="16">
        <f t="shared" si="1128"/>
        <v>0</v>
      </c>
      <c r="EF722" s="9">
        <f t="shared" si="1070"/>
        <v>0</v>
      </c>
      <c r="EG722" s="26">
        <f t="shared" si="1071"/>
        <v>0</v>
      </c>
      <c r="EH722" s="19">
        <f t="shared" si="1072"/>
        <v>0</v>
      </c>
      <c r="EI722" s="26">
        <f t="shared" si="1073"/>
        <v>0</v>
      </c>
      <c r="EJ722" s="26">
        <f t="shared" si="1074"/>
        <v>0</v>
      </c>
      <c r="EK722" s="16">
        <f t="shared" si="1129"/>
        <v>0</v>
      </c>
      <c r="EL722" s="25">
        <v>0</v>
      </c>
      <c r="EM722" s="25">
        <f t="shared" si="1130"/>
        <v>0</v>
      </c>
      <c r="EN722" s="25">
        <f t="shared" si="1131"/>
        <v>0</v>
      </c>
      <c r="EO722" s="25">
        <f t="shared" si="1132"/>
        <v>0</v>
      </c>
      <c r="EP722" s="25">
        <f t="shared" si="1133"/>
        <v>0</v>
      </c>
      <c r="EQ722" s="16">
        <f t="shared" si="1134"/>
        <v>0</v>
      </c>
      <c r="ER722" s="25">
        <f t="shared" si="1135"/>
        <v>0</v>
      </c>
      <c r="ES722" s="9">
        <f t="shared" si="1075"/>
        <v>0</v>
      </c>
      <c r="ET722" s="26">
        <f t="shared" si="1076"/>
        <v>0</v>
      </c>
      <c r="EU722" s="19">
        <f t="shared" si="1077"/>
        <v>0</v>
      </c>
      <c r="EV722" s="26">
        <f t="shared" si="1078"/>
        <v>0</v>
      </c>
      <c r="EW722" s="26">
        <f t="shared" si="1079"/>
        <v>0</v>
      </c>
      <c r="EX722">
        <f t="shared" si="1136"/>
        <v>0</v>
      </c>
      <c r="EY722" s="7">
        <f t="shared" si="1095"/>
        <v>0</v>
      </c>
      <c r="EZ722" s="7">
        <f t="shared" si="1096"/>
        <v>0</v>
      </c>
      <c r="FA722" s="17">
        <f t="shared" si="1137"/>
        <v>0</v>
      </c>
      <c r="FB722" s="17">
        <f t="shared" si="1097"/>
        <v>0</v>
      </c>
      <c r="GB722">
        <v>720</v>
      </c>
      <c r="GC722" s="7">
        <f t="shared" si="1138"/>
        <v>0</v>
      </c>
      <c r="GD722" s="28">
        <f t="shared" si="1139"/>
        <v>0</v>
      </c>
      <c r="GE722" s="16">
        <f t="shared" si="1140"/>
        <v>0</v>
      </c>
      <c r="GF722" s="9">
        <f t="shared" si="1080"/>
        <v>0</v>
      </c>
      <c r="GG722" s="26">
        <f t="shared" si="1081"/>
        <v>0</v>
      </c>
      <c r="GH722" s="19">
        <f t="shared" si="1082"/>
        <v>0</v>
      </c>
      <c r="GI722" s="26">
        <f t="shared" si="1083"/>
        <v>0</v>
      </c>
      <c r="GJ722" s="26">
        <f t="shared" si="1084"/>
        <v>0</v>
      </c>
      <c r="GK722" s="16">
        <f t="shared" si="1141"/>
        <v>0</v>
      </c>
      <c r="GL722" s="25">
        <v>0</v>
      </c>
      <c r="GM722" s="25">
        <f t="shared" si="1142"/>
        <v>0</v>
      </c>
      <c r="GN722" s="25">
        <f t="shared" si="1143"/>
        <v>0</v>
      </c>
      <c r="GO722" s="25">
        <f t="shared" si="1144"/>
        <v>0</v>
      </c>
      <c r="GP722" s="25">
        <f t="shared" si="1145"/>
        <v>0</v>
      </c>
      <c r="GQ722" s="16">
        <f t="shared" si="1146"/>
        <v>0</v>
      </c>
      <c r="GR722" s="25">
        <f t="shared" si="1147"/>
        <v>0</v>
      </c>
      <c r="GS722" s="9">
        <f t="shared" si="1085"/>
        <v>0</v>
      </c>
      <c r="GT722" s="26">
        <f t="shared" si="1086"/>
        <v>0</v>
      </c>
      <c r="GU722" s="19">
        <f t="shared" si="1087"/>
        <v>0</v>
      </c>
      <c r="GV722" s="26">
        <f t="shared" si="1088"/>
        <v>0</v>
      </c>
      <c r="GW722" s="26">
        <f t="shared" si="1089"/>
        <v>0</v>
      </c>
      <c r="GX722">
        <f t="shared" si="1148"/>
        <v>0</v>
      </c>
      <c r="GY722" s="7">
        <f t="shared" si="1098"/>
        <v>0</v>
      </c>
      <c r="GZ722" s="7">
        <f t="shared" si="1099"/>
        <v>0</v>
      </c>
      <c r="HA722" s="17">
        <f t="shared" si="1149"/>
        <v>0</v>
      </c>
      <c r="HB722" s="17">
        <f t="shared" si="1100"/>
        <v>0</v>
      </c>
    </row>
    <row r="723" spans="54:210" x14ac:dyDescent="0.3">
      <c r="BB723">
        <v>721</v>
      </c>
      <c r="BC723" s="7">
        <f t="shared" si="1101"/>
        <v>0</v>
      </c>
      <c r="BD723" s="28">
        <f t="shared" si="1102"/>
        <v>0</v>
      </c>
      <c r="BE723" s="16">
        <f t="shared" si="1103"/>
        <v>0</v>
      </c>
      <c r="BF723" s="16">
        <f t="shared" si="1104"/>
        <v>0</v>
      </c>
      <c r="BG723" s="25">
        <v>0</v>
      </c>
      <c r="BH723" s="25">
        <f t="shared" si="1105"/>
        <v>0</v>
      </c>
      <c r="BI723" s="25">
        <f t="shared" si="1106"/>
        <v>0</v>
      </c>
      <c r="BJ723" s="25">
        <f t="shared" si="1107"/>
        <v>0</v>
      </c>
      <c r="BK723" s="25">
        <f t="shared" si="1108"/>
        <v>0</v>
      </c>
      <c r="BL723" s="16">
        <f t="shared" si="1109"/>
        <v>0</v>
      </c>
      <c r="BM723" s="25">
        <f t="shared" si="1110"/>
        <v>0</v>
      </c>
      <c r="BN723" s="9">
        <f t="shared" si="1055"/>
        <v>0</v>
      </c>
      <c r="BO723" s="26">
        <f t="shared" si="1056"/>
        <v>0</v>
      </c>
      <c r="BP723" s="19">
        <f t="shared" si="1057"/>
        <v>0</v>
      </c>
      <c r="BQ723" s="26">
        <f t="shared" si="1058"/>
        <v>0</v>
      </c>
      <c r="BR723" s="26">
        <f t="shared" si="1059"/>
        <v>0</v>
      </c>
      <c r="BS723">
        <f t="shared" si="1111"/>
        <v>0</v>
      </c>
      <c r="BT723" s="7">
        <f t="shared" si="1112"/>
        <v>0</v>
      </c>
      <c r="BU723" s="7">
        <f t="shared" si="1090"/>
        <v>0</v>
      </c>
      <c r="BV723" s="17">
        <f t="shared" si="1113"/>
        <v>0</v>
      </c>
      <c r="BW723" s="17">
        <f t="shared" si="1091"/>
        <v>0</v>
      </c>
      <c r="CB723">
        <v>721</v>
      </c>
      <c r="CC723" s="7">
        <f t="shared" ca="1" si="1114"/>
        <v>-19000</v>
      </c>
      <c r="CD723" s="28">
        <f t="shared" ca="1" si="1115"/>
        <v>0</v>
      </c>
      <c r="CE723" s="16">
        <f t="shared" ca="1" si="1116"/>
        <v>0</v>
      </c>
      <c r="CF723" s="9">
        <f t="shared" ca="1" si="1060"/>
        <v>0</v>
      </c>
      <c r="CG723" s="26">
        <f t="shared" ca="1" si="1061"/>
        <v>0</v>
      </c>
      <c r="CH723" s="19">
        <f t="shared" ca="1" si="1062"/>
        <v>0</v>
      </c>
      <c r="CI723" s="26">
        <f t="shared" ca="1" si="1063"/>
        <v>0</v>
      </c>
      <c r="CJ723" s="26">
        <f t="shared" ca="1" si="1064"/>
        <v>0</v>
      </c>
      <c r="CK723" s="16">
        <f t="shared" ca="1" si="1117"/>
        <v>0</v>
      </c>
      <c r="CL723" s="25">
        <v>0</v>
      </c>
      <c r="CM723" s="25">
        <f t="shared" ca="1" si="1118"/>
        <v>0</v>
      </c>
      <c r="CN723" s="25">
        <f t="shared" ca="1" si="1119"/>
        <v>0</v>
      </c>
      <c r="CO723" s="25">
        <f t="shared" ca="1" si="1120"/>
        <v>0</v>
      </c>
      <c r="CP723" s="25">
        <f t="shared" ca="1" si="1121"/>
        <v>0</v>
      </c>
      <c r="CQ723" s="16">
        <f t="shared" ca="1" si="1122"/>
        <v>0</v>
      </c>
      <c r="CR723" s="25">
        <f t="shared" ca="1" si="1123"/>
        <v>0</v>
      </c>
      <c r="CS723" s="9">
        <f t="shared" ca="1" si="1065"/>
        <v>0</v>
      </c>
      <c r="CT723" s="26">
        <f t="shared" ca="1" si="1066"/>
        <v>0</v>
      </c>
      <c r="CU723" s="19">
        <f t="shared" ca="1" si="1067"/>
        <v>0</v>
      </c>
      <c r="CV723" s="26">
        <f t="shared" ca="1" si="1068"/>
        <v>0</v>
      </c>
      <c r="CW723" s="26">
        <f t="shared" ca="1" si="1069"/>
        <v>0</v>
      </c>
      <c r="CX723">
        <f t="shared" ca="1" si="1124"/>
        <v>0</v>
      </c>
      <c r="CY723" s="7">
        <f t="shared" ca="1" si="1092"/>
        <v>0</v>
      </c>
      <c r="CZ723" s="7">
        <f t="shared" ca="1" si="1093"/>
        <v>0</v>
      </c>
      <c r="DA723" s="17">
        <f t="shared" ca="1" si="1125"/>
        <v>0</v>
      </c>
      <c r="DB723" s="17">
        <f t="shared" ca="1" si="1094"/>
        <v>0</v>
      </c>
      <c r="EB723">
        <v>721</v>
      </c>
      <c r="EC723" s="7">
        <f t="shared" si="1126"/>
        <v>0</v>
      </c>
      <c r="ED723" s="28">
        <f t="shared" si="1127"/>
        <v>0</v>
      </c>
      <c r="EE723" s="16">
        <f t="shared" si="1128"/>
        <v>0</v>
      </c>
      <c r="EF723" s="9">
        <f t="shared" si="1070"/>
        <v>0</v>
      </c>
      <c r="EG723" s="26">
        <f t="shared" si="1071"/>
        <v>0</v>
      </c>
      <c r="EH723" s="19">
        <f t="shared" si="1072"/>
        <v>0</v>
      </c>
      <c r="EI723" s="26">
        <f t="shared" si="1073"/>
        <v>0</v>
      </c>
      <c r="EJ723" s="26">
        <f t="shared" si="1074"/>
        <v>0</v>
      </c>
      <c r="EK723" s="16">
        <f t="shared" si="1129"/>
        <v>0</v>
      </c>
      <c r="EL723" s="25">
        <v>0</v>
      </c>
      <c r="EM723" s="25">
        <f t="shared" si="1130"/>
        <v>0</v>
      </c>
      <c r="EN723" s="25">
        <f t="shared" si="1131"/>
        <v>0</v>
      </c>
      <c r="EO723" s="25">
        <f t="shared" si="1132"/>
        <v>0</v>
      </c>
      <c r="EP723" s="25">
        <f t="shared" si="1133"/>
        <v>0</v>
      </c>
      <c r="EQ723" s="16">
        <f t="shared" si="1134"/>
        <v>0</v>
      </c>
      <c r="ER723" s="25">
        <f t="shared" si="1135"/>
        <v>0</v>
      </c>
      <c r="ES723" s="9">
        <f t="shared" si="1075"/>
        <v>0</v>
      </c>
      <c r="ET723" s="26">
        <f t="shared" si="1076"/>
        <v>0</v>
      </c>
      <c r="EU723" s="19">
        <f t="shared" si="1077"/>
        <v>0</v>
      </c>
      <c r="EV723" s="26">
        <f t="shared" si="1078"/>
        <v>0</v>
      </c>
      <c r="EW723" s="26">
        <f t="shared" si="1079"/>
        <v>0</v>
      </c>
      <c r="EX723">
        <f t="shared" si="1136"/>
        <v>0</v>
      </c>
      <c r="EY723" s="7">
        <f t="shared" si="1095"/>
        <v>0</v>
      </c>
      <c r="EZ723" s="7">
        <f t="shared" si="1096"/>
        <v>0</v>
      </c>
      <c r="FA723" s="17">
        <f t="shared" si="1137"/>
        <v>0</v>
      </c>
      <c r="FB723" s="17">
        <f t="shared" si="1097"/>
        <v>0</v>
      </c>
      <c r="GB723">
        <v>721</v>
      </c>
      <c r="GC723" s="7">
        <f t="shared" si="1138"/>
        <v>0</v>
      </c>
      <c r="GD723" s="28">
        <f t="shared" si="1139"/>
        <v>0</v>
      </c>
      <c r="GE723" s="16">
        <f t="shared" si="1140"/>
        <v>0</v>
      </c>
      <c r="GF723" s="9">
        <f t="shared" si="1080"/>
        <v>0</v>
      </c>
      <c r="GG723" s="26">
        <f t="shared" si="1081"/>
        <v>0</v>
      </c>
      <c r="GH723" s="19">
        <f t="shared" si="1082"/>
        <v>0</v>
      </c>
      <c r="GI723" s="26">
        <f t="shared" si="1083"/>
        <v>0</v>
      </c>
      <c r="GJ723" s="26">
        <f t="shared" si="1084"/>
        <v>0</v>
      </c>
      <c r="GK723" s="16">
        <f t="shared" si="1141"/>
        <v>0</v>
      </c>
      <c r="GL723" s="25">
        <v>0</v>
      </c>
      <c r="GM723" s="25">
        <f t="shared" si="1142"/>
        <v>0</v>
      </c>
      <c r="GN723" s="25">
        <f t="shared" si="1143"/>
        <v>0</v>
      </c>
      <c r="GO723" s="25">
        <f t="shared" si="1144"/>
        <v>0</v>
      </c>
      <c r="GP723" s="25">
        <f t="shared" si="1145"/>
        <v>0</v>
      </c>
      <c r="GQ723" s="16">
        <f t="shared" si="1146"/>
        <v>0</v>
      </c>
      <c r="GR723" s="25">
        <f t="shared" si="1147"/>
        <v>0</v>
      </c>
      <c r="GS723" s="9">
        <f t="shared" si="1085"/>
        <v>0</v>
      </c>
      <c r="GT723" s="26">
        <f t="shared" si="1086"/>
        <v>0</v>
      </c>
      <c r="GU723" s="19">
        <f t="shared" si="1087"/>
        <v>0</v>
      </c>
      <c r="GV723" s="26">
        <f t="shared" si="1088"/>
        <v>0</v>
      </c>
      <c r="GW723" s="26">
        <f t="shared" si="1089"/>
        <v>0</v>
      </c>
      <c r="GX723">
        <f t="shared" si="1148"/>
        <v>0</v>
      </c>
      <c r="GY723" s="7">
        <f t="shared" si="1098"/>
        <v>0</v>
      </c>
      <c r="GZ723" s="7">
        <f t="shared" si="1099"/>
        <v>0</v>
      </c>
      <c r="HA723" s="17">
        <f t="shared" si="1149"/>
        <v>0</v>
      </c>
      <c r="HB723" s="17">
        <f t="shared" si="1100"/>
        <v>0</v>
      </c>
    </row>
    <row r="724" spans="54:210" x14ac:dyDescent="0.3">
      <c r="BB724">
        <v>722</v>
      </c>
      <c r="BC724" s="7">
        <f t="shared" si="1101"/>
        <v>0</v>
      </c>
      <c r="BD724" s="28">
        <f t="shared" si="1102"/>
        <v>0</v>
      </c>
      <c r="BE724" s="16">
        <f t="shared" si="1103"/>
        <v>0</v>
      </c>
      <c r="BF724" s="16">
        <f t="shared" si="1104"/>
        <v>0</v>
      </c>
      <c r="BG724" s="25">
        <v>0</v>
      </c>
      <c r="BH724" s="25">
        <f t="shared" si="1105"/>
        <v>0</v>
      </c>
      <c r="BI724" s="25">
        <f t="shared" si="1106"/>
        <v>0</v>
      </c>
      <c r="BJ724" s="25">
        <f t="shared" si="1107"/>
        <v>0</v>
      </c>
      <c r="BK724" s="25">
        <f t="shared" si="1108"/>
        <v>0</v>
      </c>
      <c r="BL724" s="16">
        <f t="shared" si="1109"/>
        <v>0</v>
      </c>
      <c r="BM724" s="25">
        <f t="shared" si="1110"/>
        <v>0</v>
      </c>
      <c r="BN724" s="9">
        <f t="shared" si="1055"/>
        <v>0</v>
      </c>
      <c r="BO724" s="26">
        <f t="shared" si="1056"/>
        <v>0</v>
      </c>
      <c r="BP724" s="19">
        <f t="shared" si="1057"/>
        <v>0</v>
      </c>
      <c r="BQ724" s="26">
        <f t="shared" si="1058"/>
        <v>0</v>
      </c>
      <c r="BR724" s="26">
        <f t="shared" si="1059"/>
        <v>0</v>
      </c>
      <c r="BS724">
        <f t="shared" si="1111"/>
        <v>0</v>
      </c>
      <c r="BT724" s="7">
        <f t="shared" si="1112"/>
        <v>0</v>
      </c>
      <c r="BU724" s="7">
        <f t="shared" si="1090"/>
        <v>0</v>
      </c>
      <c r="BV724" s="17">
        <f t="shared" si="1113"/>
        <v>0</v>
      </c>
      <c r="BW724" s="17">
        <f t="shared" si="1091"/>
        <v>0</v>
      </c>
      <c r="CB724">
        <v>722</v>
      </c>
      <c r="CC724" s="7">
        <f t="shared" ca="1" si="1114"/>
        <v>-19000</v>
      </c>
      <c r="CD724" s="28">
        <f t="shared" ca="1" si="1115"/>
        <v>0</v>
      </c>
      <c r="CE724" s="16">
        <f t="shared" ca="1" si="1116"/>
        <v>0</v>
      </c>
      <c r="CF724" s="9">
        <f t="shared" ca="1" si="1060"/>
        <v>0</v>
      </c>
      <c r="CG724" s="26">
        <f t="shared" ca="1" si="1061"/>
        <v>0</v>
      </c>
      <c r="CH724" s="19">
        <f t="shared" ca="1" si="1062"/>
        <v>0</v>
      </c>
      <c r="CI724" s="26">
        <f t="shared" ca="1" si="1063"/>
        <v>0</v>
      </c>
      <c r="CJ724" s="26">
        <f t="shared" ca="1" si="1064"/>
        <v>0</v>
      </c>
      <c r="CK724" s="16">
        <f t="shared" ca="1" si="1117"/>
        <v>0</v>
      </c>
      <c r="CL724" s="25">
        <v>0</v>
      </c>
      <c r="CM724" s="25">
        <f t="shared" ca="1" si="1118"/>
        <v>0</v>
      </c>
      <c r="CN724" s="25">
        <f t="shared" ca="1" si="1119"/>
        <v>0</v>
      </c>
      <c r="CO724" s="25">
        <f t="shared" ca="1" si="1120"/>
        <v>0</v>
      </c>
      <c r="CP724" s="25">
        <f t="shared" ca="1" si="1121"/>
        <v>0</v>
      </c>
      <c r="CQ724" s="16">
        <f t="shared" ca="1" si="1122"/>
        <v>0</v>
      </c>
      <c r="CR724" s="25">
        <f t="shared" ca="1" si="1123"/>
        <v>0</v>
      </c>
      <c r="CS724" s="9">
        <f t="shared" ca="1" si="1065"/>
        <v>0</v>
      </c>
      <c r="CT724" s="26">
        <f t="shared" ca="1" si="1066"/>
        <v>0</v>
      </c>
      <c r="CU724" s="19">
        <f t="shared" ca="1" si="1067"/>
        <v>0</v>
      </c>
      <c r="CV724" s="26">
        <f t="shared" ca="1" si="1068"/>
        <v>0</v>
      </c>
      <c r="CW724" s="26">
        <f t="shared" ca="1" si="1069"/>
        <v>0</v>
      </c>
      <c r="CX724">
        <f t="shared" ca="1" si="1124"/>
        <v>0</v>
      </c>
      <c r="CY724" s="7">
        <f t="shared" ca="1" si="1092"/>
        <v>0</v>
      </c>
      <c r="CZ724" s="7">
        <f t="shared" ca="1" si="1093"/>
        <v>0</v>
      </c>
      <c r="DA724" s="17">
        <f t="shared" ca="1" si="1125"/>
        <v>0</v>
      </c>
      <c r="DB724" s="17">
        <f t="shared" ca="1" si="1094"/>
        <v>0</v>
      </c>
      <c r="EB724">
        <v>722</v>
      </c>
      <c r="EC724" s="7">
        <f t="shared" si="1126"/>
        <v>0</v>
      </c>
      <c r="ED724" s="28">
        <f t="shared" si="1127"/>
        <v>0</v>
      </c>
      <c r="EE724" s="16">
        <f t="shared" si="1128"/>
        <v>0</v>
      </c>
      <c r="EF724" s="9">
        <f t="shared" si="1070"/>
        <v>0</v>
      </c>
      <c r="EG724" s="26">
        <f t="shared" si="1071"/>
        <v>0</v>
      </c>
      <c r="EH724" s="19">
        <f t="shared" si="1072"/>
        <v>0</v>
      </c>
      <c r="EI724" s="26">
        <f t="shared" si="1073"/>
        <v>0</v>
      </c>
      <c r="EJ724" s="26">
        <f t="shared" si="1074"/>
        <v>0</v>
      </c>
      <c r="EK724" s="16">
        <f t="shared" si="1129"/>
        <v>0</v>
      </c>
      <c r="EL724" s="25">
        <v>0</v>
      </c>
      <c r="EM724" s="25">
        <f t="shared" si="1130"/>
        <v>0</v>
      </c>
      <c r="EN724" s="25">
        <f t="shared" si="1131"/>
        <v>0</v>
      </c>
      <c r="EO724" s="25">
        <f t="shared" si="1132"/>
        <v>0</v>
      </c>
      <c r="EP724" s="25">
        <f t="shared" si="1133"/>
        <v>0</v>
      </c>
      <c r="EQ724" s="16">
        <f t="shared" si="1134"/>
        <v>0</v>
      </c>
      <c r="ER724" s="25">
        <f t="shared" si="1135"/>
        <v>0</v>
      </c>
      <c r="ES724" s="9">
        <f t="shared" si="1075"/>
        <v>0</v>
      </c>
      <c r="ET724" s="26">
        <f t="shared" si="1076"/>
        <v>0</v>
      </c>
      <c r="EU724" s="19">
        <f t="shared" si="1077"/>
        <v>0</v>
      </c>
      <c r="EV724" s="26">
        <f t="shared" si="1078"/>
        <v>0</v>
      </c>
      <c r="EW724" s="26">
        <f t="shared" si="1079"/>
        <v>0</v>
      </c>
      <c r="EX724">
        <f t="shared" si="1136"/>
        <v>0</v>
      </c>
      <c r="EY724" s="7">
        <f t="shared" si="1095"/>
        <v>0</v>
      </c>
      <c r="EZ724" s="7">
        <f t="shared" si="1096"/>
        <v>0</v>
      </c>
      <c r="FA724" s="17">
        <f t="shared" si="1137"/>
        <v>0</v>
      </c>
      <c r="FB724" s="17">
        <f t="shared" si="1097"/>
        <v>0</v>
      </c>
      <c r="GB724">
        <v>722</v>
      </c>
      <c r="GC724" s="7">
        <f t="shared" si="1138"/>
        <v>0</v>
      </c>
      <c r="GD724" s="28">
        <f t="shared" si="1139"/>
        <v>0</v>
      </c>
      <c r="GE724" s="16">
        <f t="shared" si="1140"/>
        <v>0</v>
      </c>
      <c r="GF724" s="9">
        <f t="shared" si="1080"/>
        <v>0</v>
      </c>
      <c r="GG724" s="26">
        <f t="shared" si="1081"/>
        <v>0</v>
      </c>
      <c r="GH724" s="19">
        <f t="shared" si="1082"/>
        <v>0</v>
      </c>
      <c r="GI724" s="26">
        <f t="shared" si="1083"/>
        <v>0</v>
      </c>
      <c r="GJ724" s="26">
        <f t="shared" si="1084"/>
        <v>0</v>
      </c>
      <c r="GK724" s="16">
        <f t="shared" si="1141"/>
        <v>0</v>
      </c>
      <c r="GL724" s="25">
        <v>0</v>
      </c>
      <c r="GM724" s="25">
        <f t="shared" si="1142"/>
        <v>0</v>
      </c>
      <c r="GN724" s="25">
        <f t="shared" si="1143"/>
        <v>0</v>
      </c>
      <c r="GO724" s="25">
        <f t="shared" si="1144"/>
        <v>0</v>
      </c>
      <c r="GP724" s="25">
        <f t="shared" si="1145"/>
        <v>0</v>
      </c>
      <c r="GQ724" s="16">
        <f t="shared" si="1146"/>
        <v>0</v>
      </c>
      <c r="GR724" s="25">
        <f t="shared" si="1147"/>
        <v>0</v>
      </c>
      <c r="GS724" s="9">
        <f t="shared" si="1085"/>
        <v>0</v>
      </c>
      <c r="GT724" s="26">
        <f t="shared" si="1086"/>
        <v>0</v>
      </c>
      <c r="GU724" s="19">
        <f t="shared" si="1087"/>
        <v>0</v>
      </c>
      <c r="GV724" s="26">
        <f t="shared" si="1088"/>
        <v>0</v>
      </c>
      <c r="GW724" s="26">
        <f t="shared" si="1089"/>
        <v>0</v>
      </c>
      <c r="GX724">
        <f t="shared" si="1148"/>
        <v>0</v>
      </c>
      <c r="GY724" s="7">
        <f t="shared" si="1098"/>
        <v>0</v>
      </c>
      <c r="GZ724" s="7">
        <f t="shared" si="1099"/>
        <v>0</v>
      </c>
      <c r="HA724" s="17">
        <f t="shared" si="1149"/>
        <v>0</v>
      </c>
      <c r="HB724" s="17">
        <f t="shared" si="1100"/>
        <v>0</v>
      </c>
    </row>
    <row r="725" spans="54:210" x14ac:dyDescent="0.3">
      <c r="BB725">
        <v>723</v>
      </c>
      <c r="BC725" s="7">
        <f t="shared" si="1101"/>
        <v>0</v>
      </c>
      <c r="BD725" s="28">
        <f t="shared" si="1102"/>
        <v>0</v>
      </c>
      <c r="BE725" s="16">
        <f t="shared" si="1103"/>
        <v>0</v>
      </c>
      <c r="BF725" s="16">
        <f t="shared" si="1104"/>
        <v>0</v>
      </c>
      <c r="BG725" s="25">
        <v>0</v>
      </c>
      <c r="BH725" s="25">
        <f t="shared" si="1105"/>
        <v>0</v>
      </c>
      <c r="BI725" s="25">
        <f t="shared" si="1106"/>
        <v>0</v>
      </c>
      <c r="BJ725" s="25">
        <f t="shared" si="1107"/>
        <v>0</v>
      </c>
      <c r="BK725" s="25">
        <f t="shared" si="1108"/>
        <v>0</v>
      </c>
      <c r="BL725" s="16">
        <f t="shared" si="1109"/>
        <v>0</v>
      </c>
      <c r="BM725" s="25">
        <f t="shared" si="1110"/>
        <v>0</v>
      </c>
      <c r="BN725" s="9">
        <f t="shared" si="1055"/>
        <v>0</v>
      </c>
      <c r="BO725" s="26">
        <f t="shared" si="1056"/>
        <v>0</v>
      </c>
      <c r="BP725" s="19">
        <f t="shared" si="1057"/>
        <v>0</v>
      </c>
      <c r="BQ725" s="26">
        <f t="shared" si="1058"/>
        <v>0</v>
      </c>
      <c r="BR725" s="26">
        <f t="shared" si="1059"/>
        <v>0</v>
      </c>
      <c r="BS725">
        <f t="shared" si="1111"/>
        <v>0</v>
      </c>
      <c r="BT725" s="7">
        <f t="shared" si="1112"/>
        <v>0</v>
      </c>
      <c r="BU725" s="7">
        <f t="shared" si="1090"/>
        <v>0</v>
      </c>
      <c r="BV725" s="17">
        <f t="shared" si="1113"/>
        <v>0</v>
      </c>
      <c r="BW725" s="17">
        <f t="shared" si="1091"/>
        <v>0</v>
      </c>
      <c r="CB725">
        <v>723</v>
      </c>
      <c r="CC725" s="7">
        <f t="shared" ca="1" si="1114"/>
        <v>-19000</v>
      </c>
      <c r="CD725" s="28">
        <f t="shared" ca="1" si="1115"/>
        <v>0</v>
      </c>
      <c r="CE725" s="16">
        <f t="shared" ca="1" si="1116"/>
        <v>0</v>
      </c>
      <c r="CF725" s="9">
        <f t="shared" ca="1" si="1060"/>
        <v>0</v>
      </c>
      <c r="CG725" s="26">
        <f t="shared" ca="1" si="1061"/>
        <v>0</v>
      </c>
      <c r="CH725" s="19">
        <f t="shared" ca="1" si="1062"/>
        <v>0</v>
      </c>
      <c r="CI725" s="26">
        <f t="shared" ca="1" si="1063"/>
        <v>0</v>
      </c>
      <c r="CJ725" s="26">
        <f t="shared" ca="1" si="1064"/>
        <v>0</v>
      </c>
      <c r="CK725" s="16">
        <f t="shared" ca="1" si="1117"/>
        <v>0</v>
      </c>
      <c r="CL725" s="25">
        <v>0</v>
      </c>
      <c r="CM725" s="25">
        <f t="shared" ca="1" si="1118"/>
        <v>0</v>
      </c>
      <c r="CN725" s="25">
        <f t="shared" ca="1" si="1119"/>
        <v>0</v>
      </c>
      <c r="CO725" s="25">
        <f t="shared" ca="1" si="1120"/>
        <v>0</v>
      </c>
      <c r="CP725" s="25">
        <f t="shared" ca="1" si="1121"/>
        <v>0</v>
      </c>
      <c r="CQ725" s="16">
        <f t="shared" ca="1" si="1122"/>
        <v>0</v>
      </c>
      <c r="CR725" s="25">
        <f t="shared" ca="1" si="1123"/>
        <v>0</v>
      </c>
      <c r="CS725" s="9">
        <f t="shared" ca="1" si="1065"/>
        <v>0</v>
      </c>
      <c r="CT725" s="26">
        <f t="shared" ca="1" si="1066"/>
        <v>0</v>
      </c>
      <c r="CU725" s="19">
        <f t="shared" ca="1" si="1067"/>
        <v>0</v>
      </c>
      <c r="CV725" s="26">
        <f t="shared" ca="1" si="1068"/>
        <v>0</v>
      </c>
      <c r="CW725" s="26">
        <f t="shared" ca="1" si="1069"/>
        <v>0</v>
      </c>
      <c r="CX725">
        <f t="shared" ca="1" si="1124"/>
        <v>0</v>
      </c>
      <c r="CY725" s="7">
        <f t="shared" ca="1" si="1092"/>
        <v>0</v>
      </c>
      <c r="CZ725" s="7">
        <f t="shared" ca="1" si="1093"/>
        <v>0</v>
      </c>
      <c r="DA725" s="17">
        <f t="shared" ca="1" si="1125"/>
        <v>0</v>
      </c>
      <c r="DB725" s="17">
        <f t="shared" ca="1" si="1094"/>
        <v>0</v>
      </c>
      <c r="EB725">
        <v>723</v>
      </c>
      <c r="EC725" s="7">
        <f t="shared" si="1126"/>
        <v>0</v>
      </c>
      <c r="ED725" s="28">
        <f t="shared" si="1127"/>
        <v>0</v>
      </c>
      <c r="EE725" s="16">
        <f t="shared" si="1128"/>
        <v>0</v>
      </c>
      <c r="EF725" s="9">
        <f t="shared" si="1070"/>
        <v>0</v>
      </c>
      <c r="EG725" s="26">
        <f t="shared" si="1071"/>
        <v>0</v>
      </c>
      <c r="EH725" s="19">
        <f t="shared" si="1072"/>
        <v>0</v>
      </c>
      <c r="EI725" s="26">
        <f t="shared" si="1073"/>
        <v>0</v>
      </c>
      <c r="EJ725" s="26">
        <f t="shared" si="1074"/>
        <v>0</v>
      </c>
      <c r="EK725" s="16">
        <f t="shared" si="1129"/>
        <v>0</v>
      </c>
      <c r="EL725" s="25">
        <v>0</v>
      </c>
      <c r="EM725" s="25">
        <f t="shared" si="1130"/>
        <v>0</v>
      </c>
      <c r="EN725" s="25">
        <f t="shared" si="1131"/>
        <v>0</v>
      </c>
      <c r="EO725" s="25">
        <f t="shared" si="1132"/>
        <v>0</v>
      </c>
      <c r="EP725" s="25">
        <f t="shared" si="1133"/>
        <v>0</v>
      </c>
      <c r="EQ725" s="16">
        <f t="shared" si="1134"/>
        <v>0</v>
      </c>
      <c r="ER725" s="25">
        <f t="shared" si="1135"/>
        <v>0</v>
      </c>
      <c r="ES725" s="9">
        <f t="shared" si="1075"/>
        <v>0</v>
      </c>
      <c r="ET725" s="26">
        <f t="shared" si="1076"/>
        <v>0</v>
      </c>
      <c r="EU725" s="19">
        <f t="shared" si="1077"/>
        <v>0</v>
      </c>
      <c r="EV725" s="26">
        <f t="shared" si="1078"/>
        <v>0</v>
      </c>
      <c r="EW725" s="26">
        <f t="shared" si="1079"/>
        <v>0</v>
      </c>
      <c r="EX725">
        <f t="shared" si="1136"/>
        <v>0</v>
      </c>
      <c r="EY725" s="7">
        <f t="shared" si="1095"/>
        <v>0</v>
      </c>
      <c r="EZ725" s="7">
        <f t="shared" si="1096"/>
        <v>0</v>
      </c>
      <c r="FA725" s="17">
        <f t="shared" si="1137"/>
        <v>0</v>
      </c>
      <c r="FB725" s="17">
        <f t="shared" si="1097"/>
        <v>0</v>
      </c>
      <c r="GB725">
        <v>723</v>
      </c>
      <c r="GC725" s="7">
        <f t="shared" si="1138"/>
        <v>0</v>
      </c>
      <c r="GD725" s="28">
        <f t="shared" si="1139"/>
        <v>0</v>
      </c>
      <c r="GE725" s="16">
        <f t="shared" si="1140"/>
        <v>0</v>
      </c>
      <c r="GF725" s="9">
        <f t="shared" si="1080"/>
        <v>0</v>
      </c>
      <c r="GG725" s="26">
        <f t="shared" si="1081"/>
        <v>0</v>
      </c>
      <c r="GH725" s="19">
        <f t="shared" si="1082"/>
        <v>0</v>
      </c>
      <c r="GI725" s="26">
        <f t="shared" si="1083"/>
        <v>0</v>
      </c>
      <c r="GJ725" s="26">
        <f t="shared" si="1084"/>
        <v>0</v>
      </c>
      <c r="GK725" s="16">
        <f t="shared" si="1141"/>
        <v>0</v>
      </c>
      <c r="GL725" s="25">
        <v>0</v>
      </c>
      <c r="GM725" s="25">
        <f t="shared" si="1142"/>
        <v>0</v>
      </c>
      <c r="GN725" s="25">
        <f t="shared" si="1143"/>
        <v>0</v>
      </c>
      <c r="GO725" s="25">
        <f t="shared" si="1144"/>
        <v>0</v>
      </c>
      <c r="GP725" s="25">
        <f t="shared" si="1145"/>
        <v>0</v>
      </c>
      <c r="GQ725" s="16">
        <f t="shared" si="1146"/>
        <v>0</v>
      </c>
      <c r="GR725" s="25">
        <f t="shared" si="1147"/>
        <v>0</v>
      </c>
      <c r="GS725" s="9">
        <f t="shared" si="1085"/>
        <v>0</v>
      </c>
      <c r="GT725" s="26">
        <f t="shared" si="1086"/>
        <v>0</v>
      </c>
      <c r="GU725" s="19">
        <f t="shared" si="1087"/>
        <v>0</v>
      </c>
      <c r="GV725" s="26">
        <f t="shared" si="1088"/>
        <v>0</v>
      </c>
      <c r="GW725" s="26">
        <f t="shared" si="1089"/>
        <v>0</v>
      </c>
      <c r="GX725">
        <f t="shared" si="1148"/>
        <v>0</v>
      </c>
      <c r="GY725" s="7">
        <f t="shared" si="1098"/>
        <v>0</v>
      </c>
      <c r="GZ725" s="7">
        <f t="shared" si="1099"/>
        <v>0</v>
      </c>
      <c r="HA725" s="17">
        <f t="shared" si="1149"/>
        <v>0</v>
      </c>
      <c r="HB725" s="17">
        <f t="shared" si="1100"/>
        <v>0</v>
      </c>
    </row>
    <row r="726" spans="54:210" x14ac:dyDescent="0.3">
      <c r="BB726">
        <v>724</v>
      </c>
      <c r="BC726" s="7">
        <f t="shared" si="1101"/>
        <v>0</v>
      </c>
      <c r="BD726" s="28">
        <f t="shared" si="1102"/>
        <v>0</v>
      </c>
      <c r="BE726" s="16">
        <f t="shared" si="1103"/>
        <v>0</v>
      </c>
      <c r="BF726" s="16">
        <f t="shared" si="1104"/>
        <v>0</v>
      </c>
      <c r="BG726" s="25">
        <v>0</v>
      </c>
      <c r="BH726" s="25">
        <f t="shared" si="1105"/>
        <v>0</v>
      </c>
      <c r="BI726" s="25">
        <f t="shared" si="1106"/>
        <v>0</v>
      </c>
      <c r="BJ726" s="25">
        <f t="shared" si="1107"/>
        <v>0</v>
      </c>
      <c r="BK726" s="25">
        <f t="shared" si="1108"/>
        <v>0</v>
      </c>
      <c r="BL726" s="16">
        <f t="shared" si="1109"/>
        <v>0</v>
      </c>
      <c r="BM726" s="25">
        <f t="shared" si="1110"/>
        <v>0</v>
      </c>
      <c r="BN726" s="9">
        <f t="shared" si="1055"/>
        <v>0</v>
      </c>
      <c r="BO726" s="26">
        <f t="shared" si="1056"/>
        <v>0</v>
      </c>
      <c r="BP726" s="19">
        <f t="shared" si="1057"/>
        <v>0</v>
      </c>
      <c r="BQ726" s="26">
        <f t="shared" si="1058"/>
        <v>0</v>
      </c>
      <c r="BR726" s="26">
        <f t="shared" si="1059"/>
        <v>0</v>
      </c>
      <c r="BS726">
        <f t="shared" si="1111"/>
        <v>0</v>
      </c>
      <c r="BT726" s="7">
        <f t="shared" si="1112"/>
        <v>0</v>
      </c>
      <c r="BU726" s="7">
        <f t="shared" si="1090"/>
        <v>0</v>
      </c>
      <c r="BV726" s="17">
        <f t="shared" si="1113"/>
        <v>0</v>
      </c>
      <c r="BW726" s="17">
        <f t="shared" si="1091"/>
        <v>0</v>
      </c>
      <c r="CB726">
        <v>724</v>
      </c>
      <c r="CC726" s="7">
        <f t="shared" ca="1" si="1114"/>
        <v>-19000</v>
      </c>
      <c r="CD726" s="28">
        <f t="shared" ca="1" si="1115"/>
        <v>0</v>
      </c>
      <c r="CE726" s="16">
        <f t="shared" ca="1" si="1116"/>
        <v>0</v>
      </c>
      <c r="CF726" s="9">
        <f t="shared" ca="1" si="1060"/>
        <v>0</v>
      </c>
      <c r="CG726" s="26">
        <f t="shared" ca="1" si="1061"/>
        <v>0</v>
      </c>
      <c r="CH726" s="19">
        <f t="shared" ca="1" si="1062"/>
        <v>0</v>
      </c>
      <c r="CI726" s="26">
        <f t="shared" ca="1" si="1063"/>
        <v>0</v>
      </c>
      <c r="CJ726" s="26">
        <f t="shared" ca="1" si="1064"/>
        <v>0</v>
      </c>
      <c r="CK726" s="16">
        <f t="shared" ca="1" si="1117"/>
        <v>0</v>
      </c>
      <c r="CL726" s="25">
        <v>0</v>
      </c>
      <c r="CM726" s="25">
        <f t="shared" ca="1" si="1118"/>
        <v>0</v>
      </c>
      <c r="CN726" s="25">
        <f t="shared" ca="1" si="1119"/>
        <v>0</v>
      </c>
      <c r="CO726" s="25">
        <f t="shared" ca="1" si="1120"/>
        <v>0</v>
      </c>
      <c r="CP726" s="25">
        <f t="shared" ca="1" si="1121"/>
        <v>0</v>
      </c>
      <c r="CQ726" s="16">
        <f t="shared" ca="1" si="1122"/>
        <v>0</v>
      </c>
      <c r="CR726" s="25">
        <f t="shared" ca="1" si="1123"/>
        <v>0</v>
      </c>
      <c r="CS726" s="9">
        <f t="shared" ca="1" si="1065"/>
        <v>0</v>
      </c>
      <c r="CT726" s="26">
        <f t="shared" ca="1" si="1066"/>
        <v>0</v>
      </c>
      <c r="CU726" s="19">
        <f t="shared" ca="1" si="1067"/>
        <v>0</v>
      </c>
      <c r="CV726" s="26">
        <f t="shared" ca="1" si="1068"/>
        <v>0</v>
      </c>
      <c r="CW726" s="26">
        <f t="shared" ca="1" si="1069"/>
        <v>0</v>
      </c>
      <c r="CX726">
        <f t="shared" ca="1" si="1124"/>
        <v>0</v>
      </c>
      <c r="CY726" s="7">
        <f t="shared" ca="1" si="1092"/>
        <v>0</v>
      </c>
      <c r="CZ726" s="7">
        <f t="shared" ca="1" si="1093"/>
        <v>0</v>
      </c>
      <c r="DA726" s="17">
        <f t="shared" ca="1" si="1125"/>
        <v>0</v>
      </c>
      <c r="DB726" s="17">
        <f t="shared" ca="1" si="1094"/>
        <v>0</v>
      </c>
      <c r="EB726">
        <v>724</v>
      </c>
      <c r="EC726" s="7">
        <f t="shared" si="1126"/>
        <v>0</v>
      </c>
      <c r="ED726" s="28">
        <f t="shared" si="1127"/>
        <v>0</v>
      </c>
      <c r="EE726" s="16">
        <f t="shared" si="1128"/>
        <v>0</v>
      </c>
      <c r="EF726" s="9">
        <f t="shared" si="1070"/>
        <v>0</v>
      </c>
      <c r="EG726" s="26">
        <f t="shared" si="1071"/>
        <v>0</v>
      </c>
      <c r="EH726" s="19">
        <f t="shared" si="1072"/>
        <v>0</v>
      </c>
      <c r="EI726" s="26">
        <f t="shared" si="1073"/>
        <v>0</v>
      </c>
      <c r="EJ726" s="26">
        <f t="shared" si="1074"/>
        <v>0</v>
      </c>
      <c r="EK726" s="16">
        <f t="shared" si="1129"/>
        <v>0</v>
      </c>
      <c r="EL726" s="25">
        <v>0</v>
      </c>
      <c r="EM726" s="25">
        <f t="shared" si="1130"/>
        <v>0</v>
      </c>
      <c r="EN726" s="25">
        <f t="shared" si="1131"/>
        <v>0</v>
      </c>
      <c r="EO726" s="25">
        <f t="shared" si="1132"/>
        <v>0</v>
      </c>
      <c r="EP726" s="25">
        <f t="shared" si="1133"/>
        <v>0</v>
      </c>
      <c r="EQ726" s="16">
        <f t="shared" si="1134"/>
        <v>0</v>
      </c>
      <c r="ER726" s="25">
        <f t="shared" si="1135"/>
        <v>0</v>
      </c>
      <c r="ES726" s="9">
        <f t="shared" si="1075"/>
        <v>0</v>
      </c>
      <c r="ET726" s="26">
        <f t="shared" si="1076"/>
        <v>0</v>
      </c>
      <c r="EU726" s="19">
        <f t="shared" si="1077"/>
        <v>0</v>
      </c>
      <c r="EV726" s="26">
        <f t="shared" si="1078"/>
        <v>0</v>
      </c>
      <c r="EW726" s="26">
        <f t="shared" si="1079"/>
        <v>0</v>
      </c>
      <c r="EX726">
        <f t="shared" si="1136"/>
        <v>0</v>
      </c>
      <c r="EY726" s="7">
        <f t="shared" si="1095"/>
        <v>0</v>
      </c>
      <c r="EZ726" s="7">
        <f t="shared" si="1096"/>
        <v>0</v>
      </c>
      <c r="FA726" s="17">
        <f t="shared" si="1137"/>
        <v>0</v>
      </c>
      <c r="FB726" s="17">
        <f t="shared" si="1097"/>
        <v>0</v>
      </c>
      <c r="GB726">
        <v>724</v>
      </c>
      <c r="GC726" s="7">
        <f t="shared" si="1138"/>
        <v>0</v>
      </c>
      <c r="GD726" s="28">
        <f t="shared" si="1139"/>
        <v>0</v>
      </c>
      <c r="GE726" s="16">
        <f t="shared" si="1140"/>
        <v>0</v>
      </c>
      <c r="GF726" s="9">
        <f t="shared" si="1080"/>
        <v>0</v>
      </c>
      <c r="GG726" s="26">
        <f t="shared" si="1081"/>
        <v>0</v>
      </c>
      <c r="GH726" s="19">
        <f t="shared" si="1082"/>
        <v>0</v>
      </c>
      <c r="GI726" s="26">
        <f t="shared" si="1083"/>
        <v>0</v>
      </c>
      <c r="GJ726" s="26">
        <f t="shared" si="1084"/>
        <v>0</v>
      </c>
      <c r="GK726" s="16">
        <f t="shared" si="1141"/>
        <v>0</v>
      </c>
      <c r="GL726" s="25">
        <v>0</v>
      </c>
      <c r="GM726" s="25">
        <f t="shared" si="1142"/>
        <v>0</v>
      </c>
      <c r="GN726" s="25">
        <f t="shared" si="1143"/>
        <v>0</v>
      </c>
      <c r="GO726" s="25">
        <f t="shared" si="1144"/>
        <v>0</v>
      </c>
      <c r="GP726" s="25">
        <f t="shared" si="1145"/>
        <v>0</v>
      </c>
      <c r="GQ726" s="16">
        <f t="shared" si="1146"/>
        <v>0</v>
      </c>
      <c r="GR726" s="25">
        <f t="shared" si="1147"/>
        <v>0</v>
      </c>
      <c r="GS726" s="9">
        <f t="shared" si="1085"/>
        <v>0</v>
      </c>
      <c r="GT726" s="26">
        <f t="shared" si="1086"/>
        <v>0</v>
      </c>
      <c r="GU726" s="19">
        <f t="shared" si="1087"/>
        <v>0</v>
      </c>
      <c r="GV726" s="26">
        <f t="shared" si="1088"/>
        <v>0</v>
      </c>
      <c r="GW726" s="26">
        <f t="shared" si="1089"/>
        <v>0</v>
      </c>
      <c r="GX726">
        <f t="shared" si="1148"/>
        <v>0</v>
      </c>
      <c r="GY726" s="7">
        <f t="shared" si="1098"/>
        <v>0</v>
      </c>
      <c r="GZ726" s="7">
        <f t="shared" si="1099"/>
        <v>0</v>
      </c>
      <c r="HA726" s="17">
        <f t="shared" si="1149"/>
        <v>0</v>
      </c>
      <c r="HB726" s="17">
        <f t="shared" si="1100"/>
        <v>0</v>
      </c>
    </row>
    <row r="727" spans="54:210" x14ac:dyDescent="0.3">
      <c r="BB727">
        <v>725</v>
      </c>
      <c r="BC727" s="7">
        <f t="shared" si="1101"/>
        <v>0</v>
      </c>
      <c r="BD727" s="28">
        <f t="shared" si="1102"/>
        <v>0</v>
      </c>
      <c r="BE727" s="16">
        <f t="shared" si="1103"/>
        <v>0</v>
      </c>
      <c r="BF727" s="16">
        <f t="shared" si="1104"/>
        <v>0</v>
      </c>
      <c r="BG727" s="25">
        <v>0</v>
      </c>
      <c r="BH727" s="25">
        <f t="shared" si="1105"/>
        <v>0</v>
      </c>
      <c r="BI727" s="25">
        <f t="shared" si="1106"/>
        <v>0</v>
      </c>
      <c r="BJ727" s="25">
        <f t="shared" si="1107"/>
        <v>0</v>
      </c>
      <c r="BK727" s="25">
        <f t="shared" si="1108"/>
        <v>0</v>
      </c>
      <c r="BL727" s="16">
        <f t="shared" si="1109"/>
        <v>0</v>
      </c>
      <c r="BM727" s="25">
        <f t="shared" si="1110"/>
        <v>0</v>
      </c>
      <c r="BN727" s="9">
        <f t="shared" si="1055"/>
        <v>0</v>
      </c>
      <c r="BO727" s="26">
        <f t="shared" si="1056"/>
        <v>0</v>
      </c>
      <c r="BP727" s="19">
        <f t="shared" si="1057"/>
        <v>0</v>
      </c>
      <c r="BQ727" s="26">
        <f t="shared" si="1058"/>
        <v>0</v>
      </c>
      <c r="BR727" s="26">
        <f t="shared" si="1059"/>
        <v>0</v>
      </c>
      <c r="BS727">
        <f t="shared" si="1111"/>
        <v>0</v>
      </c>
      <c r="BT727" s="7">
        <f t="shared" si="1112"/>
        <v>0</v>
      </c>
      <c r="BU727" s="7">
        <f t="shared" si="1090"/>
        <v>0</v>
      </c>
      <c r="BV727" s="17">
        <f t="shared" si="1113"/>
        <v>0</v>
      </c>
      <c r="BW727" s="17">
        <f t="shared" si="1091"/>
        <v>0</v>
      </c>
      <c r="CB727">
        <v>725</v>
      </c>
      <c r="CC727" s="7">
        <f t="shared" ca="1" si="1114"/>
        <v>-19000</v>
      </c>
      <c r="CD727" s="28">
        <f t="shared" ca="1" si="1115"/>
        <v>0</v>
      </c>
      <c r="CE727" s="16">
        <f t="shared" ca="1" si="1116"/>
        <v>0</v>
      </c>
      <c r="CF727" s="9">
        <f t="shared" ca="1" si="1060"/>
        <v>0</v>
      </c>
      <c r="CG727" s="26">
        <f t="shared" ca="1" si="1061"/>
        <v>0</v>
      </c>
      <c r="CH727" s="19">
        <f t="shared" ca="1" si="1062"/>
        <v>0</v>
      </c>
      <c r="CI727" s="26">
        <f t="shared" ca="1" si="1063"/>
        <v>0</v>
      </c>
      <c r="CJ727" s="26">
        <f t="shared" ca="1" si="1064"/>
        <v>0</v>
      </c>
      <c r="CK727" s="16">
        <f t="shared" ca="1" si="1117"/>
        <v>0</v>
      </c>
      <c r="CL727" s="25">
        <v>0</v>
      </c>
      <c r="CM727" s="25">
        <f t="shared" ca="1" si="1118"/>
        <v>0</v>
      </c>
      <c r="CN727" s="25">
        <f t="shared" ca="1" si="1119"/>
        <v>0</v>
      </c>
      <c r="CO727" s="25">
        <f t="shared" ca="1" si="1120"/>
        <v>0</v>
      </c>
      <c r="CP727" s="25">
        <f t="shared" ca="1" si="1121"/>
        <v>0</v>
      </c>
      <c r="CQ727" s="16">
        <f t="shared" ca="1" si="1122"/>
        <v>0</v>
      </c>
      <c r="CR727" s="25">
        <f t="shared" ca="1" si="1123"/>
        <v>0</v>
      </c>
      <c r="CS727" s="9">
        <f t="shared" ca="1" si="1065"/>
        <v>0</v>
      </c>
      <c r="CT727" s="26">
        <f t="shared" ca="1" si="1066"/>
        <v>0</v>
      </c>
      <c r="CU727" s="19">
        <f t="shared" ca="1" si="1067"/>
        <v>0</v>
      </c>
      <c r="CV727" s="26">
        <f t="shared" ca="1" si="1068"/>
        <v>0</v>
      </c>
      <c r="CW727" s="26">
        <f t="shared" ca="1" si="1069"/>
        <v>0</v>
      </c>
      <c r="CX727">
        <f t="shared" ca="1" si="1124"/>
        <v>0</v>
      </c>
      <c r="CY727" s="7">
        <f t="shared" ca="1" si="1092"/>
        <v>0</v>
      </c>
      <c r="CZ727" s="7">
        <f t="shared" ca="1" si="1093"/>
        <v>0</v>
      </c>
      <c r="DA727" s="17">
        <f t="shared" ca="1" si="1125"/>
        <v>0</v>
      </c>
      <c r="DB727" s="17">
        <f t="shared" ca="1" si="1094"/>
        <v>0</v>
      </c>
      <c r="EB727">
        <v>725</v>
      </c>
      <c r="EC727" s="7">
        <f t="shared" si="1126"/>
        <v>0</v>
      </c>
      <c r="ED727" s="28">
        <f t="shared" si="1127"/>
        <v>0</v>
      </c>
      <c r="EE727" s="16">
        <f t="shared" si="1128"/>
        <v>0</v>
      </c>
      <c r="EF727" s="9">
        <f t="shared" si="1070"/>
        <v>0</v>
      </c>
      <c r="EG727" s="26">
        <f t="shared" si="1071"/>
        <v>0</v>
      </c>
      <c r="EH727" s="19">
        <f t="shared" si="1072"/>
        <v>0</v>
      </c>
      <c r="EI727" s="26">
        <f t="shared" si="1073"/>
        <v>0</v>
      </c>
      <c r="EJ727" s="26">
        <f t="shared" si="1074"/>
        <v>0</v>
      </c>
      <c r="EK727" s="16">
        <f t="shared" si="1129"/>
        <v>0</v>
      </c>
      <c r="EL727" s="25">
        <v>0</v>
      </c>
      <c r="EM727" s="25">
        <f t="shared" si="1130"/>
        <v>0</v>
      </c>
      <c r="EN727" s="25">
        <f t="shared" si="1131"/>
        <v>0</v>
      </c>
      <c r="EO727" s="25">
        <f t="shared" si="1132"/>
        <v>0</v>
      </c>
      <c r="EP727" s="25">
        <f t="shared" si="1133"/>
        <v>0</v>
      </c>
      <c r="EQ727" s="16">
        <f t="shared" si="1134"/>
        <v>0</v>
      </c>
      <c r="ER727" s="25">
        <f t="shared" si="1135"/>
        <v>0</v>
      </c>
      <c r="ES727" s="9">
        <f t="shared" si="1075"/>
        <v>0</v>
      </c>
      <c r="ET727" s="26">
        <f t="shared" si="1076"/>
        <v>0</v>
      </c>
      <c r="EU727" s="19">
        <f t="shared" si="1077"/>
        <v>0</v>
      </c>
      <c r="EV727" s="26">
        <f t="shared" si="1078"/>
        <v>0</v>
      </c>
      <c r="EW727" s="26">
        <f t="shared" si="1079"/>
        <v>0</v>
      </c>
      <c r="EX727">
        <f t="shared" si="1136"/>
        <v>0</v>
      </c>
      <c r="EY727" s="7">
        <f t="shared" si="1095"/>
        <v>0</v>
      </c>
      <c r="EZ727" s="7">
        <f t="shared" si="1096"/>
        <v>0</v>
      </c>
      <c r="FA727" s="17">
        <f t="shared" si="1137"/>
        <v>0</v>
      </c>
      <c r="FB727" s="17">
        <f t="shared" si="1097"/>
        <v>0</v>
      </c>
      <c r="GB727">
        <v>725</v>
      </c>
      <c r="GC727" s="7">
        <f t="shared" si="1138"/>
        <v>0</v>
      </c>
      <c r="GD727" s="28">
        <f t="shared" si="1139"/>
        <v>0</v>
      </c>
      <c r="GE727" s="16">
        <f t="shared" si="1140"/>
        <v>0</v>
      </c>
      <c r="GF727" s="9">
        <f t="shared" si="1080"/>
        <v>0</v>
      </c>
      <c r="GG727" s="26">
        <f t="shared" si="1081"/>
        <v>0</v>
      </c>
      <c r="GH727" s="19">
        <f t="shared" si="1082"/>
        <v>0</v>
      </c>
      <c r="GI727" s="26">
        <f t="shared" si="1083"/>
        <v>0</v>
      </c>
      <c r="GJ727" s="26">
        <f t="shared" si="1084"/>
        <v>0</v>
      </c>
      <c r="GK727" s="16">
        <f t="shared" si="1141"/>
        <v>0</v>
      </c>
      <c r="GL727" s="25">
        <v>0</v>
      </c>
      <c r="GM727" s="25">
        <f t="shared" si="1142"/>
        <v>0</v>
      </c>
      <c r="GN727" s="25">
        <f t="shared" si="1143"/>
        <v>0</v>
      </c>
      <c r="GO727" s="25">
        <f t="shared" si="1144"/>
        <v>0</v>
      </c>
      <c r="GP727" s="25">
        <f t="shared" si="1145"/>
        <v>0</v>
      </c>
      <c r="GQ727" s="16">
        <f t="shared" si="1146"/>
        <v>0</v>
      </c>
      <c r="GR727" s="25">
        <f t="shared" si="1147"/>
        <v>0</v>
      </c>
      <c r="GS727" s="9">
        <f t="shared" si="1085"/>
        <v>0</v>
      </c>
      <c r="GT727" s="26">
        <f t="shared" si="1086"/>
        <v>0</v>
      </c>
      <c r="GU727" s="19">
        <f t="shared" si="1087"/>
        <v>0</v>
      </c>
      <c r="GV727" s="26">
        <f t="shared" si="1088"/>
        <v>0</v>
      </c>
      <c r="GW727" s="26">
        <f t="shared" si="1089"/>
        <v>0</v>
      </c>
      <c r="GX727">
        <f t="shared" si="1148"/>
        <v>0</v>
      </c>
      <c r="GY727" s="7">
        <f t="shared" si="1098"/>
        <v>0</v>
      </c>
      <c r="GZ727" s="7">
        <f t="shared" si="1099"/>
        <v>0</v>
      </c>
      <c r="HA727" s="17">
        <f t="shared" si="1149"/>
        <v>0</v>
      </c>
      <c r="HB727" s="17">
        <f t="shared" si="1100"/>
        <v>0</v>
      </c>
    </row>
    <row r="728" spans="54:210" x14ac:dyDescent="0.3">
      <c r="BB728">
        <v>726</v>
      </c>
      <c r="BC728" s="7">
        <f t="shared" si="1101"/>
        <v>0</v>
      </c>
      <c r="BD728" s="28">
        <f t="shared" si="1102"/>
        <v>0</v>
      </c>
      <c r="BE728" s="16">
        <f t="shared" si="1103"/>
        <v>0</v>
      </c>
      <c r="BF728" s="16">
        <f t="shared" si="1104"/>
        <v>0</v>
      </c>
      <c r="BG728" s="25">
        <v>0</v>
      </c>
      <c r="BH728" s="25">
        <f t="shared" si="1105"/>
        <v>0</v>
      </c>
      <c r="BI728" s="25">
        <f t="shared" si="1106"/>
        <v>0</v>
      </c>
      <c r="BJ728" s="25">
        <f t="shared" si="1107"/>
        <v>0</v>
      </c>
      <c r="BK728" s="25">
        <f t="shared" si="1108"/>
        <v>0</v>
      </c>
      <c r="BL728" s="16">
        <f t="shared" si="1109"/>
        <v>0</v>
      </c>
      <c r="BM728" s="25">
        <f t="shared" si="1110"/>
        <v>0</v>
      </c>
      <c r="BN728" s="9">
        <f t="shared" si="1055"/>
        <v>0</v>
      </c>
      <c r="BO728" s="26">
        <f t="shared" si="1056"/>
        <v>0</v>
      </c>
      <c r="BP728" s="19">
        <f t="shared" si="1057"/>
        <v>0</v>
      </c>
      <c r="BQ728" s="26">
        <f t="shared" si="1058"/>
        <v>0</v>
      </c>
      <c r="BR728" s="26">
        <f t="shared" si="1059"/>
        <v>0</v>
      </c>
      <c r="BS728">
        <f t="shared" si="1111"/>
        <v>0</v>
      </c>
      <c r="BT728" s="7">
        <f t="shared" si="1112"/>
        <v>0</v>
      </c>
      <c r="BU728" s="7">
        <f t="shared" si="1090"/>
        <v>0</v>
      </c>
      <c r="BV728" s="17">
        <f t="shared" si="1113"/>
        <v>0</v>
      </c>
      <c r="BW728" s="17">
        <f t="shared" si="1091"/>
        <v>0</v>
      </c>
      <c r="CB728">
        <v>726</v>
      </c>
      <c r="CC728" s="7">
        <f t="shared" ca="1" si="1114"/>
        <v>-19000</v>
      </c>
      <c r="CD728" s="28">
        <f t="shared" ca="1" si="1115"/>
        <v>0</v>
      </c>
      <c r="CE728" s="16">
        <f t="shared" ca="1" si="1116"/>
        <v>0</v>
      </c>
      <c r="CF728" s="9">
        <f t="shared" ca="1" si="1060"/>
        <v>0</v>
      </c>
      <c r="CG728" s="26">
        <f t="shared" ca="1" si="1061"/>
        <v>0</v>
      </c>
      <c r="CH728" s="19">
        <f t="shared" ca="1" si="1062"/>
        <v>0</v>
      </c>
      <c r="CI728" s="26">
        <f t="shared" ca="1" si="1063"/>
        <v>0</v>
      </c>
      <c r="CJ728" s="26">
        <f t="shared" ca="1" si="1064"/>
        <v>0</v>
      </c>
      <c r="CK728" s="16">
        <f t="shared" ca="1" si="1117"/>
        <v>0</v>
      </c>
      <c r="CL728" s="25">
        <v>0</v>
      </c>
      <c r="CM728" s="25">
        <f t="shared" ca="1" si="1118"/>
        <v>0</v>
      </c>
      <c r="CN728" s="25">
        <f t="shared" ca="1" si="1119"/>
        <v>0</v>
      </c>
      <c r="CO728" s="25">
        <f t="shared" ca="1" si="1120"/>
        <v>0</v>
      </c>
      <c r="CP728" s="25">
        <f t="shared" ca="1" si="1121"/>
        <v>0</v>
      </c>
      <c r="CQ728" s="16">
        <f t="shared" ca="1" si="1122"/>
        <v>0</v>
      </c>
      <c r="CR728" s="25">
        <f t="shared" ca="1" si="1123"/>
        <v>0</v>
      </c>
      <c r="CS728" s="9">
        <f t="shared" ca="1" si="1065"/>
        <v>0</v>
      </c>
      <c r="CT728" s="26">
        <f t="shared" ca="1" si="1066"/>
        <v>0</v>
      </c>
      <c r="CU728" s="19">
        <f t="shared" ca="1" si="1067"/>
        <v>0</v>
      </c>
      <c r="CV728" s="26">
        <f t="shared" ca="1" si="1068"/>
        <v>0</v>
      </c>
      <c r="CW728" s="26">
        <f t="shared" ca="1" si="1069"/>
        <v>0</v>
      </c>
      <c r="CX728">
        <f t="shared" ca="1" si="1124"/>
        <v>0</v>
      </c>
      <c r="CY728" s="7">
        <f t="shared" ca="1" si="1092"/>
        <v>0</v>
      </c>
      <c r="CZ728" s="7">
        <f t="shared" ca="1" si="1093"/>
        <v>0</v>
      </c>
      <c r="DA728" s="17">
        <f t="shared" ca="1" si="1125"/>
        <v>0</v>
      </c>
      <c r="DB728" s="17">
        <f t="shared" ca="1" si="1094"/>
        <v>0</v>
      </c>
      <c r="EB728">
        <v>726</v>
      </c>
      <c r="EC728" s="7">
        <f t="shared" si="1126"/>
        <v>0</v>
      </c>
      <c r="ED728" s="28">
        <f t="shared" si="1127"/>
        <v>0</v>
      </c>
      <c r="EE728" s="16">
        <f t="shared" si="1128"/>
        <v>0</v>
      </c>
      <c r="EF728" s="9">
        <f t="shared" si="1070"/>
        <v>0</v>
      </c>
      <c r="EG728" s="26">
        <f t="shared" si="1071"/>
        <v>0</v>
      </c>
      <c r="EH728" s="19">
        <f t="shared" si="1072"/>
        <v>0</v>
      </c>
      <c r="EI728" s="26">
        <f t="shared" si="1073"/>
        <v>0</v>
      </c>
      <c r="EJ728" s="26">
        <f t="shared" si="1074"/>
        <v>0</v>
      </c>
      <c r="EK728" s="16">
        <f t="shared" si="1129"/>
        <v>0</v>
      </c>
      <c r="EL728" s="25">
        <v>0</v>
      </c>
      <c r="EM728" s="25">
        <f t="shared" si="1130"/>
        <v>0</v>
      </c>
      <c r="EN728" s="25">
        <f t="shared" si="1131"/>
        <v>0</v>
      </c>
      <c r="EO728" s="25">
        <f t="shared" si="1132"/>
        <v>0</v>
      </c>
      <c r="EP728" s="25">
        <f t="shared" si="1133"/>
        <v>0</v>
      </c>
      <c r="EQ728" s="16">
        <f t="shared" si="1134"/>
        <v>0</v>
      </c>
      <c r="ER728" s="25">
        <f t="shared" si="1135"/>
        <v>0</v>
      </c>
      <c r="ES728" s="9">
        <f t="shared" si="1075"/>
        <v>0</v>
      </c>
      <c r="ET728" s="26">
        <f t="shared" si="1076"/>
        <v>0</v>
      </c>
      <c r="EU728" s="19">
        <f t="shared" si="1077"/>
        <v>0</v>
      </c>
      <c r="EV728" s="26">
        <f t="shared" si="1078"/>
        <v>0</v>
      </c>
      <c r="EW728" s="26">
        <f t="shared" si="1079"/>
        <v>0</v>
      </c>
      <c r="EX728">
        <f t="shared" si="1136"/>
        <v>0</v>
      </c>
      <c r="EY728" s="7">
        <f t="shared" si="1095"/>
        <v>0</v>
      </c>
      <c r="EZ728" s="7">
        <f t="shared" si="1096"/>
        <v>0</v>
      </c>
      <c r="FA728" s="17">
        <f t="shared" si="1137"/>
        <v>0</v>
      </c>
      <c r="FB728" s="17">
        <f t="shared" si="1097"/>
        <v>0</v>
      </c>
      <c r="GB728">
        <v>726</v>
      </c>
      <c r="GC728" s="7">
        <f t="shared" si="1138"/>
        <v>0</v>
      </c>
      <c r="GD728" s="28">
        <f t="shared" si="1139"/>
        <v>0</v>
      </c>
      <c r="GE728" s="16">
        <f t="shared" si="1140"/>
        <v>0</v>
      </c>
      <c r="GF728" s="9">
        <f t="shared" si="1080"/>
        <v>0</v>
      </c>
      <c r="GG728" s="26">
        <f t="shared" si="1081"/>
        <v>0</v>
      </c>
      <c r="GH728" s="19">
        <f t="shared" si="1082"/>
        <v>0</v>
      </c>
      <c r="GI728" s="26">
        <f t="shared" si="1083"/>
        <v>0</v>
      </c>
      <c r="GJ728" s="26">
        <f t="shared" si="1084"/>
        <v>0</v>
      </c>
      <c r="GK728" s="16">
        <f t="shared" si="1141"/>
        <v>0</v>
      </c>
      <c r="GL728" s="25">
        <v>0</v>
      </c>
      <c r="GM728" s="25">
        <f t="shared" si="1142"/>
        <v>0</v>
      </c>
      <c r="GN728" s="25">
        <f t="shared" si="1143"/>
        <v>0</v>
      </c>
      <c r="GO728" s="25">
        <f t="shared" si="1144"/>
        <v>0</v>
      </c>
      <c r="GP728" s="25">
        <f t="shared" si="1145"/>
        <v>0</v>
      </c>
      <c r="GQ728" s="16">
        <f t="shared" si="1146"/>
        <v>0</v>
      </c>
      <c r="GR728" s="25">
        <f t="shared" si="1147"/>
        <v>0</v>
      </c>
      <c r="GS728" s="9">
        <f t="shared" si="1085"/>
        <v>0</v>
      </c>
      <c r="GT728" s="26">
        <f t="shared" si="1086"/>
        <v>0</v>
      </c>
      <c r="GU728" s="19">
        <f t="shared" si="1087"/>
        <v>0</v>
      </c>
      <c r="GV728" s="26">
        <f t="shared" si="1088"/>
        <v>0</v>
      </c>
      <c r="GW728" s="26">
        <f t="shared" si="1089"/>
        <v>0</v>
      </c>
      <c r="GX728">
        <f t="shared" si="1148"/>
        <v>0</v>
      </c>
      <c r="GY728" s="7">
        <f t="shared" si="1098"/>
        <v>0</v>
      </c>
      <c r="GZ728" s="7">
        <f t="shared" si="1099"/>
        <v>0</v>
      </c>
      <c r="HA728" s="17">
        <f t="shared" si="1149"/>
        <v>0</v>
      </c>
      <c r="HB728" s="17">
        <f t="shared" si="1100"/>
        <v>0</v>
      </c>
    </row>
    <row r="729" spans="54:210" x14ac:dyDescent="0.3">
      <c r="BB729">
        <v>727</v>
      </c>
      <c r="BC729" s="7">
        <f t="shared" si="1101"/>
        <v>0</v>
      </c>
      <c r="BD729" s="28">
        <f t="shared" si="1102"/>
        <v>0</v>
      </c>
      <c r="BE729" s="16">
        <f t="shared" si="1103"/>
        <v>0</v>
      </c>
      <c r="BF729" s="16">
        <f t="shared" si="1104"/>
        <v>0</v>
      </c>
      <c r="BG729" s="25">
        <v>0</v>
      </c>
      <c r="BH729" s="25">
        <f t="shared" si="1105"/>
        <v>0</v>
      </c>
      <c r="BI729" s="25">
        <f t="shared" si="1106"/>
        <v>0</v>
      </c>
      <c r="BJ729" s="25">
        <f t="shared" si="1107"/>
        <v>0</v>
      </c>
      <c r="BK729" s="25">
        <f t="shared" si="1108"/>
        <v>0</v>
      </c>
      <c r="BL729" s="16">
        <f t="shared" si="1109"/>
        <v>0</v>
      </c>
      <c r="BM729" s="25">
        <f t="shared" si="1110"/>
        <v>0</v>
      </c>
      <c r="BN729" s="9">
        <f t="shared" si="1055"/>
        <v>0</v>
      </c>
      <c r="BO729" s="26">
        <f t="shared" si="1056"/>
        <v>0</v>
      </c>
      <c r="BP729" s="19">
        <f t="shared" si="1057"/>
        <v>0</v>
      </c>
      <c r="BQ729" s="26">
        <f t="shared" si="1058"/>
        <v>0</v>
      </c>
      <c r="BR729" s="26">
        <f t="shared" si="1059"/>
        <v>0</v>
      </c>
      <c r="BS729">
        <f t="shared" si="1111"/>
        <v>0</v>
      </c>
      <c r="BT729" s="7">
        <f t="shared" si="1112"/>
        <v>0</v>
      </c>
      <c r="BU729" s="7">
        <f t="shared" si="1090"/>
        <v>0</v>
      </c>
      <c r="BV729" s="17">
        <f t="shared" si="1113"/>
        <v>0</v>
      </c>
      <c r="BW729" s="17">
        <f t="shared" si="1091"/>
        <v>0</v>
      </c>
      <c r="CB729">
        <v>727</v>
      </c>
      <c r="CC729" s="7">
        <f t="shared" ca="1" si="1114"/>
        <v>-19000</v>
      </c>
      <c r="CD729" s="28">
        <f t="shared" ca="1" si="1115"/>
        <v>0</v>
      </c>
      <c r="CE729" s="16">
        <f t="shared" ca="1" si="1116"/>
        <v>0</v>
      </c>
      <c r="CF729" s="9">
        <f t="shared" ca="1" si="1060"/>
        <v>0</v>
      </c>
      <c r="CG729" s="26">
        <f t="shared" ca="1" si="1061"/>
        <v>0</v>
      </c>
      <c r="CH729" s="19">
        <f t="shared" ca="1" si="1062"/>
        <v>0</v>
      </c>
      <c r="CI729" s="26">
        <f t="shared" ca="1" si="1063"/>
        <v>0</v>
      </c>
      <c r="CJ729" s="26">
        <f t="shared" ca="1" si="1064"/>
        <v>0</v>
      </c>
      <c r="CK729" s="16">
        <f t="shared" ca="1" si="1117"/>
        <v>0</v>
      </c>
      <c r="CL729" s="25">
        <v>0</v>
      </c>
      <c r="CM729" s="25">
        <f t="shared" ca="1" si="1118"/>
        <v>0</v>
      </c>
      <c r="CN729" s="25">
        <f t="shared" ca="1" si="1119"/>
        <v>0</v>
      </c>
      <c r="CO729" s="25">
        <f t="shared" ca="1" si="1120"/>
        <v>0</v>
      </c>
      <c r="CP729" s="25">
        <f t="shared" ca="1" si="1121"/>
        <v>0</v>
      </c>
      <c r="CQ729" s="16">
        <f t="shared" ca="1" si="1122"/>
        <v>0</v>
      </c>
      <c r="CR729" s="25">
        <f t="shared" ca="1" si="1123"/>
        <v>0</v>
      </c>
      <c r="CS729" s="9">
        <f t="shared" ca="1" si="1065"/>
        <v>0</v>
      </c>
      <c r="CT729" s="26">
        <f t="shared" ca="1" si="1066"/>
        <v>0</v>
      </c>
      <c r="CU729" s="19">
        <f t="shared" ca="1" si="1067"/>
        <v>0</v>
      </c>
      <c r="CV729" s="26">
        <f t="shared" ca="1" si="1068"/>
        <v>0</v>
      </c>
      <c r="CW729" s="26">
        <f t="shared" ca="1" si="1069"/>
        <v>0</v>
      </c>
      <c r="CX729">
        <f t="shared" ca="1" si="1124"/>
        <v>0</v>
      </c>
      <c r="CY729" s="7">
        <f t="shared" ca="1" si="1092"/>
        <v>0</v>
      </c>
      <c r="CZ729" s="7">
        <f t="shared" ca="1" si="1093"/>
        <v>0</v>
      </c>
      <c r="DA729" s="17">
        <f t="shared" ca="1" si="1125"/>
        <v>0</v>
      </c>
      <c r="DB729" s="17">
        <f t="shared" ca="1" si="1094"/>
        <v>0</v>
      </c>
      <c r="EB729">
        <v>727</v>
      </c>
      <c r="EC729" s="7">
        <f t="shared" si="1126"/>
        <v>0</v>
      </c>
      <c r="ED729" s="28">
        <f t="shared" si="1127"/>
        <v>0</v>
      </c>
      <c r="EE729" s="16">
        <f t="shared" si="1128"/>
        <v>0</v>
      </c>
      <c r="EF729" s="9">
        <f t="shared" si="1070"/>
        <v>0</v>
      </c>
      <c r="EG729" s="26">
        <f t="shared" si="1071"/>
        <v>0</v>
      </c>
      <c r="EH729" s="19">
        <f t="shared" si="1072"/>
        <v>0</v>
      </c>
      <c r="EI729" s="26">
        <f t="shared" si="1073"/>
        <v>0</v>
      </c>
      <c r="EJ729" s="26">
        <f t="shared" si="1074"/>
        <v>0</v>
      </c>
      <c r="EK729" s="16">
        <f t="shared" si="1129"/>
        <v>0</v>
      </c>
      <c r="EL729" s="25">
        <v>0</v>
      </c>
      <c r="EM729" s="25">
        <f t="shared" si="1130"/>
        <v>0</v>
      </c>
      <c r="EN729" s="25">
        <f t="shared" si="1131"/>
        <v>0</v>
      </c>
      <c r="EO729" s="25">
        <f t="shared" si="1132"/>
        <v>0</v>
      </c>
      <c r="EP729" s="25">
        <f t="shared" si="1133"/>
        <v>0</v>
      </c>
      <c r="EQ729" s="16">
        <f t="shared" si="1134"/>
        <v>0</v>
      </c>
      <c r="ER729" s="25">
        <f t="shared" si="1135"/>
        <v>0</v>
      </c>
      <c r="ES729" s="9">
        <f t="shared" si="1075"/>
        <v>0</v>
      </c>
      <c r="ET729" s="26">
        <f t="shared" si="1076"/>
        <v>0</v>
      </c>
      <c r="EU729" s="19">
        <f t="shared" si="1077"/>
        <v>0</v>
      </c>
      <c r="EV729" s="26">
        <f t="shared" si="1078"/>
        <v>0</v>
      </c>
      <c r="EW729" s="26">
        <f t="shared" si="1079"/>
        <v>0</v>
      </c>
      <c r="EX729">
        <f t="shared" si="1136"/>
        <v>0</v>
      </c>
      <c r="EY729" s="7">
        <f t="shared" si="1095"/>
        <v>0</v>
      </c>
      <c r="EZ729" s="7">
        <f t="shared" si="1096"/>
        <v>0</v>
      </c>
      <c r="FA729" s="17">
        <f t="shared" si="1137"/>
        <v>0</v>
      </c>
      <c r="FB729" s="17">
        <f t="shared" si="1097"/>
        <v>0</v>
      </c>
      <c r="GB729">
        <v>727</v>
      </c>
      <c r="GC729" s="7">
        <f t="shared" si="1138"/>
        <v>0</v>
      </c>
      <c r="GD729" s="28">
        <f t="shared" si="1139"/>
        <v>0</v>
      </c>
      <c r="GE729" s="16">
        <f t="shared" si="1140"/>
        <v>0</v>
      </c>
      <c r="GF729" s="9">
        <f t="shared" si="1080"/>
        <v>0</v>
      </c>
      <c r="GG729" s="26">
        <f t="shared" si="1081"/>
        <v>0</v>
      </c>
      <c r="GH729" s="19">
        <f t="shared" si="1082"/>
        <v>0</v>
      </c>
      <c r="GI729" s="26">
        <f t="shared" si="1083"/>
        <v>0</v>
      </c>
      <c r="GJ729" s="26">
        <f t="shared" si="1084"/>
        <v>0</v>
      </c>
      <c r="GK729" s="16">
        <f t="shared" si="1141"/>
        <v>0</v>
      </c>
      <c r="GL729" s="25">
        <v>0</v>
      </c>
      <c r="GM729" s="25">
        <f t="shared" si="1142"/>
        <v>0</v>
      </c>
      <c r="GN729" s="25">
        <f t="shared" si="1143"/>
        <v>0</v>
      </c>
      <c r="GO729" s="25">
        <f t="shared" si="1144"/>
        <v>0</v>
      </c>
      <c r="GP729" s="25">
        <f t="shared" si="1145"/>
        <v>0</v>
      </c>
      <c r="GQ729" s="16">
        <f t="shared" si="1146"/>
        <v>0</v>
      </c>
      <c r="GR729" s="25">
        <f t="shared" si="1147"/>
        <v>0</v>
      </c>
      <c r="GS729" s="9">
        <f t="shared" si="1085"/>
        <v>0</v>
      </c>
      <c r="GT729" s="26">
        <f t="shared" si="1086"/>
        <v>0</v>
      </c>
      <c r="GU729" s="19">
        <f t="shared" si="1087"/>
        <v>0</v>
      </c>
      <c r="GV729" s="26">
        <f t="shared" si="1088"/>
        <v>0</v>
      </c>
      <c r="GW729" s="26">
        <f t="shared" si="1089"/>
        <v>0</v>
      </c>
      <c r="GX729">
        <f t="shared" si="1148"/>
        <v>0</v>
      </c>
      <c r="GY729" s="7">
        <f t="shared" si="1098"/>
        <v>0</v>
      </c>
      <c r="GZ729" s="7">
        <f t="shared" si="1099"/>
        <v>0</v>
      </c>
      <c r="HA729" s="17">
        <f t="shared" si="1149"/>
        <v>0</v>
      </c>
      <c r="HB729" s="17">
        <f t="shared" si="1100"/>
        <v>0</v>
      </c>
    </row>
    <row r="730" spans="54:210" x14ac:dyDescent="0.3">
      <c r="BB730">
        <v>728</v>
      </c>
      <c r="BC730" s="7">
        <f t="shared" si="1101"/>
        <v>0</v>
      </c>
      <c r="BD730" s="28">
        <f t="shared" si="1102"/>
        <v>0</v>
      </c>
      <c r="BE730" s="16">
        <f t="shared" si="1103"/>
        <v>0</v>
      </c>
      <c r="BF730" s="16">
        <f t="shared" si="1104"/>
        <v>0</v>
      </c>
      <c r="BG730" s="25">
        <v>0</v>
      </c>
      <c r="BH730" s="25">
        <f t="shared" si="1105"/>
        <v>0</v>
      </c>
      <c r="BI730" s="25">
        <f t="shared" si="1106"/>
        <v>0</v>
      </c>
      <c r="BJ730" s="25">
        <f t="shared" si="1107"/>
        <v>0</v>
      </c>
      <c r="BK730" s="25">
        <f t="shared" si="1108"/>
        <v>0</v>
      </c>
      <c r="BL730" s="16">
        <f t="shared" si="1109"/>
        <v>0</v>
      </c>
      <c r="BM730" s="25">
        <f t="shared" si="1110"/>
        <v>0</v>
      </c>
      <c r="BN730" s="9">
        <f t="shared" si="1055"/>
        <v>0</v>
      </c>
      <c r="BO730" s="26">
        <f t="shared" si="1056"/>
        <v>0</v>
      </c>
      <c r="BP730" s="19">
        <f t="shared" si="1057"/>
        <v>0</v>
      </c>
      <c r="BQ730" s="26">
        <f t="shared" si="1058"/>
        <v>0</v>
      </c>
      <c r="BR730" s="26">
        <f t="shared" si="1059"/>
        <v>0</v>
      </c>
      <c r="BS730">
        <f t="shared" si="1111"/>
        <v>0</v>
      </c>
      <c r="BT730" s="7">
        <f t="shared" si="1112"/>
        <v>0</v>
      </c>
      <c r="BU730" s="7">
        <f t="shared" si="1090"/>
        <v>0</v>
      </c>
      <c r="BV730" s="17">
        <f t="shared" si="1113"/>
        <v>0</v>
      </c>
      <c r="BW730" s="17">
        <f t="shared" si="1091"/>
        <v>0</v>
      </c>
      <c r="CB730">
        <v>728</v>
      </c>
      <c r="CC730" s="7">
        <f t="shared" ca="1" si="1114"/>
        <v>-19000</v>
      </c>
      <c r="CD730" s="28">
        <f t="shared" ca="1" si="1115"/>
        <v>0</v>
      </c>
      <c r="CE730" s="16">
        <f t="shared" ca="1" si="1116"/>
        <v>0</v>
      </c>
      <c r="CF730" s="9">
        <f t="shared" ca="1" si="1060"/>
        <v>0</v>
      </c>
      <c r="CG730" s="26">
        <f t="shared" ca="1" si="1061"/>
        <v>0</v>
      </c>
      <c r="CH730" s="19">
        <f t="shared" ca="1" si="1062"/>
        <v>0</v>
      </c>
      <c r="CI730" s="26">
        <f t="shared" ca="1" si="1063"/>
        <v>0</v>
      </c>
      <c r="CJ730" s="26">
        <f t="shared" ca="1" si="1064"/>
        <v>0</v>
      </c>
      <c r="CK730" s="16">
        <f t="shared" ca="1" si="1117"/>
        <v>0</v>
      </c>
      <c r="CL730" s="25">
        <v>0</v>
      </c>
      <c r="CM730" s="25">
        <f t="shared" ca="1" si="1118"/>
        <v>0</v>
      </c>
      <c r="CN730" s="25">
        <f t="shared" ca="1" si="1119"/>
        <v>0</v>
      </c>
      <c r="CO730" s="25">
        <f t="shared" ca="1" si="1120"/>
        <v>0</v>
      </c>
      <c r="CP730" s="25">
        <f t="shared" ca="1" si="1121"/>
        <v>0</v>
      </c>
      <c r="CQ730" s="16">
        <f t="shared" ca="1" si="1122"/>
        <v>0</v>
      </c>
      <c r="CR730" s="25">
        <f t="shared" ca="1" si="1123"/>
        <v>0</v>
      </c>
      <c r="CS730" s="9">
        <f t="shared" ca="1" si="1065"/>
        <v>0</v>
      </c>
      <c r="CT730" s="26">
        <f t="shared" ca="1" si="1066"/>
        <v>0</v>
      </c>
      <c r="CU730" s="19">
        <f t="shared" ca="1" si="1067"/>
        <v>0</v>
      </c>
      <c r="CV730" s="26">
        <f t="shared" ca="1" si="1068"/>
        <v>0</v>
      </c>
      <c r="CW730" s="26">
        <f t="shared" ca="1" si="1069"/>
        <v>0</v>
      </c>
      <c r="CX730">
        <f t="shared" ca="1" si="1124"/>
        <v>0</v>
      </c>
      <c r="CY730" s="7">
        <f t="shared" ca="1" si="1092"/>
        <v>0</v>
      </c>
      <c r="CZ730" s="7">
        <f t="shared" ca="1" si="1093"/>
        <v>0</v>
      </c>
      <c r="DA730" s="17">
        <f t="shared" ca="1" si="1125"/>
        <v>0</v>
      </c>
      <c r="DB730" s="17">
        <f t="shared" ca="1" si="1094"/>
        <v>0</v>
      </c>
      <c r="EB730">
        <v>728</v>
      </c>
      <c r="EC730" s="7">
        <f t="shared" si="1126"/>
        <v>0</v>
      </c>
      <c r="ED730" s="28">
        <f t="shared" si="1127"/>
        <v>0</v>
      </c>
      <c r="EE730" s="16">
        <f t="shared" si="1128"/>
        <v>0</v>
      </c>
      <c r="EF730" s="9">
        <f t="shared" si="1070"/>
        <v>0</v>
      </c>
      <c r="EG730" s="26">
        <f t="shared" si="1071"/>
        <v>0</v>
      </c>
      <c r="EH730" s="19">
        <f t="shared" si="1072"/>
        <v>0</v>
      </c>
      <c r="EI730" s="26">
        <f t="shared" si="1073"/>
        <v>0</v>
      </c>
      <c r="EJ730" s="26">
        <f t="shared" si="1074"/>
        <v>0</v>
      </c>
      <c r="EK730" s="16">
        <f t="shared" si="1129"/>
        <v>0</v>
      </c>
      <c r="EL730" s="25">
        <v>0</v>
      </c>
      <c r="EM730" s="25">
        <f t="shared" si="1130"/>
        <v>0</v>
      </c>
      <c r="EN730" s="25">
        <f t="shared" si="1131"/>
        <v>0</v>
      </c>
      <c r="EO730" s="25">
        <f t="shared" si="1132"/>
        <v>0</v>
      </c>
      <c r="EP730" s="25">
        <f t="shared" si="1133"/>
        <v>0</v>
      </c>
      <c r="EQ730" s="16">
        <f t="shared" si="1134"/>
        <v>0</v>
      </c>
      <c r="ER730" s="25">
        <f t="shared" si="1135"/>
        <v>0</v>
      </c>
      <c r="ES730" s="9">
        <f t="shared" si="1075"/>
        <v>0</v>
      </c>
      <c r="ET730" s="26">
        <f t="shared" si="1076"/>
        <v>0</v>
      </c>
      <c r="EU730" s="19">
        <f t="shared" si="1077"/>
        <v>0</v>
      </c>
      <c r="EV730" s="26">
        <f t="shared" si="1078"/>
        <v>0</v>
      </c>
      <c r="EW730" s="26">
        <f t="shared" si="1079"/>
        <v>0</v>
      </c>
      <c r="EX730">
        <f t="shared" si="1136"/>
        <v>0</v>
      </c>
      <c r="EY730" s="7">
        <f t="shared" si="1095"/>
        <v>0</v>
      </c>
      <c r="EZ730" s="7">
        <f t="shared" si="1096"/>
        <v>0</v>
      </c>
      <c r="FA730" s="17">
        <f t="shared" si="1137"/>
        <v>0</v>
      </c>
      <c r="FB730" s="17">
        <f t="shared" si="1097"/>
        <v>0</v>
      </c>
      <c r="GB730">
        <v>728</v>
      </c>
      <c r="GC730" s="7">
        <f t="shared" si="1138"/>
        <v>0</v>
      </c>
      <c r="GD730" s="28">
        <f t="shared" si="1139"/>
        <v>0</v>
      </c>
      <c r="GE730" s="16">
        <f t="shared" si="1140"/>
        <v>0</v>
      </c>
      <c r="GF730" s="9">
        <f t="shared" si="1080"/>
        <v>0</v>
      </c>
      <c r="GG730" s="26">
        <f t="shared" si="1081"/>
        <v>0</v>
      </c>
      <c r="GH730" s="19">
        <f t="shared" si="1082"/>
        <v>0</v>
      </c>
      <c r="GI730" s="26">
        <f t="shared" si="1083"/>
        <v>0</v>
      </c>
      <c r="GJ730" s="26">
        <f t="shared" si="1084"/>
        <v>0</v>
      </c>
      <c r="GK730" s="16">
        <f t="shared" si="1141"/>
        <v>0</v>
      </c>
      <c r="GL730" s="25">
        <v>0</v>
      </c>
      <c r="GM730" s="25">
        <f t="shared" si="1142"/>
        <v>0</v>
      </c>
      <c r="GN730" s="25">
        <f t="shared" si="1143"/>
        <v>0</v>
      </c>
      <c r="GO730" s="25">
        <f t="shared" si="1144"/>
        <v>0</v>
      </c>
      <c r="GP730" s="25">
        <f t="shared" si="1145"/>
        <v>0</v>
      </c>
      <c r="GQ730" s="16">
        <f t="shared" si="1146"/>
        <v>0</v>
      </c>
      <c r="GR730" s="25">
        <f t="shared" si="1147"/>
        <v>0</v>
      </c>
      <c r="GS730" s="9">
        <f t="shared" si="1085"/>
        <v>0</v>
      </c>
      <c r="GT730" s="26">
        <f t="shared" si="1086"/>
        <v>0</v>
      </c>
      <c r="GU730" s="19">
        <f t="shared" si="1087"/>
        <v>0</v>
      </c>
      <c r="GV730" s="26">
        <f t="shared" si="1088"/>
        <v>0</v>
      </c>
      <c r="GW730" s="26">
        <f t="shared" si="1089"/>
        <v>0</v>
      </c>
      <c r="GX730">
        <f t="shared" si="1148"/>
        <v>0</v>
      </c>
      <c r="GY730" s="7">
        <f t="shared" si="1098"/>
        <v>0</v>
      </c>
      <c r="GZ730" s="7">
        <f t="shared" si="1099"/>
        <v>0</v>
      </c>
      <c r="HA730" s="17">
        <f t="shared" si="1149"/>
        <v>0</v>
      </c>
      <c r="HB730" s="17">
        <f t="shared" si="1100"/>
        <v>0</v>
      </c>
    </row>
    <row r="731" spans="54:210" x14ac:dyDescent="0.3">
      <c r="BB731">
        <v>729</v>
      </c>
      <c r="BC731" s="7">
        <f t="shared" si="1101"/>
        <v>0</v>
      </c>
      <c r="BD731" s="28">
        <f t="shared" si="1102"/>
        <v>0</v>
      </c>
      <c r="BE731" s="16">
        <f t="shared" si="1103"/>
        <v>0</v>
      </c>
      <c r="BF731" s="16">
        <f t="shared" si="1104"/>
        <v>0</v>
      </c>
      <c r="BG731" s="25">
        <v>0</v>
      </c>
      <c r="BH731" s="25">
        <f t="shared" si="1105"/>
        <v>0</v>
      </c>
      <c r="BI731" s="25">
        <f t="shared" si="1106"/>
        <v>0</v>
      </c>
      <c r="BJ731" s="25">
        <f t="shared" si="1107"/>
        <v>0</v>
      </c>
      <c r="BK731" s="25">
        <f t="shared" si="1108"/>
        <v>0</v>
      </c>
      <c r="BL731" s="16">
        <f t="shared" si="1109"/>
        <v>0</v>
      </c>
      <c r="BM731" s="25">
        <f t="shared" si="1110"/>
        <v>0</v>
      </c>
      <c r="BN731" s="9">
        <f t="shared" si="1055"/>
        <v>0</v>
      </c>
      <c r="BO731" s="26">
        <f t="shared" si="1056"/>
        <v>0</v>
      </c>
      <c r="BP731" s="19">
        <f t="shared" si="1057"/>
        <v>0</v>
      </c>
      <c r="BQ731" s="26">
        <f t="shared" si="1058"/>
        <v>0</v>
      </c>
      <c r="BR731" s="26">
        <f t="shared" si="1059"/>
        <v>0</v>
      </c>
      <c r="BS731">
        <f t="shared" si="1111"/>
        <v>0</v>
      </c>
      <c r="BT731" s="7">
        <f t="shared" si="1112"/>
        <v>0</v>
      </c>
      <c r="BU731" s="7">
        <f t="shared" si="1090"/>
        <v>0</v>
      </c>
      <c r="BV731" s="17">
        <f t="shared" si="1113"/>
        <v>0</v>
      </c>
      <c r="BW731" s="17">
        <f t="shared" si="1091"/>
        <v>0</v>
      </c>
      <c r="CB731">
        <v>729</v>
      </c>
      <c r="CC731" s="7">
        <f t="shared" ca="1" si="1114"/>
        <v>-19000</v>
      </c>
      <c r="CD731" s="28">
        <f t="shared" ca="1" si="1115"/>
        <v>0</v>
      </c>
      <c r="CE731" s="16">
        <f t="shared" ca="1" si="1116"/>
        <v>0</v>
      </c>
      <c r="CF731" s="9">
        <f t="shared" ca="1" si="1060"/>
        <v>0</v>
      </c>
      <c r="CG731" s="26">
        <f t="shared" ca="1" si="1061"/>
        <v>0</v>
      </c>
      <c r="CH731" s="19">
        <f t="shared" ca="1" si="1062"/>
        <v>0</v>
      </c>
      <c r="CI731" s="26">
        <f t="shared" ca="1" si="1063"/>
        <v>0</v>
      </c>
      <c r="CJ731" s="26">
        <f t="shared" ca="1" si="1064"/>
        <v>0</v>
      </c>
      <c r="CK731" s="16">
        <f t="shared" ca="1" si="1117"/>
        <v>0</v>
      </c>
      <c r="CL731" s="25">
        <v>0</v>
      </c>
      <c r="CM731" s="25">
        <f t="shared" ca="1" si="1118"/>
        <v>0</v>
      </c>
      <c r="CN731" s="25">
        <f t="shared" ca="1" si="1119"/>
        <v>0</v>
      </c>
      <c r="CO731" s="25">
        <f t="shared" ca="1" si="1120"/>
        <v>0</v>
      </c>
      <c r="CP731" s="25">
        <f t="shared" ca="1" si="1121"/>
        <v>0</v>
      </c>
      <c r="CQ731" s="16">
        <f t="shared" ca="1" si="1122"/>
        <v>0</v>
      </c>
      <c r="CR731" s="25">
        <f t="shared" ca="1" si="1123"/>
        <v>0</v>
      </c>
      <c r="CS731" s="9">
        <f t="shared" ca="1" si="1065"/>
        <v>0</v>
      </c>
      <c r="CT731" s="26">
        <f t="shared" ca="1" si="1066"/>
        <v>0</v>
      </c>
      <c r="CU731" s="19">
        <f t="shared" ca="1" si="1067"/>
        <v>0</v>
      </c>
      <c r="CV731" s="26">
        <f t="shared" ca="1" si="1068"/>
        <v>0</v>
      </c>
      <c r="CW731" s="26">
        <f t="shared" ca="1" si="1069"/>
        <v>0</v>
      </c>
      <c r="CX731">
        <f t="shared" ca="1" si="1124"/>
        <v>0</v>
      </c>
      <c r="CY731" s="7">
        <f t="shared" ca="1" si="1092"/>
        <v>0</v>
      </c>
      <c r="CZ731" s="7">
        <f t="shared" ca="1" si="1093"/>
        <v>0</v>
      </c>
      <c r="DA731" s="17">
        <f t="shared" ca="1" si="1125"/>
        <v>0</v>
      </c>
      <c r="DB731" s="17">
        <f t="shared" ca="1" si="1094"/>
        <v>0</v>
      </c>
      <c r="EB731">
        <v>729</v>
      </c>
      <c r="EC731" s="7">
        <f t="shared" si="1126"/>
        <v>0</v>
      </c>
      <c r="ED731" s="28">
        <f t="shared" si="1127"/>
        <v>0</v>
      </c>
      <c r="EE731" s="16">
        <f t="shared" si="1128"/>
        <v>0</v>
      </c>
      <c r="EF731" s="9">
        <f t="shared" si="1070"/>
        <v>0</v>
      </c>
      <c r="EG731" s="26">
        <f t="shared" si="1071"/>
        <v>0</v>
      </c>
      <c r="EH731" s="19">
        <f t="shared" si="1072"/>
        <v>0</v>
      </c>
      <c r="EI731" s="26">
        <f t="shared" si="1073"/>
        <v>0</v>
      </c>
      <c r="EJ731" s="26">
        <f t="shared" si="1074"/>
        <v>0</v>
      </c>
      <c r="EK731" s="16">
        <f t="shared" si="1129"/>
        <v>0</v>
      </c>
      <c r="EL731" s="25">
        <v>0</v>
      </c>
      <c r="EM731" s="25">
        <f t="shared" si="1130"/>
        <v>0</v>
      </c>
      <c r="EN731" s="25">
        <f t="shared" si="1131"/>
        <v>0</v>
      </c>
      <c r="EO731" s="25">
        <f t="shared" si="1132"/>
        <v>0</v>
      </c>
      <c r="EP731" s="25">
        <f t="shared" si="1133"/>
        <v>0</v>
      </c>
      <c r="EQ731" s="16">
        <f t="shared" si="1134"/>
        <v>0</v>
      </c>
      <c r="ER731" s="25">
        <f t="shared" si="1135"/>
        <v>0</v>
      </c>
      <c r="ES731" s="9">
        <f t="shared" si="1075"/>
        <v>0</v>
      </c>
      <c r="ET731" s="26">
        <f t="shared" si="1076"/>
        <v>0</v>
      </c>
      <c r="EU731" s="19">
        <f t="shared" si="1077"/>
        <v>0</v>
      </c>
      <c r="EV731" s="26">
        <f t="shared" si="1078"/>
        <v>0</v>
      </c>
      <c r="EW731" s="26">
        <f t="shared" si="1079"/>
        <v>0</v>
      </c>
      <c r="EX731">
        <f t="shared" si="1136"/>
        <v>0</v>
      </c>
      <c r="EY731" s="7">
        <f t="shared" si="1095"/>
        <v>0</v>
      </c>
      <c r="EZ731" s="7">
        <f t="shared" si="1096"/>
        <v>0</v>
      </c>
      <c r="FA731" s="17">
        <f t="shared" si="1137"/>
        <v>0</v>
      </c>
      <c r="FB731" s="17">
        <f t="shared" si="1097"/>
        <v>0</v>
      </c>
      <c r="GB731">
        <v>729</v>
      </c>
      <c r="GC731" s="7">
        <f t="shared" si="1138"/>
        <v>0</v>
      </c>
      <c r="GD731" s="28">
        <f t="shared" si="1139"/>
        <v>0</v>
      </c>
      <c r="GE731" s="16">
        <f t="shared" si="1140"/>
        <v>0</v>
      </c>
      <c r="GF731" s="9">
        <f t="shared" si="1080"/>
        <v>0</v>
      </c>
      <c r="GG731" s="26">
        <f t="shared" si="1081"/>
        <v>0</v>
      </c>
      <c r="GH731" s="19">
        <f t="shared" si="1082"/>
        <v>0</v>
      </c>
      <c r="GI731" s="26">
        <f t="shared" si="1083"/>
        <v>0</v>
      </c>
      <c r="GJ731" s="26">
        <f t="shared" si="1084"/>
        <v>0</v>
      </c>
      <c r="GK731" s="16">
        <f t="shared" si="1141"/>
        <v>0</v>
      </c>
      <c r="GL731" s="25">
        <v>0</v>
      </c>
      <c r="GM731" s="25">
        <f t="shared" si="1142"/>
        <v>0</v>
      </c>
      <c r="GN731" s="25">
        <f t="shared" si="1143"/>
        <v>0</v>
      </c>
      <c r="GO731" s="25">
        <f t="shared" si="1144"/>
        <v>0</v>
      </c>
      <c r="GP731" s="25">
        <f t="shared" si="1145"/>
        <v>0</v>
      </c>
      <c r="GQ731" s="16">
        <f t="shared" si="1146"/>
        <v>0</v>
      </c>
      <c r="GR731" s="25">
        <f t="shared" si="1147"/>
        <v>0</v>
      </c>
      <c r="GS731" s="9">
        <f t="shared" si="1085"/>
        <v>0</v>
      </c>
      <c r="GT731" s="26">
        <f t="shared" si="1086"/>
        <v>0</v>
      </c>
      <c r="GU731" s="19">
        <f t="shared" si="1087"/>
        <v>0</v>
      </c>
      <c r="GV731" s="26">
        <f t="shared" si="1088"/>
        <v>0</v>
      </c>
      <c r="GW731" s="26">
        <f t="shared" si="1089"/>
        <v>0</v>
      </c>
      <c r="GX731">
        <f t="shared" si="1148"/>
        <v>0</v>
      </c>
      <c r="GY731" s="7">
        <f t="shared" si="1098"/>
        <v>0</v>
      </c>
      <c r="GZ731" s="7">
        <f t="shared" si="1099"/>
        <v>0</v>
      </c>
      <c r="HA731" s="17">
        <f t="shared" si="1149"/>
        <v>0</v>
      </c>
      <c r="HB731" s="17">
        <f t="shared" si="1100"/>
        <v>0</v>
      </c>
    </row>
    <row r="732" spans="54:210" x14ac:dyDescent="0.3">
      <c r="BB732">
        <v>730</v>
      </c>
      <c r="BC732" s="7">
        <f t="shared" si="1101"/>
        <v>0</v>
      </c>
      <c r="BD732" s="28">
        <f t="shared" si="1102"/>
        <v>0</v>
      </c>
      <c r="BE732" s="16">
        <f t="shared" si="1103"/>
        <v>0</v>
      </c>
      <c r="BF732" s="16">
        <f t="shared" si="1104"/>
        <v>0</v>
      </c>
      <c r="BG732" s="25">
        <v>0</v>
      </c>
      <c r="BH732" s="25">
        <f t="shared" si="1105"/>
        <v>0</v>
      </c>
      <c r="BI732" s="25">
        <f t="shared" si="1106"/>
        <v>0</v>
      </c>
      <c r="BJ732" s="25">
        <f t="shared" si="1107"/>
        <v>0</v>
      </c>
      <c r="BK732" s="25">
        <f t="shared" si="1108"/>
        <v>0</v>
      </c>
      <c r="BL732" s="16">
        <f t="shared" si="1109"/>
        <v>0</v>
      </c>
      <c r="BM732" s="25">
        <f t="shared" si="1110"/>
        <v>0</v>
      </c>
      <c r="BN732" s="9">
        <f t="shared" si="1055"/>
        <v>0</v>
      </c>
      <c r="BO732" s="26">
        <f t="shared" si="1056"/>
        <v>0</v>
      </c>
      <c r="BP732" s="19">
        <f t="shared" si="1057"/>
        <v>0</v>
      </c>
      <c r="BQ732" s="26">
        <f t="shared" si="1058"/>
        <v>0</v>
      </c>
      <c r="BR732" s="26">
        <f t="shared" si="1059"/>
        <v>0</v>
      </c>
      <c r="BS732">
        <f t="shared" si="1111"/>
        <v>0</v>
      </c>
      <c r="BT732" s="7">
        <f t="shared" si="1112"/>
        <v>0</v>
      </c>
      <c r="BU732" s="7">
        <f t="shared" si="1090"/>
        <v>0</v>
      </c>
      <c r="BV732" s="17">
        <f t="shared" si="1113"/>
        <v>0</v>
      </c>
      <c r="BW732" s="17">
        <f t="shared" si="1091"/>
        <v>0</v>
      </c>
      <c r="CB732">
        <v>730</v>
      </c>
      <c r="CC732" s="7">
        <f t="shared" ca="1" si="1114"/>
        <v>-19000</v>
      </c>
      <c r="CD732" s="28">
        <f t="shared" ca="1" si="1115"/>
        <v>0</v>
      </c>
      <c r="CE732" s="16">
        <f t="shared" ca="1" si="1116"/>
        <v>0</v>
      </c>
      <c r="CF732" s="9">
        <f t="shared" ca="1" si="1060"/>
        <v>0</v>
      </c>
      <c r="CG732" s="26">
        <f t="shared" ca="1" si="1061"/>
        <v>0</v>
      </c>
      <c r="CH732" s="19">
        <f t="shared" ca="1" si="1062"/>
        <v>0</v>
      </c>
      <c r="CI732" s="26">
        <f t="shared" ca="1" si="1063"/>
        <v>0</v>
      </c>
      <c r="CJ732" s="26">
        <f t="shared" ca="1" si="1064"/>
        <v>0</v>
      </c>
      <c r="CK732" s="16">
        <f t="shared" ca="1" si="1117"/>
        <v>0</v>
      </c>
      <c r="CL732" s="25">
        <v>0</v>
      </c>
      <c r="CM732" s="25">
        <f t="shared" ca="1" si="1118"/>
        <v>0</v>
      </c>
      <c r="CN732" s="25">
        <f t="shared" ca="1" si="1119"/>
        <v>0</v>
      </c>
      <c r="CO732" s="25">
        <f t="shared" ca="1" si="1120"/>
        <v>0</v>
      </c>
      <c r="CP732" s="25">
        <f t="shared" ca="1" si="1121"/>
        <v>0</v>
      </c>
      <c r="CQ732" s="16">
        <f t="shared" ca="1" si="1122"/>
        <v>0</v>
      </c>
      <c r="CR732" s="25">
        <f t="shared" ca="1" si="1123"/>
        <v>0</v>
      </c>
      <c r="CS732" s="9">
        <f t="shared" ca="1" si="1065"/>
        <v>0</v>
      </c>
      <c r="CT732" s="26">
        <f t="shared" ca="1" si="1066"/>
        <v>0</v>
      </c>
      <c r="CU732" s="19">
        <f t="shared" ca="1" si="1067"/>
        <v>0</v>
      </c>
      <c r="CV732" s="26">
        <f t="shared" ca="1" si="1068"/>
        <v>0</v>
      </c>
      <c r="CW732" s="26">
        <f t="shared" ca="1" si="1069"/>
        <v>0</v>
      </c>
      <c r="CX732">
        <f t="shared" ca="1" si="1124"/>
        <v>0</v>
      </c>
      <c r="CY732" s="7">
        <f t="shared" ca="1" si="1092"/>
        <v>0</v>
      </c>
      <c r="CZ732" s="7">
        <f t="shared" ca="1" si="1093"/>
        <v>0</v>
      </c>
      <c r="DA732" s="17">
        <f t="shared" ca="1" si="1125"/>
        <v>0</v>
      </c>
      <c r="DB732" s="17">
        <f t="shared" ca="1" si="1094"/>
        <v>0</v>
      </c>
      <c r="EB732">
        <v>730</v>
      </c>
      <c r="EC732" s="7">
        <f t="shared" si="1126"/>
        <v>0</v>
      </c>
      <c r="ED732" s="28">
        <f t="shared" si="1127"/>
        <v>0</v>
      </c>
      <c r="EE732" s="16">
        <f t="shared" si="1128"/>
        <v>0</v>
      </c>
      <c r="EF732" s="9">
        <f t="shared" si="1070"/>
        <v>0</v>
      </c>
      <c r="EG732" s="26">
        <f t="shared" si="1071"/>
        <v>0</v>
      </c>
      <c r="EH732" s="19">
        <f t="shared" si="1072"/>
        <v>0</v>
      </c>
      <c r="EI732" s="26">
        <f t="shared" si="1073"/>
        <v>0</v>
      </c>
      <c r="EJ732" s="26">
        <f t="shared" si="1074"/>
        <v>0</v>
      </c>
      <c r="EK732" s="16">
        <f t="shared" si="1129"/>
        <v>0</v>
      </c>
      <c r="EL732" s="25">
        <v>0</v>
      </c>
      <c r="EM732" s="25">
        <f t="shared" si="1130"/>
        <v>0</v>
      </c>
      <c r="EN732" s="25">
        <f t="shared" si="1131"/>
        <v>0</v>
      </c>
      <c r="EO732" s="25">
        <f t="shared" si="1132"/>
        <v>0</v>
      </c>
      <c r="EP732" s="25">
        <f t="shared" si="1133"/>
        <v>0</v>
      </c>
      <c r="EQ732" s="16">
        <f t="shared" si="1134"/>
        <v>0</v>
      </c>
      <c r="ER732" s="25">
        <f t="shared" si="1135"/>
        <v>0</v>
      </c>
      <c r="ES732" s="9">
        <f t="shared" si="1075"/>
        <v>0</v>
      </c>
      <c r="ET732" s="26">
        <f t="shared" si="1076"/>
        <v>0</v>
      </c>
      <c r="EU732" s="19">
        <f t="shared" si="1077"/>
        <v>0</v>
      </c>
      <c r="EV732" s="26">
        <f t="shared" si="1078"/>
        <v>0</v>
      </c>
      <c r="EW732" s="26">
        <f t="shared" si="1079"/>
        <v>0</v>
      </c>
      <c r="EX732">
        <f t="shared" si="1136"/>
        <v>0</v>
      </c>
      <c r="EY732" s="7">
        <f t="shared" si="1095"/>
        <v>0</v>
      </c>
      <c r="EZ732" s="7">
        <f t="shared" si="1096"/>
        <v>0</v>
      </c>
      <c r="FA732" s="17">
        <f t="shared" si="1137"/>
        <v>0</v>
      </c>
      <c r="FB732" s="17">
        <f t="shared" si="1097"/>
        <v>0</v>
      </c>
      <c r="GB732">
        <v>730</v>
      </c>
      <c r="GC732" s="7">
        <f t="shared" si="1138"/>
        <v>0</v>
      </c>
      <c r="GD732" s="28">
        <f t="shared" si="1139"/>
        <v>0</v>
      </c>
      <c r="GE732" s="16">
        <f t="shared" si="1140"/>
        <v>0</v>
      </c>
      <c r="GF732" s="9">
        <f t="shared" si="1080"/>
        <v>0</v>
      </c>
      <c r="GG732" s="26">
        <f t="shared" si="1081"/>
        <v>0</v>
      </c>
      <c r="GH732" s="19">
        <f t="shared" si="1082"/>
        <v>0</v>
      </c>
      <c r="GI732" s="26">
        <f t="shared" si="1083"/>
        <v>0</v>
      </c>
      <c r="GJ732" s="26">
        <f t="shared" si="1084"/>
        <v>0</v>
      </c>
      <c r="GK732" s="16">
        <f t="shared" si="1141"/>
        <v>0</v>
      </c>
      <c r="GL732" s="25">
        <v>0</v>
      </c>
      <c r="GM732" s="25">
        <f t="shared" si="1142"/>
        <v>0</v>
      </c>
      <c r="GN732" s="25">
        <f t="shared" si="1143"/>
        <v>0</v>
      </c>
      <c r="GO732" s="25">
        <f t="shared" si="1144"/>
        <v>0</v>
      </c>
      <c r="GP732" s="25">
        <f t="shared" si="1145"/>
        <v>0</v>
      </c>
      <c r="GQ732" s="16">
        <f t="shared" si="1146"/>
        <v>0</v>
      </c>
      <c r="GR732" s="25">
        <f t="shared" si="1147"/>
        <v>0</v>
      </c>
      <c r="GS732" s="9">
        <f t="shared" si="1085"/>
        <v>0</v>
      </c>
      <c r="GT732" s="26">
        <f t="shared" si="1086"/>
        <v>0</v>
      </c>
      <c r="GU732" s="19">
        <f t="shared" si="1087"/>
        <v>0</v>
      </c>
      <c r="GV732" s="26">
        <f t="shared" si="1088"/>
        <v>0</v>
      </c>
      <c r="GW732" s="26">
        <f t="shared" si="1089"/>
        <v>0</v>
      </c>
      <c r="GX732">
        <f t="shared" si="1148"/>
        <v>0</v>
      </c>
      <c r="GY732" s="7">
        <f t="shared" si="1098"/>
        <v>0</v>
      </c>
      <c r="GZ732" s="7">
        <f t="shared" si="1099"/>
        <v>0</v>
      </c>
      <c r="HA732" s="17">
        <f t="shared" si="1149"/>
        <v>0</v>
      </c>
      <c r="HB732" s="17">
        <f t="shared" si="1100"/>
        <v>0</v>
      </c>
    </row>
    <row r="733" spans="54:210" x14ac:dyDescent="0.3">
      <c r="BB733">
        <v>731</v>
      </c>
      <c r="BC733" s="7">
        <f t="shared" si="1101"/>
        <v>0</v>
      </c>
      <c r="BD733" s="28">
        <f t="shared" si="1102"/>
        <v>0</v>
      </c>
      <c r="BE733" s="16">
        <f t="shared" si="1103"/>
        <v>0</v>
      </c>
      <c r="BF733" s="16">
        <f t="shared" si="1104"/>
        <v>0</v>
      </c>
      <c r="BG733" s="25">
        <v>0</v>
      </c>
      <c r="BH733" s="25">
        <f t="shared" si="1105"/>
        <v>0</v>
      </c>
      <c r="BI733" s="25">
        <f t="shared" si="1106"/>
        <v>0</v>
      </c>
      <c r="BJ733" s="25">
        <f t="shared" si="1107"/>
        <v>0</v>
      </c>
      <c r="BK733" s="25">
        <f t="shared" si="1108"/>
        <v>0</v>
      </c>
      <c r="BL733" s="16">
        <f t="shared" si="1109"/>
        <v>0</v>
      </c>
      <c r="BM733" s="25">
        <f t="shared" si="1110"/>
        <v>0</v>
      </c>
      <c r="BN733" s="9">
        <f t="shared" si="1055"/>
        <v>0</v>
      </c>
      <c r="BO733" s="26">
        <f t="shared" si="1056"/>
        <v>0</v>
      </c>
      <c r="BP733" s="19">
        <f t="shared" si="1057"/>
        <v>0</v>
      </c>
      <c r="BQ733" s="26">
        <f t="shared" si="1058"/>
        <v>0</v>
      </c>
      <c r="BR733" s="26">
        <f t="shared" si="1059"/>
        <v>0</v>
      </c>
      <c r="BS733">
        <f t="shared" si="1111"/>
        <v>0</v>
      </c>
      <c r="BT733" s="7">
        <f t="shared" si="1112"/>
        <v>0</v>
      </c>
      <c r="BU733" s="7">
        <f t="shared" si="1090"/>
        <v>0</v>
      </c>
      <c r="BV733" s="17">
        <f t="shared" si="1113"/>
        <v>0</v>
      </c>
      <c r="BW733" s="17">
        <f t="shared" si="1091"/>
        <v>0</v>
      </c>
      <c r="CB733">
        <v>731</v>
      </c>
      <c r="CC733" s="7">
        <f t="shared" ca="1" si="1114"/>
        <v>-19000</v>
      </c>
      <c r="CD733" s="28">
        <f t="shared" ca="1" si="1115"/>
        <v>0</v>
      </c>
      <c r="CE733" s="16">
        <f t="shared" ca="1" si="1116"/>
        <v>0</v>
      </c>
      <c r="CF733" s="9">
        <f t="shared" ca="1" si="1060"/>
        <v>0</v>
      </c>
      <c r="CG733" s="26">
        <f t="shared" ca="1" si="1061"/>
        <v>0</v>
      </c>
      <c r="CH733" s="19">
        <f t="shared" ca="1" si="1062"/>
        <v>0</v>
      </c>
      <c r="CI733" s="26">
        <f t="shared" ca="1" si="1063"/>
        <v>0</v>
      </c>
      <c r="CJ733" s="26">
        <f t="shared" ca="1" si="1064"/>
        <v>0</v>
      </c>
      <c r="CK733" s="16">
        <f t="shared" ca="1" si="1117"/>
        <v>0</v>
      </c>
      <c r="CL733" s="25">
        <v>0</v>
      </c>
      <c r="CM733" s="25">
        <f t="shared" ca="1" si="1118"/>
        <v>0</v>
      </c>
      <c r="CN733" s="25">
        <f t="shared" ca="1" si="1119"/>
        <v>0</v>
      </c>
      <c r="CO733" s="25">
        <f t="shared" ca="1" si="1120"/>
        <v>0</v>
      </c>
      <c r="CP733" s="25">
        <f t="shared" ca="1" si="1121"/>
        <v>0</v>
      </c>
      <c r="CQ733" s="16">
        <f t="shared" ca="1" si="1122"/>
        <v>0</v>
      </c>
      <c r="CR733" s="25">
        <f t="shared" ca="1" si="1123"/>
        <v>0</v>
      </c>
      <c r="CS733" s="9">
        <f t="shared" ca="1" si="1065"/>
        <v>0</v>
      </c>
      <c r="CT733" s="26">
        <f t="shared" ca="1" si="1066"/>
        <v>0</v>
      </c>
      <c r="CU733" s="19">
        <f t="shared" ca="1" si="1067"/>
        <v>0</v>
      </c>
      <c r="CV733" s="26">
        <f t="shared" ca="1" si="1068"/>
        <v>0</v>
      </c>
      <c r="CW733" s="26">
        <f t="shared" ca="1" si="1069"/>
        <v>0</v>
      </c>
      <c r="CX733">
        <f t="shared" ca="1" si="1124"/>
        <v>0</v>
      </c>
      <c r="CY733" s="7">
        <f t="shared" ca="1" si="1092"/>
        <v>0</v>
      </c>
      <c r="CZ733" s="7">
        <f t="shared" ca="1" si="1093"/>
        <v>0</v>
      </c>
      <c r="DA733" s="17">
        <f t="shared" ca="1" si="1125"/>
        <v>0</v>
      </c>
      <c r="DB733" s="17">
        <f t="shared" ca="1" si="1094"/>
        <v>0</v>
      </c>
      <c r="EB733">
        <v>731</v>
      </c>
      <c r="EC733" s="7">
        <f t="shared" si="1126"/>
        <v>0</v>
      </c>
      <c r="ED733" s="28">
        <f t="shared" si="1127"/>
        <v>0</v>
      </c>
      <c r="EE733" s="16">
        <f t="shared" si="1128"/>
        <v>0</v>
      </c>
      <c r="EF733" s="9">
        <f t="shared" si="1070"/>
        <v>0</v>
      </c>
      <c r="EG733" s="26">
        <f t="shared" si="1071"/>
        <v>0</v>
      </c>
      <c r="EH733" s="19">
        <f t="shared" si="1072"/>
        <v>0</v>
      </c>
      <c r="EI733" s="26">
        <f t="shared" si="1073"/>
        <v>0</v>
      </c>
      <c r="EJ733" s="26">
        <f t="shared" si="1074"/>
        <v>0</v>
      </c>
      <c r="EK733" s="16">
        <f t="shared" si="1129"/>
        <v>0</v>
      </c>
      <c r="EL733" s="25">
        <v>0</v>
      </c>
      <c r="EM733" s="25">
        <f t="shared" si="1130"/>
        <v>0</v>
      </c>
      <c r="EN733" s="25">
        <f t="shared" si="1131"/>
        <v>0</v>
      </c>
      <c r="EO733" s="25">
        <f t="shared" si="1132"/>
        <v>0</v>
      </c>
      <c r="EP733" s="25">
        <f t="shared" si="1133"/>
        <v>0</v>
      </c>
      <c r="EQ733" s="16">
        <f t="shared" si="1134"/>
        <v>0</v>
      </c>
      <c r="ER733" s="25">
        <f t="shared" si="1135"/>
        <v>0</v>
      </c>
      <c r="ES733" s="9">
        <f t="shared" si="1075"/>
        <v>0</v>
      </c>
      <c r="ET733" s="26">
        <f t="shared" si="1076"/>
        <v>0</v>
      </c>
      <c r="EU733" s="19">
        <f t="shared" si="1077"/>
        <v>0</v>
      </c>
      <c r="EV733" s="26">
        <f t="shared" si="1078"/>
        <v>0</v>
      </c>
      <c r="EW733" s="26">
        <f t="shared" si="1079"/>
        <v>0</v>
      </c>
      <c r="EX733">
        <f t="shared" si="1136"/>
        <v>0</v>
      </c>
      <c r="EY733" s="7">
        <f t="shared" si="1095"/>
        <v>0</v>
      </c>
      <c r="EZ733" s="7">
        <f t="shared" si="1096"/>
        <v>0</v>
      </c>
      <c r="FA733" s="17">
        <f t="shared" si="1137"/>
        <v>0</v>
      </c>
      <c r="FB733" s="17">
        <f t="shared" si="1097"/>
        <v>0</v>
      </c>
      <c r="GB733">
        <v>731</v>
      </c>
      <c r="GC733" s="7">
        <f t="shared" si="1138"/>
        <v>0</v>
      </c>
      <c r="GD733" s="28">
        <f t="shared" si="1139"/>
        <v>0</v>
      </c>
      <c r="GE733" s="16">
        <f t="shared" si="1140"/>
        <v>0</v>
      </c>
      <c r="GF733" s="9">
        <f t="shared" si="1080"/>
        <v>0</v>
      </c>
      <c r="GG733" s="26">
        <f t="shared" si="1081"/>
        <v>0</v>
      </c>
      <c r="GH733" s="19">
        <f t="shared" si="1082"/>
        <v>0</v>
      </c>
      <c r="GI733" s="26">
        <f t="shared" si="1083"/>
        <v>0</v>
      </c>
      <c r="GJ733" s="26">
        <f t="shared" si="1084"/>
        <v>0</v>
      </c>
      <c r="GK733" s="16">
        <f t="shared" si="1141"/>
        <v>0</v>
      </c>
      <c r="GL733" s="25">
        <v>0</v>
      </c>
      <c r="GM733" s="25">
        <f t="shared" si="1142"/>
        <v>0</v>
      </c>
      <c r="GN733" s="25">
        <f t="shared" si="1143"/>
        <v>0</v>
      </c>
      <c r="GO733" s="25">
        <f t="shared" si="1144"/>
        <v>0</v>
      </c>
      <c r="GP733" s="25">
        <f t="shared" si="1145"/>
        <v>0</v>
      </c>
      <c r="GQ733" s="16">
        <f t="shared" si="1146"/>
        <v>0</v>
      </c>
      <c r="GR733" s="25">
        <f t="shared" si="1147"/>
        <v>0</v>
      </c>
      <c r="GS733" s="9">
        <f t="shared" si="1085"/>
        <v>0</v>
      </c>
      <c r="GT733" s="26">
        <f t="shared" si="1086"/>
        <v>0</v>
      </c>
      <c r="GU733" s="19">
        <f t="shared" si="1087"/>
        <v>0</v>
      </c>
      <c r="GV733" s="26">
        <f t="shared" si="1088"/>
        <v>0</v>
      </c>
      <c r="GW733" s="26">
        <f t="shared" si="1089"/>
        <v>0</v>
      </c>
      <c r="GX733">
        <f t="shared" si="1148"/>
        <v>0</v>
      </c>
      <c r="GY733" s="7">
        <f t="shared" si="1098"/>
        <v>0</v>
      </c>
      <c r="GZ733" s="7">
        <f t="shared" si="1099"/>
        <v>0</v>
      </c>
      <c r="HA733" s="17">
        <f t="shared" si="1149"/>
        <v>0</v>
      </c>
      <c r="HB733" s="17">
        <f t="shared" si="1100"/>
        <v>0</v>
      </c>
    </row>
    <row r="734" spans="54:210" x14ac:dyDescent="0.3">
      <c r="BB734">
        <v>732</v>
      </c>
      <c r="BC734" s="7">
        <f t="shared" si="1101"/>
        <v>0</v>
      </c>
      <c r="BD734" s="28">
        <f t="shared" si="1102"/>
        <v>0</v>
      </c>
      <c r="BE734" s="16">
        <f t="shared" si="1103"/>
        <v>0</v>
      </c>
      <c r="BF734" s="16">
        <f t="shared" si="1104"/>
        <v>0</v>
      </c>
      <c r="BG734" s="25">
        <v>0</v>
      </c>
      <c r="BH734" s="25">
        <f t="shared" si="1105"/>
        <v>0</v>
      </c>
      <c r="BI734" s="25">
        <f t="shared" si="1106"/>
        <v>0</v>
      </c>
      <c r="BJ734" s="25">
        <f t="shared" si="1107"/>
        <v>0</v>
      </c>
      <c r="BK734" s="25">
        <f t="shared" si="1108"/>
        <v>0</v>
      </c>
      <c r="BL734" s="16">
        <f t="shared" si="1109"/>
        <v>0</v>
      </c>
      <c r="BM734" s="25">
        <f t="shared" si="1110"/>
        <v>0</v>
      </c>
      <c r="BN734" s="9">
        <f t="shared" si="1055"/>
        <v>0</v>
      </c>
      <c r="BO734" s="26">
        <f t="shared" si="1056"/>
        <v>0</v>
      </c>
      <c r="BP734" s="19">
        <f t="shared" si="1057"/>
        <v>0</v>
      </c>
      <c r="BQ734" s="26">
        <f t="shared" si="1058"/>
        <v>0</v>
      </c>
      <c r="BR734" s="26">
        <f t="shared" si="1059"/>
        <v>0</v>
      </c>
      <c r="BS734">
        <f t="shared" si="1111"/>
        <v>0</v>
      </c>
      <c r="BT734" s="7">
        <f t="shared" si="1112"/>
        <v>0</v>
      </c>
      <c r="BU734" s="7">
        <f t="shared" si="1090"/>
        <v>0</v>
      </c>
      <c r="BV734" s="17">
        <f t="shared" si="1113"/>
        <v>0</v>
      </c>
      <c r="BW734" s="17">
        <f t="shared" si="1091"/>
        <v>0</v>
      </c>
      <c r="CB734">
        <v>732</v>
      </c>
      <c r="CC734" s="7">
        <f t="shared" ca="1" si="1114"/>
        <v>-19000</v>
      </c>
      <c r="CD734" s="28">
        <f t="shared" ca="1" si="1115"/>
        <v>0</v>
      </c>
      <c r="CE734" s="16">
        <f t="shared" ca="1" si="1116"/>
        <v>0</v>
      </c>
      <c r="CF734" s="9">
        <f t="shared" ca="1" si="1060"/>
        <v>0</v>
      </c>
      <c r="CG734" s="26">
        <f t="shared" ca="1" si="1061"/>
        <v>0</v>
      </c>
      <c r="CH734" s="19">
        <f t="shared" ca="1" si="1062"/>
        <v>0</v>
      </c>
      <c r="CI734" s="26">
        <f t="shared" ca="1" si="1063"/>
        <v>0</v>
      </c>
      <c r="CJ734" s="26">
        <f t="shared" ca="1" si="1064"/>
        <v>0</v>
      </c>
      <c r="CK734" s="16">
        <f t="shared" ca="1" si="1117"/>
        <v>0</v>
      </c>
      <c r="CL734" s="25">
        <v>0</v>
      </c>
      <c r="CM734" s="25">
        <f t="shared" ca="1" si="1118"/>
        <v>0</v>
      </c>
      <c r="CN734" s="25">
        <f t="shared" ca="1" si="1119"/>
        <v>0</v>
      </c>
      <c r="CO734" s="25">
        <f t="shared" ca="1" si="1120"/>
        <v>0</v>
      </c>
      <c r="CP734" s="25">
        <f t="shared" ca="1" si="1121"/>
        <v>0</v>
      </c>
      <c r="CQ734" s="16">
        <f t="shared" ca="1" si="1122"/>
        <v>0</v>
      </c>
      <c r="CR734" s="25">
        <f t="shared" ca="1" si="1123"/>
        <v>0</v>
      </c>
      <c r="CS734" s="9">
        <f t="shared" ca="1" si="1065"/>
        <v>0</v>
      </c>
      <c r="CT734" s="26">
        <f t="shared" ca="1" si="1066"/>
        <v>0</v>
      </c>
      <c r="CU734" s="19">
        <f t="shared" ca="1" si="1067"/>
        <v>0</v>
      </c>
      <c r="CV734" s="26">
        <f t="shared" ca="1" si="1068"/>
        <v>0</v>
      </c>
      <c r="CW734" s="26">
        <f t="shared" ca="1" si="1069"/>
        <v>0</v>
      </c>
      <c r="CX734">
        <f t="shared" ca="1" si="1124"/>
        <v>0</v>
      </c>
      <c r="CY734" s="7">
        <f t="shared" ca="1" si="1092"/>
        <v>0</v>
      </c>
      <c r="CZ734" s="7">
        <f t="shared" ca="1" si="1093"/>
        <v>0</v>
      </c>
      <c r="DA734" s="17">
        <f t="shared" ca="1" si="1125"/>
        <v>0</v>
      </c>
      <c r="DB734" s="17">
        <f t="shared" ca="1" si="1094"/>
        <v>0</v>
      </c>
      <c r="EB734">
        <v>732</v>
      </c>
      <c r="EC734" s="7">
        <f t="shared" si="1126"/>
        <v>0</v>
      </c>
      <c r="ED734" s="28">
        <f t="shared" si="1127"/>
        <v>0</v>
      </c>
      <c r="EE734" s="16">
        <f t="shared" si="1128"/>
        <v>0</v>
      </c>
      <c r="EF734" s="9">
        <f t="shared" si="1070"/>
        <v>0</v>
      </c>
      <c r="EG734" s="26">
        <f t="shared" si="1071"/>
        <v>0</v>
      </c>
      <c r="EH734" s="19">
        <f t="shared" si="1072"/>
        <v>0</v>
      </c>
      <c r="EI734" s="26">
        <f t="shared" si="1073"/>
        <v>0</v>
      </c>
      <c r="EJ734" s="26">
        <f t="shared" si="1074"/>
        <v>0</v>
      </c>
      <c r="EK734" s="16">
        <f t="shared" si="1129"/>
        <v>0</v>
      </c>
      <c r="EL734" s="25">
        <v>0</v>
      </c>
      <c r="EM734" s="25">
        <f t="shared" si="1130"/>
        <v>0</v>
      </c>
      <c r="EN734" s="25">
        <f t="shared" si="1131"/>
        <v>0</v>
      </c>
      <c r="EO734" s="25">
        <f t="shared" si="1132"/>
        <v>0</v>
      </c>
      <c r="EP734" s="25">
        <f t="shared" si="1133"/>
        <v>0</v>
      </c>
      <c r="EQ734" s="16">
        <f t="shared" si="1134"/>
        <v>0</v>
      </c>
      <c r="ER734" s="25">
        <f t="shared" si="1135"/>
        <v>0</v>
      </c>
      <c r="ES734" s="9">
        <f t="shared" si="1075"/>
        <v>0</v>
      </c>
      <c r="ET734" s="26">
        <f t="shared" si="1076"/>
        <v>0</v>
      </c>
      <c r="EU734" s="19">
        <f t="shared" si="1077"/>
        <v>0</v>
      </c>
      <c r="EV734" s="26">
        <f t="shared" si="1078"/>
        <v>0</v>
      </c>
      <c r="EW734" s="26">
        <f t="shared" si="1079"/>
        <v>0</v>
      </c>
      <c r="EX734">
        <f t="shared" si="1136"/>
        <v>0</v>
      </c>
      <c r="EY734" s="7">
        <f t="shared" si="1095"/>
        <v>0</v>
      </c>
      <c r="EZ734" s="7">
        <f t="shared" si="1096"/>
        <v>0</v>
      </c>
      <c r="FA734" s="17">
        <f t="shared" si="1137"/>
        <v>0</v>
      </c>
      <c r="FB734" s="17">
        <f t="shared" si="1097"/>
        <v>0</v>
      </c>
      <c r="GB734">
        <v>732</v>
      </c>
      <c r="GC734" s="7">
        <f t="shared" si="1138"/>
        <v>0</v>
      </c>
      <c r="GD734" s="28">
        <f t="shared" si="1139"/>
        <v>0</v>
      </c>
      <c r="GE734" s="16">
        <f t="shared" si="1140"/>
        <v>0</v>
      </c>
      <c r="GF734" s="9">
        <f t="shared" si="1080"/>
        <v>0</v>
      </c>
      <c r="GG734" s="26">
        <f t="shared" si="1081"/>
        <v>0</v>
      </c>
      <c r="GH734" s="19">
        <f t="shared" si="1082"/>
        <v>0</v>
      </c>
      <c r="GI734" s="26">
        <f t="shared" si="1083"/>
        <v>0</v>
      </c>
      <c r="GJ734" s="26">
        <f t="shared" si="1084"/>
        <v>0</v>
      </c>
      <c r="GK734" s="16">
        <f t="shared" si="1141"/>
        <v>0</v>
      </c>
      <c r="GL734" s="25">
        <v>0</v>
      </c>
      <c r="GM734" s="25">
        <f t="shared" si="1142"/>
        <v>0</v>
      </c>
      <c r="GN734" s="25">
        <f t="shared" si="1143"/>
        <v>0</v>
      </c>
      <c r="GO734" s="25">
        <f t="shared" si="1144"/>
        <v>0</v>
      </c>
      <c r="GP734" s="25">
        <f t="shared" si="1145"/>
        <v>0</v>
      </c>
      <c r="GQ734" s="16">
        <f t="shared" si="1146"/>
        <v>0</v>
      </c>
      <c r="GR734" s="25">
        <f t="shared" si="1147"/>
        <v>0</v>
      </c>
      <c r="GS734" s="9">
        <f t="shared" si="1085"/>
        <v>0</v>
      </c>
      <c r="GT734" s="26">
        <f t="shared" si="1086"/>
        <v>0</v>
      </c>
      <c r="GU734" s="19">
        <f t="shared" si="1087"/>
        <v>0</v>
      </c>
      <c r="GV734" s="26">
        <f t="shared" si="1088"/>
        <v>0</v>
      </c>
      <c r="GW734" s="26">
        <f t="shared" si="1089"/>
        <v>0</v>
      </c>
      <c r="GX734">
        <f t="shared" si="1148"/>
        <v>0</v>
      </c>
      <c r="GY734" s="7">
        <f t="shared" si="1098"/>
        <v>0</v>
      </c>
      <c r="GZ734" s="7">
        <f t="shared" si="1099"/>
        <v>0</v>
      </c>
      <c r="HA734" s="17">
        <f t="shared" si="1149"/>
        <v>0</v>
      </c>
      <c r="HB734" s="17">
        <f t="shared" si="1100"/>
        <v>0</v>
      </c>
    </row>
    <row r="735" spans="54:210" x14ac:dyDescent="0.3">
      <c r="BB735">
        <v>733</v>
      </c>
      <c r="BC735" s="7">
        <f t="shared" si="1101"/>
        <v>0</v>
      </c>
      <c r="BD735" s="28">
        <f t="shared" si="1102"/>
        <v>0</v>
      </c>
      <c r="BE735" s="16">
        <f t="shared" si="1103"/>
        <v>0</v>
      </c>
      <c r="BF735" s="16">
        <f t="shared" si="1104"/>
        <v>0</v>
      </c>
      <c r="BG735" s="25">
        <v>0</v>
      </c>
      <c r="BH735" s="25">
        <f t="shared" si="1105"/>
        <v>0</v>
      </c>
      <c r="BI735" s="25">
        <f t="shared" si="1106"/>
        <v>0</v>
      </c>
      <c r="BJ735" s="25">
        <f t="shared" si="1107"/>
        <v>0</v>
      </c>
      <c r="BK735" s="25">
        <f t="shared" si="1108"/>
        <v>0</v>
      </c>
      <c r="BL735" s="16">
        <f t="shared" si="1109"/>
        <v>0</v>
      </c>
      <c r="BM735" s="25">
        <f t="shared" si="1110"/>
        <v>0</v>
      </c>
      <c r="BN735" s="9">
        <f t="shared" si="1055"/>
        <v>0</v>
      </c>
      <c r="BO735" s="26">
        <f t="shared" si="1056"/>
        <v>0</v>
      </c>
      <c r="BP735" s="19">
        <f t="shared" si="1057"/>
        <v>0</v>
      </c>
      <c r="BQ735" s="26">
        <f t="shared" si="1058"/>
        <v>0</v>
      </c>
      <c r="BR735" s="26">
        <f t="shared" si="1059"/>
        <v>0</v>
      </c>
      <c r="BS735">
        <f t="shared" si="1111"/>
        <v>0</v>
      </c>
      <c r="BT735" s="7">
        <f t="shared" si="1112"/>
        <v>0</v>
      </c>
      <c r="BU735" s="7">
        <f t="shared" si="1090"/>
        <v>0</v>
      </c>
      <c r="BV735" s="17">
        <f t="shared" si="1113"/>
        <v>0</v>
      </c>
      <c r="BW735" s="17">
        <f t="shared" si="1091"/>
        <v>0</v>
      </c>
      <c r="CB735">
        <v>733</v>
      </c>
      <c r="CC735" s="7">
        <f t="shared" ca="1" si="1114"/>
        <v>-19000</v>
      </c>
      <c r="CD735" s="28">
        <f t="shared" ca="1" si="1115"/>
        <v>0</v>
      </c>
      <c r="CE735" s="16">
        <f t="shared" ca="1" si="1116"/>
        <v>0</v>
      </c>
      <c r="CF735" s="9">
        <f t="shared" ca="1" si="1060"/>
        <v>0</v>
      </c>
      <c r="CG735" s="26">
        <f t="shared" ca="1" si="1061"/>
        <v>0</v>
      </c>
      <c r="CH735" s="19">
        <f t="shared" ca="1" si="1062"/>
        <v>0</v>
      </c>
      <c r="CI735" s="26">
        <f t="shared" ca="1" si="1063"/>
        <v>0</v>
      </c>
      <c r="CJ735" s="26">
        <f t="shared" ca="1" si="1064"/>
        <v>0</v>
      </c>
      <c r="CK735" s="16">
        <f t="shared" ca="1" si="1117"/>
        <v>0</v>
      </c>
      <c r="CL735" s="25">
        <v>0</v>
      </c>
      <c r="CM735" s="25">
        <f t="shared" ca="1" si="1118"/>
        <v>0</v>
      </c>
      <c r="CN735" s="25">
        <f t="shared" ca="1" si="1119"/>
        <v>0</v>
      </c>
      <c r="CO735" s="25">
        <f t="shared" ca="1" si="1120"/>
        <v>0</v>
      </c>
      <c r="CP735" s="25">
        <f t="shared" ca="1" si="1121"/>
        <v>0</v>
      </c>
      <c r="CQ735" s="16">
        <f t="shared" ca="1" si="1122"/>
        <v>0</v>
      </c>
      <c r="CR735" s="25">
        <f t="shared" ca="1" si="1123"/>
        <v>0</v>
      </c>
      <c r="CS735" s="9">
        <f t="shared" ca="1" si="1065"/>
        <v>0</v>
      </c>
      <c r="CT735" s="26">
        <f t="shared" ca="1" si="1066"/>
        <v>0</v>
      </c>
      <c r="CU735" s="19">
        <f t="shared" ca="1" si="1067"/>
        <v>0</v>
      </c>
      <c r="CV735" s="26">
        <f t="shared" ca="1" si="1068"/>
        <v>0</v>
      </c>
      <c r="CW735" s="26">
        <f t="shared" ca="1" si="1069"/>
        <v>0</v>
      </c>
      <c r="CX735">
        <f t="shared" ca="1" si="1124"/>
        <v>0</v>
      </c>
      <c r="CY735" s="7">
        <f t="shared" ca="1" si="1092"/>
        <v>0</v>
      </c>
      <c r="CZ735" s="7">
        <f t="shared" ca="1" si="1093"/>
        <v>0</v>
      </c>
      <c r="DA735" s="17">
        <f t="shared" ca="1" si="1125"/>
        <v>0</v>
      </c>
      <c r="DB735" s="17">
        <f t="shared" ca="1" si="1094"/>
        <v>0</v>
      </c>
      <c r="EB735">
        <v>733</v>
      </c>
      <c r="EC735" s="7">
        <f t="shared" si="1126"/>
        <v>0</v>
      </c>
      <c r="ED735" s="28">
        <f t="shared" si="1127"/>
        <v>0</v>
      </c>
      <c r="EE735" s="16">
        <f t="shared" si="1128"/>
        <v>0</v>
      </c>
      <c r="EF735" s="9">
        <f t="shared" si="1070"/>
        <v>0</v>
      </c>
      <c r="EG735" s="26">
        <f t="shared" si="1071"/>
        <v>0</v>
      </c>
      <c r="EH735" s="19">
        <f t="shared" si="1072"/>
        <v>0</v>
      </c>
      <c r="EI735" s="26">
        <f t="shared" si="1073"/>
        <v>0</v>
      </c>
      <c r="EJ735" s="26">
        <f t="shared" si="1074"/>
        <v>0</v>
      </c>
      <c r="EK735" s="16">
        <f t="shared" si="1129"/>
        <v>0</v>
      </c>
      <c r="EL735" s="25">
        <v>0</v>
      </c>
      <c r="EM735" s="25">
        <f t="shared" si="1130"/>
        <v>0</v>
      </c>
      <c r="EN735" s="25">
        <f t="shared" si="1131"/>
        <v>0</v>
      </c>
      <c r="EO735" s="25">
        <f t="shared" si="1132"/>
        <v>0</v>
      </c>
      <c r="EP735" s="25">
        <f t="shared" si="1133"/>
        <v>0</v>
      </c>
      <c r="EQ735" s="16">
        <f t="shared" si="1134"/>
        <v>0</v>
      </c>
      <c r="ER735" s="25">
        <f t="shared" si="1135"/>
        <v>0</v>
      </c>
      <c r="ES735" s="9">
        <f t="shared" si="1075"/>
        <v>0</v>
      </c>
      <c r="ET735" s="26">
        <f t="shared" si="1076"/>
        <v>0</v>
      </c>
      <c r="EU735" s="19">
        <f t="shared" si="1077"/>
        <v>0</v>
      </c>
      <c r="EV735" s="26">
        <f t="shared" si="1078"/>
        <v>0</v>
      </c>
      <c r="EW735" s="26">
        <f t="shared" si="1079"/>
        <v>0</v>
      </c>
      <c r="EX735">
        <f t="shared" si="1136"/>
        <v>0</v>
      </c>
      <c r="EY735" s="7">
        <f t="shared" si="1095"/>
        <v>0</v>
      </c>
      <c r="EZ735" s="7">
        <f t="shared" si="1096"/>
        <v>0</v>
      </c>
      <c r="FA735" s="17">
        <f t="shared" si="1137"/>
        <v>0</v>
      </c>
      <c r="FB735" s="17">
        <f t="shared" si="1097"/>
        <v>0</v>
      </c>
      <c r="GB735">
        <v>733</v>
      </c>
      <c r="GC735" s="7">
        <f t="shared" si="1138"/>
        <v>0</v>
      </c>
      <c r="GD735" s="28">
        <f t="shared" si="1139"/>
        <v>0</v>
      </c>
      <c r="GE735" s="16">
        <f t="shared" si="1140"/>
        <v>0</v>
      </c>
      <c r="GF735" s="9">
        <f t="shared" si="1080"/>
        <v>0</v>
      </c>
      <c r="GG735" s="26">
        <f t="shared" si="1081"/>
        <v>0</v>
      </c>
      <c r="GH735" s="19">
        <f t="shared" si="1082"/>
        <v>0</v>
      </c>
      <c r="GI735" s="26">
        <f t="shared" si="1083"/>
        <v>0</v>
      </c>
      <c r="GJ735" s="26">
        <f t="shared" si="1084"/>
        <v>0</v>
      </c>
      <c r="GK735" s="16">
        <f t="shared" si="1141"/>
        <v>0</v>
      </c>
      <c r="GL735" s="25">
        <v>0</v>
      </c>
      <c r="GM735" s="25">
        <f t="shared" si="1142"/>
        <v>0</v>
      </c>
      <c r="GN735" s="25">
        <f t="shared" si="1143"/>
        <v>0</v>
      </c>
      <c r="GO735" s="25">
        <f t="shared" si="1144"/>
        <v>0</v>
      </c>
      <c r="GP735" s="25">
        <f t="shared" si="1145"/>
        <v>0</v>
      </c>
      <c r="GQ735" s="16">
        <f t="shared" si="1146"/>
        <v>0</v>
      </c>
      <c r="GR735" s="25">
        <f t="shared" si="1147"/>
        <v>0</v>
      </c>
      <c r="GS735" s="9">
        <f t="shared" si="1085"/>
        <v>0</v>
      </c>
      <c r="GT735" s="26">
        <f t="shared" si="1086"/>
        <v>0</v>
      </c>
      <c r="GU735" s="19">
        <f t="shared" si="1087"/>
        <v>0</v>
      </c>
      <c r="GV735" s="26">
        <f t="shared" si="1088"/>
        <v>0</v>
      </c>
      <c r="GW735" s="26">
        <f t="shared" si="1089"/>
        <v>0</v>
      </c>
      <c r="GX735">
        <f t="shared" si="1148"/>
        <v>0</v>
      </c>
      <c r="GY735" s="7">
        <f t="shared" si="1098"/>
        <v>0</v>
      </c>
      <c r="GZ735" s="7">
        <f t="shared" si="1099"/>
        <v>0</v>
      </c>
      <c r="HA735" s="17">
        <f t="shared" si="1149"/>
        <v>0</v>
      </c>
      <c r="HB735" s="17">
        <f t="shared" si="1100"/>
        <v>0</v>
      </c>
    </row>
    <row r="736" spans="54:210" x14ac:dyDescent="0.3">
      <c r="BB736">
        <v>734</v>
      </c>
      <c r="BC736" s="7">
        <f t="shared" si="1101"/>
        <v>0</v>
      </c>
      <c r="BD736" s="28">
        <f t="shared" si="1102"/>
        <v>0</v>
      </c>
      <c r="BE736" s="16">
        <f t="shared" si="1103"/>
        <v>0</v>
      </c>
      <c r="BF736" s="16">
        <f t="shared" si="1104"/>
        <v>0</v>
      </c>
      <c r="BG736" s="25">
        <v>0</v>
      </c>
      <c r="BH736" s="25">
        <f t="shared" si="1105"/>
        <v>0</v>
      </c>
      <c r="BI736" s="25">
        <f t="shared" si="1106"/>
        <v>0</v>
      </c>
      <c r="BJ736" s="25">
        <f t="shared" si="1107"/>
        <v>0</v>
      </c>
      <c r="BK736" s="25">
        <f t="shared" si="1108"/>
        <v>0</v>
      </c>
      <c r="BL736" s="16">
        <f t="shared" si="1109"/>
        <v>0</v>
      </c>
      <c r="BM736" s="25">
        <f t="shared" si="1110"/>
        <v>0</v>
      </c>
      <c r="BN736" s="9">
        <f t="shared" si="1055"/>
        <v>0</v>
      </c>
      <c r="BO736" s="26">
        <f t="shared" si="1056"/>
        <v>0</v>
      </c>
      <c r="BP736" s="19">
        <f t="shared" si="1057"/>
        <v>0</v>
      </c>
      <c r="BQ736" s="26">
        <f t="shared" si="1058"/>
        <v>0</v>
      </c>
      <c r="BR736" s="26">
        <f t="shared" si="1059"/>
        <v>0</v>
      </c>
      <c r="BS736">
        <f t="shared" si="1111"/>
        <v>0</v>
      </c>
      <c r="BT736" s="7">
        <f t="shared" si="1112"/>
        <v>0</v>
      </c>
      <c r="BU736" s="7">
        <f t="shared" si="1090"/>
        <v>0</v>
      </c>
      <c r="BV736" s="17">
        <f t="shared" si="1113"/>
        <v>0</v>
      </c>
      <c r="BW736" s="17">
        <f t="shared" si="1091"/>
        <v>0</v>
      </c>
      <c r="CB736">
        <v>734</v>
      </c>
      <c r="CC736" s="7">
        <f t="shared" ca="1" si="1114"/>
        <v>-19000</v>
      </c>
      <c r="CD736" s="28">
        <f t="shared" ca="1" si="1115"/>
        <v>0</v>
      </c>
      <c r="CE736" s="16">
        <f t="shared" ca="1" si="1116"/>
        <v>0</v>
      </c>
      <c r="CF736" s="9">
        <f t="shared" ca="1" si="1060"/>
        <v>0</v>
      </c>
      <c r="CG736" s="26">
        <f t="shared" ca="1" si="1061"/>
        <v>0</v>
      </c>
      <c r="CH736" s="19">
        <f t="shared" ca="1" si="1062"/>
        <v>0</v>
      </c>
      <c r="CI736" s="26">
        <f t="shared" ca="1" si="1063"/>
        <v>0</v>
      </c>
      <c r="CJ736" s="26">
        <f t="shared" ca="1" si="1064"/>
        <v>0</v>
      </c>
      <c r="CK736" s="16">
        <f t="shared" ca="1" si="1117"/>
        <v>0</v>
      </c>
      <c r="CL736" s="25">
        <v>0</v>
      </c>
      <c r="CM736" s="25">
        <f t="shared" ca="1" si="1118"/>
        <v>0</v>
      </c>
      <c r="CN736" s="25">
        <f t="shared" ca="1" si="1119"/>
        <v>0</v>
      </c>
      <c r="CO736" s="25">
        <f t="shared" ca="1" si="1120"/>
        <v>0</v>
      </c>
      <c r="CP736" s="25">
        <f t="shared" ca="1" si="1121"/>
        <v>0</v>
      </c>
      <c r="CQ736" s="16">
        <f t="shared" ca="1" si="1122"/>
        <v>0</v>
      </c>
      <c r="CR736" s="25">
        <f t="shared" ca="1" si="1123"/>
        <v>0</v>
      </c>
      <c r="CS736" s="9">
        <f t="shared" ca="1" si="1065"/>
        <v>0</v>
      </c>
      <c r="CT736" s="26">
        <f t="shared" ca="1" si="1066"/>
        <v>0</v>
      </c>
      <c r="CU736" s="19">
        <f t="shared" ca="1" si="1067"/>
        <v>0</v>
      </c>
      <c r="CV736" s="26">
        <f t="shared" ca="1" si="1068"/>
        <v>0</v>
      </c>
      <c r="CW736" s="26">
        <f t="shared" ca="1" si="1069"/>
        <v>0</v>
      </c>
      <c r="CX736">
        <f t="shared" ca="1" si="1124"/>
        <v>0</v>
      </c>
      <c r="CY736" s="7">
        <f t="shared" ca="1" si="1092"/>
        <v>0</v>
      </c>
      <c r="CZ736" s="7">
        <f t="shared" ca="1" si="1093"/>
        <v>0</v>
      </c>
      <c r="DA736" s="17">
        <f t="shared" ca="1" si="1125"/>
        <v>0</v>
      </c>
      <c r="DB736" s="17">
        <f t="shared" ca="1" si="1094"/>
        <v>0</v>
      </c>
      <c r="EB736">
        <v>734</v>
      </c>
      <c r="EC736" s="7">
        <f t="shared" si="1126"/>
        <v>0</v>
      </c>
      <c r="ED736" s="28">
        <f t="shared" si="1127"/>
        <v>0</v>
      </c>
      <c r="EE736" s="16">
        <f t="shared" si="1128"/>
        <v>0</v>
      </c>
      <c r="EF736" s="9">
        <f t="shared" si="1070"/>
        <v>0</v>
      </c>
      <c r="EG736" s="26">
        <f t="shared" si="1071"/>
        <v>0</v>
      </c>
      <c r="EH736" s="19">
        <f t="shared" si="1072"/>
        <v>0</v>
      </c>
      <c r="EI736" s="26">
        <f t="shared" si="1073"/>
        <v>0</v>
      </c>
      <c r="EJ736" s="26">
        <f t="shared" si="1074"/>
        <v>0</v>
      </c>
      <c r="EK736" s="16">
        <f t="shared" si="1129"/>
        <v>0</v>
      </c>
      <c r="EL736" s="25">
        <v>0</v>
      </c>
      <c r="EM736" s="25">
        <f t="shared" si="1130"/>
        <v>0</v>
      </c>
      <c r="EN736" s="25">
        <f t="shared" si="1131"/>
        <v>0</v>
      </c>
      <c r="EO736" s="25">
        <f t="shared" si="1132"/>
        <v>0</v>
      </c>
      <c r="EP736" s="25">
        <f t="shared" si="1133"/>
        <v>0</v>
      </c>
      <c r="EQ736" s="16">
        <f t="shared" si="1134"/>
        <v>0</v>
      </c>
      <c r="ER736" s="25">
        <f t="shared" si="1135"/>
        <v>0</v>
      </c>
      <c r="ES736" s="9">
        <f t="shared" si="1075"/>
        <v>0</v>
      </c>
      <c r="ET736" s="26">
        <f t="shared" si="1076"/>
        <v>0</v>
      </c>
      <c r="EU736" s="19">
        <f t="shared" si="1077"/>
        <v>0</v>
      </c>
      <c r="EV736" s="26">
        <f t="shared" si="1078"/>
        <v>0</v>
      </c>
      <c r="EW736" s="26">
        <f t="shared" si="1079"/>
        <v>0</v>
      </c>
      <c r="EX736">
        <f t="shared" si="1136"/>
        <v>0</v>
      </c>
      <c r="EY736" s="7">
        <f t="shared" si="1095"/>
        <v>0</v>
      </c>
      <c r="EZ736" s="7">
        <f t="shared" si="1096"/>
        <v>0</v>
      </c>
      <c r="FA736" s="17">
        <f t="shared" si="1137"/>
        <v>0</v>
      </c>
      <c r="FB736" s="17">
        <f t="shared" si="1097"/>
        <v>0</v>
      </c>
      <c r="GB736">
        <v>734</v>
      </c>
      <c r="GC736" s="7">
        <f t="shared" si="1138"/>
        <v>0</v>
      </c>
      <c r="GD736" s="28">
        <f t="shared" si="1139"/>
        <v>0</v>
      </c>
      <c r="GE736" s="16">
        <f t="shared" si="1140"/>
        <v>0</v>
      </c>
      <c r="GF736" s="9">
        <f t="shared" si="1080"/>
        <v>0</v>
      </c>
      <c r="GG736" s="26">
        <f t="shared" si="1081"/>
        <v>0</v>
      </c>
      <c r="GH736" s="19">
        <f t="shared" si="1082"/>
        <v>0</v>
      </c>
      <c r="GI736" s="26">
        <f t="shared" si="1083"/>
        <v>0</v>
      </c>
      <c r="GJ736" s="26">
        <f t="shared" si="1084"/>
        <v>0</v>
      </c>
      <c r="GK736" s="16">
        <f t="shared" si="1141"/>
        <v>0</v>
      </c>
      <c r="GL736" s="25">
        <v>0</v>
      </c>
      <c r="GM736" s="25">
        <f t="shared" si="1142"/>
        <v>0</v>
      </c>
      <c r="GN736" s="25">
        <f t="shared" si="1143"/>
        <v>0</v>
      </c>
      <c r="GO736" s="25">
        <f t="shared" si="1144"/>
        <v>0</v>
      </c>
      <c r="GP736" s="25">
        <f t="shared" si="1145"/>
        <v>0</v>
      </c>
      <c r="GQ736" s="16">
        <f t="shared" si="1146"/>
        <v>0</v>
      </c>
      <c r="GR736" s="25">
        <f t="shared" si="1147"/>
        <v>0</v>
      </c>
      <c r="GS736" s="9">
        <f t="shared" si="1085"/>
        <v>0</v>
      </c>
      <c r="GT736" s="26">
        <f t="shared" si="1086"/>
        <v>0</v>
      </c>
      <c r="GU736" s="19">
        <f t="shared" si="1087"/>
        <v>0</v>
      </c>
      <c r="GV736" s="26">
        <f t="shared" si="1088"/>
        <v>0</v>
      </c>
      <c r="GW736" s="26">
        <f t="shared" si="1089"/>
        <v>0</v>
      </c>
      <c r="GX736">
        <f t="shared" si="1148"/>
        <v>0</v>
      </c>
      <c r="GY736" s="7">
        <f t="shared" si="1098"/>
        <v>0</v>
      </c>
      <c r="GZ736" s="7">
        <f t="shared" si="1099"/>
        <v>0</v>
      </c>
      <c r="HA736" s="17">
        <f t="shared" si="1149"/>
        <v>0</v>
      </c>
      <c r="HB736" s="17">
        <f t="shared" si="1100"/>
        <v>0</v>
      </c>
    </row>
    <row r="737" spans="54:210" x14ac:dyDescent="0.3">
      <c r="BB737">
        <v>735</v>
      </c>
      <c r="BC737" s="7">
        <f t="shared" si="1101"/>
        <v>0</v>
      </c>
      <c r="BD737" s="28">
        <f t="shared" si="1102"/>
        <v>0</v>
      </c>
      <c r="BE737" s="16">
        <f t="shared" si="1103"/>
        <v>0</v>
      </c>
      <c r="BF737" s="16">
        <f t="shared" si="1104"/>
        <v>0</v>
      </c>
      <c r="BG737" s="25">
        <v>0</v>
      </c>
      <c r="BH737" s="25">
        <f t="shared" si="1105"/>
        <v>0</v>
      </c>
      <c r="BI737" s="25">
        <f t="shared" si="1106"/>
        <v>0</v>
      </c>
      <c r="BJ737" s="25">
        <f t="shared" si="1107"/>
        <v>0</v>
      </c>
      <c r="BK737" s="25">
        <f t="shared" si="1108"/>
        <v>0</v>
      </c>
      <c r="BL737" s="16">
        <f t="shared" si="1109"/>
        <v>0</v>
      </c>
      <c r="BM737" s="25">
        <f t="shared" si="1110"/>
        <v>0</v>
      </c>
      <c r="BN737" s="9">
        <f t="shared" si="1055"/>
        <v>0</v>
      </c>
      <c r="BO737" s="26">
        <f t="shared" si="1056"/>
        <v>0</v>
      </c>
      <c r="BP737" s="19">
        <f t="shared" si="1057"/>
        <v>0</v>
      </c>
      <c r="BQ737" s="26">
        <f t="shared" si="1058"/>
        <v>0</v>
      </c>
      <c r="BR737" s="26">
        <f t="shared" si="1059"/>
        <v>0</v>
      </c>
      <c r="BS737">
        <f t="shared" si="1111"/>
        <v>0</v>
      </c>
      <c r="BT737" s="7">
        <f t="shared" si="1112"/>
        <v>0</v>
      </c>
      <c r="BU737" s="7">
        <f t="shared" si="1090"/>
        <v>0</v>
      </c>
      <c r="BV737" s="17">
        <f t="shared" si="1113"/>
        <v>0</v>
      </c>
      <c r="BW737" s="17">
        <f t="shared" si="1091"/>
        <v>0</v>
      </c>
      <c r="CB737">
        <v>735</v>
      </c>
      <c r="CC737" s="7">
        <f t="shared" ca="1" si="1114"/>
        <v>-19000</v>
      </c>
      <c r="CD737" s="28">
        <f t="shared" ca="1" si="1115"/>
        <v>0</v>
      </c>
      <c r="CE737" s="16">
        <f t="shared" ca="1" si="1116"/>
        <v>0</v>
      </c>
      <c r="CF737" s="9">
        <f t="shared" ca="1" si="1060"/>
        <v>0</v>
      </c>
      <c r="CG737" s="26">
        <f t="shared" ca="1" si="1061"/>
        <v>0</v>
      </c>
      <c r="CH737" s="19">
        <f t="shared" ca="1" si="1062"/>
        <v>0</v>
      </c>
      <c r="CI737" s="26">
        <f t="shared" ca="1" si="1063"/>
        <v>0</v>
      </c>
      <c r="CJ737" s="26">
        <f t="shared" ca="1" si="1064"/>
        <v>0</v>
      </c>
      <c r="CK737" s="16">
        <f t="shared" ca="1" si="1117"/>
        <v>0</v>
      </c>
      <c r="CL737" s="25">
        <v>0</v>
      </c>
      <c r="CM737" s="25">
        <f t="shared" ca="1" si="1118"/>
        <v>0</v>
      </c>
      <c r="CN737" s="25">
        <f t="shared" ca="1" si="1119"/>
        <v>0</v>
      </c>
      <c r="CO737" s="25">
        <f t="shared" ca="1" si="1120"/>
        <v>0</v>
      </c>
      <c r="CP737" s="25">
        <f t="shared" ca="1" si="1121"/>
        <v>0</v>
      </c>
      <c r="CQ737" s="16">
        <f t="shared" ca="1" si="1122"/>
        <v>0</v>
      </c>
      <c r="CR737" s="25">
        <f t="shared" ca="1" si="1123"/>
        <v>0</v>
      </c>
      <c r="CS737" s="9">
        <f t="shared" ca="1" si="1065"/>
        <v>0</v>
      </c>
      <c r="CT737" s="26">
        <f t="shared" ca="1" si="1066"/>
        <v>0</v>
      </c>
      <c r="CU737" s="19">
        <f t="shared" ca="1" si="1067"/>
        <v>0</v>
      </c>
      <c r="CV737" s="26">
        <f t="shared" ca="1" si="1068"/>
        <v>0</v>
      </c>
      <c r="CW737" s="26">
        <f t="shared" ca="1" si="1069"/>
        <v>0</v>
      </c>
      <c r="CX737">
        <f t="shared" ca="1" si="1124"/>
        <v>0</v>
      </c>
      <c r="CY737" s="7">
        <f t="shared" ca="1" si="1092"/>
        <v>0</v>
      </c>
      <c r="CZ737" s="7">
        <f t="shared" ca="1" si="1093"/>
        <v>0</v>
      </c>
      <c r="DA737" s="17">
        <f t="shared" ca="1" si="1125"/>
        <v>0</v>
      </c>
      <c r="DB737" s="17">
        <f t="shared" ca="1" si="1094"/>
        <v>0</v>
      </c>
      <c r="EB737">
        <v>735</v>
      </c>
      <c r="EC737" s="7">
        <f t="shared" si="1126"/>
        <v>0</v>
      </c>
      <c r="ED737" s="28">
        <f t="shared" si="1127"/>
        <v>0</v>
      </c>
      <c r="EE737" s="16">
        <f t="shared" si="1128"/>
        <v>0</v>
      </c>
      <c r="EF737" s="9">
        <f t="shared" si="1070"/>
        <v>0</v>
      </c>
      <c r="EG737" s="26">
        <f t="shared" si="1071"/>
        <v>0</v>
      </c>
      <c r="EH737" s="19">
        <f t="shared" si="1072"/>
        <v>0</v>
      </c>
      <c r="EI737" s="26">
        <f t="shared" si="1073"/>
        <v>0</v>
      </c>
      <c r="EJ737" s="26">
        <f t="shared" si="1074"/>
        <v>0</v>
      </c>
      <c r="EK737" s="16">
        <f t="shared" si="1129"/>
        <v>0</v>
      </c>
      <c r="EL737" s="25">
        <v>0</v>
      </c>
      <c r="EM737" s="25">
        <f t="shared" si="1130"/>
        <v>0</v>
      </c>
      <c r="EN737" s="25">
        <f t="shared" si="1131"/>
        <v>0</v>
      </c>
      <c r="EO737" s="25">
        <f t="shared" si="1132"/>
        <v>0</v>
      </c>
      <c r="EP737" s="25">
        <f t="shared" si="1133"/>
        <v>0</v>
      </c>
      <c r="EQ737" s="16">
        <f t="shared" si="1134"/>
        <v>0</v>
      </c>
      <c r="ER737" s="25">
        <f t="shared" si="1135"/>
        <v>0</v>
      </c>
      <c r="ES737" s="9">
        <f t="shared" si="1075"/>
        <v>0</v>
      </c>
      <c r="ET737" s="26">
        <f t="shared" si="1076"/>
        <v>0</v>
      </c>
      <c r="EU737" s="19">
        <f t="shared" si="1077"/>
        <v>0</v>
      </c>
      <c r="EV737" s="26">
        <f t="shared" si="1078"/>
        <v>0</v>
      </c>
      <c r="EW737" s="26">
        <f t="shared" si="1079"/>
        <v>0</v>
      </c>
      <c r="EX737">
        <f t="shared" si="1136"/>
        <v>0</v>
      </c>
      <c r="EY737" s="7">
        <f t="shared" si="1095"/>
        <v>0</v>
      </c>
      <c r="EZ737" s="7">
        <f t="shared" si="1096"/>
        <v>0</v>
      </c>
      <c r="FA737" s="17">
        <f t="shared" si="1137"/>
        <v>0</v>
      </c>
      <c r="FB737" s="17">
        <f t="shared" si="1097"/>
        <v>0</v>
      </c>
      <c r="GB737">
        <v>735</v>
      </c>
      <c r="GC737" s="7">
        <f t="shared" si="1138"/>
        <v>0</v>
      </c>
      <c r="GD737" s="28">
        <f t="shared" si="1139"/>
        <v>0</v>
      </c>
      <c r="GE737" s="16">
        <f t="shared" si="1140"/>
        <v>0</v>
      </c>
      <c r="GF737" s="9">
        <f t="shared" si="1080"/>
        <v>0</v>
      </c>
      <c r="GG737" s="26">
        <f t="shared" si="1081"/>
        <v>0</v>
      </c>
      <c r="GH737" s="19">
        <f t="shared" si="1082"/>
        <v>0</v>
      </c>
      <c r="GI737" s="26">
        <f t="shared" si="1083"/>
        <v>0</v>
      </c>
      <c r="GJ737" s="26">
        <f t="shared" si="1084"/>
        <v>0</v>
      </c>
      <c r="GK737" s="16">
        <f t="shared" si="1141"/>
        <v>0</v>
      </c>
      <c r="GL737" s="25">
        <v>0</v>
      </c>
      <c r="GM737" s="25">
        <f t="shared" si="1142"/>
        <v>0</v>
      </c>
      <c r="GN737" s="25">
        <f t="shared" si="1143"/>
        <v>0</v>
      </c>
      <c r="GO737" s="25">
        <f t="shared" si="1144"/>
        <v>0</v>
      </c>
      <c r="GP737" s="25">
        <f t="shared" si="1145"/>
        <v>0</v>
      </c>
      <c r="GQ737" s="16">
        <f t="shared" si="1146"/>
        <v>0</v>
      </c>
      <c r="GR737" s="25">
        <f t="shared" si="1147"/>
        <v>0</v>
      </c>
      <c r="GS737" s="9">
        <f t="shared" si="1085"/>
        <v>0</v>
      </c>
      <c r="GT737" s="26">
        <f t="shared" si="1086"/>
        <v>0</v>
      </c>
      <c r="GU737" s="19">
        <f t="shared" si="1087"/>
        <v>0</v>
      </c>
      <c r="GV737" s="26">
        <f t="shared" si="1088"/>
        <v>0</v>
      </c>
      <c r="GW737" s="26">
        <f t="shared" si="1089"/>
        <v>0</v>
      </c>
      <c r="GX737">
        <f t="shared" si="1148"/>
        <v>0</v>
      </c>
      <c r="GY737" s="7">
        <f t="shared" si="1098"/>
        <v>0</v>
      </c>
      <c r="GZ737" s="7">
        <f t="shared" si="1099"/>
        <v>0</v>
      </c>
      <c r="HA737" s="17">
        <f t="shared" si="1149"/>
        <v>0</v>
      </c>
      <c r="HB737" s="17">
        <f t="shared" si="1100"/>
        <v>0</v>
      </c>
    </row>
    <row r="738" spans="54:210" x14ac:dyDescent="0.3">
      <c r="BB738">
        <v>736</v>
      </c>
      <c r="BC738" s="7">
        <f t="shared" si="1101"/>
        <v>0</v>
      </c>
      <c r="BD738" s="28">
        <f t="shared" si="1102"/>
        <v>0</v>
      </c>
      <c r="BE738" s="16">
        <f t="shared" si="1103"/>
        <v>0</v>
      </c>
      <c r="BF738" s="16">
        <f t="shared" si="1104"/>
        <v>0</v>
      </c>
      <c r="BG738" s="25">
        <v>0</v>
      </c>
      <c r="BH738" s="25">
        <f t="shared" si="1105"/>
        <v>0</v>
      </c>
      <c r="BI738" s="25">
        <f t="shared" si="1106"/>
        <v>0</v>
      </c>
      <c r="BJ738" s="25">
        <f t="shared" si="1107"/>
        <v>0</v>
      </c>
      <c r="BK738" s="25">
        <f t="shared" si="1108"/>
        <v>0</v>
      </c>
      <c r="BL738" s="16">
        <f t="shared" si="1109"/>
        <v>0</v>
      </c>
      <c r="BM738" s="25">
        <f t="shared" si="1110"/>
        <v>0</v>
      </c>
      <c r="BN738" s="9">
        <f t="shared" si="1055"/>
        <v>0</v>
      </c>
      <c r="BO738" s="26">
        <f t="shared" si="1056"/>
        <v>0</v>
      </c>
      <c r="BP738" s="19">
        <f t="shared" si="1057"/>
        <v>0</v>
      </c>
      <c r="BQ738" s="26">
        <f t="shared" si="1058"/>
        <v>0</v>
      </c>
      <c r="BR738" s="26">
        <f t="shared" si="1059"/>
        <v>0</v>
      </c>
      <c r="BS738">
        <f t="shared" si="1111"/>
        <v>0</v>
      </c>
      <c r="BT738" s="7">
        <f t="shared" si="1112"/>
        <v>0</v>
      </c>
      <c r="BU738" s="7">
        <f t="shared" si="1090"/>
        <v>0</v>
      </c>
      <c r="BV738" s="17">
        <f t="shared" si="1113"/>
        <v>0</v>
      </c>
      <c r="BW738" s="17">
        <f t="shared" si="1091"/>
        <v>0</v>
      </c>
      <c r="CB738">
        <v>736</v>
      </c>
      <c r="CC738" s="7">
        <f t="shared" ca="1" si="1114"/>
        <v>-19000</v>
      </c>
      <c r="CD738" s="28">
        <f t="shared" ca="1" si="1115"/>
        <v>0</v>
      </c>
      <c r="CE738" s="16">
        <f t="shared" ca="1" si="1116"/>
        <v>0</v>
      </c>
      <c r="CF738" s="9">
        <f t="shared" ca="1" si="1060"/>
        <v>0</v>
      </c>
      <c r="CG738" s="26">
        <f t="shared" ca="1" si="1061"/>
        <v>0</v>
      </c>
      <c r="CH738" s="19">
        <f t="shared" ca="1" si="1062"/>
        <v>0</v>
      </c>
      <c r="CI738" s="26">
        <f t="shared" ca="1" si="1063"/>
        <v>0</v>
      </c>
      <c r="CJ738" s="26">
        <f t="shared" ca="1" si="1064"/>
        <v>0</v>
      </c>
      <c r="CK738" s="16">
        <f t="shared" ca="1" si="1117"/>
        <v>0</v>
      </c>
      <c r="CL738" s="25">
        <v>0</v>
      </c>
      <c r="CM738" s="25">
        <f t="shared" ca="1" si="1118"/>
        <v>0</v>
      </c>
      <c r="CN738" s="25">
        <f t="shared" ca="1" si="1119"/>
        <v>0</v>
      </c>
      <c r="CO738" s="25">
        <f t="shared" ca="1" si="1120"/>
        <v>0</v>
      </c>
      <c r="CP738" s="25">
        <f t="shared" ca="1" si="1121"/>
        <v>0</v>
      </c>
      <c r="CQ738" s="16">
        <f t="shared" ca="1" si="1122"/>
        <v>0</v>
      </c>
      <c r="CR738" s="25">
        <f t="shared" ca="1" si="1123"/>
        <v>0</v>
      </c>
      <c r="CS738" s="9">
        <f t="shared" ca="1" si="1065"/>
        <v>0</v>
      </c>
      <c r="CT738" s="26">
        <f t="shared" ca="1" si="1066"/>
        <v>0</v>
      </c>
      <c r="CU738" s="19">
        <f t="shared" ca="1" si="1067"/>
        <v>0</v>
      </c>
      <c r="CV738" s="26">
        <f t="shared" ca="1" si="1068"/>
        <v>0</v>
      </c>
      <c r="CW738" s="26">
        <f t="shared" ca="1" si="1069"/>
        <v>0</v>
      </c>
      <c r="CX738">
        <f t="shared" ca="1" si="1124"/>
        <v>0</v>
      </c>
      <c r="CY738" s="7">
        <f t="shared" ca="1" si="1092"/>
        <v>0</v>
      </c>
      <c r="CZ738" s="7">
        <f t="shared" ca="1" si="1093"/>
        <v>0</v>
      </c>
      <c r="DA738" s="17">
        <f t="shared" ca="1" si="1125"/>
        <v>0</v>
      </c>
      <c r="DB738" s="17">
        <f t="shared" ca="1" si="1094"/>
        <v>0</v>
      </c>
      <c r="EB738">
        <v>736</v>
      </c>
      <c r="EC738" s="7">
        <f t="shared" si="1126"/>
        <v>0</v>
      </c>
      <c r="ED738" s="28">
        <f t="shared" si="1127"/>
        <v>0</v>
      </c>
      <c r="EE738" s="16">
        <f t="shared" si="1128"/>
        <v>0</v>
      </c>
      <c r="EF738" s="9">
        <f t="shared" si="1070"/>
        <v>0</v>
      </c>
      <c r="EG738" s="26">
        <f t="shared" si="1071"/>
        <v>0</v>
      </c>
      <c r="EH738" s="19">
        <f t="shared" si="1072"/>
        <v>0</v>
      </c>
      <c r="EI738" s="26">
        <f t="shared" si="1073"/>
        <v>0</v>
      </c>
      <c r="EJ738" s="26">
        <f t="shared" si="1074"/>
        <v>0</v>
      </c>
      <c r="EK738" s="16">
        <f t="shared" si="1129"/>
        <v>0</v>
      </c>
      <c r="EL738" s="25">
        <v>0</v>
      </c>
      <c r="EM738" s="25">
        <f t="shared" si="1130"/>
        <v>0</v>
      </c>
      <c r="EN738" s="25">
        <f t="shared" si="1131"/>
        <v>0</v>
      </c>
      <c r="EO738" s="25">
        <f t="shared" si="1132"/>
        <v>0</v>
      </c>
      <c r="EP738" s="25">
        <f t="shared" si="1133"/>
        <v>0</v>
      </c>
      <c r="EQ738" s="16">
        <f t="shared" si="1134"/>
        <v>0</v>
      </c>
      <c r="ER738" s="25">
        <f t="shared" si="1135"/>
        <v>0</v>
      </c>
      <c r="ES738" s="9">
        <f t="shared" si="1075"/>
        <v>0</v>
      </c>
      <c r="ET738" s="26">
        <f t="shared" si="1076"/>
        <v>0</v>
      </c>
      <c r="EU738" s="19">
        <f t="shared" si="1077"/>
        <v>0</v>
      </c>
      <c r="EV738" s="26">
        <f t="shared" si="1078"/>
        <v>0</v>
      </c>
      <c r="EW738" s="26">
        <f t="shared" si="1079"/>
        <v>0</v>
      </c>
      <c r="EX738">
        <f t="shared" si="1136"/>
        <v>0</v>
      </c>
      <c r="EY738" s="7">
        <f t="shared" si="1095"/>
        <v>0</v>
      </c>
      <c r="EZ738" s="7">
        <f t="shared" si="1096"/>
        <v>0</v>
      </c>
      <c r="FA738" s="17">
        <f t="shared" si="1137"/>
        <v>0</v>
      </c>
      <c r="FB738" s="17">
        <f t="shared" si="1097"/>
        <v>0</v>
      </c>
      <c r="GB738">
        <v>736</v>
      </c>
      <c r="GC738" s="7">
        <f t="shared" si="1138"/>
        <v>0</v>
      </c>
      <c r="GD738" s="28">
        <f t="shared" si="1139"/>
        <v>0</v>
      </c>
      <c r="GE738" s="16">
        <f t="shared" si="1140"/>
        <v>0</v>
      </c>
      <c r="GF738" s="9">
        <f t="shared" si="1080"/>
        <v>0</v>
      </c>
      <c r="GG738" s="26">
        <f t="shared" si="1081"/>
        <v>0</v>
      </c>
      <c r="GH738" s="19">
        <f t="shared" si="1082"/>
        <v>0</v>
      </c>
      <c r="GI738" s="26">
        <f t="shared" si="1083"/>
        <v>0</v>
      </c>
      <c r="GJ738" s="26">
        <f t="shared" si="1084"/>
        <v>0</v>
      </c>
      <c r="GK738" s="16">
        <f t="shared" si="1141"/>
        <v>0</v>
      </c>
      <c r="GL738" s="25">
        <v>0</v>
      </c>
      <c r="GM738" s="25">
        <f t="shared" si="1142"/>
        <v>0</v>
      </c>
      <c r="GN738" s="25">
        <f t="shared" si="1143"/>
        <v>0</v>
      </c>
      <c r="GO738" s="25">
        <f t="shared" si="1144"/>
        <v>0</v>
      </c>
      <c r="GP738" s="25">
        <f t="shared" si="1145"/>
        <v>0</v>
      </c>
      <c r="GQ738" s="16">
        <f t="shared" si="1146"/>
        <v>0</v>
      </c>
      <c r="GR738" s="25">
        <f t="shared" si="1147"/>
        <v>0</v>
      </c>
      <c r="GS738" s="9">
        <f t="shared" si="1085"/>
        <v>0</v>
      </c>
      <c r="GT738" s="26">
        <f t="shared" si="1086"/>
        <v>0</v>
      </c>
      <c r="GU738" s="19">
        <f t="shared" si="1087"/>
        <v>0</v>
      </c>
      <c r="GV738" s="26">
        <f t="shared" si="1088"/>
        <v>0</v>
      </c>
      <c r="GW738" s="26">
        <f t="shared" si="1089"/>
        <v>0</v>
      </c>
      <c r="GX738">
        <f t="shared" si="1148"/>
        <v>0</v>
      </c>
      <c r="GY738" s="7">
        <f t="shared" si="1098"/>
        <v>0</v>
      </c>
      <c r="GZ738" s="7">
        <f t="shared" si="1099"/>
        <v>0</v>
      </c>
      <c r="HA738" s="17">
        <f t="shared" si="1149"/>
        <v>0</v>
      </c>
      <c r="HB738" s="17">
        <f t="shared" si="1100"/>
        <v>0</v>
      </c>
    </row>
    <row r="739" spans="54:210" x14ac:dyDescent="0.3">
      <c r="BB739">
        <v>737</v>
      </c>
      <c r="BC739" s="7">
        <f t="shared" si="1101"/>
        <v>0</v>
      </c>
      <c r="BD739" s="28">
        <f t="shared" si="1102"/>
        <v>0</v>
      </c>
      <c r="BE739" s="16">
        <f t="shared" si="1103"/>
        <v>0</v>
      </c>
      <c r="BF739" s="16">
        <f t="shared" si="1104"/>
        <v>0</v>
      </c>
      <c r="BG739" s="25">
        <v>0</v>
      </c>
      <c r="BH739" s="25">
        <f t="shared" si="1105"/>
        <v>0</v>
      </c>
      <c r="BI739" s="25">
        <f t="shared" si="1106"/>
        <v>0</v>
      </c>
      <c r="BJ739" s="25">
        <f t="shared" si="1107"/>
        <v>0</v>
      </c>
      <c r="BK739" s="25">
        <f t="shared" si="1108"/>
        <v>0</v>
      </c>
      <c r="BL739" s="16">
        <f t="shared" si="1109"/>
        <v>0</v>
      </c>
      <c r="BM739" s="25">
        <f t="shared" si="1110"/>
        <v>0</v>
      </c>
      <c r="BN739" s="9">
        <f t="shared" si="1055"/>
        <v>0</v>
      </c>
      <c r="BO739" s="26">
        <f t="shared" si="1056"/>
        <v>0</v>
      </c>
      <c r="BP739" s="19">
        <f t="shared" si="1057"/>
        <v>0</v>
      </c>
      <c r="BQ739" s="26">
        <f t="shared" si="1058"/>
        <v>0</v>
      </c>
      <c r="BR739" s="26">
        <f t="shared" si="1059"/>
        <v>0</v>
      </c>
      <c r="BS739">
        <f t="shared" si="1111"/>
        <v>0</v>
      </c>
      <c r="BT739" s="7">
        <f t="shared" si="1112"/>
        <v>0</v>
      </c>
      <c r="BU739" s="7">
        <f t="shared" si="1090"/>
        <v>0</v>
      </c>
      <c r="BV739" s="17">
        <f t="shared" si="1113"/>
        <v>0</v>
      </c>
      <c r="BW739" s="17">
        <f t="shared" si="1091"/>
        <v>0</v>
      </c>
      <c r="CB739">
        <v>737</v>
      </c>
      <c r="CC739" s="7">
        <f t="shared" ca="1" si="1114"/>
        <v>-19000</v>
      </c>
      <c r="CD739" s="28">
        <f t="shared" ca="1" si="1115"/>
        <v>0</v>
      </c>
      <c r="CE739" s="16">
        <f t="shared" ca="1" si="1116"/>
        <v>0</v>
      </c>
      <c r="CF739" s="9">
        <f t="shared" ca="1" si="1060"/>
        <v>0</v>
      </c>
      <c r="CG739" s="26">
        <f t="shared" ca="1" si="1061"/>
        <v>0</v>
      </c>
      <c r="CH739" s="19">
        <f t="shared" ca="1" si="1062"/>
        <v>0</v>
      </c>
      <c r="CI739" s="26">
        <f t="shared" ca="1" si="1063"/>
        <v>0</v>
      </c>
      <c r="CJ739" s="26">
        <f t="shared" ca="1" si="1064"/>
        <v>0</v>
      </c>
      <c r="CK739" s="16">
        <f t="shared" ca="1" si="1117"/>
        <v>0</v>
      </c>
      <c r="CL739" s="25">
        <v>0</v>
      </c>
      <c r="CM739" s="25">
        <f t="shared" ca="1" si="1118"/>
        <v>0</v>
      </c>
      <c r="CN739" s="25">
        <f t="shared" ca="1" si="1119"/>
        <v>0</v>
      </c>
      <c r="CO739" s="25">
        <f t="shared" ca="1" si="1120"/>
        <v>0</v>
      </c>
      <c r="CP739" s="25">
        <f t="shared" ca="1" si="1121"/>
        <v>0</v>
      </c>
      <c r="CQ739" s="16">
        <f t="shared" ca="1" si="1122"/>
        <v>0</v>
      </c>
      <c r="CR739" s="25">
        <f t="shared" ca="1" si="1123"/>
        <v>0</v>
      </c>
      <c r="CS739" s="9">
        <f t="shared" ca="1" si="1065"/>
        <v>0</v>
      </c>
      <c r="CT739" s="26">
        <f t="shared" ca="1" si="1066"/>
        <v>0</v>
      </c>
      <c r="CU739" s="19">
        <f t="shared" ca="1" si="1067"/>
        <v>0</v>
      </c>
      <c r="CV739" s="26">
        <f t="shared" ca="1" si="1068"/>
        <v>0</v>
      </c>
      <c r="CW739" s="26">
        <f t="shared" ca="1" si="1069"/>
        <v>0</v>
      </c>
      <c r="CX739">
        <f t="shared" ca="1" si="1124"/>
        <v>0</v>
      </c>
      <c r="CY739" s="7">
        <f t="shared" ca="1" si="1092"/>
        <v>0</v>
      </c>
      <c r="CZ739" s="7">
        <f t="shared" ca="1" si="1093"/>
        <v>0</v>
      </c>
      <c r="DA739" s="17">
        <f t="shared" ca="1" si="1125"/>
        <v>0</v>
      </c>
      <c r="DB739" s="17">
        <f t="shared" ca="1" si="1094"/>
        <v>0</v>
      </c>
      <c r="EB739">
        <v>737</v>
      </c>
      <c r="EC739" s="7">
        <f t="shared" si="1126"/>
        <v>0</v>
      </c>
      <c r="ED739" s="28">
        <f t="shared" si="1127"/>
        <v>0</v>
      </c>
      <c r="EE739" s="16">
        <f t="shared" si="1128"/>
        <v>0</v>
      </c>
      <c r="EF739" s="9">
        <f t="shared" si="1070"/>
        <v>0</v>
      </c>
      <c r="EG739" s="26">
        <f t="shared" si="1071"/>
        <v>0</v>
      </c>
      <c r="EH739" s="19">
        <f t="shared" si="1072"/>
        <v>0</v>
      </c>
      <c r="EI739" s="26">
        <f t="shared" si="1073"/>
        <v>0</v>
      </c>
      <c r="EJ739" s="26">
        <f t="shared" si="1074"/>
        <v>0</v>
      </c>
      <c r="EK739" s="16">
        <f t="shared" si="1129"/>
        <v>0</v>
      </c>
      <c r="EL739" s="25">
        <v>0</v>
      </c>
      <c r="EM739" s="25">
        <f t="shared" si="1130"/>
        <v>0</v>
      </c>
      <c r="EN739" s="25">
        <f t="shared" si="1131"/>
        <v>0</v>
      </c>
      <c r="EO739" s="25">
        <f t="shared" si="1132"/>
        <v>0</v>
      </c>
      <c r="EP739" s="25">
        <f t="shared" si="1133"/>
        <v>0</v>
      </c>
      <c r="EQ739" s="16">
        <f t="shared" si="1134"/>
        <v>0</v>
      </c>
      <c r="ER739" s="25">
        <f t="shared" si="1135"/>
        <v>0</v>
      </c>
      <c r="ES739" s="9">
        <f t="shared" si="1075"/>
        <v>0</v>
      </c>
      <c r="ET739" s="26">
        <f t="shared" si="1076"/>
        <v>0</v>
      </c>
      <c r="EU739" s="19">
        <f t="shared" si="1077"/>
        <v>0</v>
      </c>
      <c r="EV739" s="26">
        <f t="shared" si="1078"/>
        <v>0</v>
      </c>
      <c r="EW739" s="26">
        <f t="shared" si="1079"/>
        <v>0</v>
      </c>
      <c r="EX739">
        <f t="shared" si="1136"/>
        <v>0</v>
      </c>
      <c r="EY739" s="7">
        <f t="shared" si="1095"/>
        <v>0</v>
      </c>
      <c r="EZ739" s="7">
        <f t="shared" si="1096"/>
        <v>0</v>
      </c>
      <c r="FA739" s="17">
        <f t="shared" si="1137"/>
        <v>0</v>
      </c>
      <c r="FB739" s="17">
        <f t="shared" si="1097"/>
        <v>0</v>
      </c>
      <c r="GB739">
        <v>737</v>
      </c>
      <c r="GC739" s="7">
        <f t="shared" si="1138"/>
        <v>0</v>
      </c>
      <c r="GD739" s="28">
        <f t="shared" si="1139"/>
        <v>0</v>
      </c>
      <c r="GE739" s="16">
        <f t="shared" si="1140"/>
        <v>0</v>
      </c>
      <c r="GF739" s="9">
        <f t="shared" si="1080"/>
        <v>0</v>
      </c>
      <c r="GG739" s="26">
        <f t="shared" si="1081"/>
        <v>0</v>
      </c>
      <c r="GH739" s="19">
        <f t="shared" si="1082"/>
        <v>0</v>
      </c>
      <c r="GI739" s="26">
        <f t="shared" si="1083"/>
        <v>0</v>
      </c>
      <c r="GJ739" s="26">
        <f t="shared" si="1084"/>
        <v>0</v>
      </c>
      <c r="GK739" s="16">
        <f t="shared" si="1141"/>
        <v>0</v>
      </c>
      <c r="GL739" s="25">
        <v>0</v>
      </c>
      <c r="GM739" s="25">
        <f t="shared" si="1142"/>
        <v>0</v>
      </c>
      <c r="GN739" s="25">
        <f t="shared" si="1143"/>
        <v>0</v>
      </c>
      <c r="GO739" s="25">
        <f t="shared" si="1144"/>
        <v>0</v>
      </c>
      <c r="GP739" s="25">
        <f t="shared" si="1145"/>
        <v>0</v>
      </c>
      <c r="GQ739" s="16">
        <f t="shared" si="1146"/>
        <v>0</v>
      </c>
      <c r="GR739" s="25">
        <f t="shared" si="1147"/>
        <v>0</v>
      </c>
      <c r="GS739" s="9">
        <f t="shared" si="1085"/>
        <v>0</v>
      </c>
      <c r="GT739" s="26">
        <f t="shared" si="1086"/>
        <v>0</v>
      </c>
      <c r="GU739" s="19">
        <f t="shared" si="1087"/>
        <v>0</v>
      </c>
      <c r="GV739" s="26">
        <f t="shared" si="1088"/>
        <v>0</v>
      </c>
      <c r="GW739" s="26">
        <f t="shared" si="1089"/>
        <v>0</v>
      </c>
      <c r="GX739">
        <f t="shared" si="1148"/>
        <v>0</v>
      </c>
      <c r="GY739" s="7">
        <f t="shared" si="1098"/>
        <v>0</v>
      </c>
      <c r="GZ739" s="7">
        <f t="shared" si="1099"/>
        <v>0</v>
      </c>
      <c r="HA739" s="17">
        <f t="shared" si="1149"/>
        <v>0</v>
      </c>
      <c r="HB739" s="17">
        <f t="shared" si="1100"/>
        <v>0</v>
      </c>
    </row>
    <row r="740" spans="54:210" x14ac:dyDescent="0.3">
      <c r="BB740">
        <v>738</v>
      </c>
      <c r="BC740" s="7">
        <f t="shared" si="1101"/>
        <v>0</v>
      </c>
      <c r="BD740" s="28">
        <f t="shared" si="1102"/>
        <v>0</v>
      </c>
      <c r="BE740" s="16">
        <f t="shared" si="1103"/>
        <v>0</v>
      </c>
      <c r="BF740" s="16">
        <f t="shared" si="1104"/>
        <v>0</v>
      </c>
      <c r="BG740" s="25">
        <v>0</v>
      </c>
      <c r="BH740" s="25">
        <f t="shared" si="1105"/>
        <v>0</v>
      </c>
      <c r="BI740" s="25">
        <f t="shared" si="1106"/>
        <v>0</v>
      </c>
      <c r="BJ740" s="25">
        <f t="shared" si="1107"/>
        <v>0</v>
      </c>
      <c r="BK740" s="25">
        <f t="shared" si="1108"/>
        <v>0</v>
      </c>
      <c r="BL740" s="16">
        <f t="shared" si="1109"/>
        <v>0</v>
      </c>
      <c r="BM740" s="25">
        <f t="shared" si="1110"/>
        <v>0</v>
      </c>
      <c r="BN740" s="9">
        <f t="shared" si="1055"/>
        <v>0</v>
      </c>
      <c r="BO740" s="26">
        <f t="shared" si="1056"/>
        <v>0</v>
      </c>
      <c r="BP740" s="19">
        <f t="shared" si="1057"/>
        <v>0</v>
      </c>
      <c r="BQ740" s="26">
        <f t="shared" si="1058"/>
        <v>0</v>
      </c>
      <c r="BR740" s="26">
        <f t="shared" si="1059"/>
        <v>0</v>
      </c>
      <c r="BS740">
        <f t="shared" si="1111"/>
        <v>0</v>
      </c>
      <c r="BT740" s="7">
        <f t="shared" si="1112"/>
        <v>0</v>
      </c>
      <c r="BU740" s="7">
        <f t="shared" si="1090"/>
        <v>0</v>
      </c>
      <c r="BV740" s="17">
        <f t="shared" si="1113"/>
        <v>0</v>
      </c>
      <c r="BW740" s="17">
        <f t="shared" si="1091"/>
        <v>0</v>
      </c>
      <c r="CB740">
        <v>738</v>
      </c>
      <c r="CC740" s="7">
        <f t="shared" ca="1" si="1114"/>
        <v>-19000</v>
      </c>
      <c r="CD740" s="28">
        <f t="shared" ca="1" si="1115"/>
        <v>0</v>
      </c>
      <c r="CE740" s="16">
        <f t="shared" ca="1" si="1116"/>
        <v>0</v>
      </c>
      <c r="CF740" s="9">
        <f t="shared" ca="1" si="1060"/>
        <v>0</v>
      </c>
      <c r="CG740" s="26">
        <f t="shared" ca="1" si="1061"/>
        <v>0</v>
      </c>
      <c r="CH740" s="19">
        <f t="shared" ca="1" si="1062"/>
        <v>0</v>
      </c>
      <c r="CI740" s="26">
        <f t="shared" ca="1" si="1063"/>
        <v>0</v>
      </c>
      <c r="CJ740" s="26">
        <f t="shared" ca="1" si="1064"/>
        <v>0</v>
      </c>
      <c r="CK740" s="16">
        <f t="shared" ca="1" si="1117"/>
        <v>0</v>
      </c>
      <c r="CL740" s="25">
        <v>0</v>
      </c>
      <c r="CM740" s="25">
        <f t="shared" ca="1" si="1118"/>
        <v>0</v>
      </c>
      <c r="CN740" s="25">
        <f t="shared" ca="1" si="1119"/>
        <v>0</v>
      </c>
      <c r="CO740" s="25">
        <f t="shared" ca="1" si="1120"/>
        <v>0</v>
      </c>
      <c r="CP740" s="25">
        <f t="shared" ca="1" si="1121"/>
        <v>0</v>
      </c>
      <c r="CQ740" s="16">
        <f t="shared" ca="1" si="1122"/>
        <v>0</v>
      </c>
      <c r="CR740" s="25">
        <f t="shared" ca="1" si="1123"/>
        <v>0</v>
      </c>
      <c r="CS740" s="9">
        <f t="shared" ca="1" si="1065"/>
        <v>0</v>
      </c>
      <c r="CT740" s="26">
        <f t="shared" ca="1" si="1066"/>
        <v>0</v>
      </c>
      <c r="CU740" s="19">
        <f t="shared" ca="1" si="1067"/>
        <v>0</v>
      </c>
      <c r="CV740" s="26">
        <f t="shared" ca="1" si="1068"/>
        <v>0</v>
      </c>
      <c r="CW740" s="26">
        <f t="shared" ca="1" si="1069"/>
        <v>0</v>
      </c>
      <c r="CX740">
        <f t="shared" ca="1" si="1124"/>
        <v>0</v>
      </c>
      <c r="CY740" s="7">
        <f t="shared" ca="1" si="1092"/>
        <v>0</v>
      </c>
      <c r="CZ740" s="7">
        <f t="shared" ca="1" si="1093"/>
        <v>0</v>
      </c>
      <c r="DA740" s="17">
        <f t="shared" ca="1" si="1125"/>
        <v>0</v>
      </c>
      <c r="DB740" s="17">
        <f t="shared" ca="1" si="1094"/>
        <v>0</v>
      </c>
      <c r="EB740">
        <v>738</v>
      </c>
      <c r="EC740" s="7">
        <f t="shared" si="1126"/>
        <v>0</v>
      </c>
      <c r="ED740" s="28">
        <f t="shared" si="1127"/>
        <v>0</v>
      </c>
      <c r="EE740" s="16">
        <f t="shared" si="1128"/>
        <v>0</v>
      </c>
      <c r="EF740" s="9">
        <f t="shared" si="1070"/>
        <v>0</v>
      </c>
      <c r="EG740" s="26">
        <f t="shared" si="1071"/>
        <v>0</v>
      </c>
      <c r="EH740" s="19">
        <f t="shared" si="1072"/>
        <v>0</v>
      </c>
      <c r="EI740" s="26">
        <f t="shared" si="1073"/>
        <v>0</v>
      </c>
      <c r="EJ740" s="26">
        <f t="shared" si="1074"/>
        <v>0</v>
      </c>
      <c r="EK740" s="16">
        <f t="shared" si="1129"/>
        <v>0</v>
      </c>
      <c r="EL740" s="25">
        <v>0</v>
      </c>
      <c r="EM740" s="25">
        <f t="shared" si="1130"/>
        <v>0</v>
      </c>
      <c r="EN740" s="25">
        <f t="shared" si="1131"/>
        <v>0</v>
      </c>
      <c r="EO740" s="25">
        <f t="shared" si="1132"/>
        <v>0</v>
      </c>
      <c r="EP740" s="25">
        <f t="shared" si="1133"/>
        <v>0</v>
      </c>
      <c r="EQ740" s="16">
        <f t="shared" si="1134"/>
        <v>0</v>
      </c>
      <c r="ER740" s="25">
        <f t="shared" si="1135"/>
        <v>0</v>
      </c>
      <c r="ES740" s="9">
        <f t="shared" si="1075"/>
        <v>0</v>
      </c>
      <c r="ET740" s="26">
        <f t="shared" si="1076"/>
        <v>0</v>
      </c>
      <c r="EU740" s="19">
        <f t="shared" si="1077"/>
        <v>0</v>
      </c>
      <c r="EV740" s="26">
        <f t="shared" si="1078"/>
        <v>0</v>
      </c>
      <c r="EW740" s="26">
        <f t="shared" si="1079"/>
        <v>0</v>
      </c>
      <c r="EX740">
        <f t="shared" si="1136"/>
        <v>0</v>
      </c>
      <c r="EY740" s="7">
        <f t="shared" si="1095"/>
        <v>0</v>
      </c>
      <c r="EZ740" s="7">
        <f t="shared" si="1096"/>
        <v>0</v>
      </c>
      <c r="FA740" s="17">
        <f t="shared" si="1137"/>
        <v>0</v>
      </c>
      <c r="FB740" s="17">
        <f t="shared" si="1097"/>
        <v>0</v>
      </c>
      <c r="GB740">
        <v>738</v>
      </c>
      <c r="GC740" s="7">
        <f t="shared" si="1138"/>
        <v>0</v>
      </c>
      <c r="GD740" s="28">
        <f t="shared" si="1139"/>
        <v>0</v>
      </c>
      <c r="GE740" s="16">
        <f t="shared" si="1140"/>
        <v>0</v>
      </c>
      <c r="GF740" s="9">
        <f t="shared" si="1080"/>
        <v>0</v>
      </c>
      <c r="GG740" s="26">
        <f t="shared" si="1081"/>
        <v>0</v>
      </c>
      <c r="GH740" s="19">
        <f t="shared" si="1082"/>
        <v>0</v>
      </c>
      <c r="GI740" s="26">
        <f t="shared" si="1083"/>
        <v>0</v>
      </c>
      <c r="GJ740" s="26">
        <f t="shared" si="1084"/>
        <v>0</v>
      </c>
      <c r="GK740" s="16">
        <f t="shared" si="1141"/>
        <v>0</v>
      </c>
      <c r="GL740" s="25">
        <v>0</v>
      </c>
      <c r="GM740" s="25">
        <f t="shared" si="1142"/>
        <v>0</v>
      </c>
      <c r="GN740" s="25">
        <f t="shared" si="1143"/>
        <v>0</v>
      </c>
      <c r="GO740" s="25">
        <f t="shared" si="1144"/>
        <v>0</v>
      </c>
      <c r="GP740" s="25">
        <f t="shared" si="1145"/>
        <v>0</v>
      </c>
      <c r="GQ740" s="16">
        <f t="shared" si="1146"/>
        <v>0</v>
      </c>
      <c r="GR740" s="25">
        <f t="shared" si="1147"/>
        <v>0</v>
      </c>
      <c r="GS740" s="9">
        <f t="shared" si="1085"/>
        <v>0</v>
      </c>
      <c r="GT740" s="26">
        <f t="shared" si="1086"/>
        <v>0</v>
      </c>
      <c r="GU740" s="19">
        <f t="shared" si="1087"/>
        <v>0</v>
      </c>
      <c r="GV740" s="26">
        <f t="shared" si="1088"/>
        <v>0</v>
      </c>
      <c r="GW740" s="26">
        <f t="shared" si="1089"/>
        <v>0</v>
      </c>
      <c r="GX740">
        <f t="shared" si="1148"/>
        <v>0</v>
      </c>
      <c r="GY740" s="7">
        <f t="shared" si="1098"/>
        <v>0</v>
      </c>
      <c r="GZ740" s="7">
        <f t="shared" si="1099"/>
        <v>0</v>
      </c>
      <c r="HA740" s="17">
        <f t="shared" si="1149"/>
        <v>0</v>
      </c>
      <c r="HB740" s="17">
        <f t="shared" si="1100"/>
        <v>0</v>
      </c>
    </row>
    <row r="741" spans="54:210" x14ac:dyDescent="0.3">
      <c r="BB741">
        <v>739</v>
      </c>
      <c r="BC741" s="7">
        <f t="shared" si="1101"/>
        <v>0</v>
      </c>
      <c r="BD741" s="28">
        <f t="shared" si="1102"/>
        <v>0</v>
      </c>
      <c r="BE741" s="16">
        <f t="shared" si="1103"/>
        <v>0</v>
      </c>
      <c r="BF741" s="16">
        <f t="shared" si="1104"/>
        <v>0</v>
      </c>
      <c r="BG741" s="25">
        <v>0</v>
      </c>
      <c r="BH741" s="25">
        <f t="shared" si="1105"/>
        <v>0</v>
      </c>
      <c r="BI741" s="25">
        <f t="shared" si="1106"/>
        <v>0</v>
      </c>
      <c r="BJ741" s="25">
        <f t="shared" si="1107"/>
        <v>0</v>
      </c>
      <c r="BK741" s="25">
        <f t="shared" si="1108"/>
        <v>0</v>
      </c>
      <c r="BL741" s="16">
        <f t="shared" si="1109"/>
        <v>0</v>
      </c>
      <c r="BM741" s="25">
        <f t="shared" si="1110"/>
        <v>0</v>
      </c>
      <c r="BN741" s="9">
        <f t="shared" si="1055"/>
        <v>0</v>
      </c>
      <c r="BO741" s="26">
        <f t="shared" si="1056"/>
        <v>0</v>
      </c>
      <c r="BP741" s="19">
        <f t="shared" si="1057"/>
        <v>0</v>
      </c>
      <c r="BQ741" s="26">
        <f t="shared" si="1058"/>
        <v>0</v>
      </c>
      <c r="BR741" s="26">
        <f t="shared" si="1059"/>
        <v>0</v>
      </c>
      <c r="BS741">
        <f t="shared" si="1111"/>
        <v>0</v>
      </c>
      <c r="BT741" s="7">
        <f t="shared" si="1112"/>
        <v>0</v>
      </c>
      <c r="BU741" s="7">
        <f t="shared" si="1090"/>
        <v>0</v>
      </c>
      <c r="BV741" s="17">
        <f t="shared" si="1113"/>
        <v>0</v>
      </c>
      <c r="BW741" s="17">
        <f t="shared" si="1091"/>
        <v>0</v>
      </c>
      <c r="CB741">
        <v>739</v>
      </c>
      <c r="CC741" s="7">
        <f t="shared" ca="1" si="1114"/>
        <v>-19000</v>
      </c>
      <c r="CD741" s="28">
        <f t="shared" ca="1" si="1115"/>
        <v>0</v>
      </c>
      <c r="CE741" s="16">
        <f t="shared" ca="1" si="1116"/>
        <v>0</v>
      </c>
      <c r="CF741" s="9">
        <f t="shared" ca="1" si="1060"/>
        <v>0</v>
      </c>
      <c r="CG741" s="26">
        <f t="shared" ca="1" si="1061"/>
        <v>0</v>
      </c>
      <c r="CH741" s="19">
        <f t="shared" ca="1" si="1062"/>
        <v>0</v>
      </c>
      <c r="CI741" s="26">
        <f t="shared" ca="1" si="1063"/>
        <v>0</v>
      </c>
      <c r="CJ741" s="26">
        <f t="shared" ca="1" si="1064"/>
        <v>0</v>
      </c>
      <c r="CK741" s="16">
        <f t="shared" ca="1" si="1117"/>
        <v>0</v>
      </c>
      <c r="CL741" s="25">
        <v>0</v>
      </c>
      <c r="CM741" s="25">
        <f t="shared" ca="1" si="1118"/>
        <v>0</v>
      </c>
      <c r="CN741" s="25">
        <f t="shared" ca="1" si="1119"/>
        <v>0</v>
      </c>
      <c r="CO741" s="25">
        <f t="shared" ca="1" si="1120"/>
        <v>0</v>
      </c>
      <c r="CP741" s="25">
        <f t="shared" ca="1" si="1121"/>
        <v>0</v>
      </c>
      <c r="CQ741" s="16">
        <f t="shared" ca="1" si="1122"/>
        <v>0</v>
      </c>
      <c r="CR741" s="25">
        <f t="shared" ca="1" si="1123"/>
        <v>0</v>
      </c>
      <c r="CS741" s="9">
        <f t="shared" ca="1" si="1065"/>
        <v>0</v>
      </c>
      <c r="CT741" s="26">
        <f t="shared" ca="1" si="1066"/>
        <v>0</v>
      </c>
      <c r="CU741" s="19">
        <f t="shared" ca="1" si="1067"/>
        <v>0</v>
      </c>
      <c r="CV741" s="26">
        <f t="shared" ca="1" si="1068"/>
        <v>0</v>
      </c>
      <c r="CW741" s="26">
        <f t="shared" ca="1" si="1069"/>
        <v>0</v>
      </c>
      <c r="CX741">
        <f t="shared" ca="1" si="1124"/>
        <v>0</v>
      </c>
      <c r="CY741" s="7">
        <f t="shared" ca="1" si="1092"/>
        <v>0</v>
      </c>
      <c r="CZ741" s="7">
        <f t="shared" ca="1" si="1093"/>
        <v>0</v>
      </c>
      <c r="DA741" s="17">
        <f t="shared" ca="1" si="1125"/>
        <v>0</v>
      </c>
      <c r="DB741" s="17">
        <f t="shared" ca="1" si="1094"/>
        <v>0</v>
      </c>
      <c r="EB741">
        <v>739</v>
      </c>
      <c r="EC741" s="7">
        <f t="shared" si="1126"/>
        <v>0</v>
      </c>
      <c r="ED741" s="28">
        <f t="shared" si="1127"/>
        <v>0</v>
      </c>
      <c r="EE741" s="16">
        <f t="shared" si="1128"/>
        <v>0</v>
      </c>
      <c r="EF741" s="9">
        <f t="shared" si="1070"/>
        <v>0</v>
      </c>
      <c r="EG741" s="26">
        <f t="shared" si="1071"/>
        <v>0</v>
      </c>
      <c r="EH741" s="19">
        <f t="shared" si="1072"/>
        <v>0</v>
      </c>
      <c r="EI741" s="26">
        <f t="shared" si="1073"/>
        <v>0</v>
      </c>
      <c r="EJ741" s="26">
        <f t="shared" si="1074"/>
        <v>0</v>
      </c>
      <c r="EK741" s="16">
        <f t="shared" si="1129"/>
        <v>0</v>
      </c>
      <c r="EL741" s="25">
        <v>0</v>
      </c>
      <c r="EM741" s="25">
        <f t="shared" si="1130"/>
        <v>0</v>
      </c>
      <c r="EN741" s="25">
        <f t="shared" si="1131"/>
        <v>0</v>
      </c>
      <c r="EO741" s="25">
        <f t="shared" si="1132"/>
        <v>0</v>
      </c>
      <c r="EP741" s="25">
        <f t="shared" si="1133"/>
        <v>0</v>
      </c>
      <c r="EQ741" s="16">
        <f t="shared" si="1134"/>
        <v>0</v>
      </c>
      <c r="ER741" s="25">
        <f t="shared" si="1135"/>
        <v>0</v>
      </c>
      <c r="ES741" s="9">
        <f t="shared" si="1075"/>
        <v>0</v>
      </c>
      <c r="ET741" s="26">
        <f t="shared" si="1076"/>
        <v>0</v>
      </c>
      <c r="EU741" s="19">
        <f t="shared" si="1077"/>
        <v>0</v>
      </c>
      <c r="EV741" s="26">
        <f t="shared" si="1078"/>
        <v>0</v>
      </c>
      <c r="EW741" s="26">
        <f t="shared" si="1079"/>
        <v>0</v>
      </c>
      <c r="EX741">
        <f t="shared" si="1136"/>
        <v>0</v>
      </c>
      <c r="EY741" s="7">
        <f t="shared" si="1095"/>
        <v>0</v>
      </c>
      <c r="EZ741" s="7">
        <f t="shared" si="1096"/>
        <v>0</v>
      </c>
      <c r="FA741" s="17">
        <f t="shared" si="1137"/>
        <v>0</v>
      </c>
      <c r="FB741" s="17">
        <f t="shared" si="1097"/>
        <v>0</v>
      </c>
      <c r="GB741">
        <v>739</v>
      </c>
      <c r="GC741" s="7">
        <f t="shared" si="1138"/>
        <v>0</v>
      </c>
      <c r="GD741" s="28">
        <f t="shared" si="1139"/>
        <v>0</v>
      </c>
      <c r="GE741" s="16">
        <f t="shared" si="1140"/>
        <v>0</v>
      </c>
      <c r="GF741" s="9">
        <f t="shared" si="1080"/>
        <v>0</v>
      </c>
      <c r="GG741" s="26">
        <f t="shared" si="1081"/>
        <v>0</v>
      </c>
      <c r="GH741" s="19">
        <f t="shared" si="1082"/>
        <v>0</v>
      </c>
      <c r="GI741" s="26">
        <f t="shared" si="1083"/>
        <v>0</v>
      </c>
      <c r="GJ741" s="26">
        <f t="shared" si="1084"/>
        <v>0</v>
      </c>
      <c r="GK741" s="16">
        <f t="shared" si="1141"/>
        <v>0</v>
      </c>
      <c r="GL741" s="25">
        <v>0</v>
      </c>
      <c r="GM741" s="25">
        <f t="shared" si="1142"/>
        <v>0</v>
      </c>
      <c r="GN741" s="25">
        <f t="shared" si="1143"/>
        <v>0</v>
      </c>
      <c r="GO741" s="25">
        <f t="shared" si="1144"/>
        <v>0</v>
      </c>
      <c r="GP741" s="25">
        <f t="shared" si="1145"/>
        <v>0</v>
      </c>
      <c r="GQ741" s="16">
        <f t="shared" si="1146"/>
        <v>0</v>
      </c>
      <c r="GR741" s="25">
        <f t="shared" si="1147"/>
        <v>0</v>
      </c>
      <c r="GS741" s="9">
        <f t="shared" si="1085"/>
        <v>0</v>
      </c>
      <c r="GT741" s="26">
        <f t="shared" si="1086"/>
        <v>0</v>
      </c>
      <c r="GU741" s="19">
        <f t="shared" si="1087"/>
        <v>0</v>
      </c>
      <c r="GV741" s="26">
        <f t="shared" si="1088"/>
        <v>0</v>
      </c>
      <c r="GW741" s="26">
        <f t="shared" si="1089"/>
        <v>0</v>
      </c>
      <c r="GX741">
        <f t="shared" si="1148"/>
        <v>0</v>
      </c>
      <c r="GY741" s="7">
        <f t="shared" si="1098"/>
        <v>0</v>
      </c>
      <c r="GZ741" s="7">
        <f t="shared" si="1099"/>
        <v>0</v>
      </c>
      <c r="HA741" s="17">
        <f t="shared" si="1149"/>
        <v>0</v>
      </c>
      <c r="HB741" s="17">
        <f t="shared" si="1100"/>
        <v>0</v>
      </c>
    </row>
    <row r="742" spans="54:210" x14ac:dyDescent="0.3">
      <c r="BB742">
        <v>740</v>
      </c>
      <c r="BC742" s="7">
        <f t="shared" si="1101"/>
        <v>0</v>
      </c>
      <c r="BD742" s="28">
        <f t="shared" si="1102"/>
        <v>0</v>
      </c>
      <c r="BE742" s="16">
        <f t="shared" si="1103"/>
        <v>0</v>
      </c>
      <c r="BF742" s="16">
        <f t="shared" si="1104"/>
        <v>0</v>
      </c>
      <c r="BG742" s="25">
        <v>0</v>
      </c>
      <c r="BH742" s="25">
        <f t="shared" si="1105"/>
        <v>0</v>
      </c>
      <c r="BI742" s="25">
        <f t="shared" si="1106"/>
        <v>0</v>
      </c>
      <c r="BJ742" s="25">
        <f t="shared" si="1107"/>
        <v>0</v>
      </c>
      <c r="BK742" s="25">
        <f t="shared" si="1108"/>
        <v>0</v>
      </c>
      <c r="BL742" s="16">
        <f t="shared" si="1109"/>
        <v>0</v>
      </c>
      <c r="BM742" s="25">
        <f t="shared" si="1110"/>
        <v>0</v>
      </c>
      <c r="BN742" s="9">
        <f t="shared" si="1055"/>
        <v>0</v>
      </c>
      <c r="BO742" s="26">
        <f t="shared" si="1056"/>
        <v>0</v>
      </c>
      <c r="BP742" s="19">
        <f t="shared" si="1057"/>
        <v>0</v>
      </c>
      <c r="BQ742" s="26">
        <f t="shared" si="1058"/>
        <v>0</v>
      </c>
      <c r="BR742" s="26">
        <f t="shared" si="1059"/>
        <v>0</v>
      </c>
      <c r="BS742">
        <f t="shared" si="1111"/>
        <v>0</v>
      </c>
      <c r="BT742" s="7">
        <f t="shared" si="1112"/>
        <v>0</v>
      </c>
      <c r="BU742" s="7">
        <f t="shared" si="1090"/>
        <v>0</v>
      </c>
      <c r="BV742" s="17">
        <f t="shared" si="1113"/>
        <v>0</v>
      </c>
      <c r="BW742" s="17">
        <f t="shared" si="1091"/>
        <v>0</v>
      </c>
      <c r="CB742">
        <v>740</v>
      </c>
      <c r="CC742" s="7">
        <f t="shared" ca="1" si="1114"/>
        <v>-19000</v>
      </c>
      <c r="CD742" s="28">
        <f t="shared" ca="1" si="1115"/>
        <v>0</v>
      </c>
      <c r="CE742" s="16">
        <f t="shared" ca="1" si="1116"/>
        <v>0</v>
      </c>
      <c r="CF742" s="9">
        <f t="shared" ca="1" si="1060"/>
        <v>0</v>
      </c>
      <c r="CG742" s="26">
        <f t="shared" ca="1" si="1061"/>
        <v>0</v>
      </c>
      <c r="CH742" s="19">
        <f t="shared" ca="1" si="1062"/>
        <v>0</v>
      </c>
      <c r="CI742" s="26">
        <f t="shared" ca="1" si="1063"/>
        <v>0</v>
      </c>
      <c r="CJ742" s="26">
        <f t="shared" ca="1" si="1064"/>
        <v>0</v>
      </c>
      <c r="CK742" s="16">
        <f t="shared" ca="1" si="1117"/>
        <v>0</v>
      </c>
      <c r="CL742" s="25">
        <v>0</v>
      </c>
      <c r="CM742" s="25">
        <f t="shared" ca="1" si="1118"/>
        <v>0</v>
      </c>
      <c r="CN742" s="25">
        <f t="shared" ca="1" si="1119"/>
        <v>0</v>
      </c>
      <c r="CO742" s="25">
        <f t="shared" ca="1" si="1120"/>
        <v>0</v>
      </c>
      <c r="CP742" s="25">
        <f t="shared" ca="1" si="1121"/>
        <v>0</v>
      </c>
      <c r="CQ742" s="16">
        <f t="shared" ca="1" si="1122"/>
        <v>0</v>
      </c>
      <c r="CR742" s="25">
        <f t="shared" ca="1" si="1123"/>
        <v>0</v>
      </c>
      <c r="CS742" s="9">
        <f t="shared" ca="1" si="1065"/>
        <v>0</v>
      </c>
      <c r="CT742" s="26">
        <f t="shared" ca="1" si="1066"/>
        <v>0</v>
      </c>
      <c r="CU742" s="19">
        <f t="shared" ca="1" si="1067"/>
        <v>0</v>
      </c>
      <c r="CV742" s="26">
        <f t="shared" ca="1" si="1068"/>
        <v>0</v>
      </c>
      <c r="CW742" s="26">
        <f t="shared" ca="1" si="1069"/>
        <v>0</v>
      </c>
      <c r="CX742">
        <f t="shared" ca="1" si="1124"/>
        <v>0</v>
      </c>
      <c r="CY742" s="7">
        <f t="shared" ca="1" si="1092"/>
        <v>0</v>
      </c>
      <c r="CZ742" s="7">
        <f t="shared" ca="1" si="1093"/>
        <v>0</v>
      </c>
      <c r="DA742" s="17">
        <f t="shared" ca="1" si="1125"/>
        <v>0</v>
      </c>
      <c r="DB742" s="17">
        <f t="shared" ca="1" si="1094"/>
        <v>0</v>
      </c>
      <c r="EB742">
        <v>740</v>
      </c>
      <c r="EC742" s="7">
        <f t="shared" si="1126"/>
        <v>0</v>
      </c>
      <c r="ED742" s="28">
        <f t="shared" si="1127"/>
        <v>0</v>
      </c>
      <c r="EE742" s="16">
        <f t="shared" si="1128"/>
        <v>0</v>
      </c>
      <c r="EF742" s="9">
        <f t="shared" si="1070"/>
        <v>0</v>
      </c>
      <c r="EG742" s="26">
        <f t="shared" si="1071"/>
        <v>0</v>
      </c>
      <c r="EH742" s="19">
        <f t="shared" si="1072"/>
        <v>0</v>
      </c>
      <c r="EI742" s="26">
        <f t="shared" si="1073"/>
        <v>0</v>
      </c>
      <c r="EJ742" s="26">
        <f t="shared" si="1074"/>
        <v>0</v>
      </c>
      <c r="EK742" s="16">
        <f t="shared" si="1129"/>
        <v>0</v>
      </c>
      <c r="EL742" s="25">
        <v>0</v>
      </c>
      <c r="EM742" s="25">
        <f t="shared" si="1130"/>
        <v>0</v>
      </c>
      <c r="EN742" s="25">
        <f t="shared" si="1131"/>
        <v>0</v>
      </c>
      <c r="EO742" s="25">
        <f t="shared" si="1132"/>
        <v>0</v>
      </c>
      <c r="EP742" s="25">
        <f t="shared" si="1133"/>
        <v>0</v>
      </c>
      <c r="EQ742" s="16">
        <f t="shared" si="1134"/>
        <v>0</v>
      </c>
      <c r="ER742" s="25">
        <f t="shared" si="1135"/>
        <v>0</v>
      </c>
      <c r="ES742" s="9">
        <f t="shared" si="1075"/>
        <v>0</v>
      </c>
      <c r="ET742" s="26">
        <f t="shared" si="1076"/>
        <v>0</v>
      </c>
      <c r="EU742" s="19">
        <f t="shared" si="1077"/>
        <v>0</v>
      </c>
      <c r="EV742" s="26">
        <f t="shared" si="1078"/>
        <v>0</v>
      </c>
      <c r="EW742" s="26">
        <f t="shared" si="1079"/>
        <v>0</v>
      </c>
      <c r="EX742">
        <f t="shared" si="1136"/>
        <v>0</v>
      </c>
      <c r="EY742" s="7">
        <f t="shared" si="1095"/>
        <v>0</v>
      </c>
      <c r="EZ742" s="7">
        <f t="shared" si="1096"/>
        <v>0</v>
      </c>
      <c r="FA742" s="17">
        <f t="shared" si="1137"/>
        <v>0</v>
      </c>
      <c r="FB742" s="17">
        <f t="shared" si="1097"/>
        <v>0</v>
      </c>
      <c r="GB742">
        <v>740</v>
      </c>
      <c r="GC742" s="7">
        <f t="shared" si="1138"/>
        <v>0</v>
      </c>
      <c r="GD742" s="28">
        <f t="shared" si="1139"/>
        <v>0</v>
      </c>
      <c r="GE742" s="16">
        <f t="shared" si="1140"/>
        <v>0</v>
      </c>
      <c r="GF742" s="9">
        <f t="shared" si="1080"/>
        <v>0</v>
      </c>
      <c r="GG742" s="26">
        <f t="shared" si="1081"/>
        <v>0</v>
      </c>
      <c r="GH742" s="19">
        <f t="shared" si="1082"/>
        <v>0</v>
      </c>
      <c r="GI742" s="26">
        <f t="shared" si="1083"/>
        <v>0</v>
      </c>
      <c r="GJ742" s="26">
        <f t="shared" si="1084"/>
        <v>0</v>
      </c>
      <c r="GK742" s="16">
        <f t="shared" si="1141"/>
        <v>0</v>
      </c>
      <c r="GL742" s="25">
        <v>0</v>
      </c>
      <c r="GM742" s="25">
        <f t="shared" si="1142"/>
        <v>0</v>
      </c>
      <c r="GN742" s="25">
        <f t="shared" si="1143"/>
        <v>0</v>
      </c>
      <c r="GO742" s="25">
        <f t="shared" si="1144"/>
        <v>0</v>
      </c>
      <c r="GP742" s="25">
        <f t="shared" si="1145"/>
        <v>0</v>
      </c>
      <c r="GQ742" s="16">
        <f t="shared" si="1146"/>
        <v>0</v>
      </c>
      <c r="GR742" s="25">
        <f t="shared" si="1147"/>
        <v>0</v>
      </c>
      <c r="GS742" s="9">
        <f t="shared" si="1085"/>
        <v>0</v>
      </c>
      <c r="GT742" s="26">
        <f t="shared" si="1086"/>
        <v>0</v>
      </c>
      <c r="GU742" s="19">
        <f t="shared" si="1087"/>
        <v>0</v>
      </c>
      <c r="GV742" s="26">
        <f t="shared" si="1088"/>
        <v>0</v>
      </c>
      <c r="GW742" s="26">
        <f t="shared" si="1089"/>
        <v>0</v>
      </c>
      <c r="GX742">
        <f t="shared" si="1148"/>
        <v>0</v>
      </c>
      <c r="GY742" s="7">
        <f t="shared" si="1098"/>
        <v>0</v>
      </c>
      <c r="GZ742" s="7">
        <f t="shared" si="1099"/>
        <v>0</v>
      </c>
      <c r="HA742" s="17">
        <f t="shared" si="1149"/>
        <v>0</v>
      </c>
      <c r="HB742" s="17">
        <f t="shared" si="1100"/>
        <v>0</v>
      </c>
    </row>
    <row r="743" spans="54:210" x14ac:dyDescent="0.3">
      <c r="BB743">
        <v>741</v>
      </c>
      <c r="BC743" s="7">
        <f t="shared" si="1101"/>
        <v>0</v>
      </c>
      <c r="BD743" s="28">
        <f t="shared" si="1102"/>
        <v>0</v>
      </c>
      <c r="BE743" s="16">
        <f t="shared" si="1103"/>
        <v>0</v>
      </c>
      <c r="BF743" s="16">
        <f t="shared" si="1104"/>
        <v>0</v>
      </c>
      <c r="BG743" s="25">
        <v>0</v>
      </c>
      <c r="BH743" s="25">
        <f t="shared" si="1105"/>
        <v>0</v>
      </c>
      <c r="BI743" s="25">
        <f t="shared" si="1106"/>
        <v>0</v>
      </c>
      <c r="BJ743" s="25">
        <f t="shared" si="1107"/>
        <v>0</v>
      </c>
      <c r="BK743" s="25">
        <f t="shared" si="1108"/>
        <v>0</v>
      </c>
      <c r="BL743" s="16">
        <f t="shared" si="1109"/>
        <v>0</v>
      </c>
      <c r="BM743" s="25">
        <f t="shared" si="1110"/>
        <v>0</v>
      </c>
      <c r="BN743" s="9">
        <f t="shared" si="1055"/>
        <v>0</v>
      </c>
      <c r="BO743" s="26">
        <f t="shared" si="1056"/>
        <v>0</v>
      </c>
      <c r="BP743" s="19">
        <f t="shared" si="1057"/>
        <v>0</v>
      </c>
      <c r="BQ743" s="26">
        <f t="shared" si="1058"/>
        <v>0</v>
      </c>
      <c r="BR743" s="26">
        <f t="shared" si="1059"/>
        <v>0</v>
      </c>
      <c r="BS743">
        <f t="shared" si="1111"/>
        <v>0</v>
      </c>
      <c r="BT743" s="7">
        <f t="shared" si="1112"/>
        <v>0</v>
      </c>
      <c r="BU743" s="7">
        <f t="shared" si="1090"/>
        <v>0</v>
      </c>
      <c r="BV743" s="17">
        <f t="shared" si="1113"/>
        <v>0</v>
      </c>
      <c r="BW743" s="17">
        <f t="shared" si="1091"/>
        <v>0</v>
      </c>
      <c r="CB743">
        <v>741</v>
      </c>
      <c r="CC743" s="7">
        <f t="shared" ca="1" si="1114"/>
        <v>-19000</v>
      </c>
      <c r="CD743" s="28">
        <f t="shared" ca="1" si="1115"/>
        <v>0</v>
      </c>
      <c r="CE743" s="16">
        <f t="shared" ca="1" si="1116"/>
        <v>0</v>
      </c>
      <c r="CF743" s="9">
        <f t="shared" ca="1" si="1060"/>
        <v>0</v>
      </c>
      <c r="CG743" s="26">
        <f t="shared" ca="1" si="1061"/>
        <v>0</v>
      </c>
      <c r="CH743" s="19">
        <f t="shared" ca="1" si="1062"/>
        <v>0</v>
      </c>
      <c r="CI743" s="26">
        <f t="shared" ca="1" si="1063"/>
        <v>0</v>
      </c>
      <c r="CJ743" s="26">
        <f t="shared" ca="1" si="1064"/>
        <v>0</v>
      </c>
      <c r="CK743" s="16">
        <f t="shared" ca="1" si="1117"/>
        <v>0</v>
      </c>
      <c r="CL743" s="25">
        <v>0</v>
      </c>
      <c r="CM743" s="25">
        <f t="shared" ca="1" si="1118"/>
        <v>0</v>
      </c>
      <c r="CN743" s="25">
        <f t="shared" ca="1" si="1119"/>
        <v>0</v>
      </c>
      <c r="CO743" s="25">
        <f t="shared" ca="1" si="1120"/>
        <v>0</v>
      </c>
      <c r="CP743" s="25">
        <f t="shared" ca="1" si="1121"/>
        <v>0</v>
      </c>
      <c r="CQ743" s="16">
        <f t="shared" ca="1" si="1122"/>
        <v>0</v>
      </c>
      <c r="CR743" s="25">
        <f t="shared" ca="1" si="1123"/>
        <v>0</v>
      </c>
      <c r="CS743" s="9">
        <f t="shared" ca="1" si="1065"/>
        <v>0</v>
      </c>
      <c r="CT743" s="26">
        <f t="shared" ca="1" si="1066"/>
        <v>0</v>
      </c>
      <c r="CU743" s="19">
        <f t="shared" ca="1" si="1067"/>
        <v>0</v>
      </c>
      <c r="CV743" s="26">
        <f t="shared" ca="1" si="1068"/>
        <v>0</v>
      </c>
      <c r="CW743" s="26">
        <f t="shared" ca="1" si="1069"/>
        <v>0</v>
      </c>
      <c r="CX743">
        <f t="shared" ca="1" si="1124"/>
        <v>0</v>
      </c>
      <c r="CY743" s="7">
        <f t="shared" ca="1" si="1092"/>
        <v>0</v>
      </c>
      <c r="CZ743" s="7">
        <f t="shared" ca="1" si="1093"/>
        <v>0</v>
      </c>
      <c r="DA743" s="17">
        <f t="shared" ca="1" si="1125"/>
        <v>0</v>
      </c>
      <c r="DB743" s="17">
        <f t="shared" ca="1" si="1094"/>
        <v>0</v>
      </c>
      <c r="EB743">
        <v>741</v>
      </c>
      <c r="EC743" s="7">
        <f t="shared" si="1126"/>
        <v>0</v>
      </c>
      <c r="ED743" s="28">
        <f t="shared" si="1127"/>
        <v>0</v>
      </c>
      <c r="EE743" s="16">
        <f t="shared" si="1128"/>
        <v>0</v>
      </c>
      <c r="EF743" s="9">
        <f t="shared" si="1070"/>
        <v>0</v>
      </c>
      <c r="EG743" s="26">
        <f t="shared" si="1071"/>
        <v>0</v>
      </c>
      <c r="EH743" s="19">
        <f t="shared" si="1072"/>
        <v>0</v>
      </c>
      <c r="EI743" s="26">
        <f t="shared" si="1073"/>
        <v>0</v>
      </c>
      <c r="EJ743" s="26">
        <f t="shared" si="1074"/>
        <v>0</v>
      </c>
      <c r="EK743" s="16">
        <f t="shared" si="1129"/>
        <v>0</v>
      </c>
      <c r="EL743" s="25">
        <v>0</v>
      </c>
      <c r="EM743" s="25">
        <f t="shared" si="1130"/>
        <v>0</v>
      </c>
      <c r="EN743" s="25">
        <f t="shared" si="1131"/>
        <v>0</v>
      </c>
      <c r="EO743" s="25">
        <f t="shared" si="1132"/>
        <v>0</v>
      </c>
      <c r="EP743" s="25">
        <f t="shared" si="1133"/>
        <v>0</v>
      </c>
      <c r="EQ743" s="16">
        <f t="shared" si="1134"/>
        <v>0</v>
      </c>
      <c r="ER743" s="25">
        <f t="shared" si="1135"/>
        <v>0</v>
      </c>
      <c r="ES743" s="9">
        <f t="shared" si="1075"/>
        <v>0</v>
      </c>
      <c r="ET743" s="26">
        <f t="shared" si="1076"/>
        <v>0</v>
      </c>
      <c r="EU743" s="19">
        <f t="shared" si="1077"/>
        <v>0</v>
      </c>
      <c r="EV743" s="26">
        <f t="shared" si="1078"/>
        <v>0</v>
      </c>
      <c r="EW743" s="26">
        <f t="shared" si="1079"/>
        <v>0</v>
      </c>
      <c r="EX743">
        <f t="shared" si="1136"/>
        <v>0</v>
      </c>
      <c r="EY743" s="7">
        <f t="shared" si="1095"/>
        <v>0</v>
      </c>
      <c r="EZ743" s="7">
        <f t="shared" si="1096"/>
        <v>0</v>
      </c>
      <c r="FA743" s="17">
        <f t="shared" si="1137"/>
        <v>0</v>
      </c>
      <c r="FB743" s="17">
        <f t="shared" si="1097"/>
        <v>0</v>
      </c>
      <c r="GB743">
        <v>741</v>
      </c>
      <c r="GC743" s="7">
        <f t="shared" si="1138"/>
        <v>0</v>
      </c>
      <c r="GD743" s="28">
        <f t="shared" si="1139"/>
        <v>0</v>
      </c>
      <c r="GE743" s="16">
        <f t="shared" si="1140"/>
        <v>0</v>
      </c>
      <c r="GF743" s="9">
        <f t="shared" si="1080"/>
        <v>0</v>
      </c>
      <c r="GG743" s="26">
        <f t="shared" si="1081"/>
        <v>0</v>
      </c>
      <c r="GH743" s="19">
        <f t="shared" si="1082"/>
        <v>0</v>
      </c>
      <c r="GI743" s="26">
        <f t="shared" si="1083"/>
        <v>0</v>
      </c>
      <c r="GJ743" s="26">
        <f t="shared" si="1084"/>
        <v>0</v>
      </c>
      <c r="GK743" s="16">
        <f t="shared" si="1141"/>
        <v>0</v>
      </c>
      <c r="GL743" s="25">
        <v>0</v>
      </c>
      <c r="GM743" s="25">
        <f t="shared" si="1142"/>
        <v>0</v>
      </c>
      <c r="GN743" s="25">
        <f t="shared" si="1143"/>
        <v>0</v>
      </c>
      <c r="GO743" s="25">
        <f t="shared" si="1144"/>
        <v>0</v>
      </c>
      <c r="GP743" s="25">
        <f t="shared" si="1145"/>
        <v>0</v>
      </c>
      <c r="GQ743" s="16">
        <f t="shared" si="1146"/>
        <v>0</v>
      </c>
      <c r="GR743" s="25">
        <f t="shared" si="1147"/>
        <v>0</v>
      </c>
      <c r="GS743" s="9">
        <f t="shared" si="1085"/>
        <v>0</v>
      </c>
      <c r="GT743" s="26">
        <f t="shared" si="1086"/>
        <v>0</v>
      </c>
      <c r="GU743" s="19">
        <f t="shared" si="1087"/>
        <v>0</v>
      </c>
      <c r="GV743" s="26">
        <f t="shared" si="1088"/>
        <v>0</v>
      </c>
      <c r="GW743" s="26">
        <f t="shared" si="1089"/>
        <v>0</v>
      </c>
      <c r="GX743">
        <f t="shared" si="1148"/>
        <v>0</v>
      </c>
      <c r="GY743" s="7">
        <f t="shared" si="1098"/>
        <v>0</v>
      </c>
      <c r="GZ743" s="7">
        <f t="shared" si="1099"/>
        <v>0</v>
      </c>
      <c r="HA743" s="17">
        <f t="shared" si="1149"/>
        <v>0</v>
      </c>
      <c r="HB743" s="17">
        <f t="shared" si="1100"/>
        <v>0</v>
      </c>
    </row>
    <row r="744" spans="54:210" x14ac:dyDescent="0.3">
      <c r="BB744">
        <v>742</v>
      </c>
      <c r="BC744" s="7">
        <f t="shared" si="1101"/>
        <v>0</v>
      </c>
      <c r="BD744" s="28">
        <f t="shared" si="1102"/>
        <v>0</v>
      </c>
      <c r="BE744" s="16">
        <f t="shared" si="1103"/>
        <v>0</v>
      </c>
      <c r="BF744" s="16">
        <f t="shared" si="1104"/>
        <v>0</v>
      </c>
      <c r="BG744" s="25">
        <v>0</v>
      </c>
      <c r="BH744" s="25">
        <f t="shared" si="1105"/>
        <v>0</v>
      </c>
      <c r="BI744" s="25">
        <f t="shared" si="1106"/>
        <v>0</v>
      </c>
      <c r="BJ744" s="25">
        <f t="shared" si="1107"/>
        <v>0</v>
      </c>
      <c r="BK744" s="25">
        <f t="shared" si="1108"/>
        <v>0</v>
      </c>
      <c r="BL744" s="16">
        <f t="shared" si="1109"/>
        <v>0</v>
      </c>
      <c r="BM744" s="25">
        <f t="shared" si="1110"/>
        <v>0</v>
      </c>
      <c r="BN744" s="9">
        <f t="shared" si="1055"/>
        <v>0</v>
      </c>
      <c r="BO744" s="26">
        <f t="shared" si="1056"/>
        <v>0</v>
      </c>
      <c r="BP744" s="19">
        <f t="shared" si="1057"/>
        <v>0</v>
      </c>
      <c r="BQ744" s="26">
        <f t="shared" si="1058"/>
        <v>0</v>
      </c>
      <c r="BR744" s="26">
        <f t="shared" si="1059"/>
        <v>0</v>
      </c>
      <c r="BS744">
        <f t="shared" si="1111"/>
        <v>0</v>
      </c>
      <c r="BT744" s="7">
        <f t="shared" si="1112"/>
        <v>0</v>
      </c>
      <c r="BU744" s="7">
        <f t="shared" si="1090"/>
        <v>0</v>
      </c>
      <c r="BV744" s="17">
        <f t="shared" si="1113"/>
        <v>0</v>
      </c>
      <c r="BW744" s="17">
        <f t="shared" si="1091"/>
        <v>0</v>
      </c>
      <c r="CB744">
        <v>742</v>
      </c>
      <c r="CC744" s="7">
        <f t="shared" ca="1" si="1114"/>
        <v>-19000</v>
      </c>
      <c r="CD744" s="28">
        <f t="shared" ca="1" si="1115"/>
        <v>0</v>
      </c>
      <c r="CE744" s="16">
        <f t="shared" ca="1" si="1116"/>
        <v>0</v>
      </c>
      <c r="CF744" s="9">
        <f t="shared" ca="1" si="1060"/>
        <v>0</v>
      </c>
      <c r="CG744" s="26">
        <f t="shared" ca="1" si="1061"/>
        <v>0</v>
      </c>
      <c r="CH744" s="19">
        <f t="shared" ca="1" si="1062"/>
        <v>0</v>
      </c>
      <c r="CI744" s="26">
        <f t="shared" ca="1" si="1063"/>
        <v>0</v>
      </c>
      <c r="CJ744" s="26">
        <f t="shared" ca="1" si="1064"/>
        <v>0</v>
      </c>
      <c r="CK744" s="16">
        <f t="shared" ca="1" si="1117"/>
        <v>0</v>
      </c>
      <c r="CL744" s="25">
        <v>0</v>
      </c>
      <c r="CM744" s="25">
        <f t="shared" ca="1" si="1118"/>
        <v>0</v>
      </c>
      <c r="CN744" s="25">
        <f t="shared" ca="1" si="1119"/>
        <v>0</v>
      </c>
      <c r="CO744" s="25">
        <f t="shared" ca="1" si="1120"/>
        <v>0</v>
      </c>
      <c r="CP744" s="25">
        <f t="shared" ca="1" si="1121"/>
        <v>0</v>
      </c>
      <c r="CQ744" s="16">
        <f t="shared" ca="1" si="1122"/>
        <v>0</v>
      </c>
      <c r="CR744" s="25">
        <f t="shared" ca="1" si="1123"/>
        <v>0</v>
      </c>
      <c r="CS744" s="9">
        <f t="shared" ca="1" si="1065"/>
        <v>0</v>
      </c>
      <c r="CT744" s="26">
        <f t="shared" ca="1" si="1066"/>
        <v>0</v>
      </c>
      <c r="CU744" s="19">
        <f t="shared" ca="1" si="1067"/>
        <v>0</v>
      </c>
      <c r="CV744" s="26">
        <f t="shared" ca="1" si="1068"/>
        <v>0</v>
      </c>
      <c r="CW744" s="26">
        <f t="shared" ca="1" si="1069"/>
        <v>0</v>
      </c>
      <c r="CX744">
        <f t="shared" ca="1" si="1124"/>
        <v>0</v>
      </c>
      <c r="CY744" s="7">
        <f t="shared" ca="1" si="1092"/>
        <v>0</v>
      </c>
      <c r="CZ744" s="7">
        <f t="shared" ca="1" si="1093"/>
        <v>0</v>
      </c>
      <c r="DA744" s="17">
        <f t="shared" ca="1" si="1125"/>
        <v>0</v>
      </c>
      <c r="DB744" s="17">
        <f t="shared" ca="1" si="1094"/>
        <v>0</v>
      </c>
      <c r="EB744">
        <v>742</v>
      </c>
      <c r="EC744" s="7">
        <f t="shared" si="1126"/>
        <v>0</v>
      </c>
      <c r="ED744" s="28">
        <f t="shared" si="1127"/>
        <v>0</v>
      </c>
      <c r="EE744" s="16">
        <f t="shared" si="1128"/>
        <v>0</v>
      </c>
      <c r="EF744" s="9">
        <f t="shared" si="1070"/>
        <v>0</v>
      </c>
      <c r="EG744" s="26">
        <f t="shared" si="1071"/>
        <v>0</v>
      </c>
      <c r="EH744" s="19">
        <f t="shared" si="1072"/>
        <v>0</v>
      </c>
      <c r="EI744" s="26">
        <f t="shared" si="1073"/>
        <v>0</v>
      </c>
      <c r="EJ744" s="26">
        <f t="shared" si="1074"/>
        <v>0</v>
      </c>
      <c r="EK744" s="16">
        <f t="shared" si="1129"/>
        <v>0</v>
      </c>
      <c r="EL744" s="25">
        <v>0</v>
      </c>
      <c r="EM744" s="25">
        <f t="shared" si="1130"/>
        <v>0</v>
      </c>
      <c r="EN744" s="25">
        <f t="shared" si="1131"/>
        <v>0</v>
      </c>
      <c r="EO744" s="25">
        <f t="shared" si="1132"/>
        <v>0</v>
      </c>
      <c r="EP744" s="25">
        <f t="shared" si="1133"/>
        <v>0</v>
      </c>
      <c r="EQ744" s="16">
        <f t="shared" si="1134"/>
        <v>0</v>
      </c>
      <c r="ER744" s="25">
        <f t="shared" si="1135"/>
        <v>0</v>
      </c>
      <c r="ES744" s="9">
        <f t="shared" si="1075"/>
        <v>0</v>
      </c>
      <c r="ET744" s="26">
        <f t="shared" si="1076"/>
        <v>0</v>
      </c>
      <c r="EU744" s="19">
        <f t="shared" si="1077"/>
        <v>0</v>
      </c>
      <c r="EV744" s="26">
        <f t="shared" si="1078"/>
        <v>0</v>
      </c>
      <c r="EW744" s="26">
        <f t="shared" si="1079"/>
        <v>0</v>
      </c>
      <c r="EX744">
        <f t="shared" si="1136"/>
        <v>0</v>
      </c>
      <c r="EY744" s="7">
        <f t="shared" si="1095"/>
        <v>0</v>
      </c>
      <c r="EZ744" s="7">
        <f t="shared" si="1096"/>
        <v>0</v>
      </c>
      <c r="FA744" s="17">
        <f t="shared" si="1137"/>
        <v>0</v>
      </c>
      <c r="FB744" s="17">
        <f t="shared" si="1097"/>
        <v>0</v>
      </c>
      <c r="GB744">
        <v>742</v>
      </c>
      <c r="GC744" s="7">
        <f t="shared" si="1138"/>
        <v>0</v>
      </c>
      <c r="GD744" s="28">
        <f t="shared" si="1139"/>
        <v>0</v>
      </c>
      <c r="GE744" s="16">
        <f t="shared" si="1140"/>
        <v>0</v>
      </c>
      <c r="GF744" s="9">
        <f t="shared" si="1080"/>
        <v>0</v>
      </c>
      <c r="GG744" s="26">
        <f t="shared" si="1081"/>
        <v>0</v>
      </c>
      <c r="GH744" s="19">
        <f t="shared" si="1082"/>
        <v>0</v>
      </c>
      <c r="GI744" s="26">
        <f t="shared" si="1083"/>
        <v>0</v>
      </c>
      <c r="GJ744" s="26">
        <f t="shared" si="1084"/>
        <v>0</v>
      </c>
      <c r="GK744" s="16">
        <f t="shared" si="1141"/>
        <v>0</v>
      </c>
      <c r="GL744" s="25">
        <v>0</v>
      </c>
      <c r="GM744" s="25">
        <f t="shared" si="1142"/>
        <v>0</v>
      </c>
      <c r="GN744" s="25">
        <f t="shared" si="1143"/>
        <v>0</v>
      </c>
      <c r="GO744" s="25">
        <f t="shared" si="1144"/>
        <v>0</v>
      </c>
      <c r="GP744" s="25">
        <f t="shared" si="1145"/>
        <v>0</v>
      </c>
      <c r="GQ744" s="16">
        <f t="shared" si="1146"/>
        <v>0</v>
      </c>
      <c r="GR744" s="25">
        <f t="shared" si="1147"/>
        <v>0</v>
      </c>
      <c r="GS744" s="9">
        <f t="shared" si="1085"/>
        <v>0</v>
      </c>
      <c r="GT744" s="26">
        <f t="shared" si="1086"/>
        <v>0</v>
      </c>
      <c r="GU744" s="19">
        <f t="shared" si="1087"/>
        <v>0</v>
      </c>
      <c r="GV744" s="26">
        <f t="shared" si="1088"/>
        <v>0</v>
      </c>
      <c r="GW744" s="26">
        <f t="shared" si="1089"/>
        <v>0</v>
      </c>
      <c r="GX744">
        <f t="shared" si="1148"/>
        <v>0</v>
      </c>
      <c r="GY744" s="7">
        <f t="shared" si="1098"/>
        <v>0</v>
      </c>
      <c r="GZ744" s="7">
        <f t="shared" si="1099"/>
        <v>0</v>
      </c>
      <c r="HA744" s="17">
        <f t="shared" si="1149"/>
        <v>0</v>
      </c>
      <c r="HB744" s="17">
        <f t="shared" si="1100"/>
        <v>0</v>
      </c>
    </row>
    <row r="745" spans="54:210" x14ac:dyDescent="0.3">
      <c r="BB745">
        <v>743</v>
      </c>
      <c r="BC745" s="7">
        <f t="shared" si="1101"/>
        <v>0</v>
      </c>
      <c r="BD745" s="28">
        <f t="shared" si="1102"/>
        <v>0</v>
      </c>
      <c r="BE745" s="16">
        <f t="shared" si="1103"/>
        <v>0</v>
      </c>
      <c r="BF745" s="16">
        <f t="shared" si="1104"/>
        <v>0</v>
      </c>
      <c r="BG745" s="25">
        <v>0</v>
      </c>
      <c r="BH745" s="25">
        <f t="shared" si="1105"/>
        <v>0</v>
      </c>
      <c r="BI745" s="25">
        <f t="shared" si="1106"/>
        <v>0</v>
      </c>
      <c r="BJ745" s="25">
        <f t="shared" si="1107"/>
        <v>0</v>
      </c>
      <c r="BK745" s="25">
        <f t="shared" si="1108"/>
        <v>0</v>
      </c>
      <c r="BL745" s="16">
        <f t="shared" si="1109"/>
        <v>0</v>
      </c>
      <c r="BM745" s="25">
        <f t="shared" si="1110"/>
        <v>0</v>
      </c>
      <c r="BN745" s="9">
        <f t="shared" si="1055"/>
        <v>0</v>
      </c>
      <c r="BO745" s="26">
        <f t="shared" si="1056"/>
        <v>0</v>
      </c>
      <c r="BP745" s="19">
        <f t="shared" si="1057"/>
        <v>0</v>
      </c>
      <c r="BQ745" s="26">
        <f t="shared" si="1058"/>
        <v>0</v>
      </c>
      <c r="BR745" s="26">
        <f t="shared" si="1059"/>
        <v>0</v>
      </c>
      <c r="BS745">
        <f t="shared" si="1111"/>
        <v>0</v>
      </c>
      <c r="BT745" s="7">
        <f t="shared" si="1112"/>
        <v>0</v>
      </c>
      <c r="BU745" s="7">
        <f t="shared" si="1090"/>
        <v>0</v>
      </c>
      <c r="BV745" s="17">
        <f t="shared" si="1113"/>
        <v>0</v>
      </c>
      <c r="BW745" s="17">
        <f t="shared" si="1091"/>
        <v>0</v>
      </c>
      <c r="CB745">
        <v>743</v>
      </c>
      <c r="CC745" s="7">
        <f t="shared" ca="1" si="1114"/>
        <v>-19000</v>
      </c>
      <c r="CD745" s="28">
        <f t="shared" ca="1" si="1115"/>
        <v>0</v>
      </c>
      <c r="CE745" s="16">
        <f t="shared" ca="1" si="1116"/>
        <v>0</v>
      </c>
      <c r="CF745" s="9">
        <f t="shared" ca="1" si="1060"/>
        <v>0</v>
      </c>
      <c r="CG745" s="26">
        <f t="shared" ca="1" si="1061"/>
        <v>0</v>
      </c>
      <c r="CH745" s="19">
        <f t="shared" ca="1" si="1062"/>
        <v>0</v>
      </c>
      <c r="CI745" s="26">
        <f t="shared" ca="1" si="1063"/>
        <v>0</v>
      </c>
      <c r="CJ745" s="26">
        <f t="shared" ca="1" si="1064"/>
        <v>0</v>
      </c>
      <c r="CK745" s="16">
        <f t="shared" ca="1" si="1117"/>
        <v>0</v>
      </c>
      <c r="CL745" s="25">
        <v>0</v>
      </c>
      <c r="CM745" s="25">
        <f t="shared" ca="1" si="1118"/>
        <v>0</v>
      </c>
      <c r="CN745" s="25">
        <f t="shared" ca="1" si="1119"/>
        <v>0</v>
      </c>
      <c r="CO745" s="25">
        <f t="shared" ca="1" si="1120"/>
        <v>0</v>
      </c>
      <c r="CP745" s="25">
        <f t="shared" ca="1" si="1121"/>
        <v>0</v>
      </c>
      <c r="CQ745" s="16">
        <f t="shared" ca="1" si="1122"/>
        <v>0</v>
      </c>
      <c r="CR745" s="25">
        <f t="shared" ca="1" si="1123"/>
        <v>0</v>
      </c>
      <c r="CS745" s="9">
        <f t="shared" ca="1" si="1065"/>
        <v>0</v>
      </c>
      <c r="CT745" s="26">
        <f t="shared" ca="1" si="1066"/>
        <v>0</v>
      </c>
      <c r="CU745" s="19">
        <f t="shared" ca="1" si="1067"/>
        <v>0</v>
      </c>
      <c r="CV745" s="26">
        <f t="shared" ca="1" si="1068"/>
        <v>0</v>
      </c>
      <c r="CW745" s="26">
        <f t="shared" ca="1" si="1069"/>
        <v>0</v>
      </c>
      <c r="CX745">
        <f t="shared" ca="1" si="1124"/>
        <v>0</v>
      </c>
      <c r="CY745" s="7">
        <f t="shared" ca="1" si="1092"/>
        <v>0</v>
      </c>
      <c r="CZ745" s="7">
        <f t="shared" ca="1" si="1093"/>
        <v>0</v>
      </c>
      <c r="DA745" s="17">
        <f t="shared" ca="1" si="1125"/>
        <v>0</v>
      </c>
      <c r="DB745" s="17">
        <f t="shared" ca="1" si="1094"/>
        <v>0</v>
      </c>
      <c r="EB745">
        <v>743</v>
      </c>
      <c r="EC745" s="7">
        <f t="shared" si="1126"/>
        <v>0</v>
      </c>
      <c r="ED745" s="28">
        <f t="shared" si="1127"/>
        <v>0</v>
      </c>
      <c r="EE745" s="16">
        <f t="shared" si="1128"/>
        <v>0</v>
      </c>
      <c r="EF745" s="9">
        <f t="shared" si="1070"/>
        <v>0</v>
      </c>
      <c r="EG745" s="26">
        <f t="shared" si="1071"/>
        <v>0</v>
      </c>
      <c r="EH745" s="19">
        <f t="shared" si="1072"/>
        <v>0</v>
      </c>
      <c r="EI745" s="26">
        <f t="shared" si="1073"/>
        <v>0</v>
      </c>
      <c r="EJ745" s="26">
        <f t="shared" si="1074"/>
        <v>0</v>
      </c>
      <c r="EK745" s="16">
        <f t="shared" si="1129"/>
        <v>0</v>
      </c>
      <c r="EL745" s="25">
        <v>0</v>
      </c>
      <c r="EM745" s="25">
        <f t="shared" si="1130"/>
        <v>0</v>
      </c>
      <c r="EN745" s="25">
        <f t="shared" si="1131"/>
        <v>0</v>
      </c>
      <c r="EO745" s="25">
        <f t="shared" si="1132"/>
        <v>0</v>
      </c>
      <c r="EP745" s="25">
        <f t="shared" si="1133"/>
        <v>0</v>
      </c>
      <c r="EQ745" s="16">
        <f t="shared" si="1134"/>
        <v>0</v>
      </c>
      <c r="ER745" s="25">
        <f t="shared" si="1135"/>
        <v>0</v>
      </c>
      <c r="ES745" s="9">
        <f t="shared" si="1075"/>
        <v>0</v>
      </c>
      <c r="ET745" s="26">
        <f t="shared" si="1076"/>
        <v>0</v>
      </c>
      <c r="EU745" s="19">
        <f t="shared" si="1077"/>
        <v>0</v>
      </c>
      <c r="EV745" s="26">
        <f t="shared" si="1078"/>
        <v>0</v>
      </c>
      <c r="EW745" s="26">
        <f t="shared" si="1079"/>
        <v>0</v>
      </c>
      <c r="EX745">
        <f t="shared" si="1136"/>
        <v>0</v>
      </c>
      <c r="EY745" s="7">
        <f t="shared" si="1095"/>
        <v>0</v>
      </c>
      <c r="EZ745" s="7">
        <f t="shared" si="1096"/>
        <v>0</v>
      </c>
      <c r="FA745" s="17">
        <f t="shared" si="1137"/>
        <v>0</v>
      </c>
      <c r="FB745" s="17">
        <f t="shared" si="1097"/>
        <v>0</v>
      </c>
      <c r="GB745">
        <v>743</v>
      </c>
      <c r="GC745" s="7">
        <f t="shared" si="1138"/>
        <v>0</v>
      </c>
      <c r="GD745" s="28">
        <f t="shared" si="1139"/>
        <v>0</v>
      </c>
      <c r="GE745" s="16">
        <f t="shared" si="1140"/>
        <v>0</v>
      </c>
      <c r="GF745" s="9">
        <f t="shared" si="1080"/>
        <v>0</v>
      </c>
      <c r="GG745" s="26">
        <f t="shared" si="1081"/>
        <v>0</v>
      </c>
      <c r="GH745" s="19">
        <f t="shared" si="1082"/>
        <v>0</v>
      </c>
      <c r="GI745" s="26">
        <f t="shared" si="1083"/>
        <v>0</v>
      </c>
      <c r="GJ745" s="26">
        <f t="shared" si="1084"/>
        <v>0</v>
      </c>
      <c r="GK745" s="16">
        <f t="shared" si="1141"/>
        <v>0</v>
      </c>
      <c r="GL745" s="25">
        <v>0</v>
      </c>
      <c r="GM745" s="25">
        <f t="shared" si="1142"/>
        <v>0</v>
      </c>
      <c r="GN745" s="25">
        <f t="shared" si="1143"/>
        <v>0</v>
      </c>
      <c r="GO745" s="25">
        <f t="shared" si="1144"/>
        <v>0</v>
      </c>
      <c r="GP745" s="25">
        <f t="shared" si="1145"/>
        <v>0</v>
      </c>
      <c r="GQ745" s="16">
        <f t="shared" si="1146"/>
        <v>0</v>
      </c>
      <c r="GR745" s="25">
        <f t="shared" si="1147"/>
        <v>0</v>
      </c>
      <c r="GS745" s="9">
        <f t="shared" si="1085"/>
        <v>0</v>
      </c>
      <c r="GT745" s="26">
        <f t="shared" si="1086"/>
        <v>0</v>
      </c>
      <c r="GU745" s="19">
        <f t="shared" si="1087"/>
        <v>0</v>
      </c>
      <c r="GV745" s="26">
        <f t="shared" si="1088"/>
        <v>0</v>
      </c>
      <c r="GW745" s="26">
        <f t="shared" si="1089"/>
        <v>0</v>
      </c>
      <c r="GX745">
        <f t="shared" si="1148"/>
        <v>0</v>
      </c>
      <c r="GY745" s="7">
        <f t="shared" si="1098"/>
        <v>0</v>
      </c>
      <c r="GZ745" s="7">
        <f t="shared" si="1099"/>
        <v>0</v>
      </c>
      <c r="HA745" s="17">
        <f t="shared" si="1149"/>
        <v>0</v>
      </c>
      <c r="HB745" s="17">
        <f t="shared" si="1100"/>
        <v>0</v>
      </c>
    </row>
    <row r="746" spans="54:210" x14ac:dyDescent="0.3">
      <c r="BB746">
        <v>744</v>
      </c>
      <c r="BC746" s="7">
        <f t="shared" si="1101"/>
        <v>0</v>
      </c>
      <c r="BD746" s="28">
        <f t="shared" si="1102"/>
        <v>0</v>
      </c>
      <c r="BE746" s="16">
        <f t="shared" si="1103"/>
        <v>0</v>
      </c>
      <c r="BF746" s="16">
        <f t="shared" si="1104"/>
        <v>0</v>
      </c>
      <c r="BG746" s="25">
        <v>0</v>
      </c>
      <c r="BH746" s="25">
        <f t="shared" si="1105"/>
        <v>0</v>
      </c>
      <c r="BI746" s="25">
        <f t="shared" si="1106"/>
        <v>0</v>
      </c>
      <c r="BJ746" s="25">
        <f t="shared" si="1107"/>
        <v>0</v>
      </c>
      <c r="BK746" s="25">
        <f t="shared" si="1108"/>
        <v>0</v>
      </c>
      <c r="BL746" s="16">
        <f t="shared" si="1109"/>
        <v>0</v>
      </c>
      <c r="BM746" s="25">
        <f t="shared" si="1110"/>
        <v>0</v>
      </c>
      <c r="BN746" s="9">
        <f t="shared" si="1055"/>
        <v>0</v>
      </c>
      <c r="BO746" s="26">
        <f t="shared" si="1056"/>
        <v>0</v>
      </c>
      <c r="BP746" s="19">
        <f t="shared" si="1057"/>
        <v>0</v>
      </c>
      <c r="BQ746" s="26">
        <f t="shared" si="1058"/>
        <v>0</v>
      </c>
      <c r="BR746" s="26">
        <f t="shared" si="1059"/>
        <v>0</v>
      </c>
      <c r="BS746">
        <f t="shared" si="1111"/>
        <v>0</v>
      </c>
      <c r="BT746" s="7">
        <f t="shared" si="1112"/>
        <v>0</v>
      </c>
      <c r="BU746" s="7">
        <f t="shared" si="1090"/>
        <v>0</v>
      </c>
      <c r="BV746" s="17">
        <f t="shared" si="1113"/>
        <v>0</v>
      </c>
      <c r="BW746" s="17">
        <f t="shared" si="1091"/>
        <v>0</v>
      </c>
      <c r="CB746">
        <v>744</v>
      </c>
      <c r="CC746" s="7">
        <f t="shared" ca="1" si="1114"/>
        <v>-19000</v>
      </c>
      <c r="CD746" s="28">
        <f t="shared" ca="1" si="1115"/>
        <v>0</v>
      </c>
      <c r="CE746" s="16">
        <f t="shared" ca="1" si="1116"/>
        <v>0</v>
      </c>
      <c r="CF746" s="9">
        <f t="shared" ca="1" si="1060"/>
        <v>0</v>
      </c>
      <c r="CG746" s="26">
        <f t="shared" ca="1" si="1061"/>
        <v>0</v>
      </c>
      <c r="CH746" s="19">
        <f t="shared" ca="1" si="1062"/>
        <v>0</v>
      </c>
      <c r="CI746" s="26">
        <f t="shared" ca="1" si="1063"/>
        <v>0</v>
      </c>
      <c r="CJ746" s="26">
        <f t="shared" ca="1" si="1064"/>
        <v>0</v>
      </c>
      <c r="CK746" s="16">
        <f t="shared" ca="1" si="1117"/>
        <v>0</v>
      </c>
      <c r="CL746" s="25">
        <v>0</v>
      </c>
      <c r="CM746" s="25">
        <f t="shared" ca="1" si="1118"/>
        <v>0</v>
      </c>
      <c r="CN746" s="25">
        <f t="shared" ca="1" si="1119"/>
        <v>0</v>
      </c>
      <c r="CO746" s="25">
        <f t="shared" ca="1" si="1120"/>
        <v>0</v>
      </c>
      <c r="CP746" s="25">
        <f t="shared" ca="1" si="1121"/>
        <v>0</v>
      </c>
      <c r="CQ746" s="16">
        <f t="shared" ca="1" si="1122"/>
        <v>0</v>
      </c>
      <c r="CR746" s="25">
        <f t="shared" ca="1" si="1123"/>
        <v>0</v>
      </c>
      <c r="CS746" s="9">
        <f t="shared" ca="1" si="1065"/>
        <v>0</v>
      </c>
      <c r="CT746" s="26">
        <f t="shared" ca="1" si="1066"/>
        <v>0</v>
      </c>
      <c r="CU746" s="19">
        <f t="shared" ca="1" si="1067"/>
        <v>0</v>
      </c>
      <c r="CV746" s="26">
        <f t="shared" ca="1" si="1068"/>
        <v>0</v>
      </c>
      <c r="CW746" s="26">
        <f t="shared" ca="1" si="1069"/>
        <v>0</v>
      </c>
      <c r="CX746">
        <f t="shared" ca="1" si="1124"/>
        <v>0</v>
      </c>
      <c r="CY746" s="7">
        <f t="shared" ca="1" si="1092"/>
        <v>0</v>
      </c>
      <c r="CZ746" s="7">
        <f t="shared" ca="1" si="1093"/>
        <v>0</v>
      </c>
      <c r="DA746" s="17">
        <f t="shared" ca="1" si="1125"/>
        <v>0</v>
      </c>
      <c r="DB746" s="17">
        <f t="shared" ca="1" si="1094"/>
        <v>0</v>
      </c>
      <c r="EB746">
        <v>744</v>
      </c>
      <c r="EC746" s="7">
        <f t="shared" si="1126"/>
        <v>0</v>
      </c>
      <c r="ED746" s="28">
        <f t="shared" si="1127"/>
        <v>0</v>
      </c>
      <c r="EE746" s="16">
        <f t="shared" si="1128"/>
        <v>0</v>
      </c>
      <c r="EF746" s="9">
        <f t="shared" si="1070"/>
        <v>0</v>
      </c>
      <c r="EG746" s="26">
        <f t="shared" si="1071"/>
        <v>0</v>
      </c>
      <c r="EH746" s="19">
        <f t="shared" si="1072"/>
        <v>0</v>
      </c>
      <c r="EI746" s="26">
        <f t="shared" si="1073"/>
        <v>0</v>
      </c>
      <c r="EJ746" s="26">
        <f t="shared" si="1074"/>
        <v>0</v>
      </c>
      <c r="EK746" s="16">
        <f t="shared" si="1129"/>
        <v>0</v>
      </c>
      <c r="EL746" s="25">
        <v>0</v>
      </c>
      <c r="EM746" s="25">
        <f t="shared" si="1130"/>
        <v>0</v>
      </c>
      <c r="EN746" s="25">
        <f t="shared" si="1131"/>
        <v>0</v>
      </c>
      <c r="EO746" s="25">
        <f t="shared" si="1132"/>
        <v>0</v>
      </c>
      <c r="EP746" s="25">
        <f t="shared" si="1133"/>
        <v>0</v>
      </c>
      <c r="EQ746" s="16">
        <f t="shared" si="1134"/>
        <v>0</v>
      </c>
      <c r="ER746" s="25">
        <f t="shared" si="1135"/>
        <v>0</v>
      </c>
      <c r="ES746" s="9">
        <f t="shared" si="1075"/>
        <v>0</v>
      </c>
      <c r="ET746" s="26">
        <f t="shared" si="1076"/>
        <v>0</v>
      </c>
      <c r="EU746" s="19">
        <f t="shared" si="1077"/>
        <v>0</v>
      </c>
      <c r="EV746" s="26">
        <f t="shared" si="1078"/>
        <v>0</v>
      </c>
      <c r="EW746" s="26">
        <f t="shared" si="1079"/>
        <v>0</v>
      </c>
      <c r="EX746">
        <f t="shared" si="1136"/>
        <v>0</v>
      </c>
      <c r="EY746" s="7">
        <f t="shared" si="1095"/>
        <v>0</v>
      </c>
      <c r="EZ746" s="7">
        <f t="shared" si="1096"/>
        <v>0</v>
      </c>
      <c r="FA746" s="17">
        <f t="shared" si="1137"/>
        <v>0</v>
      </c>
      <c r="FB746" s="17">
        <f t="shared" si="1097"/>
        <v>0</v>
      </c>
      <c r="GB746">
        <v>744</v>
      </c>
      <c r="GC746" s="7">
        <f t="shared" si="1138"/>
        <v>0</v>
      </c>
      <c r="GD746" s="28">
        <f t="shared" si="1139"/>
        <v>0</v>
      </c>
      <c r="GE746" s="16">
        <f t="shared" si="1140"/>
        <v>0</v>
      </c>
      <c r="GF746" s="9">
        <f t="shared" si="1080"/>
        <v>0</v>
      </c>
      <c r="GG746" s="26">
        <f t="shared" si="1081"/>
        <v>0</v>
      </c>
      <c r="GH746" s="19">
        <f t="shared" si="1082"/>
        <v>0</v>
      </c>
      <c r="GI746" s="26">
        <f t="shared" si="1083"/>
        <v>0</v>
      </c>
      <c r="GJ746" s="26">
        <f t="shared" si="1084"/>
        <v>0</v>
      </c>
      <c r="GK746" s="16">
        <f t="shared" si="1141"/>
        <v>0</v>
      </c>
      <c r="GL746" s="25">
        <v>0</v>
      </c>
      <c r="GM746" s="25">
        <f t="shared" si="1142"/>
        <v>0</v>
      </c>
      <c r="GN746" s="25">
        <f t="shared" si="1143"/>
        <v>0</v>
      </c>
      <c r="GO746" s="25">
        <f t="shared" si="1144"/>
        <v>0</v>
      </c>
      <c r="GP746" s="25">
        <f t="shared" si="1145"/>
        <v>0</v>
      </c>
      <c r="GQ746" s="16">
        <f t="shared" si="1146"/>
        <v>0</v>
      </c>
      <c r="GR746" s="25">
        <f t="shared" si="1147"/>
        <v>0</v>
      </c>
      <c r="GS746" s="9">
        <f t="shared" si="1085"/>
        <v>0</v>
      </c>
      <c r="GT746" s="26">
        <f t="shared" si="1086"/>
        <v>0</v>
      </c>
      <c r="GU746" s="19">
        <f t="shared" si="1087"/>
        <v>0</v>
      </c>
      <c r="GV746" s="26">
        <f t="shared" si="1088"/>
        <v>0</v>
      </c>
      <c r="GW746" s="26">
        <f t="shared" si="1089"/>
        <v>0</v>
      </c>
      <c r="GX746">
        <f t="shared" si="1148"/>
        <v>0</v>
      </c>
      <c r="GY746" s="7">
        <f t="shared" si="1098"/>
        <v>0</v>
      </c>
      <c r="GZ746" s="7">
        <f t="shared" si="1099"/>
        <v>0</v>
      </c>
      <c r="HA746" s="17">
        <f t="shared" si="1149"/>
        <v>0</v>
      </c>
      <c r="HB746" s="17">
        <f t="shared" si="1100"/>
        <v>0</v>
      </c>
    </row>
    <row r="747" spans="54:210" x14ac:dyDescent="0.3">
      <c r="BB747">
        <v>745</v>
      </c>
      <c r="BC747" s="7">
        <f t="shared" si="1101"/>
        <v>0</v>
      </c>
      <c r="BD747" s="28">
        <f t="shared" si="1102"/>
        <v>0</v>
      </c>
      <c r="BE747" s="16">
        <f t="shared" si="1103"/>
        <v>0</v>
      </c>
      <c r="BF747" s="16">
        <f t="shared" si="1104"/>
        <v>0</v>
      </c>
      <c r="BG747" s="25">
        <v>0</v>
      </c>
      <c r="BH747" s="25">
        <f t="shared" si="1105"/>
        <v>0</v>
      </c>
      <c r="BI747" s="25">
        <f t="shared" si="1106"/>
        <v>0</v>
      </c>
      <c r="BJ747" s="25">
        <f t="shared" si="1107"/>
        <v>0</v>
      </c>
      <c r="BK747" s="25">
        <f t="shared" si="1108"/>
        <v>0</v>
      </c>
      <c r="BL747" s="16">
        <f t="shared" si="1109"/>
        <v>0</v>
      </c>
      <c r="BM747" s="25">
        <f t="shared" si="1110"/>
        <v>0</v>
      </c>
      <c r="BN747" s="9">
        <f t="shared" si="1055"/>
        <v>0</v>
      </c>
      <c r="BO747" s="26">
        <f t="shared" si="1056"/>
        <v>0</v>
      </c>
      <c r="BP747" s="19">
        <f t="shared" si="1057"/>
        <v>0</v>
      </c>
      <c r="BQ747" s="26">
        <f t="shared" si="1058"/>
        <v>0</v>
      </c>
      <c r="BR747" s="26">
        <f t="shared" si="1059"/>
        <v>0</v>
      </c>
      <c r="BS747">
        <f t="shared" si="1111"/>
        <v>0</v>
      </c>
      <c r="BT747" s="7">
        <f t="shared" si="1112"/>
        <v>0</v>
      </c>
      <c r="BU747" s="7">
        <f t="shared" si="1090"/>
        <v>0</v>
      </c>
      <c r="BV747" s="17">
        <f t="shared" si="1113"/>
        <v>0</v>
      </c>
      <c r="BW747" s="17">
        <f t="shared" si="1091"/>
        <v>0</v>
      </c>
      <c r="CB747">
        <v>745</v>
      </c>
      <c r="CC747" s="7">
        <f t="shared" ca="1" si="1114"/>
        <v>-19000</v>
      </c>
      <c r="CD747" s="28">
        <f t="shared" ca="1" si="1115"/>
        <v>0</v>
      </c>
      <c r="CE747" s="16">
        <f t="shared" ca="1" si="1116"/>
        <v>0</v>
      </c>
      <c r="CF747" s="9">
        <f t="shared" ca="1" si="1060"/>
        <v>0</v>
      </c>
      <c r="CG747" s="26">
        <f t="shared" ca="1" si="1061"/>
        <v>0</v>
      </c>
      <c r="CH747" s="19">
        <f t="shared" ca="1" si="1062"/>
        <v>0</v>
      </c>
      <c r="CI747" s="26">
        <f t="shared" ca="1" si="1063"/>
        <v>0</v>
      </c>
      <c r="CJ747" s="26">
        <f t="shared" ca="1" si="1064"/>
        <v>0</v>
      </c>
      <c r="CK747" s="16">
        <f t="shared" ca="1" si="1117"/>
        <v>0</v>
      </c>
      <c r="CL747" s="25">
        <v>0</v>
      </c>
      <c r="CM747" s="25">
        <f t="shared" ca="1" si="1118"/>
        <v>0</v>
      </c>
      <c r="CN747" s="25">
        <f t="shared" ca="1" si="1119"/>
        <v>0</v>
      </c>
      <c r="CO747" s="25">
        <f t="shared" ca="1" si="1120"/>
        <v>0</v>
      </c>
      <c r="CP747" s="25">
        <f t="shared" ca="1" si="1121"/>
        <v>0</v>
      </c>
      <c r="CQ747" s="16">
        <f t="shared" ca="1" si="1122"/>
        <v>0</v>
      </c>
      <c r="CR747" s="25">
        <f t="shared" ca="1" si="1123"/>
        <v>0</v>
      </c>
      <c r="CS747" s="9">
        <f t="shared" ca="1" si="1065"/>
        <v>0</v>
      </c>
      <c r="CT747" s="26">
        <f t="shared" ca="1" si="1066"/>
        <v>0</v>
      </c>
      <c r="CU747" s="19">
        <f t="shared" ca="1" si="1067"/>
        <v>0</v>
      </c>
      <c r="CV747" s="26">
        <f t="shared" ca="1" si="1068"/>
        <v>0</v>
      </c>
      <c r="CW747" s="26">
        <f t="shared" ca="1" si="1069"/>
        <v>0</v>
      </c>
      <c r="CX747">
        <f t="shared" ca="1" si="1124"/>
        <v>0</v>
      </c>
      <c r="CY747" s="7">
        <f t="shared" ca="1" si="1092"/>
        <v>0</v>
      </c>
      <c r="CZ747" s="7">
        <f t="shared" ca="1" si="1093"/>
        <v>0</v>
      </c>
      <c r="DA747" s="17">
        <f t="shared" ca="1" si="1125"/>
        <v>0</v>
      </c>
      <c r="DB747" s="17">
        <f t="shared" ca="1" si="1094"/>
        <v>0</v>
      </c>
      <c r="EB747">
        <v>745</v>
      </c>
      <c r="EC747" s="7">
        <f t="shared" si="1126"/>
        <v>0</v>
      </c>
      <c r="ED747" s="28">
        <f t="shared" si="1127"/>
        <v>0</v>
      </c>
      <c r="EE747" s="16">
        <f t="shared" si="1128"/>
        <v>0</v>
      </c>
      <c r="EF747" s="9">
        <f t="shared" si="1070"/>
        <v>0</v>
      </c>
      <c r="EG747" s="26">
        <f t="shared" si="1071"/>
        <v>0</v>
      </c>
      <c r="EH747" s="19">
        <f t="shared" si="1072"/>
        <v>0</v>
      </c>
      <c r="EI747" s="26">
        <f t="shared" si="1073"/>
        <v>0</v>
      </c>
      <c r="EJ747" s="26">
        <f t="shared" si="1074"/>
        <v>0</v>
      </c>
      <c r="EK747" s="16">
        <f t="shared" si="1129"/>
        <v>0</v>
      </c>
      <c r="EL747" s="25">
        <v>0</v>
      </c>
      <c r="EM747" s="25">
        <f t="shared" si="1130"/>
        <v>0</v>
      </c>
      <c r="EN747" s="25">
        <f t="shared" si="1131"/>
        <v>0</v>
      </c>
      <c r="EO747" s="25">
        <f t="shared" si="1132"/>
        <v>0</v>
      </c>
      <c r="EP747" s="25">
        <f t="shared" si="1133"/>
        <v>0</v>
      </c>
      <c r="EQ747" s="16">
        <f t="shared" si="1134"/>
        <v>0</v>
      </c>
      <c r="ER747" s="25">
        <f t="shared" si="1135"/>
        <v>0</v>
      </c>
      <c r="ES747" s="9">
        <f t="shared" si="1075"/>
        <v>0</v>
      </c>
      <c r="ET747" s="26">
        <f t="shared" si="1076"/>
        <v>0</v>
      </c>
      <c r="EU747" s="19">
        <f t="shared" si="1077"/>
        <v>0</v>
      </c>
      <c r="EV747" s="26">
        <f t="shared" si="1078"/>
        <v>0</v>
      </c>
      <c r="EW747" s="26">
        <f t="shared" si="1079"/>
        <v>0</v>
      </c>
      <c r="EX747">
        <f t="shared" si="1136"/>
        <v>0</v>
      </c>
      <c r="EY747" s="7">
        <f t="shared" si="1095"/>
        <v>0</v>
      </c>
      <c r="EZ747" s="7">
        <f t="shared" si="1096"/>
        <v>0</v>
      </c>
      <c r="FA747" s="17">
        <f t="shared" si="1137"/>
        <v>0</v>
      </c>
      <c r="FB747" s="17">
        <f t="shared" si="1097"/>
        <v>0</v>
      </c>
      <c r="GB747">
        <v>745</v>
      </c>
      <c r="GC747" s="7">
        <f t="shared" si="1138"/>
        <v>0</v>
      </c>
      <c r="GD747" s="28">
        <f t="shared" si="1139"/>
        <v>0</v>
      </c>
      <c r="GE747" s="16">
        <f t="shared" si="1140"/>
        <v>0</v>
      </c>
      <c r="GF747" s="9">
        <f t="shared" si="1080"/>
        <v>0</v>
      </c>
      <c r="GG747" s="26">
        <f t="shared" si="1081"/>
        <v>0</v>
      </c>
      <c r="GH747" s="19">
        <f t="shared" si="1082"/>
        <v>0</v>
      </c>
      <c r="GI747" s="26">
        <f t="shared" si="1083"/>
        <v>0</v>
      </c>
      <c r="GJ747" s="26">
        <f t="shared" si="1084"/>
        <v>0</v>
      </c>
      <c r="GK747" s="16">
        <f t="shared" si="1141"/>
        <v>0</v>
      </c>
      <c r="GL747" s="25">
        <v>0</v>
      </c>
      <c r="GM747" s="25">
        <f t="shared" si="1142"/>
        <v>0</v>
      </c>
      <c r="GN747" s="25">
        <f t="shared" si="1143"/>
        <v>0</v>
      </c>
      <c r="GO747" s="25">
        <f t="shared" si="1144"/>
        <v>0</v>
      </c>
      <c r="GP747" s="25">
        <f t="shared" si="1145"/>
        <v>0</v>
      </c>
      <c r="GQ747" s="16">
        <f t="shared" si="1146"/>
        <v>0</v>
      </c>
      <c r="GR747" s="25">
        <f t="shared" si="1147"/>
        <v>0</v>
      </c>
      <c r="GS747" s="9">
        <f t="shared" si="1085"/>
        <v>0</v>
      </c>
      <c r="GT747" s="26">
        <f t="shared" si="1086"/>
        <v>0</v>
      </c>
      <c r="GU747" s="19">
        <f t="shared" si="1087"/>
        <v>0</v>
      </c>
      <c r="GV747" s="26">
        <f t="shared" si="1088"/>
        <v>0</v>
      </c>
      <c r="GW747" s="26">
        <f t="shared" si="1089"/>
        <v>0</v>
      </c>
      <c r="GX747">
        <f t="shared" si="1148"/>
        <v>0</v>
      </c>
      <c r="GY747" s="7">
        <f t="shared" si="1098"/>
        <v>0</v>
      </c>
      <c r="GZ747" s="7">
        <f t="shared" si="1099"/>
        <v>0</v>
      </c>
      <c r="HA747" s="17">
        <f t="shared" si="1149"/>
        <v>0</v>
      </c>
      <c r="HB747" s="17">
        <f t="shared" si="1100"/>
        <v>0</v>
      </c>
    </row>
    <row r="748" spans="54:210" x14ac:dyDescent="0.3">
      <c r="BB748">
        <v>746</v>
      </c>
      <c r="BC748" s="7">
        <f t="shared" si="1101"/>
        <v>0</v>
      </c>
      <c r="BD748" s="28">
        <f t="shared" si="1102"/>
        <v>0</v>
      </c>
      <c r="BE748" s="16">
        <f t="shared" si="1103"/>
        <v>0</v>
      </c>
      <c r="BF748" s="16">
        <f t="shared" si="1104"/>
        <v>0</v>
      </c>
      <c r="BG748" s="25">
        <v>0</v>
      </c>
      <c r="BH748" s="25">
        <f t="shared" si="1105"/>
        <v>0</v>
      </c>
      <c r="BI748" s="25">
        <f t="shared" si="1106"/>
        <v>0</v>
      </c>
      <c r="BJ748" s="25">
        <f t="shared" si="1107"/>
        <v>0</v>
      </c>
      <c r="BK748" s="25">
        <f t="shared" si="1108"/>
        <v>0</v>
      </c>
      <c r="BL748" s="16">
        <f t="shared" si="1109"/>
        <v>0</v>
      </c>
      <c r="BM748" s="25">
        <f t="shared" si="1110"/>
        <v>0</v>
      </c>
      <c r="BN748" s="9">
        <f t="shared" si="1055"/>
        <v>0</v>
      </c>
      <c r="BO748" s="26">
        <f t="shared" si="1056"/>
        <v>0</v>
      </c>
      <c r="BP748" s="19">
        <f t="shared" si="1057"/>
        <v>0</v>
      </c>
      <c r="BQ748" s="26">
        <f t="shared" si="1058"/>
        <v>0</v>
      </c>
      <c r="BR748" s="26">
        <f t="shared" si="1059"/>
        <v>0</v>
      </c>
      <c r="BS748">
        <f t="shared" si="1111"/>
        <v>0</v>
      </c>
      <c r="BT748" s="7">
        <f t="shared" si="1112"/>
        <v>0</v>
      </c>
      <c r="BU748" s="7">
        <f t="shared" si="1090"/>
        <v>0</v>
      </c>
      <c r="BV748" s="17">
        <f t="shared" si="1113"/>
        <v>0</v>
      </c>
      <c r="BW748" s="17">
        <f t="shared" si="1091"/>
        <v>0</v>
      </c>
      <c r="CB748">
        <v>746</v>
      </c>
      <c r="CC748" s="7">
        <f t="shared" ca="1" si="1114"/>
        <v>-19000</v>
      </c>
      <c r="CD748" s="28">
        <f t="shared" ca="1" si="1115"/>
        <v>0</v>
      </c>
      <c r="CE748" s="16">
        <f t="shared" ca="1" si="1116"/>
        <v>0</v>
      </c>
      <c r="CF748" s="9">
        <f t="shared" ca="1" si="1060"/>
        <v>0</v>
      </c>
      <c r="CG748" s="26">
        <f t="shared" ca="1" si="1061"/>
        <v>0</v>
      </c>
      <c r="CH748" s="19">
        <f t="shared" ca="1" si="1062"/>
        <v>0</v>
      </c>
      <c r="CI748" s="26">
        <f t="shared" ca="1" si="1063"/>
        <v>0</v>
      </c>
      <c r="CJ748" s="26">
        <f t="shared" ca="1" si="1064"/>
        <v>0</v>
      </c>
      <c r="CK748" s="16">
        <f t="shared" ca="1" si="1117"/>
        <v>0</v>
      </c>
      <c r="CL748" s="25">
        <v>0</v>
      </c>
      <c r="CM748" s="25">
        <f t="shared" ca="1" si="1118"/>
        <v>0</v>
      </c>
      <c r="CN748" s="25">
        <f t="shared" ca="1" si="1119"/>
        <v>0</v>
      </c>
      <c r="CO748" s="25">
        <f t="shared" ca="1" si="1120"/>
        <v>0</v>
      </c>
      <c r="CP748" s="25">
        <f t="shared" ca="1" si="1121"/>
        <v>0</v>
      </c>
      <c r="CQ748" s="16">
        <f t="shared" ca="1" si="1122"/>
        <v>0</v>
      </c>
      <c r="CR748" s="25">
        <f t="shared" ca="1" si="1123"/>
        <v>0</v>
      </c>
      <c r="CS748" s="9">
        <f t="shared" ca="1" si="1065"/>
        <v>0</v>
      </c>
      <c r="CT748" s="26">
        <f t="shared" ca="1" si="1066"/>
        <v>0</v>
      </c>
      <c r="CU748" s="19">
        <f t="shared" ca="1" si="1067"/>
        <v>0</v>
      </c>
      <c r="CV748" s="26">
        <f t="shared" ca="1" si="1068"/>
        <v>0</v>
      </c>
      <c r="CW748" s="26">
        <f t="shared" ca="1" si="1069"/>
        <v>0</v>
      </c>
      <c r="CX748">
        <f t="shared" ca="1" si="1124"/>
        <v>0</v>
      </c>
      <c r="CY748" s="7">
        <f t="shared" ca="1" si="1092"/>
        <v>0</v>
      </c>
      <c r="CZ748" s="7">
        <f t="shared" ca="1" si="1093"/>
        <v>0</v>
      </c>
      <c r="DA748" s="17">
        <f t="shared" ca="1" si="1125"/>
        <v>0</v>
      </c>
      <c r="DB748" s="17">
        <f t="shared" ca="1" si="1094"/>
        <v>0</v>
      </c>
      <c r="EB748">
        <v>746</v>
      </c>
      <c r="EC748" s="7">
        <f t="shared" si="1126"/>
        <v>0</v>
      </c>
      <c r="ED748" s="28">
        <f t="shared" si="1127"/>
        <v>0</v>
      </c>
      <c r="EE748" s="16">
        <f t="shared" si="1128"/>
        <v>0</v>
      </c>
      <c r="EF748" s="9">
        <f t="shared" si="1070"/>
        <v>0</v>
      </c>
      <c r="EG748" s="26">
        <f t="shared" si="1071"/>
        <v>0</v>
      </c>
      <c r="EH748" s="19">
        <f t="shared" si="1072"/>
        <v>0</v>
      </c>
      <c r="EI748" s="26">
        <f t="shared" si="1073"/>
        <v>0</v>
      </c>
      <c r="EJ748" s="26">
        <f t="shared" si="1074"/>
        <v>0</v>
      </c>
      <c r="EK748" s="16">
        <f t="shared" si="1129"/>
        <v>0</v>
      </c>
      <c r="EL748" s="25">
        <v>0</v>
      </c>
      <c r="EM748" s="25">
        <f t="shared" si="1130"/>
        <v>0</v>
      </c>
      <c r="EN748" s="25">
        <f t="shared" si="1131"/>
        <v>0</v>
      </c>
      <c r="EO748" s="25">
        <f t="shared" si="1132"/>
        <v>0</v>
      </c>
      <c r="EP748" s="25">
        <f t="shared" si="1133"/>
        <v>0</v>
      </c>
      <c r="EQ748" s="16">
        <f t="shared" si="1134"/>
        <v>0</v>
      </c>
      <c r="ER748" s="25">
        <f t="shared" si="1135"/>
        <v>0</v>
      </c>
      <c r="ES748" s="9">
        <f t="shared" si="1075"/>
        <v>0</v>
      </c>
      <c r="ET748" s="26">
        <f t="shared" si="1076"/>
        <v>0</v>
      </c>
      <c r="EU748" s="19">
        <f t="shared" si="1077"/>
        <v>0</v>
      </c>
      <c r="EV748" s="26">
        <f t="shared" si="1078"/>
        <v>0</v>
      </c>
      <c r="EW748" s="26">
        <f t="shared" si="1079"/>
        <v>0</v>
      </c>
      <c r="EX748">
        <f t="shared" si="1136"/>
        <v>0</v>
      </c>
      <c r="EY748" s="7">
        <f t="shared" si="1095"/>
        <v>0</v>
      </c>
      <c r="EZ748" s="7">
        <f t="shared" si="1096"/>
        <v>0</v>
      </c>
      <c r="FA748" s="17">
        <f t="shared" si="1137"/>
        <v>0</v>
      </c>
      <c r="FB748" s="17">
        <f t="shared" si="1097"/>
        <v>0</v>
      </c>
      <c r="GB748">
        <v>746</v>
      </c>
      <c r="GC748" s="7">
        <f t="shared" si="1138"/>
        <v>0</v>
      </c>
      <c r="GD748" s="28">
        <f t="shared" si="1139"/>
        <v>0</v>
      </c>
      <c r="GE748" s="16">
        <f t="shared" si="1140"/>
        <v>0</v>
      </c>
      <c r="GF748" s="9">
        <f t="shared" si="1080"/>
        <v>0</v>
      </c>
      <c r="GG748" s="26">
        <f t="shared" si="1081"/>
        <v>0</v>
      </c>
      <c r="GH748" s="19">
        <f t="shared" si="1082"/>
        <v>0</v>
      </c>
      <c r="GI748" s="26">
        <f t="shared" si="1083"/>
        <v>0</v>
      </c>
      <c r="GJ748" s="26">
        <f t="shared" si="1084"/>
        <v>0</v>
      </c>
      <c r="GK748" s="16">
        <f t="shared" si="1141"/>
        <v>0</v>
      </c>
      <c r="GL748" s="25">
        <v>0</v>
      </c>
      <c r="GM748" s="25">
        <f t="shared" si="1142"/>
        <v>0</v>
      </c>
      <c r="GN748" s="25">
        <f t="shared" si="1143"/>
        <v>0</v>
      </c>
      <c r="GO748" s="25">
        <f t="shared" si="1144"/>
        <v>0</v>
      </c>
      <c r="GP748" s="25">
        <f t="shared" si="1145"/>
        <v>0</v>
      </c>
      <c r="GQ748" s="16">
        <f t="shared" si="1146"/>
        <v>0</v>
      </c>
      <c r="GR748" s="25">
        <f t="shared" si="1147"/>
        <v>0</v>
      </c>
      <c r="GS748" s="9">
        <f t="shared" si="1085"/>
        <v>0</v>
      </c>
      <c r="GT748" s="26">
        <f t="shared" si="1086"/>
        <v>0</v>
      </c>
      <c r="GU748" s="19">
        <f t="shared" si="1087"/>
        <v>0</v>
      </c>
      <c r="GV748" s="26">
        <f t="shared" si="1088"/>
        <v>0</v>
      </c>
      <c r="GW748" s="26">
        <f t="shared" si="1089"/>
        <v>0</v>
      </c>
      <c r="GX748">
        <f t="shared" si="1148"/>
        <v>0</v>
      </c>
      <c r="GY748" s="7">
        <f t="shared" si="1098"/>
        <v>0</v>
      </c>
      <c r="GZ748" s="7">
        <f t="shared" si="1099"/>
        <v>0</v>
      </c>
      <c r="HA748" s="17">
        <f t="shared" si="1149"/>
        <v>0</v>
      </c>
      <c r="HB748" s="17">
        <f t="shared" si="1100"/>
        <v>0</v>
      </c>
    </row>
    <row r="749" spans="54:210" x14ac:dyDescent="0.3">
      <c r="BB749">
        <v>747</v>
      </c>
      <c r="BC749" s="7">
        <f t="shared" si="1101"/>
        <v>0</v>
      </c>
      <c r="BD749" s="28">
        <f t="shared" si="1102"/>
        <v>0</v>
      </c>
      <c r="BE749" s="16">
        <f t="shared" si="1103"/>
        <v>0</v>
      </c>
      <c r="BF749" s="16">
        <f t="shared" si="1104"/>
        <v>0</v>
      </c>
      <c r="BG749" s="25">
        <v>0</v>
      </c>
      <c r="BH749" s="25">
        <f t="shared" si="1105"/>
        <v>0</v>
      </c>
      <c r="BI749" s="25">
        <f t="shared" si="1106"/>
        <v>0</v>
      </c>
      <c r="BJ749" s="25">
        <f t="shared" si="1107"/>
        <v>0</v>
      </c>
      <c r="BK749" s="25">
        <f t="shared" si="1108"/>
        <v>0</v>
      </c>
      <c r="BL749" s="16">
        <f t="shared" si="1109"/>
        <v>0</v>
      </c>
      <c r="BM749" s="25">
        <f t="shared" si="1110"/>
        <v>0</v>
      </c>
      <c r="BN749" s="9">
        <f t="shared" si="1055"/>
        <v>0</v>
      </c>
      <c r="BO749" s="26">
        <f t="shared" si="1056"/>
        <v>0</v>
      </c>
      <c r="BP749" s="19">
        <f t="shared" si="1057"/>
        <v>0</v>
      </c>
      <c r="BQ749" s="26">
        <f t="shared" si="1058"/>
        <v>0</v>
      </c>
      <c r="BR749" s="26">
        <f t="shared" si="1059"/>
        <v>0</v>
      </c>
      <c r="BS749">
        <f t="shared" si="1111"/>
        <v>0</v>
      </c>
      <c r="BT749" s="7">
        <f t="shared" si="1112"/>
        <v>0</v>
      </c>
      <c r="BU749" s="7">
        <f t="shared" si="1090"/>
        <v>0</v>
      </c>
      <c r="BV749" s="17">
        <f t="shared" si="1113"/>
        <v>0</v>
      </c>
      <c r="BW749" s="17">
        <f t="shared" si="1091"/>
        <v>0</v>
      </c>
      <c r="CB749">
        <v>747</v>
      </c>
      <c r="CC749" s="7">
        <f t="shared" ca="1" si="1114"/>
        <v>-19000</v>
      </c>
      <c r="CD749" s="28">
        <f t="shared" ca="1" si="1115"/>
        <v>0</v>
      </c>
      <c r="CE749" s="16">
        <f t="shared" ca="1" si="1116"/>
        <v>0</v>
      </c>
      <c r="CF749" s="9">
        <f t="shared" ca="1" si="1060"/>
        <v>0</v>
      </c>
      <c r="CG749" s="26">
        <f t="shared" ca="1" si="1061"/>
        <v>0</v>
      </c>
      <c r="CH749" s="19">
        <f t="shared" ca="1" si="1062"/>
        <v>0</v>
      </c>
      <c r="CI749" s="26">
        <f t="shared" ca="1" si="1063"/>
        <v>0</v>
      </c>
      <c r="CJ749" s="26">
        <f t="shared" ca="1" si="1064"/>
        <v>0</v>
      </c>
      <c r="CK749" s="16">
        <f t="shared" ca="1" si="1117"/>
        <v>0</v>
      </c>
      <c r="CL749" s="25">
        <v>0</v>
      </c>
      <c r="CM749" s="25">
        <f t="shared" ca="1" si="1118"/>
        <v>0</v>
      </c>
      <c r="CN749" s="25">
        <f t="shared" ca="1" si="1119"/>
        <v>0</v>
      </c>
      <c r="CO749" s="25">
        <f t="shared" ca="1" si="1120"/>
        <v>0</v>
      </c>
      <c r="CP749" s="25">
        <f t="shared" ca="1" si="1121"/>
        <v>0</v>
      </c>
      <c r="CQ749" s="16">
        <f t="shared" ca="1" si="1122"/>
        <v>0</v>
      </c>
      <c r="CR749" s="25">
        <f t="shared" ca="1" si="1123"/>
        <v>0</v>
      </c>
      <c r="CS749" s="9">
        <f t="shared" ca="1" si="1065"/>
        <v>0</v>
      </c>
      <c r="CT749" s="26">
        <f t="shared" ca="1" si="1066"/>
        <v>0</v>
      </c>
      <c r="CU749" s="19">
        <f t="shared" ca="1" si="1067"/>
        <v>0</v>
      </c>
      <c r="CV749" s="26">
        <f t="shared" ca="1" si="1068"/>
        <v>0</v>
      </c>
      <c r="CW749" s="26">
        <f t="shared" ca="1" si="1069"/>
        <v>0</v>
      </c>
      <c r="CX749">
        <f t="shared" ca="1" si="1124"/>
        <v>0</v>
      </c>
      <c r="CY749" s="7">
        <f t="shared" ca="1" si="1092"/>
        <v>0</v>
      </c>
      <c r="CZ749" s="7">
        <f t="shared" ca="1" si="1093"/>
        <v>0</v>
      </c>
      <c r="DA749" s="17">
        <f t="shared" ca="1" si="1125"/>
        <v>0</v>
      </c>
      <c r="DB749" s="17">
        <f t="shared" ca="1" si="1094"/>
        <v>0</v>
      </c>
      <c r="EB749">
        <v>747</v>
      </c>
      <c r="EC749" s="7">
        <f t="shared" si="1126"/>
        <v>0</v>
      </c>
      <c r="ED749" s="28">
        <f t="shared" si="1127"/>
        <v>0</v>
      </c>
      <c r="EE749" s="16">
        <f t="shared" si="1128"/>
        <v>0</v>
      </c>
      <c r="EF749" s="9">
        <f t="shared" si="1070"/>
        <v>0</v>
      </c>
      <c r="EG749" s="26">
        <f t="shared" si="1071"/>
        <v>0</v>
      </c>
      <c r="EH749" s="19">
        <f t="shared" si="1072"/>
        <v>0</v>
      </c>
      <c r="EI749" s="26">
        <f t="shared" si="1073"/>
        <v>0</v>
      </c>
      <c r="EJ749" s="26">
        <f t="shared" si="1074"/>
        <v>0</v>
      </c>
      <c r="EK749" s="16">
        <f t="shared" si="1129"/>
        <v>0</v>
      </c>
      <c r="EL749" s="25">
        <v>0</v>
      </c>
      <c r="EM749" s="25">
        <f t="shared" si="1130"/>
        <v>0</v>
      </c>
      <c r="EN749" s="25">
        <f t="shared" si="1131"/>
        <v>0</v>
      </c>
      <c r="EO749" s="25">
        <f t="shared" si="1132"/>
        <v>0</v>
      </c>
      <c r="EP749" s="25">
        <f t="shared" si="1133"/>
        <v>0</v>
      </c>
      <c r="EQ749" s="16">
        <f t="shared" si="1134"/>
        <v>0</v>
      </c>
      <c r="ER749" s="25">
        <f t="shared" si="1135"/>
        <v>0</v>
      </c>
      <c r="ES749" s="9">
        <f t="shared" si="1075"/>
        <v>0</v>
      </c>
      <c r="ET749" s="26">
        <f t="shared" si="1076"/>
        <v>0</v>
      </c>
      <c r="EU749" s="19">
        <f t="shared" si="1077"/>
        <v>0</v>
      </c>
      <c r="EV749" s="26">
        <f t="shared" si="1078"/>
        <v>0</v>
      </c>
      <c r="EW749" s="26">
        <f t="shared" si="1079"/>
        <v>0</v>
      </c>
      <c r="EX749">
        <f t="shared" si="1136"/>
        <v>0</v>
      </c>
      <c r="EY749" s="7">
        <f t="shared" si="1095"/>
        <v>0</v>
      </c>
      <c r="EZ749" s="7">
        <f t="shared" si="1096"/>
        <v>0</v>
      </c>
      <c r="FA749" s="17">
        <f t="shared" si="1137"/>
        <v>0</v>
      </c>
      <c r="FB749" s="17">
        <f t="shared" si="1097"/>
        <v>0</v>
      </c>
      <c r="GB749">
        <v>747</v>
      </c>
      <c r="GC749" s="7">
        <f t="shared" si="1138"/>
        <v>0</v>
      </c>
      <c r="GD749" s="28">
        <f t="shared" si="1139"/>
        <v>0</v>
      </c>
      <c r="GE749" s="16">
        <f t="shared" si="1140"/>
        <v>0</v>
      </c>
      <c r="GF749" s="9">
        <f t="shared" si="1080"/>
        <v>0</v>
      </c>
      <c r="GG749" s="26">
        <f t="shared" si="1081"/>
        <v>0</v>
      </c>
      <c r="GH749" s="19">
        <f t="shared" si="1082"/>
        <v>0</v>
      </c>
      <c r="GI749" s="26">
        <f t="shared" si="1083"/>
        <v>0</v>
      </c>
      <c r="GJ749" s="26">
        <f t="shared" si="1084"/>
        <v>0</v>
      </c>
      <c r="GK749" s="16">
        <f t="shared" si="1141"/>
        <v>0</v>
      </c>
      <c r="GL749" s="25">
        <v>0</v>
      </c>
      <c r="GM749" s="25">
        <f t="shared" si="1142"/>
        <v>0</v>
      </c>
      <c r="GN749" s="25">
        <f t="shared" si="1143"/>
        <v>0</v>
      </c>
      <c r="GO749" s="25">
        <f t="shared" si="1144"/>
        <v>0</v>
      </c>
      <c r="GP749" s="25">
        <f t="shared" si="1145"/>
        <v>0</v>
      </c>
      <c r="GQ749" s="16">
        <f t="shared" si="1146"/>
        <v>0</v>
      </c>
      <c r="GR749" s="25">
        <f t="shared" si="1147"/>
        <v>0</v>
      </c>
      <c r="GS749" s="9">
        <f t="shared" si="1085"/>
        <v>0</v>
      </c>
      <c r="GT749" s="26">
        <f t="shared" si="1086"/>
        <v>0</v>
      </c>
      <c r="GU749" s="19">
        <f t="shared" si="1087"/>
        <v>0</v>
      </c>
      <c r="GV749" s="26">
        <f t="shared" si="1088"/>
        <v>0</v>
      </c>
      <c r="GW749" s="26">
        <f t="shared" si="1089"/>
        <v>0</v>
      </c>
      <c r="GX749">
        <f t="shared" si="1148"/>
        <v>0</v>
      </c>
      <c r="GY749" s="7">
        <f t="shared" si="1098"/>
        <v>0</v>
      </c>
      <c r="GZ749" s="7">
        <f t="shared" si="1099"/>
        <v>0</v>
      </c>
      <c r="HA749" s="17">
        <f t="shared" si="1149"/>
        <v>0</v>
      </c>
      <c r="HB749" s="17">
        <f t="shared" si="1100"/>
        <v>0</v>
      </c>
    </row>
    <row r="750" spans="54:210" x14ac:dyDescent="0.3">
      <c r="BB750">
        <v>748</v>
      </c>
      <c r="BC750" s="7">
        <f t="shared" si="1101"/>
        <v>0</v>
      </c>
      <c r="BD750" s="28">
        <f t="shared" si="1102"/>
        <v>0</v>
      </c>
      <c r="BE750" s="16">
        <f t="shared" si="1103"/>
        <v>0</v>
      </c>
      <c r="BF750" s="16">
        <f t="shared" si="1104"/>
        <v>0</v>
      </c>
      <c r="BG750" s="25">
        <v>0</v>
      </c>
      <c r="BH750" s="25">
        <f t="shared" si="1105"/>
        <v>0</v>
      </c>
      <c r="BI750" s="25">
        <f t="shared" si="1106"/>
        <v>0</v>
      </c>
      <c r="BJ750" s="25">
        <f t="shared" si="1107"/>
        <v>0</v>
      </c>
      <c r="BK750" s="25">
        <f t="shared" si="1108"/>
        <v>0</v>
      </c>
      <c r="BL750" s="16">
        <f t="shared" si="1109"/>
        <v>0</v>
      </c>
      <c r="BM750" s="25">
        <f t="shared" si="1110"/>
        <v>0</v>
      </c>
      <c r="BN750" s="9">
        <f t="shared" si="1055"/>
        <v>0</v>
      </c>
      <c r="BO750" s="26">
        <f t="shared" si="1056"/>
        <v>0</v>
      </c>
      <c r="BP750" s="19">
        <f t="shared" si="1057"/>
        <v>0</v>
      </c>
      <c r="BQ750" s="26">
        <f t="shared" si="1058"/>
        <v>0</v>
      </c>
      <c r="BR750" s="26">
        <f t="shared" si="1059"/>
        <v>0</v>
      </c>
      <c r="BS750">
        <f t="shared" si="1111"/>
        <v>0</v>
      </c>
      <c r="BT750" s="7">
        <f t="shared" si="1112"/>
        <v>0</v>
      </c>
      <c r="BU750" s="7">
        <f t="shared" si="1090"/>
        <v>0</v>
      </c>
      <c r="BV750" s="17">
        <f t="shared" si="1113"/>
        <v>0</v>
      </c>
      <c r="BW750" s="17">
        <f t="shared" si="1091"/>
        <v>0</v>
      </c>
      <c r="CB750">
        <v>748</v>
      </c>
      <c r="CC750" s="7">
        <f t="shared" ca="1" si="1114"/>
        <v>-19000</v>
      </c>
      <c r="CD750" s="28">
        <f t="shared" ca="1" si="1115"/>
        <v>0</v>
      </c>
      <c r="CE750" s="16">
        <f t="shared" ca="1" si="1116"/>
        <v>0</v>
      </c>
      <c r="CF750" s="9">
        <f t="shared" ca="1" si="1060"/>
        <v>0</v>
      </c>
      <c r="CG750" s="26">
        <f t="shared" ca="1" si="1061"/>
        <v>0</v>
      </c>
      <c r="CH750" s="19">
        <f t="shared" ca="1" si="1062"/>
        <v>0</v>
      </c>
      <c r="CI750" s="26">
        <f t="shared" ca="1" si="1063"/>
        <v>0</v>
      </c>
      <c r="CJ750" s="26">
        <f t="shared" ca="1" si="1064"/>
        <v>0</v>
      </c>
      <c r="CK750" s="16">
        <f t="shared" ca="1" si="1117"/>
        <v>0</v>
      </c>
      <c r="CL750" s="25">
        <v>0</v>
      </c>
      <c r="CM750" s="25">
        <f t="shared" ca="1" si="1118"/>
        <v>0</v>
      </c>
      <c r="CN750" s="25">
        <f t="shared" ca="1" si="1119"/>
        <v>0</v>
      </c>
      <c r="CO750" s="25">
        <f t="shared" ca="1" si="1120"/>
        <v>0</v>
      </c>
      <c r="CP750" s="25">
        <f t="shared" ca="1" si="1121"/>
        <v>0</v>
      </c>
      <c r="CQ750" s="16">
        <f t="shared" ca="1" si="1122"/>
        <v>0</v>
      </c>
      <c r="CR750" s="25">
        <f t="shared" ca="1" si="1123"/>
        <v>0</v>
      </c>
      <c r="CS750" s="9">
        <f t="shared" ca="1" si="1065"/>
        <v>0</v>
      </c>
      <c r="CT750" s="26">
        <f t="shared" ca="1" si="1066"/>
        <v>0</v>
      </c>
      <c r="CU750" s="19">
        <f t="shared" ca="1" si="1067"/>
        <v>0</v>
      </c>
      <c r="CV750" s="26">
        <f t="shared" ca="1" si="1068"/>
        <v>0</v>
      </c>
      <c r="CW750" s="26">
        <f t="shared" ca="1" si="1069"/>
        <v>0</v>
      </c>
      <c r="CX750">
        <f t="shared" ca="1" si="1124"/>
        <v>0</v>
      </c>
      <c r="CY750" s="7">
        <f t="shared" ca="1" si="1092"/>
        <v>0</v>
      </c>
      <c r="CZ750" s="7">
        <f t="shared" ca="1" si="1093"/>
        <v>0</v>
      </c>
      <c r="DA750" s="17">
        <f t="shared" ca="1" si="1125"/>
        <v>0</v>
      </c>
      <c r="DB750" s="17">
        <f t="shared" ca="1" si="1094"/>
        <v>0</v>
      </c>
      <c r="EB750">
        <v>748</v>
      </c>
      <c r="EC750" s="7">
        <f t="shared" si="1126"/>
        <v>0</v>
      </c>
      <c r="ED750" s="28">
        <f t="shared" si="1127"/>
        <v>0</v>
      </c>
      <c r="EE750" s="16">
        <f t="shared" si="1128"/>
        <v>0</v>
      </c>
      <c r="EF750" s="9">
        <f t="shared" si="1070"/>
        <v>0</v>
      </c>
      <c r="EG750" s="26">
        <f t="shared" si="1071"/>
        <v>0</v>
      </c>
      <c r="EH750" s="19">
        <f t="shared" si="1072"/>
        <v>0</v>
      </c>
      <c r="EI750" s="26">
        <f t="shared" si="1073"/>
        <v>0</v>
      </c>
      <c r="EJ750" s="26">
        <f t="shared" si="1074"/>
        <v>0</v>
      </c>
      <c r="EK750" s="16">
        <f t="shared" si="1129"/>
        <v>0</v>
      </c>
      <c r="EL750" s="25">
        <v>0</v>
      </c>
      <c r="EM750" s="25">
        <f t="shared" si="1130"/>
        <v>0</v>
      </c>
      <c r="EN750" s="25">
        <f t="shared" si="1131"/>
        <v>0</v>
      </c>
      <c r="EO750" s="25">
        <f t="shared" si="1132"/>
        <v>0</v>
      </c>
      <c r="EP750" s="25">
        <f t="shared" si="1133"/>
        <v>0</v>
      </c>
      <c r="EQ750" s="16">
        <f t="shared" si="1134"/>
        <v>0</v>
      </c>
      <c r="ER750" s="25">
        <f t="shared" si="1135"/>
        <v>0</v>
      </c>
      <c r="ES750" s="9">
        <f t="shared" si="1075"/>
        <v>0</v>
      </c>
      <c r="ET750" s="26">
        <f t="shared" si="1076"/>
        <v>0</v>
      </c>
      <c r="EU750" s="19">
        <f t="shared" si="1077"/>
        <v>0</v>
      </c>
      <c r="EV750" s="26">
        <f t="shared" si="1078"/>
        <v>0</v>
      </c>
      <c r="EW750" s="26">
        <f t="shared" si="1079"/>
        <v>0</v>
      </c>
      <c r="EX750">
        <f t="shared" si="1136"/>
        <v>0</v>
      </c>
      <c r="EY750" s="7">
        <f t="shared" si="1095"/>
        <v>0</v>
      </c>
      <c r="EZ750" s="7">
        <f t="shared" si="1096"/>
        <v>0</v>
      </c>
      <c r="FA750" s="17">
        <f t="shared" si="1137"/>
        <v>0</v>
      </c>
      <c r="FB750" s="17">
        <f t="shared" si="1097"/>
        <v>0</v>
      </c>
      <c r="GB750">
        <v>748</v>
      </c>
      <c r="GC750" s="7">
        <f t="shared" si="1138"/>
        <v>0</v>
      </c>
      <c r="GD750" s="28">
        <f t="shared" si="1139"/>
        <v>0</v>
      </c>
      <c r="GE750" s="16">
        <f t="shared" si="1140"/>
        <v>0</v>
      </c>
      <c r="GF750" s="9">
        <f t="shared" si="1080"/>
        <v>0</v>
      </c>
      <c r="GG750" s="26">
        <f t="shared" si="1081"/>
        <v>0</v>
      </c>
      <c r="GH750" s="19">
        <f t="shared" si="1082"/>
        <v>0</v>
      </c>
      <c r="GI750" s="26">
        <f t="shared" si="1083"/>
        <v>0</v>
      </c>
      <c r="GJ750" s="26">
        <f t="shared" si="1084"/>
        <v>0</v>
      </c>
      <c r="GK750" s="16">
        <f t="shared" si="1141"/>
        <v>0</v>
      </c>
      <c r="GL750" s="25">
        <v>0</v>
      </c>
      <c r="GM750" s="25">
        <f t="shared" si="1142"/>
        <v>0</v>
      </c>
      <c r="GN750" s="25">
        <f t="shared" si="1143"/>
        <v>0</v>
      </c>
      <c r="GO750" s="25">
        <f t="shared" si="1144"/>
        <v>0</v>
      </c>
      <c r="GP750" s="25">
        <f t="shared" si="1145"/>
        <v>0</v>
      </c>
      <c r="GQ750" s="16">
        <f t="shared" si="1146"/>
        <v>0</v>
      </c>
      <c r="GR750" s="25">
        <f t="shared" si="1147"/>
        <v>0</v>
      </c>
      <c r="GS750" s="9">
        <f t="shared" si="1085"/>
        <v>0</v>
      </c>
      <c r="GT750" s="26">
        <f t="shared" si="1086"/>
        <v>0</v>
      </c>
      <c r="GU750" s="19">
        <f t="shared" si="1087"/>
        <v>0</v>
      </c>
      <c r="GV750" s="26">
        <f t="shared" si="1088"/>
        <v>0</v>
      </c>
      <c r="GW750" s="26">
        <f t="shared" si="1089"/>
        <v>0</v>
      </c>
      <c r="GX750">
        <f t="shared" si="1148"/>
        <v>0</v>
      </c>
      <c r="GY750" s="7">
        <f t="shared" si="1098"/>
        <v>0</v>
      </c>
      <c r="GZ750" s="7">
        <f t="shared" si="1099"/>
        <v>0</v>
      </c>
      <c r="HA750" s="17">
        <f t="shared" si="1149"/>
        <v>0</v>
      </c>
      <c r="HB750" s="17">
        <f t="shared" si="1100"/>
        <v>0</v>
      </c>
    </row>
    <row r="751" spans="54:210" x14ac:dyDescent="0.3">
      <c r="BB751">
        <v>749</v>
      </c>
      <c r="BC751" s="7">
        <f t="shared" si="1101"/>
        <v>0</v>
      </c>
      <c r="BD751" s="28">
        <f t="shared" si="1102"/>
        <v>0</v>
      </c>
      <c r="BE751" s="16">
        <f t="shared" si="1103"/>
        <v>0</v>
      </c>
      <c r="BF751" s="16">
        <f t="shared" si="1104"/>
        <v>0</v>
      </c>
      <c r="BG751" s="25">
        <v>0</v>
      </c>
      <c r="BH751" s="25">
        <f t="shared" si="1105"/>
        <v>0</v>
      </c>
      <c r="BI751" s="25">
        <f t="shared" si="1106"/>
        <v>0</v>
      </c>
      <c r="BJ751" s="25">
        <f t="shared" si="1107"/>
        <v>0</v>
      </c>
      <c r="BK751" s="25">
        <f t="shared" si="1108"/>
        <v>0</v>
      </c>
      <c r="BL751" s="16">
        <f t="shared" si="1109"/>
        <v>0</v>
      </c>
      <c r="BM751" s="25">
        <f t="shared" si="1110"/>
        <v>0</v>
      </c>
      <c r="BN751" s="9">
        <f t="shared" si="1055"/>
        <v>0</v>
      </c>
      <c r="BO751" s="26">
        <f t="shared" si="1056"/>
        <v>0</v>
      </c>
      <c r="BP751" s="19">
        <f t="shared" si="1057"/>
        <v>0</v>
      </c>
      <c r="BQ751" s="26">
        <f t="shared" si="1058"/>
        <v>0</v>
      </c>
      <c r="BR751" s="26">
        <f t="shared" si="1059"/>
        <v>0</v>
      </c>
      <c r="BS751">
        <f t="shared" si="1111"/>
        <v>0</v>
      </c>
      <c r="BT751" s="7">
        <f t="shared" si="1112"/>
        <v>0</v>
      </c>
      <c r="BU751" s="7">
        <f t="shared" si="1090"/>
        <v>0</v>
      </c>
      <c r="BV751" s="17">
        <f t="shared" si="1113"/>
        <v>0</v>
      </c>
      <c r="BW751" s="17">
        <f t="shared" si="1091"/>
        <v>0</v>
      </c>
      <c r="CB751">
        <v>749</v>
      </c>
      <c r="CC751" s="7">
        <f t="shared" ca="1" si="1114"/>
        <v>-19000</v>
      </c>
      <c r="CD751" s="28">
        <f t="shared" ca="1" si="1115"/>
        <v>0</v>
      </c>
      <c r="CE751" s="16">
        <f t="shared" ca="1" si="1116"/>
        <v>0</v>
      </c>
      <c r="CF751" s="9">
        <f t="shared" ca="1" si="1060"/>
        <v>0</v>
      </c>
      <c r="CG751" s="26">
        <f t="shared" ca="1" si="1061"/>
        <v>0</v>
      </c>
      <c r="CH751" s="19">
        <f t="shared" ca="1" si="1062"/>
        <v>0</v>
      </c>
      <c r="CI751" s="26">
        <f t="shared" ca="1" si="1063"/>
        <v>0</v>
      </c>
      <c r="CJ751" s="26">
        <f t="shared" ca="1" si="1064"/>
        <v>0</v>
      </c>
      <c r="CK751" s="16">
        <f t="shared" ca="1" si="1117"/>
        <v>0</v>
      </c>
      <c r="CL751" s="25">
        <v>0</v>
      </c>
      <c r="CM751" s="25">
        <f t="shared" ca="1" si="1118"/>
        <v>0</v>
      </c>
      <c r="CN751" s="25">
        <f t="shared" ca="1" si="1119"/>
        <v>0</v>
      </c>
      <c r="CO751" s="25">
        <f t="shared" ca="1" si="1120"/>
        <v>0</v>
      </c>
      <c r="CP751" s="25">
        <f t="shared" ca="1" si="1121"/>
        <v>0</v>
      </c>
      <c r="CQ751" s="16">
        <f t="shared" ca="1" si="1122"/>
        <v>0</v>
      </c>
      <c r="CR751" s="25">
        <f t="shared" ca="1" si="1123"/>
        <v>0</v>
      </c>
      <c r="CS751" s="9">
        <f t="shared" ca="1" si="1065"/>
        <v>0</v>
      </c>
      <c r="CT751" s="26">
        <f t="shared" ca="1" si="1066"/>
        <v>0</v>
      </c>
      <c r="CU751" s="19">
        <f t="shared" ca="1" si="1067"/>
        <v>0</v>
      </c>
      <c r="CV751" s="26">
        <f t="shared" ca="1" si="1068"/>
        <v>0</v>
      </c>
      <c r="CW751" s="26">
        <f t="shared" ca="1" si="1069"/>
        <v>0</v>
      </c>
      <c r="CX751">
        <f t="shared" ca="1" si="1124"/>
        <v>0</v>
      </c>
      <c r="CY751" s="7">
        <f t="shared" ca="1" si="1092"/>
        <v>0</v>
      </c>
      <c r="CZ751" s="7">
        <f t="shared" ca="1" si="1093"/>
        <v>0</v>
      </c>
      <c r="DA751" s="17">
        <f t="shared" ca="1" si="1125"/>
        <v>0</v>
      </c>
      <c r="DB751" s="17">
        <f t="shared" ca="1" si="1094"/>
        <v>0</v>
      </c>
      <c r="EB751">
        <v>749</v>
      </c>
      <c r="EC751" s="7">
        <f t="shared" si="1126"/>
        <v>0</v>
      </c>
      <c r="ED751" s="28">
        <f t="shared" si="1127"/>
        <v>0</v>
      </c>
      <c r="EE751" s="16">
        <f t="shared" si="1128"/>
        <v>0</v>
      </c>
      <c r="EF751" s="9">
        <f t="shared" si="1070"/>
        <v>0</v>
      </c>
      <c r="EG751" s="26">
        <f t="shared" si="1071"/>
        <v>0</v>
      </c>
      <c r="EH751" s="19">
        <f t="shared" si="1072"/>
        <v>0</v>
      </c>
      <c r="EI751" s="26">
        <f t="shared" si="1073"/>
        <v>0</v>
      </c>
      <c r="EJ751" s="26">
        <f t="shared" si="1074"/>
        <v>0</v>
      </c>
      <c r="EK751" s="16">
        <f t="shared" si="1129"/>
        <v>0</v>
      </c>
      <c r="EL751" s="25">
        <v>0</v>
      </c>
      <c r="EM751" s="25">
        <f t="shared" si="1130"/>
        <v>0</v>
      </c>
      <c r="EN751" s="25">
        <f t="shared" si="1131"/>
        <v>0</v>
      </c>
      <c r="EO751" s="25">
        <f t="shared" si="1132"/>
        <v>0</v>
      </c>
      <c r="EP751" s="25">
        <f t="shared" si="1133"/>
        <v>0</v>
      </c>
      <c r="EQ751" s="16">
        <f t="shared" si="1134"/>
        <v>0</v>
      </c>
      <c r="ER751" s="25">
        <f t="shared" si="1135"/>
        <v>0</v>
      </c>
      <c r="ES751" s="9">
        <f t="shared" si="1075"/>
        <v>0</v>
      </c>
      <c r="ET751" s="26">
        <f t="shared" si="1076"/>
        <v>0</v>
      </c>
      <c r="EU751" s="19">
        <f t="shared" si="1077"/>
        <v>0</v>
      </c>
      <c r="EV751" s="26">
        <f t="shared" si="1078"/>
        <v>0</v>
      </c>
      <c r="EW751" s="26">
        <f t="shared" si="1079"/>
        <v>0</v>
      </c>
      <c r="EX751">
        <f t="shared" si="1136"/>
        <v>0</v>
      </c>
      <c r="EY751" s="7">
        <f t="shared" si="1095"/>
        <v>0</v>
      </c>
      <c r="EZ751" s="7">
        <f t="shared" si="1096"/>
        <v>0</v>
      </c>
      <c r="FA751" s="17">
        <f t="shared" si="1137"/>
        <v>0</v>
      </c>
      <c r="FB751" s="17">
        <f t="shared" si="1097"/>
        <v>0</v>
      </c>
      <c r="GB751">
        <v>749</v>
      </c>
      <c r="GC751" s="7">
        <f t="shared" si="1138"/>
        <v>0</v>
      </c>
      <c r="GD751" s="28">
        <f t="shared" si="1139"/>
        <v>0</v>
      </c>
      <c r="GE751" s="16">
        <f t="shared" si="1140"/>
        <v>0</v>
      </c>
      <c r="GF751" s="9">
        <f t="shared" si="1080"/>
        <v>0</v>
      </c>
      <c r="GG751" s="26">
        <f t="shared" si="1081"/>
        <v>0</v>
      </c>
      <c r="GH751" s="19">
        <f t="shared" si="1082"/>
        <v>0</v>
      </c>
      <c r="GI751" s="26">
        <f t="shared" si="1083"/>
        <v>0</v>
      </c>
      <c r="GJ751" s="26">
        <f t="shared" si="1084"/>
        <v>0</v>
      </c>
      <c r="GK751" s="16">
        <f t="shared" si="1141"/>
        <v>0</v>
      </c>
      <c r="GL751" s="25">
        <v>0</v>
      </c>
      <c r="GM751" s="25">
        <f t="shared" si="1142"/>
        <v>0</v>
      </c>
      <c r="GN751" s="25">
        <f t="shared" si="1143"/>
        <v>0</v>
      </c>
      <c r="GO751" s="25">
        <f t="shared" si="1144"/>
        <v>0</v>
      </c>
      <c r="GP751" s="25">
        <f t="shared" si="1145"/>
        <v>0</v>
      </c>
      <c r="GQ751" s="16">
        <f t="shared" si="1146"/>
        <v>0</v>
      </c>
      <c r="GR751" s="25">
        <f t="shared" si="1147"/>
        <v>0</v>
      </c>
      <c r="GS751" s="9">
        <f t="shared" si="1085"/>
        <v>0</v>
      </c>
      <c r="GT751" s="26">
        <f t="shared" si="1086"/>
        <v>0</v>
      </c>
      <c r="GU751" s="19">
        <f t="shared" si="1087"/>
        <v>0</v>
      </c>
      <c r="GV751" s="26">
        <f t="shared" si="1088"/>
        <v>0</v>
      </c>
      <c r="GW751" s="26">
        <f t="shared" si="1089"/>
        <v>0</v>
      </c>
      <c r="GX751">
        <f t="shared" si="1148"/>
        <v>0</v>
      </c>
      <c r="GY751" s="7">
        <f t="shared" si="1098"/>
        <v>0</v>
      </c>
      <c r="GZ751" s="7">
        <f t="shared" si="1099"/>
        <v>0</v>
      </c>
      <c r="HA751" s="17">
        <f t="shared" si="1149"/>
        <v>0</v>
      </c>
      <c r="HB751" s="17">
        <f t="shared" si="1100"/>
        <v>0</v>
      </c>
    </row>
    <row r="752" spans="54:210" x14ac:dyDescent="0.3">
      <c r="BB752">
        <v>750</v>
      </c>
      <c r="BC752" s="7">
        <f t="shared" si="1101"/>
        <v>0</v>
      </c>
      <c r="BD752" s="28">
        <f t="shared" si="1102"/>
        <v>0</v>
      </c>
      <c r="BE752" s="16">
        <f t="shared" si="1103"/>
        <v>0</v>
      </c>
      <c r="BF752" s="16">
        <f t="shared" si="1104"/>
        <v>0</v>
      </c>
      <c r="BG752" s="25">
        <v>0</v>
      </c>
      <c r="BH752" s="25">
        <f t="shared" si="1105"/>
        <v>0</v>
      </c>
      <c r="BI752" s="25">
        <f t="shared" si="1106"/>
        <v>0</v>
      </c>
      <c r="BJ752" s="25">
        <f t="shared" si="1107"/>
        <v>0</v>
      </c>
      <c r="BK752" s="25">
        <f t="shared" si="1108"/>
        <v>0</v>
      </c>
      <c r="BL752" s="16">
        <f t="shared" si="1109"/>
        <v>0</v>
      </c>
      <c r="BM752" s="25">
        <f t="shared" si="1110"/>
        <v>0</v>
      </c>
      <c r="BN752" s="9">
        <f t="shared" si="1055"/>
        <v>0</v>
      </c>
      <c r="BO752" s="26">
        <f t="shared" si="1056"/>
        <v>0</v>
      </c>
      <c r="BP752" s="19">
        <f t="shared" si="1057"/>
        <v>0</v>
      </c>
      <c r="BQ752" s="26">
        <f t="shared" si="1058"/>
        <v>0</v>
      </c>
      <c r="BR752" s="26">
        <f t="shared" si="1059"/>
        <v>0</v>
      </c>
      <c r="BS752">
        <f t="shared" si="1111"/>
        <v>0</v>
      </c>
      <c r="BT752" s="7">
        <f t="shared" si="1112"/>
        <v>0</v>
      </c>
      <c r="BU752" s="7">
        <f t="shared" si="1090"/>
        <v>0</v>
      </c>
      <c r="BV752" s="17">
        <f t="shared" si="1113"/>
        <v>0</v>
      </c>
      <c r="BW752" s="17">
        <f t="shared" si="1091"/>
        <v>0</v>
      </c>
      <c r="CB752">
        <v>750</v>
      </c>
      <c r="CC752" s="7">
        <f t="shared" ca="1" si="1114"/>
        <v>-19000</v>
      </c>
      <c r="CD752" s="28">
        <f t="shared" ca="1" si="1115"/>
        <v>0</v>
      </c>
      <c r="CE752" s="16">
        <f t="shared" ca="1" si="1116"/>
        <v>0</v>
      </c>
      <c r="CF752" s="9">
        <f t="shared" ca="1" si="1060"/>
        <v>0</v>
      </c>
      <c r="CG752" s="26">
        <f t="shared" ca="1" si="1061"/>
        <v>0</v>
      </c>
      <c r="CH752" s="19">
        <f t="shared" ca="1" si="1062"/>
        <v>0</v>
      </c>
      <c r="CI752" s="26">
        <f t="shared" ca="1" si="1063"/>
        <v>0</v>
      </c>
      <c r="CJ752" s="26">
        <f t="shared" ca="1" si="1064"/>
        <v>0</v>
      </c>
      <c r="CK752" s="16">
        <f t="shared" ca="1" si="1117"/>
        <v>0</v>
      </c>
      <c r="CL752" s="25">
        <v>0</v>
      </c>
      <c r="CM752" s="25">
        <f t="shared" ca="1" si="1118"/>
        <v>0</v>
      </c>
      <c r="CN752" s="25">
        <f t="shared" ca="1" si="1119"/>
        <v>0</v>
      </c>
      <c r="CO752" s="25">
        <f t="shared" ca="1" si="1120"/>
        <v>0</v>
      </c>
      <c r="CP752" s="25">
        <f t="shared" ca="1" si="1121"/>
        <v>0</v>
      </c>
      <c r="CQ752" s="16">
        <f t="shared" ca="1" si="1122"/>
        <v>0</v>
      </c>
      <c r="CR752" s="25">
        <f t="shared" ca="1" si="1123"/>
        <v>0</v>
      </c>
      <c r="CS752" s="9">
        <f t="shared" ca="1" si="1065"/>
        <v>0</v>
      </c>
      <c r="CT752" s="26">
        <f t="shared" ca="1" si="1066"/>
        <v>0</v>
      </c>
      <c r="CU752" s="19">
        <f t="shared" ca="1" si="1067"/>
        <v>0</v>
      </c>
      <c r="CV752" s="26">
        <f t="shared" ca="1" si="1068"/>
        <v>0</v>
      </c>
      <c r="CW752" s="26">
        <f t="shared" ca="1" si="1069"/>
        <v>0</v>
      </c>
      <c r="CX752">
        <f t="shared" ca="1" si="1124"/>
        <v>0</v>
      </c>
      <c r="CY752" s="7">
        <f t="shared" ca="1" si="1092"/>
        <v>0</v>
      </c>
      <c r="CZ752" s="7">
        <f t="shared" ca="1" si="1093"/>
        <v>0</v>
      </c>
      <c r="DA752" s="17">
        <f t="shared" ca="1" si="1125"/>
        <v>0</v>
      </c>
      <c r="DB752" s="17">
        <f t="shared" ca="1" si="1094"/>
        <v>0</v>
      </c>
      <c r="EB752">
        <v>750</v>
      </c>
      <c r="EC752" s="7">
        <f t="shared" si="1126"/>
        <v>0</v>
      </c>
      <c r="ED752" s="28">
        <f t="shared" si="1127"/>
        <v>0</v>
      </c>
      <c r="EE752" s="16">
        <f t="shared" si="1128"/>
        <v>0</v>
      </c>
      <c r="EF752" s="9">
        <f t="shared" si="1070"/>
        <v>0</v>
      </c>
      <c r="EG752" s="26">
        <f t="shared" si="1071"/>
        <v>0</v>
      </c>
      <c r="EH752" s="19">
        <f t="shared" si="1072"/>
        <v>0</v>
      </c>
      <c r="EI752" s="26">
        <f t="shared" si="1073"/>
        <v>0</v>
      </c>
      <c r="EJ752" s="26">
        <f t="shared" si="1074"/>
        <v>0</v>
      </c>
      <c r="EK752" s="16">
        <f t="shared" si="1129"/>
        <v>0</v>
      </c>
      <c r="EL752" s="25">
        <v>0</v>
      </c>
      <c r="EM752" s="25">
        <f t="shared" si="1130"/>
        <v>0</v>
      </c>
      <c r="EN752" s="25">
        <f t="shared" si="1131"/>
        <v>0</v>
      </c>
      <c r="EO752" s="25">
        <f t="shared" si="1132"/>
        <v>0</v>
      </c>
      <c r="EP752" s="25">
        <f t="shared" si="1133"/>
        <v>0</v>
      </c>
      <c r="EQ752" s="16">
        <f t="shared" si="1134"/>
        <v>0</v>
      </c>
      <c r="ER752" s="25">
        <f t="shared" si="1135"/>
        <v>0</v>
      </c>
      <c r="ES752" s="9">
        <f t="shared" si="1075"/>
        <v>0</v>
      </c>
      <c r="ET752" s="26">
        <f t="shared" si="1076"/>
        <v>0</v>
      </c>
      <c r="EU752" s="19">
        <f t="shared" si="1077"/>
        <v>0</v>
      </c>
      <c r="EV752" s="26">
        <f t="shared" si="1078"/>
        <v>0</v>
      </c>
      <c r="EW752" s="26">
        <f t="shared" si="1079"/>
        <v>0</v>
      </c>
      <c r="EX752">
        <f t="shared" si="1136"/>
        <v>0</v>
      </c>
      <c r="EY752" s="7">
        <f t="shared" si="1095"/>
        <v>0</v>
      </c>
      <c r="EZ752" s="7">
        <f t="shared" si="1096"/>
        <v>0</v>
      </c>
      <c r="FA752" s="17">
        <f t="shared" si="1137"/>
        <v>0</v>
      </c>
      <c r="FB752" s="17">
        <f t="shared" si="1097"/>
        <v>0</v>
      </c>
      <c r="GB752">
        <v>750</v>
      </c>
      <c r="GC752" s="7">
        <f t="shared" si="1138"/>
        <v>0</v>
      </c>
      <c r="GD752" s="28">
        <f t="shared" si="1139"/>
        <v>0</v>
      </c>
      <c r="GE752" s="16">
        <f t="shared" si="1140"/>
        <v>0</v>
      </c>
      <c r="GF752" s="9">
        <f t="shared" si="1080"/>
        <v>0</v>
      </c>
      <c r="GG752" s="26">
        <f t="shared" si="1081"/>
        <v>0</v>
      </c>
      <c r="GH752" s="19">
        <f t="shared" si="1082"/>
        <v>0</v>
      </c>
      <c r="GI752" s="26">
        <f t="shared" si="1083"/>
        <v>0</v>
      </c>
      <c r="GJ752" s="26">
        <f t="shared" si="1084"/>
        <v>0</v>
      </c>
      <c r="GK752" s="16">
        <f t="shared" si="1141"/>
        <v>0</v>
      </c>
      <c r="GL752" s="25">
        <v>0</v>
      </c>
      <c r="GM752" s="25">
        <f t="shared" si="1142"/>
        <v>0</v>
      </c>
      <c r="GN752" s="25">
        <f t="shared" si="1143"/>
        <v>0</v>
      </c>
      <c r="GO752" s="25">
        <f t="shared" si="1144"/>
        <v>0</v>
      </c>
      <c r="GP752" s="25">
        <f t="shared" si="1145"/>
        <v>0</v>
      </c>
      <c r="GQ752" s="16">
        <f t="shared" si="1146"/>
        <v>0</v>
      </c>
      <c r="GR752" s="25">
        <f t="shared" si="1147"/>
        <v>0</v>
      </c>
      <c r="GS752" s="9">
        <f t="shared" si="1085"/>
        <v>0</v>
      </c>
      <c r="GT752" s="26">
        <f t="shared" si="1086"/>
        <v>0</v>
      </c>
      <c r="GU752" s="19">
        <f t="shared" si="1087"/>
        <v>0</v>
      </c>
      <c r="GV752" s="26">
        <f t="shared" si="1088"/>
        <v>0</v>
      </c>
      <c r="GW752" s="26">
        <f t="shared" si="1089"/>
        <v>0</v>
      </c>
      <c r="GX752">
        <f t="shared" si="1148"/>
        <v>0</v>
      </c>
      <c r="GY752" s="7">
        <f t="shared" si="1098"/>
        <v>0</v>
      </c>
      <c r="GZ752" s="7">
        <f t="shared" si="1099"/>
        <v>0</v>
      </c>
      <c r="HA752" s="17">
        <f t="shared" si="1149"/>
        <v>0</v>
      </c>
      <c r="HB752" s="17">
        <f t="shared" si="1100"/>
        <v>0</v>
      </c>
    </row>
    <row r="753" spans="54:210" x14ac:dyDescent="0.3">
      <c r="BB753">
        <v>751</v>
      </c>
      <c r="BC753" s="7">
        <f t="shared" si="1101"/>
        <v>0</v>
      </c>
      <c r="BD753" s="28">
        <f t="shared" si="1102"/>
        <v>0</v>
      </c>
      <c r="BE753" s="16">
        <f t="shared" si="1103"/>
        <v>0</v>
      </c>
      <c r="BF753" s="16">
        <f t="shared" si="1104"/>
        <v>0</v>
      </c>
      <c r="BG753" s="25">
        <v>0</v>
      </c>
      <c r="BH753" s="25">
        <f t="shared" si="1105"/>
        <v>0</v>
      </c>
      <c r="BI753" s="25">
        <f t="shared" si="1106"/>
        <v>0</v>
      </c>
      <c r="BJ753" s="25">
        <f t="shared" si="1107"/>
        <v>0</v>
      </c>
      <c r="BK753" s="25">
        <f t="shared" si="1108"/>
        <v>0</v>
      </c>
      <c r="BL753" s="16">
        <f t="shared" si="1109"/>
        <v>0</v>
      </c>
      <c r="BM753" s="25">
        <f t="shared" si="1110"/>
        <v>0</v>
      </c>
      <c r="BN753" s="9">
        <f t="shared" si="1055"/>
        <v>0</v>
      </c>
      <c r="BO753" s="26">
        <f t="shared" si="1056"/>
        <v>0</v>
      </c>
      <c r="BP753" s="19">
        <f t="shared" si="1057"/>
        <v>0</v>
      </c>
      <c r="BQ753" s="26">
        <f t="shared" si="1058"/>
        <v>0</v>
      </c>
      <c r="BR753" s="26">
        <f t="shared" si="1059"/>
        <v>0</v>
      </c>
      <c r="BS753">
        <f t="shared" si="1111"/>
        <v>0</v>
      </c>
      <c r="BT753" s="7">
        <f t="shared" si="1112"/>
        <v>0</v>
      </c>
      <c r="BU753" s="7">
        <f t="shared" si="1090"/>
        <v>0</v>
      </c>
      <c r="BV753" s="17">
        <f t="shared" si="1113"/>
        <v>0</v>
      </c>
      <c r="BW753" s="17">
        <f t="shared" si="1091"/>
        <v>0</v>
      </c>
      <c r="CB753">
        <v>751</v>
      </c>
      <c r="CC753" s="7">
        <f t="shared" ca="1" si="1114"/>
        <v>-19000</v>
      </c>
      <c r="CD753" s="28">
        <f t="shared" ca="1" si="1115"/>
        <v>0</v>
      </c>
      <c r="CE753" s="16">
        <f t="shared" ca="1" si="1116"/>
        <v>0</v>
      </c>
      <c r="CF753" s="9">
        <f t="shared" ca="1" si="1060"/>
        <v>0</v>
      </c>
      <c r="CG753" s="26">
        <f t="shared" ca="1" si="1061"/>
        <v>0</v>
      </c>
      <c r="CH753" s="19">
        <f t="shared" ca="1" si="1062"/>
        <v>0</v>
      </c>
      <c r="CI753" s="26">
        <f t="shared" ca="1" si="1063"/>
        <v>0</v>
      </c>
      <c r="CJ753" s="26">
        <f t="shared" ca="1" si="1064"/>
        <v>0</v>
      </c>
      <c r="CK753" s="16">
        <f t="shared" ca="1" si="1117"/>
        <v>0</v>
      </c>
      <c r="CL753" s="25">
        <v>0</v>
      </c>
      <c r="CM753" s="25">
        <f t="shared" ca="1" si="1118"/>
        <v>0</v>
      </c>
      <c r="CN753" s="25">
        <f t="shared" ca="1" si="1119"/>
        <v>0</v>
      </c>
      <c r="CO753" s="25">
        <f t="shared" ca="1" si="1120"/>
        <v>0</v>
      </c>
      <c r="CP753" s="25">
        <f t="shared" ca="1" si="1121"/>
        <v>0</v>
      </c>
      <c r="CQ753" s="16">
        <f t="shared" ca="1" si="1122"/>
        <v>0</v>
      </c>
      <c r="CR753" s="25">
        <f t="shared" ca="1" si="1123"/>
        <v>0</v>
      </c>
      <c r="CS753" s="9">
        <f t="shared" ca="1" si="1065"/>
        <v>0</v>
      </c>
      <c r="CT753" s="26">
        <f t="shared" ca="1" si="1066"/>
        <v>0</v>
      </c>
      <c r="CU753" s="19">
        <f t="shared" ca="1" si="1067"/>
        <v>0</v>
      </c>
      <c r="CV753" s="26">
        <f t="shared" ca="1" si="1068"/>
        <v>0</v>
      </c>
      <c r="CW753" s="26">
        <f t="shared" ca="1" si="1069"/>
        <v>0</v>
      </c>
      <c r="CX753">
        <f t="shared" ca="1" si="1124"/>
        <v>0</v>
      </c>
      <c r="CY753" s="7">
        <f t="shared" ca="1" si="1092"/>
        <v>0</v>
      </c>
      <c r="CZ753" s="7">
        <f t="shared" ca="1" si="1093"/>
        <v>0</v>
      </c>
      <c r="DA753" s="17">
        <f t="shared" ca="1" si="1125"/>
        <v>0</v>
      </c>
      <c r="DB753" s="17">
        <f t="shared" ca="1" si="1094"/>
        <v>0</v>
      </c>
      <c r="EB753">
        <v>751</v>
      </c>
      <c r="EC753" s="7">
        <f t="shared" si="1126"/>
        <v>0</v>
      </c>
      <c r="ED753" s="28">
        <f t="shared" si="1127"/>
        <v>0</v>
      </c>
      <c r="EE753" s="16">
        <f t="shared" si="1128"/>
        <v>0</v>
      </c>
      <c r="EF753" s="9">
        <f t="shared" si="1070"/>
        <v>0</v>
      </c>
      <c r="EG753" s="26">
        <f t="shared" si="1071"/>
        <v>0</v>
      </c>
      <c r="EH753" s="19">
        <f t="shared" si="1072"/>
        <v>0</v>
      </c>
      <c r="EI753" s="26">
        <f t="shared" si="1073"/>
        <v>0</v>
      </c>
      <c r="EJ753" s="26">
        <f t="shared" si="1074"/>
        <v>0</v>
      </c>
      <c r="EK753" s="16">
        <f t="shared" si="1129"/>
        <v>0</v>
      </c>
      <c r="EL753" s="25">
        <v>0</v>
      </c>
      <c r="EM753" s="25">
        <f t="shared" si="1130"/>
        <v>0</v>
      </c>
      <c r="EN753" s="25">
        <f t="shared" si="1131"/>
        <v>0</v>
      </c>
      <c r="EO753" s="25">
        <f t="shared" si="1132"/>
        <v>0</v>
      </c>
      <c r="EP753" s="25">
        <f t="shared" si="1133"/>
        <v>0</v>
      </c>
      <c r="EQ753" s="16">
        <f t="shared" si="1134"/>
        <v>0</v>
      </c>
      <c r="ER753" s="25">
        <f t="shared" si="1135"/>
        <v>0</v>
      </c>
      <c r="ES753" s="9">
        <f t="shared" si="1075"/>
        <v>0</v>
      </c>
      <c r="ET753" s="26">
        <f t="shared" si="1076"/>
        <v>0</v>
      </c>
      <c r="EU753" s="19">
        <f t="shared" si="1077"/>
        <v>0</v>
      </c>
      <c r="EV753" s="26">
        <f t="shared" si="1078"/>
        <v>0</v>
      </c>
      <c r="EW753" s="26">
        <f t="shared" si="1079"/>
        <v>0</v>
      </c>
      <c r="EX753">
        <f t="shared" si="1136"/>
        <v>0</v>
      </c>
      <c r="EY753" s="7">
        <f t="shared" si="1095"/>
        <v>0</v>
      </c>
      <c r="EZ753" s="7">
        <f t="shared" si="1096"/>
        <v>0</v>
      </c>
      <c r="FA753" s="17">
        <f t="shared" si="1137"/>
        <v>0</v>
      </c>
      <c r="FB753" s="17">
        <f t="shared" si="1097"/>
        <v>0</v>
      </c>
      <c r="GB753">
        <v>751</v>
      </c>
      <c r="GC753" s="7">
        <f t="shared" si="1138"/>
        <v>0</v>
      </c>
      <c r="GD753" s="28">
        <f t="shared" si="1139"/>
        <v>0</v>
      </c>
      <c r="GE753" s="16">
        <f t="shared" si="1140"/>
        <v>0</v>
      </c>
      <c r="GF753" s="9">
        <f t="shared" si="1080"/>
        <v>0</v>
      </c>
      <c r="GG753" s="26">
        <f t="shared" si="1081"/>
        <v>0</v>
      </c>
      <c r="GH753" s="19">
        <f t="shared" si="1082"/>
        <v>0</v>
      </c>
      <c r="GI753" s="26">
        <f t="shared" si="1083"/>
        <v>0</v>
      </c>
      <c r="GJ753" s="26">
        <f t="shared" si="1084"/>
        <v>0</v>
      </c>
      <c r="GK753" s="16">
        <f t="shared" si="1141"/>
        <v>0</v>
      </c>
      <c r="GL753" s="25">
        <v>0</v>
      </c>
      <c r="GM753" s="25">
        <f t="shared" si="1142"/>
        <v>0</v>
      </c>
      <c r="GN753" s="25">
        <f t="shared" si="1143"/>
        <v>0</v>
      </c>
      <c r="GO753" s="25">
        <f t="shared" si="1144"/>
        <v>0</v>
      </c>
      <c r="GP753" s="25">
        <f t="shared" si="1145"/>
        <v>0</v>
      </c>
      <c r="GQ753" s="16">
        <f t="shared" si="1146"/>
        <v>0</v>
      </c>
      <c r="GR753" s="25">
        <f t="shared" si="1147"/>
        <v>0</v>
      </c>
      <c r="GS753" s="9">
        <f t="shared" si="1085"/>
        <v>0</v>
      </c>
      <c r="GT753" s="26">
        <f t="shared" si="1086"/>
        <v>0</v>
      </c>
      <c r="GU753" s="19">
        <f t="shared" si="1087"/>
        <v>0</v>
      </c>
      <c r="GV753" s="26">
        <f t="shared" si="1088"/>
        <v>0</v>
      </c>
      <c r="GW753" s="26">
        <f t="shared" si="1089"/>
        <v>0</v>
      </c>
      <c r="GX753">
        <f t="shared" si="1148"/>
        <v>0</v>
      </c>
      <c r="GY753" s="7">
        <f t="shared" si="1098"/>
        <v>0</v>
      </c>
      <c r="GZ753" s="7">
        <f t="shared" si="1099"/>
        <v>0</v>
      </c>
      <c r="HA753" s="17">
        <f t="shared" si="1149"/>
        <v>0</v>
      </c>
      <c r="HB753" s="17">
        <f t="shared" si="1100"/>
        <v>0</v>
      </c>
    </row>
    <row r="754" spans="54:210" x14ac:dyDescent="0.3">
      <c r="BB754">
        <v>752</v>
      </c>
      <c r="BC754" s="7">
        <f t="shared" si="1101"/>
        <v>0</v>
      </c>
      <c r="BD754" s="28">
        <f t="shared" si="1102"/>
        <v>0</v>
      </c>
      <c r="BE754" s="16">
        <f t="shared" si="1103"/>
        <v>0</v>
      </c>
      <c r="BF754" s="16">
        <f t="shared" si="1104"/>
        <v>0</v>
      </c>
      <c r="BG754" s="25">
        <v>0</v>
      </c>
      <c r="BH754" s="25">
        <f t="shared" si="1105"/>
        <v>0</v>
      </c>
      <c r="BI754" s="25">
        <f t="shared" si="1106"/>
        <v>0</v>
      </c>
      <c r="BJ754" s="25">
        <f t="shared" si="1107"/>
        <v>0</v>
      </c>
      <c r="BK754" s="25">
        <f t="shared" si="1108"/>
        <v>0</v>
      </c>
      <c r="BL754" s="16">
        <f t="shared" si="1109"/>
        <v>0</v>
      </c>
      <c r="BM754" s="25">
        <f t="shared" si="1110"/>
        <v>0</v>
      </c>
      <c r="BN754" s="9">
        <f t="shared" si="1055"/>
        <v>0</v>
      </c>
      <c r="BO754" s="26">
        <f t="shared" si="1056"/>
        <v>0</v>
      </c>
      <c r="BP754" s="19">
        <f t="shared" si="1057"/>
        <v>0</v>
      </c>
      <c r="BQ754" s="26">
        <f t="shared" si="1058"/>
        <v>0</v>
      </c>
      <c r="BR754" s="26">
        <f t="shared" si="1059"/>
        <v>0</v>
      </c>
      <c r="BS754">
        <f t="shared" si="1111"/>
        <v>0</v>
      </c>
      <c r="BT754" s="7">
        <f t="shared" si="1112"/>
        <v>0</v>
      </c>
      <c r="BU754" s="7">
        <f t="shared" si="1090"/>
        <v>0</v>
      </c>
      <c r="BV754" s="17">
        <f t="shared" si="1113"/>
        <v>0</v>
      </c>
      <c r="BW754" s="17">
        <f t="shared" si="1091"/>
        <v>0</v>
      </c>
      <c r="CB754">
        <v>752</v>
      </c>
      <c r="CC754" s="7">
        <f t="shared" ca="1" si="1114"/>
        <v>-19000</v>
      </c>
      <c r="CD754" s="28">
        <f t="shared" ca="1" si="1115"/>
        <v>0</v>
      </c>
      <c r="CE754" s="16">
        <f t="shared" ca="1" si="1116"/>
        <v>0</v>
      </c>
      <c r="CF754" s="9">
        <f t="shared" ca="1" si="1060"/>
        <v>0</v>
      </c>
      <c r="CG754" s="26">
        <f t="shared" ca="1" si="1061"/>
        <v>0</v>
      </c>
      <c r="CH754" s="19">
        <f t="shared" ca="1" si="1062"/>
        <v>0</v>
      </c>
      <c r="CI754" s="26">
        <f t="shared" ca="1" si="1063"/>
        <v>0</v>
      </c>
      <c r="CJ754" s="26">
        <f t="shared" ca="1" si="1064"/>
        <v>0</v>
      </c>
      <c r="CK754" s="16">
        <f t="shared" ca="1" si="1117"/>
        <v>0</v>
      </c>
      <c r="CL754" s="25">
        <v>0</v>
      </c>
      <c r="CM754" s="25">
        <f t="shared" ca="1" si="1118"/>
        <v>0</v>
      </c>
      <c r="CN754" s="25">
        <f t="shared" ca="1" si="1119"/>
        <v>0</v>
      </c>
      <c r="CO754" s="25">
        <f t="shared" ca="1" si="1120"/>
        <v>0</v>
      </c>
      <c r="CP754" s="25">
        <f t="shared" ca="1" si="1121"/>
        <v>0</v>
      </c>
      <c r="CQ754" s="16">
        <f t="shared" ca="1" si="1122"/>
        <v>0</v>
      </c>
      <c r="CR754" s="25">
        <f t="shared" ca="1" si="1123"/>
        <v>0</v>
      </c>
      <c r="CS754" s="9">
        <f t="shared" ca="1" si="1065"/>
        <v>0</v>
      </c>
      <c r="CT754" s="26">
        <f t="shared" ca="1" si="1066"/>
        <v>0</v>
      </c>
      <c r="CU754" s="19">
        <f t="shared" ca="1" si="1067"/>
        <v>0</v>
      </c>
      <c r="CV754" s="26">
        <f t="shared" ca="1" si="1068"/>
        <v>0</v>
      </c>
      <c r="CW754" s="26">
        <f t="shared" ca="1" si="1069"/>
        <v>0</v>
      </c>
      <c r="CX754">
        <f t="shared" ca="1" si="1124"/>
        <v>0</v>
      </c>
      <c r="CY754" s="7">
        <f t="shared" ca="1" si="1092"/>
        <v>0</v>
      </c>
      <c r="CZ754" s="7">
        <f t="shared" ca="1" si="1093"/>
        <v>0</v>
      </c>
      <c r="DA754" s="17">
        <f t="shared" ca="1" si="1125"/>
        <v>0</v>
      </c>
      <c r="DB754" s="17">
        <f t="shared" ca="1" si="1094"/>
        <v>0</v>
      </c>
      <c r="EB754">
        <v>752</v>
      </c>
      <c r="EC754" s="7">
        <f t="shared" si="1126"/>
        <v>0</v>
      </c>
      <c r="ED754" s="28">
        <f t="shared" si="1127"/>
        <v>0</v>
      </c>
      <c r="EE754" s="16">
        <f t="shared" si="1128"/>
        <v>0</v>
      </c>
      <c r="EF754" s="9">
        <f t="shared" si="1070"/>
        <v>0</v>
      </c>
      <c r="EG754" s="26">
        <f t="shared" si="1071"/>
        <v>0</v>
      </c>
      <c r="EH754" s="19">
        <f t="shared" si="1072"/>
        <v>0</v>
      </c>
      <c r="EI754" s="26">
        <f t="shared" si="1073"/>
        <v>0</v>
      </c>
      <c r="EJ754" s="26">
        <f t="shared" si="1074"/>
        <v>0</v>
      </c>
      <c r="EK754" s="16">
        <f t="shared" si="1129"/>
        <v>0</v>
      </c>
      <c r="EL754" s="25">
        <v>0</v>
      </c>
      <c r="EM754" s="25">
        <f t="shared" si="1130"/>
        <v>0</v>
      </c>
      <c r="EN754" s="25">
        <f t="shared" si="1131"/>
        <v>0</v>
      </c>
      <c r="EO754" s="25">
        <f t="shared" si="1132"/>
        <v>0</v>
      </c>
      <c r="EP754" s="25">
        <f t="shared" si="1133"/>
        <v>0</v>
      </c>
      <c r="EQ754" s="16">
        <f t="shared" si="1134"/>
        <v>0</v>
      </c>
      <c r="ER754" s="25">
        <f t="shared" si="1135"/>
        <v>0</v>
      </c>
      <c r="ES754" s="9">
        <f t="shared" si="1075"/>
        <v>0</v>
      </c>
      <c r="ET754" s="26">
        <f t="shared" si="1076"/>
        <v>0</v>
      </c>
      <c r="EU754" s="19">
        <f t="shared" si="1077"/>
        <v>0</v>
      </c>
      <c r="EV754" s="26">
        <f t="shared" si="1078"/>
        <v>0</v>
      </c>
      <c r="EW754" s="26">
        <f t="shared" si="1079"/>
        <v>0</v>
      </c>
      <c r="EX754">
        <f t="shared" si="1136"/>
        <v>0</v>
      </c>
      <c r="EY754" s="7">
        <f t="shared" si="1095"/>
        <v>0</v>
      </c>
      <c r="EZ754" s="7">
        <f t="shared" si="1096"/>
        <v>0</v>
      </c>
      <c r="FA754" s="17">
        <f t="shared" si="1137"/>
        <v>0</v>
      </c>
      <c r="FB754" s="17">
        <f t="shared" si="1097"/>
        <v>0</v>
      </c>
      <c r="GB754">
        <v>752</v>
      </c>
      <c r="GC754" s="7">
        <f t="shared" si="1138"/>
        <v>0</v>
      </c>
      <c r="GD754" s="28">
        <f t="shared" si="1139"/>
        <v>0</v>
      </c>
      <c r="GE754" s="16">
        <f t="shared" si="1140"/>
        <v>0</v>
      </c>
      <c r="GF754" s="9">
        <f t="shared" si="1080"/>
        <v>0</v>
      </c>
      <c r="GG754" s="26">
        <f t="shared" si="1081"/>
        <v>0</v>
      </c>
      <c r="GH754" s="19">
        <f t="shared" si="1082"/>
        <v>0</v>
      </c>
      <c r="GI754" s="26">
        <f t="shared" si="1083"/>
        <v>0</v>
      </c>
      <c r="GJ754" s="26">
        <f t="shared" si="1084"/>
        <v>0</v>
      </c>
      <c r="GK754" s="16">
        <f t="shared" si="1141"/>
        <v>0</v>
      </c>
      <c r="GL754" s="25">
        <v>0</v>
      </c>
      <c r="GM754" s="25">
        <f t="shared" si="1142"/>
        <v>0</v>
      </c>
      <c r="GN754" s="25">
        <f t="shared" si="1143"/>
        <v>0</v>
      </c>
      <c r="GO754" s="25">
        <f t="shared" si="1144"/>
        <v>0</v>
      </c>
      <c r="GP754" s="25">
        <f t="shared" si="1145"/>
        <v>0</v>
      </c>
      <c r="GQ754" s="16">
        <f t="shared" si="1146"/>
        <v>0</v>
      </c>
      <c r="GR754" s="25">
        <f t="shared" si="1147"/>
        <v>0</v>
      </c>
      <c r="GS754" s="9">
        <f t="shared" si="1085"/>
        <v>0</v>
      </c>
      <c r="GT754" s="26">
        <f t="shared" si="1086"/>
        <v>0</v>
      </c>
      <c r="GU754" s="19">
        <f t="shared" si="1087"/>
        <v>0</v>
      </c>
      <c r="GV754" s="26">
        <f t="shared" si="1088"/>
        <v>0</v>
      </c>
      <c r="GW754" s="26">
        <f t="shared" si="1089"/>
        <v>0</v>
      </c>
      <c r="GX754">
        <f t="shared" si="1148"/>
        <v>0</v>
      </c>
      <c r="GY754" s="7">
        <f t="shared" si="1098"/>
        <v>0</v>
      </c>
      <c r="GZ754" s="7">
        <f t="shared" si="1099"/>
        <v>0</v>
      </c>
      <c r="HA754" s="17">
        <f t="shared" si="1149"/>
        <v>0</v>
      </c>
      <c r="HB754" s="17">
        <f t="shared" si="1100"/>
        <v>0</v>
      </c>
    </row>
    <row r="755" spans="54:210" x14ac:dyDescent="0.3">
      <c r="BB755">
        <v>753</v>
      </c>
      <c r="BC755" s="7">
        <f t="shared" si="1101"/>
        <v>0</v>
      </c>
      <c r="BD755" s="28">
        <f t="shared" si="1102"/>
        <v>0</v>
      </c>
      <c r="BE755" s="16">
        <f t="shared" si="1103"/>
        <v>0</v>
      </c>
      <c r="BF755" s="16">
        <f t="shared" si="1104"/>
        <v>0</v>
      </c>
      <c r="BG755" s="25">
        <v>0</v>
      </c>
      <c r="BH755" s="25">
        <f t="shared" si="1105"/>
        <v>0</v>
      </c>
      <c r="BI755" s="25">
        <f t="shared" si="1106"/>
        <v>0</v>
      </c>
      <c r="BJ755" s="25">
        <f t="shared" si="1107"/>
        <v>0</v>
      </c>
      <c r="BK755" s="25">
        <f t="shared" si="1108"/>
        <v>0</v>
      </c>
      <c r="BL755" s="16">
        <f t="shared" si="1109"/>
        <v>0</v>
      </c>
      <c r="BM755" s="25">
        <f t="shared" si="1110"/>
        <v>0</v>
      </c>
      <c r="BN755" s="9">
        <f t="shared" si="1055"/>
        <v>0</v>
      </c>
      <c r="BO755" s="26">
        <f t="shared" si="1056"/>
        <v>0</v>
      </c>
      <c r="BP755" s="19">
        <f t="shared" si="1057"/>
        <v>0</v>
      </c>
      <c r="BQ755" s="26">
        <f t="shared" si="1058"/>
        <v>0</v>
      </c>
      <c r="BR755" s="26">
        <f t="shared" si="1059"/>
        <v>0</v>
      </c>
      <c r="BS755">
        <f t="shared" si="1111"/>
        <v>0</v>
      </c>
      <c r="BT755" s="7">
        <f t="shared" si="1112"/>
        <v>0</v>
      </c>
      <c r="BU755" s="7">
        <f t="shared" si="1090"/>
        <v>0</v>
      </c>
      <c r="BV755" s="17">
        <f t="shared" si="1113"/>
        <v>0</v>
      </c>
      <c r="BW755" s="17">
        <f t="shared" si="1091"/>
        <v>0</v>
      </c>
      <c r="CB755">
        <v>753</v>
      </c>
      <c r="CC755" s="7">
        <f t="shared" ca="1" si="1114"/>
        <v>-19000</v>
      </c>
      <c r="CD755" s="28">
        <f t="shared" ca="1" si="1115"/>
        <v>0</v>
      </c>
      <c r="CE755" s="16">
        <f t="shared" ca="1" si="1116"/>
        <v>0</v>
      </c>
      <c r="CF755" s="9">
        <f t="shared" ca="1" si="1060"/>
        <v>0</v>
      </c>
      <c r="CG755" s="26">
        <f t="shared" ca="1" si="1061"/>
        <v>0</v>
      </c>
      <c r="CH755" s="19">
        <f t="shared" ca="1" si="1062"/>
        <v>0</v>
      </c>
      <c r="CI755" s="26">
        <f t="shared" ca="1" si="1063"/>
        <v>0</v>
      </c>
      <c r="CJ755" s="26">
        <f t="shared" ca="1" si="1064"/>
        <v>0</v>
      </c>
      <c r="CK755" s="16">
        <f t="shared" ca="1" si="1117"/>
        <v>0</v>
      </c>
      <c r="CL755" s="25">
        <v>0</v>
      </c>
      <c r="CM755" s="25">
        <f t="shared" ca="1" si="1118"/>
        <v>0</v>
      </c>
      <c r="CN755" s="25">
        <f t="shared" ca="1" si="1119"/>
        <v>0</v>
      </c>
      <c r="CO755" s="25">
        <f t="shared" ca="1" si="1120"/>
        <v>0</v>
      </c>
      <c r="CP755" s="25">
        <f t="shared" ca="1" si="1121"/>
        <v>0</v>
      </c>
      <c r="CQ755" s="16">
        <f t="shared" ca="1" si="1122"/>
        <v>0</v>
      </c>
      <c r="CR755" s="25">
        <f t="shared" ca="1" si="1123"/>
        <v>0</v>
      </c>
      <c r="CS755" s="9">
        <f t="shared" ca="1" si="1065"/>
        <v>0</v>
      </c>
      <c r="CT755" s="26">
        <f t="shared" ca="1" si="1066"/>
        <v>0</v>
      </c>
      <c r="CU755" s="19">
        <f t="shared" ca="1" si="1067"/>
        <v>0</v>
      </c>
      <c r="CV755" s="26">
        <f t="shared" ca="1" si="1068"/>
        <v>0</v>
      </c>
      <c r="CW755" s="26">
        <f t="shared" ca="1" si="1069"/>
        <v>0</v>
      </c>
      <c r="CX755">
        <f t="shared" ca="1" si="1124"/>
        <v>0</v>
      </c>
      <c r="CY755" s="7">
        <f t="shared" ca="1" si="1092"/>
        <v>0</v>
      </c>
      <c r="CZ755" s="7">
        <f t="shared" ca="1" si="1093"/>
        <v>0</v>
      </c>
      <c r="DA755" s="17">
        <f t="shared" ca="1" si="1125"/>
        <v>0</v>
      </c>
      <c r="DB755" s="17">
        <f t="shared" ca="1" si="1094"/>
        <v>0</v>
      </c>
      <c r="EB755">
        <v>753</v>
      </c>
      <c r="EC755" s="7">
        <f t="shared" si="1126"/>
        <v>0</v>
      </c>
      <c r="ED755" s="28">
        <f t="shared" si="1127"/>
        <v>0</v>
      </c>
      <c r="EE755" s="16">
        <f t="shared" si="1128"/>
        <v>0</v>
      </c>
      <c r="EF755" s="9">
        <f t="shared" si="1070"/>
        <v>0</v>
      </c>
      <c r="EG755" s="26">
        <f t="shared" si="1071"/>
        <v>0</v>
      </c>
      <c r="EH755" s="19">
        <f t="shared" si="1072"/>
        <v>0</v>
      </c>
      <c r="EI755" s="26">
        <f t="shared" si="1073"/>
        <v>0</v>
      </c>
      <c r="EJ755" s="26">
        <f t="shared" si="1074"/>
        <v>0</v>
      </c>
      <c r="EK755" s="16">
        <f t="shared" si="1129"/>
        <v>0</v>
      </c>
      <c r="EL755" s="25">
        <v>0</v>
      </c>
      <c r="EM755" s="25">
        <f t="shared" si="1130"/>
        <v>0</v>
      </c>
      <c r="EN755" s="25">
        <f t="shared" si="1131"/>
        <v>0</v>
      </c>
      <c r="EO755" s="25">
        <f t="shared" si="1132"/>
        <v>0</v>
      </c>
      <c r="EP755" s="25">
        <f t="shared" si="1133"/>
        <v>0</v>
      </c>
      <c r="EQ755" s="16">
        <f t="shared" si="1134"/>
        <v>0</v>
      </c>
      <c r="ER755" s="25">
        <f t="shared" si="1135"/>
        <v>0</v>
      </c>
      <c r="ES755" s="9">
        <f t="shared" si="1075"/>
        <v>0</v>
      </c>
      <c r="ET755" s="26">
        <f t="shared" si="1076"/>
        <v>0</v>
      </c>
      <c r="EU755" s="19">
        <f t="shared" si="1077"/>
        <v>0</v>
      </c>
      <c r="EV755" s="26">
        <f t="shared" si="1078"/>
        <v>0</v>
      </c>
      <c r="EW755" s="26">
        <f t="shared" si="1079"/>
        <v>0</v>
      </c>
      <c r="EX755">
        <f t="shared" si="1136"/>
        <v>0</v>
      </c>
      <c r="EY755" s="7">
        <f t="shared" si="1095"/>
        <v>0</v>
      </c>
      <c r="EZ755" s="7">
        <f t="shared" si="1096"/>
        <v>0</v>
      </c>
      <c r="FA755" s="17">
        <f t="shared" si="1137"/>
        <v>0</v>
      </c>
      <c r="FB755" s="17">
        <f t="shared" si="1097"/>
        <v>0</v>
      </c>
      <c r="GB755">
        <v>753</v>
      </c>
      <c r="GC755" s="7">
        <f t="shared" si="1138"/>
        <v>0</v>
      </c>
      <c r="GD755" s="28">
        <f t="shared" si="1139"/>
        <v>0</v>
      </c>
      <c r="GE755" s="16">
        <f t="shared" si="1140"/>
        <v>0</v>
      </c>
      <c r="GF755" s="9">
        <f t="shared" si="1080"/>
        <v>0</v>
      </c>
      <c r="GG755" s="26">
        <f t="shared" si="1081"/>
        <v>0</v>
      </c>
      <c r="GH755" s="19">
        <f t="shared" si="1082"/>
        <v>0</v>
      </c>
      <c r="GI755" s="26">
        <f t="shared" si="1083"/>
        <v>0</v>
      </c>
      <c r="GJ755" s="26">
        <f t="shared" si="1084"/>
        <v>0</v>
      </c>
      <c r="GK755" s="16">
        <f t="shared" si="1141"/>
        <v>0</v>
      </c>
      <c r="GL755" s="25">
        <v>0</v>
      </c>
      <c r="GM755" s="25">
        <f t="shared" si="1142"/>
        <v>0</v>
      </c>
      <c r="GN755" s="25">
        <f t="shared" si="1143"/>
        <v>0</v>
      </c>
      <c r="GO755" s="25">
        <f t="shared" si="1144"/>
        <v>0</v>
      </c>
      <c r="GP755" s="25">
        <f t="shared" si="1145"/>
        <v>0</v>
      </c>
      <c r="GQ755" s="16">
        <f t="shared" si="1146"/>
        <v>0</v>
      </c>
      <c r="GR755" s="25">
        <f t="shared" si="1147"/>
        <v>0</v>
      </c>
      <c r="GS755" s="9">
        <f t="shared" si="1085"/>
        <v>0</v>
      </c>
      <c r="GT755" s="26">
        <f t="shared" si="1086"/>
        <v>0</v>
      </c>
      <c r="GU755" s="19">
        <f t="shared" si="1087"/>
        <v>0</v>
      </c>
      <c r="GV755" s="26">
        <f t="shared" si="1088"/>
        <v>0</v>
      </c>
      <c r="GW755" s="26">
        <f t="shared" si="1089"/>
        <v>0</v>
      </c>
      <c r="GX755">
        <f t="shared" si="1148"/>
        <v>0</v>
      </c>
      <c r="GY755" s="7">
        <f t="shared" si="1098"/>
        <v>0</v>
      </c>
      <c r="GZ755" s="7">
        <f t="shared" si="1099"/>
        <v>0</v>
      </c>
      <c r="HA755" s="17">
        <f t="shared" si="1149"/>
        <v>0</v>
      </c>
      <c r="HB755" s="17">
        <f t="shared" si="1100"/>
        <v>0</v>
      </c>
    </row>
    <row r="756" spans="54:210" x14ac:dyDescent="0.3">
      <c r="BB756">
        <v>754</v>
      </c>
      <c r="BC756" s="7">
        <f t="shared" si="1101"/>
        <v>0</v>
      </c>
      <c r="BD756" s="28">
        <f t="shared" si="1102"/>
        <v>0</v>
      </c>
      <c r="BE756" s="16">
        <f t="shared" si="1103"/>
        <v>0</v>
      </c>
      <c r="BF756" s="16">
        <f t="shared" si="1104"/>
        <v>0</v>
      </c>
      <c r="BG756" s="25">
        <v>0</v>
      </c>
      <c r="BH756" s="25">
        <f t="shared" si="1105"/>
        <v>0</v>
      </c>
      <c r="BI756" s="25">
        <f t="shared" si="1106"/>
        <v>0</v>
      </c>
      <c r="BJ756" s="25">
        <f t="shared" si="1107"/>
        <v>0</v>
      </c>
      <c r="BK756" s="25">
        <f t="shared" si="1108"/>
        <v>0</v>
      </c>
      <c r="BL756" s="16">
        <f t="shared" si="1109"/>
        <v>0</v>
      </c>
      <c r="BM756" s="25">
        <f t="shared" si="1110"/>
        <v>0</v>
      </c>
      <c r="BN756" s="9">
        <f t="shared" si="1055"/>
        <v>0</v>
      </c>
      <c r="BO756" s="26">
        <f t="shared" si="1056"/>
        <v>0</v>
      </c>
      <c r="BP756" s="19">
        <f t="shared" si="1057"/>
        <v>0</v>
      </c>
      <c r="BQ756" s="26">
        <f t="shared" si="1058"/>
        <v>0</v>
      </c>
      <c r="BR756" s="26">
        <f t="shared" si="1059"/>
        <v>0</v>
      </c>
      <c r="BS756">
        <f t="shared" si="1111"/>
        <v>0</v>
      </c>
      <c r="BT756" s="7">
        <f t="shared" si="1112"/>
        <v>0</v>
      </c>
      <c r="BU756" s="7">
        <f t="shared" si="1090"/>
        <v>0</v>
      </c>
      <c r="BV756" s="17">
        <f t="shared" si="1113"/>
        <v>0</v>
      </c>
      <c r="BW756" s="17">
        <f t="shared" si="1091"/>
        <v>0</v>
      </c>
      <c r="CB756">
        <v>754</v>
      </c>
      <c r="CC756" s="7">
        <f t="shared" ca="1" si="1114"/>
        <v>-19000</v>
      </c>
      <c r="CD756" s="28">
        <f t="shared" ca="1" si="1115"/>
        <v>0</v>
      </c>
      <c r="CE756" s="16">
        <f t="shared" ca="1" si="1116"/>
        <v>0</v>
      </c>
      <c r="CF756" s="9">
        <f t="shared" ca="1" si="1060"/>
        <v>0</v>
      </c>
      <c r="CG756" s="26">
        <f t="shared" ca="1" si="1061"/>
        <v>0</v>
      </c>
      <c r="CH756" s="19">
        <f t="shared" ca="1" si="1062"/>
        <v>0</v>
      </c>
      <c r="CI756" s="26">
        <f t="shared" ca="1" si="1063"/>
        <v>0</v>
      </c>
      <c r="CJ756" s="26">
        <f t="shared" ca="1" si="1064"/>
        <v>0</v>
      </c>
      <c r="CK756" s="16">
        <f t="shared" ca="1" si="1117"/>
        <v>0</v>
      </c>
      <c r="CL756" s="25">
        <v>0</v>
      </c>
      <c r="CM756" s="25">
        <f t="shared" ca="1" si="1118"/>
        <v>0</v>
      </c>
      <c r="CN756" s="25">
        <f t="shared" ca="1" si="1119"/>
        <v>0</v>
      </c>
      <c r="CO756" s="25">
        <f t="shared" ca="1" si="1120"/>
        <v>0</v>
      </c>
      <c r="CP756" s="25">
        <f t="shared" ca="1" si="1121"/>
        <v>0</v>
      </c>
      <c r="CQ756" s="16">
        <f t="shared" ca="1" si="1122"/>
        <v>0</v>
      </c>
      <c r="CR756" s="25">
        <f t="shared" ca="1" si="1123"/>
        <v>0</v>
      </c>
      <c r="CS756" s="9">
        <f t="shared" ca="1" si="1065"/>
        <v>0</v>
      </c>
      <c r="CT756" s="26">
        <f t="shared" ca="1" si="1066"/>
        <v>0</v>
      </c>
      <c r="CU756" s="19">
        <f t="shared" ca="1" si="1067"/>
        <v>0</v>
      </c>
      <c r="CV756" s="26">
        <f t="shared" ca="1" si="1068"/>
        <v>0</v>
      </c>
      <c r="CW756" s="26">
        <f t="shared" ca="1" si="1069"/>
        <v>0</v>
      </c>
      <c r="CX756">
        <f t="shared" ca="1" si="1124"/>
        <v>0</v>
      </c>
      <c r="CY756" s="7">
        <f t="shared" ca="1" si="1092"/>
        <v>0</v>
      </c>
      <c r="CZ756" s="7">
        <f t="shared" ca="1" si="1093"/>
        <v>0</v>
      </c>
      <c r="DA756" s="17">
        <f t="shared" ca="1" si="1125"/>
        <v>0</v>
      </c>
      <c r="DB756" s="17">
        <f t="shared" ca="1" si="1094"/>
        <v>0</v>
      </c>
      <c r="EB756">
        <v>754</v>
      </c>
      <c r="EC756" s="7">
        <f t="shared" si="1126"/>
        <v>0</v>
      </c>
      <c r="ED756" s="28">
        <f t="shared" si="1127"/>
        <v>0</v>
      </c>
      <c r="EE756" s="16">
        <f t="shared" si="1128"/>
        <v>0</v>
      </c>
      <c r="EF756" s="9">
        <f t="shared" si="1070"/>
        <v>0</v>
      </c>
      <c r="EG756" s="26">
        <f t="shared" si="1071"/>
        <v>0</v>
      </c>
      <c r="EH756" s="19">
        <f t="shared" si="1072"/>
        <v>0</v>
      </c>
      <c r="EI756" s="26">
        <f t="shared" si="1073"/>
        <v>0</v>
      </c>
      <c r="EJ756" s="26">
        <f t="shared" si="1074"/>
        <v>0</v>
      </c>
      <c r="EK756" s="16">
        <f t="shared" si="1129"/>
        <v>0</v>
      </c>
      <c r="EL756" s="25">
        <v>0</v>
      </c>
      <c r="EM756" s="25">
        <f t="shared" si="1130"/>
        <v>0</v>
      </c>
      <c r="EN756" s="25">
        <f t="shared" si="1131"/>
        <v>0</v>
      </c>
      <c r="EO756" s="25">
        <f t="shared" si="1132"/>
        <v>0</v>
      </c>
      <c r="EP756" s="25">
        <f t="shared" si="1133"/>
        <v>0</v>
      </c>
      <c r="EQ756" s="16">
        <f t="shared" si="1134"/>
        <v>0</v>
      </c>
      <c r="ER756" s="25">
        <f t="shared" si="1135"/>
        <v>0</v>
      </c>
      <c r="ES756" s="9">
        <f t="shared" si="1075"/>
        <v>0</v>
      </c>
      <c r="ET756" s="26">
        <f t="shared" si="1076"/>
        <v>0</v>
      </c>
      <c r="EU756" s="19">
        <f t="shared" si="1077"/>
        <v>0</v>
      </c>
      <c r="EV756" s="26">
        <f t="shared" si="1078"/>
        <v>0</v>
      </c>
      <c r="EW756" s="26">
        <f t="shared" si="1079"/>
        <v>0</v>
      </c>
      <c r="EX756">
        <f t="shared" si="1136"/>
        <v>0</v>
      </c>
      <c r="EY756" s="7">
        <f t="shared" si="1095"/>
        <v>0</v>
      </c>
      <c r="EZ756" s="7">
        <f t="shared" si="1096"/>
        <v>0</v>
      </c>
      <c r="FA756" s="17">
        <f t="shared" si="1137"/>
        <v>0</v>
      </c>
      <c r="FB756" s="17">
        <f t="shared" si="1097"/>
        <v>0</v>
      </c>
      <c r="GB756">
        <v>754</v>
      </c>
      <c r="GC756" s="7">
        <f t="shared" si="1138"/>
        <v>0</v>
      </c>
      <c r="GD756" s="28">
        <f t="shared" si="1139"/>
        <v>0</v>
      </c>
      <c r="GE756" s="16">
        <f t="shared" si="1140"/>
        <v>0</v>
      </c>
      <c r="GF756" s="9">
        <f t="shared" si="1080"/>
        <v>0</v>
      </c>
      <c r="GG756" s="26">
        <f t="shared" si="1081"/>
        <v>0</v>
      </c>
      <c r="GH756" s="19">
        <f t="shared" si="1082"/>
        <v>0</v>
      </c>
      <c r="GI756" s="26">
        <f t="shared" si="1083"/>
        <v>0</v>
      </c>
      <c r="GJ756" s="26">
        <f t="shared" si="1084"/>
        <v>0</v>
      </c>
      <c r="GK756" s="16">
        <f t="shared" si="1141"/>
        <v>0</v>
      </c>
      <c r="GL756" s="25">
        <v>0</v>
      </c>
      <c r="GM756" s="25">
        <f t="shared" si="1142"/>
        <v>0</v>
      </c>
      <c r="GN756" s="25">
        <f t="shared" si="1143"/>
        <v>0</v>
      </c>
      <c r="GO756" s="25">
        <f t="shared" si="1144"/>
        <v>0</v>
      </c>
      <c r="GP756" s="25">
        <f t="shared" si="1145"/>
        <v>0</v>
      </c>
      <c r="GQ756" s="16">
        <f t="shared" si="1146"/>
        <v>0</v>
      </c>
      <c r="GR756" s="25">
        <f t="shared" si="1147"/>
        <v>0</v>
      </c>
      <c r="GS756" s="9">
        <f t="shared" si="1085"/>
        <v>0</v>
      </c>
      <c r="GT756" s="26">
        <f t="shared" si="1086"/>
        <v>0</v>
      </c>
      <c r="GU756" s="19">
        <f t="shared" si="1087"/>
        <v>0</v>
      </c>
      <c r="GV756" s="26">
        <f t="shared" si="1088"/>
        <v>0</v>
      </c>
      <c r="GW756" s="26">
        <f t="shared" si="1089"/>
        <v>0</v>
      </c>
      <c r="GX756">
        <f t="shared" si="1148"/>
        <v>0</v>
      </c>
      <c r="GY756" s="7">
        <f t="shared" si="1098"/>
        <v>0</v>
      </c>
      <c r="GZ756" s="7">
        <f t="shared" si="1099"/>
        <v>0</v>
      </c>
      <c r="HA756" s="17">
        <f t="shared" si="1149"/>
        <v>0</v>
      </c>
      <c r="HB756" s="17">
        <f t="shared" si="1100"/>
        <v>0</v>
      </c>
    </row>
    <row r="757" spans="54:210" x14ac:dyDescent="0.3">
      <c r="BB757">
        <v>755</v>
      </c>
      <c r="BC757" s="7">
        <f t="shared" si="1101"/>
        <v>0</v>
      </c>
      <c r="BD757" s="28">
        <f t="shared" si="1102"/>
        <v>0</v>
      </c>
      <c r="BE757" s="16">
        <f t="shared" si="1103"/>
        <v>0</v>
      </c>
      <c r="BF757" s="16">
        <f t="shared" si="1104"/>
        <v>0</v>
      </c>
      <c r="BG757" s="25">
        <v>0</v>
      </c>
      <c r="BH757" s="25">
        <f t="shared" si="1105"/>
        <v>0</v>
      </c>
      <c r="BI757" s="25">
        <f t="shared" si="1106"/>
        <v>0</v>
      </c>
      <c r="BJ757" s="25">
        <f t="shared" si="1107"/>
        <v>0</v>
      </c>
      <c r="BK757" s="25">
        <f t="shared" si="1108"/>
        <v>0</v>
      </c>
      <c r="BL757" s="16">
        <f t="shared" si="1109"/>
        <v>0</v>
      </c>
      <c r="BM757" s="25">
        <f t="shared" si="1110"/>
        <v>0</v>
      </c>
      <c r="BN757" s="9">
        <f t="shared" si="1055"/>
        <v>0</v>
      </c>
      <c r="BO757" s="26">
        <f t="shared" si="1056"/>
        <v>0</v>
      </c>
      <c r="BP757" s="19">
        <f t="shared" si="1057"/>
        <v>0</v>
      </c>
      <c r="BQ757" s="26">
        <f t="shared" si="1058"/>
        <v>0</v>
      </c>
      <c r="BR757" s="26">
        <f t="shared" si="1059"/>
        <v>0</v>
      </c>
      <c r="BS757">
        <f t="shared" si="1111"/>
        <v>0</v>
      </c>
      <c r="BT757" s="7">
        <f t="shared" si="1112"/>
        <v>0</v>
      </c>
      <c r="BU757" s="7">
        <f t="shared" si="1090"/>
        <v>0</v>
      </c>
      <c r="BV757" s="17">
        <f t="shared" si="1113"/>
        <v>0</v>
      </c>
      <c r="BW757" s="17">
        <f t="shared" si="1091"/>
        <v>0</v>
      </c>
      <c r="CB757">
        <v>755</v>
      </c>
      <c r="CC757" s="7">
        <f t="shared" ca="1" si="1114"/>
        <v>-19000</v>
      </c>
      <c r="CD757" s="28">
        <f t="shared" ca="1" si="1115"/>
        <v>0</v>
      </c>
      <c r="CE757" s="16">
        <f t="shared" ca="1" si="1116"/>
        <v>0</v>
      </c>
      <c r="CF757" s="9">
        <f t="shared" ca="1" si="1060"/>
        <v>0</v>
      </c>
      <c r="CG757" s="26">
        <f t="shared" ca="1" si="1061"/>
        <v>0</v>
      </c>
      <c r="CH757" s="19">
        <f t="shared" ca="1" si="1062"/>
        <v>0</v>
      </c>
      <c r="CI757" s="26">
        <f t="shared" ca="1" si="1063"/>
        <v>0</v>
      </c>
      <c r="CJ757" s="26">
        <f t="shared" ca="1" si="1064"/>
        <v>0</v>
      </c>
      <c r="CK757" s="16">
        <f t="shared" ca="1" si="1117"/>
        <v>0</v>
      </c>
      <c r="CL757" s="25">
        <v>0</v>
      </c>
      <c r="CM757" s="25">
        <f t="shared" ca="1" si="1118"/>
        <v>0</v>
      </c>
      <c r="CN757" s="25">
        <f t="shared" ca="1" si="1119"/>
        <v>0</v>
      </c>
      <c r="CO757" s="25">
        <f t="shared" ca="1" si="1120"/>
        <v>0</v>
      </c>
      <c r="CP757" s="25">
        <f t="shared" ca="1" si="1121"/>
        <v>0</v>
      </c>
      <c r="CQ757" s="16">
        <f t="shared" ca="1" si="1122"/>
        <v>0</v>
      </c>
      <c r="CR757" s="25">
        <f t="shared" ca="1" si="1123"/>
        <v>0</v>
      </c>
      <c r="CS757" s="9">
        <f t="shared" ca="1" si="1065"/>
        <v>0</v>
      </c>
      <c r="CT757" s="26">
        <f t="shared" ca="1" si="1066"/>
        <v>0</v>
      </c>
      <c r="CU757" s="19">
        <f t="shared" ca="1" si="1067"/>
        <v>0</v>
      </c>
      <c r="CV757" s="26">
        <f t="shared" ca="1" si="1068"/>
        <v>0</v>
      </c>
      <c r="CW757" s="26">
        <f t="shared" ca="1" si="1069"/>
        <v>0</v>
      </c>
      <c r="CX757">
        <f t="shared" ca="1" si="1124"/>
        <v>0</v>
      </c>
      <c r="CY757" s="7">
        <f t="shared" ca="1" si="1092"/>
        <v>0</v>
      </c>
      <c r="CZ757" s="7">
        <f t="shared" ca="1" si="1093"/>
        <v>0</v>
      </c>
      <c r="DA757" s="17">
        <f t="shared" ca="1" si="1125"/>
        <v>0</v>
      </c>
      <c r="DB757" s="17">
        <f t="shared" ca="1" si="1094"/>
        <v>0</v>
      </c>
      <c r="EB757">
        <v>755</v>
      </c>
      <c r="EC757" s="7">
        <f t="shared" si="1126"/>
        <v>0</v>
      </c>
      <c r="ED757" s="28">
        <f t="shared" si="1127"/>
        <v>0</v>
      </c>
      <c r="EE757" s="16">
        <f t="shared" si="1128"/>
        <v>0</v>
      </c>
      <c r="EF757" s="9">
        <f t="shared" si="1070"/>
        <v>0</v>
      </c>
      <c r="EG757" s="26">
        <f t="shared" si="1071"/>
        <v>0</v>
      </c>
      <c r="EH757" s="19">
        <f t="shared" si="1072"/>
        <v>0</v>
      </c>
      <c r="EI757" s="26">
        <f t="shared" si="1073"/>
        <v>0</v>
      </c>
      <c r="EJ757" s="26">
        <f t="shared" si="1074"/>
        <v>0</v>
      </c>
      <c r="EK757" s="16">
        <f t="shared" si="1129"/>
        <v>0</v>
      </c>
      <c r="EL757" s="25">
        <v>0</v>
      </c>
      <c r="EM757" s="25">
        <f t="shared" si="1130"/>
        <v>0</v>
      </c>
      <c r="EN757" s="25">
        <f t="shared" si="1131"/>
        <v>0</v>
      </c>
      <c r="EO757" s="25">
        <f t="shared" si="1132"/>
        <v>0</v>
      </c>
      <c r="EP757" s="25">
        <f t="shared" si="1133"/>
        <v>0</v>
      </c>
      <c r="EQ757" s="16">
        <f t="shared" si="1134"/>
        <v>0</v>
      </c>
      <c r="ER757" s="25">
        <f t="shared" si="1135"/>
        <v>0</v>
      </c>
      <c r="ES757" s="9">
        <f t="shared" si="1075"/>
        <v>0</v>
      </c>
      <c r="ET757" s="26">
        <f t="shared" si="1076"/>
        <v>0</v>
      </c>
      <c r="EU757" s="19">
        <f t="shared" si="1077"/>
        <v>0</v>
      </c>
      <c r="EV757" s="26">
        <f t="shared" si="1078"/>
        <v>0</v>
      </c>
      <c r="EW757" s="26">
        <f t="shared" si="1079"/>
        <v>0</v>
      </c>
      <c r="EX757">
        <f t="shared" si="1136"/>
        <v>0</v>
      </c>
      <c r="EY757" s="7">
        <f t="shared" si="1095"/>
        <v>0</v>
      </c>
      <c r="EZ757" s="7">
        <f t="shared" si="1096"/>
        <v>0</v>
      </c>
      <c r="FA757" s="17">
        <f t="shared" si="1137"/>
        <v>0</v>
      </c>
      <c r="FB757" s="17">
        <f t="shared" si="1097"/>
        <v>0</v>
      </c>
      <c r="GB757">
        <v>755</v>
      </c>
      <c r="GC757" s="7">
        <f t="shared" si="1138"/>
        <v>0</v>
      </c>
      <c r="GD757" s="28">
        <f t="shared" si="1139"/>
        <v>0</v>
      </c>
      <c r="GE757" s="16">
        <f t="shared" si="1140"/>
        <v>0</v>
      </c>
      <c r="GF757" s="9">
        <f t="shared" si="1080"/>
        <v>0</v>
      </c>
      <c r="GG757" s="26">
        <f t="shared" si="1081"/>
        <v>0</v>
      </c>
      <c r="GH757" s="19">
        <f t="shared" si="1082"/>
        <v>0</v>
      </c>
      <c r="GI757" s="26">
        <f t="shared" si="1083"/>
        <v>0</v>
      </c>
      <c r="GJ757" s="26">
        <f t="shared" si="1084"/>
        <v>0</v>
      </c>
      <c r="GK757" s="16">
        <f t="shared" si="1141"/>
        <v>0</v>
      </c>
      <c r="GL757" s="25">
        <v>0</v>
      </c>
      <c r="GM757" s="25">
        <f t="shared" si="1142"/>
        <v>0</v>
      </c>
      <c r="GN757" s="25">
        <f t="shared" si="1143"/>
        <v>0</v>
      </c>
      <c r="GO757" s="25">
        <f t="shared" si="1144"/>
        <v>0</v>
      </c>
      <c r="GP757" s="25">
        <f t="shared" si="1145"/>
        <v>0</v>
      </c>
      <c r="GQ757" s="16">
        <f t="shared" si="1146"/>
        <v>0</v>
      </c>
      <c r="GR757" s="25">
        <f t="shared" si="1147"/>
        <v>0</v>
      </c>
      <c r="GS757" s="9">
        <f t="shared" si="1085"/>
        <v>0</v>
      </c>
      <c r="GT757" s="26">
        <f t="shared" si="1086"/>
        <v>0</v>
      </c>
      <c r="GU757" s="19">
        <f t="shared" si="1087"/>
        <v>0</v>
      </c>
      <c r="GV757" s="26">
        <f t="shared" si="1088"/>
        <v>0</v>
      </c>
      <c r="GW757" s="26">
        <f t="shared" si="1089"/>
        <v>0</v>
      </c>
      <c r="GX757">
        <f t="shared" si="1148"/>
        <v>0</v>
      </c>
      <c r="GY757" s="7">
        <f t="shared" si="1098"/>
        <v>0</v>
      </c>
      <c r="GZ757" s="7">
        <f t="shared" si="1099"/>
        <v>0</v>
      </c>
      <c r="HA757" s="17">
        <f t="shared" si="1149"/>
        <v>0</v>
      </c>
      <c r="HB757" s="17">
        <f t="shared" si="1100"/>
        <v>0</v>
      </c>
    </row>
    <row r="758" spans="54:210" x14ac:dyDescent="0.3">
      <c r="BB758">
        <v>756</v>
      </c>
      <c r="BC758" s="7">
        <f t="shared" si="1101"/>
        <v>0</v>
      </c>
      <c r="BD758" s="28">
        <f t="shared" si="1102"/>
        <v>0</v>
      </c>
      <c r="BE758" s="16">
        <f t="shared" si="1103"/>
        <v>0</v>
      </c>
      <c r="BF758" s="16">
        <f t="shared" si="1104"/>
        <v>0</v>
      </c>
      <c r="BG758" s="25">
        <v>0</v>
      </c>
      <c r="BH758" s="25">
        <f t="shared" si="1105"/>
        <v>0</v>
      </c>
      <c r="BI758" s="25">
        <f t="shared" si="1106"/>
        <v>0</v>
      </c>
      <c r="BJ758" s="25">
        <f t="shared" si="1107"/>
        <v>0</v>
      </c>
      <c r="BK758" s="25">
        <f t="shared" si="1108"/>
        <v>0</v>
      </c>
      <c r="BL758" s="16">
        <f t="shared" si="1109"/>
        <v>0</v>
      </c>
      <c r="BM758" s="25">
        <f t="shared" si="1110"/>
        <v>0</v>
      </c>
      <c r="BN758" s="9">
        <f t="shared" si="1055"/>
        <v>0</v>
      </c>
      <c r="BO758" s="26">
        <f t="shared" si="1056"/>
        <v>0</v>
      </c>
      <c r="BP758" s="19">
        <f t="shared" si="1057"/>
        <v>0</v>
      </c>
      <c r="BQ758" s="26">
        <f t="shared" si="1058"/>
        <v>0</v>
      </c>
      <c r="BR758" s="26">
        <f t="shared" si="1059"/>
        <v>0</v>
      </c>
      <c r="BS758">
        <f t="shared" si="1111"/>
        <v>0</v>
      </c>
      <c r="BT758" s="7">
        <f t="shared" si="1112"/>
        <v>0</v>
      </c>
      <c r="BU758" s="7">
        <f t="shared" si="1090"/>
        <v>0</v>
      </c>
      <c r="BV758" s="17">
        <f t="shared" si="1113"/>
        <v>0</v>
      </c>
      <c r="BW758" s="17">
        <f t="shared" si="1091"/>
        <v>0</v>
      </c>
      <c r="CB758">
        <v>756</v>
      </c>
      <c r="CC758" s="7">
        <f t="shared" ca="1" si="1114"/>
        <v>-19000</v>
      </c>
      <c r="CD758" s="28">
        <f t="shared" ca="1" si="1115"/>
        <v>0</v>
      </c>
      <c r="CE758" s="16">
        <f t="shared" ca="1" si="1116"/>
        <v>0</v>
      </c>
      <c r="CF758" s="9">
        <f t="shared" ca="1" si="1060"/>
        <v>0</v>
      </c>
      <c r="CG758" s="26">
        <f t="shared" ca="1" si="1061"/>
        <v>0</v>
      </c>
      <c r="CH758" s="19">
        <f t="shared" ca="1" si="1062"/>
        <v>0</v>
      </c>
      <c r="CI758" s="26">
        <f t="shared" ca="1" si="1063"/>
        <v>0</v>
      </c>
      <c r="CJ758" s="26">
        <f t="shared" ca="1" si="1064"/>
        <v>0</v>
      </c>
      <c r="CK758" s="16">
        <f t="shared" ca="1" si="1117"/>
        <v>0</v>
      </c>
      <c r="CL758" s="25">
        <v>0</v>
      </c>
      <c r="CM758" s="25">
        <f t="shared" ca="1" si="1118"/>
        <v>0</v>
      </c>
      <c r="CN758" s="25">
        <f t="shared" ca="1" si="1119"/>
        <v>0</v>
      </c>
      <c r="CO758" s="25">
        <f t="shared" ca="1" si="1120"/>
        <v>0</v>
      </c>
      <c r="CP758" s="25">
        <f t="shared" ca="1" si="1121"/>
        <v>0</v>
      </c>
      <c r="CQ758" s="16">
        <f t="shared" ca="1" si="1122"/>
        <v>0</v>
      </c>
      <c r="CR758" s="25">
        <f t="shared" ca="1" si="1123"/>
        <v>0</v>
      </c>
      <c r="CS758" s="9">
        <f t="shared" ca="1" si="1065"/>
        <v>0</v>
      </c>
      <c r="CT758" s="26">
        <f t="shared" ca="1" si="1066"/>
        <v>0</v>
      </c>
      <c r="CU758" s="19">
        <f t="shared" ca="1" si="1067"/>
        <v>0</v>
      </c>
      <c r="CV758" s="26">
        <f t="shared" ca="1" si="1068"/>
        <v>0</v>
      </c>
      <c r="CW758" s="26">
        <f t="shared" ca="1" si="1069"/>
        <v>0</v>
      </c>
      <c r="CX758">
        <f t="shared" ca="1" si="1124"/>
        <v>0</v>
      </c>
      <c r="CY758" s="7">
        <f t="shared" ca="1" si="1092"/>
        <v>0</v>
      </c>
      <c r="CZ758" s="7">
        <f t="shared" ca="1" si="1093"/>
        <v>0</v>
      </c>
      <c r="DA758" s="17">
        <f t="shared" ca="1" si="1125"/>
        <v>0</v>
      </c>
      <c r="DB758" s="17">
        <f t="shared" ca="1" si="1094"/>
        <v>0</v>
      </c>
      <c r="EB758">
        <v>756</v>
      </c>
      <c r="EC758" s="7">
        <f t="shared" si="1126"/>
        <v>0</v>
      </c>
      <c r="ED758" s="28">
        <f t="shared" si="1127"/>
        <v>0</v>
      </c>
      <c r="EE758" s="16">
        <f t="shared" si="1128"/>
        <v>0</v>
      </c>
      <c r="EF758" s="9">
        <f t="shared" si="1070"/>
        <v>0</v>
      </c>
      <c r="EG758" s="26">
        <f t="shared" si="1071"/>
        <v>0</v>
      </c>
      <c r="EH758" s="19">
        <f t="shared" si="1072"/>
        <v>0</v>
      </c>
      <c r="EI758" s="26">
        <f t="shared" si="1073"/>
        <v>0</v>
      </c>
      <c r="EJ758" s="26">
        <f t="shared" si="1074"/>
        <v>0</v>
      </c>
      <c r="EK758" s="16">
        <f t="shared" si="1129"/>
        <v>0</v>
      </c>
      <c r="EL758" s="25">
        <v>0</v>
      </c>
      <c r="EM758" s="25">
        <f t="shared" si="1130"/>
        <v>0</v>
      </c>
      <c r="EN758" s="25">
        <f t="shared" si="1131"/>
        <v>0</v>
      </c>
      <c r="EO758" s="25">
        <f t="shared" si="1132"/>
        <v>0</v>
      </c>
      <c r="EP758" s="25">
        <f t="shared" si="1133"/>
        <v>0</v>
      </c>
      <c r="EQ758" s="16">
        <f t="shared" si="1134"/>
        <v>0</v>
      </c>
      <c r="ER758" s="25">
        <f t="shared" si="1135"/>
        <v>0</v>
      </c>
      <c r="ES758" s="9">
        <f t="shared" si="1075"/>
        <v>0</v>
      </c>
      <c r="ET758" s="26">
        <f t="shared" si="1076"/>
        <v>0</v>
      </c>
      <c r="EU758" s="19">
        <f t="shared" si="1077"/>
        <v>0</v>
      </c>
      <c r="EV758" s="26">
        <f t="shared" si="1078"/>
        <v>0</v>
      </c>
      <c r="EW758" s="26">
        <f t="shared" si="1079"/>
        <v>0</v>
      </c>
      <c r="EX758">
        <f t="shared" si="1136"/>
        <v>0</v>
      </c>
      <c r="EY758" s="7">
        <f t="shared" si="1095"/>
        <v>0</v>
      </c>
      <c r="EZ758" s="7">
        <f t="shared" si="1096"/>
        <v>0</v>
      </c>
      <c r="FA758" s="17">
        <f t="shared" si="1137"/>
        <v>0</v>
      </c>
      <c r="FB758" s="17">
        <f t="shared" si="1097"/>
        <v>0</v>
      </c>
      <c r="GB758">
        <v>756</v>
      </c>
      <c r="GC758" s="7">
        <f t="shared" si="1138"/>
        <v>0</v>
      </c>
      <c r="GD758" s="28">
        <f t="shared" si="1139"/>
        <v>0</v>
      </c>
      <c r="GE758" s="16">
        <f t="shared" si="1140"/>
        <v>0</v>
      </c>
      <c r="GF758" s="9">
        <f t="shared" si="1080"/>
        <v>0</v>
      </c>
      <c r="GG758" s="26">
        <f t="shared" si="1081"/>
        <v>0</v>
      </c>
      <c r="GH758" s="19">
        <f t="shared" si="1082"/>
        <v>0</v>
      </c>
      <c r="GI758" s="26">
        <f t="shared" si="1083"/>
        <v>0</v>
      </c>
      <c r="GJ758" s="26">
        <f t="shared" si="1084"/>
        <v>0</v>
      </c>
      <c r="GK758" s="16">
        <f t="shared" si="1141"/>
        <v>0</v>
      </c>
      <c r="GL758" s="25">
        <v>0</v>
      </c>
      <c r="GM758" s="25">
        <f t="shared" si="1142"/>
        <v>0</v>
      </c>
      <c r="GN758" s="25">
        <f t="shared" si="1143"/>
        <v>0</v>
      </c>
      <c r="GO758" s="25">
        <f t="shared" si="1144"/>
        <v>0</v>
      </c>
      <c r="GP758" s="25">
        <f t="shared" si="1145"/>
        <v>0</v>
      </c>
      <c r="GQ758" s="16">
        <f t="shared" si="1146"/>
        <v>0</v>
      </c>
      <c r="GR758" s="25">
        <f t="shared" si="1147"/>
        <v>0</v>
      </c>
      <c r="GS758" s="9">
        <f t="shared" si="1085"/>
        <v>0</v>
      </c>
      <c r="GT758" s="26">
        <f t="shared" si="1086"/>
        <v>0</v>
      </c>
      <c r="GU758" s="19">
        <f t="shared" si="1087"/>
        <v>0</v>
      </c>
      <c r="GV758" s="26">
        <f t="shared" si="1088"/>
        <v>0</v>
      </c>
      <c r="GW758" s="26">
        <f t="shared" si="1089"/>
        <v>0</v>
      </c>
      <c r="GX758">
        <f t="shared" si="1148"/>
        <v>0</v>
      </c>
      <c r="GY758" s="7">
        <f t="shared" si="1098"/>
        <v>0</v>
      </c>
      <c r="GZ758" s="7">
        <f t="shared" si="1099"/>
        <v>0</v>
      </c>
      <c r="HA758" s="17">
        <f t="shared" si="1149"/>
        <v>0</v>
      </c>
      <c r="HB758" s="17">
        <f t="shared" si="1100"/>
        <v>0</v>
      </c>
    </row>
    <row r="759" spans="54:210" x14ac:dyDescent="0.3">
      <c r="BB759">
        <v>757</v>
      </c>
      <c r="BC759" s="7">
        <f t="shared" si="1101"/>
        <v>0</v>
      </c>
      <c r="BD759" s="28">
        <f t="shared" si="1102"/>
        <v>0</v>
      </c>
      <c r="BE759" s="16">
        <f t="shared" si="1103"/>
        <v>0</v>
      </c>
      <c r="BF759" s="16">
        <f t="shared" si="1104"/>
        <v>0</v>
      </c>
      <c r="BG759" s="25">
        <v>0</v>
      </c>
      <c r="BH759" s="25">
        <f t="shared" si="1105"/>
        <v>0</v>
      </c>
      <c r="BI759" s="25">
        <f t="shared" si="1106"/>
        <v>0</v>
      </c>
      <c r="BJ759" s="25">
        <f t="shared" si="1107"/>
        <v>0</v>
      </c>
      <c r="BK759" s="25">
        <f t="shared" si="1108"/>
        <v>0</v>
      </c>
      <c r="BL759" s="16">
        <f t="shared" si="1109"/>
        <v>0</v>
      </c>
      <c r="BM759" s="25">
        <f t="shared" si="1110"/>
        <v>0</v>
      </c>
      <c r="BN759" s="9">
        <f t="shared" si="1055"/>
        <v>0</v>
      </c>
      <c r="BO759" s="26">
        <f t="shared" si="1056"/>
        <v>0</v>
      </c>
      <c r="BP759" s="19">
        <f t="shared" si="1057"/>
        <v>0</v>
      </c>
      <c r="BQ759" s="26">
        <f t="shared" si="1058"/>
        <v>0</v>
      </c>
      <c r="BR759" s="26">
        <f t="shared" si="1059"/>
        <v>0</v>
      </c>
      <c r="BS759">
        <f t="shared" si="1111"/>
        <v>0</v>
      </c>
      <c r="BT759" s="7">
        <f t="shared" si="1112"/>
        <v>0</v>
      </c>
      <c r="BU759" s="7">
        <f t="shared" si="1090"/>
        <v>0</v>
      </c>
      <c r="BV759" s="17">
        <f t="shared" si="1113"/>
        <v>0</v>
      </c>
      <c r="BW759" s="17">
        <f t="shared" si="1091"/>
        <v>0</v>
      </c>
      <c r="CB759">
        <v>757</v>
      </c>
      <c r="CC759" s="7">
        <f t="shared" ca="1" si="1114"/>
        <v>-19000</v>
      </c>
      <c r="CD759" s="28">
        <f t="shared" ca="1" si="1115"/>
        <v>0</v>
      </c>
      <c r="CE759" s="16">
        <f t="shared" ca="1" si="1116"/>
        <v>0</v>
      </c>
      <c r="CF759" s="9">
        <f t="shared" ca="1" si="1060"/>
        <v>0</v>
      </c>
      <c r="CG759" s="26">
        <f t="shared" ca="1" si="1061"/>
        <v>0</v>
      </c>
      <c r="CH759" s="19">
        <f t="shared" ca="1" si="1062"/>
        <v>0</v>
      </c>
      <c r="CI759" s="26">
        <f t="shared" ca="1" si="1063"/>
        <v>0</v>
      </c>
      <c r="CJ759" s="26">
        <f t="shared" ca="1" si="1064"/>
        <v>0</v>
      </c>
      <c r="CK759" s="16">
        <f t="shared" ca="1" si="1117"/>
        <v>0</v>
      </c>
      <c r="CL759" s="25">
        <v>0</v>
      </c>
      <c r="CM759" s="25">
        <f t="shared" ca="1" si="1118"/>
        <v>0</v>
      </c>
      <c r="CN759" s="25">
        <f t="shared" ca="1" si="1119"/>
        <v>0</v>
      </c>
      <c r="CO759" s="25">
        <f t="shared" ca="1" si="1120"/>
        <v>0</v>
      </c>
      <c r="CP759" s="25">
        <f t="shared" ca="1" si="1121"/>
        <v>0</v>
      </c>
      <c r="CQ759" s="16">
        <f t="shared" ca="1" si="1122"/>
        <v>0</v>
      </c>
      <c r="CR759" s="25">
        <f t="shared" ca="1" si="1123"/>
        <v>0</v>
      </c>
      <c r="CS759" s="9">
        <f t="shared" ca="1" si="1065"/>
        <v>0</v>
      </c>
      <c r="CT759" s="26">
        <f t="shared" ca="1" si="1066"/>
        <v>0</v>
      </c>
      <c r="CU759" s="19">
        <f t="shared" ca="1" si="1067"/>
        <v>0</v>
      </c>
      <c r="CV759" s="26">
        <f t="shared" ca="1" si="1068"/>
        <v>0</v>
      </c>
      <c r="CW759" s="26">
        <f t="shared" ca="1" si="1069"/>
        <v>0</v>
      </c>
      <c r="CX759">
        <f t="shared" ca="1" si="1124"/>
        <v>0</v>
      </c>
      <c r="CY759" s="7">
        <f t="shared" ca="1" si="1092"/>
        <v>0</v>
      </c>
      <c r="CZ759" s="7">
        <f t="shared" ca="1" si="1093"/>
        <v>0</v>
      </c>
      <c r="DA759" s="17">
        <f t="shared" ca="1" si="1125"/>
        <v>0</v>
      </c>
      <c r="DB759" s="17">
        <f t="shared" ca="1" si="1094"/>
        <v>0</v>
      </c>
      <c r="EB759">
        <v>757</v>
      </c>
      <c r="EC759" s="7">
        <f t="shared" si="1126"/>
        <v>0</v>
      </c>
      <c r="ED759" s="28">
        <f t="shared" si="1127"/>
        <v>0</v>
      </c>
      <c r="EE759" s="16">
        <f t="shared" si="1128"/>
        <v>0</v>
      </c>
      <c r="EF759" s="9">
        <f t="shared" si="1070"/>
        <v>0</v>
      </c>
      <c r="EG759" s="26">
        <f t="shared" si="1071"/>
        <v>0</v>
      </c>
      <c r="EH759" s="19">
        <f t="shared" si="1072"/>
        <v>0</v>
      </c>
      <c r="EI759" s="26">
        <f t="shared" si="1073"/>
        <v>0</v>
      </c>
      <c r="EJ759" s="26">
        <f t="shared" si="1074"/>
        <v>0</v>
      </c>
      <c r="EK759" s="16">
        <f t="shared" si="1129"/>
        <v>0</v>
      </c>
      <c r="EL759" s="25">
        <v>0</v>
      </c>
      <c r="EM759" s="25">
        <f t="shared" si="1130"/>
        <v>0</v>
      </c>
      <c r="EN759" s="25">
        <f t="shared" si="1131"/>
        <v>0</v>
      </c>
      <c r="EO759" s="25">
        <f t="shared" si="1132"/>
        <v>0</v>
      </c>
      <c r="EP759" s="25">
        <f t="shared" si="1133"/>
        <v>0</v>
      </c>
      <c r="EQ759" s="16">
        <f t="shared" si="1134"/>
        <v>0</v>
      </c>
      <c r="ER759" s="25">
        <f t="shared" si="1135"/>
        <v>0</v>
      </c>
      <c r="ES759" s="9">
        <f t="shared" si="1075"/>
        <v>0</v>
      </c>
      <c r="ET759" s="26">
        <f t="shared" si="1076"/>
        <v>0</v>
      </c>
      <c r="EU759" s="19">
        <f t="shared" si="1077"/>
        <v>0</v>
      </c>
      <c r="EV759" s="26">
        <f t="shared" si="1078"/>
        <v>0</v>
      </c>
      <c r="EW759" s="26">
        <f t="shared" si="1079"/>
        <v>0</v>
      </c>
      <c r="EX759">
        <f t="shared" si="1136"/>
        <v>0</v>
      </c>
      <c r="EY759" s="7">
        <f t="shared" si="1095"/>
        <v>0</v>
      </c>
      <c r="EZ759" s="7">
        <f t="shared" si="1096"/>
        <v>0</v>
      </c>
      <c r="FA759" s="17">
        <f t="shared" si="1137"/>
        <v>0</v>
      </c>
      <c r="FB759" s="17">
        <f t="shared" si="1097"/>
        <v>0</v>
      </c>
      <c r="GB759">
        <v>757</v>
      </c>
      <c r="GC759" s="7">
        <f t="shared" si="1138"/>
        <v>0</v>
      </c>
      <c r="GD759" s="28">
        <f t="shared" si="1139"/>
        <v>0</v>
      </c>
      <c r="GE759" s="16">
        <f t="shared" si="1140"/>
        <v>0</v>
      </c>
      <c r="GF759" s="9">
        <f t="shared" si="1080"/>
        <v>0</v>
      </c>
      <c r="GG759" s="26">
        <f t="shared" si="1081"/>
        <v>0</v>
      </c>
      <c r="GH759" s="19">
        <f t="shared" si="1082"/>
        <v>0</v>
      </c>
      <c r="GI759" s="26">
        <f t="shared" si="1083"/>
        <v>0</v>
      </c>
      <c r="GJ759" s="26">
        <f t="shared" si="1084"/>
        <v>0</v>
      </c>
      <c r="GK759" s="16">
        <f t="shared" si="1141"/>
        <v>0</v>
      </c>
      <c r="GL759" s="25">
        <v>0</v>
      </c>
      <c r="GM759" s="25">
        <f t="shared" si="1142"/>
        <v>0</v>
      </c>
      <c r="GN759" s="25">
        <f t="shared" si="1143"/>
        <v>0</v>
      </c>
      <c r="GO759" s="25">
        <f t="shared" si="1144"/>
        <v>0</v>
      </c>
      <c r="GP759" s="25">
        <f t="shared" si="1145"/>
        <v>0</v>
      </c>
      <c r="GQ759" s="16">
        <f t="shared" si="1146"/>
        <v>0</v>
      </c>
      <c r="GR759" s="25">
        <f t="shared" si="1147"/>
        <v>0</v>
      </c>
      <c r="GS759" s="9">
        <f t="shared" si="1085"/>
        <v>0</v>
      </c>
      <c r="GT759" s="26">
        <f t="shared" si="1086"/>
        <v>0</v>
      </c>
      <c r="GU759" s="19">
        <f t="shared" si="1087"/>
        <v>0</v>
      </c>
      <c r="GV759" s="26">
        <f t="shared" si="1088"/>
        <v>0</v>
      </c>
      <c r="GW759" s="26">
        <f t="shared" si="1089"/>
        <v>0</v>
      </c>
      <c r="GX759">
        <f t="shared" si="1148"/>
        <v>0</v>
      </c>
      <c r="GY759" s="7">
        <f t="shared" si="1098"/>
        <v>0</v>
      </c>
      <c r="GZ759" s="7">
        <f t="shared" si="1099"/>
        <v>0</v>
      </c>
      <c r="HA759" s="17">
        <f t="shared" si="1149"/>
        <v>0</v>
      </c>
      <c r="HB759" s="17">
        <f t="shared" si="1100"/>
        <v>0</v>
      </c>
    </row>
    <row r="760" spans="54:210" x14ac:dyDescent="0.3">
      <c r="BB760">
        <v>758</v>
      </c>
      <c r="BC760" s="7">
        <f t="shared" si="1101"/>
        <v>0</v>
      </c>
      <c r="BD760" s="28">
        <f t="shared" si="1102"/>
        <v>0</v>
      </c>
      <c r="BE760" s="16">
        <f t="shared" si="1103"/>
        <v>0</v>
      </c>
      <c r="BF760" s="16">
        <f t="shared" si="1104"/>
        <v>0</v>
      </c>
      <c r="BG760" s="25">
        <v>0</v>
      </c>
      <c r="BH760" s="25">
        <f t="shared" si="1105"/>
        <v>0</v>
      </c>
      <c r="BI760" s="25">
        <f t="shared" si="1106"/>
        <v>0</v>
      </c>
      <c r="BJ760" s="25">
        <f t="shared" si="1107"/>
        <v>0</v>
      </c>
      <c r="BK760" s="25">
        <f t="shared" si="1108"/>
        <v>0</v>
      </c>
      <c r="BL760" s="16">
        <f t="shared" si="1109"/>
        <v>0</v>
      </c>
      <c r="BM760" s="25">
        <f t="shared" si="1110"/>
        <v>0</v>
      </c>
      <c r="BN760" s="9">
        <f t="shared" si="1055"/>
        <v>0</v>
      </c>
      <c r="BO760" s="26">
        <f t="shared" si="1056"/>
        <v>0</v>
      </c>
      <c r="BP760" s="19">
        <f t="shared" si="1057"/>
        <v>0</v>
      </c>
      <c r="BQ760" s="26">
        <f t="shared" si="1058"/>
        <v>0</v>
      </c>
      <c r="BR760" s="26">
        <f t="shared" si="1059"/>
        <v>0</v>
      </c>
      <c r="BS760">
        <f t="shared" si="1111"/>
        <v>0</v>
      </c>
      <c r="BT760" s="7">
        <f t="shared" si="1112"/>
        <v>0</v>
      </c>
      <c r="BU760" s="7">
        <f t="shared" si="1090"/>
        <v>0</v>
      </c>
      <c r="BV760" s="17">
        <f t="shared" si="1113"/>
        <v>0</v>
      </c>
      <c r="BW760" s="17">
        <f t="shared" si="1091"/>
        <v>0</v>
      </c>
      <c r="CB760">
        <v>758</v>
      </c>
      <c r="CC760" s="7">
        <f t="shared" ca="1" si="1114"/>
        <v>-19000</v>
      </c>
      <c r="CD760" s="28">
        <f t="shared" ca="1" si="1115"/>
        <v>0</v>
      </c>
      <c r="CE760" s="16">
        <f t="shared" ca="1" si="1116"/>
        <v>0</v>
      </c>
      <c r="CF760" s="9">
        <f t="shared" ca="1" si="1060"/>
        <v>0</v>
      </c>
      <c r="CG760" s="26">
        <f t="shared" ca="1" si="1061"/>
        <v>0</v>
      </c>
      <c r="CH760" s="19">
        <f t="shared" ca="1" si="1062"/>
        <v>0</v>
      </c>
      <c r="CI760" s="26">
        <f t="shared" ca="1" si="1063"/>
        <v>0</v>
      </c>
      <c r="CJ760" s="26">
        <f t="shared" ca="1" si="1064"/>
        <v>0</v>
      </c>
      <c r="CK760" s="16">
        <f t="shared" ca="1" si="1117"/>
        <v>0</v>
      </c>
      <c r="CL760" s="25">
        <v>0</v>
      </c>
      <c r="CM760" s="25">
        <f t="shared" ca="1" si="1118"/>
        <v>0</v>
      </c>
      <c r="CN760" s="25">
        <f t="shared" ca="1" si="1119"/>
        <v>0</v>
      </c>
      <c r="CO760" s="25">
        <f t="shared" ca="1" si="1120"/>
        <v>0</v>
      </c>
      <c r="CP760" s="25">
        <f t="shared" ca="1" si="1121"/>
        <v>0</v>
      </c>
      <c r="CQ760" s="16">
        <f t="shared" ca="1" si="1122"/>
        <v>0</v>
      </c>
      <c r="CR760" s="25">
        <f t="shared" ca="1" si="1123"/>
        <v>0</v>
      </c>
      <c r="CS760" s="9">
        <f t="shared" ca="1" si="1065"/>
        <v>0</v>
      </c>
      <c r="CT760" s="26">
        <f t="shared" ca="1" si="1066"/>
        <v>0</v>
      </c>
      <c r="CU760" s="19">
        <f t="shared" ca="1" si="1067"/>
        <v>0</v>
      </c>
      <c r="CV760" s="26">
        <f t="shared" ca="1" si="1068"/>
        <v>0</v>
      </c>
      <c r="CW760" s="26">
        <f t="shared" ca="1" si="1069"/>
        <v>0</v>
      </c>
      <c r="CX760">
        <f t="shared" ca="1" si="1124"/>
        <v>0</v>
      </c>
      <c r="CY760" s="7">
        <f t="shared" ca="1" si="1092"/>
        <v>0</v>
      </c>
      <c r="CZ760" s="7">
        <f t="shared" ca="1" si="1093"/>
        <v>0</v>
      </c>
      <c r="DA760" s="17">
        <f t="shared" ca="1" si="1125"/>
        <v>0</v>
      </c>
      <c r="DB760" s="17">
        <f t="shared" ca="1" si="1094"/>
        <v>0</v>
      </c>
      <c r="EB760">
        <v>758</v>
      </c>
      <c r="EC760" s="7">
        <f t="shared" si="1126"/>
        <v>0</v>
      </c>
      <c r="ED760" s="28">
        <f t="shared" si="1127"/>
        <v>0</v>
      </c>
      <c r="EE760" s="16">
        <f t="shared" si="1128"/>
        <v>0</v>
      </c>
      <c r="EF760" s="9">
        <f t="shared" si="1070"/>
        <v>0</v>
      </c>
      <c r="EG760" s="26">
        <f t="shared" si="1071"/>
        <v>0</v>
      </c>
      <c r="EH760" s="19">
        <f t="shared" si="1072"/>
        <v>0</v>
      </c>
      <c r="EI760" s="26">
        <f t="shared" si="1073"/>
        <v>0</v>
      </c>
      <c r="EJ760" s="26">
        <f t="shared" si="1074"/>
        <v>0</v>
      </c>
      <c r="EK760" s="16">
        <f t="shared" si="1129"/>
        <v>0</v>
      </c>
      <c r="EL760" s="25">
        <v>0</v>
      </c>
      <c r="EM760" s="25">
        <f t="shared" si="1130"/>
        <v>0</v>
      </c>
      <c r="EN760" s="25">
        <f t="shared" si="1131"/>
        <v>0</v>
      </c>
      <c r="EO760" s="25">
        <f t="shared" si="1132"/>
        <v>0</v>
      </c>
      <c r="EP760" s="25">
        <f t="shared" si="1133"/>
        <v>0</v>
      </c>
      <c r="EQ760" s="16">
        <f t="shared" si="1134"/>
        <v>0</v>
      </c>
      <c r="ER760" s="25">
        <f t="shared" si="1135"/>
        <v>0</v>
      </c>
      <c r="ES760" s="9">
        <f t="shared" si="1075"/>
        <v>0</v>
      </c>
      <c r="ET760" s="26">
        <f t="shared" si="1076"/>
        <v>0</v>
      </c>
      <c r="EU760" s="19">
        <f t="shared" si="1077"/>
        <v>0</v>
      </c>
      <c r="EV760" s="26">
        <f t="shared" si="1078"/>
        <v>0</v>
      </c>
      <c r="EW760" s="26">
        <f t="shared" si="1079"/>
        <v>0</v>
      </c>
      <c r="EX760">
        <f t="shared" si="1136"/>
        <v>0</v>
      </c>
      <c r="EY760" s="7">
        <f t="shared" si="1095"/>
        <v>0</v>
      </c>
      <c r="EZ760" s="7">
        <f t="shared" si="1096"/>
        <v>0</v>
      </c>
      <c r="FA760" s="17">
        <f t="shared" si="1137"/>
        <v>0</v>
      </c>
      <c r="FB760" s="17">
        <f t="shared" si="1097"/>
        <v>0</v>
      </c>
      <c r="GB760">
        <v>758</v>
      </c>
      <c r="GC760" s="7">
        <f t="shared" si="1138"/>
        <v>0</v>
      </c>
      <c r="GD760" s="28">
        <f t="shared" si="1139"/>
        <v>0</v>
      </c>
      <c r="GE760" s="16">
        <f t="shared" si="1140"/>
        <v>0</v>
      </c>
      <c r="GF760" s="9">
        <f t="shared" si="1080"/>
        <v>0</v>
      </c>
      <c r="GG760" s="26">
        <f t="shared" si="1081"/>
        <v>0</v>
      </c>
      <c r="GH760" s="19">
        <f t="shared" si="1082"/>
        <v>0</v>
      </c>
      <c r="GI760" s="26">
        <f t="shared" si="1083"/>
        <v>0</v>
      </c>
      <c r="GJ760" s="26">
        <f t="shared" si="1084"/>
        <v>0</v>
      </c>
      <c r="GK760" s="16">
        <f t="shared" si="1141"/>
        <v>0</v>
      </c>
      <c r="GL760" s="25">
        <v>0</v>
      </c>
      <c r="GM760" s="25">
        <f t="shared" si="1142"/>
        <v>0</v>
      </c>
      <c r="GN760" s="25">
        <f t="shared" si="1143"/>
        <v>0</v>
      </c>
      <c r="GO760" s="25">
        <f t="shared" si="1144"/>
        <v>0</v>
      </c>
      <c r="GP760" s="25">
        <f t="shared" si="1145"/>
        <v>0</v>
      </c>
      <c r="GQ760" s="16">
        <f t="shared" si="1146"/>
        <v>0</v>
      </c>
      <c r="GR760" s="25">
        <f t="shared" si="1147"/>
        <v>0</v>
      </c>
      <c r="GS760" s="9">
        <f t="shared" si="1085"/>
        <v>0</v>
      </c>
      <c r="GT760" s="26">
        <f t="shared" si="1086"/>
        <v>0</v>
      </c>
      <c r="GU760" s="19">
        <f t="shared" si="1087"/>
        <v>0</v>
      </c>
      <c r="GV760" s="26">
        <f t="shared" si="1088"/>
        <v>0</v>
      </c>
      <c r="GW760" s="26">
        <f t="shared" si="1089"/>
        <v>0</v>
      </c>
      <c r="GX760">
        <f t="shared" si="1148"/>
        <v>0</v>
      </c>
      <c r="GY760" s="7">
        <f t="shared" si="1098"/>
        <v>0</v>
      </c>
      <c r="GZ760" s="7">
        <f t="shared" si="1099"/>
        <v>0</v>
      </c>
      <c r="HA760" s="17">
        <f t="shared" si="1149"/>
        <v>0</v>
      </c>
      <c r="HB760" s="17">
        <f t="shared" si="1100"/>
        <v>0</v>
      </c>
    </row>
    <row r="761" spans="54:210" x14ac:dyDescent="0.3">
      <c r="BB761">
        <v>759</v>
      </c>
      <c r="BC761" s="7">
        <f t="shared" si="1101"/>
        <v>0</v>
      </c>
      <c r="BD761" s="28">
        <f t="shared" si="1102"/>
        <v>0</v>
      </c>
      <c r="BE761" s="16">
        <f t="shared" si="1103"/>
        <v>0</v>
      </c>
      <c r="BF761" s="16">
        <f t="shared" si="1104"/>
        <v>0</v>
      </c>
      <c r="BG761" s="25">
        <v>0</v>
      </c>
      <c r="BH761" s="25">
        <f t="shared" si="1105"/>
        <v>0</v>
      </c>
      <c r="BI761" s="25">
        <f t="shared" si="1106"/>
        <v>0</v>
      </c>
      <c r="BJ761" s="25">
        <f t="shared" si="1107"/>
        <v>0</v>
      </c>
      <c r="BK761" s="25">
        <f t="shared" si="1108"/>
        <v>0</v>
      </c>
      <c r="BL761" s="16">
        <f t="shared" si="1109"/>
        <v>0</v>
      </c>
      <c r="BM761" s="25">
        <f t="shared" si="1110"/>
        <v>0</v>
      </c>
      <c r="BN761" s="9">
        <f t="shared" si="1055"/>
        <v>0</v>
      </c>
      <c r="BO761" s="26">
        <f t="shared" si="1056"/>
        <v>0</v>
      </c>
      <c r="BP761" s="19">
        <f t="shared" si="1057"/>
        <v>0</v>
      </c>
      <c r="BQ761" s="26">
        <f t="shared" si="1058"/>
        <v>0</v>
      </c>
      <c r="BR761" s="26">
        <f t="shared" si="1059"/>
        <v>0</v>
      </c>
      <c r="BS761">
        <f t="shared" si="1111"/>
        <v>0</v>
      </c>
      <c r="BT761" s="7">
        <f t="shared" si="1112"/>
        <v>0</v>
      </c>
      <c r="BU761" s="7">
        <f t="shared" si="1090"/>
        <v>0</v>
      </c>
      <c r="BV761" s="17">
        <f t="shared" si="1113"/>
        <v>0</v>
      </c>
      <c r="BW761" s="17">
        <f t="shared" si="1091"/>
        <v>0</v>
      </c>
      <c r="CB761">
        <v>759</v>
      </c>
      <c r="CC761" s="7">
        <f t="shared" ca="1" si="1114"/>
        <v>-19000</v>
      </c>
      <c r="CD761" s="28">
        <f t="shared" ca="1" si="1115"/>
        <v>0</v>
      </c>
      <c r="CE761" s="16">
        <f t="shared" ca="1" si="1116"/>
        <v>0</v>
      </c>
      <c r="CF761" s="9">
        <f t="shared" ca="1" si="1060"/>
        <v>0</v>
      </c>
      <c r="CG761" s="26">
        <f t="shared" ca="1" si="1061"/>
        <v>0</v>
      </c>
      <c r="CH761" s="19">
        <f t="shared" ca="1" si="1062"/>
        <v>0</v>
      </c>
      <c r="CI761" s="26">
        <f t="shared" ca="1" si="1063"/>
        <v>0</v>
      </c>
      <c r="CJ761" s="26">
        <f t="shared" ca="1" si="1064"/>
        <v>0</v>
      </c>
      <c r="CK761" s="16">
        <f t="shared" ca="1" si="1117"/>
        <v>0</v>
      </c>
      <c r="CL761" s="25">
        <v>0</v>
      </c>
      <c r="CM761" s="25">
        <f t="shared" ca="1" si="1118"/>
        <v>0</v>
      </c>
      <c r="CN761" s="25">
        <f t="shared" ca="1" si="1119"/>
        <v>0</v>
      </c>
      <c r="CO761" s="25">
        <f t="shared" ca="1" si="1120"/>
        <v>0</v>
      </c>
      <c r="CP761" s="25">
        <f t="shared" ca="1" si="1121"/>
        <v>0</v>
      </c>
      <c r="CQ761" s="16">
        <f t="shared" ca="1" si="1122"/>
        <v>0</v>
      </c>
      <c r="CR761" s="25">
        <f t="shared" ca="1" si="1123"/>
        <v>0</v>
      </c>
      <c r="CS761" s="9">
        <f t="shared" ca="1" si="1065"/>
        <v>0</v>
      </c>
      <c r="CT761" s="26">
        <f t="shared" ca="1" si="1066"/>
        <v>0</v>
      </c>
      <c r="CU761" s="19">
        <f t="shared" ca="1" si="1067"/>
        <v>0</v>
      </c>
      <c r="CV761" s="26">
        <f t="shared" ca="1" si="1068"/>
        <v>0</v>
      </c>
      <c r="CW761" s="26">
        <f t="shared" ca="1" si="1069"/>
        <v>0</v>
      </c>
      <c r="CX761">
        <f t="shared" ca="1" si="1124"/>
        <v>0</v>
      </c>
      <c r="CY761" s="7">
        <f t="shared" ca="1" si="1092"/>
        <v>0</v>
      </c>
      <c r="CZ761" s="7">
        <f t="shared" ca="1" si="1093"/>
        <v>0</v>
      </c>
      <c r="DA761" s="17">
        <f t="shared" ca="1" si="1125"/>
        <v>0</v>
      </c>
      <c r="DB761" s="17">
        <f t="shared" ca="1" si="1094"/>
        <v>0</v>
      </c>
      <c r="EB761">
        <v>759</v>
      </c>
      <c r="EC761" s="7">
        <f t="shared" si="1126"/>
        <v>0</v>
      </c>
      <c r="ED761" s="28">
        <f t="shared" si="1127"/>
        <v>0</v>
      </c>
      <c r="EE761" s="16">
        <f t="shared" si="1128"/>
        <v>0</v>
      </c>
      <c r="EF761" s="9">
        <f t="shared" si="1070"/>
        <v>0</v>
      </c>
      <c r="EG761" s="26">
        <f t="shared" si="1071"/>
        <v>0</v>
      </c>
      <c r="EH761" s="19">
        <f t="shared" si="1072"/>
        <v>0</v>
      </c>
      <c r="EI761" s="26">
        <f t="shared" si="1073"/>
        <v>0</v>
      </c>
      <c r="EJ761" s="26">
        <f t="shared" si="1074"/>
        <v>0</v>
      </c>
      <c r="EK761" s="16">
        <f t="shared" si="1129"/>
        <v>0</v>
      </c>
      <c r="EL761" s="25">
        <v>0</v>
      </c>
      <c r="EM761" s="25">
        <f t="shared" si="1130"/>
        <v>0</v>
      </c>
      <c r="EN761" s="25">
        <f t="shared" si="1131"/>
        <v>0</v>
      </c>
      <c r="EO761" s="25">
        <f t="shared" si="1132"/>
        <v>0</v>
      </c>
      <c r="EP761" s="25">
        <f t="shared" si="1133"/>
        <v>0</v>
      </c>
      <c r="EQ761" s="16">
        <f t="shared" si="1134"/>
        <v>0</v>
      </c>
      <c r="ER761" s="25">
        <f t="shared" si="1135"/>
        <v>0</v>
      </c>
      <c r="ES761" s="9">
        <f t="shared" si="1075"/>
        <v>0</v>
      </c>
      <c r="ET761" s="26">
        <f t="shared" si="1076"/>
        <v>0</v>
      </c>
      <c r="EU761" s="19">
        <f t="shared" si="1077"/>
        <v>0</v>
      </c>
      <c r="EV761" s="26">
        <f t="shared" si="1078"/>
        <v>0</v>
      </c>
      <c r="EW761" s="26">
        <f t="shared" si="1079"/>
        <v>0</v>
      </c>
      <c r="EX761">
        <f t="shared" si="1136"/>
        <v>0</v>
      </c>
      <c r="EY761" s="7">
        <f t="shared" si="1095"/>
        <v>0</v>
      </c>
      <c r="EZ761" s="7">
        <f t="shared" si="1096"/>
        <v>0</v>
      </c>
      <c r="FA761" s="17">
        <f t="shared" si="1137"/>
        <v>0</v>
      </c>
      <c r="FB761" s="17">
        <f t="shared" si="1097"/>
        <v>0</v>
      </c>
      <c r="GB761">
        <v>759</v>
      </c>
      <c r="GC761" s="7">
        <f t="shared" si="1138"/>
        <v>0</v>
      </c>
      <c r="GD761" s="28">
        <f t="shared" si="1139"/>
        <v>0</v>
      </c>
      <c r="GE761" s="16">
        <f t="shared" si="1140"/>
        <v>0</v>
      </c>
      <c r="GF761" s="9">
        <f t="shared" si="1080"/>
        <v>0</v>
      </c>
      <c r="GG761" s="26">
        <f t="shared" si="1081"/>
        <v>0</v>
      </c>
      <c r="GH761" s="19">
        <f t="shared" si="1082"/>
        <v>0</v>
      </c>
      <c r="GI761" s="26">
        <f t="shared" si="1083"/>
        <v>0</v>
      </c>
      <c r="GJ761" s="26">
        <f t="shared" si="1084"/>
        <v>0</v>
      </c>
      <c r="GK761" s="16">
        <f t="shared" si="1141"/>
        <v>0</v>
      </c>
      <c r="GL761" s="25">
        <v>0</v>
      </c>
      <c r="GM761" s="25">
        <f t="shared" si="1142"/>
        <v>0</v>
      </c>
      <c r="GN761" s="25">
        <f t="shared" si="1143"/>
        <v>0</v>
      </c>
      <c r="GO761" s="25">
        <f t="shared" si="1144"/>
        <v>0</v>
      </c>
      <c r="GP761" s="25">
        <f t="shared" si="1145"/>
        <v>0</v>
      </c>
      <c r="GQ761" s="16">
        <f t="shared" si="1146"/>
        <v>0</v>
      </c>
      <c r="GR761" s="25">
        <f t="shared" si="1147"/>
        <v>0</v>
      </c>
      <c r="GS761" s="9">
        <f t="shared" si="1085"/>
        <v>0</v>
      </c>
      <c r="GT761" s="26">
        <f t="shared" si="1086"/>
        <v>0</v>
      </c>
      <c r="GU761" s="19">
        <f t="shared" si="1087"/>
        <v>0</v>
      </c>
      <c r="GV761" s="26">
        <f t="shared" si="1088"/>
        <v>0</v>
      </c>
      <c r="GW761" s="26">
        <f t="shared" si="1089"/>
        <v>0</v>
      </c>
      <c r="GX761">
        <f t="shared" si="1148"/>
        <v>0</v>
      </c>
      <c r="GY761" s="7">
        <f t="shared" si="1098"/>
        <v>0</v>
      </c>
      <c r="GZ761" s="7">
        <f t="shared" si="1099"/>
        <v>0</v>
      </c>
      <c r="HA761" s="17">
        <f t="shared" si="1149"/>
        <v>0</v>
      </c>
      <c r="HB761" s="17">
        <f t="shared" si="1100"/>
        <v>0</v>
      </c>
    </row>
    <row r="762" spans="54:210" x14ac:dyDescent="0.3">
      <c r="BB762">
        <v>760</v>
      </c>
      <c r="BC762" s="7">
        <f t="shared" si="1101"/>
        <v>0</v>
      </c>
      <c r="BD762" s="28">
        <f t="shared" si="1102"/>
        <v>0</v>
      </c>
      <c r="BE762" s="16">
        <f t="shared" si="1103"/>
        <v>0</v>
      </c>
      <c r="BF762" s="16">
        <f t="shared" si="1104"/>
        <v>0</v>
      </c>
      <c r="BG762" s="25">
        <v>0</v>
      </c>
      <c r="BH762" s="25">
        <f t="shared" si="1105"/>
        <v>0</v>
      </c>
      <c r="BI762" s="25">
        <f t="shared" si="1106"/>
        <v>0</v>
      </c>
      <c r="BJ762" s="25">
        <f t="shared" si="1107"/>
        <v>0</v>
      </c>
      <c r="BK762" s="25">
        <f t="shared" si="1108"/>
        <v>0</v>
      </c>
      <c r="BL762" s="16">
        <f t="shared" si="1109"/>
        <v>0</v>
      </c>
      <c r="BM762" s="25">
        <f t="shared" si="1110"/>
        <v>0</v>
      </c>
      <c r="BN762" s="9">
        <f t="shared" si="1055"/>
        <v>0</v>
      </c>
      <c r="BO762" s="26">
        <f t="shared" si="1056"/>
        <v>0</v>
      </c>
      <c r="BP762" s="19">
        <f t="shared" si="1057"/>
        <v>0</v>
      </c>
      <c r="BQ762" s="26">
        <f t="shared" si="1058"/>
        <v>0</v>
      </c>
      <c r="BR762" s="26">
        <f t="shared" si="1059"/>
        <v>0</v>
      </c>
      <c r="BS762">
        <f t="shared" si="1111"/>
        <v>0</v>
      </c>
      <c r="BT762" s="7">
        <f t="shared" si="1112"/>
        <v>0</v>
      </c>
      <c r="BU762" s="7">
        <f t="shared" si="1090"/>
        <v>0</v>
      </c>
      <c r="BV762" s="17">
        <f t="shared" si="1113"/>
        <v>0</v>
      </c>
      <c r="BW762" s="17">
        <f t="shared" si="1091"/>
        <v>0</v>
      </c>
      <c r="CB762">
        <v>760</v>
      </c>
      <c r="CC762" s="7">
        <f t="shared" ca="1" si="1114"/>
        <v>-19000</v>
      </c>
      <c r="CD762" s="28">
        <f t="shared" ca="1" si="1115"/>
        <v>0</v>
      </c>
      <c r="CE762" s="16">
        <f t="shared" ca="1" si="1116"/>
        <v>0</v>
      </c>
      <c r="CF762" s="9">
        <f t="shared" ca="1" si="1060"/>
        <v>0</v>
      </c>
      <c r="CG762" s="26">
        <f t="shared" ca="1" si="1061"/>
        <v>0</v>
      </c>
      <c r="CH762" s="19">
        <f t="shared" ca="1" si="1062"/>
        <v>0</v>
      </c>
      <c r="CI762" s="26">
        <f t="shared" ca="1" si="1063"/>
        <v>0</v>
      </c>
      <c r="CJ762" s="26">
        <f t="shared" ca="1" si="1064"/>
        <v>0</v>
      </c>
      <c r="CK762" s="16">
        <f t="shared" ca="1" si="1117"/>
        <v>0</v>
      </c>
      <c r="CL762" s="25">
        <v>0</v>
      </c>
      <c r="CM762" s="25">
        <f t="shared" ca="1" si="1118"/>
        <v>0</v>
      </c>
      <c r="CN762" s="25">
        <f t="shared" ca="1" si="1119"/>
        <v>0</v>
      </c>
      <c r="CO762" s="25">
        <f t="shared" ca="1" si="1120"/>
        <v>0</v>
      </c>
      <c r="CP762" s="25">
        <f t="shared" ca="1" si="1121"/>
        <v>0</v>
      </c>
      <c r="CQ762" s="16">
        <f t="shared" ca="1" si="1122"/>
        <v>0</v>
      </c>
      <c r="CR762" s="25">
        <f t="shared" ca="1" si="1123"/>
        <v>0</v>
      </c>
      <c r="CS762" s="9">
        <f t="shared" ca="1" si="1065"/>
        <v>0</v>
      </c>
      <c r="CT762" s="26">
        <f t="shared" ca="1" si="1066"/>
        <v>0</v>
      </c>
      <c r="CU762" s="19">
        <f t="shared" ca="1" si="1067"/>
        <v>0</v>
      </c>
      <c r="CV762" s="26">
        <f t="shared" ca="1" si="1068"/>
        <v>0</v>
      </c>
      <c r="CW762" s="26">
        <f t="shared" ca="1" si="1069"/>
        <v>0</v>
      </c>
      <c r="CX762">
        <f t="shared" ca="1" si="1124"/>
        <v>0</v>
      </c>
      <c r="CY762" s="7">
        <f t="shared" ca="1" si="1092"/>
        <v>0</v>
      </c>
      <c r="CZ762" s="7">
        <f t="shared" ca="1" si="1093"/>
        <v>0</v>
      </c>
      <c r="DA762" s="17">
        <f t="shared" ca="1" si="1125"/>
        <v>0</v>
      </c>
      <c r="DB762" s="17">
        <f t="shared" ca="1" si="1094"/>
        <v>0</v>
      </c>
      <c r="EB762">
        <v>760</v>
      </c>
      <c r="EC762" s="7">
        <f t="shared" si="1126"/>
        <v>0</v>
      </c>
      <c r="ED762" s="28">
        <f t="shared" si="1127"/>
        <v>0</v>
      </c>
      <c r="EE762" s="16">
        <f t="shared" si="1128"/>
        <v>0</v>
      </c>
      <c r="EF762" s="9">
        <f t="shared" si="1070"/>
        <v>0</v>
      </c>
      <c r="EG762" s="26">
        <f t="shared" si="1071"/>
        <v>0</v>
      </c>
      <c r="EH762" s="19">
        <f t="shared" si="1072"/>
        <v>0</v>
      </c>
      <c r="EI762" s="26">
        <f t="shared" si="1073"/>
        <v>0</v>
      </c>
      <c r="EJ762" s="26">
        <f t="shared" si="1074"/>
        <v>0</v>
      </c>
      <c r="EK762" s="16">
        <f t="shared" si="1129"/>
        <v>0</v>
      </c>
      <c r="EL762" s="25">
        <v>0</v>
      </c>
      <c r="EM762" s="25">
        <f t="shared" si="1130"/>
        <v>0</v>
      </c>
      <c r="EN762" s="25">
        <f t="shared" si="1131"/>
        <v>0</v>
      </c>
      <c r="EO762" s="25">
        <f t="shared" si="1132"/>
        <v>0</v>
      </c>
      <c r="EP762" s="25">
        <f t="shared" si="1133"/>
        <v>0</v>
      </c>
      <c r="EQ762" s="16">
        <f t="shared" si="1134"/>
        <v>0</v>
      </c>
      <c r="ER762" s="25">
        <f t="shared" si="1135"/>
        <v>0</v>
      </c>
      <c r="ES762" s="9">
        <f t="shared" si="1075"/>
        <v>0</v>
      </c>
      <c r="ET762" s="26">
        <f t="shared" si="1076"/>
        <v>0</v>
      </c>
      <c r="EU762" s="19">
        <f t="shared" si="1077"/>
        <v>0</v>
      </c>
      <c r="EV762" s="26">
        <f t="shared" si="1078"/>
        <v>0</v>
      </c>
      <c r="EW762" s="26">
        <f t="shared" si="1079"/>
        <v>0</v>
      </c>
      <c r="EX762">
        <f t="shared" si="1136"/>
        <v>0</v>
      </c>
      <c r="EY762" s="7">
        <f t="shared" si="1095"/>
        <v>0</v>
      </c>
      <c r="EZ762" s="7">
        <f t="shared" si="1096"/>
        <v>0</v>
      </c>
      <c r="FA762" s="17">
        <f t="shared" si="1137"/>
        <v>0</v>
      </c>
      <c r="FB762" s="17">
        <f t="shared" si="1097"/>
        <v>0</v>
      </c>
      <c r="GB762">
        <v>760</v>
      </c>
      <c r="GC762" s="7">
        <f t="shared" si="1138"/>
        <v>0</v>
      </c>
      <c r="GD762" s="28">
        <f t="shared" si="1139"/>
        <v>0</v>
      </c>
      <c r="GE762" s="16">
        <f t="shared" si="1140"/>
        <v>0</v>
      </c>
      <c r="GF762" s="9">
        <f t="shared" si="1080"/>
        <v>0</v>
      </c>
      <c r="GG762" s="26">
        <f t="shared" si="1081"/>
        <v>0</v>
      </c>
      <c r="GH762" s="19">
        <f t="shared" si="1082"/>
        <v>0</v>
      </c>
      <c r="GI762" s="26">
        <f t="shared" si="1083"/>
        <v>0</v>
      </c>
      <c r="GJ762" s="26">
        <f t="shared" si="1084"/>
        <v>0</v>
      </c>
      <c r="GK762" s="16">
        <f t="shared" si="1141"/>
        <v>0</v>
      </c>
      <c r="GL762" s="25">
        <v>0</v>
      </c>
      <c r="GM762" s="25">
        <f t="shared" si="1142"/>
        <v>0</v>
      </c>
      <c r="GN762" s="25">
        <f t="shared" si="1143"/>
        <v>0</v>
      </c>
      <c r="GO762" s="25">
        <f t="shared" si="1144"/>
        <v>0</v>
      </c>
      <c r="GP762" s="25">
        <f t="shared" si="1145"/>
        <v>0</v>
      </c>
      <c r="GQ762" s="16">
        <f t="shared" si="1146"/>
        <v>0</v>
      </c>
      <c r="GR762" s="25">
        <f t="shared" si="1147"/>
        <v>0</v>
      </c>
      <c r="GS762" s="9">
        <f t="shared" si="1085"/>
        <v>0</v>
      </c>
      <c r="GT762" s="26">
        <f t="shared" si="1086"/>
        <v>0</v>
      </c>
      <c r="GU762" s="19">
        <f t="shared" si="1087"/>
        <v>0</v>
      </c>
      <c r="GV762" s="26">
        <f t="shared" si="1088"/>
        <v>0</v>
      </c>
      <c r="GW762" s="26">
        <f t="shared" si="1089"/>
        <v>0</v>
      </c>
      <c r="GX762">
        <f t="shared" si="1148"/>
        <v>0</v>
      </c>
      <c r="GY762" s="7">
        <f t="shared" si="1098"/>
        <v>0</v>
      </c>
      <c r="GZ762" s="7">
        <f t="shared" si="1099"/>
        <v>0</v>
      </c>
      <c r="HA762" s="17">
        <f t="shared" si="1149"/>
        <v>0</v>
      </c>
      <c r="HB762" s="17">
        <f t="shared" si="1100"/>
        <v>0</v>
      </c>
    </row>
    <row r="763" spans="54:210" x14ac:dyDescent="0.3">
      <c r="BB763">
        <v>761</v>
      </c>
      <c r="BC763" s="7">
        <f t="shared" si="1101"/>
        <v>0</v>
      </c>
      <c r="BD763" s="28">
        <f t="shared" si="1102"/>
        <v>0</v>
      </c>
      <c r="BE763" s="16">
        <f t="shared" si="1103"/>
        <v>0</v>
      </c>
      <c r="BF763" s="16">
        <f t="shared" si="1104"/>
        <v>0</v>
      </c>
      <c r="BG763" s="25">
        <v>0</v>
      </c>
      <c r="BH763" s="25">
        <f t="shared" si="1105"/>
        <v>0</v>
      </c>
      <c r="BI763" s="25">
        <f t="shared" si="1106"/>
        <v>0</v>
      </c>
      <c r="BJ763" s="25">
        <f t="shared" si="1107"/>
        <v>0</v>
      </c>
      <c r="BK763" s="25">
        <f t="shared" si="1108"/>
        <v>0</v>
      </c>
      <c r="BL763" s="16">
        <f t="shared" si="1109"/>
        <v>0</v>
      </c>
      <c r="BM763" s="25">
        <f t="shared" si="1110"/>
        <v>0</v>
      </c>
      <c r="BN763" s="9">
        <f t="shared" si="1055"/>
        <v>0</v>
      </c>
      <c r="BO763" s="26">
        <f t="shared" si="1056"/>
        <v>0</v>
      </c>
      <c r="BP763" s="19">
        <f t="shared" si="1057"/>
        <v>0</v>
      </c>
      <c r="BQ763" s="26">
        <f t="shared" si="1058"/>
        <v>0</v>
      </c>
      <c r="BR763" s="26">
        <f t="shared" si="1059"/>
        <v>0</v>
      </c>
      <c r="BS763">
        <f t="shared" si="1111"/>
        <v>0</v>
      </c>
      <c r="BT763" s="7">
        <f t="shared" si="1112"/>
        <v>0</v>
      </c>
      <c r="BU763" s="7">
        <f t="shared" si="1090"/>
        <v>0</v>
      </c>
      <c r="BV763" s="17">
        <f t="shared" si="1113"/>
        <v>0</v>
      </c>
      <c r="BW763" s="17">
        <f t="shared" si="1091"/>
        <v>0</v>
      </c>
      <c r="CB763">
        <v>761</v>
      </c>
      <c r="CC763" s="7">
        <f t="shared" ca="1" si="1114"/>
        <v>-19000</v>
      </c>
      <c r="CD763" s="28">
        <f t="shared" ca="1" si="1115"/>
        <v>0</v>
      </c>
      <c r="CE763" s="16">
        <f t="shared" ca="1" si="1116"/>
        <v>0</v>
      </c>
      <c r="CF763" s="9">
        <f t="shared" ca="1" si="1060"/>
        <v>0</v>
      </c>
      <c r="CG763" s="26">
        <f t="shared" ca="1" si="1061"/>
        <v>0</v>
      </c>
      <c r="CH763" s="19">
        <f t="shared" ca="1" si="1062"/>
        <v>0</v>
      </c>
      <c r="CI763" s="26">
        <f t="shared" ca="1" si="1063"/>
        <v>0</v>
      </c>
      <c r="CJ763" s="26">
        <f t="shared" ca="1" si="1064"/>
        <v>0</v>
      </c>
      <c r="CK763" s="16">
        <f t="shared" ca="1" si="1117"/>
        <v>0</v>
      </c>
      <c r="CL763" s="25">
        <v>0</v>
      </c>
      <c r="CM763" s="25">
        <f t="shared" ca="1" si="1118"/>
        <v>0</v>
      </c>
      <c r="CN763" s="25">
        <f t="shared" ca="1" si="1119"/>
        <v>0</v>
      </c>
      <c r="CO763" s="25">
        <f t="shared" ca="1" si="1120"/>
        <v>0</v>
      </c>
      <c r="CP763" s="25">
        <f t="shared" ca="1" si="1121"/>
        <v>0</v>
      </c>
      <c r="CQ763" s="16">
        <f t="shared" ca="1" si="1122"/>
        <v>0</v>
      </c>
      <c r="CR763" s="25">
        <f t="shared" ca="1" si="1123"/>
        <v>0</v>
      </c>
      <c r="CS763" s="9">
        <f t="shared" ca="1" si="1065"/>
        <v>0</v>
      </c>
      <c r="CT763" s="26">
        <f t="shared" ca="1" si="1066"/>
        <v>0</v>
      </c>
      <c r="CU763" s="19">
        <f t="shared" ca="1" si="1067"/>
        <v>0</v>
      </c>
      <c r="CV763" s="26">
        <f t="shared" ca="1" si="1068"/>
        <v>0</v>
      </c>
      <c r="CW763" s="26">
        <f t="shared" ca="1" si="1069"/>
        <v>0</v>
      </c>
      <c r="CX763">
        <f t="shared" ca="1" si="1124"/>
        <v>0</v>
      </c>
      <c r="CY763" s="7">
        <f t="shared" ca="1" si="1092"/>
        <v>0</v>
      </c>
      <c r="CZ763" s="7">
        <f t="shared" ca="1" si="1093"/>
        <v>0</v>
      </c>
      <c r="DA763" s="17">
        <f t="shared" ca="1" si="1125"/>
        <v>0</v>
      </c>
      <c r="DB763" s="17">
        <f t="shared" ca="1" si="1094"/>
        <v>0</v>
      </c>
      <c r="EB763">
        <v>761</v>
      </c>
      <c r="EC763" s="7">
        <f t="shared" si="1126"/>
        <v>0</v>
      </c>
      <c r="ED763" s="28">
        <f t="shared" si="1127"/>
        <v>0</v>
      </c>
      <c r="EE763" s="16">
        <f t="shared" si="1128"/>
        <v>0</v>
      </c>
      <c r="EF763" s="9">
        <f t="shared" si="1070"/>
        <v>0</v>
      </c>
      <c r="EG763" s="26">
        <f t="shared" si="1071"/>
        <v>0</v>
      </c>
      <c r="EH763" s="19">
        <f t="shared" si="1072"/>
        <v>0</v>
      </c>
      <c r="EI763" s="26">
        <f t="shared" si="1073"/>
        <v>0</v>
      </c>
      <c r="EJ763" s="26">
        <f t="shared" si="1074"/>
        <v>0</v>
      </c>
      <c r="EK763" s="16">
        <f t="shared" si="1129"/>
        <v>0</v>
      </c>
      <c r="EL763" s="25">
        <v>0</v>
      </c>
      <c r="EM763" s="25">
        <f t="shared" si="1130"/>
        <v>0</v>
      </c>
      <c r="EN763" s="25">
        <f t="shared" si="1131"/>
        <v>0</v>
      </c>
      <c r="EO763" s="25">
        <f t="shared" si="1132"/>
        <v>0</v>
      </c>
      <c r="EP763" s="25">
        <f t="shared" si="1133"/>
        <v>0</v>
      </c>
      <c r="EQ763" s="16">
        <f t="shared" si="1134"/>
        <v>0</v>
      </c>
      <c r="ER763" s="25">
        <f t="shared" si="1135"/>
        <v>0</v>
      </c>
      <c r="ES763" s="9">
        <f t="shared" si="1075"/>
        <v>0</v>
      </c>
      <c r="ET763" s="26">
        <f t="shared" si="1076"/>
        <v>0</v>
      </c>
      <c r="EU763" s="19">
        <f t="shared" si="1077"/>
        <v>0</v>
      </c>
      <c r="EV763" s="26">
        <f t="shared" si="1078"/>
        <v>0</v>
      </c>
      <c r="EW763" s="26">
        <f t="shared" si="1079"/>
        <v>0</v>
      </c>
      <c r="EX763">
        <f t="shared" si="1136"/>
        <v>0</v>
      </c>
      <c r="EY763" s="7">
        <f t="shared" si="1095"/>
        <v>0</v>
      </c>
      <c r="EZ763" s="7">
        <f t="shared" si="1096"/>
        <v>0</v>
      </c>
      <c r="FA763" s="17">
        <f t="shared" si="1137"/>
        <v>0</v>
      </c>
      <c r="FB763" s="17">
        <f t="shared" si="1097"/>
        <v>0</v>
      </c>
      <c r="GB763">
        <v>761</v>
      </c>
      <c r="GC763" s="7">
        <f t="shared" si="1138"/>
        <v>0</v>
      </c>
      <c r="GD763" s="28">
        <f t="shared" si="1139"/>
        <v>0</v>
      </c>
      <c r="GE763" s="16">
        <f t="shared" si="1140"/>
        <v>0</v>
      </c>
      <c r="GF763" s="9">
        <f t="shared" si="1080"/>
        <v>0</v>
      </c>
      <c r="GG763" s="26">
        <f t="shared" si="1081"/>
        <v>0</v>
      </c>
      <c r="GH763" s="19">
        <f t="shared" si="1082"/>
        <v>0</v>
      </c>
      <c r="GI763" s="26">
        <f t="shared" si="1083"/>
        <v>0</v>
      </c>
      <c r="GJ763" s="26">
        <f t="shared" si="1084"/>
        <v>0</v>
      </c>
      <c r="GK763" s="16">
        <f t="shared" si="1141"/>
        <v>0</v>
      </c>
      <c r="GL763" s="25">
        <v>0</v>
      </c>
      <c r="GM763" s="25">
        <f t="shared" si="1142"/>
        <v>0</v>
      </c>
      <c r="GN763" s="25">
        <f t="shared" si="1143"/>
        <v>0</v>
      </c>
      <c r="GO763" s="25">
        <f t="shared" si="1144"/>
        <v>0</v>
      </c>
      <c r="GP763" s="25">
        <f t="shared" si="1145"/>
        <v>0</v>
      </c>
      <c r="GQ763" s="16">
        <f t="shared" si="1146"/>
        <v>0</v>
      </c>
      <c r="GR763" s="25">
        <f t="shared" si="1147"/>
        <v>0</v>
      </c>
      <c r="GS763" s="9">
        <f t="shared" si="1085"/>
        <v>0</v>
      </c>
      <c r="GT763" s="26">
        <f t="shared" si="1086"/>
        <v>0</v>
      </c>
      <c r="GU763" s="19">
        <f t="shared" si="1087"/>
        <v>0</v>
      </c>
      <c r="GV763" s="26">
        <f t="shared" si="1088"/>
        <v>0</v>
      </c>
      <c r="GW763" s="26">
        <f t="shared" si="1089"/>
        <v>0</v>
      </c>
      <c r="GX763">
        <f t="shared" si="1148"/>
        <v>0</v>
      </c>
      <c r="GY763" s="7">
        <f t="shared" si="1098"/>
        <v>0</v>
      </c>
      <c r="GZ763" s="7">
        <f t="shared" si="1099"/>
        <v>0</v>
      </c>
      <c r="HA763" s="17">
        <f t="shared" si="1149"/>
        <v>0</v>
      </c>
      <c r="HB763" s="17">
        <f t="shared" si="1100"/>
        <v>0</v>
      </c>
    </row>
    <row r="764" spans="54:210" x14ac:dyDescent="0.3">
      <c r="BB764">
        <v>762</v>
      </c>
      <c r="BC764" s="7">
        <f t="shared" si="1101"/>
        <v>0</v>
      </c>
      <c r="BD764" s="28">
        <f t="shared" si="1102"/>
        <v>0</v>
      </c>
      <c r="BE764" s="16">
        <f t="shared" si="1103"/>
        <v>0</v>
      </c>
      <c r="BF764" s="16">
        <f t="shared" si="1104"/>
        <v>0</v>
      </c>
      <c r="BG764" s="25">
        <v>0</v>
      </c>
      <c r="BH764" s="25">
        <f t="shared" si="1105"/>
        <v>0</v>
      </c>
      <c r="BI764" s="25">
        <f t="shared" si="1106"/>
        <v>0</v>
      </c>
      <c r="BJ764" s="25">
        <f t="shared" si="1107"/>
        <v>0</v>
      </c>
      <c r="BK764" s="25">
        <f t="shared" si="1108"/>
        <v>0</v>
      </c>
      <c r="BL764" s="16">
        <f t="shared" si="1109"/>
        <v>0</v>
      </c>
      <c r="BM764" s="25">
        <f t="shared" si="1110"/>
        <v>0</v>
      </c>
      <c r="BN764" s="9">
        <f t="shared" si="1055"/>
        <v>0</v>
      </c>
      <c r="BO764" s="26">
        <f t="shared" si="1056"/>
        <v>0</v>
      </c>
      <c r="BP764" s="19">
        <f t="shared" si="1057"/>
        <v>0</v>
      </c>
      <c r="BQ764" s="26">
        <f t="shared" si="1058"/>
        <v>0</v>
      </c>
      <c r="BR764" s="26">
        <f t="shared" si="1059"/>
        <v>0</v>
      </c>
      <c r="BS764">
        <f t="shared" si="1111"/>
        <v>0</v>
      </c>
      <c r="BT764" s="7">
        <f t="shared" si="1112"/>
        <v>0</v>
      </c>
      <c r="BU764" s="7">
        <f t="shared" si="1090"/>
        <v>0</v>
      </c>
      <c r="BV764" s="17">
        <f t="shared" si="1113"/>
        <v>0</v>
      </c>
      <c r="BW764" s="17">
        <f t="shared" si="1091"/>
        <v>0</v>
      </c>
      <c r="CB764">
        <v>762</v>
      </c>
      <c r="CC764" s="7">
        <f t="shared" ca="1" si="1114"/>
        <v>-19000</v>
      </c>
      <c r="CD764" s="28">
        <f t="shared" ca="1" si="1115"/>
        <v>0</v>
      </c>
      <c r="CE764" s="16">
        <f t="shared" ca="1" si="1116"/>
        <v>0</v>
      </c>
      <c r="CF764" s="9">
        <f t="shared" ca="1" si="1060"/>
        <v>0</v>
      </c>
      <c r="CG764" s="26">
        <f t="shared" ca="1" si="1061"/>
        <v>0</v>
      </c>
      <c r="CH764" s="19">
        <f t="shared" ca="1" si="1062"/>
        <v>0</v>
      </c>
      <c r="CI764" s="26">
        <f t="shared" ca="1" si="1063"/>
        <v>0</v>
      </c>
      <c r="CJ764" s="26">
        <f t="shared" ca="1" si="1064"/>
        <v>0</v>
      </c>
      <c r="CK764" s="16">
        <f t="shared" ca="1" si="1117"/>
        <v>0</v>
      </c>
      <c r="CL764" s="25">
        <v>0</v>
      </c>
      <c r="CM764" s="25">
        <f t="shared" ca="1" si="1118"/>
        <v>0</v>
      </c>
      <c r="CN764" s="25">
        <f t="shared" ca="1" si="1119"/>
        <v>0</v>
      </c>
      <c r="CO764" s="25">
        <f t="shared" ca="1" si="1120"/>
        <v>0</v>
      </c>
      <c r="CP764" s="25">
        <f t="shared" ca="1" si="1121"/>
        <v>0</v>
      </c>
      <c r="CQ764" s="16">
        <f t="shared" ca="1" si="1122"/>
        <v>0</v>
      </c>
      <c r="CR764" s="25">
        <f t="shared" ca="1" si="1123"/>
        <v>0</v>
      </c>
      <c r="CS764" s="9">
        <f t="shared" ca="1" si="1065"/>
        <v>0</v>
      </c>
      <c r="CT764" s="26">
        <f t="shared" ca="1" si="1066"/>
        <v>0</v>
      </c>
      <c r="CU764" s="19">
        <f t="shared" ca="1" si="1067"/>
        <v>0</v>
      </c>
      <c r="CV764" s="26">
        <f t="shared" ca="1" si="1068"/>
        <v>0</v>
      </c>
      <c r="CW764" s="26">
        <f t="shared" ca="1" si="1069"/>
        <v>0</v>
      </c>
      <c r="CX764">
        <f t="shared" ca="1" si="1124"/>
        <v>0</v>
      </c>
      <c r="CY764" s="7">
        <f t="shared" ca="1" si="1092"/>
        <v>0</v>
      </c>
      <c r="CZ764" s="7">
        <f t="shared" ca="1" si="1093"/>
        <v>0</v>
      </c>
      <c r="DA764" s="17">
        <f t="shared" ca="1" si="1125"/>
        <v>0</v>
      </c>
      <c r="DB764" s="17">
        <f t="shared" ca="1" si="1094"/>
        <v>0</v>
      </c>
      <c r="EB764">
        <v>762</v>
      </c>
      <c r="EC764" s="7">
        <f t="shared" si="1126"/>
        <v>0</v>
      </c>
      <c r="ED764" s="28">
        <f t="shared" si="1127"/>
        <v>0</v>
      </c>
      <c r="EE764" s="16">
        <f t="shared" si="1128"/>
        <v>0</v>
      </c>
      <c r="EF764" s="9">
        <f t="shared" si="1070"/>
        <v>0</v>
      </c>
      <c r="EG764" s="26">
        <f t="shared" si="1071"/>
        <v>0</v>
      </c>
      <c r="EH764" s="19">
        <f t="shared" si="1072"/>
        <v>0</v>
      </c>
      <c r="EI764" s="26">
        <f t="shared" si="1073"/>
        <v>0</v>
      </c>
      <c r="EJ764" s="26">
        <f t="shared" si="1074"/>
        <v>0</v>
      </c>
      <c r="EK764" s="16">
        <f t="shared" si="1129"/>
        <v>0</v>
      </c>
      <c r="EL764" s="25">
        <v>0</v>
      </c>
      <c r="EM764" s="25">
        <f t="shared" si="1130"/>
        <v>0</v>
      </c>
      <c r="EN764" s="25">
        <f t="shared" si="1131"/>
        <v>0</v>
      </c>
      <c r="EO764" s="25">
        <f t="shared" si="1132"/>
        <v>0</v>
      </c>
      <c r="EP764" s="25">
        <f t="shared" si="1133"/>
        <v>0</v>
      </c>
      <c r="EQ764" s="16">
        <f t="shared" si="1134"/>
        <v>0</v>
      </c>
      <c r="ER764" s="25">
        <f t="shared" si="1135"/>
        <v>0</v>
      </c>
      <c r="ES764" s="9">
        <f t="shared" si="1075"/>
        <v>0</v>
      </c>
      <c r="ET764" s="26">
        <f t="shared" si="1076"/>
        <v>0</v>
      </c>
      <c r="EU764" s="19">
        <f t="shared" si="1077"/>
        <v>0</v>
      </c>
      <c r="EV764" s="26">
        <f t="shared" si="1078"/>
        <v>0</v>
      </c>
      <c r="EW764" s="26">
        <f t="shared" si="1079"/>
        <v>0</v>
      </c>
      <c r="EX764">
        <f t="shared" si="1136"/>
        <v>0</v>
      </c>
      <c r="EY764" s="7">
        <f t="shared" si="1095"/>
        <v>0</v>
      </c>
      <c r="EZ764" s="7">
        <f t="shared" si="1096"/>
        <v>0</v>
      </c>
      <c r="FA764" s="17">
        <f t="shared" si="1137"/>
        <v>0</v>
      </c>
      <c r="FB764" s="17">
        <f t="shared" si="1097"/>
        <v>0</v>
      </c>
      <c r="GB764">
        <v>762</v>
      </c>
      <c r="GC764" s="7">
        <f t="shared" si="1138"/>
        <v>0</v>
      </c>
      <c r="GD764" s="28">
        <f t="shared" si="1139"/>
        <v>0</v>
      </c>
      <c r="GE764" s="16">
        <f t="shared" si="1140"/>
        <v>0</v>
      </c>
      <c r="GF764" s="9">
        <f t="shared" si="1080"/>
        <v>0</v>
      </c>
      <c r="GG764" s="26">
        <f t="shared" si="1081"/>
        <v>0</v>
      </c>
      <c r="GH764" s="19">
        <f t="shared" si="1082"/>
        <v>0</v>
      </c>
      <c r="GI764" s="26">
        <f t="shared" si="1083"/>
        <v>0</v>
      </c>
      <c r="GJ764" s="26">
        <f t="shared" si="1084"/>
        <v>0</v>
      </c>
      <c r="GK764" s="16">
        <f t="shared" si="1141"/>
        <v>0</v>
      </c>
      <c r="GL764" s="25">
        <v>0</v>
      </c>
      <c r="GM764" s="25">
        <f t="shared" si="1142"/>
        <v>0</v>
      </c>
      <c r="GN764" s="25">
        <f t="shared" si="1143"/>
        <v>0</v>
      </c>
      <c r="GO764" s="25">
        <f t="shared" si="1144"/>
        <v>0</v>
      </c>
      <c r="GP764" s="25">
        <f t="shared" si="1145"/>
        <v>0</v>
      </c>
      <c r="GQ764" s="16">
        <f t="shared" si="1146"/>
        <v>0</v>
      </c>
      <c r="GR764" s="25">
        <f t="shared" si="1147"/>
        <v>0</v>
      </c>
      <c r="GS764" s="9">
        <f t="shared" si="1085"/>
        <v>0</v>
      </c>
      <c r="GT764" s="26">
        <f t="shared" si="1086"/>
        <v>0</v>
      </c>
      <c r="GU764" s="19">
        <f t="shared" si="1087"/>
        <v>0</v>
      </c>
      <c r="GV764" s="26">
        <f t="shared" si="1088"/>
        <v>0</v>
      </c>
      <c r="GW764" s="26">
        <f t="shared" si="1089"/>
        <v>0</v>
      </c>
      <c r="GX764">
        <f t="shared" si="1148"/>
        <v>0</v>
      </c>
      <c r="GY764" s="7">
        <f t="shared" si="1098"/>
        <v>0</v>
      </c>
      <c r="GZ764" s="7">
        <f t="shared" si="1099"/>
        <v>0</v>
      </c>
      <c r="HA764" s="17">
        <f t="shared" si="1149"/>
        <v>0</v>
      </c>
      <c r="HB764" s="17">
        <f t="shared" si="1100"/>
        <v>0</v>
      </c>
    </row>
    <row r="765" spans="54:210" x14ac:dyDescent="0.3">
      <c r="BB765">
        <v>763</v>
      </c>
      <c r="BC765" s="7">
        <f t="shared" si="1101"/>
        <v>0</v>
      </c>
      <c r="BD765" s="28">
        <f t="shared" si="1102"/>
        <v>0</v>
      </c>
      <c r="BE765" s="16">
        <f t="shared" si="1103"/>
        <v>0</v>
      </c>
      <c r="BF765" s="16">
        <f t="shared" si="1104"/>
        <v>0</v>
      </c>
      <c r="BG765" s="25">
        <v>0</v>
      </c>
      <c r="BH765" s="25">
        <f t="shared" si="1105"/>
        <v>0</v>
      </c>
      <c r="BI765" s="25">
        <f t="shared" si="1106"/>
        <v>0</v>
      </c>
      <c r="BJ765" s="25">
        <f t="shared" si="1107"/>
        <v>0</v>
      </c>
      <c r="BK765" s="25">
        <f t="shared" si="1108"/>
        <v>0</v>
      </c>
      <c r="BL765" s="16">
        <f t="shared" si="1109"/>
        <v>0</v>
      </c>
      <c r="BM765" s="25">
        <f t="shared" si="1110"/>
        <v>0</v>
      </c>
      <c r="BN765" s="9">
        <f t="shared" si="1055"/>
        <v>0</v>
      </c>
      <c r="BO765" s="26">
        <f t="shared" si="1056"/>
        <v>0</v>
      </c>
      <c r="BP765" s="19">
        <f t="shared" si="1057"/>
        <v>0</v>
      </c>
      <c r="BQ765" s="26">
        <f t="shared" si="1058"/>
        <v>0</v>
      </c>
      <c r="BR765" s="26">
        <f t="shared" si="1059"/>
        <v>0</v>
      </c>
      <c r="BS765">
        <f t="shared" si="1111"/>
        <v>0</v>
      </c>
      <c r="BT765" s="7">
        <f t="shared" si="1112"/>
        <v>0</v>
      </c>
      <c r="BU765" s="7">
        <f t="shared" si="1090"/>
        <v>0</v>
      </c>
      <c r="BV765" s="17">
        <f t="shared" si="1113"/>
        <v>0</v>
      </c>
      <c r="BW765" s="17">
        <f t="shared" si="1091"/>
        <v>0</v>
      </c>
      <c r="CB765">
        <v>763</v>
      </c>
      <c r="CC765" s="7">
        <f t="shared" ca="1" si="1114"/>
        <v>-19000</v>
      </c>
      <c r="CD765" s="28">
        <f t="shared" ca="1" si="1115"/>
        <v>0</v>
      </c>
      <c r="CE765" s="16">
        <f t="shared" ca="1" si="1116"/>
        <v>0</v>
      </c>
      <c r="CF765" s="9">
        <f t="shared" ca="1" si="1060"/>
        <v>0</v>
      </c>
      <c r="CG765" s="26">
        <f t="shared" ca="1" si="1061"/>
        <v>0</v>
      </c>
      <c r="CH765" s="19">
        <f t="shared" ca="1" si="1062"/>
        <v>0</v>
      </c>
      <c r="CI765" s="26">
        <f t="shared" ca="1" si="1063"/>
        <v>0</v>
      </c>
      <c r="CJ765" s="26">
        <f t="shared" ca="1" si="1064"/>
        <v>0</v>
      </c>
      <c r="CK765" s="16">
        <f t="shared" ca="1" si="1117"/>
        <v>0</v>
      </c>
      <c r="CL765" s="25">
        <v>0</v>
      </c>
      <c r="CM765" s="25">
        <f t="shared" ca="1" si="1118"/>
        <v>0</v>
      </c>
      <c r="CN765" s="25">
        <f t="shared" ca="1" si="1119"/>
        <v>0</v>
      </c>
      <c r="CO765" s="25">
        <f t="shared" ca="1" si="1120"/>
        <v>0</v>
      </c>
      <c r="CP765" s="25">
        <f t="shared" ca="1" si="1121"/>
        <v>0</v>
      </c>
      <c r="CQ765" s="16">
        <f t="shared" ca="1" si="1122"/>
        <v>0</v>
      </c>
      <c r="CR765" s="25">
        <f t="shared" ca="1" si="1123"/>
        <v>0</v>
      </c>
      <c r="CS765" s="9">
        <f t="shared" ca="1" si="1065"/>
        <v>0</v>
      </c>
      <c r="CT765" s="26">
        <f t="shared" ca="1" si="1066"/>
        <v>0</v>
      </c>
      <c r="CU765" s="19">
        <f t="shared" ca="1" si="1067"/>
        <v>0</v>
      </c>
      <c r="CV765" s="26">
        <f t="shared" ca="1" si="1068"/>
        <v>0</v>
      </c>
      <c r="CW765" s="26">
        <f t="shared" ca="1" si="1069"/>
        <v>0</v>
      </c>
      <c r="CX765">
        <f t="shared" ca="1" si="1124"/>
        <v>0</v>
      </c>
      <c r="CY765" s="7">
        <f t="shared" ca="1" si="1092"/>
        <v>0</v>
      </c>
      <c r="CZ765" s="7">
        <f t="shared" ca="1" si="1093"/>
        <v>0</v>
      </c>
      <c r="DA765" s="17">
        <f t="shared" ca="1" si="1125"/>
        <v>0</v>
      </c>
      <c r="DB765" s="17">
        <f t="shared" ca="1" si="1094"/>
        <v>0</v>
      </c>
      <c r="EB765">
        <v>763</v>
      </c>
      <c r="EC765" s="7">
        <f t="shared" si="1126"/>
        <v>0</v>
      </c>
      <c r="ED765" s="28">
        <f t="shared" si="1127"/>
        <v>0</v>
      </c>
      <c r="EE765" s="16">
        <f t="shared" si="1128"/>
        <v>0</v>
      </c>
      <c r="EF765" s="9">
        <f t="shared" si="1070"/>
        <v>0</v>
      </c>
      <c r="EG765" s="26">
        <f t="shared" si="1071"/>
        <v>0</v>
      </c>
      <c r="EH765" s="19">
        <f t="shared" si="1072"/>
        <v>0</v>
      </c>
      <c r="EI765" s="26">
        <f t="shared" si="1073"/>
        <v>0</v>
      </c>
      <c r="EJ765" s="26">
        <f t="shared" si="1074"/>
        <v>0</v>
      </c>
      <c r="EK765" s="16">
        <f t="shared" si="1129"/>
        <v>0</v>
      </c>
      <c r="EL765" s="25">
        <v>0</v>
      </c>
      <c r="EM765" s="25">
        <f t="shared" si="1130"/>
        <v>0</v>
      </c>
      <c r="EN765" s="25">
        <f t="shared" si="1131"/>
        <v>0</v>
      </c>
      <c r="EO765" s="25">
        <f t="shared" si="1132"/>
        <v>0</v>
      </c>
      <c r="EP765" s="25">
        <f t="shared" si="1133"/>
        <v>0</v>
      </c>
      <c r="EQ765" s="16">
        <f t="shared" si="1134"/>
        <v>0</v>
      </c>
      <c r="ER765" s="25">
        <f t="shared" si="1135"/>
        <v>0</v>
      </c>
      <c r="ES765" s="9">
        <f t="shared" si="1075"/>
        <v>0</v>
      </c>
      <c r="ET765" s="26">
        <f t="shared" si="1076"/>
        <v>0</v>
      </c>
      <c r="EU765" s="19">
        <f t="shared" si="1077"/>
        <v>0</v>
      </c>
      <c r="EV765" s="26">
        <f t="shared" si="1078"/>
        <v>0</v>
      </c>
      <c r="EW765" s="26">
        <f t="shared" si="1079"/>
        <v>0</v>
      </c>
      <c r="EX765">
        <f t="shared" si="1136"/>
        <v>0</v>
      </c>
      <c r="EY765" s="7">
        <f t="shared" si="1095"/>
        <v>0</v>
      </c>
      <c r="EZ765" s="7">
        <f t="shared" si="1096"/>
        <v>0</v>
      </c>
      <c r="FA765" s="17">
        <f t="shared" si="1137"/>
        <v>0</v>
      </c>
      <c r="FB765" s="17">
        <f t="shared" si="1097"/>
        <v>0</v>
      </c>
      <c r="GB765">
        <v>763</v>
      </c>
      <c r="GC765" s="7">
        <f t="shared" si="1138"/>
        <v>0</v>
      </c>
      <c r="GD765" s="28">
        <f t="shared" si="1139"/>
        <v>0</v>
      </c>
      <c r="GE765" s="16">
        <f t="shared" si="1140"/>
        <v>0</v>
      </c>
      <c r="GF765" s="9">
        <f t="shared" si="1080"/>
        <v>0</v>
      </c>
      <c r="GG765" s="26">
        <f t="shared" si="1081"/>
        <v>0</v>
      </c>
      <c r="GH765" s="19">
        <f t="shared" si="1082"/>
        <v>0</v>
      </c>
      <c r="GI765" s="26">
        <f t="shared" si="1083"/>
        <v>0</v>
      </c>
      <c r="GJ765" s="26">
        <f t="shared" si="1084"/>
        <v>0</v>
      </c>
      <c r="GK765" s="16">
        <f t="shared" si="1141"/>
        <v>0</v>
      </c>
      <c r="GL765" s="25">
        <v>0</v>
      </c>
      <c r="GM765" s="25">
        <f t="shared" si="1142"/>
        <v>0</v>
      </c>
      <c r="GN765" s="25">
        <f t="shared" si="1143"/>
        <v>0</v>
      </c>
      <c r="GO765" s="25">
        <f t="shared" si="1144"/>
        <v>0</v>
      </c>
      <c r="GP765" s="25">
        <f t="shared" si="1145"/>
        <v>0</v>
      </c>
      <c r="GQ765" s="16">
        <f t="shared" si="1146"/>
        <v>0</v>
      </c>
      <c r="GR765" s="25">
        <f t="shared" si="1147"/>
        <v>0</v>
      </c>
      <c r="GS765" s="9">
        <f t="shared" si="1085"/>
        <v>0</v>
      </c>
      <c r="GT765" s="26">
        <f t="shared" si="1086"/>
        <v>0</v>
      </c>
      <c r="GU765" s="19">
        <f t="shared" si="1087"/>
        <v>0</v>
      </c>
      <c r="GV765" s="26">
        <f t="shared" si="1088"/>
        <v>0</v>
      </c>
      <c r="GW765" s="26">
        <f t="shared" si="1089"/>
        <v>0</v>
      </c>
      <c r="GX765">
        <f t="shared" si="1148"/>
        <v>0</v>
      </c>
      <c r="GY765" s="7">
        <f t="shared" si="1098"/>
        <v>0</v>
      </c>
      <c r="GZ765" s="7">
        <f t="shared" si="1099"/>
        <v>0</v>
      </c>
      <c r="HA765" s="17">
        <f t="shared" si="1149"/>
        <v>0</v>
      </c>
      <c r="HB765" s="17">
        <f t="shared" si="1100"/>
        <v>0</v>
      </c>
    </row>
    <row r="766" spans="54:210" x14ac:dyDescent="0.3">
      <c r="BB766">
        <v>764</v>
      </c>
      <c r="BC766" s="7">
        <f t="shared" si="1101"/>
        <v>0</v>
      </c>
      <c r="BD766" s="28">
        <f t="shared" si="1102"/>
        <v>0</v>
      </c>
      <c r="BE766" s="16">
        <f t="shared" si="1103"/>
        <v>0</v>
      </c>
      <c r="BF766" s="16">
        <f t="shared" si="1104"/>
        <v>0</v>
      </c>
      <c r="BG766" s="25">
        <v>0</v>
      </c>
      <c r="BH766" s="25">
        <f t="shared" si="1105"/>
        <v>0</v>
      </c>
      <c r="BI766" s="25">
        <f t="shared" si="1106"/>
        <v>0</v>
      </c>
      <c r="BJ766" s="25">
        <f t="shared" si="1107"/>
        <v>0</v>
      </c>
      <c r="BK766" s="25">
        <f t="shared" si="1108"/>
        <v>0</v>
      </c>
      <c r="BL766" s="16">
        <f t="shared" si="1109"/>
        <v>0</v>
      </c>
      <c r="BM766" s="25">
        <f t="shared" si="1110"/>
        <v>0</v>
      </c>
      <c r="BN766" s="9">
        <f t="shared" si="1055"/>
        <v>0</v>
      </c>
      <c r="BO766" s="26">
        <f t="shared" si="1056"/>
        <v>0</v>
      </c>
      <c r="BP766" s="19">
        <f t="shared" si="1057"/>
        <v>0</v>
      </c>
      <c r="BQ766" s="26">
        <f t="shared" si="1058"/>
        <v>0</v>
      </c>
      <c r="BR766" s="26">
        <f t="shared" si="1059"/>
        <v>0</v>
      </c>
      <c r="BS766">
        <f t="shared" si="1111"/>
        <v>0</v>
      </c>
      <c r="BT766" s="7">
        <f t="shared" si="1112"/>
        <v>0</v>
      </c>
      <c r="BU766" s="7">
        <f t="shared" si="1090"/>
        <v>0</v>
      </c>
      <c r="BV766" s="17">
        <f t="shared" si="1113"/>
        <v>0</v>
      </c>
      <c r="BW766" s="17">
        <f t="shared" si="1091"/>
        <v>0</v>
      </c>
      <c r="CB766">
        <v>764</v>
      </c>
      <c r="CC766" s="7">
        <f t="shared" ca="1" si="1114"/>
        <v>-19000</v>
      </c>
      <c r="CD766" s="28">
        <f t="shared" ca="1" si="1115"/>
        <v>0</v>
      </c>
      <c r="CE766" s="16">
        <f t="shared" ca="1" si="1116"/>
        <v>0</v>
      </c>
      <c r="CF766" s="9">
        <f t="shared" ca="1" si="1060"/>
        <v>0</v>
      </c>
      <c r="CG766" s="26">
        <f t="shared" ca="1" si="1061"/>
        <v>0</v>
      </c>
      <c r="CH766" s="19">
        <f t="shared" ca="1" si="1062"/>
        <v>0</v>
      </c>
      <c r="CI766" s="26">
        <f t="shared" ca="1" si="1063"/>
        <v>0</v>
      </c>
      <c r="CJ766" s="26">
        <f t="shared" ca="1" si="1064"/>
        <v>0</v>
      </c>
      <c r="CK766" s="16">
        <f t="shared" ca="1" si="1117"/>
        <v>0</v>
      </c>
      <c r="CL766" s="25">
        <v>0</v>
      </c>
      <c r="CM766" s="25">
        <f t="shared" ca="1" si="1118"/>
        <v>0</v>
      </c>
      <c r="CN766" s="25">
        <f t="shared" ca="1" si="1119"/>
        <v>0</v>
      </c>
      <c r="CO766" s="25">
        <f t="shared" ca="1" si="1120"/>
        <v>0</v>
      </c>
      <c r="CP766" s="25">
        <f t="shared" ca="1" si="1121"/>
        <v>0</v>
      </c>
      <c r="CQ766" s="16">
        <f t="shared" ca="1" si="1122"/>
        <v>0</v>
      </c>
      <c r="CR766" s="25">
        <f t="shared" ca="1" si="1123"/>
        <v>0</v>
      </c>
      <c r="CS766" s="9">
        <f t="shared" ca="1" si="1065"/>
        <v>0</v>
      </c>
      <c r="CT766" s="26">
        <f t="shared" ca="1" si="1066"/>
        <v>0</v>
      </c>
      <c r="CU766" s="19">
        <f t="shared" ca="1" si="1067"/>
        <v>0</v>
      </c>
      <c r="CV766" s="26">
        <f t="shared" ca="1" si="1068"/>
        <v>0</v>
      </c>
      <c r="CW766" s="26">
        <f t="shared" ca="1" si="1069"/>
        <v>0</v>
      </c>
      <c r="CX766">
        <f t="shared" ca="1" si="1124"/>
        <v>0</v>
      </c>
      <c r="CY766" s="7">
        <f t="shared" ca="1" si="1092"/>
        <v>0</v>
      </c>
      <c r="CZ766" s="7">
        <f t="shared" ca="1" si="1093"/>
        <v>0</v>
      </c>
      <c r="DA766" s="17">
        <f t="shared" ca="1" si="1125"/>
        <v>0</v>
      </c>
      <c r="DB766" s="17">
        <f t="shared" ca="1" si="1094"/>
        <v>0</v>
      </c>
      <c r="EB766">
        <v>764</v>
      </c>
      <c r="EC766" s="7">
        <f t="shared" si="1126"/>
        <v>0</v>
      </c>
      <c r="ED766" s="28">
        <f t="shared" si="1127"/>
        <v>0</v>
      </c>
      <c r="EE766" s="16">
        <f t="shared" si="1128"/>
        <v>0</v>
      </c>
      <c r="EF766" s="9">
        <f t="shared" si="1070"/>
        <v>0</v>
      </c>
      <c r="EG766" s="26">
        <f t="shared" si="1071"/>
        <v>0</v>
      </c>
      <c r="EH766" s="19">
        <f t="shared" si="1072"/>
        <v>0</v>
      </c>
      <c r="EI766" s="26">
        <f t="shared" si="1073"/>
        <v>0</v>
      </c>
      <c r="EJ766" s="26">
        <f t="shared" si="1074"/>
        <v>0</v>
      </c>
      <c r="EK766" s="16">
        <f t="shared" si="1129"/>
        <v>0</v>
      </c>
      <c r="EL766" s="25">
        <v>0</v>
      </c>
      <c r="EM766" s="25">
        <f t="shared" si="1130"/>
        <v>0</v>
      </c>
      <c r="EN766" s="25">
        <f t="shared" si="1131"/>
        <v>0</v>
      </c>
      <c r="EO766" s="25">
        <f t="shared" si="1132"/>
        <v>0</v>
      </c>
      <c r="EP766" s="25">
        <f t="shared" si="1133"/>
        <v>0</v>
      </c>
      <c r="EQ766" s="16">
        <f t="shared" si="1134"/>
        <v>0</v>
      </c>
      <c r="ER766" s="25">
        <f t="shared" si="1135"/>
        <v>0</v>
      </c>
      <c r="ES766" s="9">
        <f t="shared" si="1075"/>
        <v>0</v>
      </c>
      <c r="ET766" s="26">
        <f t="shared" si="1076"/>
        <v>0</v>
      </c>
      <c r="EU766" s="19">
        <f t="shared" si="1077"/>
        <v>0</v>
      </c>
      <c r="EV766" s="26">
        <f t="shared" si="1078"/>
        <v>0</v>
      </c>
      <c r="EW766" s="26">
        <f t="shared" si="1079"/>
        <v>0</v>
      </c>
      <c r="EX766">
        <f t="shared" si="1136"/>
        <v>0</v>
      </c>
      <c r="EY766" s="7">
        <f t="shared" si="1095"/>
        <v>0</v>
      </c>
      <c r="EZ766" s="7">
        <f t="shared" si="1096"/>
        <v>0</v>
      </c>
      <c r="FA766" s="17">
        <f t="shared" si="1137"/>
        <v>0</v>
      </c>
      <c r="FB766" s="17">
        <f t="shared" si="1097"/>
        <v>0</v>
      </c>
      <c r="GB766">
        <v>764</v>
      </c>
      <c r="GC766" s="7">
        <f t="shared" si="1138"/>
        <v>0</v>
      </c>
      <c r="GD766" s="28">
        <f t="shared" si="1139"/>
        <v>0</v>
      </c>
      <c r="GE766" s="16">
        <f t="shared" si="1140"/>
        <v>0</v>
      </c>
      <c r="GF766" s="9">
        <f t="shared" si="1080"/>
        <v>0</v>
      </c>
      <c r="GG766" s="26">
        <f t="shared" si="1081"/>
        <v>0</v>
      </c>
      <c r="GH766" s="19">
        <f t="shared" si="1082"/>
        <v>0</v>
      </c>
      <c r="GI766" s="26">
        <f t="shared" si="1083"/>
        <v>0</v>
      </c>
      <c r="GJ766" s="26">
        <f t="shared" si="1084"/>
        <v>0</v>
      </c>
      <c r="GK766" s="16">
        <f t="shared" si="1141"/>
        <v>0</v>
      </c>
      <c r="GL766" s="25">
        <v>0</v>
      </c>
      <c r="GM766" s="25">
        <f t="shared" si="1142"/>
        <v>0</v>
      </c>
      <c r="GN766" s="25">
        <f t="shared" si="1143"/>
        <v>0</v>
      </c>
      <c r="GO766" s="25">
        <f t="shared" si="1144"/>
        <v>0</v>
      </c>
      <c r="GP766" s="25">
        <f t="shared" si="1145"/>
        <v>0</v>
      </c>
      <c r="GQ766" s="16">
        <f t="shared" si="1146"/>
        <v>0</v>
      </c>
      <c r="GR766" s="25">
        <f t="shared" si="1147"/>
        <v>0</v>
      </c>
      <c r="GS766" s="9">
        <f t="shared" si="1085"/>
        <v>0</v>
      </c>
      <c r="GT766" s="26">
        <f t="shared" si="1086"/>
        <v>0</v>
      </c>
      <c r="GU766" s="19">
        <f t="shared" si="1087"/>
        <v>0</v>
      </c>
      <c r="GV766" s="26">
        <f t="shared" si="1088"/>
        <v>0</v>
      </c>
      <c r="GW766" s="26">
        <f t="shared" si="1089"/>
        <v>0</v>
      </c>
      <c r="GX766">
        <f t="shared" si="1148"/>
        <v>0</v>
      </c>
      <c r="GY766" s="7">
        <f t="shared" si="1098"/>
        <v>0</v>
      </c>
      <c r="GZ766" s="7">
        <f t="shared" si="1099"/>
        <v>0</v>
      </c>
      <c r="HA766" s="17">
        <f t="shared" si="1149"/>
        <v>0</v>
      </c>
      <c r="HB766" s="17">
        <f t="shared" si="1100"/>
        <v>0</v>
      </c>
    </row>
    <row r="767" spans="54:210" x14ac:dyDescent="0.3">
      <c r="BB767">
        <v>765</v>
      </c>
      <c r="BC767" s="7">
        <f t="shared" si="1101"/>
        <v>0</v>
      </c>
      <c r="BD767" s="28">
        <f t="shared" si="1102"/>
        <v>0</v>
      </c>
      <c r="BE767" s="16">
        <f t="shared" si="1103"/>
        <v>0</v>
      </c>
      <c r="BF767" s="16">
        <f t="shared" si="1104"/>
        <v>0</v>
      </c>
      <c r="BG767" s="25">
        <v>0</v>
      </c>
      <c r="BH767" s="25">
        <f t="shared" si="1105"/>
        <v>0</v>
      </c>
      <c r="BI767" s="25">
        <f t="shared" si="1106"/>
        <v>0</v>
      </c>
      <c r="BJ767" s="25">
        <f t="shared" si="1107"/>
        <v>0</v>
      </c>
      <c r="BK767" s="25">
        <f t="shared" si="1108"/>
        <v>0</v>
      </c>
      <c r="BL767" s="16">
        <f t="shared" si="1109"/>
        <v>0</v>
      </c>
      <c r="BM767" s="25">
        <f t="shared" si="1110"/>
        <v>0</v>
      </c>
      <c r="BN767" s="9">
        <f t="shared" si="1055"/>
        <v>0</v>
      </c>
      <c r="BO767" s="26">
        <f t="shared" si="1056"/>
        <v>0</v>
      </c>
      <c r="BP767" s="19">
        <f t="shared" si="1057"/>
        <v>0</v>
      </c>
      <c r="BQ767" s="26">
        <f t="shared" si="1058"/>
        <v>0</v>
      </c>
      <c r="BR767" s="26">
        <f t="shared" si="1059"/>
        <v>0</v>
      </c>
      <c r="BS767">
        <f t="shared" si="1111"/>
        <v>0</v>
      </c>
      <c r="BT767" s="7">
        <f t="shared" si="1112"/>
        <v>0</v>
      </c>
      <c r="BU767" s="7">
        <f t="shared" si="1090"/>
        <v>0</v>
      </c>
      <c r="BV767" s="17">
        <f t="shared" si="1113"/>
        <v>0</v>
      </c>
      <c r="BW767" s="17">
        <f t="shared" si="1091"/>
        <v>0</v>
      </c>
      <c r="CB767">
        <v>765</v>
      </c>
      <c r="CC767" s="7">
        <f t="shared" ca="1" si="1114"/>
        <v>-19000</v>
      </c>
      <c r="CD767" s="28">
        <f t="shared" ca="1" si="1115"/>
        <v>0</v>
      </c>
      <c r="CE767" s="16">
        <f t="shared" ca="1" si="1116"/>
        <v>0</v>
      </c>
      <c r="CF767" s="9">
        <f t="shared" ca="1" si="1060"/>
        <v>0</v>
      </c>
      <c r="CG767" s="26">
        <f t="shared" ca="1" si="1061"/>
        <v>0</v>
      </c>
      <c r="CH767" s="19">
        <f t="shared" ca="1" si="1062"/>
        <v>0</v>
      </c>
      <c r="CI767" s="26">
        <f t="shared" ca="1" si="1063"/>
        <v>0</v>
      </c>
      <c r="CJ767" s="26">
        <f t="shared" ca="1" si="1064"/>
        <v>0</v>
      </c>
      <c r="CK767" s="16">
        <f t="shared" ca="1" si="1117"/>
        <v>0</v>
      </c>
      <c r="CL767" s="25">
        <v>0</v>
      </c>
      <c r="CM767" s="25">
        <f t="shared" ca="1" si="1118"/>
        <v>0</v>
      </c>
      <c r="CN767" s="25">
        <f t="shared" ca="1" si="1119"/>
        <v>0</v>
      </c>
      <c r="CO767" s="25">
        <f t="shared" ca="1" si="1120"/>
        <v>0</v>
      </c>
      <c r="CP767" s="25">
        <f t="shared" ca="1" si="1121"/>
        <v>0</v>
      </c>
      <c r="CQ767" s="16">
        <f t="shared" ca="1" si="1122"/>
        <v>0</v>
      </c>
      <c r="CR767" s="25">
        <f t="shared" ca="1" si="1123"/>
        <v>0</v>
      </c>
      <c r="CS767" s="9">
        <f t="shared" ca="1" si="1065"/>
        <v>0</v>
      </c>
      <c r="CT767" s="26">
        <f t="shared" ca="1" si="1066"/>
        <v>0</v>
      </c>
      <c r="CU767" s="19">
        <f t="shared" ca="1" si="1067"/>
        <v>0</v>
      </c>
      <c r="CV767" s="26">
        <f t="shared" ca="1" si="1068"/>
        <v>0</v>
      </c>
      <c r="CW767" s="26">
        <f t="shared" ca="1" si="1069"/>
        <v>0</v>
      </c>
      <c r="CX767">
        <f t="shared" ca="1" si="1124"/>
        <v>0</v>
      </c>
      <c r="CY767" s="7">
        <f t="shared" ca="1" si="1092"/>
        <v>0</v>
      </c>
      <c r="CZ767" s="7">
        <f t="shared" ca="1" si="1093"/>
        <v>0</v>
      </c>
      <c r="DA767" s="17">
        <f t="shared" ca="1" si="1125"/>
        <v>0</v>
      </c>
      <c r="DB767" s="17">
        <f t="shared" ca="1" si="1094"/>
        <v>0</v>
      </c>
      <c r="EB767">
        <v>765</v>
      </c>
      <c r="EC767" s="7">
        <f t="shared" si="1126"/>
        <v>0</v>
      </c>
      <c r="ED767" s="28">
        <f t="shared" si="1127"/>
        <v>0</v>
      </c>
      <c r="EE767" s="16">
        <f t="shared" si="1128"/>
        <v>0</v>
      </c>
      <c r="EF767" s="9">
        <f t="shared" si="1070"/>
        <v>0</v>
      </c>
      <c r="EG767" s="26">
        <f t="shared" si="1071"/>
        <v>0</v>
      </c>
      <c r="EH767" s="19">
        <f t="shared" si="1072"/>
        <v>0</v>
      </c>
      <c r="EI767" s="26">
        <f t="shared" si="1073"/>
        <v>0</v>
      </c>
      <c r="EJ767" s="26">
        <f t="shared" si="1074"/>
        <v>0</v>
      </c>
      <c r="EK767" s="16">
        <f t="shared" si="1129"/>
        <v>0</v>
      </c>
      <c r="EL767" s="25">
        <v>0</v>
      </c>
      <c r="EM767" s="25">
        <f t="shared" si="1130"/>
        <v>0</v>
      </c>
      <c r="EN767" s="25">
        <f t="shared" si="1131"/>
        <v>0</v>
      </c>
      <c r="EO767" s="25">
        <f t="shared" si="1132"/>
        <v>0</v>
      </c>
      <c r="EP767" s="25">
        <f t="shared" si="1133"/>
        <v>0</v>
      </c>
      <c r="EQ767" s="16">
        <f t="shared" si="1134"/>
        <v>0</v>
      </c>
      <c r="ER767" s="25">
        <f t="shared" si="1135"/>
        <v>0</v>
      </c>
      <c r="ES767" s="9">
        <f t="shared" si="1075"/>
        <v>0</v>
      </c>
      <c r="ET767" s="26">
        <f t="shared" si="1076"/>
        <v>0</v>
      </c>
      <c r="EU767" s="19">
        <f t="shared" si="1077"/>
        <v>0</v>
      </c>
      <c r="EV767" s="26">
        <f t="shared" si="1078"/>
        <v>0</v>
      </c>
      <c r="EW767" s="26">
        <f t="shared" si="1079"/>
        <v>0</v>
      </c>
      <c r="EX767">
        <f t="shared" si="1136"/>
        <v>0</v>
      </c>
      <c r="EY767" s="7">
        <f t="shared" si="1095"/>
        <v>0</v>
      </c>
      <c r="EZ767" s="7">
        <f t="shared" si="1096"/>
        <v>0</v>
      </c>
      <c r="FA767" s="17">
        <f t="shared" si="1137"/>
        <v>0</v>
      </c>
      <c r="FB767" s="17">
        <f t="shared" si="1097"/>
        <v>0</v>
      </c>
      <c r="GB767">
        <v>765</v>
      </c>
      <c r="GC767" s="7">
        <f t="shared" si="1138"/>
        <v>0</v>
      </c>
      <c r="GD767" s="28">
        <f t="shared" si="1139"/>
        <v>0</v>
      </c>
      <c r="GE767" s="16">
        <f t="shared" si="1140"/>
        <v>0</v>
      </c>
      <c r="GF767" s="9">
        <f t="shared" si="1080"/>
        <v>0</v>
      </c>
      <c r="GG767" s="26">
        <f t="shared" si="1081"/>
        <v>0</v>
      </c>
      <c r="GH767" s="19">
        <f t="shared" si="1082"/>
        <v>0</v>
      </c>
      <c r="GI767" s="26">
        <f t="shared" si="1083"/>
        <v>0</v>
      </c>
      <c r="GJ767" s="26">
        <f t="shared" si="1084"/>
        <v>0</v>
      </c>
      <c r="GK767" s="16">
        <f t="shared" si="1141"/>
        <v>0</v>
      </c>
      <c r="GL767" s="25">
        <v>0</v>
      </c>
      <c r="GM767" s="25">
        <f t="shared" si="1142"/>
        <v>0</v>
      </c>
      <c r="GN767" s="25">
        <f t="shared" si="1143"/>
        <v>0</v>
      </c>
      <c r="GO767" s="25">
        <f t="shared" si="1144"/>
        <v>0</v>
      </c>
      <c r="GP767" s="25">
        <f t="shared" si="1145"/>
        <v>0</v>
      </c>
      <c r="GQ767" s="16">
        <f t="shared" si="1146"/>
        <v>0</v>
      </c>
      <c r="GR767" s="25">
        <f t="shared" si="1147"/>
        <v>0</v>
      </c>
      <c r="GS767" s="9">
        <f t="shared" si="1085"/>
        <v>0</v>
      </c>
      <c r="GT767" s="26">
        <f t="shared" si="1086"/>
        <v>0</v>
      </c>
      <c r="GU767" s="19">
        <f t="shared" si="1087"/>
        <v>0</v>
      </c>
      <c r="GV767" s="26">
        <f t="shared" si="1088"/>
        <v>0</v>
      </c>
      <c r="GW767" s="26">
        <f t="shared" si="1089"/>
        <v>0</v>
      </c>
      <c r="GX767">
        <f t="shared" si="1148"/>
        <v>0</v>
      </c>
      <c r="GY767" s="7">
        <f t="shared" si="1098"/>
        <v>0</v>
      </c>
      <c r="GZ767" s="7">
        <f t="shared" si="1099"/>
        <v>0</v>
      </c>
      <c r="HA767" s="17">
        <f t="shared" si="1149"/>
        <v>0</v>
      </c>
      <c r="HB767" s="17">
        <f t="shared" si="1100"/>
        <v>0</v>
      </c>
    </row>
    <row r="768" spans="54:210" x14ac:dyDescent="0.3">
      <c r="BB768">
        <v>766</v>
      </c>
      <c r="BC768" s="7">
        <f t="shared" si="1101"/>
        <v>0</v>
      </c>
      <c r="BD768" s="28">
        <f t="shared" si="1102"/>
        <v>0</v>
      </c>
      <c r="BE768" s="16">
        <f t="shared" si="1103"/>
        <v>0</v>
      </c>
      <c r="BF768" s="16">
        <f t="shared" si="1104"/>
        <v>0</v>
      </c>
      <c r="BG768" s="25">
        <v>0</v>
      </c>
      <c r="BH768" s="25">
        <f t="shared" si="1105"/>
        <v>0</v>
      </c>
      <c r="BI768" s="25">
        <f t="shared" si="1106"/>
        <v>0</v>
      </c>
      <c r="BJ768" s="25">
        <f t="shared" si="1107"/>
        <v>0</v>
      </c>
      <c r="BK768" s="25">
        <f t="shared" si="1108"/>
        <v>0</v>
      </c>
      <c r="BL768" s="16">
        <f t="shared" si="1109"/>
        <v>0</v>
      </c>
      <c r="BM768" s="25">
        <f t="shared" si="1110"/>
        <v>0</v>
      </c>
      <c r="BN768" s="9">
        <f t="shared" si="1055"/>
        <v>0</v>
      </c>
      <c r="BO768" s="26">
        <f t="shared" si="1056"/>
        <v>0</v>
      </c>
      <c r="BP768" s="19">
        <f t="shared" si="1057"/>
        <v>0</v>
      </c>
      <c r="BQ768" s="26">
        <f t="shared" si="1058"/>
        <v>0</v>
      </c>
      <c r="BR768" s="26">
        <f t="shared" si="1059"/>
        <v>0</v>
      </c>
      <c r="BS768">
        <f t="shared" si="1111"/>
        <v>0</v>
      </c>
      <c r="BT768" s="7">
        <f t="shared" si="1112"/>
        <v>0</v>
      </c>
      <c r="BU768" s="7">
        <f t="shared" si="1090"/>
        <v>0</v>
      </c>
      <c r="BV768" s="17">
        <f t="shared" si="1113"/>
        <v>0</v>
      </c>
      <c r="BW768" s="17">
        <f t="shared" si="1091"/>
        <v>0</v>
      </c>
      <c r="CB768">
        <v>766</v>
      </c>
      <c r="CC768" s="7">
        <f t="shared" ca="1" si="1114"/>
        <v>-19000</v>
      </c>
      <c r="CD768" s="28">
        <f t="shared" ca="1" si="1115"/>
        <v>0</v>
      </c>
      <c r="CE768" s="16">
        <f t="shared" ca="1" si="1116"/>
        <v>0</v>
      </c>
      <c r="CF768" s="9">
        <f t="shared" ca="1" si="1060"/>
        <v>0</v>
      </c>
      <c r="CG768" s="26">
        <f t="shared" ca="1" si="1061"/>
        <v>0</v>
      </c>
      <c r="CH768" s="19">
        <f t="shared" ca="1" si="1062"/>
        <v>0</v>
      </c>
      <c r="CI768" s="26">
        <f t="shared" ca="1" si="1063"/>
        <v>0</v>
      </c>
      <c r="CJ768" s="26">
        <f t="shared" ca="1" si="1064"/>
        <v>0</v>
      </c>
      <c r="CK768" s="16">
        <f t="shared" ca="1" si="1117"/>
        <v>0</v>
      </c>
      <c r="CL768" s="25">
        <v>0</v>
      </c>
      <c r="CM768" s="25">
        <f t="shared" ca="1" si="1118"/>
        <v>0</v>
      </c>
      <c r="CN768" s="25">
        <f t="shared" ca="1" si="1119"/>
        <v>0</v>
      </c>
      <c r="CO768" s="25">
        <f t="shared" ca="1" si="1120"/>
        <v>0</v>
      </c>
      <c r="CP768" s="25">
        <f t="shared" ca="1" si="1121"/>
        <v>0</v>
      </c>
      <c r="CQ768" s="16">
        <f t="shared" ca="1" si="1122"/>
        <v>0</v>
      </c>
      <c r="CR768" s="25">
        <f t="shared" ca="1" si="1123"/>
        <v>0</v>
      </c>
      <c r="CS768" s="9">
        <f t="shared" ca="1" si="1065"/>
        <v>0</v>
      </c>
      <c r="CT768" s="26">
        <f t="shared" ca="1" si="1066"/>
        <v>0</v>
      </c>
      <c r="CU768" s="19">
        <f t="shared" ca="1" si="1067"/>
        <v>0</v>
      </c>
      <c r="CV768" s="26">
        <f t="shared" ca="1" si="1068"/>
        <v>0</v>
      </c>
      <c r="CW768" s="26">
        <f t="shared" ca="1" si="1069"/>
        <v>0</v>
      </c>
      <c r="CX768">
        <f t="shared" ca="1" si="1124"/>
        <v>0</v>
      </c>
      <c r="CY768" s="7">
        <f t="shared" ca="1" si="1092"/>
        <v>0</v>
      </c>
      <c r="CZ768" s="7">
        <f t="shared" ca="1" si="1093"/>
        <v>0</v>
      </c>
      <c r="DA768" s="17">
        <f t="shared" ca="1" si="1125"/>
        <v>0</v>
      </c>
      <c r="DB768" s="17">
        <f t="shared" ca="1" si="1094"/>
        <v>0</v>
      </c>
      <c r="EB768">
        <v>766</v>
      </c>
      <c r="EC768" s="7">
        <f t="shared" si="1126"/>
        <v>0</v>
      </c>
      <c r="ED768" s="28">
        <f t="shared" si="1127"/>
        <v>0</v>
      </c>
      <c r="EE768" s="16">
        <f t="shared" si="1128"/>
        <v>0</v>
      </c>
      <c r="EF768" s="9">
        <f t="shared" si="1070"/>
        <v>0</v>
      </c>
      <c r="EG768" s="26">
        <f t="shared" si="1071"/>
        <v>0</v>
      </c>
      <c r="EH768" s="19">
        <f t="shared" si="1072"/>
        <v>0</v>
      </c>
      <c r="EI768" s="26">
        <f t="shared" si="1073"/>
        <v>0</v>
      </c>
      <c r="EJ768" s="26">
        <f t="shared" si="1074"/>
        <v>0</v>
      </c>
      <c r="EK768" s="16">
        <f t="shared" si="1129"/>
        <v>0</v>
      </c>
      <c r="EL768" s="25">
        <v>0</v>
      </c>
      <c r="EM768" s="25">
        <f t="shared" si="1130"/>
        <v>0</v>
      </c>
      <c r="EN768" s="25">
        <f t="shared" si="1131"/>
        <v>0</v>
      </c>
      <c r="EO768" s="25">
        <f t="shared" si="1132"/>
        <v>0</v>
      </c>
      <c r="EP768" s="25">
        <f t="shared" si="1133"/>
        <v>0</v>
      </c>
      <c r="EQ768" s="16">
        <f t="shared" si="1134"/>
        <v>0</v>
      </c>
      <c r="ER768" s="25">
        <f t="shared" si="1135"/>
        <v>0</v>
      </c>
      <c r="ES768" s="9">
        <f t="shared" si="1075"/>
        <v>0</v>
      </c>
      <c r="ET768" s="26">
        <f t="shared" si="1076"/>
        <v>0</v>
      </c>
      <c r="EU768" s="19">
        <f t="shared" si="1077"/>
        <v>0</v>
      </c>
      <c r="EV768" s="26">
        <f t="shared" si="1078"/>
        <v>0</v>
      </c>
      <c r="EW768" s="26">
        <f t="shared" si="1079"/>
        <v>0</v>
      </c>
      <c r="EX768">
        <f t="shared" si="1136"/>
        <v>0</v>
      </c>
      <c r="EY768" s="7">
        <f t="shared" si="1095"/>
        <v>0</v>
      </c>
      <c r="EZ768" s="7">
        <f t="shared" si="1096"/>
        <v>0</v>
      </c>
      <c r="FA768" s="17">
        <f t="shared" si="1137"/>
        <v>0</v>
      </c>
      <c r="FB768" s="17">
        <f t="shared" si="1097"/>
        <v>0</v>
      </c>
      <c r="GB768">
        <v>766</v>
      </c>
      <c r="GC768" s="7">
        <f t="shared" si="1138"/>
        <v>0</v>
      </c>
      <c r="GD768" s="28">
        <f t="shared" si="1139"/>
        <v>0</v>
      </c>
      <c r="GE768" s="16">
        <f t="shared" si="1140"/>
        <v>0</v>
      </c>
      <c r="GF768" s="9">
        <f t="shared" si="1080"/>
        <v>0</v>
      </c>
      <c r="GG768" s="26">
        <f t="shared" si="1081"/>
        <v>0</v>
      </c>
      <c r="GH768" s="19">
        <f t="shared" si="1082"/>
        <v>0</v>
      </c>
      <c r="GI768" s="26">
        <f t="shared" si="1083"/>
        <v>0</v>
      </c>
      <c r="GJ768" s="26">
        <f t="shared" si="1084"/>
        <v>0</v>
      </c>
      <c r="GK768" s="16">
        <f t="shared" si="1141"/>
        <v>0</v>
      </c>
      <c r="GL768" s="25">
        <v>0</v>
      </c>
      <c r="GM768" s="25">
        <f t="shared" si="1142"/>
        <v>0</v>
      </c>
      <c r="GN768" s="25">
        <f t="shared" si="1143"/>
        <v>0</v>
      </c>
      <c r="GO768" s="25">
        <f t="shared" si="1144"/>
        <v>0</v>
      </c>
      <c r="GP768" s="25">
        <f t="shared" si="1145"/>
        <v>0</v>
      </c>
      <c r="GQ768" s="16">
        <f t="shared" si="1146"/>
        <v>0</v>
      </c>
      <c r="GR768" s="25">
        <f t="shared" si="1147"/>
        <v>0</v>
      </c>
      <c r="GS768" s="9">
        <f t="shared" si="1085"/>
        <v>0</v>
      </c>
      <c r="GT768" s="26">
        <f t="shared" si="1086"/>
        <v>0</v>
      </c>
      <c r="GU768" s="19">
        <f t="shared" si="1087"/>
        <v>0</v>
      </c>
      <c r="GV768" s="26">
        <f t="shared" si="1088"/>
        <v>0</v>
      </c>
      <c r="GW768" s="26">
        <f t="shared" si="1089"/>
        <v>0</v>
      </c>
      <c r="GX768">
        <f t="shared" si="1148"/>
        <v>0</v>
      </c>
      <c r="GY768" s="7">
        <f t="shared" si="1098"/>
        <v>0</v>
      </c>
      <c r="GZ768" s="7">
        <f t="shared" si="1099"/>
        <v>0</v>
      </c>
      <c r="HA768" s="17">
        <f t="shared" si="1149"/>
        <v>0</v>
      </c>
      <c r="HB768" s="17">
        <f t="shared" si="1100"/>
        <v>0</v>
      </c>
    </row>
    <row r="769" spans="54:210" x14ac:dyDescent="0.3">
      <c r="BB769">
        <v>767</v>
      </c>
      <c r="BC769" s="7">
        <f t="shared" si="1101"/>
        <v>0</v>
      </c>
      <c r="BD769" s="28">
        <f t="shared" si="1102"/>
        <v>0</v>
      </c>
      <c r="BE769" s="16">
        <f t="shared" si="1103"/>
        <v>0</v>
      </c>
      <c r="BF769" s="16">
        <f t="shared" si="1104"/>
        <v>0</v>
      </c>
      <c r="BG769" s="25">
        <v>0</v>
      </c>
      <c r="BH769" s="25">
        <f t="shared" si="1105"/>
        <v>0</v>
      </c>
      <c r="BI769" s="25">
        <f t="shared" si="1106"/>
        <v>0</v>
      </c>
      <c r="BJ769" s="25">
        <f t="shared" si="1107"/>
        <v>0</v>
      </c>
      <c r="BK769" s="25">
        <f t="shared" si="1108"/>
        <v>0</v>
      </c>
      <c r="BL769" s="16">
        <f t="shared" si="1109"/>
        <v>0</v>
      </c>
      <c r="BM769" s="25">
        <f t="shared" si="1110"/>
        <v>0</v>
      </c>
      <c r="BN769" s="9">
        <f t="shared" si="1055"/>
        <v>0</v>
      </c>
      <c r="BO769" s="26">
        <f t="shared" si="1056"/>
        <v>0</v>
      </c>
      <c r="BP769" s="19">
        <f t="shared" si="1057"/>
        <v>0</v>
      </c>
      <c r="BQ769" s="26">
        <f t="shared" si="1058"/>
        <v>0</v>
      </c>
      <c r="BR769" s="26">
        <f t="shared" si="1059"/>
        <v>0</v>
      </c>
      <c r="BS769">
        <f t="shared" si="1111"/>
        <v>0</v>
      </c>
      <c r="BT769" s="7">
        <f t="shared" si="1112"/>
        <v>0</v>
      </c>
      <c r="BU769" s="7">
        <f t="shared" si="1090"/>
        <v>0</v>
      </c>
      <c r="BV769" s="17">
        <f t="shared" si="1113"/>
        <v>0</v>
      </c>
      <c r="BW769" s="17">
        <f t="shared" si="1091"/>
        <v>0</v>
      </c>
      <c r="CB769">
        <v>767</v>
      </c>
      <c r="CC769" s="7">
        <f t="shared" ca="1" si="1114"/>
        <v>-19000</v>
      </c>
      <c r="CD769" s="28">
        <f t="shared" ca="1" si="1115"/>
        <v>0</v>
      </c>
      <c r="CE769" s="16">
        <f t="shared" ca="1" si="1116"/>
        <v>0</v>
      </c>
      <c r="CF769" s="9">
        <f t="shared" ca="1" si="1060"/>
        <v>0</v>
      </c>
      <c r="CG769" s="26">
        <f t="shared" ca="1" si="1061"/>
        <v>0</v>
      </c>
      <c r="CH769" s="19">
        <f t="shared" ca="1" si="1062"/>
        <v>0</v>
      </c>
      <c r="CI769" s="26">
        <f t="shared" ca="1" si="1063"/>
        <v>0</v>
      </c>
      <c r="CJ769" s="26">
        <f t="shared" ca="1" si="1064"/>
        <v>0</v>
      </c>
      <c r="CK769" s="16">
        <f t="shared" ca="1" si="1117"/>
        <v>0</v>
      </c>
      <c r="CL769" s="25">
        <v>0</v>
      </c>
      <c r="CM769" s="25">
        <f t="shared" ca="1" si="1118"/>
        <v>0</v>
      </c>
      <c r="CN769" s="25">
        <f t="shared" ca="1" si="1119"/>
        <v>0</v>
      </c>
      <c r="CO769" s="25">
        <f t="shared" ca="1" si="1120"/>
        <v>0</v>
      </c>
      <c r="CP769" s="25">
        <f t="shared" ca="1" si="1121"/>
        <v>0</v>
      </c>
      <c r="CQ769" s="16">
        <f t="shared" ca="1" si="1122"/>
        <v>0</v>
      </c>
      <c r="CR769" s="25">
        <f t="shared" ca="1" si="1123"/>
        <v>0</v>
      </c>
      <c r="CS769" s="9">
        <f t="shared" ca="1" si="1065"/>
        <v>0</v>
      </c>
      <c r="CT769" s="26">
        <f t="shared" ca="1" si="1066"/>
        <v>0</v>
      </c>
      <c r="CU769" s="19">
        <f t="shared" ca="1" si="1067"/>
        <v>0</v>
      </c>
      <c r="CV769" s="26">
        <f t="shared" ca="1" si="1068"/>
        <v>0</v>
      </c>
      <c r="CW769" s="26">
        <f t="shared" ca="1" si="1069"/>
        <v>0</v>
      </c>
      <c r="CX769">
        <f t="shared" ca="1" si="1124"/>
        <v>0</v>
      </c>
      <c r="CY769" s="7">
        <f t="shared" ca="1" si="1092"/>
        <v>0</v>
      </c>
      <c r="CZ769" s="7">
        <f t="shared" ca="1" si="1093"/>
        <v>0</v>
      </c>
      <c r="DA769" s="17">
        <f t="shared" ca="1" si="1125"/>
        <v>0</v>
      </c>
      <c r="DB769" s="17">
        <f t="shared" ca="1" si="1094"/>
        <v>0</v>
      </c>
      <c r="EB769">
        <v>767</v>
      </c>
      <c r="EC769" s="7">
        <f t="shared" si="1126"/>
        <v>0</v>
      </c>
      <c r="ED769" s="28">
        <f t="shared" si="1127"/>
        <v>0</v>
      </c>
      <c r="EE769" s="16">
        <f t="shared" si="1128"/>
        <v>0</v>
      </c>
      <c r="EF769" s="9">
        <f t="shared" si="1070"/>
        <v>0</v>
      </c>
      <c r="EG769" s="26">
        <f t="shared" si="1071"/>
        <v>0</v>
      </c>
      <c r="EH769" s="19">
        <f t="shared" si="1072"/>
        <v>0</v>
      </c>
      <c r="EI769" s="26">
        <f t="shared" si="1073"/>
        <v>0</v>
      </c>
      <c r="EJ769" s="26">
        <f t="shared" si="1074"/>
        <v>0</v>
      </c>
      <c r="EK769" s="16">
        <f t="shared" si="1129"/>
        <v>0</v>
      </c>
      <c r="EL769" s="25">
        <v>0</v>
      </c>
      <c r="EM769" s="25">
        <f t="shared" si="1130"/>
        <v>0</v>
      </c>
      <c r="EN769" s="25">
        <f t="shared" si="1131"/>
        <v>0</v>
      </c>
      <c r="EO769" s="25">
        <f t="shared" si="1132"/>
        <v>0</v>
      </c>
      <c r="EP769" s="25">
        <f t="shared" si="1133"/>
        <v>0</v>
      </c>
      <c r="EQ769" s="16">
        <f t="shared" si="1134"/>
        <v>0</v>
      </c>
      <c r="ER769" s="25">
        <f t="shared" si="1135"/>
        <v>0</v>
      </c>
      <c r="ES769" s="9">
        <f t="shared" si="1075"/>
        <v>0</v>
      </c>
      <c r="ET769" s="26">
        <f t="shared" si="1076"/>
        <v>0</v>
      </c>
      <c r="EU769" s="19">
        <f t="shared" si="1077"/>
        <v>0</v>
      </c>
      <c r="EV769" s="26">
        <f t="shared" si="1078"/>
        <v>0</v>
      </c>
      <c r="EW769" s="26">
        <f t="shared" si="1079"/>
        <v>0</v>
      </c>
      <c r="EX769">
        <f t="shared" si="1136"/>
        <v>0</v>
      </c>
      <c r="EY769" s="7">
        <f t="shared" si="1095"/>
        <v>0</v>
      </c>
      <c r="EZ769" s="7">
        <f t="shared" si="1096"/>
        <v>0</v>
      </c>
      <c r="FA769" s="17">
        <f t="shared" si="1137"/>
        <v>0</v>
      </c>
      <c r="FB769" s="17">
        <f t="shared" si="1097"/>
        <v>0</v>
      </c>
      <c r="GB769">
        <v>767</v>
      </c>
      <c r="GC769" s="7">
        <f t="shared" si="1138"/>
        <v>0</v>
      </c>
      <c r="GD769" s="28">
        <f t="shared" si="1139"/>
        <v>0</v>
      </c>
      <c r="GE769" s="16">
        <f t="shared" si="1140"/>
        <v>0</v>
      </c>
      <c r="GF769" s="9">
        <f t="shared" si="1080"/>
        <v>0</v>
      </c>
      <c r="GG769" s="26">
        <f t="shared" si="1081"/>
        <v>0</v>
      </c>
      <c r="GH769" s="19">
        <f t="shared" si="1082"/>
        <v>0</v>
      </c>
      <c r="GI769" s="26">
        <f t="shared" si="1083"/>
        <v>0</v>
      </c>
      <c r="GJ769" s="26">
        <f t="shared" si="1084"/>
        <v>0</v>
      </c>
      <c r="GK769" s="16">
        <f t="shared" si="1141"/>
        <v>0</v>
      </c>
      <c r="GL769" s="25">
        <v>0</v>
      </c>
      <c r="GM769" s="25">
        <f t="shared" si="1142"/>
        <v>0</v>
      </c>
      <c r="GN769" s="25">
        <f t="shared" si="1143"/>
        <v>0</v>
      </c>
      <c r="GO769" s="25">
        <f t="shared" si="1144"/>
        <v>0</v>
      </c>
      <c r="GP769" s="25">
        <f t="shared" si="1145"/>
        <v>0</v>
      </c>
      <c r="GQ769" s="16">
        <f t="shared" si="1146"/>
        <v>0</v>
      </c>
      <c r="GR769" s="25">
        <f t="shared" si="1147"/>
        <v>0</v>
      </c>
      <c r="GS769" s="9">
        <f t="shared" si="1085"/>
        <v>0</v>
      </c>
      <c r="GT769" s="26">
        <f t="shared" si="1086"/>
        <v>0</v>
      </c>
      <c r="GU769" s="19">
        <f t="shared" si="1087"/>
        <v>0</v>
      </c>
      <c r="GV769" s="26">
        <f t="shared" si="1088"/>
        <v>0</v>
      </c>
      <c r="GW769" s="26">
        <f t="shared" si="1089"/>
        <v>0</v>
      </c>
      <c r="GX769">
        <f t="shared" si="1148"/>
        <v>0</v>
      </c>
      <c r="GY769" s="7">
        <f t="shared" si="1098"/>
        <v>0</v>
      </c>
      <c r="GZ769" s="7">
        <f t="shared" si="1099"/>
        <v>0</v>
      </c>
      <c r="HA769" s="17">
        <f t="shared" si="1149"/>
        <v>0</v>
      </c>
      <c r="HB769" s="17">
        <f t="shared" si="1100"/>
        <v>0</v>
      </c>
    </row>
    <row r="770" spans="54:210" x14ac:dyDescent="0.3">
      <c r="BB770">
        <v>768</v>
      </c>
      <c r="BC770" s="7">
        <f t="shared" si="1101"/>
        <v>0</v>
      </c>
      <c r="BD770" s="28">
        <f t="shared" si="1102"/>
        <v>0</v>
      </c>
      <c r="BE770" s="16">
        <f t="shared" si="1103"/>
        <v>0</v>
      </c>
      <c r="BF770" s="16">
        <f t="shared" si="1104"/>
        <v>0</v>
      </c>
      <c r="BG770" s="25">
        <v>0</v>
      </c>
      <c r="BH770" s="25">
        <f t="shared" si="1105"/>
        <v>0</v>
      </c>
      <c r="BI770" s="25">
        <f t="shared" si="1106"/>
        <v>0</v>
      </c>
      <c r="BJ770" s="25">
        <f t="shared" si="1107"/>
        <v>0</v>
      </c>
      <c r="BK770" s="25">
        <f t="shared" si="1108"/>
        <v>0</v>
      </c>
      <c r="BL770" s="16">
        <f t="shared" si="1109"/>
        <v>0</v>
      </c>
      <c r="BM770" s="25">
        <f t="shared" si="1110"/>
        <v>0</v>
      </c>
      <c r="BN770" s="9">
        <f t="shared" si="1055"/>
        <v>0</v>
      </c>
      <c r="BO770" s="26">
        <f t="shared" si="1056"/>
        <v>0</v>
      </c>
      <c r="BP770" s="19">
        <f t="shared" si="1057"/>
        <v>0</v>
      </c>
      <c r="BQ770" s="26">
        <f t="shared" si="1058"/>
        <v>0</v>
      </c>
      <c r="BR770" s="26">
        <f t="shared" si="1059"/>
        <v>0</v>
      </c>
      <c r="BS770">
        <f t="shared" si="1111"/>
        <v>0</v>
      </c>
      <c r="BT770" s="7">
        <f t="shared" si="1112"/>
        <v>0</v>
      </c>
      <c r="BU770" s="7">
        <f t="shared" si="1090"/>
        <v>0</v>
      </c>
      <c r="BV770" s="17">
        <f t="shared" si="1113"/>
        <v>0</v>
      </c>
      <c r="BW770" s="17">
        <f t="shared" si="1091"/>
        <v>0</v>
      </c>
      <c r="CB770">
        <v>768</v>
      </c>
      <c r="CC770" s="7">
        <f t="shared" ca="1" si="1114"/>
        <v>-19000</v>
      </c>
      <c r="CD770" s="28">
        <f t="shared" ca="1" si="1115"/>
        <v>0</v>
      </c>
      <c r="CE770" s="16">
        <f t="shared" ca="1" si="1116"/>
        <v>0</v>
      </c>
      <c r="CF770" s="9">
        <f t="shared" ca="1" si="1060"/>
        <v>0</v>
      </c>
      <c r="CG770" s="26">
        <f t="shared" ca="1" si="1061"/>
        <v>0</v>
      </c>
      <c r="CH770" s="19">
        <f t="shared" ca="1" si="1062"/>
        <v>0</v>
      </c>
      <c r="CI770" s="26">
        <f t="shared" ca="1" si="1063"/>
        <v>0</v>
      </c>
      <c r="CJ770" s="26">
        <f t="shared" ca="1" si="1064"/>
        <v>0</v>
      </c>
      <c r="CK770" s="16">
        <f t="shared" ca="1" si="1117"/>
        <v>0</v>
      </c>
      <c r="CL770" s="25">
        <v>0</v>
      </c>
      <c r="CM770" s="25">
        <f t="shared" ca="1" si="1118"/>
        <v>0</v>
      </c>
      <c r="CN770" s="25">
        <f t="shared" ca="1" si="1119"/>
        <v>0</v>
      </c>
      <c r="CO770" s="25">
        <f t="shared" ca="1" si="1120"/>
        <v>0</v>
      </c>
      <c r="CP770" s="25">
        <f t="shared" ca="1" si="1121"/>
        <v>0</v>
      </c>
      <c r="CQ770" s="16">
        <f t="shared" ca="1" si="1122"/>
        <v>0</v>
      </c>
      <c r="CR770" s="25">
        <f t="shared" ca="1" si="1123"/>
        <v>0</v>
      </c>
      <c r="CS770" s="9">
        <f t="shared" ca="1" si="1065"/>
        <v>0</v>
      </c>
      <c r="CT770" s="26">
        <f t="shared" ca="1" si="1066"/>
        <v>0</v>
      </c>
      <c r="CU770" s="19">
        <f t="shared" ca="1" si="1067"/>
        <v>0</v>
      </c>
      <c r="CV770" s="26">
        <f t="shared" ca="1" si="1068"/>
        <v>0</v>
      </c>
      <c r="CW770" s="26">
        <f t="shared" ca="1" si="1069"/>
        <v>0</v>
      </c>
      <c r="CX770">
        <f t="shared" ca="1" si="1124"/>
        <v>0</v>
      </c>
      <c r="CY770" s="7">
        <f t="shared" ca="1" si="1092"/>
        <v>0</v>
      </c>
      <c r="CZ770" s="7">
        <f t="shared" ca="1" si="1093"/>
        <v>0</v>
      </c>
      <c r="DA770" s="17">
        <f t="shared" ca="1" si="1125"/>
        <v>0</v>
      </c>
      <c r="DB770" s="17">
        <f t="shared" ca="1" si="1094"/>
        <v>0</v>
      </c>
      <c r="EB770">
        <v>768</v>
      </c>
      <c r="EC770" s="7">
        <f t="shared" si="1126"/>
        <v>0</v>
      </c>
      <c r="ED770" s="28">
        <f t="shared" si="1127"/>
        <v>0</v>
      </c>
      <c r="EE770" s="16">
        <f t="shared" si="1128"/>
        <v>0</v>
      </c>
      <c r="EF770" s="9">
        <f t="shared" si="1070"/>
        <v>0</v>
      </c>
      <c r="EG770" s="26">
        <f t="shared" si="1071"/>
        <v>0</v>
      </c>
      <c r="EH770" s="19">
        <f t="shared" si="1072"/>
        <v>0</v>
      </c>
      <c r="EI770" s="26">
        <f t="shared" si="1073"/>
        <v>0</v>
      </c>
      <c r="EJ770" s="26">
        <f t="shared" si="1074"/>
        <v>0</v>
      </c>
      <c r="EK770" s="16">
        <f t="shared" si="1129"/>
        <v>0</v>
      </c>
      <c r="EL770" s="25">
        <v>0</v>
      </c>
      <c r="EM770" s="25">
        <f t="shared" si="1130"/>
        <v>0</v>
      </c>
      <c r="EN770" s="25">
        <f t="shared" si="1131"/>
        <v>0</v>
      </c>
      <c r="EO770" s="25">
        <f t="shared" si="1132"/>
        <v>0</v>
      </c>
      <c r="EP770" s="25">
        <f t="shared" si="1133"/>
        <v>0</v>
      </c>
      <c r="EQ770" s="16">
        <f t="shared" si="1134"/>
        <v>0</v>
      </c>
      <c r="ER770" s="25">
        <f t="shared" si="1135"/>
        <v>0</v>
      </c>
      <c r="ES770" s="9">
        <f t="shared" si="1075"/>
        <v>0</v>
      </c>
      <c r="ET770" s="26">
        <f t="shared" si="1076"/>
        <v>0</v>
      </c>
      <c r="EU770" s="19">
        <f t="shared" si="1077"/>
        <v>0</v>
      </c>
      <c r="EV770" s="26">
        <f t="shared" si="1078"/>
        <v>0</v>
      </c>
      <c r="EW770" s="26">
        <f t="shared" si="1079"/>
        <v>0</v>
      </c>
      <c r="EX770">
        <f t="shared" si="1136"/>
        <v>0</v>
      </c>
      <c r="EY770" s="7">
        <f t="shared" si="1095"/>
        <v>0</v>
      </c>
      <c r="EZ770" s="7">
        <f t="shared" si="1096"/>
        <v>0</v>
      </c>
      <c r="FA770" s="17">
        <f t="shared" si="1137"/>
        <v>0</v>
      </c>
      <c r="FB770" s="17">
        <f t="shared" si="1097"/>
        <v>0</v>
      </c>
      <c r="GB770">
        <v>768</v>
      </c>
      <c r="GC770" s="7">
        <f t="shared" si="1138"/>
        <v>0</v>
      </c>
      <c r="GD770" s="28">
        <f t="shared" si="1139"/>
        <v>0</v>
      </c>
      <c r="GE770" s="16">
        <f t="shared" si="1140"/>
        <v>0</v>
      </c>
      <c r="GF770" s="9">
        <f t="shared" si="1080"/>
        <v>0</v>
      </c>
      <c r="GG770" s="26">
        <f t="shared" si="1081"/>
        <v>0</v>
      </c>
      <c r="GH770" s="19">
        <f t="shared" si="1082"/>
        <v>0</v>
      </c>
      <c r="GI770" s="26">
        <f t="shared" si="1083"/>
        <v>0</v>
      </c>
      <c r="GJ770" s="26">
        <f t="shared" si="1084"/>
        <v>0</v>
      </c>
      <c r="GK770" s="16">
        <f t="shared" si="1141"/>
        <v>0</v>
      </c>
      <c r="GL770" s="25">
        <v>0</v>
      </c>
      <c r="GM770" s="25">
        <f t="shared" si="1142"/>
        <v>0</v>
      </c>
      <c r="GN770" s="25">
        <f t="shared" si="1143"/>
        <v>0</v>
      </c>
      <c r="GO770" s="25">
        <f t="shared" si="1144"/>
        <v>0</v>
      </c>
      <c r="GP770" s="25">
        <f t="shared" si="1145"/>
        <v>0</v>
      </c>
      <c r="GQ770" s="16">
        <f t="shared" si="1146"/>
        <v>0</v>
      </c>
      <c r="GR770" s="25">
        <f t="shared" si="1147"/>
        <v>0</v>
      </c>
      <c r="GS770" s="9">
        <f t="shared" si="1085"/>
        <v>0</v>
      </c>
      <c r="GT770" s="26">
        <f t="shared" si="1086"/>
        <v>0</v>
      </c>
      <c r="GU770" s="19">
        <f t="shared" si="1087"/>
        <v>0</v>
      </c>
      <c r="GV770" s="26">
        <f t="shared" si="1088"/>
        <v>0</v>
      </c>
      <c r="GW770" s="26">
        <f t="shared" si="1089"/>
        <v>0</v>
      </c>
      <c r="GX770">
        <f t="shared" si="1148"/>
        <v>0</v>
      </c>
      <c r="GY770" s="7">
        <f t="shared" si="1098"/>
        <v>0</v>
      </c>
      <c r="GZ770" s="7">
        <f t="shared" si="1099"/>
        <v>0</v>
      </c>
      <c r="HA770" s="17">
        <f t="shared" si="1149"/>
        <v>0</v>
      </c>
      <c r="HB770" s="17">
        <f t="shared" si="1100"/>
        <v>0</v>
      </c>
    </row>
    <row r="771" spans="54:210" x14ac:dyDescent="0.3">
      <c r="BB771">
        <v>769</v>
      </c>
      <c r="BC771" s="7">
        <f t="shared" si="1101"/>
        <v>0</v>
      </c>
      <c r="BD771" s="28">
        <f t="shared" si="1102"/>
        <v>0</v>
      </c>
      <c r="BE771" s="16">
        <f t="shared" si="1103"/>
        <v>0</v>
      </c>
      <c r="BF771" s="16">
        <f t="shared" si="1104"/>
        <v>0</v>
      </c>
      <c r="BG771" s="25">
        <v>0</v>
      </c>
      <c r="BH771" s="25">
        <f t="shared" si="1105"/>
        <v>0</v>
      </c>
      <c r="BI771" s="25">
        <f t="shared" si="1106"/>
        <v>0</v>
      </c>
      <c r="BJ771" s="25">
        <f t="shared" si="1107"/>
        <v>0</v>
      </c>
      <c r="BK771" s="25">
        <f t="shared" si="1108"/>
        <v>0</v>
      </c>
      <c r="BL771" s="16">
        <f t="shared" si="1109"/>
        <v>0</v>
      </c>
      <c r="BM771" s="25">
        <f t="shared" si="1110"/>
        <v>0</v>
      </c>
      <c r="BN771" s="9">
        <f t="shared" ref="BN771:BN834" si="1150">INT(BM771)</f>
        <v>0</v>
      </c>
      <c r="BO771" s="26">
        <f t="shared" ref="BO771:BO834" si="1151">INT((BM771-BN771)*10)/10</f>
        <v>0</v>
      </c>
      <c r="BP771" s="19">
        <f t="shared" ref="BP771:BP834" si="1152">BM771-BN771-BO771</f>
        <v>0</v>
      </c>
      <c r="BQ771" s="26">
        <f t="shared" ref="BQ771:BQ834" si="1153">IF(OR(BP771=0.05,BP771=0),BP771,IF(AND(BP771&gt;0.051,BP771&lt;0.1),0.1,IF(AND(BP771&gt;0.001,BP771&lt;0.05),0.05,BP771)))</f>
        <v>0</v>
      </c>
      <c r="BR771" s="26">
        <f t="shared" ref="BR771:BR834" si="1154">BN771+BO771+BQ771</f>
        <v>0</v>
      </c>
      <c r="BS771">
        <f t="shared" si="1111"/>
        <v>0</v>
      </c>
      <c r="BT771" s="7">
        <f t="shared" si="1112"/>
        <v>0</v>
      </c>
      <c r="BU771" s="7">
        <f t="shared" si="1090"/>
        <v>0</v>
      </c>
      <c r="BV771" s="17">
        <f t="shared" si="1113"/>
        <v>0</v>
      </c>
      <c r="BW771" s="17">
        <f t="shared" si="1091"/>
        <v>0</v>
      </c>
      <c r="CB771">
        <v>769</v>
      </c>
      <c r="CC771" s="7">
        <f t="shared" ca="1" si="1114"/>
        <v>-19000</v>
      </c>
      <c r="CD771" s="28">
        <f t="shared" ca="1" si="1115"/>
        <v>0</v>
      </c>
      <c r="CE771" s="16">
        <f t="shared" ca="1" si="1116"/>
        <v>0</v>
      </c>
      <c r="CF771" s="9">
        <f t="shared" ref="CF771:CF834" ca="1" si="1155">INT(CE771)</f>
        <v>0</v>
      </c>
      <c r="CG771" s="26">
        <f t="shared" ref="CG771:CG834" ca="1" si="1156">INT((CE771-CF771)*10)/10</f>
        <v>0</v>
      </c>
      <c r="CH771" s="19">
        <f t="shared" ref="CH771:CH834" ca="1" si="1157">CE771-CF771-CG771</f>
        <v>0</v>
      </c>
      <c r="CI771" s="26">
        <f t="shared" ref="CI771:CI834" ca="1" si="1158">IF(OR(CH771=0.05,CH771=0),CH771,IF(AND(CH771&gt;0.051,CH771&lt;0.1),0.1,IF(AND(CH771&gt;0.001,CH771&lt;0.05),0.05,CH771)))</f>
        <v>0</v>
      </c>
      <c r="CJ771" s="26">
        <f t="shared" ref="CJ771:CJ834" ca="1" si="1159">CF771+CG771+CI771</f>
        <v>0</v>
      </c>
      <c r="CK771" s="16">
        <f t="shared" ca="1" si="1117"/>
        <v>0</v>
      </c>
      <c r="CL771" s="25">
        <v>0</v>
      </c>
      <c r="CM771" s="25">
        <f t="shared" ca="1" si="1118"/>
        <v>0</v>
      </c>
      <c r="CN771" s="25">
        <f t="shared" ca="1" si="1119"/>
        <v>0</v>
      </c>
      <c r="CO771" s="25">
        <f t="shared" ca="1" si="1120"/>
        <v>0</v>
      </c>
      <c r="CP771" s="25">
        <f t="shared" ca="1" si="1121"/>
        <v>0</v>
      </c>
      <c r="CQ771" s="16">
        <f t="shared" ca="1" si="1122"/>
        <v>0</v>
      </c>
      <c r="CR771" s="25">
        <f t="shared" ca="1" si="1123"/>
        <v>0</v>
      </c>
      <c r="CS771" s="9">
        <f t="shared" ref="CS771:CS834" ca="1" si="1160">INT(CR771)</f>
        <v>0</v>
      </c>
      <c r="CT771" s="26">
        <f t="shared" ref="CT771:CT834" ca="1" si="1161">INT((CR771-CS771)*10)/10</f>
        <v>0</v>
      </c>
      <c r="CU771" s="19">
        <f t="shared" ref="CU771:CU834" ca="1" si="1162">CR771-CS771-CT771</f>
        <v>0</v>
      </c>
      <c r="CV771" s="26">
        <f t="shared" ref="CV771:CV834" ca="1" si="1163">IF(OR(CU771=0.05,CU771=0),CU771,IF(AND(CU771&gt;0.051,CU771&lt;0.1),0.1,IF(AND(CU771&gt;0.001,CU771&lt;0.05),0.05,CU771)))</f>
        <v>0</v>
      </c>
      <c r="CW771" s="26">
        <f t="shared" ref="CW771:CW834" ca="1" si="1164">CS771+CT771+CV771</f>
        <v>0</v>
      </c>
      <c r="CX771">
        <f t="shared" ca="1" si="1124"/>
        <v>0</v>
      </c>
      <c r="CY771" s="7">
        <f t="shared" ca="1" si="1092"/>
        <v>0</v>
      </c>
      <c r="CZ771" s="7">
        <f t="shared" ca="1" si="1093"/>
        <v>0</v>
      </c>
      <c r="DA771" s="17">
        <f t="shared" ca="1" si="1125"/>
        <v>0</v>
      </c>
      <c r="DB771" s="17">
        <f t="shared" ca="1" si="1094"/>
        <v>0</v>
      </c>
      <c r="EB771">
        <v>769</v>
      </c>
      <c r="EC771" s="7">
        <f t="shared" si="1126"/>
        <v>0</v>
      </c>
      <c r="ED771" s="28">
        <f t="shared" si="1127"/>
        <v>0</v>
      </c>
      <c r="EE771" s="16">
        <f t="shared" si="1128"/>
        <v>0</v>
      </c>
      <c r="EF771" s="9">
        <f t="shared" ref="EF771:EF834" si="1165">INT(EE771)</f>
        <v>0</v>
      </c>
      <c r="EG771" s="26">
        <f t="shared" ref="EG771:EG834" si="1166">INT((EE771-EF771)*10)/10</f>
        <v>0</v>
      </c>
      <c r="EH771" s="19">
        <f t="shared" ref="EH771:EH834" si="1167">EE771-EF771-EG771</f>
        <v>0</v>
      </c>
      <c r="EI771" s="26">
        <f t="shared" ref="EI771:EI834" si="1168">IF(OR(EH771=0.05,EH771=0),EH771,IF(AND(EH771&gt;0.051,EH771&lt;0.1),0.1,IF(AND(EH771&gt;0.001,EH771&lt;0.05),0.05,EH771)))</f>
        <v>0</v>
      </c>
      <c r="EJ771" s="26">
        <f t="shared" ref="EJ771:EJ834" si="1169">EF771+EG771+EI771</f>
        <v>0</v>
      </c>
      <c r="EK771" s="16">
        <f t="shared" si="1129"/>
        <v>0</v>
      </c>
      <c r="EL771" s="25">
        <v>0</v>
      </c>
      <c r="EM771" s="25">
        <f t="shared" si="1130"/>
        <v>0</v>
      </c>
      <c r="EN771" s="25">
        <f t="shared" si="1131"/>
        <v>0</v>
      </c>
      <c r="EO771" s="25">
        <f t="shared" si="1132"/>
        <v>0</v>
      </c>
      <c r="EP771" s="25">
        <f t="shared" si="1133"/>
        <v>0</v>
      </c>
      <c r="EQ771" s="16">
        <f t="shared" si="1134"/>
        <v>0</v>
      </c>
      <c r="ER771" s="25">
        <f t="shared" si="1135"/>
        <v>0</v>
      </c>
      <c r="ES771" s="9">
        <f t="shared" ref="ES771:ES834" si="1170">INT(ER771)</f>
        <v>0</v>
      </c>
      <c r="ET771" s="26">
        <f t="shared" ref="ET771:ET834" si="1171">INT((ER771-ES771)*10)/10</f>
        <v>0</v>
      </c>
      <c r="EU771" s="19">
        <f t="shared" ref="EU771:EU834" si="1172">ER771-ES771-ET771</f>
        <v>0</v>
      </c>
      <c r="EV771" s="26">
        <f t="shared" ref="EV771:EV834" si="1173">IF(OR(EU771=0.05,EU771=0),EU771,IF(AND(EU771&gt;0.051,EU771&lt;0.1),0.1,IF(AND(EU771&gt;0.001,EU771&lt;0.05),0.05,EU771)))</f>
        <v>0</v>
      </c>
      <c r="EW771" s="26">
        <f t="shared" ref="EW771:EW834" si="1174">ES771+ET771+EV771</f>
        <v>0</v>
      </c>
      <c r="EX771">
        <f t="shared" si="1136"/>
        <v>0</v>
      </c>
      <c r="EY771" s="7">
        <f t="shared" si="1095"/>
        <v>0</v>
      </c>
      <c r="EZ771" s="7">
        <f t="shared" si="1096"/>
        <v>0</v>
      </c>
      <c r="FA771" s="17">
        <f t="shared" si="1137"/>
        <v>0</v>
      </c>
      <c r="FB771" s="17">
        <f t="shared" si="1097"/>
        <v>0</v>
      </c>
      <c r="GB771">
        <v>769</v>
      </c>
      <c r="GC771" s="7">
        <f t="shared" si="1138"/>
        <v>0</v>
      </c>
      <c r="GD771" s="28">
        <f t="shared" si="1139"/>
        <v>0</v>
      </c>
      <c r="GE771" s="16">
        <f t="shared" si="1140"/>
        <v>0</v>
      </c>
      <c r="GF771" s="9">
        <f t="shared" ref="GF771:GF834" si="1175">INT(GE771)</f>
        <v>0</v>
      </c>
      <c r="GG771" s="26">
        <f t="shared" ref="GG771:GG834" si="1176">INT((GE771-GF771)*10)/10</f>
        <v>0</v>
      </c>
      <c r="GH771" s="19">
        <f t="shared" ref="GH771:GH834" si="1177">GE771-GF771-GG771</f>
        <v>0</v>
      </c>
      <c r="GI771" s="26">
        <f t="shared" ref="GI771:GI834" si="1178">IF(OR(GH771=0.05,GH771=0),GH771,IF(AND(GH771&gt;0.051,GH771&lt;0.1),0.1,IF(AND(GH771&gt;0.001,GH771&lt;0.05),0.05,GH771)))</f>
        <v>0</v>
      </c>
      <c r="GJ771" s="26">
        <f t="shared" ref="GJ771:GJ834" si="1179">GF771+GG771+GI771</f>
        <v>0</v>
      </c>
      <c r="GK771" s="16">
        <f t="shared" si="1141"/>
        <v>0</v>
      </c>
      <c r="GL771" s="25">
        <v>0</v>
      </c>
      <c r="GM771" s="25">
        <f t="shared" si="1142"/>
        <v>0</v>
      </c>
      <c r="GN771" s="25">
        <f t="shared" si="1143"/>
        <v>0</v>
      </c>
      <c r="GO771" s="25">
        <f t="shared" si="1144"/>
        <v>0</v>
      </c>
      <c r="GP771" s="25">
        <f t="shared" si="1145"/>
        <v>0</v>
      </c>
      <c r="GQ771" s="16">
        <f t="shared" si="1146"/>
        <v>0</v>
      </c>
      <c r="GR771" s="25">
        <f t="shared" si="1147"/>
        <v>0</v>
      </c>
      <c r="GS771" s="9">
        <f t="shared" ref="GS771:GS834" si="1180">INT(GR771)</f>
        <v>0</v>
      </c>
      <c r="GT771" s="26">
        <f t="shared" ref="GT771:GT834" si="1181">INT((GR771-GS771)*10)/10</f>
        <v>0</v>
      </c>
      <c r="GU771" s="19">
        <f t="shared" ref="GU771:GU834" si="1182">GR771-GS771-GT771</f>
        <v>0</v>
      </c>
      <c r="GV771" s="26">
        <f t="shared" ref="GV771:GV834" si="1183">IF(OR(GU771=0.05,GU771=0),GU771,IF(AND(GU771&gt;0.051,GU771&lt;0.1),0.1,IF(AND(GU771&gt;0.001,GU771&lt;0.05),0.05,GU771)))</f>
        <v>0</v>
      </c>
      <c r="GW771" s="26">
        <f t="shared" ref="GW771:GW834" si="1184">GS771+GT771+GV771</f>
        <v>0</v>
      </c>
      <c r="GX771">
        <f t="shared" si="1148"/>
        <v>0</v>
      </c>
      <c r="GY771" s="7">
        <f t="shared" si="1098"/>
        <v>0</v>
      </c>
      <c r="GZ771" s="7">
        <f t="shared" si="1099"/>
        <v>0</v>
      </c>
      <c r="HA771" s="17">
        <f t="shared" si="1149"/>
        <v>0</v>
      </c>
      <c r="HB771" s="17">
        <f t="shared" si="1100"/>
        <v>0</v>
      </c>
    </row>
    <row r="772" spans="54:210" x14ac:dyDescent="0.3">
      <c r="BB772">
        <v>770</v>
      </c>
      <c r="BC772" s="7">
        <f t="shared" si="1101"/>
        <v>0</v>
      </c>
      <c r="BD772" s="28">
        <f t="shared" si="1102"/>
        <v>0</v>
      </c>
      <c r="BE772" s="16">
        <f t="shared" si="1103"/>
        <v>0</v>
      </c>
      <c r="BF772" s="16">
        <f t="shared" si="1104"/>
        <v>0</v>
      </c>
      <c r="BG772" s="25">
        <v>0</v>
      </c>
      <c r="BH772" s="25">
        <f t="shared" si="1105"/>
        <v>0</v>
      </c>
      <c r="BI772" s="25">
        <f t="shared" si="1106"/>
        <v>0</v>
      </c>
      <c r="BJ772" s="25">
        <f t="shared" si="1107"/>
        <v>0</v>
      </c>
      <c r="BK772" s="25">
        <f t="shared" si="1108"/>
        <v>0</v>
      </c>
      <c r="BL772" s="16">
        <f t="shared" si="1109"/>
        <v>0</v>
      </c>
      <c r="BM772" s="25">
        <f t="shared" si="1110"/>
        <v>0</v>
      </c>
      <c r="BN772" s="9">
        <f t="shared" si="1150"/>
        <v>0</v>
      </c>
      <c r="BO772" s="26">
        <f t="shared" si="1151"/>
        <v>0</v>
      </c>
      <c r="BP772" s="19">
        <f t="shared" si="1152"/>
        <v>0</v>
      </c>
      <c r="BQ772" s="26">
        <f t="shared" si="1153"/>
        <v>0</v>
      </c>
      <c r="BR772" s="26">
        <f t="shared" si="1154"/>
        <v>0</v>
      </c>
      <c r="BS772">
        <f t="shared" si="1111"/>
        <v>0</v>
      </c>
      <c r="BT772" s="7">
        <f t="shared" si="1112"/>
        <v>0</v>
      </c>
      <c r="BU772" s="7">
        <f t="shared" ref="BU772:BU835" si="1185">IF(AND(BT772&gt;0,BT773=0),BT772,0)</f>
        <v>0</v>
      </c>
      <c r="BV772" s="17">
        <f t="shared" si="1113"/>
        <v>0</v>
      </c>
      <c r="BW772" s="17">
        <f t="shared" ref="BW772:BW835" si="1186">IF(ROUND(BT772-BV772,2)&gt;0,ROUND(BT772-BV772,2),0)</f>
        <v>0</v>
      </c>
      <c r="CB772">
        <v>770</v>
      </c>
      <c r="CC772" s="7">
        <f t="shared" ca="1" si="1114"/>
        <v>-19000</v>
      </c>
      <c r="CD772" s="28">
        <f t="shared" ca="1" si="1115"/>
        <v>0</v>
      </c>
      <c r="CE772" s="16">
        <f t="shared" ca="1" si="1116"/>
        <v>0</v>
      </c>
      <c r="CF772" s="9">
        <f t="shared" ca="1" si="1155"/>
        <v>0</v>
      </c>
      <c r="CG772" s="26">
        <f t="shared" ca="1" si="1156"/>
        <v>0</v>
      </c>
      <c r="CH772" s="19">
        <f t="shared" ca="1" si="1157"/>
        <v>0</v>
      </c>
      <c r="CI772" s="26">
        <f t="shared" ca="1" si="1158"/>
        <v>0</v>
      </c>
      <c r="CJ772" s="26">
        <f t="shared" ca="1" si="1159"/>
        <v>0</v>
      </c>
      <c r="CK772" s="16">
        <f t="shared" ca="1" si="1117"/>
        <v>0</v>
      </c>
      <c r="CL772" s="25">
        <v>0</v>
      </c>
      <c r="CM772" s="25">
        <f t="shared" ca="1" si="1118"/>
        <v>0</v>
      </c>
      <c r="CN772" s="25">
        <f t="shared" ca="1" si="1119"/>
        <v>0</v>
      </c>
      <c r="CO772" s="25">
        <f t="shared" ca="1" si="1120"/>
        <v>0</v>
      </c>
      <c r="CP772" s="25">
        <f t="shared" ca="1" si="1121"/>
        <v>0</v>
      </c>
      <c r="CQ772" s="16">
        <f t="shared" ca="1" si="1122"/>
        <v>0</v>
      </c>
      <c r="CR772" s="25">
        <f t="shared" ca="1" si="1123"/>
        <v>0</v>
      </c>
      <c r="CS772" s="9">
        <f t="shared" ca="1" si="1160"/>
        <v>0</v>
      </c>
      <c r="CT772" s="26">
        <f t="shared" ca="1" si="1161"/>
        <v>0</v>
      </c>
      <c r="CU772" s="19">
        <f t="shared" ca="1" si="1162"/>
        <v>0</v>
      </c>
      <c r="CV772" s="26">
        <f t="shared" ca="1" si="1163"/>
        <v>0</v>
      </c>
      <c r="CW772" s="26">
        <f t="shared" ca="1" si="1164"/>
        <v>0</v>
      </c>
      <c r="CX772">
        <f t="shared" ca="1" si="1124"/>
        <v>0</v>
      </c>
      <c r="CY772" s="7">
        <f t="shared" ref="CY772:CY835" ca="1" si="1187">ROUND(CD772+CJ772+CW772+CX772,2)</f>
        <v>0</v>
      </c>
      <c r="CZ772" s="7">
        <f t="shared" ref="CZ772:CZ835" ca="1" si="1188">IF(AND(CY772&gt;0,CY773=0),CY772,0)</f>
        <v>0</v>
      </c>
      <c r="DA772" s="17">
        <f t="shared" ca="1" si="1125"/>
        <v>0</v>
      </c>
      <c r="DB772" s="17">
        <f t="shared" ref="DB772:DB835" ca="1" si="1189">IF(ROUND(CY772-DA772,2)&gt;0,ROUND(CY772-DA772,2),0)</f>
        <v>0</v>
      </c>
      <c r="EB772">
        <v>770</v>
      </c>
      <c r="EC772" s="7">
        <f t="shared" si="1126"/>
        <v>0</v>
      </c>
      <c r="ED772" s="28">
        <f t="shared" si="1127"/>
        <v>0</v>
      </c>
      <c r="EE772" s="16">
        <f t="shared" si="1128"/>
        <v>0</v>
      </c>
      <c r="EF772" s="9">
        <f t="shared" si="1165"/>
        <v>0</v>
      </c>
      <c r="EG772" s="26">
        <f t="shared" si="1166"/>
        <v>0</v>
      </c>
      <c r="EH772" s="19">
        <f t="shared" si="1167"/>
        <v>0</v>
      </c>
      <c r="EI772" s="26">
        <f t="shared" si="1168"/>
        <v>0</v>
      </c>
      <c r="EJ772" s="26">
        <f t="shared" si="1169"/>
        <v>0</v>
      </c>
      <c r="EK772" s="16">
        <f t="shared" si="1129"/>
        <v>0</v>
      </c>
      <c r="EL772" s="25">
        <v>0</v>
      </c>
      <c r="EM772" s="25">
        <f t="shared" si="1130"/>
        <v>0</v>
      </c>
      <c r="EN772" s="25">
        <f t="shared" si="1131"/>
        <v>0</v>
      </c>
      <c r="EO772" s="25">
        <f t="shared" si="1132"/>
        <v>0</v>
      </c>
      <c r="EP772" s="25">
        <f t="shared" si="1133"/>
        <v>0</v>
      </c>
      <c r="EQ772" s="16">
        <f t="shared" si="1134"/>
        <v>0</v>
      </c>
      <c r="ER772" s="25">
        <f t="shared" si="1135"/>
        <v>0</v>
      </c>
      <c r="ES772" s="9">
        <f t="shared" si="1170"/>
        <v>0</v>
      </c>
      <c r="ET772" s="26">
        <f t="shared" si="1171"/>
        <v>0</v>
      </c>
      <c r="EU772" s="19">
        <f t="shared" si="1172"/>
        <v>0</v>
      </c>
      <c r="EV772" s="26">
        <f t="shared" si="1173"/>
        <v>0</v>
      </c>
      <c r="EW772" s="26">
        <f t="shared" si="1174"/>
        <v>0</v>
      </c>
      <c r="EX772">
        <f t="shared" si="1136"/>
        <v>0</v>
      </c>
      <c r="EY772" s="7">
        <f t="shared" ref="EY772:EY835" si="1190">ROUND(ED772+EJ772+EW772+EX772,2)</f>
        <v>0</v>
      </c>
      <c r="EZ772" s="7">
        <f t="shared" ref="EZ772:EZ835" si="1191">IF(AND(EY772&gt;0,EY773=0),EY772,0)</f>
        <v>0</v>
      </c>
      <c r="FA772" s="17">
        <f t="shared" si="1137"/>
        <v>0</v>
      </c>
      <c r="FB772" s="17">
        <f t="shared" ref="FB772:FB835" si="1192">IF(ROUND(EY772-FA772,2)&gt;0,ROUND(EY772-FA772,2),0)</f>
        <v>0</v>
      </c>
      <c r="GB772">
        <v>770</v>
      </c>
      <c r="GC772" s="7">
        <f t="shared" si="1138"/>
        <v>0</v>
      </c>
      <c r="GD772" s="28">
        <f t="shared" si="1139"/>
        <v>0</v>
      </c>
      <c r="GE772" s="16">
        <f t="shared" si="1140"/>
        <v>0</v>
      </c>
      <c r="GF772" s="9">
        <f t="shared" si="1175"/>
        <v>0</v>
      </c>
      <c r="GG772" s="26">
        <f t="shared" si="1176"/>
        <v>0</v>
      </c>
      <c r="GH772" s="19">
        <f t="shared" si="1177"/>
        <v>0</v>
      </c>
      <c r="GI772" s="26">
        <f t="shared" si="1178"/>
        <v>0</v>
      </c>
      <c r="GJ772" s="26">
        <f t="shared" si="1179"/>
        <v>0</v>
      </c>
      <c r="GK772" s="16">
        <f t="shared" si="1141"/>
        <v>0</v>
      </c>
      <c r="GL772" s="25">
        <v>0</v>
      </c>
      <c r="GM772" s="25">
        <f t="shared" si="1142"/>
        <v>0</v>
      </c>
      <c r="GN772" s="25">
        <f t="shared" si="1143"/>
        <v>0</v>
      </c>
      <c r="GO772" s="25">
        <f t="shared" si="1144"/>
        <v>0</v>
      </c>
      <c r="GP772" s="25">
        <f t="shared" si="1145"/>
        <v>0</v>
      </c>
      <c r="GQ772" s="16">
        <f t="shared" si="1146"/>
        <v>0</v>
      </c>
      <c r="GR772" s="25">
        <f t="shared" si="1147"/>
        <v>0</v>
      </c>
      <c r="GS772" s="9">
        <f t="shared" si="1180"/>
        <v>0</v>
      </c>
      <c r="GT772" s="26">
        <f t="shared" si="1181"/>
        <v>0</v>
      </c>
      <c r="GU772" s="19">
        <f t="shared" si="1182"/>
        <v>0</v>
      </c>
      <c r="GV772" s="26">
        <f t="shared" si="1183"/>
        <v>0</v>
      </c>
      <c r="GW772" s="26">
        <f t="shared" si="1184"/>
        <v>0</v>
      </c>
      <c r="GX772">
        <f t="shared" si="1148"/>
        <v>0</v>
      </c>
      <c r="GY772" s="7">
        <f t="shared" ref="GY772:GY835" si="1193">ROUND(GD772+GJ772+GW772+GX772,2)</f>
        <v>0</v>
      </c>
      <c r="GZ772" s="7">
        <f t="shared" ref="GZ772:GZ835" si="1194">IF(AND(GY772&gt;0,GY773=0),GY772,0)</f>
        <v>0</v>
      </c>
      <c r="HA772" s="17">
        <f t="shared" si="1149"/>
        <v>0</v>
      </c>
      <c r="HB772" s="17">
        <f t="shared" ref="HB772:HB835" si="1195">IF(ROUND(GY772-HA772,2)&gt;0,ROUND(GY772-HA772,2),0)</f>
        <v>0</v>
      </c>
    </row>
    <row r="773" spans="54:210" x14ac:dyDescent="0.3">
      <c r="BB773">
        <v>771</v>
      </c>
      <c r="BC773" s="7">
        <f t="shared" ref="BC773:BC836" si="1196">IF(BW772&gt;0,BC772-1000,BC772)</f>
        <v>0</v>
      </c>
      <c r="BD773" s="28">
        <f t="shared" ref="BD773:BD836" si="1197">IF(BW772&gt;0,ROUND(PMT($F$92/12,$F$96*12,-BC773),5),0)</f>
        <v>0</v>
      </c>
      <c r="BE773" s="16">
        <f t="shared" ref="BE773:BE836" si="1198">IF(BW772&gt;0,ROUND(BC773*$E$1/1000,2),0)</f>
        <v>0</v>
      </c>
      <c r="BF773" s="16">
        <f t="shared" ref="BF773:BF836" si="1199">IF(BW772&gt;0,ROUND(MIN(BC773,$F$168)*$BF$1,2),0)</f>
        <v>0</v>
      </c>
      <c r="BG773" s="25">
        <v>0</v>
      </c>
      <c r="BH773" s="25">
        <f t="shared" ref="BH773:BH836" si="1200">IF(BW772&gt;0,ROUND(MIN(BC773,$F$168)*$BH$1,0),0)</f>
        <v>0</v>
      </c>
      <c r="BI773" s="25">
        <f t="shared" ref="BI773:BI836" si="1201">IF(BW772&gt;0,ROUND(MIN(BC773,$F$168)*$BI$1,2),0)</f>
        <v>0</v>
      </c>
      <c r="BJ773" s="25">
        <f t="shared" ref="BJ773:BJ836" si="1202">IF(BW772&gt;0,ROUND(MIN(BC773,$F$168)*$BJ$1,2),0)</f>
        <v>0</v>
      </c>
      <c r="BK773" s="25">
        <f t="shared" ref="BK773:BK836" si="1203">IF(BW772&gt;0,ROUND(MIN(BC773,$F$168)*$BK$1,2),0)</f>
        <v>0</v>
      </c>
      <c r="BL773" s="16">
        <f t="shared" ref="BL773:BL836" si="1204">IF(BW772&gt;0,BF773+SUM(BH773:BK773),0)</f>
        <v>0</v>
      </c>
      <c r="BM773" s="25">
        <f t="shared" ref="BM773:BM836" si="1205">IF(BW772&gt;0,ROUND(BL773/12,2),0)</f>
        <v>0</v>
      </c>
      <c r="BN773" s="9">
        <f t="shared" si="1150"/>
        <v>0</v>
      </c>
      <c r="BO773" s="26">
        <f t="shared" si="1151"/>
        <v>0</v>
      </c>
      <c r="BP773" s="19">
        <f t="shared" si="1152"/>
        <v>0</v>
      </c>
      <c r="BQ773" s="26">
        <f t="shared" si="1153"/>
        <v>0</v>
      </c>
      <c r="BR773" s="26">
        <f t="shared" si="1154"/>
        <v>0</v>
      </c>
      <c r="BS773">
        <f t="shared" ref="BS773:BS836" si="1206">IF(BW772&gt;0,BS772,0)</f>
        <v>0</v>
      </c>
      <c r="BT773" s="7">
        <f t="shared" ref="BT773:BT836" si="1207">SUM(BD773:BE773)+BR773+BS773</f>
        <v>0</v>
      </c>
      <c r="BU773" s="7">
        <f t="shared" si="1185"/>
        <v>0</v>
      </c>
      <c r="BV773" s="17">
        <f t="shared" ref="BV773:BV836" si="1208">IF(BW772&gt;0,BV772,0)</f>
        <v>0</v>
      </c>
      <c r="BW773" s="17">
        <f t="shared" si="1186"/>
        <v>0</v>
      </c>
      <c r="CB773">
        <v>771</v>
      </c>
      <c r="CC773" s="7">
        <f t="shared" ref="CC773:CC836" ca="1" si="1209">IF(DB772&gt;0,CC772-1000,CC772)</f>
        <v>-19000</v>
      </c>
      <c r="CD773" s="28">
        <f t="shared" ref="CD773:CD836" ca="1" si="1210">IF(DB772&gt;0,ROUND(PMT($F$92/12,$F$96*12,-CC773),5),0)</f>
        <v>0</v>
      </c>
      <c r="CE773" s="16">
        <f t="shared" ref="CE773:CE836" ca="1" si="1211">IF(DB772&gt;0,ROUND(CC773*$CE$1/1000,2),0)</f>
        <v>0</v>
      </c>
      <c r="CF773" s="9">
        <f t="shared" ca="1" si="1155"/>
        <v>0</v>
      </c>
      <c r="CG773" s="26">
        <f t="shared" ca="1" si="1156"/>
        <v>0</v>
      </c>
      <c r="CH773" s="19">
        <f t="shared" ca="1" si="1157"/>
        <v>0</v>
      </c>
      <c r="CI773" s="26">
        <f t="shared" ca="1" si="1158"/>
        <v>0</v>
      </c>
      <c r="CJ773" s="26">
        <f t="shared" ca="1" si="1159"/>
        <v>0</v>
      </c>
      <c r="CK773" s="16">
        <f t="shared" ref="CK773:CK836" ca="1" si="1212">IF(DB772&gt;0,ROUND($CD$1*$CK$1,2),0)</f>
        <v>0</v>
      </c>
      <c r="CL773" s="25">
        <v>0</v>
      </c>
      <c r="CM773" s="25">
        <f t="shared" ref="CM773:CM836" ca="1" si="1213">IF(DB772&gt;0,ROUND($CD$1*$CM$1,2),0)</f>
        <v>0</v>
      </c>
      <c r="CN773" s="25">
        <f t="shared" ref="CN773:CN836" ca="1" si="1214">IF(DB772&gt;0,ROUND($CD$1*$CN$1,2),0)</f>
        <v>0</v>
      </c>
      <c r="CO773" s="25">
        <f t="shared" ref="CO773:CO836" ca="1" si="1215">IF(DB772&gt;0,ROUND($CD$1*$CO$1,2),0)</f>
        <v>0</v>
      </c>
      <c r="CP773" s="25">
        <f t="shared" ref="CP773:CP836" ca="1" si="1216">IF(DB772&gt;0,ROUND($CD$1*$CP$1,2),0)</f>
        <v>0</v>
      </c>
      <c r="CQ773" s="16">
        <f t="shared" ref="CQ773:CQ836" ca="1" si="1217">IF(DB772&gt;0,CK773+SUM(CM773:CP773),0)</f>
        <v>0</v>
      </c>
      <c r="CR773" s="25">
        <f t="shared" ref="CR773:CR836" ca="1" si="1218">IF(DB772&gt;0,ROUND(CQ773/12,2),0)</f>
        <v>0</v>
      </c>
      <c r="CS773" s="9">
        <f t="shared" ca="1" si="1160"/>
        <v>0</v>
      </c>
      <c r="CT773" s="26">
        <f t="shared" ca="1" si="1161"/>
        <v>0</v>
      </c>
      <c r="CU773" s="19">
        <f t="shared" ca="1" si="1162"/>
        <v>0</v>
      </c>
      <c r="CV773" s="26">
        <f t="shared" ca="1" si="1163"/>
        <v>0</v>
      </c>
      <c r="CW773" s="26">
        <f t="shared" ca="1" si="1164"/>
        <v>0</v>
      </c>
      <c r="CX773">
        <f t="shared" ref="CX773:CX836" ca="1" si="1219">IF(DB772&gt;0,CX772,0)</f>
        <v>0</v>
      </c>
      <c r="CY773" s="7">
        <f t="shared" ca="1" si="1187"/>
        <v>0</v>
      </c>
      <c r="CZ773" s="7">
        <f t="shared" ca="1" si="1188"/>
        <v>0</v>
      </c>
      <c r="DA773" s="17">
        <f t="shared" ref="DA773:DA836" ca="1" si="1220">IF(DB772&gt;0,DA772,0)</f>
        <v>0</v>
      </c>
      <c r="DB773" s="17">
        <f t="shared" ca="1" si="1189"/>
        <v>0</v>
      </c>
      <c r="EB773">
        <v>771</v>
      </c>
      <c r="EC773" s="7">
        <f t="shared" ref="EC773:EC836" si="1221">IF(FB772&gt;0,EC772-1000,EC772)</f>
        <v>0</v>
      </c>
      <c r="ED773" s="28">
        <f t="shared" ref="ED773:ED836" si="1222">IF(FB772&gt;0,ROUND(PMT($F$92/12,$F$96*12,-EC773),5),0)</f>
        <v>0</v>
      </c>
      <c r="EE773" s="16">
        <f t="shared" ref="EE773:EE836" si="1223">IF(FB772&gt;0,ROUND(EC773*$EE$1/1000,2),0)</f>
        <v>0</v>
      </c>
      <c r="EF773" s="9">
        <f t="shared" si="1165"/>
        <v>0</v>
      </c>
      <c r="EG773" s="26">
        <f t="shared" si="1166"/>
        <v>0</v>
      </c>
      <c r="EH773" s="19">
        <f t="shared" si="1167"/>
        <v>0</v>
      </c>
      <c r="EI773" s="26">
        <f t="shared" si="1168"/>
        <v>0</v>
      </c>
      <c r="EJ773" s="26">
        <f t="shared" si="1169"/>
        <v>0</v>
      </c>
      <c r="EK773" s="16">
        <f t="shared" ref="EK773:EK836" si="1224">IF(FB772&gt;0,ROUND($ED$1*$EK$1,2),0)</f>
        <v>0</v>
      </c>
      <c r="EL773" s="25">
        <v>0</v>
      </c>
      <c r="EM773" s="25">
        <f t="shared" ref="EM773:EM836" si="1225">IF(FB772&gt;0,ROUND($ED$1*$EM$1,0),0)</f>
        <v>0</v>
      </c>
      <c r="EN773" s="25">
        <f t="shared" ref="EN773:EN836" si="1226">IF(FB772&gt;0,ROUND($ED$1*$EN$1,2),0)</f>
        <v>0</v>
      </c>
      <c r="EO773" s="25">
        <f t="shared" ref="EO773:EO836" si="1227">IF(FB772&gt;0,ROUND($ED$1*$EO$1,2),0)</f>
        <v>0</v>
      </c>
      <c r="EP773" s="25">
        <f t="shared" ref="EP773:EP836" si="1228">IF(FB772&gt;0,ROUND($ED$1*$EP$1,2),0)</f>
        <v>0</v>
      </c>
      <c r="EQ773" s="16">
        <f t="shared" ref="EQ773:EQ836" si="1229">IF(FB772&gt;0,EK773+SUM(EM773:EP773),0)</f>
        <v>0</v>
      </c>
      <c r="ER773" s="25">
        <f t="shared" ref="ER773:ER836" si="1230">IF(FB772&gt;0,ROUND(EQ773/12,2),0)</f>
        <v>0</v>
      </c>
      <c r="ES773" s="9">
        <f t="shared" si="1170"/>
        <v>0</v>
      </c>
      <c r="ET773" s="26">
        <f t="shared" si="1171"/>
        <v>0</v>
      </c>
      <c r="EU773" s="19">
        <f t="shared" si="1172"/>
        <v>0</v>
      </c>
      <c r="EV773" s="26">
        <f t="shared" si="1173"/>
        <v>0</v>
      </c>
      <c r="EW773" s="26">
        <f t="shared" si="1174"/>
        <v>0</v>
      </c>
      <c r="EX773">
        <f t="shared" ref="EX773:EX836" si="1231">IF(FB772&gt;0,EX772,0)</f>
        <v>0</v>
      </c>
      <c r="EY773" s="7">
        <f t="shared" si="1190"/>
        <v>0</v>
      </c>
      <c r="EZ773" s="7">
        <f t="shared" si="1191"/>
        <v>0</v>
      </c>
      <c r="FA773" s="17">
        <f t="shared" ref="FA773:FA836" si="1232">IF(FB772&gt;0,FA772,0)</f>
        <v>0</v>
      </c>
      <c r="FB773" s="17">
        <f t="shared" si="1192"/>
        <v>0</v>
      </c>
      <c r="GB773">
        <v>771</v>
      </c>
      <c r="GC773" s="7">
        <f t="shared" ref="GC773:GC836" si="1233">IF(HB772&gt;0,GC772-1000,GC772)</f>
        <v>0</v>
      </c>
      <c r="GD773" s="28">
        <f t="shared" ref="GD773:GD836" si="1234">IF(HB772&gt;0,ROUND(PMT($F$92/12,$F$96*12,-GC773),5),0)</f>
        <v>0</v>
      </c>
      <c r="GE773" s="16">
        <f t="shared" ref="GE773:GE836" si="1235">IF(HB772&gt;0,ROUND(GC773*$GE$1/1000,2),0)</f>
        <v>0</v>
      </c>
      <c r="GF773" s="9">
        <f t="shared" si="1175"/>
        <v>0</v>
      </c>
      <c r="GG773" s="26">
        <f t="shared" si="1176"/>
        <v>0</v>
      </c>
      <c r="GH773" s="19">
        <f t="shared" si="1177"/>
        <v>0</v>
      </c>
      <c r="GI773" s="26">
        <f t="shared" si="1178"/>
        <v>0</v>
      </c>
      <c r="GJ773" s="26">
        <f t="shared" si="1179"/>
        <v>0</v>
      </c>
      <c r="GK773" s="16">
        <f t="shared" ref="GK773:GK836" si="1236">IF(HB772&gt;0,ROUND($GD$1*$GK$1,2),0)</f>
        <v>0</v>
      </c>
      <c r="GL773" s="25">
        <v>0</v>
      </c>
      <c r="GM773" s="25">
        <f t="shared" ref="GM773:GM836" si="1237">IF(HB772&gt;0,ROUND($GD$1*$GM$1,0),0)</f>
        <v>0</v>
      </c>
      <c r="GN773" s="25">
        <f t="shared" ref="GN773:GN836" si="1238">IF(HB772&gt;0,ROUND($GD$1*$GN$1,2),0)</f>
        <v>0</v>
      </c>
      <c r="GO773" s="25">
        <f t="shared" ref="GO773:GO836" si="1239">IF(HB772&gt;0,ROUND($GD$1*$GO$1,2),0)</f>
        <v>0</v>
      </c>
      <c r="GP773" s="25">
        <f t="shared" ref="GP773:GP836" si="1240">IF(HB772&gt;0,ROUND($GD$1*$GP$1,2),0)</f>
        <v>0</v>
      </c>
      <c r="GQ773" s="16">
        <f t="shared" ref="GQ773:GQ836" si="1241">IF(HB772&gt;0,GK773+SUM(GM773:GP773),0)</f>
        <v>0</v>
      </c>
      <c r="GR773" s="25">
        <f t="shared" ref="GR773:GR836" si="1242">IF(HB772&gt;0,ROUND(GQ773/12,2),0)</f>
        <v>0</v>
      </c>
      <c r="GS773" s="9">
        <f t="shared" si="1180"/>
        <v>0</v>
      </c>
      <c r="GT773" s="26">
        <f t="shared" si="1181"/>
        <v>0</v>
      </c>
      <c r="GU773" s="19">
        <f t="shared" si="1182"/>
        <v>0</v>
      </c>
      <c r="GV773" s="26">
        <f t="shared" si="1183"/>
        <v>0</v>
      </c>
      <c r="GW773" s="26">
        <f t="shared" si="1184"/>
        <v>0</v>
      </c>
      <c r="GX773">
        <f t="shared" ref="GX773:GX836" si="1243">IF(HB772&gt;0,GX772,0)</f>
        <v>0</v>
      </c>
      <c r="GY773" s="7">
        <f t="shared" si="1193"/>
        <v>0</v>
      </c>
      <c r="GZ773" s="7">
        <f t="shared" si="1194"/>
        <v>0</v>
      </c>
      <c r="HA773" s="17">
        <f t="shared" ref="HA773:HA836" si="1244">IF(HB772&gt;0,HA772,0)</f>
        <v>0</v>
      </c>
      <c r="HB773" s="17">
        <f t="shared" si="1195"/>
        <v>0</v>
      </c>
    </row>
    <row r="774" spans="54:210" x14ac:dyDescent="0.3">
      <c r="BB774">
        <v>772</v>
      </c>
      <c r="BC774" s="7">
        <f t="shared" si="1196"/>
        <v>0</v>
      </c>
      <c r="BD774" s="28">
        <f t="shared" si="1197"/>
        <v>0</v>
      </c>
      <c r="BE774" s="16">
        <f t="shared" si="1198"/>
        <v>0</v>
      </c>
      <c r="BF774" s="16">
        <f t="shared" si="1199"/>
        <v>0</v>
      </c>
      <c r="BG774" s="25">
        <v>0</v>
      </c>
      <c r="BH774" s="25">
        <f t="shared" si="1200"/>
        <v>0</v>
      </c>
      <c r="BI774" s="25">
        <f t="shared" si="1201"/>
        <v>0</v>
      </c>
      <c r="BJ774" s="25">
        <f t="shared" si="1202"/>
        <v>0</v>
      </c>
      <c r="BK774" s="25">
        <f t="shared" si="1203"/>
        <v>0</v>
      </c>
      <c r="BL774" s="16">
        <f t="shared" si="1204"/>
        <v>0</v>
      </c>
      <c r="BM774" s="25">
        <f t="shared" si="1205"/>
        <v>0</v>
      </c>
      <c r="BN774" s="9">
        <f t="shared" si="1150"/>
        <v>0</v>
      </c>
      <c r="BO774" s="26">
        <f t="shared" si="1151"/>
        <v>0</v>
      </c>
      <c r="BP774" s="19">
        <f t="shared" si="1152"/>
        <v>0</v>
      </c>
      <c r="BQ774" s="26">
        <f t="shared" si="1153"/>
        <v>0</v>
      </c>
      <c r="BR774" s="26">
        <f t="shared" si="1154"/>
        <v>0</v>
      </c>
      <c r="BS774">
        <f t="shared" si="1206"/>
        <v>0</v>
      </c>
      <c r="BT774" s="7">
        <f t="shared" si="1207"/>
        <v>0</v>
      </c>
      <c r="BU774" s="7">
        <f t="shared" si="1185"/>
        <v>0</v>
      </c>
      <c r="BV774" s="17">
        <f t="shared" si="1208"/>
        <v>0</v>
      </c>
      <c r="BW774" s="17">
        <f t="shared" si="1186"/>
        <v>0</v>
      </c>
      <c r="CB774">
        <v>772</v>
      </c>
      <c r="CC774" s="7">
        <f t="shared" ca="1" si="1209"/>
        <v>-19000</v>
      </c>
      <c r="CD774" s="28">
        <f t="shared" ca="1" si="1210"/>
        <v>0</v>
      </c>
      <c r="CE774" s="16">
        <f t="shared" ca="1" si="1211"/>
        <v>0</v>
      </c>
      <c r="CF774" s="9">
        <f t="shared" ca="1" si="1155"/>
        <v>0</v>
      </c>
      <c r="CG774" s="26">
        <f t="shared" ca="1" si="1156"/>
        <v>0</v>
      </c>
      <c r="CH774" s="19">
        <f t="shared" ca="1" si="1157"/>
        <v>0</v>
      </c>
      <c r="CI774" s="26">
        <f t="shared" ca="1" si="1158"/>
        <v>0</v>
      </c>
      <c r="CJ774" s="26">
        <f t="shared" ca="1" si="1159"/>
        <v>0</v>
      </c>
      <c r="CK774" s="16">
        <f t="shared" ca="1" si="1212"/>
        <v>0</v>
      </c>
      <c r="CL774" s="25">
        <v>0</v>
      </c>
      <c r="CM774" s="25">
        <f t="shared" ca="1" si="1213"/>
        <v>0</v>
      </c>
      <c r="CN774" s="25">
        <f t="shared" ca="1" si="1214"/>
        <v>0</v>
      </c>
      <c r="CO774" s="25">
        <f t="shared" ca="1" si="1215"/>
        <v>0</v>
      </c>
      <c r="CP774" s="25">
        <f t="shared" ca="1" si="1216"/>
        <v>0</v>
      </c>
      <c r="CQ774" s="16">
        <f t="shared" ca="1" si="1217"/>
        <v>0</v>
      </c>
      <c r="CR774" s="25">
        <f t="shared" ca="1" si="1218"/>
        <v>0</v>
      </c>
      <c r="CS774" s="9">
        <f t="shared" ca="1" si="1160"/>
        <v>0</v>
      </c>
      <c r="CT774" s="26">
        <f t="shared" ca="1" si="1161"/>
        <v>0</v>
      </c>
      <c r="CU774" s="19">
        <f t="shared" ca="1" si="1162"/>
        <v>0</v>
      </c>
      <c r="CV774" s="26">
        <f t="shared" ca="1" si="1163"/>
        <v>0</v>
      </c>
      <c r="CW774" s="26">
        <f t="shared" ca="1" si="1164"/>
        <v>0</v>
      </c>
      <c r="CX774">
        <f t="shared" ca="1" si="1219"/>
        <v>0</v>
      </c>
      <c r="CY774" s="7">
        <f t="shared" ca="1" si="1187"/>
        <v>0</v>
      </c>
      <c r="CZ774" s="7">
        <f t="shared" ca="1" si="1188"/>
        <v>0</v>
      </c>
      <c r="DA774" s="17">
        <f t="shared" ca="1" si="1220"/>
        <v>0</v>
      </c>
      <c r="DB774" s="17">
        <f t="shared" ca="1" si="1189"/>
        <v>0</v>
      </c>
      <c r="EB774">
        <v>772</v>
      </c>
      <c r="EC774" s="7">
        <f t="shared" si="1221"/>
        <v>0</v>
      </c>
      <c r="ED774" s="28">
        <f t="shared" si="1222"/>
        <v>0</v>
      </c>
      <c r="EE774" s="16">
        <f t="shared" si="1223"/>
        <v>0</v>
      </c>
      <c r="EF774" s="9">
        <f t="shared" si="1165"/>
        <v>0</v>
      </c>
      <c r="EG774" s="26">
        <f t="shared" si="1166"/>
        <v>0</v>
      </c>
      <c r="EH774" s="19">
        <f t="shared" si="1167"/>
        <v>0</v>
      </c>
      <c r="EI774" s="26">
        <f t="shared" si="1168"/>
        <v>0</v>
      </c>
      <c r="EJ774" s="26">
        <f t="shared" si="1169"/>
        <v>0</v>
      </c>
      <c r="EK774" s="16">
        <f t="shared" si="1224"/>
        <v>0</v>
      </c>
      <c r="EL774" s="25">
        <v>0</v>
      </c>
      <c r="EM774" s="25">
        <f t="shared" si="1225"/>
        <v>0</v>
      </c>
      <c r="EN774" s="25">
        <f t="shared" si="1226"/>
        <v>0</v>
      </c>
      <c r="EO774" s="25">
        <f t="shared" si="1227"/>
        <v>0</v>
      </c>
      <c r="EP774" s="25">
        <f t="shared" si="1228"/>
        <v>0</v>
      </c>
      <c r="EQ774" s="16">
        <f t="shared" si="1229"/>
        <v>0</v>
      </c>
      <c r="ER774" s="25">
        <f t="shared" si="1230"/>
        <v>0</v>
      </c>
      <c r="ES774" s="9">
        <f t="shared" si="1170"/>
        <v>0</v>
      </c>
      <c r="ET774" s="26">
        <f t="shared" si="1171"/>
        <v>0</v>
      </c>
      <c r="EU774" s="19">
        <f t="shared" si="1172"/>
        <v>0</v>
      </c>
      <c r="EV774" s="26">
        <f t="shared" si="1173"/>
        <v>0</v>
      </c>
      <c r="EW774" s="26">
        <f t="shared" si="1174"/>
        <v>0</v>
      </c>
      <c r="EX774">
        <f t="shared" si="1231"/>
        <v>0</v>
      </c>
      <c r="EY774" s="7">
        <f t="shared" si="1190"/>
        <v>0</v>
      </c>
      <c r="EZ774" s="7">
        <f t="shared" si="1191"/>
        <v>0</v>
      </c>
      <c r="FA774" s="17">
        <f t="shared" si="1232"/>
        <v>0</v>
      </c>
      <c r="FB774" s="17">
        <f t="shared" si="1192"/>
        <v>0</v>
      </c>
      <c r="GB774">
        <v>772</v>
      </c>
      <c r="GC774" s="7">
        <f t="shared" si="1233"/>
        <v>0</v>
      </c>
      <c r="GD774" s="28">
        <f t="shared" si="1234"/>
        <v>0</v>
      </c>
      <c r="GE774" s="16">
        <f t="shared" si="1235"/>
        <v>0</v>
      </c>
      <c r="GF774" s="9">
        <f t="shared" si="1175"/>
        <v>0</v>
      </c>
      <c r="GG774" s="26">
        <f t="shared" si="1176"/>
        <v>0</v>
      </c>
      <c r="GH774" s="19">
        <f t="shared" si="1177"/>
        <v>0</v>
      </c>
      <c r="GI774" s="26">
        <f t="shared" si="1178"/>
        <v>0</v>
      </c>
      <c r="GJ774" s="26">
        <f t="shared" si="1179"/>
        <v>0</v>
      </c>
      <c r="GK774" s="16">
        <f t="shared" si="1236"/>
        <v>0</v>
      </c>
      <c r="GL774" s="25">
        <v>0</v>
      </c>
      <c r="GM774" s="25">
        <f t="shared" si="1237"/>
        <v>0</v>
      </c>
      <c r="GN774" s="25">
        <f t="shared" si="1238"/>
        <v>0</v>
      </c>
      <c r="GO774" s="25">
        <f t="shared" si="1239"/>
        <v>0</v>
      </c>
      <c r="GP774" s="25">
        <f t="shared" si="1240"/>
        <v>0</v>
      </c>
      <c r="GQ774" s="16">
        <f t="shared" si="1241"/>
        <v>0</v>
      </c>
      <c r="GR774" s="25">
        <f t="shared" si="1242"/>
        <v>0</v>
      </c>
      <c r="GS774" s="9">
        <f t="shared" si="1180"/>
        <v>0</v>
      </c>
      <c r="GT774" s="26">
        <f t="shared" si="1181"/>
        <v>0</v>
      </c>
      <c r="GU774" s="19">
        <f t="shared" si="1182"/>
        <v>0</v>
      </c>
      <c r="GV774" s="26">
        <f t="shared" si="1183"/>
        <v>0</v>
      </c>
      <c r="GW774" s="26">
        <f t="shared" si="1184"/>
        <v>0</v>
      </c>
      <c r="GX774">
        <f t="shared" si="1243"/>
        <v>0</v>
      </c>
      <c r="GY774" s="7">
        <f t="shared" si="1193"/>
        <v>0</v>
      </c>
      <c r="GZ774" s="7">
        <f t="shared" si="1194"/>
        <v>0</v>
      </c>
      <c r="HA774" s="17">
        <f t="shared" si="1244"/>
        <v>0</v>
      </c>
      <c r="HB774" s="17">
        <f t="shared" si="1195"/>
        <v>0</v>
      </c>
    </row>
    <row r="775" spans="54:210" x14ac:dyDescent="0.3">
      <c r="BB775">
        <v>773</v>
      </c>
      <c r="BC775" s="7">
        <f t="shared" si="1196"/>
        <v>0</v>
      </c>
      <c r="BD775" s="28">
        <f t="shared" si="1197"/>
        <v>0</v>
      </c>
      <c r="BE775" s="16">
        <f t="shared" si="1198"/>
        <v>0</v>
      </c>
      <c r="BF775" s="16">
        <f t="shared" si="1199"/>
        <v>0</v>
      </c>
      <c r="BG775" s="25">
        <v>0</v>
      </c>
      <c r="BH775" s="25">
        <f t="shared" si="1200"/>
        <v>0</v>
      </c>
      <c r="BI775" s="25">
        <f t="shared" si="1201"/>
        <v>0</v>
      </c>
      <c r="BJ775" s="25">
        <f t="shared" si="1202"/>
        <v>0</v>
      </c>
      <c r="BK775" s="25">
        <f t="shared" si="1203"/>
        <v>0</v>
      </c>
      <c r="BL775" s="16">
        <f t="shared" si="1204"/>
        <v>0</v>
      </c>
      <c r="BM775" s="25">
        <f t="shared" si="1205"/>
        <v>0</v>
      </c>
      <c r="BN775" s="9">
        <f t="shared" si="1150"/>
        <v>0</v>
      </c>
      <c r="BO775" s="26">
        <f t="shared" si="1151"/>
        <v>0</v>
      </c>
      <c r="BP775" s="19">
        <f t="shared" si="1152"/>
        <v>0</v>
      </c>
      <c r="BQ775" s="26">
        <f t="shared" si="1153"/>
        <v>0</v>
      </c>
      <c r="BR775" s="26">
        <f t="shared" si="1154"/>
        <v>0</v>
      </c>
      <c r="BS775">
        <f t="shared" si="1206"/>
        <v>0</v>
      </c>
      <c r="BT775" s="7">
        <f t="shared" si="1207"/>
        <v>0</v>
      </c>
      <c r="BU775" s="7">
        <f t="shared" si="1185"/>
        <v>0</v>
      </c>
      <c r="BV775" s="17">
        <f t="shared" si="1208"/>
        <v>0</v>
      </c>
      <c r="BW775" s="17">
        <f t="shared" si="1186"/>
        <v>0</v>
      </c>
      <c r="CB775">
        <v>773</v>
      </c>
      <c r="CC775" s="7">
        <f t="shared" ca="1" si="1209"/>
        <v>-19000</v>
      </c>
      <c r="CD775" s="28">
        <f t="shared" ca="1" si="1210"/>
        <v>0</v>
      </c>
      <c r="CE775" s="16">
        <f t="shared" ca="1" si="1211"/>
        <v>0</v>
      </c>
      <c r="CF775" s="9">
        <f t="shared" ca="1" si="1155"/>
        <v>0</v>
      </c>
      <c r="CG775" s="26">
        <f t="shared" ca="1" si="1156"/>
        <v>0</v>
      </c>
      <c r="CH775" s="19">
        <f t="shared" ca="1" si="1157"/>
        <v>0</v>
      </c>
      <c r="CI775" s="26">
        <f t="shared" ca="1" si="1158"/>
        <v>0</v>
      </c>
      <c r="CJ775" s="26">
        <f t="shared" ca="1" si="1159"/>
        <v>0</v>
      </c>
      <c r="CK775" s="16">
        <f t="shared" ca="1" si="1212"/>
        <v>0</v>
      </c>
      <c r="CL775" s="25">
        <v>0</v>
      </c>
      <c r="CM775" s="25">
        <f t="shared" ca="1" si="1213"/>
        <v>0</v>
      </c>
      <c r="CN775" s="25">
        <f t="shared" ca="1" si="1214"/>
        <v>0</v>
      </c>
      <c r="CO775" s="25">
        <f t="shared" ca="1" si="1215"/>
        <v>0</v>
      </c>
      <c r="CP775" s="25">
        <f t="shared" ca="1" si="1216"/>
        <v>0</v>
      </c>
      <c r="CQ775" s="16">
        <f t="shared" ca="1" si="1217"/>
        <v>0</v>
      </c>
      <c r="CR775" s="25">
        <f t="shared" ca="1" si="1218"/>
        <v>0</v>
      </c>
      <c r="CS775" s="9">
        <f t="shared" ca="1" si="1160"/>
        <v>0</v>
      </c>
      <c r="CT775" s="26">
        <f t="shared" ca="1" si="1161"/>
        <v>0</v>
      </c>
      <c r="CU775" s="19">
        <f t="shared" ca="1" si="1162"/>
        <v>0</v>
      </c>
      <c r="CV775" s="26">
        <f t="shared" ca="1" si="1163"/>
        <v>0</v>
      </c>
      <c r="CW775" s="26">
        <f t="shared" ca="1" si="1164"/>
        <v>0</v>
      </c>
      <c r="CX775">
        <f t="shared" ca="1" si="1219"/>
        <v>0</v>
      </c>
      <c r="CY775" s="7">
        <f t="shared" ca="1" si="1187"/>
        <v>0</v>
      </c>
      <c r="CZ775" s="7">
        <f t="shared" ca="1" si="1188"/>
        <v>0</v>
      </c>
      <c r="DA775" s="17">
        <f t="shared" ca="1" si="1220"/>
        <v>0</v>
      </c>
      <c r="DB775" s="17">
        <f t="shared" ca="1" si="1189"/>
        <v>0</v>
      </c>
      <c r="EB775">
        <v>773</v>
      </c>
      <c r="EC775" s="7">
        <f t="shared" si="1221"/>
        <v>0</v>
      </c>
      <c r="ED775" s="28">
        <f t="shared" si="1222"/>
        <v>0</v>
      </c>
      <c r="EE775" s="16">
        <f t="shared" si="1223"/>
        <v>0</v>
      </c>
      <c r="EF775" s="9">
        <f t="shared" si="1165"/>
        <v>0</v>
      </c>
      <c r="EG775" s="26">
        <f t="shared" si="1166"/>
        <v>0</v>
      </c>
      <c r="EH775" s="19">
        <f t="shared" si="1167"/>
        <v>0</v>
      </c>
      <c r="EI775" s="26">
        <f t="shared" si="1168"/>
        <v>0</v>
      </c>
      <c r="EJ775" s="26">
        <f t="shared" si="1169"/>
        <v>0</v>
      </c>
      <c r="EK775" s="16">
        <f t="shared" si="1224"/>
        <v>0</v>
      </c>
      <c r="EL775" s="25">
        <v>0</v>
      </c>
      <c r="EM775" s="25">
        <f t="shared" si="1225"/>
        <v>0</v>
      </c>
      <c r="EN775" s="25">
        <f t="shared" si="1226"/>
        <v>0</v>
      </c>
      <c r="EO775" s="25">
        <f t="shared" si="1227"/>
        <v>0</v>
      </c>
      <c r="EP775" s="25">
        <f t="shared" si="1228"/>
        <v>0</v>
      </c>
      <c r="EQ775" s="16">
        <f t="shared" si="1229"/>
        <v>0</v>
      </c>
      <c r="ER775" s="25">
        <f t="shared" si="1230"/>
        <v>0</v>
      </c>
      <c r="ES775" s="9">
        <f t="shared" si="1170"/>
        <v>0</v>
      </c>
      <c r="ET775" s="26">
        <f t="shared" si="1171"/>
        <v>0</v>
      </c>
      <c r="EU775" s="19">
        <f t="shared" si="1172"/>
        <v>0</v>
      </c>
      <c r="EV775" s="26">
        <f t="shared" si="1173"/>
        <v>0</v>
      </c>
      <c r="EW775" s="26">
        <f t="shared" si="1174"/>
        <v>0</v>
      </c>
      <c r="EX775">
        <f t="shared" si="1231"/>
        <v>0</v>
      </c>
      <c r="EY775" s="7">
        <f t="shared" si="1190"/>
        <v>0</v>
      </c>
      <c r="EZ775" s="7">
        <f t="shared" si="1191"/>
        <v>0</v>
      </c>
      <c r="FA775" s="17">
        <f t="shared" si="1232"/>
        <v>0</v>
      </c>
      <c r="FB775" s="17">
        <f t="shared" si="1192"/>
        <v>0</v>
      </c>
      <c r="GB775">
        <v>773</v>
      </c>
      <c r="GC775" s="7">
        <f t="shared" si="1233"/>
        <v>0</v>
      </c>
      <c r="GD775" s="28">
        <f t="shared" si="1234"/>
        <v>0</v>
      </c>
      <c r="GE775" s="16">
        <f t="shared" si="1235"/>
        <v>0</v>
      </c>
      <c r="GF775" s="9">
        <f t="shared" si="1175"/>
        <v>0</v>
      </c>
      <c r="GG775" s="26">
        <f t="shared" si="1176"/>
        <v>0</v>
      </c>
      <c r="GH775" s="19">
        <f t="shared" si="1177"/>
        <v>0</v>
      </c>
      <c r="GI775" s="26">
        <f t="shared" si="1178"/>
        <v>0</v>
      </c>
      <c r="GJ775" s="26">
        <f t="shared" si="1179"/>
        <v>0</v>
      </c>
      <c r="GK775" s="16">
        <f t="shared" si="1236"/>
        <v>0</v>
      </c>
      <c r="GL775" s="25">
        <v>0</v>
      </c>
      <c r="GM775" s="25">
        <f t="shared" si="1237"/>
        <v>0</v>
      </c>
      <c r="GN775" s="25">
        <f t="shared" si="1238"/>
        <v>0</v>
      </c>
      <c r="GO775" s="25">
        <f t="shared" si="1239"/>
        <v>0</v>
      </c>
      <c r="GP775" s="25">
        <f t="shared" si="1240"/>
        <v>0</v>
      </c>
      <c r="GQ775" s="16">
        <f t="shared" si="1241"/>
        <v>0</v>
      </c>
      <c r="GR775" s="25">
        <f t="shared" si="1242"/>
        <v>0</v>
      </c>
      <c r="GS775" s="9">
        <f t="shared" si="1180"/>
        <v>0</v>
      </c>
      <c r="GT775" s="26">
        <f t="shared" si="1181"/>
        <v>0</v>
      </c>
      <c r="GU775" s="19">
        <f t="shared" si="1182"/>
        <v>0</v>
      </c>
      <c r="GV775" s="26">
        <f t="shared" si="1183"/>
        <v>0</v>
      </c>
      <c r="GW775" s="26">
        <f t="shared" si="1184"/>
        <v>0</v>
      </c>
      <c r="GX775">
        <f t="shared" si="1243"/>
        <v>0</v>
      </c>
      <c r="GY775" s="7">
        <f t="shared" si="1193"/>
        <v>0</v>
      </c>
      <c r="GZ775" s="7">
        <f t="shared" si="1194"/>
        <v>0</v>
      </c>
      <c r="HA775" s="17">
        <f t="shared" si="1244"/>
        <v>0</v>
      </c>
      <c r="HB775" s="17">
        <f t="shared" si="1195"/>
        <v>0</v>
      </c>
    </row>
    <row r="776" spans="54:210" x14ac:dyDescent="0.3">
      <c r="BB776">
        <v>774</v>
      </c>
      <c r="BC776" s="7">
        <f t="shared" si="1196"/>
        <v>0</v>
      </c>
      <c r="BD776" s="28">
        <f t="shared" si="1197"/>
        <v>0</v>
      </c>
      <c r="BE776" s="16">
        <f t="shared" si="1198"/>
        <v>0</v>
      </c>
      <c r="BF776" s="16">
        <f t="shared" si="1199"/>
        <v>0</v>
      </c>
      <c r="BG776" s="25">
        <v>0</v>
      </c>
      <c r="BH776" s="25">
        <f t="shared" si="1200"/>
        <v>0</v>
      </c>
      <c r="BI776" s="25">
        <f t="shared" si="1201"/>
        <v>0</v>
      </c>
      <c r="BJ776" s="25">
        <f t="shared" si="1202"/>
        <v>0</v>
      </c>
      <c r="BK776" s="25">
        <f t="shared" si="1203"/>
        <v>0</v>
      </c>
      <c r="BL776" s="16">
        <f t="shared" si="1204"/>
        <v>0</v>
      </c>
      <c r="BM776" s="25">
        <f t="shared" si="1205"/>
        <v>0</v>
      </c>
      <c r="BN776" s="9">
        <f t="shared" si="1150"/>
        <v>0</v>
      </c>
      <c r="BO776" s="26">
        <f t="shared" si="1151"/>
        <v>0</v>
      </c>
      <c r="BP776" s="19">
        <f t="shared" si="1152"/>
        <v>0</v>
      </c>
      <c r="BQ776" s="26">
        <f t="shared" si="1153"/>
        <v>0</v>
      </c>
      <c r="BR776" s="26">
        <f t="shared" si="1154"/>
        <v>0</v>
      </c>
      <c r="BS776">
        <f t="shared" si="1206"/>
        <v>0</v>
      </c>
      <c r="BT776" s="7">
        <f t="shared" si="1207"/>
        <v>0</v>
      </c>
      <c r="BU776" s="7">
        <f t="shared" si="1185"/>
        <v>0</v>
      </c>
      <c r="BV776" s="17">
        <f t="shared" si="1208"/>
        <v>0</v>
      </c>
      <c r="BW776" s="17">
        <f t="shared" si="1186"/>
        <v>0</v>
      </c>
      <c r="CB776">
        <v>774</v>
      </c>
      <c r="CC776" s="7">
        <f t="shared" ca="1" si="1209"/>
        <v>-19000</v>
      </c>
      <c r="CD776" s="28">
        <f t="shared" ca="1" si="1210"/>
        <v>0</v>
      </c>
      <c r="CE776" s="16">
        <f t="shared" ca="1" si="1211"/>
        <v>0</v>
      </c>
      <c r="CF776" s="9">
        <f t="shared" ca="1" si="1155"/>
        <v>0</v>
      </c>
      <c r="CG776" s="26">
        <f t="shared" ca="1" si="1156"/>
        <v>0</v>
      </c>
      <c r="CH776" s="19">
        <f t="shared" ca="1" si="1157"/>
        <v>0</v>
      </c>
      <c r="CI776" s="26">
        <f t="shared" ca="1" si="1158"/>
        <v>0</v>
      </c>
      <c r="CJ776" s="26">
        <f t="shared" ca="1" si="1159"/>
        <v>0</v>
      </c>
      <c r="CK776" s="16">
        <f t="shared" ca="1" si="1212"/>
        <v>0</v>
      </c>
      <c r="CL776" s="25">
        <v>0</v>
      </c>
      <c r="CM776" s="25">
        <f t="shared" ca="1" si="1213"/>
        <v>0</v>
      </c>
      <c r="CN776" s="25">
        <f t="shared" ca="1" si="1214"/>
        <v>0</v>
      </c>
      <c r="CO776" s="25">
        <f t="shared" ca="1" si="1215"/>
        <v>0</v>
      </c>
      <c r="CP776" s="25">
        <f t="shared" ca="1" si="1216"/>
        <v>0</v>
      </c>
      <c r="CQ776" s="16">
        <f t="shared" ca="1" si="1217"/>
        <v>0</v>
      </c>
      <c r="CR776" s="25">
        <f t="shared" ca="1" si="1218"/>
        <v>0</v>
      </c>
      <c r="CS776" s="9">
        <f t="shared" ca="1" si="1160"/>
        <v>0</v>
      </c>
      <c r="CT776" s="26">
        <f t="shared" ca="1" si="1161"/>
        <v>0</v>
      </c>
      <c r="CU776" s="19">
        <f t="shared" ca="1" si="1162"/>
        <v>0</v>
      </c>
      <c r="CV776" s="26">
        <f t="shared" ca="1" si="1163"/>
        <v>0</v>
      </c>
      <c r="CW776" s="26">
        <f t="shared" ca="1" si="1164"/>
        <v>0</v>
      </c>
      <c r="CX776">
        <f t="shared" ca="1" si="1219"/>
        <v>0</v>
      </c>
      <c r="CY776" s="7">
        <f t="shared" ca="1" si="1187"/>
        <v>0</v>
      </c>
      <c r="CZ776" s="7">
        <f t="shared" ca="1" si="1188"/>
        <v>0</v>
      </c>
      <c r="DA776" s="17">
        <f t="shared" ca="1" si="1220"/>
        <v>0</v>
      </c>
      <c r="DB776" s="17">
        <f t="shared" ca="1" si="1189"/>
        <v>0</v>
      </c>
      <c r="EB776">
        <v>774</v>
      </c>
      <c r="EC776" s="7">
        <f t="shared" si="1221"/>
        <v>0</v>
      </c>
      <c r="ED776" s="28">
        <f t="shared" si="1222"/>
        <v>0</v>
      </c>
      <c r="EE776" s="16">
        <f t="shared" si="1223"/>
        <v>0</v>
      </c>
      <c r="EF776" s="9">
        <f t="shared" si="1165"/>
        <v>0</v>
      </c>
      <c r="EG776" s="26">
        <f t="shared" si="1166"/>
        <v>0</v>
      </c>
      <c r="EH776" s="19">
        <f t="shared" si="1167"/>
        <v>0</v>
      </c>
      <c r="EI776" s="26">
        <f t="shared" si="1168"/>
        <v>0</v>
      </c>
      <c r="EJ776" s="26">
        <f t="shared" si="1169"/>
        <v>0</v>
      </c>
      <c r="EK776" s="16">
        <f t="shared" si="1224"/>
        <v>0</v>
      </c>
      <c r="EL776" s="25">
        <v>0</v>
      </c>
      <c r="EM776" s="25">
        <f t="shared" si="1225"/>
        <v>0</v>
      </c>
      <c r="EN776" s="25">
        <f t="shared" si="1226"/>
        <v>0</v>
      </c>
      <c r="EO776" s="25">
        <f t="shared" si="1227"/>
        <v>0</v>
      </c>
      <c r="EP776" s="25">
        <f t="shared" si="1228"/>
        <v>0</v>
      </c>
      <c r="EQ776" s="16">
        <f t="shared" si="1229"/>
        <v>0</v>
      </c>
      <c r="ER776" s="25">
        <f t="shared" si="1230"/>
        <v>0</v>
      </c>
      <c r="ES776" s="9">
        <f t="shared" si="1170"/>
        <v>0</v>
      </c>
      <c r="ET776" s="26">
        <f t="shared" si="1171"/>
        <v>0</v>
      </c>
      <c r="EU776" s="19">
        <f t="shared" si="1172"/>
        <v>0</v>
      </c>
      <c r="EV776" s="26">
        <f t="shared" si="1173"/>
        <v>0</v>
      </c>
      <c r="EW776" s="26">
        <f t="shared" si="1174"/>
        <v>0</v>
      </c>
      <c r="EX776">
        <f t="shared" si="1231"/>
        <v>0</v>
      </c>
      <c r="EY776" s="7">
        <f t="shared" si="1190"/>
        <v>0</v>
      </c>
      <c r="EZ776" s="7">
        <f t="shared" si="1191"/>
        <v>0</v>
      </c>
      <c r="FA776" s="17">
        <f t="shared" si="1232"/>
        <v>0</v>
      </c>
      <c r="FB776" s="17">
        <f t="shared" si="1192"/>
        <v>0</v>
      </c>
      <c r="GB776">
        <v>774</v>
      </c>
      <c r="GC776" s="7">
        <f t="shared" si="1233"/>
        <v>0</v>
      </c>
      <c r="GD776" s="28">
        <f t="shared" si="1234"/>
        <v>0</v>
      </c>
      <c r="GE776" s="16">
        <f t="shared" si="1235"/>
        <v>0</v>
      </c>
      <c r="GF776" s="9">
        <f t="shared" si="1175"/>
        <v>0</v>
      </c>
      <c r="GG776" s="26">
        <f t="shared" si="1176"/>
        <v>0</v>
      </c>
      <c r="GH776" s="19">
        <f t="shared" si="1177"/>
        <v>0</v>
      </c>
      <c r="GI776" s="26">
        <f t="shared" si="1178"/>
        <v>0</v>
      </c>
      <c r="GJ776" s="26">
        <f t="shared" si="1179"/>
        <v>0</v>
      </c>
      <c r="GK776" s="16">
        <f t="shared" si="1236"/>
        <v>0</v>
      </c>
      <c r="GL776" s="25">
        <v>0</v>
      </c>
      <c r="GM776" s="25">
        <f t="shared" si="1237"/>
        <v>0</v>
      </c>
      <c r="GN776" s="25">
        <f t="shared" si="1238"/>
        <v>0</v>
      </c>
      <c r="GO776" s="25">
        <f t="shared" si="1239"/>
        <v>0</v>
      </c>
      <c r="GP776" s="25">
        <f t="shared" si="1240"/>
        <v>0</v>
      </c>
      <c r="GQ776" s="16">
        <f t="shared" si="1241"/>
        <v>0</v>
      </c>
      <c r="GR776" s="25">
        <f t="shared" si="1242"/>
        <v>0</v>
      </c>
      <c r="GS776" s="9">
        <f t="shared" si="1180"/>
        <v>0</v>
      </c>
      <c r="GT776" s="26">
        <f t="shared" si="1181"/>
        <v>0</v>
      </c>
      <c r="GU776" s="19">
        <f t="shared" si="1182"/>
        <v>0</v>
      </c>
      <c r="GV776" s="26">
        <f t="shared" si="1183"/>
        <v>0</v>
      </c>
      <c r="GW776" s="26">
        <f t="shared" si="1184"/>
        <v>0</v>
      </c>
      <c r="GX776">
        <f t="shared" si="1243"/>
        <v>0</v>
      </c>
      <c r="GY776" s="7">
        <f t="shared" si="1193"/>
        <v>0</v>
      </c>
      <c r="GZ776" s="7">
        <f t="shared" si="1194"/>
        <v>0</v>
      </c>
      <c r="HA776" s="17">
        <f t="shared" si="1244"/>
        <v>0</v>
      </c>
      <c r="HB776" s="17">
        <f t="shared" si="1195"/>
        <v>0</v>
      </c>
    </row>
    <row r="777" spans="54:210" x14ac:dyDescent="0.3">
      <c r="BB777">
        <v>775</v>
      </c>
      <c r="BC777" s="7">
        <f t="shared" si="1196"/>
        <v>0</v>
      </c>
      <c r="BD777" s="28">
        <f t="shared" si="1197"/>
        <v>0</v>
      </c>
      <c r="BE777" s="16">
        <f t="shared" si="1198"/>
        <v>0</v>
      </c>
      <c r="BF777" s="16">
        <f t="shared" si="1199"/>
        <v>0</v>
      </c>
      <c r="BG777" s="25">
        <v>0</v>
      </c>
      <c r="BH777" s="25">
        <f t="shared" si="1200"/>
        <v>0</v>
      </c>
      <c r="BI777" s="25">
        <f t="shared" si="1201"/>
        <v>0</v>
      </c>
      <c r="BJ777" s="25">
        <f t="shared" si="1202"/>
        <v>0</v>
      </c>
      <c r="BK777" s="25">
        <f t="shared" si="1203"/>
        <v>0</v>
      </c>
      <c r="BL777" s="16">
        <f t="shared" si="1204"/>
        <v>0</v>
      </c>
      <c r="BM777" s="25">
        <f t="shared" si="1205"/>
        <v>0</v>
      </c>
      <c r="BN777" s="9">
        <f t="shared" si="1150"/>
        <v>0</v>
      </c>
      <c r="BO777" s="26">
        <f t="shared" si="1151"/>
        <v>0</v>
      </c>
      <c r="BP777" s="19">
        <f t="shared" si="1152"/>
        <v>0</v>
      </c>
      <c r="BQ777" s="26">
        <f t="shared" si="1153"/>
        <v>0</v>
      </c>
      <c r="BR777" s="26">
        <f t="shared" si="1154"/>
        <v>0</v>
      </c>
      <c r="BS777">
        <f t="shared" si="1206"/>
        <v>0</v>
      </c>
      <c r="BT777" s="7">
        <f t="shared" si="1207"/>
        <v>0</v>
      </c>
      <c r="BU777" s="7">
        <f t="shared" si="1185"/>
        <v>0</v>
      </c>
      <c r="BV777" s="17">
        <f t="shared" si="1208"/>
        <v>0</v>
      </c>
      <c r="BW777" s="17">
        <f t="shared" si="1186"/>
        <v>0</v>
      </c>
      <c r="CB777">
        <v>775</v>
      </c>
      <c r="CC777" s="7">
        <f t="shared" ca="1" si="1209"/>
        <v>-19000</v>
      </c>
      <c r="CD777" s="28">
        <f t="shared" ca="1" si="1210"/>
        <v>0</v>
      </c>
      <c r="CE777" s="16">
        <f t="shared" ca="1" si="1211"/>
        <v>0</v>
      </c>
      <c r="CF777" s="9">
        <f t="shared" ca="1" si="1155"/>
        <v>0</v>
      </c>
      <c r="CG777" s="26">
        <f t="shared" ca="1" si="1156"/>
        <v>0</v>
      </c>
      <c r="CH777" s="19">
        <f t="shared" ca="1" si="1157"/>
        <v>0</v>
      </c>
      <c r="CI777" s="26">
        <f t="shared" ca="1" si="1158"/>
        <v>0</v>
      </c>
      <c r="CJ777" s="26">
        <f t="shared" ca="1" si="1159"/>
        <v>0</v>
      </c>
      <c r="CK777" s="16">
        <f t="shared" ca="1" si="1212"/>
        <v>0</v>
      </c>
      <c r="CL777" s="25">
        <v>0</v>
      </c>
      <c r="CM777" s="25">
        <f t="shared" ca="1" si="1213"/>
        <v>0</v>
      </c>
      <c r="CN777" s="25">
        <f t="shared" ca="1" si="1214"/>
        <v>0</v>
      </c>
      <c r="CO777" s="25">
        <f t="shared" ca="1" si="1215"/>
        <v>0</v>
      </c>
      <c r="CP777" s="25">
        <f t="shared" ca="1" si="1216"/>
        <v>0</v>
      </c>
      <c r="CQ777" s="16">
        <f t="shared" ca="1" si="1217"/>
        <v>0</v>
      </c>
      <c r="CR777" s="25">
        <f t="shared" ca="1" si="1218"/>
        <v>0</v>
      </c>
      <c r="CS777" s="9">
        <f t="shared" ca="1" si="1160"/>
        <v>0</v>
      </c>
      <c r="CT777" s="26">
        <f t="shared" ca="1" si="1161"/>
        <v>0</v>
      </c>
      <c r="CU777" s="19">
        <f t="shared" ca="1" si="1162"/>
        <v>0</v>
      </c>
      <c r="CV777" s="26">
        <f t="shared" ca="1" si="1163"/>
        <v>0</v>
      </c>
      <c r="CW777" s="26">
        <f t="shared" ca="1" si="1164"/>
        <v>0</v>
      </c>
      <c r="CX777">
        <f t="shared" ca="1" si="1219"/>
        <v>0</v>
      </c>
      <c r="CY777" s="7">
        <f t="shared" ca="1" si="1187"/>
        <v>0</v>
      </c>
      <c r="CZ777" s="7">
        <f t="shared" ca="1" si="1188"/>
        <v>0</v>
      </c>
      <c r="DA777" s="17">
        <f t="shared" ca="1" si="1220"/>
        <v>0</v>
      </c>
      <c r="DB777" s="17">
        <f t="shared" ca="1" si="1189"/>
        <v>0</v>
      </c>
      <c r="EB777">
        <v>775</v>
      </c>
      <c r="EC777" s="7">
        <f t="shared" si="1221"/>
        <v>0</v>
      </c>
      <c r="ED777" s="28">
        <f t="shared" si="1222"/>
        <v>0</v>
      </c>
      <c r="EE777" s="16">
        <f t="shared" si="1223"/>
        <v>0</v>
      </c>
      <c r="EF777" s="9">
        <f t="shared" si="1165"/>
        <v>0</v>
      </c>
      <c r="EG777" s="26">
        <f t="shared" si="1166"/>
        <v>0</v>
      </c>
      <c r="EH777" s="19">
        <f t="shared" si="1167"/>
        <v>0</v>
      </c>
      <c r="EI777" s="26">
        <f t="shared" si="1168"/>
        <v>0</v>
      </c>
      <c r="EJ777" s="26">
        <f t="shared" si="1169"/>
        <v>0</v>
      </c>
      <c r="EK777" s="16">
        <f t="shared" si="1224"/>
        <v>0</v>
      </c>
      <c r="EL777" s="25">
        <v>0</v>
      </c>
      <c r="EM777" s="25">
        <f t="shared" si="1225"/>
        <v>0</v>
      </c>
      <c r="EN777" s="25">
        <f t="shared" si="1226"/>
        <v>0</v>
      </c>
      <c r="EO777" s="25">
        <f t="shared" si="1227"/>
        <v>0</v>
      </c>
      <c r="EP777" s="25">
        <f t="shared" si="1228"/>
        <v>0</v>
      </c>
      <c r="EQ777" s="16">
        <f t="shared" si="1229"/>
        <v>0</v>
      </c>
      <c r="ER777" s="25">
        <f t="shared" si="1230"/>
        <v>0</v>
      </c>
      <c r="ES777" s="9">
        <f t="shared" si="1170"/>
        <v>0</v>
      </c>
      <c r="ET777" s="26">
        <f t="shared" si="1171"/>
        <v>0</v>
      </c>
      <c r="EU777" s="19">
        <f t="shared" si="1172"/>
        <v>0</v>
      </c>
      <c r="EV777" s="26">
        <f t="shared" si="1173"/>
        <v>0</v>
      </c>
      <c r="EW777" s="26">
        <f t="shared" si="1174"/>
        <v>0</v>
      </c>
      <c r="EX777">
        <f t="shared" si="1231"/>
        <v>0</v>
      </c>
      <c r="EY777" s="7">
        <f t="shared" si="1190"/>
        <v>0</v>
      </c>
      <c r="EZ777" s="7">
        <f t="shared" si="1191"/>
        <v>0</v>
      </c>
      <c r="FA777" s="17">
        <f t="shared" si="1232"/>
        <v>0</v>
      </c>
      <c r="FB777" s="17">
        <f t="shared" si="1192"/>
        <v>0</v>
      </c>
      <c r="GB777">
        <v>775</v>
      </c>
      <c r="GC777" s="7">
        <f t="shared" si="1233"/>
        <v>0</v>
      </c>
      <c r="GD777" s="28">
        <f t="shared" si="1234"/>
        <v>0</v>
      </c>
      <c r="GE777" s="16">
        <f t="shared" si="1235"/>
        <v>0</v>
      </c>
      <c r="GF777" s="9">
        <f t="shared" si="1175"/>
        <v>0</v>
      </c>
      <c r="GG777" s="26">
        <f t="shared" si="1176"/>
        <v>0</v>
      </c>
      <c r="GH777" s="19">
        <f t="shared" si="1177"/>
        <v>0</v>
      </c>
      <c r="GI777" s="26">
        <f t="shared" si="1178"/>
        <v>0</v>
      </c>
      <c r="GJ777" s="26">
        <f t="shared" si="1179"/>
        <v>0</v>
      </c>
      <c r="GK777" s="16">
        <f t="shared" si="1236"/>
        <v>0</v>
      </c>
      <c r="GL777" s="25">
        <v>0</v>
      </c>
      <c r="GM777" s="25">
        <f t="shared" si="1237"/>
        <v>0</v>
      </c>
      <c r="GN777" s="25">
        <f t="shared" si="1238"/>
        <v>0</v>
      </c>
      <c r="GO777" s="25">
        <f t="shared" si="1239"/>
        <v>0</v>
      </c>
      <c r="GP777" s="25">
        <f t="shared" si="1240"/>
        <v>0</v>
      </c>
      <c r="GQ777" s="16">
        <f t="shared" si="1241"/>
        <v>0</v>
      </c>
      <c r="GR777" s="25">
        <f t="shared" si="1242"/>
        <v>0</v>
      </c>
      <c r="GS777" s="9">
        <f t="shared" si="1180"/>
        <v>0</v>
      </c>
      <c r="GT777" s="26">
        <f t="shared" si="1181"/>
        <v>0</v>
      </c>
      <c r="GU777" s="19">
        <f t="shared" si="1182"/>
        <v>0</v>
      </c>
      <c r="GV777" s="26">
        <f t="shared" si="1183"/>
        <v>0</v>
      </c>
      <c r="GW777" s="26">
        <f t="shared" si="1184"/>
        <v>0</v>
      </c>
      <c r="GX777">
        <f t="shared" si="1243"/>
        <v>0</v>
      </c>
      <c r="GY777" s="7">
        <f t="shared" si="1193"/>
        <v>0</v>
      </c>
      <c r="GZ777" s="7">
        <f t="shared" si="1194"/>
        <v>0</v>
      </c>
      <c r="HA777" s="17">
        <f t="shared" si="1244"/>
        <v>0</v>
      </c>
      <c r="HB777" s="17">
        <f t="shared" si="1195"/>
        <v>0</v>
      </c>
    </row>
    <row r="778" spans="54:210" x14ac:dyDescent="0.3">
      <c r="BB778">
        <v>776</v>
      </c>
      <c r="BC778" s="7">
        <f t="shared" si="1196"/>
        <v>0</v>
      </c>
      <c r="BD778" s="28">
        <f t="shared" si="1197"/>
        <v>0</v>
      </c>
      <c r="BE778" s="16">
        <f t="shared" si="1198"/>
        <v>0</v>
      </c>
      <c r="BF778" s="16">
        <f t="shared" si="1199"/>
        <v>0</v>
      </c>
      <c r="BG778" s="25">
        <v>0</v>
      </c>
      <c r="BH778" s="25">
        <f t="shared" si="1200"/>
        <v>0</v>
      </c>
      <c r="BI778" s="25">
        <f t="shared" si="1201"/>
        <v>0</v>
      </c>
      <c r="BJ778" s="25">
        <f t="shared" si="1202"/>
        <v>0</v>
      </c>
      <c r="BK778" s="25">
        <f t="shared" si="1203"/>
        <v>0</v>
      </c>
      <c r="BL778" s="16">
        <f t="shared" si="1204"/>
        <v>0</v>
      </c>
      <c r="BM778" s="25">
        <f t="shared" si="1205"/>
        <v>0</v>
      </c>
      <c r="BN778" s="9">
        <f t="shared" si="1150"/>
        <v>0</v>
      </c>
      <c r="BO778" s="26">
        <f t="shared" si="1151"/>
        <v>0</v>
      </c>
      <c r="BP778" s="19">
        <f t="shared" si="1152"/>
        <v>0</v>
      </c>
      <c r="BQ778" s="26">
        <f t="shared" si="1153"/>
        <v>0</v>
      </c>
      <c r="BR778" s="26">
        <f t="shared" si="1154"/>
        <v>0</v>
      </c>
      <c r="BS778">
        <f t="shared" si="1206"/>
        <v>0</v>
      </c>
      <c r="BT778" s="7">
        <f t="shared" si="1207"/>
        <v>0</v>
      </c>
      <c r="BU778" s="7">
        <f t="shared" si="1185"/>
        <v>0</v>
      </c>
      <c r="BV778" s="17">
        <f t="shared" si="1208"/>
        <v>0</v>
      </c>
      <c r="BW778" s="17">
        <f t="shared" si="1186"/>
        <v>0</v>
      </c>
      <c r="CB778">
        <v>776</v>
      </c>
      <c r="CC778" s="7">
        <f t="shared" ca="1" si="1209"/>
        <v>-19000</v>
      </c>
      <c r="CD778" s="28">
        <f t="shared" ca="1" si="1210"/>
        <v>0</v>
      </c>
      <c r="CE778" s="16">
        <f t="shared" ca="1" si="1211"/>
        <v>0</v>
      </c>
      <c r="CF778" s="9">
        <f t="shared" ca="1" si="1155"/>
        <v>0</v>
      </c>
      <c r="CG778" s="26">
        <f t="shared" ca="1" si="1156"/>
        <v>0</v>
      </c>
      <c r="CH778" s="19">
        <f t="shared" ca="1" si="1157"/>
        <v>0</v>
      </c>
      <c r="CI778" s="26">
        <f t="shared" ca="1" si="1158"/>
        <v>0</v>
      </c>
      <c r="CJ778" s="26">
        <f t="shared" ca="1" si="1159"/>
        <v>0</v>
      </c>
      <c r="CK778" s="16">
        <f t="shared" ca="1" si="1212"/>
        <v>0</v>
      </c>
      <c r="CL778" s="25">
        <v>0</v>
      </c>
      <c r="CM778" s="25">
        <f t="shared" ca="1" si="1213"/>
        <v>0</v>
      </c>
      <c r="CN778" s="25">
        <f t="shared" ca="1" si="1214"/>
        <v>0</v>
      </c>
      <c r="CO778" s="25">
        <f t="shared" ca="1" si="1215"/>
        <v>0</v>
      </c>
      <c r="CP778" s="25">
        <f t="shared" ca="1" si="1216"/>
        <v>0</v>
      </c>
      <c r="CQ778" s="16">
        <f t="shared" ca="1" si="1217"/>
        <v>0</v>
      </c>
      <c r="CR778" s="25">
        <f t="shared" ca="1" si="1218"/>
        <v>0</v>
      </c>
      <c r="CS778" s="9">
        <f t="shared" ca="1" si="1160"/>
        <v>0</v>
      </c>
      <c r="CT778" s="26">
        <f t="shared" ca="1" si="1161"/>
        <v>0</v>
      </c>
      <c r="CU778" s="19">
        <f t="shared" ca="1" si="1162"/>
        <v>0</v>
      </c>
      <c r="CV778" s="26">
        <f t="shared" ca="1" si="1163"/>
        <v>0</v>
      </c>
      <c r="CW778" s="26">
        <f t="shared" ca="1" si="1164"/>
        <v>0</v>
      </c>
      <c r="CX778">
        <f t="shared" ca="1" si="1219"/>
        <v>0</v>
      </c>
      <c r="CY778" s="7">
        <f t="shared" ca="1" si="1187"/>
        <v>0</v>
      </c>
      <c r="CZ778" s="7">
        <f t="shared" ca="1" si="1188"/>
        <v>0</v>
      </c>
      <c r="DA778" s="17">
        <f t="shared" ca="1" si="1220"/>
        <v>0</v>
      </c>
      <c r="DB778" s="17">
        <f t="shared" ca="1" si="1189"/>
        <v>0</v>
      </c>
      <c r="EB778">
        <v>776</v>
      </c>
      <c r="EC778" s="7">
        <f t="shared" si="1221"/>
        <v>0</v>
      </c>
      <c r="ED778" s="28">
        <f t="shared" si="1222"/>
        <v>0</v>
      </c>
      <c r="EE778" s="16">
        <f t="shared" si="1223"/>
        <v>0</v>
      </c>
      <c r="EF778" s="9">
        <f t="shared" si="1165"/>
        <v>0</v>
      </c>
      <c r="EG778" s="26">
        <f t="shared" si="1166"/>
        <v>0</v>
      </c>
      <c r="EH778" s="19">
        <f t="shared" si="1167"/>
        <v>0</v>
      </c>
      <c r="EI778" s="26">
        <f t="shared" si="1168"/>
        <v>0</v>
      </c>
      <c r="EJ778" s="26">
        <f t="shared" si="1169"/>
        <v>0</v>
      </c>
      <c r="EK778" s="16">
        <f t="shared" si="1224"/>
        <v>0</v>
      </c>
      <c r="EL778" s="25">
        <v>0</v>
      </c>
      <c r="EM778" s="25">
        <f t="shared" si="1225"/>
        <v>0</v>
      </c>
      <c r="EN778" s="25">
        <f t="shared" si="1226"/>
        <v>0</v>
      </c>
      <c r="EO778" s="25">
        <f t="shared" si="1227"/>
        <v>0</v>
      </c>
      <c r="EP778" s="25">
        <f t="shared" si="1228"/>
        <v>0</v>
      </c>
      <c r="EQ778" s="16">
        <f t="shared" si="1229"/>
        <v>0</v>
      </c>
      <c r="ER778" s="25">
        <f t="shared" si="1230"/>
        <v>0</v>
      </c>
      <c r="ES778" s="9">
        <f t="shared" si="1170"/>
        <v>0</v>
      </c>
      <c r="ET778" s="26">
        <f t="shared" si="1171"/>
        <v>0</v>
      </c>
      <c r="EU778" s="19">
        <f t="shared" si="1172"/>
        <v>0</v>
      </c>
      <c r="EV778" s="26">
        <f t="shared" si="1173"/>
        <v>0</v>
      </c>
      <c r="EW778" s="26">
        <f t="shared" si="1174"/>
        <v>0</v>
      </c>
      <c r="EX778">
        <f t="shared" si="1231"/>
        <v>0</v>
      </c>
      <c r="EY778" s="7">
        <f t="shared" si="1190"/>
        <v>0</v>
      </c>
      <c r="EZ778" s="7">
        <f t="shared" si="1191"/>
        <v>0</v>
      </c>
      <c r="FA778" s="17">
        <f t="shared" si="1232"/>
        <v>0</v>
      </c>
      <c r="FB778" s="17">
        <f t="shared" si="1192"/>
        <v>0</v>
      </c>
      <c r="GB778">
        <v>776</v>
      </c>
      <c r="GC778" s="7">
        <f t="shared" si="1233"/>
        <v>0</v>
      </c>
      <c r="GD778" s="28">
        <f t="shared" si="1234"/>
        <v>0</v>
      </c>
      <c r="GE778" s="16">
        <f t="shared" si="1235"/>
        <v>0</v>
      </c>
      <c r="GF778" s="9">
        <f t="shared" si="1175"/>
        <v>0</v>
      </c>
      <c r="GG778" s="26">
        <f t="shared" si="1176"/>
        <v>0</v>
      </c>
      <c r="GH778" s="19">
        <f t="shared" si="1177"/>
        <v>0</v>
      </c>
      <c r="GI778" s="26">
        <f t="shared" si="1178"/>
        <v>0</v>
      </c>
      <c r="GJ778" s="26">
        <f t="shared" si="1179"/>
        <v>0</v>
      </c>
      <c r="GK778" s="16">
        <f t="shared" si="1236"/>
        <v>0</v>
      </c>
      <c r="GL778" s="25">
        <v>0</v>
      </c>
      <c r="GM778" s="25">
        <f t="shared" si="1237"/>
        <v>0</v>
      </c>
      <c r="GN778" s="25">
        <f t="shared" si="1238"/>
        <v>0</v>
      </c>
      <c r="GO778" s="25">
        <f t="shared" si="1239"/>
        <v>0</v>
      </c>
      <c r="GP778" s="25">
        <f t="shared" si="1240"/>
        <v>0</v>
      </c>
      <c r="GQ778" s="16">
        <f t="shared" si="1241"/>
        <v>0</v>
      </c>
      <c r="GR778" s="25">
        <f t="shared" si="1242"/>
        <v>0</v>
      </c>
      <c r="GS778" s="9">
        <f t="shared" si="1180"/>
        <v>0</v>
      </c>
      <c r="GT778" s="26">
        <f t="shared" si="1181"/>
        <v>0</v>
      </c>
      <c r="GU778" s="19">
        <f t="shared" si="1182"/>
        <v>0</v>
      </c>
      <c r="GV778" s="26">
        <f t="shared" si="1183"/>
        <v>0</v>
      </c>
      <c r="GW778" s="26">
        <f t="shared" si="1184"/>
        <v>0</v>
      </c>
      <c r="GX778">
        <f t="shared" si="1243"/>
        <v>0</v>
      </c>
      <c r="GY778" s="7">
        <f t="shared" si="1193"/>
        <v>0</v>
      </c>
      <c r="GZ778" s="7">
        <f t="shared" si="1194"/>
        <v>0</v>
      </c>
      <c r="HA778" s="17">
        <f t="shared" si="1244"/>
        <v>0</v>
      </c>
      <c r="HB778" s="17">
        <f t="shared" si="1195"/>
        <v>0</v>
      </c>
    </row>
    <row r="779" spans="54:210" x14ac:dyDescent="0.3">
      <c r="BB779">
        <v>777</v>
      </c>
      <c r="BC779" s="7">
        <f t="shared" si="1196"/>
        <v>0</v>
      </c>
      <c r="BD779" s="28">
        <f t="shared" si="1197"/>
        <v>0</v>
      </c>
      <c r="BE779" s="16">
        <f t="shared" si="1198"/>
        <v>0</v>
      </c>
      <c r="BF779" s="16">
        <f t="shared" si="1199"/>
        <v>0</v>
      </c>
      <c r="BG779" s="25">
        <v>0</v>
      </c>
      <c r="BH779" s="25">
        <f t="shared" si="1200"/>
        <v>0</v>
      </c>
      <c r="BI779" s="25">
        <f t="shared" si="1201"/>
        <v>0</v>
      </c>
      <c r="BJ779" s="25">
        <f t="shared" si="1202"/>
        <v>0</v>
      </c>
      <c r="BK779" s="25">
        <f t="shared" si="1203"/>
        <v>0</v>
      </c>
      <c r="BL779" s="16">
        <f t="shared" si="1204"/>
        <v>0</v>
      </c>
      <c r="BM779" s="25">
        <f t="shared" si="1205"/>
        <v>0</v>
      </c>
      <c r="BN779" s="9">
        <f t="shared" si="1150"/>
        <v>0</v>
      </c>
      <c r="BO779" s="26">
        <f t="shared" si="1151"/>
        <v>0</v>
      </c>
      <c r="BP779" s="19">
        <f t="shared" si="1152"/>
        <v>0</v>
      </c>
      <c r="BQ779" s="26">
        <f t="shared" si="1153"/>
        <v>0</v>
      </c>
      <c r="BR779" s="26">
        <f t="shared" si="1154"/>
        <v>0</v>
      </c>
      <c r="BS779">
        <f t="shared" si="1206"/>
        <v>0</v>
      </c>
      <c r="BT779" s="7">
        <f t="shared" si="1207"/>
        <v>0</v>
      </c>
      <c r="BU779" s="7">
        <f t="shared" si="1185"/>
        <v>0</v>
      </c>
      <c r="BV779" s="17">
        <f t="shared" si="1208"/>
        <v>0</v>
      </c>
      <c r="BW779" s="17">
        <f t="shared" si="1186"/>
        <v>0</v>
      </c>
      <c r="CB779">
        <v>777</v>
      </c>
      <c r="CC779" s="7">
        <f t="shared" ca="1" si="1209"/>
        <v>-19000</v>
      </c>
      <c r="CD779" s="28">
        <f t="shared" ca="1" si="1210"/>
        <v>0</v>
      </c>
      <c r="CE779" s="16">
        <f t="shared" ca="1" si="1211"/>
        <v>0</v>
      </c>
      <c r="CF779" s="9">
        <f t="shared" ca="1" si="1155"/>
        <v>0</v>
      </c>
      <c r="CG779" s="26">
        <f t="shared" ca="1" si="1156"/>
        <v>0</v>
      </c>
      <c r="CH779" s="19">
        <f t="shared" ca="1" si="1157"/>
        <v>0</v>
      </c>
      <c r="CI779" s="26">
        <f t="shared" ca="1" si="1158"/>
        <v>0</v>
      </c>
      <c r="CJ779" s="26">
        <f t="shared" ca="1" si="1159"/>
        <v>0</v>
      </c>
      <c r="CK779" s="16">
        <f t="shared" ca="1" si="1212"/>
        <v>0</v>
      </c>
      <c r="CL779" s="25">
        <v>0</v>
      </c>
      <c r="CM779" s="25">
        <f t="shared" ca="1" si="1213"/>
        <v>0</v>
      </c>
      <c r="CN779" s="25">
        <f t="shared" ca="1" si="1214"/>
        <v>0</v>
      </c>
      <c r="CO779" s="25">
        <f t="shared" ca="1" si="1215"/>
        <v>0</v>
      </c>
      <c r="CP779" s="25">
        <f t="shared" ca="1" si="1216"/>
        <v>0</v>
      </c>
      <c r="CQ779" s="16">
        <f t="shared" ca="1" si="1217"/>
        <v>0</v>
      </c>
      <c r="CR779" s="25">
        <f t="shared" ca="1" si="1218"/>
        <v>0</v>
      </c>
      <c r="CS779" s="9">
        <f t="shared" ca="1" si="1160"/>
        <v>0</v>
      </c>
      <c r="CT779" s="26">
        <f t="shared" ca="1" si="1161"/>
        <v>0</v>
      </c>
      <c r="CU779" s="19">
        <f t="shared" ca="1" si="1162"/>
        <v>0</v>
      </c>
      <c r="CV779" s="26">
        <f t="shared" ca="1" si="1163"/>
        <v>0</v>
      </c>
      <c r="CW779" s="26">
        <f t="shared" ca="1" si="1164"/>
        <v>0</v>
      </c>
      <c r="CX779">
        <f t="shared" ca="1" si="1219"/>
        <v>0</v>
      </c>
      <c r="CY779" s="7">
        <f t="shared" ca="1" si="1187"/>
        <v>0</v>
      </c>
      <c r="CZ779" s="7">
        <f t="shared" ca="1" si="1188"/>
        <v>0</v>
      </c>
      <c r="DA779" s="17">
        <f t="shared" ca="1" si="1220"/>
        <v>0</v>
      </c>
      <c r="DB779" s="17">
        <f t="shared" ca="1" si="1189"/>
        <v>0</v>
      </c>
      <c r="EB779">
        <v>777</v>
      </c>
      <c r="EC779" s="7">
        <f t="shared" si="1221"/>
        <v>0</v>
      </c>
      <c r="ED779" s="28">
        <f t="shared" si="1222"/>
        <v>0</v>
      </c>
      <c r="EE779" s="16">
        <f t="shared" si="1223"/>
        <v>0</v>
      </c>
      <c r="EF779" s="9">
        <f t="shared" si="1165"/>
        <v>0</v>
      </c>
      <c r="EG779" s="26">
        <f t="shared" si="1166"/>
        <v>0</v>
      </c>
      <c r="EH779" s="19">
        <f t="shared" si="1167"/>
        <v>0</v>
      </c>
      <c r="EI779" s="26">
        <f t="shared" si="1168"/>
        <v>0</v>
      </c>
      <c r="EJ779" s="26">
        <f t="shared" si="1169"/>
        <v>0</v>
      </c>
      <c r="EK779" s="16">
        <f t="shared" si="1224"/>
        <v>0</v>
      </c>
      <c r="EL779" s="25">
        <v>0</v>
      </c>
      <c r="EM779" s="25">
        <f t="shared" si="1225"/>
        <v>0</v>
      </c>
      <c r="EN779" s="25">
        <f t="shared" si="1226"/>
        <v>0</v>
      </c>
      <c r="EO779" s="25">
        <f t="shared" si="1227"/>
        <v>0</v>
      </c>
      <c r="EP779" s="25">
        <f t="shared" si="1228"/>
        <v>0</v>
      </c>
      <c r="EQ779" s="16">
        <f t="shared" si="1229"/>
        <v>0</v>
      </c>
      <c r="ER779" s="25">
        <f t="shared" si="1230"/>
        <v>0</v>
      </c>
      <c r="ES779" s="9">
        <f t="shared" si="1170"/>
        <v>0</v>
      </c>
      <c r="ET779" s="26">
        <f t="shared" si="1171"/>
        <v>0</v>
      </c>
      <c r="EU779" s="19">
        <f t="shared" si="1172"/>
        <v>0</v>
      </c>
      <c r="EV779" s="26">
        <f t="shared" si="1173"/>
        <v>0</v>
      </c>
      <c r="EW779" s="26">
        <f t="shared" si="1174"/>
        <v>0</v>
      </c>
      <c r="EX779">
        <f t="shared" si="1231"/>
        <v>0</v>
      </c>
      <c r="EY779" s="7">
        <f t="shared" si="1190"/>
        <v>0</v>
      </c>
      <c r="EZ779" s="7">
        <f t="shared" si="1191"/>
        <v>0</v>
      </c>
      <c r="FA779" s="17">
        <f t="shared" si="1232"/>
        <v>0</v>
      </c>
      <c r="FB779" s="17">
        <f t="shared" si="1192"/>
        <v>0</v>
      </c>
      <c r="GB779">
        <v>777</v>
      </c>
      <c r="GC779" s="7">
        <f t="shared" si="1233"/>
        <v>0</v>
      </c>
      <c r="GD779" s="28">
        <f t="shared" si="1234"/>
        <v>0</v>
      </c>
      <c r="GE779" s="16">
        <f t="shared" si="1235"/>
        <v>0</v>
      </c>
      <c r="GF779" s="9">
        <f t="shared" si="1175"/>
        <v>0</v>
      </c>
      <c r="GG779" s="26">
        <f t="shared" si="1176"/>
        <v>0</v>
      </c>
      <c r="GH779" s="19">
        <f t="shared" si="1177"/>
        <v>0</v>
      </c>
      <c r="GI779" s="26">
        <f t="shared" si="1178"/>
        <v>0</v>
      </c>
      <c r="GJ779" s="26">
        <f t="shared" si="1179"/>
        <v>0</v>
      </c>
      <c r="GK779" s="16">
        <f t="shared" si="1236"/>
        <v>0</v>
      </c>
      <c r="GL779" s="25">
        <v>0</v>
      </c>
      <c r="GM779" s="25">
        <f t="shared" si="1237"/>
        <v>0</v>
      </c>
      <c r="GN779" s="25">
        <f t="shared" si="1238"/>
        <v>0</v>
      </c>
      <c r="GO779" s="25">
        <f t="shared" si="1239"/>
        <v>0</v>
      </c>
      <c r="GP779" s="25">
        <f t="shared" si="1240"/>
        <v>0</v>
      </c>
      <c r="GQ779" s="16">
        <f t="shared" si="1241"/>
        <v>0</v>
      </c>
      <c r="GR779" s="25">
        <f t="shared" si="1242"/>
        <v>0</v>
      </c>
      <c r="GS779" s="9">
        <f t="shared" si="1180"/>
        <v>0</v>
      </c>
      <c r="GT779" s="26">
        <f t="shared" si="1181"/>
        <v>0</v>
      </c>
      <c r="GU779" s="19">
        <f t="shared" si="1182"/>
        <v>0</v>
      </c>
      <c r="GV779" s="26">
        <f t="shared" si="1183"/>
        <v>0</v>
      </c>
      <c r="GW779" s="26">
        <f t="shared" si="1184"/>
        <v>0</v>
      </c>
      <c r="GX779">
        <f t="shared" si="1243"/>
        <v>0</v>
      </c>
      <c r="GY779" s="7">
        <f t="shared" si="1193"/>
        <v>0</v>
      </c>
      <c r="GZ779" s="7">
        <f t="shared" si="1194"/>
        <v>0</v>
      </c>
      <c r="HA779" s="17">
        <f t="shared" si="1244"/>
        <v>0</v>
      </c>
      <c r="HB779" s="17">
        <f t="shared" si="1195"/>
        <v>0</v>
      </c>
    </row>
    <row r="780" spans="54:210" x14ac:dyDescent="0.3">
      <c r="BB780">
        <v>778</v>
      </c>
      <c r="BC780" s="7">
        <f t="shared" si="1196"/>
        <v>0</v>
      </c>
      <c r="BD780" s="28">
        <f t="shared" si="1197"/>
        <v>0</v>
      </c>
      <c r="BE780" s="16">
        <f t="shared" si="1198"/>
        <v>0</v>
      </c>
      <c r="BF780" s="16">
        <f t="shared" si="1199"/>
        <v>0</v>
      </c>
      <c r="BG780" s="25">
        <v>0</v>
      </c>
      <c r="BH780" s="25">
        <f t="shared" si="1200"/>
        <v>0</v>
      </c>
      <c r="BI780" s="25">
        <f t="shared" si="1201"/>
        <v>0</v>
      </c>
      <c r="BJ780" s="25">
        <f t="shared" si="1202"/>
        <v>0</v>
      </c>
      <c r="BK780" s="25">
        <f t="shared" si="1203"/>
        <v>0</v>
      </c>
      <c r="BL780" s="16">
        <f t="shared" si="1204"/>
        <v>0</v>
      </c>
      <c r="BM780" s="25">
        <f t="shared" si="1205"/>
        <v>0</v>
      </c>
      <c r="BN780" s="9">
        <f t="shared" si="1150"/>
        <v>0</v>
      </c>
      <c r="BO780" s="26">
        <f t="shared" si="1151"/>
        <v>0</v>
      </c>
      <c r="BP780" s="19">
        <f t="shared" si="1152"/>
        <v>0</v>
      </c>
      <c r="BQ780" s="26">
        <f t="shared" si="1153"/>
        <v>0</v>
      </c>
      <c r="BR780" s="26">
        <f t="shared" si="1154"/>
        <v>0</v>
      </c>
      <c r="BS780">
        <f t="shared" si="1206"/>
        <v>0</v>
      </c>
      <c r="BT780" s="7">
        <f t="shared" si="1207"/>
        <v>0</v>
      </c>
      <c r="BU780" s="7">
        <f t="shared" si="1185"/>
        <v>0</v>
      </c>
      <c r="BV780" s="17">
        <f t="shared" si="1208"/>
        <v>0</v>
      </c>
      <c r="BW780" s="17">
        <f t="shared" si="1186"/>
        <v>0</v>
      </c>
      <c r="CB780">
        <v>778</v>
      </c>
      <c r="CC780" s="7">
        <f t="shared" ca="1" si="1209"/>
        <v>-19000</v>
      </c>
      <c r="CD780" s="28">
        <f t="shared" ca="1" si="1210"/>
        <v>0</v>
      </c>
      <c r="CE780" s="16">
        <f t="shared" ca="1" si="1211"/>
        <v>0</v>
      </c>
      <c r="CF780" s="9">
        <f t="shared" ca="1" si="1155"/>
        <v>0</v>
      </c>
      <c r="CG780" s="26">
        <f t="shared" ca="1" si="1156"/>
        <v>0</v>
      </c>
      <c r="CH780" s="19">
        <f t="shared" ca="1" si="1157"/>
        <v>0</v>
      </c>
      <c r="CI780" s="26">
        <f t="shared" ca="1" si="1158"/>
        <v>0</v>
      </c>
      <c r="CJ780" s="26">
        <f t="shared" ca="1" si="1159"/>
        <v>0</v>
      </c>
      <c r="CK780" s="16">
        <f t="shared" ca="1" si="1212"/>
        <v>0</v>
      </c>
      <c r="CL780" s="25">
        <v>0</v>
      </c>
      <c r="CM780" s="25">
        <f t="shared" ca="1" si="1213"/>
        <v>0</v>
      </c>
      <c r="CN780" s="25">
        <f t="shared" ca="1" si="1214"/>
        <v>0</v>
      </c>
      <c r="CO780" s="25">
        <f t="shared" ca="1" si="1215"/>
        <v>0</v>
      </c>
      <c r="CP780" s="25">
        <f t="shared" ca="1" si="1216"/>
        <v>0</v>
      </c>
      <c r="CQ780" s="16">
        <f t="shared" ca="1" si="1217"/>
        <v>0</v>
      </c>
      <c r="CR780" s="25">
        <f t="shared" ca="1" si="1218"/>
        <v>0</v>
      </c>
      <c r="CS780" s="9">
        <f t="shared" ca="1" si="1160"/>
        <v>0</v>
      </c>
      <c r="CT780" s="26">
        <f t="shared" ca="1" si="1161"/>
        <v>0</v>
      </c>
      <c r="CU780" s="19">
        <f t="shared" ca="1" si="1162"/>
        <v>0</v>
      </c>
      <c r="CV780" s="26">
        <f t="shared" ca="1" si="1163"/>
        <v>0</v>
      </c>
      <c r="CW780" s="26">
        <f t="shared" ca="1" si="1164"/>
        <v>0</v>
      </c>
      <c r="CX780">
        <f t="shared" ca="1" si="1219"/>
        <v>0</v>
      </c>
      <c r="CY780" s="7">
        <f t="shared" ca="1" si="1187"/>
        <v>0</v>
      </c>
      <c r="CZ780" s="7">
        <f t="shared" ca="1" si="1188"/>
        <v>0</v>
      </c>
      <c r="DA780" s="17">
        <f t="shared" ca="1" si="1220"/>
        <v>0</v>
      </c>
      <c r="DB780" s="17">
        <f t="shared" ca="1" si="1189"/>
        <v>0</v>
      </c>
      <c r="EB780">
        <v>778</v>
      </c>
      <c r="EC780" s="7">
        <f t="shared" si="1221"/>
        <v>0</v>
      </c>
      <c r="ED780" s="28">
        <f t="shared" si="1222"/>
        <v>0</v>
      </c>
      <c r="EE780" s="16">
        <f t="shared" si="1223"/>
        <v>0</v>
      </c>
      <c r="EF780" s="9">
        <f t="shared" si="1165"/>
        <v>0</v>
      </c>
      <c r="EG780" s="26">
        <f t="shared" si="1166"/>
        <v>0</v>
      </c>
      <c r="EH780" s="19">
        <f t="shared" si="1167"/>
        <v>0</v>
      </c>
      <c r="EI780" s="26">
        <f t="shared" si="1168"/>
        <v>0</v>
      </c>
      <c r="EJ780" s="26">
        <f t="shared" si="1169"/>
        <v>0</v>
      </c>
      <c r="EK780" s="16">
        <f t="shared" si="1224"/>
        <v>0</v>
      </c>
      <c r="EL780" s="25">
        <v>0</v>
      </c>
      <c r="EM780" s="25">
        <f t="shared" si="1225"/>
        <v>0</v>
      </c>
      <c r="EN780" s="25">
        <f t="shared" si="1226"/>
        <v>0</v>
      </c>
      <c r="EO780" s="25">
        <f t="shared" si="1227"/>
        <v>0</v>
      </c>
      <c r="EP780" s="25">
        <f t="shared" si="1228"/>
        <v>0</v>
      </c>
      <c r="EQ780" s="16">
        <f t="shared" si="1229"/>
        <v>0</v>
      </c>
      <c r="ER780" s="25">
        <f t="shared" si="1230"/>
        <v>0</v>
      </c>
      <c r="ES780" s="9">
        <f t="shared" si="1170"/>
        <v>0</v>
      </c>
      <c r="ET780" s="26">
        <f t="shared" si="1171"/>
        <v>0</v>
      </c>
      <c r="EU780" s="19">
        <f t="shared" si="1172"/>
        <v>0</v>
      </c>
      <c r="EV780" s="26">
        <f t="shared" si="1173"/>
        <v>0</v>
      </c>
      <c r="EW780" s="26">
        <f t="shared" si="1174"/>
        <v>0</v>
      </c>
      <c r="EX780">
        <f t="shared" si="1231"/>
        <v>0</v>
      </c>
      <c r="EY780" s="7">
        <f t="shared" si="1190"/>
        <v>0</v>
      </c>
      <c r="EZ780" s="7">
        <f t="shared" si="1191"/>
        <v>0</v>
      </c>
      <c r="FA780" s="17">
        <f t="shared" si="1232"/>
        <v>0</v>
      </c>
      <c r="FB780" s="17">
        <f t="shared" si="1192"/>
        <v>0</v>
      </c>
      <c r="GB780">
        <v>778</v>
      </c>
      <c r="GC780" s="7">
        <f t="shared" si="1233"/>
        <v>0</v>
      </c>
      <c r="GD780" s="28">
        <f t="shared" si="1234"/>
        <v>0</v>
      </c>
      <c r="GE780" s="16">
        <f t="shared" si="1235"/>
        <v>0</v>
      </c>
      <c r="GF780" s="9">
        <f t="shared" si="1175"/>
        <v>0</v>
      </c>
      <c r="GG780" s="26">
        <f t="shared" si="1176"/>
        <v>0</v>
      </c>
      <c r="GH780" s="19">
        <f t="shared" si="1177"/>
        <v>0</v>
      </c>
      <c r="GI780" s="26">
        <f t="shared" si="1178"/>
        <v>0</v>
      </c>
      <c r="GJ780" s="26">
        <f t="shared" si="1179"/>
        <v>0</v>
      </c>
      <c r="GK780" s="16">
        <f t="shared" si="1236"/>
        <v>0</v>
      </c>
      <c r="GL780" s="25">
        <v>0</v>
      </c>
      <c r="GM780" s="25">
        <f t="shared" si="1237"/>
        <v>0</v>
      </c>
      <c r="GN780" s="25">
        <f t="shared" si="1238"/>
        <v>0</v>
      </c>
      <c r="GO780" s="25">
        <f t="shared" si="1239"/>
        <v>0</v>
      </c>
      <c r="GP780" s="25">
        <f t="shared" si="1240"/>
        <v>0</v>
      </c>
      <c r="GQ780" s="16">
        <f t="shared" si="1241"/>
        <v>0</v>
      </c>
      <c r="GR780" s="25">
        <f t="shared" si="1242"/>
        <v>0</v>
      </c>
      <c r="GS780" s="9">
        <f t="shared" si="1180"/>
        <v>0</v>
      </c>
      <c r="GT780" s="26">
        <f t="shared" si="1181"/>
        <v>0</v>
      </c>
      <c r="GU780" s="19">
        <f t="shared" si="1182"/>
        <v>0</v>
      </c>
      <c r="GV780" s="26">
        <f t="shared" si="1183"/>
        <v>0</v>
      </c>
      <c r="GW780" s="26">
        <f t="shared" si="1184"/>
        <v>0</v>
      </c>
      <c r="GX780">
        <f t="shared" si="1243"/>
        <v>0</v>
      </c>
      <c r="GY780" s="7">
        <f t="shared" si="1193"/>
        <v>0</v>
      </c>
      <c r="GZ780" s="7">
        <f t="shared" si="1194"/>
        <v>0</v>
      </c>
      <c r="HA780" s="17">
        <f t="shared" si="1244"/>
        <v>0</v>
      </c>
      <c r="HB780" s="17">
        <f t="shared" si="1195"/>
        <v>0</v>
      </c>
    </row>
    <row r="781" spans="54:210" x14ac:dyDescent="0.3">
      <c r="BB781">
        <v>779</v>
      </c>
      <c r="BC781" s="7">
        <f t="shared" si="1196"/>
        <v>0</v>
      </c>
      <c r="BD781" s="28">
        <f t="shared" si="1197"/>
        <v>0</v>
      </c>
      <c r="BE781" s="16">
        <f t="shared" si="1198"/>
        <v>0</v>
      </c>
      <c r="BF781" s="16">
        <f t="shared" si="1199"/>
        <v>0</v>
      </c>
      <c r="BG781" s="25">
        <v>0</v>
      </c>
      <c r="BH781" s="25">
        <f t="shared" si="1200"/>
        <v>0</v>
      </c>
      <c r="BI781" s="25">
        <f t="shared" si="1201"/>
        <v>0</v>
      </c>
      <c r="BJ781" s="25">
        <f t="shared" si="1202"/>
        <v>0</v>
      </c>
      <c r="BK781" s="25">
        <f t="shared" si="1203"/>
        <v>0</v>
      </c>
      <c r="BL781" s="16">
        <f t="shared" si="1204"/>
        <v>0</v>
      </c>
      <c r="BM781" s="25">
        <f t="shared" si="1205"/>
        <v>0</v>
      </c>
      <c r="BN781" s="9">
        <f t="shared" si="1150"/>
        <v>0</v>
      </c>
      <c r="BO781" s="26">
        <f t="shared" si="1151"/>
        <v>0</v>
      </c>
      <c r="BP781" s="19">
        <f t="shared" si="1152"/>
        <v>0</v>
      </c>
      <c r="BQ781" s="26">
        <f t="shared" si="1153"/>
        <v>0</v>
      </c>
      <c r="BR781" s="26">
        <f t="shared" si="1154"/>
        <v>0</v>
      </c>
      <c r="BS781">
        <f t="shared" si="1206"/>
        <v>0</v>
      </c>
      <c r="BT781" s="7">
        <f t="shared" si="1207"/>
        <v>0</v>
      </c>
      <c r="BU781" s="7">
        <f t="shared" si="1185"/>
        <v>0</v>
      </c>
      <c r="BV781" s="17">
        <f t="shared" si="1208"/>
        <v>0</v>
      </c>
      <c r="BW781" s="17">
        <f t="shared" si="1186"/>
        <v>0</v>
      </c>
      <c r="CB781">
        <v>779</v>
      </c>
      <c r="CC781" s="7">
        <f t="shared" ca="1" si="1209"/>
        <v>-19000</v>
      </c>
      <c r="CD781" s="28">
        <f t="shared" ca="1" si="1210"/>
        <v>0</v>
      </c>
      <c r="CE781" s="16">
        <f t="shared" ca="1" si="1211"/>
        <v>0</v>
      </c>
      <c r="CF781" s="9">
        <f t="shared" ca="1" si="1155"/>
        <v>0</v>
      </c>
      <c r="CG781" s="26">
        <f t="shared" ca="1" si="1156"/>
        <v>0</v>
      </c>
      <c r="CH781" s="19">
        <f t="shared" ca="1" si="1157"/>
        <v>0</v>
      </c>
      <c r="CI781" s="26">
        <f t="shared" ca="1" si="1158"/>
        <v>0</v>
      </c>
      <c r="CJ781" s="26">
        <f t="shared" ca="1" si="1159"/>
        <v>0</v>
      </c>
      <c r="CK781" s="16">
        <f t="shared" ca="1" si="1212"/>
        <v>0</v>
      </c>
      <c r="CL781" s="25">
        <v>0</v>
      </c>
      <c r="CM781" s="25">
        <f t="shared" ca="1" si="1213"/>
        <v>0</v>
      </c>
      <c r="CN781" s="25">
        <f t="shared" ca="1" si="1214"/>
        <v>0</v>
      </c>
      <c r="CO781" s="25">
        <f t="shared" ca="1" si="1215"/>
        <v>0</v>
      </c>
      <c r="CP781" s="25">
        <f t="shared" ca="1" si="1216"/>
        <v>0</v>
      </c>
      <c r="CQ781" s="16">
        <f t="shared" ca="1" si="1217"/>
        <v>0</v>
      </c>
      <c r="CR781" s="25">
        <f t="shared" ca="1" si="1218"/>
        <v>0</v>
      </c>
      <c r="CS781" s="9">
        <f t="shared" ca="1" si="1160"/>
        <v>0</v>
      </c>
      <c r="CT781" s="26">
        <f t="shared" ca="1" si="1161"/>
        <v>0</v>
      </c>
      <c r="CU781" s="19">
        <f t="shared" ca="1" si="1162"/>
        <v>0</v>
      </c>
      <c r="CV781" s="26">
        <f t="shared" ca="1" si="1163"/>
        <v>0</v>
      </c>
      <c r="CW781" s="26">
        <f t="shared" ca="1" si="1164"/>
        <v>0</v>
      </c>
      <c r="CX781">
        <f t="shared" ca="1" si="1219"/>
        <v>0</v>
      </c>
      <c r="CY781" s="7">
        <f t="shared" ca="1" si="1187"/>
        <v>0</v>
      </c>
      <c r="CZ781" s="7">
        <f t="shared" ca="1" si="1188"/>
        <v>0</v>
      </c>
      <c r="DA781" s="17">
        <f t="shared" ca="1" si="1220"/>
        <v>0</v>
      </c>
      <c r="DB781" s="17">
        <f t="shared" ca="1" si="1189"/>
        <v>0</v>
      </c>
      <c r="EB781">
        <v>779</v>
      </c>
      <c r="EC781" s="7">
        <f t="shared" si="1221"/>
        <v>0</v>
      </c>
      <c r="ED781" s="28">
        <f t="shared" si="1222"/>
        <v>0</v>
      </c>
      <c r="EE781" s="16">
        <f t="shared" si="1223"/>
        <v>0</v>
      </c>
      <c r="EF781" s="9">
        <f t="shared" si="1165"/>
        <v>0</v>
      </c>
      <c r="EG781" s="26">
        <f t="shared" si="1166"/>
        <v>0</v>
      </c>
      <c r="EH781" s="19">
        <f t="shared" si="1167"/>
        <v>0</v>
      </c>
      <c r="EI781" s="26">
        <f t="shared" si="1168"/>
        <v>0</v>
      </c>
      <c r="EJ781" s="26">
        <f t="shared" si="1169"/>
        <v>0</v>
      </c>
      <c r="EK781" s="16">
        <f t="shared" si="1224"/>
        <v>0</v>
      </c>
      <c r="EL781" s="25">
        <v>0</v>
      </c>
      <c r="EM781" s="25">
        <f t="shared" si="1225"/>
        <v>0</v>
      </c>
      <c r="EN781" s="25">
        <f t="shared" si="1226"/>
        <v>0</v>
      </c>
      <c r="EO781" s="25">
        <f t="shared" si="1227"/>
        <v>0</v>
      </c>
      <c r="EP781" s="25">
        <f t="shared" si="1228"/>
        <v>0</v>
      </c>
      <c r="EQ781" s="16">
        <f t="shared" si="1229"/>
        <v>0</v>
      </c>
      <c r="ER781" s="25">
        <f t="shared" si="1230"/>
        <v>0</v>
      </c>
      <c r="ES781" s="9">
        <f t="shared" si="1170"/>
        <v>0</v>
      </c>
      <c r="ET781" s="26">
        <f t="shared" si="1171"/>
        <v>0</v>
      </c>
      <c r="EU781" s="19">
        <f t="shared" si="1172"/>
        <v>0</v>
      </c>
      <c r="EV781" s="26">
        <f t="shared" si="1173"/>
        <v>0</v>
      </c>
      <c r="EW781" s="26">
        <f t="shared" si="1174"/>
        <v>0</v>
      </c>
      <c r="EX781">
        <f t="shared" si="1231"/>
        <v>0</v>
      </c>
      <c r="EY781" s="7">
        <f t="shared" si="1190"/>
        <v>0</v>
      </c>
      <c r="EZ781" s="7">
        <f t="shared" si="1191"/>
        <v>0</v>
      </c>
      <c r="FA781" s="17">
        <f t="shared" si="1232"/>
        <v>0</v>
      </c>
      <c r="FB781" s="17">
        <f t="shared" si="1192"/>
        <v>0</v>
      </c>
      <c r="GB781">
        <v>779</v>
      </c>
      <c r="GC781" s="7">
        <f t="shared" si="1233"/>
        <v>0</v>
      </c>
      <c r="GD781" s="28">
        <f t="shared" si="1234"/>
        <v>0</v>
      </c>
      <c r="GE781" s="16">
        <f t="shared" si="1235"/>
        <v>0</v>
      </c>
      <c r="GF781" s="9">
        <f t="shared" si="1175"/>
        <v>0</v>
      </c>
      <c r="GG781" s="26">
        <f t="shared" si="1176"/>
        <v>0</v>
      </c>
      <c r="GH781" s="19">
        <f t="shared" si="1177"/>
        <v>0</v>
      </c>
      <c r="GI781" s="26">
        <f t="shared" si="1178"/>
        <v>0</v>
      </c>
      <c r="GJ781" s="26">
        <f t="shared" si="1179"/>
        <v>0</v>
      </c>
      <c r="GK781" s="16">
        <f t="shared" si="1236"/>
        <v>0</v>
      </c>
      <c r="GL781" s="25">
        <v>0</v>
      </c>
      <c r="GM781" s="25">
        <f t="shared" si="1237"/>
        <v>0</v>
      </c>
      <c r="GN781" s="25">
        <f t="shared" si="1238"/>
        <v>0</v>
      </c>
      <c r="GO781" s="25">
        <f t="shared" si="1239"/>
        <v>0</v>
      </c>
      <c r="GP781" s="25">
        <f t="shared" si="1240"/>
        <v>0</v>
      </c>
      <c r="GQ781" s="16">
        <f t="shared" si="1241"/>
        <v>0</v>
      </c>
      <c r="GR781" s="25">
        <f t="shared" si="1242"/>
        <v>0</v>
      </c>
      <c r="GS781" s="9">
        <f t="shared" si="1180"/>
        <v>0</v>
      </c>
      <c r="GT781" s="26">
        <f t="shared" si="1181"/>
        <v>0</v>
      </c>
      <c r="GU781" s="19">
        <f t="shared" si="1182"/>
        <v>0</v>
      </c>
      <c r="GV781" s="26">
        <f t="shared" si="1183"/>
        <v>0</v>
      </c>
      <c r="GW781" s="26">
        <f t="shared" si="1184"/>
        <v>0</v>
      </c>
      <c r="GX781">
        <f t="shared" si="1243"/>
        <v>0</v>
      </c>
      <c r="GY781" s="7">
        <f t="shared" si="1193"/>
        <v>0</v>
      </c>
      <c r="GZ781" s="7">
        <f t="shared" si="1194"/>
        <v>0</v>
      </c>
      <c r="HA781" s="17">
        <f t="shared" si="1244"/>
        <v>0</v>
      </c>
      <c r="HB781" s="17">
        <f t="shared" si="1195"/>
        <v>0</v>
      </c>
    </row>
    <row r="782" spans="54:210" x14ac:dyDescent="0.3">
      <c r="BB782">
        <v>780</v>
      </c>
      <c r="BC782" s="7">
        <f t="shared" si="1196"/>
        <v>0</v>
      </c>
      <c r="BD782" s="28">
        <f t="shared" si="1197"/>
        <v>0</v>
      </c>
      <c r="BE782" s="16">
        <f t="shared" si="1198"/>
        <v>0</v>
      </c>
      <c r="BF782" s="16">
        <f t="shared" si="1199"/>
        <v>0</v>
      </c>
      <c r="BG782" s="25">
        <v>0</v>
      </c>
      <c r="BH782" s="25">
        <f t="shared" si="1200"/>
        <v>0</v>
      </c>
      <c r="BI782" s="25">
        <f t="shared" si="1201"/>
        <v>0</v>
      </c>
      <c r="BJ782" s="25">
        <f t="shared" si="1202"/>
        <v>0</v>
      </c>
      <c r="BK782" s="25">
        <f t="shared" si="1203"/>
        <v>0</v>
      </c>
      <c r="BL782" s="16">
        <f t="shared" si="1204"/>
        <v>0</v>
      </c>
      <c r="BM782" s="25">
        <f t="shared" si="1205"/>
        <v>0</v>
      </c>
      <c r="BN782" s="9">
        <f t="shared" si="1150"/>
        <v>0</v>
      </c>
      <c r="BO782" s="26">
        <f t="shared" si="1151"/>
        <v>0</v>
      </c>
      <c r="BP782" s="19">
        <f t="shared" si="1152"/>
        <v>0</v>
      </c>
      <c r="BQ782" s="26">
        <f t="shared" si="1153"/>
        <v>0</v>
      </c>
      <c r="BR782" s="26">
        <f t="shared" si="1154"/>
        <v>0</v>
      </c>
      <c r="BS782">
        <f t="shared" si="1206"/>
        <v>0</v>
      </c>
      <c r="BT782" s="7">
        <f t="shared" si="1207"/>
        <v>0</v>
      </c>
      <c r="BU782" s="7">
        <f t="shared" si="1185"/>
        <v>0</v>
      </c>
      <c r="BV782" s="17">
        <f t="shared" si="1208"/>
        <v>0</v>
      </c>
      <c r="BW782" s="17">
        <f t="shared" si="1186"/>
        <v>0</v>
      </c>
      <c r="CB782">
        <v>780</v>
      </c>
      <c r="CC782" s="7">
        <f t="shared" ca="1" si="1209"/>
        <v>-19000</v>
      </c>
      <c r="CD782" s="28">
        <f t="shared" ca="1" si="1210"/>
        <v>0</v>
      </c>
      <c r="CE782" s="16">
        <f t="shared" ca="1" si="1211"/>
        <v>0</v>
      </c>
      <c r="CF782" s="9">
        <f t="shared" ca="1" si="1155"/>
        <v>0</v>
      </c>
      <c r="CG782" s="26">
        <f t="shared" ca="1" si="1156"/>
        <v>0</v>
      </c>
      <c r="CH782" s="19">
        <f t="shared" ca="1" si="1157"/>
        <v>0</v>
      </c>
      <c r="CI782" s="26">
        <f t="shared" ca="1" si="1158"/>
        <v>0</v>
      </c>
      <c r="CJ782" s="26">
        <f t="shared" ca="1" si="1159"/>
        <v>0</v>
      </c>
      <c r="CK782" s="16">
        <f t="shared" ca="1" si="1212"/>
        <v>0</v>
      </c>
      <c r="CL782" s="25">
        <v>0</v>
      </c>
      <c r="CM782" s="25">
        <f t="shared" ca="1" si="1213"/>
        <v>0</v>
      </c>
      <c r="CN782" s="25">
        <f t="shared" ca="1" si="1214"/>
        <v>0</v>
      </c>
      <c r="CO782" s="25">
        <f t="shared" ca="1" si="1215"/>
        <v>0</v>
      </c>
      <c r="CP782" s="25">
        <f t="shared" ca="1" si="1216"/>
        <v>0</v>
      </c>
      <c r="CQ782" s="16">
        <f t="shared" ca="1" si="1217"/>
        <v>0</v>
      </c>
      <c r="CR782" s="25">
        <f t="shared" ca="1" si="1218"/>
        <v>0</v>
      </c>
      <c r="CS782" s="9">
        <f t="shared" ca="1" si="1160"/>
        <v>0</v>
      </c>
      <c r="CT782" s="26">
        <f t="shared" ca="1" si="1161"/>
        <v>0</v>
      </c>
      <c r="CU782" s="19">
        <f t="shared" ca="1" si="1162"/>
        <v>0</v>
      </c>
      <c r="CV782" s="26">
        <f t="shared" ca="1" si="1163"/>
        <v>0</v>
      </c>
      <c r="CW782" s="26">
        <f t="shared" ca="1" si="1164"/>
        <v>0</v>
      </c>
      <c r="CX782">
        <f t="shared" ca="1" si="1219"/>
        <v>0</v>
      </c>
      <c r="CY782" s="7">
        <f t="shared" ca="1" si="1187"/>
        <v>0</v>
      </c>
      <c r="CZ782" s="7">
        <f t="shared" ca="1" si="1188"/>
        <v>0</v>
      </c>
      <c r="DA782" s="17">
        <f t="shared" ca="1" si="1220"/>
        <v>0</v>
      </c>
      <c r="DB782" s="17">
        <f t="shared" ca="1" si="1189"/>
        <v>0</v>
      </c>
      <c r="EB782">
        <v>780</v>
      </c>
      <c r="EC782" s="7">
        <f t="shared" si="1221"/>
        <v>0</v>
      </c>
      <c r="ED782" s="28">
        <f t="shared" si="1222"/>
        <v>0</v>
      </c>
      <c r="EE782" s="16">
        <f t="shared" si="1223"/>
        <v>0</v>
      </c>
      <c r="EF782" s="9">
        <f t="shared" si="1165"/>
        <v>0</v>
      </c>
      <c r="EG782" s="26">
        <f t="shared" si="1166"/>
        <v>0</v>
      </c>
      <c r="EH782" s="19">
        <f t="shared" si="1167"/>
        <v>0</v>
      </c>
      <c r="EI782" s="26">
        <f t="shared" si="1168"/>
        <v>0</v>
      </c>
      <c r="EJ782" s="26">
        <f t="shared" si="1169"/>
        <v>0</v>
      </c>
      <c r="EK782" s="16">
        <f t="shared" si="1224"/>
        <v>0</v>
      </c>
      <c r="EL782" s="25">
        <v>0</v>
      </c>
      <c r="EM782" s="25">
        <f t="shared" si="1225"/>
        <v>0</v>
      </c>
      <c r="EN782" s="25">
        <f t="shared" si="1226"/>
        <v>0</v>
      </c>
      <c r="EO782" s="25">
        <f t="shared" si="1227"/>
        <v>0</v>
      </c>
      <c r="EP782" s="25">
        <f t="shared" si="1228"/>
        <v>0</v>
      </c>
      <c r="EQ782" s="16">
        <f t="shared" si="1229"/>
        <v>0</v>
      </c>
      <c r="ER782" s="25">
        <f t="shared" si="1230"/>
        <v>0</v>
      </c>
      <c r="ES782" s="9">
        <f t="shared" si="1170"/>
        <v>0</v>
      </c>
      <c r="ET782" s="26">
        <f t="shared" si="1171"/>
        <v>0</v>
      </c>
      <c r="EU782" s="19">
        <f t="shared" si="1172"/>
        <v>0</v>
      </c>
      <c r="EV782" s="26">
        <f t="shared" si="1173"/>
        <v>0</v>
      </c>
      <c r="EW782" s="26">
        <f t="shared" si="1174"/>
        <v>0</v>
      </c>
      <c r="EX782">
        <f t="shared" si="1231"/>
        <v>0</v>
      </c>
      <c r="EY782" s="7">
        <f t="shared" si="1190"/>
        <v>0</v>
      </c>
      <c r="EZ782" s="7">
        <f t="shared" si="1191"/>
        <v>0</v>
      </c>
      <c r="FA782" s="17">
        <f t="shared" si="1232"/>
        <v>0</v>
      </c>
      <c r="FB782" s="17">
        <f t="shared" si="1192"/>
        <v>0</v>
      </c>
      <c r="GB782">
        <v>780</v>
      </c>
      <c r="GC782" s="7">
        <f t="shared" si="1233"/>
        <v>0</v>
      </c>
      <c r="GD782" s="28">
        <f t="shared" si="1234"/>
        <v>0</v>
      </c>
      <c r="GE782" s="16">
        <f t="shared" si="1235"/>
        <v>0</v>
      </c>
      <c r="GF782" s="9">
        <f t="shared" si="1175"/>
        <v>0</v>
      </c>
      <c r="GG782" s="26">
        <f t="shared" si="1176"/>
        <v>0</v>
      </c>
      <c r="GH782" s="19">
        <f t="shared" si="1177"/>
        <v>0</v>
      </c>
      <c r="GI782" s="26">
        <f t="shared" si="1178"/>
        <v>0</v>
      </c>
      <c r="GJ782" s="26">
        <f t="shared" si="1179"/>
        <v>0</v>
      </c>
      <c r="GK782" s="16">
        <f t="shared" si="1236"/>
        <v>0</v>
      </c>
      <c r="GL782" s="25">
        <v>0</v>
      </c>
      <c r="GM782" s="25">
        <f t="shared" si="1237"/>
        <v>0</v>
      </c>
      <c r="GN782" s="25">
        <f t="shared" si="1238"/>
        <v>0</v>
      </c>
      <c r="GO782" s="25">
        <f t="shared" si="1239"/>
        <v>0</v>
      </c>
      <c r="GP782" s="25">
        <f t="shared" si="1240"/>
        <v>0</v>
      </c>
      <c r="GQ782" s="16">
        <f t="shared" si="1241"/>
        <v>0</v>
      </c>
      <c r="GR782" s="25">
        <f t="shared" si="1242"/>
        <v>0</v>
      </c>
      <c r="GS782" s="9">
        <f t="shared" si="1180"/>
        <v>0</v>
      </c>
      <c r="GT782" s="26">
        <f t="shared" si="1181"/>
        <v>0</v>
      </c>
      <c r="GU782" s="19">
        <f t="shared" si="1182"/>
        <v>0</v>
      </c>
      <c r="GV782" s="26">
        <f t="shared" si="1183"/>
        <v>0</v>
      </c>
      <c r="GW782" s="26">
        <f t="shared" si="1184"/>
        <v>0</v>
      </c>
      <c r="GX782">
        <f t="shared" si="1243"/>
        <v>0</v>
      </c>
      <c r="GY782" s="7">
        <f t="shared" si="1193"/>
        <v>0</v>
      </c>
      <c r="GZ782" s="7">
        <f t="shared" si="1194"/>
        <v>0</v>
      </c>
      <c r="HA782" s="17">
        <f t="shared" si="1244"/>
        <v>0</v>
      </c>
      <c r="HB782" s="17">
        <f t="shared" si="1195"/>
        <v>0</v>
      </c>
    </row>
    <row r="783" spans="54:210" x14ac:dyDescent="0.3">
      <c r="BB783">
        <v>781</v>
      </c>
      <c r="BC783" s="7">
        <f t="shared" si="1196"/>
        <v>0</v>
      </c>
      <c r="BD783" s="28">
        <f t="shared" si="1197"/>
        <v>0</v>
      </c>
      <c r="BE783" s="16">
        <f t="shared" si="1198"/>
        <v>0</v>
      </c>
      <c r="BF783" s="16">
        <f t="shared" si="1199"/>
        <v>0</v>
      </c>
      <c r="BG783" s="25">
        <v>0</v>
      </c>
      <c r="BH783" s="25">
        <f t="shared" si="1200"/>
        <v>0</v>
      </c>
      <c r="BI783" s="25">
        <f t="shared" si="1201"/>
        <v>0</v>
      </c>
      <c r="BJ783" s="25">
        <f t="shared" si="1202"/>
        <v>0</v>
      </c>
      <c r="BK783" s="25">
        <f t="shared" si="1203"/>
        <v>0</v>
      </c>
      <c r="BL783" s="16">
        <f t="shared" si="1204"/>
        <v>0</v>
      </c>
      <c r="BM783" s="25">
        <f t="shared" si="1205"/>
        <v>0</v>
      </c>
      <c r="BN783" s="9">
        <f t="shared" si="1150"/>
        <v>0</v>
      </c>
      <c r="BO783" s="26">
        <f t="shared" si="1151"/>
        <v>0</v>
      </c>
      <c r="BP783" s="19">
        <f t="shared" si="1152"/>
        <v>0</v>
      </c>
      <c r="BQ783" s="26">
        <f t="shared" si="1153"/>
        <v>0</v>
      </c>
      <c r="BR783" s="26">
        <f t="shared" si="1154"/>
        <v>0</v>
      </c>
      <c r="BS783">
        <f t="shared" si="1206"/>
        <v>0</v>
      </c>
      <c r="BT783" s="7">
        <f t="shared" si="1207"/>
        <v>0</v>
      </c>
      <c r="BU783" s="7">
        <f t="shared" si="1185"/>
        <v>0</v>
      </c>
      <c r="BV783" s="17">
        <f t="shared" si="1208"/>
        <v>0</v>
      </c>
      <c r="BW783" s="17">
        <f t="shared" si="1186"/>
        <v>0</v>
      </c>
      <c r="CB783">
        <v>781</v>
      </c>
      <c r="CC783" s="7">
        <f t="shared" ca="1" si="1209"/>
        <v>-19000</v>
      </c>
      <c r="CD783" s="28">
        <f t="shared" ca="1" si="1210"/>
        <v>0</v>
      </c>
      <c r="CE783" s="16">
        <f t="shared" ca="1" si="1211"/>
        <v>0</v>
      </c>
      <c r="CF783" s="9">
        <f t="shared" ca="1" si="1155"/>
        <v>0</v>
      </c>
      <c r="CG783" s="26">
        <f t="shared" ca="1" si="1156"/>
        <v>0</v>
      </c>
      <c r="CH783" s="19">
        <f t="shared" ca="1" si="1157"/>
        <v>0</v>
      </c>
      <c r="CI783" s="26">
        <f t="shared" ca="1" si="1158"/>
        <v>0</v>
      </c>
      <c r="CJ783" s="26">
        <f t="shared" ca="1" si="1159"/>
        <v>0</v>
      </c>
      <c r="CK783" s="16">
        <f t="shared" ca="1" si="1212"/>
        <v>0</v>
      </c>
      <c r="CL783" s="25">
        <v>0</v>
      </c>
      <c r="CM783" s="25">
        <f t="shared" ca="1" si="1213"/>
        <v>0</v>
      </c>
      <c r="CN783" s="25">
        <f t="shared" ca="1" si="1214"/>
        <v>0</v>
      </c>
      <c r="CO783" s="25">
        <f t="shared" ca="1" si="1215"/>
        <v>0</v>
      </c>
      <c r="CP783" s="25">
        <f t="shared" ca="1" si="1216"/>
        <v>0</v>
      </c>
      <c r="CQ783" s="16">
        <f t="shared" ca="1" si="1217"/>
        <v>0</v>
      </c>
      <c r="CR783" s="25">
        <f t="shared" ca="1" si="1218"/>
        <v>0</v>
      </c>
      <c r="CS783" s="9">
        <f t="shared" ca="1" si="1160"/>
        <v>0</v>
      </c>
      <c r="CT783" s="26">
        <f t="shared" ca="1" si="1161"/>
        <v>0</v>
      </c>
      <c r="CU783" s="19">
        <f t="shared" ca="1" si="1162"/>
        <v>0</v>
      </c>
      <c r="CV783" s="26">
        <f t="shared" ca="1" si="1163"/>
        <v>0</v>
      </c>
      <c r="CW783" s="26">
        <f t="shared" ca="1" si="1164"/>
        <v>0</v>
      </c>
      <c r="CX783">
        <f t="shared" ca="1" si="1219"/>
        <v>0</v>
      </c>
      <c r="CY783" s="7">
        <f t="shared" ca="1" si="1187"/>
        <v>0</v>
      </c>
      <c r="CZ783" s="7">
        <f t="shared" ca="1" si="1188"/>
        <v>0</v>
      </c>
      <c r="DA783" s="17">
        <f t="shared" ca="1" si="1220"/>
        <v>0</v>
      </c>
      <c r="DB783" s="17">
        <f t="shared" ca="1" si="1189"/>
        <v>0</v>
      </c>
      <c r="EB783">
        <v>781</v>
      </c>
      <c r="EC783" s="7">
        <f t="shared" si="1221"/>
        <v>0</v>
      </c>
      <c r="ED783" s="28">
        <f t="shared" si="1222"/>
        <v>0</v>
      </c>
      <c r="EE783" s="16">
        <f t="shared" si="1223"/>
        <v>0</v>
      </c>
      <c r="EF783" s="9">
        <f t="shared" si="1165"/>
        <v>0</v>
      </c>
      <c r="EG783" s="26">
        <f t="shared" si="1166"/>
        <v>0</v>
      </c>
      <c r="EH783" s="19">
        <f t="shared" si="1167"/>
        <v>0</v>
      </c>
      <c r="EI783" s="26">
        <f t="shared" si="1168"/>
        <v>0</v>
      </c>
      <c r="EJ783" s="26">
        <f t="shared" si="1169"/>
        <v>0</v>
      </c>
      <c r="EK783" s="16">
        <f t="shared" si="1224"/>
        <v>0</v>
      </c>
      <c r="EL783" s="25">
        <v>0</v>
      </c>
      <c r="EM783" s="25">
        <f t="shared" si="1225"/>
        <v>0</v>
      </c>
      <c r="EN783" s="25">
        <f t="shared" si="1226"/>
        <v>0</v>
      </c>
      <c r="EO783" s="25">
        <f t="shared" si="1227"/>
        <v>0</v>
      </c>
      <c r="EP783" s="25">
        <f t="shared" si="1228"/>
        <v>0</v>
      </c>
      <c r="EQ783" s="16">
        <f t="shared" si="1229"/>
        <v>0</v>
      </c>
      <c r="ER783" s="25">
        <f t="shared" si="1230"/>
        <v>0</v>
      </c>
      <c r="ES783" s="9">
        <f t="shared" si="1170"/>
        <v>0</v>
      </c>
      <c r="ET783" s="26">
        <f t="shared" si="1171"/>
        <v>0</v>
      </c>
      <c r="EU783" s="19">
        <f t="shared" si="1172"/>
        <v>0</v>
      </c>
      <c r="EV783" s="26">
        <f t="shared" si="1173"/>
        <v>0</v>
      </c>
      <c r="EW783" s="26">
        <f t="shared" si="1174"/>
        <v>0</v>
      </c>
      <c r="EX783">
        <f t="shared" si="1231"/>
        <v>0</v>
      </c>
      <c r="EY783" s="7">
        <f t="shared" si="1190"/>
        <v>0</v>
      </c>
      <c r="EZ783" s="7">
        <f t="shared" si="1191"/>
        <v>0</v>
      </c>
      <c r="FA783" s="17">
        <f t="shared" si="1232"/>
        <v>0</v>
      </c>
      <c r="FB783" s="17">
        <f t="shared" si="1192"/>
        <v>0</v>
      </c>
      <c r="GB783">
        <v>781</v>
      </c>
      <c r="GC783" s="7">
        <f t="shared" si="1233"/>
        <v>0</v>
      </c>
      <c r="GD783" s="28">
        <f t="shared" si="1234"/>
        <v>0</v>
      </c>
      <c r="GE783" s="16">
        <f t="shared" si="1235"/>
        <v>0</v>
      </c>
      <c r="GF783" s="9">
        <f t="shared" si="1175"/>
        <v>0</v>
      </c>
      <c r="GG783" s="26">
        <f t="shared" si="1176"/>
        <v>0</v>
      </c>
      <c r="GH783" s="19">
        <f t="shared" si="1177"/>
        <v>0</v>
      </c>
      <c r="GI783" s="26">
        <f t="shared" si="1178"/>
        <v>0</v>
      </c>
      <c r="GJ783" s="26">
        <f t="shared" si="1179"/>
        <v>0</v>
      </c>
      <c r="GK783" s="16">
        <f t="shared" si="1236"/>
        <v>0</v>
      </c>
      <c r="GL783" s="25">
        <v>0</v>
      </c>
      <c r="GM783" s="25">
        <f t="shared" si="1237"/>
        <v>0</v>
      </c>
      <c r="GN783" s="25">
        <f t="shared" si="1238"/>
        <v>0</v>
      </c>
      <c r="GO783" s="25">
        <f t="shared" si="1239"/>
        <v>0</v>
      </c>
      <c r="GP783" s="25">
        <f t="shared" si="1240"/>
        <v>0</v>
      </c>
      <c r="GQ783" s="16">
        <f t="shared" si="1241"/>
        <v>0</v>
      </c>
      <c r="GR783" s="25">
        <f t="shared" si="1242"/>
        <v>0</v>
      </c>
      <c r="GS783" s="9">
        <f t="shared" si="1180"/>
        <v>0</v>
      </c>
      <c r="GT783" s="26">
        <f t="shared" si="1181"/>
        <v>0</v>
      </c>
      <c r="GU783" s="19">
        <f t="shared" si="1182"/>
        <v>0</v>
      </c>
      <c r="GV783" s="26">
        <f t="shared" si="1183"/>
        <v>0</v>
      </c>
      <c r="GW783" s="26">
        <f t="shared" si="1184"/>
        <v>0</v>
      </c>
      <c r="GX783">
        <f t="shared" si="1243"/>
        <v>0</v>
      </c>
      <c r="GY783" s="7">
        <f t="shared" si="1193"/>
        <v>0</v>
      </c>
      <c r="GZ783" s="7">
        <f t="shared" si="1194"/>
        <v>0</v>
      </c>
      <c r="HA783" s="17">
        <f t="shared" si="1244"/>
        <v>0</v>
      </c>
      <c r="HB783" s="17">
        <f t="shared" si="1195"/>
        <v>0</v>
      </c>
    </row>
    <row r="784" spans="54:210" x14ac:dyDescent="0.3">
      <c r="BB784">
        <v>782</v>
      </c>
      <c r="BC784" s="7">
        <f t="shared" si="1196"/>
        <v>0</v>
      </c>
      <c r="BD784" s="28">
        <f t="shared" si="1197"/>
        <v>0</v>
      </c>
      <c r="BE784" s="16">
        <f t="shared" si="1198"/>
        <v>0</v>
      </c>
      <c r="BF784" s="16">
        <f t="shared" si="1199"/>
        <v>0</v>
      </c>
      <c r="BG784" s="25">
        <v>0</v>
      </c>
      <c r="BH784" s="25">
        <f t="shared" si="1200"/>
        <v>0</v>
      </c>
      <c r="BI784" s="25">
        <f t="shared" si="1201"/>
        <v>0</v>
      </c>
      <c r="BJ784" s="25">
        <f t="shared" si="1202"/>
        <v>0</v>
      </c>
      <c r="BK784" s="25">
        <f t="shared" si="1203"/>
        <v>0</v>
      </c>
      <c r="BL784" s="16">
        <f t="shared" si="1204"/>
        <v>0</v>
      </c>
      <c r="BM784" s="25">
        <f t="shared" si="1205"/>
        <v>0</v>
      </c>
      <c r="BN784" s="9">
        <f t="shared" si="1150"/>
        <v>0</v>
      </c>
      <c r="BO784" s="26">
        <f t="shared" si="1151"/>
        <v>0</v>
      </c>
      <c r="BP784" s="19">
        <f t="shared" si="1152"/>
        <v>0</v>
      </c>
      <c r="BQ784" s="26">
        <f t="shared" si="1153"/>
        <v>0</v>
      </c>
      <c r="BR784" s="26">
        <f t="shared" si="1154"/>
        <v>0</v>
      </c>
      <c r="BS784">
        <f t="shared" si="1206"/>
        <v>0</v>
      </c>
      <c r="BT784" s="7">
        <f t="shared" si="1207"/>
        <v>0</v>
      </c>
      <c r="BU784" s="7">
        <f t="shared" si="1185"/>
        <v>0</v>
      </c>
      <c r="BV784" s="17">
        <f t="shared" si="1208"/>
        <v>0</v>
      </c>
      <c r="BW784" s="17">
        <f t="shared" si="1186"/>
        <v>0</v>
      </c>
      <c r="CB784">
        <v>782</v>
      </c>
      <c r="CC784" s="7">
        <f t="shared" ca="1" si="1209"/>
        <v>-19000</v>
      </c>
      <c r="CD784" s="28">
        <f t="shared" ca="1" si="1210"/>
        <v>0</v>
      </c>
      <c r="CE784" s="16">
        <f t="shared" ca="1" si="1211"/>
        <v>0</v>
      </c>
      <c r="CF784" s="9">
        <f t="shared" ca="1" si="1155"/>
        <v>0</v>
      </c>
      <c r="CG784" s="26">
        <f t="shared" ca="1" si="1156"/>
        <v>0</v>
      </c>
      <c r="CH784" s="19">
        <f t="shared" ca="1" si="1157"/>
        <v>0</v>
      </c>
      <c r="CI784" s="26">
        <f t="shared" ca="1" si="1158"/>
        <v>0</v>
      </c>
      <c r="CJ784" s="26">
        <f t="shared" ca="1" si="1159"/>
        <v>0</v>
      </c>
      <c r="CK784" s="16">
        <f t="shared" ca="1" si="1212"/>
        <v>0</v>
      </c>
      <c r="CL784" s="25">
        <v>0</v>
      </c>
      <c r="CM784" s="25">
        <f t="shared" ca="1" si="1213"/>
        <v>0</v>
      </c>
      <c r="CN784" s="25">
        <f t="shared" ca="1" si="1214"/>
        <v>0</v>
      </c>
      <c r="CO784" s="25">
        <f t="shared" ca="1" si="1215"/>
        <v>0</v>
      </c>
      <c r="CP784" s="25">
        <f t="shared" ca="1" si="1216"/>
        <v>0</v>
      </c>
      <c r="CQ784" s="16">
        <f t="shared" ca="1" si="1217"/>
        <v>0</v>
      </c>
      <c r="CR784" s="25">
        <f t="shared" ca="1" si="1218"/>
        <v>0</v>
      </c>
      <c r="CS784" s="9">
        <f t="shared" ca="1" si="1160"/>
        <v>0</v>
      </c>
      <c r="CT784" s="26">
        <f t="shared" ca="1" si="1161"/>
        <v>0</v>
      </c>
      <c r="CU784" s="19">
        <f t="shared" ca="1" si="1162"/>
        <v>0</v>
      </c>
      <c r="CV784" s="26">
        <f t="shared" ca="1" si="1163"/>
        <v>0</v>
      </c>
      <c r="CW784" s="26">
        <f t="shared" ca="1" si="1164"/>
        <v>0</v>
      </c>
      <c r="CX784">
        <f t="shared" ca="1" si="1219"/>
        <v>0</v>
      </c>
      <c r="CY784" s="7">
        <f t="shared" ca="1" si="1187"/>
        <v>0</v>
      </c>
      <c r="CZ784" s="7">
        <f t="shared" ca="1" si="1188"/>
        <v>0</v>
      </c>
      <c r="DA784" s="17">
        <f t="shared" ca="1" si="1220"/>
        <v>0</v>
      </c>
      <c r="DB784" s="17">
        <f t="shared" ca="1" si="1189"/>
        <v>0</v>
      </c>
      <c r="EB784">
        <v>782</v>
      </c>
      <c r="EC784" s="7">
        <f t="shared" si="1221"/>
        <v>0</v>
      </c>
      <c r="ED784" s="28">
        <f t="shared" si="1222"/>
        <v>0</v>
      </c>
      <c r="EE784" s="16">
        <f t="shared" si="1223"/>
        <v>0</v>
      </c>
      <c r="EF784" s="9">
        <f t="shared" si="1165"/>
        <v>0</v>
      </c>
      <c r="EG784" s="26">
        <f t="shared" si="1166"/>
        <v>0</v>
      </c>
      <c r="EH784" s="19">
        <f t="shared" si="1167"/>
        <v>0</v>
      </c>
      <c r="EI784" s="26">
        <f t="shared" si="1168"/>
        <v>0</v>
      </c>
      <c r="EJ784" s="26">
        <f t="shared" si="1169"/>
        <v>0</v>
      </c>
      <c r="EK784" s="16">
        <f t="shared" si="1224"/>
        <v>0</v>
      </c>
      <c r="EL784" s="25">
        <v>0</v>
      </c>
      <c r="EM784" s="25">
        <f t="shared" si="1225"/>
        <v>0</v>
      </c>
      <c r="EN784" s="25">
        <f t="shared" si="1226"/>
        <v>0</v>
      </c>
      <c r="EO784" s="25">
        <f t="shared" si="1227"/>
        <v>0</v>
      </c>
      <c r="EP784" s="25">
        <f t="shared" si="1228"/>
        <v>0</v>
      </c>
      <c r="EQ784" s="16">
        <f t="shared" si="1229"/>
        <v>0</v>
      </c>
      <c r="ER784" s="25">
        <f t="shared" si="1230"/>
        <v>0</v>
      </c>
      <c r="ES784" s="9">
        <f t="shared" si="1170"/>
        <v>0</v>
      </c>
      <c r="ET784" s="26">
        <f t="shared" si="1171"/>
        <v>0</v>
      </c>
      <c r="EU784" s="19">
        <f t="shared" si="1172"/>
        <v>0</v>
      </c>
      <c r="EV784" s="26">
        <f t="shared" si="1173"/>
        <v>0</v>
      </c>
      <c r="EW784" s="26">
        <f t="shared" si="1174"/>
        <v>0</v>
      </c>
      <c r="EX784">
        <f t="shared" si="1231"/>
        <v>0</v>
      </c>
      <c r="EY784" s="7">
        <f t="shared" si="1190"/>
        <v>0</v>
      </c>
      <c r="EZ784" s="7">
        <f t="shared" si="1191"/>
        <v>0</v>
      </c>
      <c r="FA784" s="17">
        <f t="shared" si="1232"/>
        <v>0</v>
      </c>
      <c r="FB784" s="17">
        <f t="shared" si="1192"/>
        <v>0</v>
      </c>
      <c r="GB784">
        <v>782</v>
      </c>
      <c r="GC784" s="7">
        <f t="shared" si="1233"/>
        <v>0</v>
      </c>
      <c r="GD784" s="28">
        <f t="shared" si="1234"/>
        <v>0</v>
      </c>
      <c r="GE784" s="16">
        <f t="shared" si="1235"/>
        <v>0</v>
      </c>
      <c r="GF784" s="9">
        <f t="shared" si="1175"/>
        <v>0</v>
      </c>
      <c r="GG784" s="26">
        <f t="shared" si="1176"/>
        <v>0</v>
      </c>
      <c r="GH784" s="19">
        <f t="shared" si="1177"/>
        <v>0</v>
      </c>
      <c r="GI784" s="26">
        <f t="shared" si="1178"/>
        <v>0</v>
      </c>
      <c r="GJ784" s="26">
        <f t="shared" si="1179"/>
        <v>0</v>
      </c>
      <c r="GK784" s="16">
        <f t="shared" si="1236"/>
        <v>0</v>
      </c>
      <c r="GL784" s="25">
        <v>0</v>
      </c>
      <c r="GM784" s="25">
        <f t="shared" si="1237"/>
        <v>0</v>
      </c>
      <c r="GN784" s="25">
        <f t="shared" si="1238"/>
        <v>0</v>
      </c>
      <c r="GO784" s="25">
        <f t="shared" si="1239"/>
        <v>0</v>
      </c>
      <c r="GP784" s="25">
        <f t="shared" si="1240"/>
        <v>0</v>
      </c>
      <c r="GQ784" s="16">
        <f t="shared" si="1241"/>
        <v>0</v>
      </c>
      <c r="GR784" s="25">
        <f t="shared" si="1242"/>
        <v>0</v>
      </c>
      <c r="GS784" s="9">
        <f t="shared" si="1180"/>
        <v>0</v>
      </c>
      <c r="GT784" s="26">
        <f t="shared" si="1181"/>
        <v>0</v>
      </c>
      <c r="GU784" s="19">
        <f t="shared" si="1182"/>
        <v>0</v>
      </c>
      <c r="GV784" s="26">
        <f t="shared" si="1183"/>
        <v>0</v>
      </c>
      <c r="GW784" s="26">
        <f t="shared" si="1184"/>
        <v>0</v>
      </c>
      <c r="GX784">
        <f t="shared" si="1243"/>
        <v>0</v>
      </c>
      <c r="GY784" s="7">
        <f t="shared" si="1193"/>
        <v>0</v>
      </c>
      <c r="GZ784" s="7">
        <f t="shared" si="1194"/>
        <v>0</v>
      </c>
      <c r="HA784" s="17">
        <f t="shared" si="1244"/>
        <v>0</v>
      </c>
      <c r="HB784" s="17">
        <f t="shared" si="1195"/>
        <v>0</v>
      </c>
    </row>
    <row r="785" spans="54:210" x14ac:dyDescent="0.3">
      <c r="BB785">
        <v>783</v>
      </c>
      <c r="BC785" s="7">
        <f t="shared" si="1196"/>
        <v>0</v>
      </c>
      <c r="BD785" s="28">
        <f t="shared" si="1197"/>
        <v>0</v>
      </c>
      <c r="BE785" s="16">
        <f t="shared" si="1198"/>
        <v>0</v>
      </c>
      <c r="BF785" s="16">
        <f t="shared" si="1199"/>
        <v>0</v>
      </c>
      <c r="BG785" s="25">
        <v>0</v>
      </c>
      <c r="BH785" s="25">
        <f t="shared" si="1200"/>
        <v>0</v>
      </c>
      <c r="BI785" s="25">
        <f t="shared" si="1201"/>
        <v>0</v>
      </c>
      <c r="BJ785" s="25">
        <f t="shared" si="1202"/>
        <v>0</v>
      </c>
      <c r="BK785" s="25">
        <f t="shared" si="1203"/>
        <v>0</v>
      </c>
      <c r="BL785" s="16">
        <f t="shared" si="1204"/>
        <v>0</v>
      </c>
      <c r="BM785" s="25">
        <f t="shared" si="1205"/>
        <v>0</v>
      </c>
      <c r="BN785" s="9">
        <f t="shared" si="1150"/>
        <v>0</v>
      </c>
      <c r="BO785" s="26">
        <f t="shared" si="1151"/>
        <v>0</v>
      </c>
      <c r="BP785" s="19">
        <f t="shared" si="1152"/>
        <v>0</v>
      </c>
      <c r="BQ785" s="26">
        <f t="shared" si="1153"/>
        <v>0</v>
      </c>
      <c r="BR785" s="26">
        <f t="shared" si="1154"/>
        <v>0</v>
      </c>
      <c r="BS785">
        <f t="shared" si="1206"/>
        <v>0</v>
      </c>
      <c r="BT785" s="7">
        <f t="shared" si="1207"/>
        <v>0</v>
      </c>
      <c r="BU785" s="7">
        <f t="shared" si="1185"/>
        <v>0</v>
      </c>
      <c r="BV785" s="17">
        <f t="shared" si="1208"/>
        <v>0</v>
      </c>
      <c r="BW785" s="17">
        <f t="shared" si="1186"/>
        <v>0</v>
      </c>
      <c r="CB785">
        <v>783</v>
      </c>
      <c r="CC785" s="7">
        <f t="shared" ca="1" si="1209"/>
        <v>-19000</v>
      </c>
      <c r="CD785" s="28">
        <f t="shared" ca="1" si="1210"/>
        <v>0</v>
      </c>
      <c r="CE785" s="16">
        <f t="shared" ca="1" si="1211"/>
        <v>0</v>
      </c>
      <c r="CF785" s="9">
        <f t="shared" ca="1" si="1155"/>
        <v>0</v>
      </c>
      <c r="CG785" s="26">
        <f t="shared" ca="1" si="1156"/>
        <v>0</v>
      </c>
      <c r="CH785" s="19">
        <f t="shared" ca="1" si="1157"/>
        <v>0</v>
      </c>
      <c r="CI785" s="26">
        <f t="shared" ca="1" si="1158"/>
        <v>0</v>
      </c>
      <c r="CJ785" s="26">
        <f t="shared" ca="1" si="1159"/>
        <v>0</v>
      </c>
      <c r="CK785" s="16">
        <f t="shared" ca="1" si="1212"/>
        <v>0</v>
      </c>
      <c r="CL785" s="25">
        <v>0</v>
      </c>
      <c r="CM785" s="25">
        <f t="shared" ca="1" si="1213"/>
        <v>0</v>
      </c>
      <c r="CN785" s="25">
        <f t="shared" ca="1" si="1214"/>
        <v>0</v>
      </c>
      <c r="CO785" s="25">
        <f t="shared" ca="1" si="1215"/>
        <v>0</v>
      </c>
      <c r="CP785" s="25">
        <f t="shared" ca="1" si="1216"/>
        <v>0</v>
      </c>
      <c r="CQ785" s="16">
        <f t="shared" ca="1" si="1217"/>
        <v>0</v>
      </c>
      <c r="CR785" s="25">
        <f t="shared" ca="1" si="1218"/>
        <v>0</v>
      </c>
      <c r="CS785" s="9">
        <f t="shared" ca="1" si="1160"/>
        <v>0</v>
      </c>
      <c r="CT785" s="26">
        <f t="shared" ca="1" si="1161"/>
        <v>0</v>
      </c>
      <c r="CU785" s="19">
        <f t="shared" ca="1" si="1162"/>
        <v>0</v>
      </c>
      <c r="CV785" s="26">
        <f t="shared" ca="1" si="1163"/>
        <v>0</v>
      </c>
      <c r="CW785" s="26">
        <f t="shared" ca="1" si="1164"/>
        <v>0</v>
      </c>
      <c r="CX785">
        <f t="shared" ca="1" si="1219"/>
        <v>0</v>
      </c>
      <c r="CY785" s="7">
        <f t="shared" ca="1" si="1187"/>
        <v>0</v>
      </c>
      <c r="CZ785" s="7">
        <f t="shared" ca="1" si="1188"/>
        <v>0</v>
      </c>
      <c r="DA785" s="17">
        <f t="shared" ca="1" si="1220"/>
        <v>0</v>
      </c>
      <c r="DB785" s="17">
        <f t="shared" ca="1" si="1189"/>
        <v>0</v>
      </c>
      <c r="EB785">
        <v>783</v>
      </c>
      <c r="EC785" s="7">
        <f t="shared" si="1221"/>
        <v>0</v>
      </c>
      <c r="ED785" s="28">
        <f t="shared" si="1222"/>
        <v>0</v>
      </c>
      <c r="EE785" s="16">
        <f t="shared" si="1223"/>
        <v>0</v>
      </c>
      <c r="EF785" s="9">
        <f t="shared" si="1165"/>
        <v>0</v>
      </c>
      <c r="EG785" s="26">
        <f t="shared" si="1166"/>
        <v>0</v>
      </c>
      <c r="EH785" s="19">
        <f t="shared" si="1167"/>
        <v>0</v>
      </c>
      <c r="EI785" s="26">
        <f t="shared" si="1168"/>
        <v>0</v>
      </c>
      <c r="EJ785" s="26">
        <f t="shared" si="1169"/>
        <v>0</v>
      </c>
      <c r="EK785" s="16">
        <f t="shared" si="1224"/>
        <v>0</v>
      </c>
      <c r="EL785" s="25">
        <v>0</v>
      </c>
      <c r="EM785" s="25">
        <f t="shared" si="1225"/>
        <v>0</v>
      </c>
      <c r="EN785" s="25">
        <f t="shared" si="1226"/>
        <v>0</v>
      </c>
      <c r="EO785" s="25">
        <f t="shared" si="1227"/>
        <v>0</v>
      </c>
      <c r="EP785" s="25">
        <f t="shared" si="1228"/>
        <v>0</v>
      </c>
      <c r="EQ785" s="16">
        <f t="shared" si="1229"/>
        <v>0</v>
      </c>
      <c r="ER785" s="25">
        <f t="shared" si="1230"/>
        <v>0</v>
      </c>
      <c r="ES785" s="9">
        <f t="shared" si="1170"/>
        <v>0</v>
      </c>
      <c r="ET785" s="26">
        <f t="shared" si="1171"/>
        <v>0</v>
      </c>
      <c r="EU785" s="19">
        <f t="shared" si="1172"/>
        <v>0</v>
      </c>
      <c r="EV785" s="26">
        <f t="shared" si="1173"/>
        <v>0</v>
      </c>
      <c r="EW785" s="26">
        <f t="shared" si="1174"/>
        <v>0</v>
      </c>
      <c r="EX785">
        <f t="shared" si="1231"/>
        <v>0</v>
      </c>
      <c r="EY785" s="7">
        <f t="shared" si="1190"/>
        <v>0</v>
      </c>
      <c r="EZ785" s="7">
        <f t="shared" si="1191"/>
        <v>0</v>
      </c>
      <c r="FA785" s="17">
        <f t="shared" si="1232"/>
        <v>0</v>
      </c>
      <c r="FB785" s="17">
        <f t="shared" si="1192"/>
        <v>0</v>
      </c>
      <c r="GB785">
        <v>783</v>
      </c>
      <c r="GC785" s="7">
        <f t="shared" si="1233"/>
        <v>0</v>
      </c>
      <c r="GD785" s="28">
        <f t="shared" si="1234"/>
        <v>0</v>
      </c>
      <c r="GE785" s="16">
        <f t="shared" si="1235"/>
        <v>0</v>
      </c>
      <c r="GF785" s="9">
        <f t="shared" si="1175"/>
        <v>0</v>
      </c>
      <c r="GG785" s="26">
        <f t="shared" si="1176"/>
        <v>0</v>
      </c>
      <c r="GH785" s="19">
        <f t="shared" si="1177"/>
        <v>0</v>
      </c>
      <c r="GI785" s="26">
        <f t="shared" si="1178"/>
        <v>0</v>
      </c>
      <c r="GJ785" s="26">
        <f t="shared" si="1179"/>
        <v>0</v>
      </c>
      <c r="GK785" s="16">
        <f t="shared" si="1236"/>
        <v>0</v>
      </c>
      <c r="GL785" s="25">
        <v>0</v>
      </c>
      <c r="GM785" s="25">
        <f t="shared" si="1237"/>
        <v>0</v>
      </c>
      <c r="GN785" s="25">
        <f t="shared" si="1238"/>
        <v>0</v>
      </c>
      <c r="GO785" s="25">
        <f t="shared" si="1239"/>
        <v>0</v>
      </c>
      <c r="GP785" s="25">
        <f t="shared" si="1240"/>
        <v>0</v>
      </c>
      <c r="GQ785" s="16">
        <f t="shared" si="1241"/>
        <v>0</v>
      </c>
      <c r="GR785" s="25">
        <f t="shared" si="1242"/>
        <v>0</v>
      </c>
      <c r="GS785" s="9">
        <f t="shared" si="1180"/>
        <v>0</v>
      </c>
      <c r="GT785" s="26">
        <f t="shared" si="1181"/>
        <v>0</v>
      </c>
      <c r="GU785" s="19">
        <f t="shared" si="1182"/>
        <v>0</v>
      </c>
      <c r="GV785" s="26">
        <f t="shared" si="1183"/>
        <v>0</v>
      </c>
      <c r="GW785" s="26">
        <f t="shared" si="1184"/>
        <v>0</v>
      </c>
      <c r="GX785">
        <f t="shared" si="1243"/>
        <v>0</v>
      </c>
      <c r="GY785" s="7">
        <f t="shared" si="1193"/>
        <v>0</v>
      </c>
      <c r="GZ785" s="7">
        <f t="shared" si="1194"/>
        <v>0</v>
      </c>
      <c r="HA785" s="17">
        <f t="shared" si="1244"/>
        <v>0</v>
      </c>
      <c r="HB785" s="17">
        <f t="shared" si="1195"/>
        <v>0</v>
      </c>
    </row>
    <row r="786" spans="54:210" x14ac:dyDescent="0.3">
      <c r="BB786">
        <v>784</v>
      </c>
      <c r="BC786" s="7">
        <f t="shared" si="1196"/>
        <v>0</v>
      </c>
      <c r="BD786" s="28">
        <f t="shared" si="1197"/>
        <v>0</v>
      </c>
      <c r="BE786" s="16">
        <f t="shared" si="1198"/>
        <v>0</v>
      </c>
      <c r="BF786" s="16">
        <f t="shared" si="1199"/>
        <v>0</v>
      </c>
      <c r="BG786" s="25">
        <v>0</v>
      </c>
      <c r="BH786" s="25">
        <f t="shared" si="1200"/>
        <v>0</v>
      </c>
      <c r="BI786" s="25">
        <f t="shared" si="1201"/>
        <v>0</v>
      </c>
      <c r="BJ786" s="25">
        <f t="shared" si="1202"/>
        <v>0</v>
      </c>
      <c r="BK786" s="25">
        <f t="shared" si="1203"/>
        <v>0</v>
      </c>
      <c r="BL786" s="16">
        <f t="shared" si="1204"/>
        <v>0</v>
      </c>
      <c r="BM786" s="25">
        <f t="shared" si="1205"/>
        <v>0</v>
      </c>
      <c r="BN786" s="9">
        <f t="shared" si="1150"/>
        <v>0</v>
      </c>
      <c r="BO786" s="26">
        <f t="shared" si="1151"/>
        <v>0</v>
      </c>
      <c r="BP786" s="19">
        <f t="shared" si="1152"/>
        <v>0</v>
      </c>
      <c r="BQ786" s="26">
        <f t="shared" si="1153"/>
        <v>0</v>
      </c>
      <c r="BR786" s="26">
        <f t="shared" si="1154"/>
        <v>0</v>
      </c>
      <c r="BS786">
        <f t="shared" si="1206"/>
        <v>0</v>
      </c>
      <c r="BT786" s="7">
        <f t="shared" si="1207"/>
        <v>0</v>
      </c>
      <c r="BU786" s="7">
        <f t="shared" si="1185"/>
        <v>0</v>
      </c>
      <c r="BV786" s="17">
        <f t="shared" si="1208"/>
        <v>0</v>
      </c>
      <c r="BW786" s="17">
        <f t="shared" si="1186"/>
        <v>0</v>
      </c>
      <c r="CB786">
        <v>784</v>
      </c>
      <c r="CC786" s="7">
        <f t="shared" ca="1" si="1209"/>
        <v>-19000</v>
      </c>
      <c r="CD786" s="28">
        <f t="shared" ca="1" si="1210"/>
        <v>0</v>
      </c>
      <c r="CE786" s="16">
        <f t="shared" ca="1" si="1211"/>
        <v>0</v>
      </c>
      <c r="CF786" s="9">
        <f t="shared" ca="1" si="1155"/>
        <v>0</v>
      </c>
      <c r="CG786" s="26">
        <f t="shared" ca="1" si="1156"/>
        <v>0</v>
      </c>
      <c r="CH786" s="19">
        <f t="shared" ca="1" si="1157"/>
        <v>0</v>
      </c>
      <c r="CI786" s="26">
        <f t="shared" ca="1" si="1158"/>
        <v>0</v>
      </c>
      <c r="CJ786" s="26">
        <f t="shared" ca="1" si="1159"/>
        <v>0</v>
      </c>
      <c r="CK786" s="16">
        <f t="shared" ca="1" si="1212"/>
        <v>0</v>
      </c>
      <c r="CL786" s="25">
        <v>0</v>
      </c>
      <c r="CM786" s="25">
        <f t="shared" ca="1" si="1213"/>
        <v>0</v>
      </c>
      <c r="CN786" s="25">
        <f t="shared" ca="1" si="1214"/>
        <v>0</v>
      </c>
      <c r="CO786" s="25">
        <f t="shared" ca="1" si="1215"/>
        <v>0</v>
      </c>
      <c r="CP786" s="25">
        <f t="shared" ca="1" si="1216"/>
        <v>0</v>
      </c>
      <c r="CQ786" s="16">
        <f t="shared" ca="1" si="1217"/>
        <v>0</v>
      </c>
      <c r="CR786" s="25">
        <f t="shared" ca="1" si="1218"/>
        <v>0</v>
      </c>
      <c r="CS786" s="9">
        <f t="shared" ca="1" si="1160"/>
        <v>0</v>
      </c>
      <c r="CT786" s="26">
        <f t="shared" ca="1" si="1161"/>
        <v>0</v>
      </c>
      <c r="CU786" s="19">
        <f t="shared" ca="1" si="1162"/>
        <v>0</v>
      </c>
      <c r="CV786" s="26">
        <f t="shared" ca="1" si="1163"/>
        <v>0</v>
      </c>
      <c r="CW786" s="26">
        <f t="shared" ca="1" si="1164"/>
        <v>0</v>
      </c>
      <c r="CX786">
        <f t="shared" ca="1" si="1219"/>
        <v>0</v>
      </c>
      <c r="CY786" s="7">
        <f t="shared" ca="1" si="1187"/>
        <v>0</v>
      </c>
      <c r="CZ786" s="7">
        <f t="shared" ca="1" si="1188"/>
        <v>0</v>
      </c>
      <c r="DA786" s="17">
        <f t="shared" ca="1" si="1220"/>
        <v>0</v>
      </c>
      <c r="DB786" s="17">
        <f t="shared" ca="1" si="1189"/>
        <v>0</v>
      </c>
      <c r="EB786">
        <v>784</v>
      </c>
      <c r="EC786" s="7">
        <f t="shared" si="1221"/>
        <v>0</v>
      </c>
      <c r="ED786" s="28">
        <f t="shared" si="1222"/>
        <v>0</v>
      </c>
      <c r="EE786" s="16">
        <f t="shared" si="1223"/>
        <v>0</v>
      </c>
      <c r="EF786" s="9">
        <f t="shared" si="1165"/>
        <v>0</v>
      </c>
      <c r="EG786" s="26">
        <f t="shared" si="1166"/>
        <v>0</v>
      </c>
      <c r="EH786" s="19">
        <f t="shared" si="1167"/>
        <v>0</v>
      </c>
      <c r="EI786" s="26">
        <f t="shared" si="1168"/>
        <v>0</v>
      </c>
      <c r="EJ786" s="26">
        <f t="shared" si="1169"/>
        <v>0</v>
      </c>
      <c r="EK786" s="16">
        <f t="shared" si="1224"/>
        <v>0</v>
      </c>
      <c r="EL786" s="25">
        <v>0</v>
      </c>
      <c r="EM786" s="25">
        <f t="shared" si="1225"/>
        <v>0</v>
      </c>
      <c r="EN786" s="25">
        <f t="shared" si="1226"/>
        <v>0</v>
      </c>
      <c r="EO786" s="25">
        <f t="shared" si="1227"/>
        <v>0</v>
      </c>
      <c r="EP786" s="25">
        <f t="shared" si="1228"/>
        <v>0</v>
      </c>
      <c r="EQ786" s="16">
        <f t="shared" si="1229"/>
        <v>0</v>
      </c>
      <c r="ER786" s="25">
        <f t="shared" si="1230"/>
        <v>0</v>
      </c>
      <c r="ES786" s="9">
        <f t="shared" si="1170"/>
        <v>0</v>
      </c>
      <c r="ET786" s="26">
        <f t="shared" si="1171"/>
        <v>0</v>
      </c>
      <c r="EU786" s="19">
        <f t="shared" si="1172"/>
        <v>0</v>
      </c>
      <c r="EV786" s="26">
        <f t="shared" si="1173"/>
        <v>0</v>
      </c>
      <c r="EW786" s="26">
        <f t="shared" si="1174"/>
        <v>0</v>
      </c>
      <c r="EX786">
        <f t="shared" si="1231"/>
        <v>0</v>
      </c>
      <c r="EY786" s="7">
        <f t="shared" si="1190"/>
        <v>0</v>
      </c>
      <c r="EZ786" s="7">
        <f t="shared" si="1191"/>
        <v>0</v>
      </c>
      <c r="FA786" s="17">
        <f t="shared" si="1232"/>
        <v>0</v>
      </c>
      <c r="FB786" s="17">
        <f t="shared" si="1192"/>
        <v>0</v>
      </c>
      <c r="GB786">
        <v>784</v>
      </c>
      <c r="GC786" s="7">
        <f t="shared" si="1233"/>
        <v>0</v>
      </c>
      <c r="GD786" s="28">
        <f t="shared" si="1234"/>
        <v>0</v>
      </c>
      <c r="GE786" s="16">
        <f t="shared" si="1235"/>
        <v>0</v>
      </c>
      <c r="GF786" s="9">
        <f t="shared" si="1175"/>
        <v>0</v>
      </c>
      <c r="GG786" s="26">
        <f t="shared" si="1176"/>
        <v>0</v>
      </c>
      <c r="GH786" s="19">
        <f t="shared" si="1177"/>
        <v>0</v>
      </c>
      <c r="GI786" s="26">
        <f t="shared" si="1178"/>
        <v>0</v>
      </c>
      <c r="GJ786" s="26">
        <f t="shared" si="1179"/>
        <v>0</v>
      </c>
      <c r="GK786" s="16">
        <f t="shared" si="1236"/>
        <v>0</v>
      </c>
      <c r="GL786" s="25">
        <v>0</v>
      </c>
      <c r="GM786" s="25">
        <f t="shared" si="1237"/>
        <v>0</v>
      </c>
      <c r="GN786" s="25">
        <f t="shared" si="1238"/>
        <v>0</v>
      </c>
      <c r="GO786" s="25">
        <f t="shared" si="1239"/>
        <v>0</v>
      </c>
      <c r="GP786" s="25">
        <f t="shared" si="1240"/>
        <v>0</v>
      </c>
      <c r="GQ786" s="16">
        <f t="shared" si="1241"/>
        <v>0</v>
      </c>
      <c r="GR786" s="25">
        <f t="shared" si="1242"/>
        <v>0</v>
      </c>
      <c r="GS786" s="9">
        <f t="shared" si="1180"/>
        <v>0</v>
      </c>
      <c r="GT786" s="26">
        <f t="shared" si="1181"/>
        <v>0</v>
      </c>
      <c r="GU786" s="19">
        <f t="shared" si="1182"/>
        <v>0</v>
      </c>
      <c r="GV786" s="26">
        <f t="shared" si="1183"/>
        <v>0</v>
      </c>
      <c r="GW786" s="26">
        <f t="shared" si="1184"/>
        <v>0</v>
      </c>
      <c r="GX786">
        <f t="shared" si="1243"/>
        <v>0</v>
      </c>
      <c r="GY786" s="7">
        <f t="shared" si="1193"/>
        <v>0</v>
      </c>
      <c r="GZ786" s="7">
        <f t="shared" si="1194"/>
        <v>0</v>
      </c>
      <c r="HA786" s="17">
        <f t="shared" si="1244"/>
        <v>0</v>
      </c>
      <c r="HB786" s="17">
        <f t="shared" si="1195"/>
        <v>0</v>
      </c>
    </row>
    <row r="787" spans="54:210" x14ac:dyDescent="0.3">
      <c r="BB787">
        <v>785</v>
      </c>
      <c r="BC787" s="7">
        <f t="shared" si="1196"/>
        <v>0</v>
      </c>
      <c r="BD787" s="28">
        <f t="shared" si="1197"/>
        <v>0</v>
      </c>
      <c r="BE787" s="16">
        <f t="shared" si="1198"/>
        <v>0</v>
      </c>
      <c r="BF787" s="16">
        <f t="shared" si="1199"/>
        <v>0</v>
      </c>
      <c r="BG787" s="25">
        <v>0</v>
      </c>
      <c r="BH787" s="25">
        <f t="shared" si="1200"/>
        <v>0</v>
      </c>
      <c r="BI787" s="25">
        <f t="shared" si="1201"/>
        <v>0</v>
      </c>
      <c r="BJ787" s="25">
        <f t="shared" si="1202"/>
        <v>0</v>
      </c>
      <c r="BK787" s="25">
        <f t="shared" si="1203"/>
        <v>0</v>
      </c>
      <c r="BL787" s="16">
        <f t="shared" si="1204"/>
        <v>0</v>
      </c>
      <c r="BM787" s="25">
        <f t="shared" si="1205"/>
        <v>0</v>
      </c>
      <c r="BN787" s="9">
        <f t="shared" si="1150"/>
        <v>0</v>
      </c>
      <c r="BO787" s="26">
        <f t="shared" si="1151"/>
        <v>0</v>
      </c>
      <c r="BP787" s="19">
        <f t="shared" si="1152"/>
        <v>0</v>
      </c>
      <c r="BQ787" s="26">
        <f t="shared" si="1153"/>
        <v>0</v>
      </c>
      <c r="BR787" s="26">
        <f t="shared" si="1154"/>
        <v>0</v>
      </c>
      <c r="BS787">
        <f t="shared" si="1206"/>
        <v>0</v>
      </c>
      <c r="BT787" s="7">
        <f t="shared" si="1207"/>
        <v>0</v>
      </c>
      <c r="BU787" s="7">
        <f t="shared" si="1185"/>
        <v>0</v>
      </c>
      <c r="BV787" s="17">
        <f t="shared" si="1208"/>
        <v>0</v>
      </c>
      <c r="BW787" s="17">
        <f t="shared" si="1186"/>
        <v>0</v>
      </c>
      <c r="CB787">
        <v>785</v>
      </c>
      <c r="CC787" s="7">
        <f t="shared" ca="1" si="1209"/>
        <v>-19000</v>
      </c>
      <c r="CD787" s="28">
        <f t="shared" ca="1" si="1210"/>
        <v>0</v>
      </c>
      <c r="CE787" s="16">
        <f t="shared" ca="1" si="1211"/>
        <v>0</v>
      </c>
      <c r="CF787" s="9">
        <f t="shared" ca="1" si="1155"/>
        <v>0</v>
      </c>
      <c r="CG787" s="26">
        <f t="shared" ca="1" si="1156"/>
        <v>0</v>
      </c>
      <c r="CH787" s="19">
        <f t="shared" ca="1" si="1157"/>
        <v>0</v>
      </c>
      <c r="CI787" s="26">
        <f t="shared" ca="1" si="1158"/>
        <v>0</v>
      </c>
      <c r="CJ787" s="26">
        <f t="shared" ca="1" si="1159"/>
        <v>0</v>
      </c>
      <c r="CK787" s="16">
        <f t="shared" ca="1" si="1212"/>
        <v>0</v>
      </c>
      <c r="CL787" s="25">
        <v>0</v>
      </c>
      <c r="CM787" s="25">
        <f t="shared" ca="1" si="1213"/>
        <v>0</v>
      </c>
      <c r="CN787" s="25">
        <f t="shared" ca="1" si="1214"/>
        <v>0</v>
      </c>
      <c r="CO787" s="25">
        <f t="shared" ca="1" si="1215"/>
        <v>0</v>
      </c>
      <c r="CP787" s="25">
        <f t="shared" ca="1" si="1216"/>
        <v>0</v>
      </c>
      <c r="CQ787" s="16">
        <f t="shared" ca="1" si="1217"/>
        <v>0</v>
      </c>
      <c r="CR787" s="25">
        <f t="shared" ca="1" si="1218"/>
        <v>0</v>
      </c>
      <c r="CS787" s="9">
        <f t="shared" ca="1" si="1160"/>
        <v>0</v>
      </c>
      <c r="CT787" s="26">
        <f t="shared" ca="1" si="1161"/>
        <v>0</v>
      </c>
      <c r="CU787" s="19">
        <f t="shared" ca="1" si="1162"/>
        <v>0</v>
      </c>
      <c r="CV787" s="26">
        <f t="shared" ca="1" si="1163"/>
        <v>0</v>
      </c>
      <c r="CW787" s="26">
        <f t="shared" ca="1" si="1164"/>
        <v>0</v>
      </c>
      <c r="CX787">
        <f t="shared" ca="1" si="1219"/>
        <v>0</v>
      </c>
      <c r="CY787" s="7">
        <f t="shared" ca="1" si="1187"/>
        <v>0</v>
      </c>
      <c r="CZ787" s="7">
        <f t="shared" ca="1" si="1188"/>
        <v>0</v>
      </c>
      <c r="DA787" s="17">
        <f t="shared" ca="1" si="1220"/>
        <v>0</v>
      </c>
      <c r="DB787" s="17">
        <f t="shared" ca="1" si="1189"/>
        <v>0</v>
      </c>
      <c r="EB787">
        <v>785</v>
      </c>
      <c r="EC787" s="7">
        <f t="shared" si="1221"/>
        <v>0</v>
      </c>
      <c r="ED787" s="28">
        <f t="shared" si="1222"/>
        <v>0</v>
      </c>
      <c r="EE787" s="16">
        <f t="shared" si="1223"/>
        <v>0</v>
      </c>
      <c r="EF787" s="9">
        <f t="shared" si="1165"/>
        <v>0</v>
      </c>
      <c r="EG787" s="26">
        <f t="shared" si="1166"/>
        <v>0</v>
      </c>
      <c r="EH787" s="19">
        <f t="shared" si="1167"/>
        <v>0</v>
      </c>
      <c r="EI787" s="26">
        <f t="shared" si="1168"/>
        <v>0</v>
      </c>
      <c r="EJ787" s="26">
        <f t="shared" si="1169"/>
        <v>0</v>
      </c>
      <c r="EK787" s="16">
        <f t="shared" si="1224"/>
        <v>0</v>
      </c>
      <c r="EL787" s="25">
        <v>0</v>
      </c>
      <c r="EM787" s="25">
        <f t="shared" si="1225"/>
        <v>0</v>
      </c>
      <c r="EN787" s="25">
        <f t="shared" si="1226"/>
        <v>0</v>
      </c>
      <c r="EO787" s="25">
        <f t="shared" si="1227"/>
        <v>0</v>
      </c>
      <c r="EP787" s="25">
        <f t="shared" si="1228"/>
        <v>0</v>
      </c>
      <c r="EQ787" s="16">
        <f t="shared" si="1229"/>
        <v>0</v>
      </c>
      <c r="ER787" s="25">
        <f t="shared" si="1230"/>
        <v>0</v>
      </c>
      <c r="ES787" s="9">
        <f t="shared" si="1170"/>
        <v>0</v>
      </c>
      <c r="ET787" s="26">
        <f t="shared" si="1171"/>
        <v>0</v>
      </c>
      <c r="EU787" s="19">
        <f t="shared" si="1172"/>
        <v>0</v>
      </c>
      <c r="EV787" s="26">
        <f t="shared" si="1173"/>
        <v>0</v>
      </c>
      <c r="EW787" s="26">
        <f t="shared" si="1174"/>
        <v>0</v>
      </c>
      <c r="EX787">
        <f t="shared" si="1231"/>
        <v>0</v>
      </c>
      <c r="EY787" s="7">
        <f t="shared" si="1190"/>
        <v>0</v>
      </c>
      <c r="EZ787" s="7">
        <f t="shared" si="1191"/>
        <v>0</v>
      </c>
      <c r="FA787" s="17">
        <f t="shared" si="1232"/>
        <v>0</v>
      </c>
      <c r="FB787" s="17">
        <f t="shared" si="1192"/>
        <v>0</v>
      </c>
      <c r="GB787">
        <v>785</v>
      </c>
      <c r="GC787" s="7">
        <f t="shared" si="1233"/>
        <v>0</v>
      </c>
      <c r="GD787" s="28">
        <f t="shared" si="1234"/>
        <v>0</v>
      </c>
      <c r="GE787" s="16">
        <f t="shared" si="1235"/>
        <v>0</v>
      </c>
      <c r="GF787" s="9">
        <f t="shared" si="1175"/>
        <v>0</v>
      </c>
      <c r="GG787" s="26">
        <f t="shared" si="1176"/>
        <v>0</v>
      </c>
      <c r="GH787" s="19">
        <f t="shared" si="1177"/>
        <v>0</v>
      </c>
      <c r="GI787" s="26">
        <f t="shared" si="1178"/>
        <v>0</v>
      </c>
      <c r="GJ787" s="26">
        <f t="shared" si="1179"/>
        <v>0</v>
      </c>
      <c r="GK787" s="16">
        <f t="shared" si="1236"/>
        <v>0</v>
      </c>
      <c r="GL787" s="25">
        <v>0</v>
      </c>
      <c r="GM787" s="25">
        <f t="shared" si="1237"/>
        <v>0</v>
      </c>
      <c r="GN787" s="25">
        <f t="shared" si="1238"/>
        <v>0</v>
      </c>
      <c r="GO787" s="25">
        <f t="shared" si="1239"/>
        <v>0</v>
      </c>
      <c r="GP787" s="25">
        <f t="shared" si="1240"/>
        <v>0</v>
      </c>
      <c r="GQ787" s="16">
        <f t="shared" si="1241"/>
        <v>0</v>
      </c>
      <c r="GR787" s="25">
        <f t="shared" si="1242"/>
        <v>0</v>
      </c>
      <c r="GS787" s="9">
        <f t="shared" si="1180"/>
        <v>0</v>
      </c>
      <c r="GT787" s="26">
        <f t="shared" si="1181"/>
        <v>0</v>
      </c>
      <c r="GU787" s="19">
        <f t="shared" si="1182"/>
        <v>0</v>
      </c>
      <c r="GV787" s="26">
        <f t="shared" si="1183"/>
        <v>0</v>
      </c>
      <c r="GW787" s="26">
        <f t="shared" si="1184"/>
        <v>0</v>
      </c>
      <c r="GX787">
        <f t="shared" si="1243"/>
        <v>0</v>
      </c>
      <c r="GY787" s="7">
        <f t="shared" si="1193"/>
        <v>0</v>
      </c>
      <c r="GZ787" s="7">
        <f t="shared" si="1194"/>
        <v>0</v>
      </c>
      <c r="HA787" s="17">
        <f t="shared" si="1244"/>
        <v>0</v>
      </c>
      <c r="HB787" s="17">
        <f t="shared" si="1195"/>
        <v>0</v>
      </c>
    </row>
    <row r="788" spans="54:210" x14ac:dyDescent="0.3">
      <c r="BB788">
        <v>786</v>
      </c>
      <c r="BC788" s="7">
        <f t="shared" si="1196"/>
        <v>0</v>
      </c>
      <c r="BD788" s="28">
        <f t="shared" si="1197"/>
        <v>0</v>
      </c>
      <c r="BE788" s="16">
        <f t="shared" si="1198"/>
        <v>0</v>
      </c>
      <c r="BF788" s="16">
        <f t="shared" si="1199"/>
        <v>0</v>
      </c>
      <c r="BG788" s="25">
        <v>0</v>
      </c>
      <c r="BH788" s="25">
        <f t="shared" si="1200"/>
        <v>0</v>
      </c>
      <c r="BI788" s="25">
        <f t="shared" si="1201"/>
        <v>0</v>
      </c>
      <c r="BJ788" s="25">
        <f t="shared" si="1202"/>
        <v>0</v>
      </c>
      <c r="BK788" s="25">
        <f t="shared" si="1203"/>
        <v>0</v>
      </c>
      <c r="BL788" s="16">
        <f t="shared" si="1204"/>
        <v>0</v>
      </c>
      <c r="BM788" s="25">
        <f t="shared" si="1205"/>
        <v>0</v>
      </c>
      <c r="BN788" s="9">
        <f t="shared" si="1150"/>
        <v>0</v>
      </c>
      <c r="BO788" s="26">
        <f t="shared" si="1151"/>
        <v>0</v>
      </c>
      <c r="BP788" s="19">
        <f t="shared" si="1152"/>
        <v>0</v>
      </c>
      <c r="BQ788" s="26">
        <f t="shared" si="1153"/>
        <v>0</v>
      </c>
      <c r="BR788" s="26">
        <f t="shared" si="1154"/>
        <v>0</v>
      </c>
      <c r="BS788">
        <f t="shared" si="1206"/>
        <v>0</v>
      </c>
      <c r="BT788" s="7">
        <f t="shared" si="1207"/>
        <v>0</v>
      </c>
      <c r="BU788" s="7">
        <f t="shared" si="1185"/>
        <v>0</v>
      </c>
      <c r="BV788" s="17">
        <f t="shared" si="1208"/>
        <v>0</v>
      </c>
      <c r="BW788" s="17">
        <f t="shared" si="1186"/>
        <v>0</v>
      </c>
      <c r="CB788">
        <v>786</v>
      </c>
      <c r="CC788" s="7">
        <f t="shared" ca="1" si="1209"/>
        <v>-19000</v>
      </c>
      <c r="CD788" s="28">
        <f t="shared" ca="1" si="1210"/>
        <v>0</v>
      </c>
      <c r="CE788" s="16">
        <f t="shared" ca="1" si="1211"/>
        <v>0</v>
      </c>
      <c r="CF788" s="9">
        <f t="shared" ca="1" si="1155"/>
        <v>0</v>
      </c>
      <c r="CG788" s="26">
        <f t="shared" ca="1" si="1156"/>
        <v>0</v>
      </c>
      <c r="CH788" s="19">
        <f t="shared" ca="1" si="1157"/>
        <v>0</v>
      </c>
      <c r="CI788" s="26">
        <f t="shared" ca="1" si="1158"/>
        <v>0</v>
      </c>
      <c r="CJ788" s="26">
        <f t="shared" ca="1" si="1159"/>
        <v>0</v>
      </c>
      <c r="CK788" s="16">
        <f t="shared" ca="1" si="1212"/>
        <v>0</v>
      </c>
      <c r="CL788" s="25">
        <v>0</v>
      </c>
      <c r="CM788" s="25">
        <f t="shared" ca="1" si="1213"/>
        <v>0</v>
      </c>
      <c r="CN788" s="25">
        <f t="shared" ca="1" si="1214"/>
        <v>0</v>
      </c>
      <c r="CO788" s="25">
        <f t="shared" ca="1" si="1215"/>
        <v>0</v>
      </c>
      <c r="CP788" s="25">
        <f t="shared" ca="1" si="1216"/>
        <v>0</v>
      </c>
      <c r="CQ788" s="16">
        <f t="shared" ca="1" si="1217"/>
        <v>0</v>
      </c>
      <c r="CR788" s="25">
        <f t="shared" ca="1" si="1218"/>
        <v>0</v>
      </c>
      <c r="CS788" s="9">
        <f t="shared" ca="1" si="1160"/>
        <v>0</v>
      </c>
      <c r="CT788" s="26">
        <f t="shared" ca="1" si="1161"/>
        <v>0</v>
      </c>
      <c r="CU788" s="19">
        <f t="shared" ca="1" si="1162"/>
        <v>0</v>
      </c>
      <c r="CV788" s="26">
        <f t="shared" ca="1" si="1163"/>
        <v>0</v>
      </c>
      <c r="CW788" s="26">
        <f t="shared" ca="1" si="1164"/>
        <v>0</v>
      </c>
      <c r="CX788">
        <f t="shared" ca="1" si="1219"/>
        <v>0</v>
      </c>
      <c r="CY788" s="7">
        <f t="shared" ca="1" si="1187"/>
        <v>0</v>
      </c>
      <c r="CZ788" s="7">
        <f t="shared" ca="1" si="1188"/>
        <v>0</v>
      </c>
      <c r="DA788" s="17">
        <f t="shared" ca="1" si="1220"/>
        <v>0</v>
      </c>
      <c r="DB788" s="17">
        <f t="shared" ca="1" si="1189"/>
        <v>0</v>
      </c>
      <c r="EB788">
        <v>786</v>
      </c>
      <c r="EC788" s="7">
        <f t="shared" si="1221"/>
        <v>0</v>
      </c>
      <c r="ED788" s="28">
        <f t="shared" si="1222"/>
        <v>0</v>
      </c>
      <c r="EE788" s="16">
        <f t="shared" si="1223"/>
        <v>0</v>
      </c>
      <c r="EF788" s="9">
        <f t="shared" si="1165"/>
        <v>0</v>
      </c>
      <c r="EG788" s="26">
        <f t="shared" si="1166"/>
        <v>0</v>
      </c>
      <c r="EH788" s="19">
        <f t="shared" si="1167"/>
        <v>0</v>
      </c>
      <c r="EI788" s="26">
        <f t="shared" si="1168"/>
        <v>0</v>
      </c>
      <c r="EJ788" s="26">
        <f t="shared" si="1169"/>
        <v>0</v>
      </c>
      <c r="EK788" s="16">
        <f t="shared" si="1224"/>
        <v>0</v>
      </c>
      <c r="EL788" s="25">
        <v>0</v>
      </c>
      <c r="EM788" s="25">
        <f t="shared" si="1225"/>
        <v>0</v>
      </c>
      <c r="EN788" s="25">
        <f t="shared" si="1226"/>
        <v>0</v>
      </c>
      <c r="EO788" s="25">
        <f t="shared" si="1227"/>
        <v>0</v>
      </c>
      <c r="EP788" s="25">
        <f t="shared" si="1228"/>
        <v>0</v>
      </c>
      <c r="EQ788" s="16">
        <f t="shared" si="1229"/>
        <v>0</v>
      </c>
      <c r="ER788" s="25">
        <f t="shared" si="1230"/>
        <v>0</v>
      </c>
      <c r="ES788" s="9">
        <f t="shared" si="1170"/>
        <v>0</v>
      </c>
      <c r="ET788" s="26">
        <f t="shared" si="1171"/>
        <v>0</v>
      </c>
      <c r="EU788" s="19">
        <f t="shared" si="1172"/>
        <v>0</v>
      </c>
      <c r="EV788" s="26">
        <f t="shared" si="1173"/>
        <v>0</v>
      </c>
      <c r="EW788" s="26">
        <f t="shared" si="1174"/>
        <v>0</v>
      </c>
      <c r="EX788">
        <f t="shared" si="1231"/>
        <v>0</v>
      </c>
      <c r="EY788" s="7">
        <f t="shared" si="1190"/>
        <v>0</v>
      </c>
      <c r="EZ788" s="7">
        <f t="shared" si="1191"/>
        <v>0</v>
      </c>
      <c r="FA788" s="17">
        <f t="shared" si="1232"/>
        <v>0</v>
      </c>
      <c r="FB788" s="17">
        <f t="shared" si="1192"/>
        <v>0</v>
      </c>
      <c r="GB788">
        <v>786</v>
      </c>
      <c r="GC788" s="7">
        <f t="shared" si="1233"/>
        <v>0</v>
      </c>
      <c r="GD788" s="28">
        <f t="shared" si="1234"/>
        <v>0</v>
      </c>
      <c r="GE788" s="16">
        <f t="shared" si="1235"/>
        <v>0</v>
      </c>
      <c r="GF788" s="9">
        <f t="shared" si="1175"/>
        <v>0</v>
      </c>
      <c r="GG788" s="26">
        <f t="shared" si="1176"/>
        <v>0</v>
      </c>
      <c r="GH788" s="19">
        <f t="shared" si="1177"/>
        <v>0</v>
      </c>
      <c r="GI788" s="26">
        <f t="shared" si="1178"/>
        <v>0</v>
      </c>
      <c r="GJ788" s="26">
        <f t="shared" si="1179"/>
        <v>0</v>
      </c>
      <c r="GK788" s="16">
        <f t="shared" si="1236"/>
        <v>0</v>
      </c>
      <c r="GL788" s="25">
        <v>0</v>
      </c>
      <c r="GM788" s="25">
        <f t="shared" si="1237"/>
        <v>0</v>
      </c>
      <c r="GN788" s="25">
        <f t="shared" si="1238"/>
        <v>0</v>
      </c>
      <c r="GO788" s="25">
        <f t="shared" si="1239"/>
        <v>0</v>
      </c>
      <c r="GP788" s="25">
        <f t="shared" si="1240"/>
        <v>0</v>
      </c>
      <c r="GQ788" s="16">
        <f t="shared" si="1241"/>
        <v>0</v>
      </c>
      <c r="GR788" s="25">
        <f t="shared" si="1242"/>
        <v>0</v>
      </c>
      <c r="GS788" s="9">
        <f t="shared" si="1180"/>
        <v>0</v>
      </c>
      <c r="GT788" s="26">
        <f t="shared" si="1181"/>
        <v>0</v>
      </c>
      <c r="GU788" s="19">
        <f t="shared" si="1182"/>
        <v>0</v>
      </c>
      <c r="GV788" s="26">
        <f t="shared" si="1183"/>
        <v>0</v>
      </c>
      <c r="GW788" s="26">
        <f t="shared" si="1184"/>
        <v>0</v>
      </c>
      <c r="GX788">
        <f t="shared" si="1243"/>
        <v>0</v>
      </c>
      <c r="GY788" s="7">
        <f t="shared" si="1193"/>
        <v>0</v>
      </c>
      <c r="GZ788" s="7">
        <f t="shared" si="1194"/>
        <v>0</v>
      </c>
      <c r="HA788" s="17">
        <f t="shared" si="1244"/>
        <v>0</v>
      </c>
      <c r="HB788" s="17">
        <f t="shared" si="1195"/>
        <v>0</v>
      </c>
    </row>
    <row r="789" spans="54:210" x14ac:dyDescent="0.3">
      <c r="BB789">
        <v>787</v>
      </c>
      <c r="BC789" s="7">
        <f t="shared" si="1196"/>
        <v>0</v>
      </c>
      <c r="BD789" s="28">
        <f t="shared" si="1197"/>
        <v>0</v>
      </c>
      <c r="BE789" s="16">
        <f t="shared" si="1198"/>
        <v>0</v>
      </c>
      <c r="BF789" s="16">
        <f t="shared" si="1199"/>
        <v>0</v>
      </c>
      <c r="BG789" s="25">
        <v>0</v>
      </c>
      <c r="BH789" s="25">
        <f t="shared" si="1200"/>
        <v>0</v>
      </c>
      <c r="BI789" s="25">
        <f t="shared" si="1201"/>
        <v>0</v>
      </c>
      <c r="BJ789" s="25">
        <f t="shared" si="1202"/>
        <v>0</v>
      </c>
      <c r="BK789" s="25">
        <f t="shared" si="1203"/>
        <v>0</v>
      </c>
      <c r="BL789" s="16">
        <f t="shared" si="1204"/>
        <v>0</v>
      </c>
      <c r="BM789" s="25">
        <f t="shared" si="1205"/>
        <v>0</v>
      </c>
      <c r="BN789" s="9">
        <f t="shared" si="1150"/>
        <v>0</v>
      </c>
      <c r="BO789" s="26">
        <f t="shared" si="1151"/>
        <v>0</v>
      </c>
      <c r="BP789" s="19">
        <f t="shared" si="1152"/>
        <v>0</v>
      </c>
      <c r="BQ789" s="26">
        <f t="shared" si="1153"/>
        <v>0</v>
      </c>
      <c r="BR789" s="26">
        <f t="shared" si="1154"/>
        <v>0</v>
      </c>
      <c r="BS789">
        <f t="shared" si="1206"/>
        <v>0</v>
      </c>
      <c r="BT789" s="7">
        <f t="shared" si="1207"/>
        <v>0</v>
      </c>
      <c r="BU789" s="7">
        <f t="shared" si="1185"/>
        <v>0</v>
      </c>
      <c r="BV789" s="17">
        <f t="shared" si="1208"/>
        <v>0</v>
      </c>
      <c r="BW789" s="17">
        <f t="shared" si="1186"/>
        <v>0</v>
      </c>
      <c r="CB789">
        <v>787</v>
      </c>
      <c r="CC789" s="7">
        <f t="shared" ca="1" si="1209"/>
        <v>-19000</v>
      </c>
      <c r="CD789" s="28">
        <f t="shared" ca="1" si="1210"/>
        <v>0</v>
      </c>
      <c r="CE789" s="16">
        <f t="shared" ca="1" si="1211"/>
        <v>0</v>
      </c>
      <c r="CF789" s="9">
        <f t="shared" ca="1" si="1155"/>
        <v>0</v>
      </c>
      <c r="CG789" s="26">
        <f t="shared" ca="1" si="1156"/>
        <v>0</v>
      </c>
      <c r="CH789" s="19">
        <f t="shared" ca="1" si="1157"/>
        <v>0</v>
      </c>
      <c r="CI789" s="26">
        <f t="shared" ca="1" si="1158"/>
        <v>0</v>
      </c>
      <c r="CJ789" s="26">
        <f t="shared" ca="1" si="1159"/>
        <v>0</v>
      </c>
      <c r="CK789" s="16">
        <f t="shared" ca="1" si="1212"/>
        <v>0</v>
      </c>
      <c r="CL789" s="25">
        <v>0</v>
      </c>
      <c r="CM789" s="25">
        <f t="shared" ca="1" si="1213"/>
        <v>0</v>
      </c>
      <c r="CN789" s="25">
        <f t="shared" ca="1" si="1214"/>
        <v>0</v>
      </c>
      <c r="CO789" s="25">
        <f t="shared" ca="1" si="1215"/>
        <v>0</v>
      </c>
      <c r="CP789" s="25">
        <f t="shared" ca="1" si="1216"/>
        <v>0</v>
      </c>
      <c r="CQ789" s="16">
        <f t="shared" ca="1" si="1217"/>
        <v>0</v>
      </c>
      <c r="CR789" s="25">
        <f t="shared" ca="1" si="1218"/>
        <v>0</v>
      </c>
      <c r="CS789" s="9">
        <f t="shared" ca="1" si="1160"/>
        <v>0</v>
      </c>
      <c r="CT789" s="26">
        <f t="shared" ca="1" si="1161"/>
        <v>0</v>
      </c>
      <c r="CU789" s="19">
        <f t="shared" ca="1" si="1162"/>
        <v>0</v>
      </c>
      <c r="CV789" s="26">
        <f t="shared" ca="1" si="1163"/>
        <v>0</v>
      </c>
      <c r="CW789" s="26">
        <f t="shared" ca="1" si="1164"/>
        <v>0</v>
      </c>
      <c r="CX789">
        <f t="shared" ca="1" si="1219"/>
        <v>0</v>
      </c>
      <c r="CY789" s="7">
        <f t="shared" ca="1" si="1187"/>
        <v>0</v>
      </c>
      <c r="CZ789" s="7">
        <f t="shared" ca="1" si="1188"/>
        <v>0</v>
      </c>
      <c r="DA789" s="17">
        <f t="shared" ca="1" si="1220"/>
        <v>0</v>
      </c>
      <c r="DB789" s="17">
        <f t="shared" ca="1" si="1189"/>
        <v>0</v>
      </c>
      <c r="EB789">
        <v>787</v>
      </c>
      <c r="EC789" s="7">
        <f t="shared" si="1221"/>
        <v>0</v>
      </c>
      <c r="ED789" s="28">
        <f t="shared" si="1222"/>
        <v>0</v>
      </c>
      <c r="EE789" s="16">
        <f t="shared" si="1223"/>
        <v>0</v>
      </c>
      <c r="EF789" s="9">
        <f t="shared" si="1165"/>
        <v>0</v>
      </c>
      <c r="EG789" s="26">
        <f t="shared" si="1166"/>
        <v>0</v>
      </c>
      <c r="EH789" s="19">
        <f t="shared" si="1167"/>
        <v>0</v>
      </c>
      <c r="EI789" s="26">
        <f t="shared" si="1168"/>
        <v>0</v>
      </c>
      <c r="EJ789" s="26">
        <f t="shared" si="1169"/>
        <v>0</v>
      </c>
      <c r="EK789" s="16">
        <f t="shared" si="1224"/>
        <v>0</v>
      </c>
      <c r="EL789" s="25">
        <v>0</v>
      </c>
      <c r="EM789" s="25">
        <f t="shared" si="1225"/>
        <v>0</v>
      </c>
      <c r="EN789" s="25">
        <f t="shared" si="1226"/>
        <v>0</v>
      </c>
      <c r="EO789" s="25">
        <f t="shared" si="1227"/>
        <v>0</v>
      </c>
      <c r="EP789" s="25">
        <f t="shared" si="1228"/>
        <v>0</v>
      </c>
      <c r="EQ789" s="16">
        <f t="shared" si="1229"/>
        <v>0</v>
      </c>
      <c r="ER789" s="25">
        <f t="shared" si="1230"/>
        <v>0</v>
      </c>
      <c r="ES789" s="9">
        <f t="shared" si="1170"/>
        <v>0</v>
      </c>
      <c r="ET789" s="26">
        <f t="shared" si="1171"/>
        <v>0</v>
      </c>
      <c r="EU789" s="19">
        <f t="shared" si="1172"/>
        <v>0</v>
      </c>
      <c r="EV789" s="26">
        <f t="shared" si="1173"/>
        <v>0</v>
      </c>
      <c r="EW789" s="26">
        <f t="shared" si="1174"/>
        <v>0</v>
      </c>
      <c r="EX789">
        <f t="shared" si="1231"/>
        <v>0</v>
      </c>
      <c r="EY789" s="7">
        <f t="shared" si="1190"/>
        <v>0</v>
      </c>
      <c r="EZ789" s="7">
        <f t="shared" si="1191"/>
        <v>0</v>
      </c>
      <c r="FA789" s="17">
        <f t="shared" si="1232"/>
        <v>0</v>
      </c>
      <c r="FB789" s="17">
        <f t="shared" si="1192"/>
        <v>0</v>
      </c>
      <c r="GB789">
        <v>787</v>
      </c>
      <c r="GC789" s="7">
        <f t="shared" si="1233"/>
        <v>0</v>
      </c>
      <c r="GD789" s="28">
        <f t="shared" si="1234"/>
        <v>0</v>
      </c>
      <c r="GE789" s="16">
        <f t="shared" si="1235"/>
        <v>0</v>
      </c>
      <c r="GF789" s="9">
        <f t="shared" si="1175"/>
        <v>0</v>
      </c>
      <c r="GG789" s="26">
        <f t="shared" si="1176"/>
        <v>0</v>
      </c>
      <c r="GH789" s="19">
        <f t="shared" si="1177"/>
        <v>0</v>
      </c>
      <c r="GI789" s="26">
        <f t="shared" si="1178"/>
        <v>0</v>
      </c>
      <c r="GJ789" s="26">
        <f t="shared" si="1179"/>
        <v>0</v>
      </c>
      <c r="GK789" s="16">
        <f t="shared" si="1236"/>
        <v>0</v>
      </c>
      <c r="GL789" s="25">
        <v>0</v>
      </c>
      <c r="GM789" s="25">
        <f t="shared" si="1237"/>
        <v>0</v>
      </c>
      <c r="GN789" s="25">
        <f t="shared" si="1238"/>
        <v>0</v>
      </c>
      <c r="GO789" s="25">
        <f t="shared" si="1239"/>
        <v>0</v>
      </c>
      <c r="GP789" s="25">
        <f t="shared" si="1240"/>
        <v>0</v>
      </c>
      <c r="GQ789" s="16">
        <f t="shared" si="1241"/>
        <v>0</v>
      </c>
      <c r="GR789" s="25">
        <f t="shared" si="1242"/>
        <v>0</v>
      </c>
      <c r="GS789" s="9">
        <f t="shared" si="1180"/>
        <v>0</v>
      </c>
      <c r="GT789" s="26">
        <f t="shared" si="1181"/>
        <v>0</v>
      </c>
      <c r="GU789" s="19">
        <f t="shared" si="1182"/>
        <v>0</v>
      </c>
      <c r="GV789" s="26">
        <f t="shared" si="1183"/>
        <v>0</v>
      </c>
      <c r="GW789" s="26">
        <f t="shared" si="1184"/>
        <v>0</v>
      </c>
      <c r="GX789">
        <f t="shared" si="1243"/>
        <v>0</v>
      </c>
      <c r="GY789" s="7">
        <f t="shared" si="1193"/>
        <v>0</v>
      </c>
      <c r="GZ789" s="7">
        <f t="shared" si="1194"/>
        <v>0</v>
      </c>
      <c r="HA789" s="17">
        <f t="shared" si="1244"/>
        <v>0</v>
      </c>
      <c r="HB789" s="17">
        <f t="shared" si="1195"/>
        <v>0</v>
      </c>
    </row>
    <row r="790" spans="54:210" x14ac:dyDescent="0.3">
      <c r="BB790">
        <v>788</v>
      </c>
      <c r="BC790" s="7">
        <f t="shared" si="1196"/>
        <v>0</v>
      </c>
      <c r="BD790" s="28">
        <f t="shared" si="1197"/>
        <v>0</v>
      </c>
      <c r="BE790" s="16">
        <f t="shared" si="1198"/>
        <v>0</v>
      </c>
      <c r="BF790" s="16">
        <f t="shared" si="1199"/>
        <v>0</v>
      </c>
      <c r="BG790" s="25">
        <v>0</v>
      </c>
      <c r="BH790" s="25">
        <f t="shared" si="1200"/>
        <v>0</v>
      </c>
      <c r="BI790" s="25">
        <f t="shared" si="1201"/>
        <v>0</v>
      </c>
      <c r="BJ790" s="25">
        <f t="shared" si="1202"/>
        <v>0</v>
      </c>
      <c r="BK790" s="25">
        <f t="shared" si="1203"/>
        <v>0</v>
      </c>
      <c r="BL790" s="16">
        <f t="shared" si="1204"/>
        <v>0</v>
      </c>
      <c r="BM790" s="25">
        <f t="shared" si="1205"/>
        <v>0</v>
      </c>
      <c r="BN790" s="9">
        <f t="shared" si="1150"/>
        <v>0</v>
      </c>
      <c r="BO790" s="26">
        <f t="shared" si="1151"/>
        <v>0</v>
      </c>
      <c r="BP790" s="19">
        <f t="shared" si="1152"/>
        <v>0</v>
      </c>
      <c r="BQ790" s="26">
        <f t="shared" si="1153"/>
        <v>0</v>
      </c>
      <c r="BR790" s="26">
        <f t="shared" si="1154"/>
        <v>0</v>
      </c>
      <c r="BS790">
        <f t="shared" si="1206"/>
        <v>0</v>
      </c>
      <c r="BT790" s="7">
        <f t="shared" si="1207"/>
        <v>0</v>
      </c>
      <c r="BU790" s="7">
        <f t="shared" si="1185"/>
        <v>0</v>
      </c>
      <c r="BV790" s="17">
        <f t="shared" si="1208"/>
        <v>0</v>
      </c>
      <c r="BW790" s="17">
        <f t="shared" si="1186"/>
        <v>0</v>
      </c>
      <c r="CB790">
        <v>788</v>
      </c>
      <c r="CC790" s="7">
        <f t="shared" ca="1" si="1209"/>
        <v>-19000</v>
      </c>
      <c r="CD790" s="28">
        <f t="shared" ca="1" si="1210"/>
        <v>0</v>
      </c>
      <c r="CE790" s="16">
        <f t="shared" ca="1" si="1211"/>
        <v>0</v>
      </c>
      <c r="CF790" s="9">
        <f t="shared" ca="1" si="1155"/>
        <v>0</v>
      </c>
      <c r="CG790" s="26">
        <f t="shared" ca="1" si="1156"/>
        <v>0</v>
      </c>
      <c r="CH790" s="19">
        <f t="shared" ca="1" si="1157"/>
        <v>0</v>
      </c>
      <c r="CI790" s="26">
        <f t="shared" ca="1" si="1158"/>
        <v>0</v>
      </c>
      <c r="CJ790" s="26">
        <f t="shared" ca="1" si="1159"/>
        <v>0</v>
      </c>
      <c r="CK790" s="16">
        <f t="shared" ca="1" si="1212"/>
        <v>0</v>
      </c>
      <c r="CL790" s="25">
        <v>0</v>
      </c>
      <c r="CM790" s="25">
        <f t="shared" ca="1" si="1213"/>
        <v>0</v>
      </c>
      <c r="CN790" s="25">
        <f t="shared" ca="1" si="1214"/>
        <v>0</v>
      </c>
      <c r="CO790" s="25">
        <f t="shared" ca="1" si="1215"/>
        <v>0</v>
      </c>
      <c r="CP790" s="25">
        <f t="shared" ca="1" si="1216"/>
        <v>0</v>
      </c>
      <c r="CQ790" s="16">
        <f t="shared" ca="1" si="1217"/>
        <v>0</v>
      </c>
      <c r="CR790" s="25">
        <f t="shared" ca="1" si="1218"/>
        <v>0</v>
      </c>
      <c r="CS790" s="9">
        <f t="shared" ca="1" si="1160"/>
        <v>0</v>
      </c>
      <c r="CT790" s="26">
        <f t="shared" ca="1" si="1161"/>
        <v>0</v>
      </c>
      <c r="CU790" s="19">
        <f t="shared" ca="1" si="1162"/>
        <v>0</v>
      </c>
      <c r="CV790" s="26">
        <f t="shared" ca="1" si="1163"/>
        <v>0</v>
      </c>
      <c r="CW790" s="26">
        <f t="shared" ca="1" si="1164"/>
        <v>0</v>
      </c>
      <c r="CX790">
        <f t="shared" ca="1" si="1219"/>
        <v>0</v>
      </c>
      <c r="CY790" s="7">
        <f t="shared" ca="1" si="1187"/>
        <v>0</v>
      </c>
      <c r="CZ790" s="7">
        <f t="shared" ca="1" si="1188"/>
        <v>0</v>
      </c>
      <c r="DA790" s="17">
        <f t="shared" ca="1" si="1220"/>
        <v>0</v>
      </c>
      <c r="DB790" s="17">
        <f t="shared" ca="1" si="1189"/>
        <v>0</v>
      </c>
      <c r="EB790">
        <v>788</v>
      </c>
      <c r="EC790" s="7">
        <f t="shared" si="1221"/>
        <v>0</v>
      </c>
      <c r="ED790" s="28">
        <f t="shared" si="1222"/>
        <v>0</v>
      </c>
      <c r="EE790" s="16">
        <f t="shared" si="1223"/>
        <v>0</v>
      </c>
      <c r="EF790" s="9">
        <f t="shared" si="1165"/>
        <v>0</v>
      </c>
      <c r="EG790" s="26">
        <f t="shared" si="1166"/>
        <v>0</v>
      </c>
      <c r="EH790" s="19">
        <f t="shared" si="1167"/>
        <v>0</v>
      </c>
      <c r="EI790" s="26">
        <f t="shared" si="1168"/>
        <v>0</v>
      </c>
      <c r="EJ790" s="26">
        <f t="shared" si="1169"/>
        <v>0</v>
      </c>
      <c r="EK790" s="16">
        <f t="shared" si="1224"/>
        <v>0</v>
      </c>
      <c r="EL790" s="25">
        <v>0</v>
      </c>
      <c r="EM790" s="25">
        <f t="shared" si="1225"/>
        <v>0</v>
      </c>
      <c r="EN790" s="25">
        <f t="shared" si="1226"/>
        <v>0</v>
      </c>
      <c r="EO790" s="25">
        <f t="shared" si="1227"/>
        <v>0</v>
      </c>
      <c r="EP790" s="25">
        <f t="shared" si="1228"/>
        <v>0</v>
      </c>
      <c r="EQ790" s="16">
        <f t="shared" si="1229"/>
        <v>0</v>
      </c>
      <c r="ER790" s="25">
        <f t="shared" si="1230"/>
        <v>0</v>
      </c>
      <c r="ES790" s="9">
        <f t="shared" si="1170"/>
        <v>0</v>
      </c>
      <c r="ET790" s="26">
        <f t="shared" si="1171"/>
        <v>0</v>
      </c>
      <c r="EU790" s="19">
        <f t="shared" si="1172"/>
        <v>0</v>
      </c>
      <c r="EV790" s="26">
        <f t="shared" si="1173"/>
        <v>0</v>
      </c>
      <c r="EW790" s="26">
        <f t="shared" si="1174"/>
        <v>0</v>
      </c>
      <c r="EX790">
        <f t="shared" si="1231"/>
        <v>0</v>
      </c>
      <c r="EY790" s="7">
        <f t="shared" si="1190"/>
        <v>0</v>
      </c>
      <c r="EZ790" s="7">
        <f t="shared" si="1191"/>
        <v>0</v>
      </c>
      <c r="FA790" s="17">
        <f t="shared" si="1232"/>
        <v>0</v>
      </c>
      <c r="FB790" s="17">
        <f t="shared" si="1192"/>
        <v>0</v>
      </c>
      <c r="GB790">
        <v>788</v>
      </c>
      <c r="GC790" s="7">
        <f t="shared" si="1233"/>
        <v>0</v>
      </c>
      <c r="GD790" s="28">
        <f t="shared" si="1234"/>
        <v>0</v>
      </c>
      <c r="GE790" s="16">
        <f t="shared" si="1235"/>
        <v>0</v>
      </c>
      <c r="GF790" s="9">
        <f t="shared" si="1175"/>
        <v>0</v>
      </c>
      <c r="GG790" s="26">
        <f t="shared" si="1176"/>
        <v>0</v>
      </c>
      <c r="GH790" s="19">
        <f t="shared" si="1177"/>
        <v>0</v>
      </c>
      <c r="GI790" s="26">
        <f t="shared" si="1178"/>
        <v>0</v>
      </c>
      <c r="GJ790" s="26">
        <f t="shared" si="1179"/>
        <v>0</v>
      </c>
      <c r="GK790" s="16">
        <f t="shared" si="1236"/>
        <v>0</v>
      </c>
      <c r="GL790" s="25">
        <v>0</v>
      </c>
      <c r="GM790" s="25">
        <f t="shared" si="1237"/>
        <v>0</v>
      </c>
      <c r="GN790" s="25">
        <f t="shared" si="1238"/>
        <v>0</v>
      </c>
      <c r="GO790" s="25">
        <f t="shared" si="1239"/>
        <v>0</v>
      </c>
      <c r="GP790" s="25">
        <f t="shared" si="1240"/>
        <v>0</v>
      </c>
      <c r="GQ790" s="16">
        <f t="shared" si="1241"/>
        <v>0</v>
      </c>
      <c r="GR790" s="25">
        <f t="shared" si="1242"/>
        <v>0</v>
      </c>
      <c r="GS790" s="9">
        <f t="shared" si="1180"/>
        <v>0</v>
      </c>
      <c r="GT790" s="26">
        <f t="shared" si="1181"/>
        <v>0</v>
      </c>
      <c r="GU790" s="19">
        <f t="shared" si="1182"/>
        <v>0</v>
      </c>
      <c r="GV790" s="26">
        <f t="shared" si="1183"/>
        <v>0</v>
      </c>
      <c r="GW790" s="26">
        <f t="shared" si="1184"/>
        <v>0</v>
      </c>
      <c r="GX790">
        <f t="shared" si="1243"/>
        <v>0</v>
      </c>
      <c r="GY790" s="7">
        <f t="shared" si="1193"/>
        <v>0</v>
      </c>
      <c r="GZ790" s="7">
        <f t="shared" si="1194"/>
        <v>0</v>
      </c>
      <c r="HA790" s="17">
        <f t="shared" si="1244"/>
        <v>0</v>
      </c>
      <c r="HB790" s="17">
        <f t="shared" si="1195"/>
        <v>0</v>
      </c>
    </row>
    <row r="791" spans="54:210" x14ac:dyDescent="0.3">
      <c r="BB791">
        <v>789</v>
      </c>
      <c r="BC791" s="7">
        <f t="shared" si="1196"/>
        <v>0</v>
      </c>
      <c r="BD791" s="28">
        <f t="shared" si="1197"/>
        <v>0</v>
      </c>
      <c r="BE791" s="16">
        <f t="shared" si="1198"/>
        <v>0</v>
      </c>
      <c r="BF791" s="16">
        <f t="shared" si="1199"/>
        <v>0</v>
      </c>
      <c r="BG791" s="25">
        <v>0</v>
      </c>
      <c r="BH791" s="25">
        <f t="shared" si="1200"/>
        <v>0</v>
      </c>
      <c r="BI791" s="25">
        <f t="shared" si="1201"/>
        <v>0</v>
      </c>
      <c r="BJ791" s="25">
        <f t="shared" si="1202"/>
        <v>0</v>
      </c>
      <c r="BK791" s="25">
        <f t="shared" si="1203"/>
        <v>0</v>
      </c>
      <c r="BL791" s="16">
        <f t="shared" si="1204"/>
        <v>0</v>
      </c>
      <c r="BM791" s="25">
        <f t="shared" si="1205"/>
        <v>0</v>
      </c>
      <c r="BN791" s="9">
        <f t="shared" si="1150"/>
        <v>0</v>
      </c>
      <c r="BO791" s="26">
        <f t="shared" si="1151"/>
        <v>0</v>
      </c>
      <c r="BP791" s="19">
        <f t="shared" si="1152"/>
        <v>0</v>
      </c>
      <c r="BQ791" s="26">
        <f t="shared" si="1153"/>
        <v>0</v>
      </c>
      <c r="BR791" s="26">
        <f t="shared" si="1154"/>
        <v>0</v>
      </c>
      <c r="BS791">
        <f t="shared" si="1206"/>
        <v>0</v>
      </c>
      <c r="BT791" s="7">
        <f t="shared" si="1207"/>
        <v>0</v>
      </c>
      <c r="BU791" s="7">
        <f t="shared" si="1185"/>
        <v>0</v>
      </c>
      <c r="BV791" s="17">
        <f t="shared" si="1208"/>
        <v>0</v>
      </c>
      <c r="BW791" s="17">
        <f t="shared" si="1186"/>
        <v>0</v>
      </c>
      <c r="CB791">
        <v>789</v>
      </c>
      <c r="CC791" s="7">
        <f t="shared" ca="1" si="1209"/>
        <v>-19000</v>
      </c>
      <c r="CD791" s="28">
        <f t="shared" ca="1" si="1210"/>
        <v>0</v>
      </c>
      <c r="CE791" s="16">
        <f t="shared" ca="1" si="1211"/>
        <v>0</v>
      </c>
      <c r="CF791" s="9">
        <f t="shared" ca="1" si="1155"/>
        <v>0</v>
      </c>
      <c r="CG791" s="26">
        <f t="shared" ca="1" si="1156"/>
        <v>0</v>
      </c>
      <c r="CH791" s="19">
        <f t="shared" ca="1" si="1157"/>
        <v>0</v>
      </c>
      <c r="CI791" s="26">
        <f t="shared" ca="1" si="1158"/>
        <v>0</v>
      </c>
      <c r="CJ791" s="26">
        <f t="shared" ca="1" si="1159"/>
        <v>0</v>
      </c>
      <c r="CK791" s="16">
        <f t="shared" ca="1" si="1212"/>
        <v>0</v>
      </c>
      <c r="CL791" s="25">
        <v>0</v>
      </c>
      <c r="CM791" s="25">
        <f t="shared" ca="1" si="1213"/>
        <v>0</v>
      </c>
      <c r="CN791" s="25">
        <f t="shared" ca="1" si="1214"/>
        <v>0</v>
      </c>
      <c r="CO791" s="25">
        <f t="shared" ca="1" si="1215"/>
        <v>0</v>
      </c>
      <c r="CP791" s="25">
        <f t="shared" ca="1" si="1216"/>
        <v>0</v>
      </c>
      <c r="CQ791" s="16">
        <f t="shared" ca="1" si="1217"/>
        <v>0</v>
      </c>
      <c r="CR791" s="25">
        <f t="shared" ca="1" si="1218"/>
        <v>0</v>
      </c>
      <c r="CS791" s="9">
        <f t="shared" ca="1" si="1160"/>
        <v>0</v>
      </c>
      <c r="CT791" s="26">
        <f t="shared" ca="1" si="1161"/>
        <v>0</v>
      </c>
      <c r="CU791" s="19">
        <f t="shared" ca="1" si="1162"/>
        <v>0</v>
      </c>
      <c r="CV791" s="26">
        <f t="shared" ca="1" si="1163"/>
        <v>0</v>
      </c>
      <c r="CW791" s="26">
        <f t="shared" ca="1" si="1164"/>
        <v>0</v>
      </c>
      <c r="CX791">
        <f t="shared" ca="1" si="1219"/>
        <v>0</v>
      </c>
      <c r="CY791" s="7">
        <f t="shared" ca="1" si="1187"/>
        <v>0</v>
      </c>
      <c r="CZ791" s="7">
        <f t="shared" ca="1" si="1188"/>
        <v>0</v>
      </c>
      <c r="DA791" s="17">
        <f t="shared" ca="1" si="1220"/>
        <v>0</v>
      </c>
      <c r="DB791" s="17">
        <f t="shared" ca="1" si="1189"/>
        <v>0</v>
      </c>
      <c r="EB791">
        <v>789</v>
      </c>
      <c r="EC791" s="7">
        <f t="shared" si="1221"/>
        <v>0</v>
      </c>
      <c r="ED791" s="28">
        <f t="shared" si="1222"/>
        <v>0</v>
      </c>
      <c r="EE791" s="16">
        <f t="shared" si="1223"/>
        <v>0</v>
      </c>
      <c r="EF791" s="9">
        <f t="shared" si="1165"/>
        <v>0</v>
      </c>
      <c r="EG791" s="26">
        <f t="shared" si="1166"/>
        <v>0</v>
      </c>
      <c r="EH791" s="19">
        <f t="shared" si="1167"/>
        <v>0</v>
      </c>
      <c r="EI791" s="26">
        <f t="shared" si="1168"/>
        <v>0</v>
      </c>
      <c r="EJ791" s="26">
        <f t="shared" si="1169"/>
        <v>0</v>
      </c>
      <c r="EK791" s="16">
        <f t="shared" si="1224"/>
        <v>0</v>
      </c>
      <c r="EL791" s="25">
        <v>0</v>
      </c>
      <c r="EM791" s="25">
        <f t="shared" si="1225"/>
        <v>0</v>
      </c>
      <c r="EN791" s="25">
        <f t="shared" si="1226"/>
        <v>0</v>
      </c>
      <c r="EO791" s="25">
        <f t="shared" si="1227"/>
        <v>0</v>
      </c>
      <c r="EP791" s="25">
        <f t="shared" si="1228"/>
        <v>0</v>
      </c>
      <c r="EQ791" s="16">
        <f t="shared" si="1229"/>
        <v>0</v>
      </c>
      <c r="ER791" s="25">
        <f t="shared" si="1230"/>
        <v>0</v>
      </c>
      <c r="ES791" s="9">
        <f t="shared" si="1170"/>
        <v>0</v>
      </c>
      <c r="ET791" s="26">
        <f t="shared" si="1171"/>
        <v>0</v>
      </c>
      <c r="EU791" s="19">
        <f t="shared" si="1172"/>
        <v>0</v>
      </c>
      <c r="EV791" s="26">
        <f t="shared" si="1173"/>
        <v>0</v>
      </c>
      <c r="EW791" s="26">
        <f t="shared" si="1174"/>
        <v>0</v>
      </c>
      <c r="EX791">
        <f t="shared" si="1231"/>
        <v>0</v>
      </c>
      <c r="EY791" s="7">
        <f t="shared" si="1190"/>
        <v>0</v>
      </c>
      <c r="EZ791" s="7">
        <f t="shared" si="1191"/>
        <v>0</v>
      </c>
      <c r="FA791" s="17">
        <f t="shared" si="1232"/>
        <v>0</v>
      </c>
      <c r="FB791" s="17">
        <f t="shared" si="1192"/>
        <v>0</v>
      </c>
      <c r="GB791">
        <v>789</v>
      </c>
      <c r="GC791" s="7">
        <f t="shared" si="1233"/>
        <v>0</v>
      </c>
      <c r="GD791" s="28">
        <f t="shared" si="1234"/>
        <v>0</v>
      </c>
      <c r="GE791" s="16">
        <f t="shared" si="1235"/>
        <v>0</v>
      </c>
      <c r="GF791" s="9">
        <f t="shared" si="1175"/>
        <v>0</v>
      </c>
      <c r="GG791" s="26">
        <f t="shared" si="1176"/>
        <v>0</v>
      </c>
      <c r="GH791" s="19">
        <f t="shared" si="1177"/>
        <v>0</v>
      </c>
      <c r="GI791" s="26">
        <f t="shared" si="1178"/>
        <v>0</v>
      </c>
      <c r="GJ791" s="26">
        <f t="shared" si="1179"/>
        <v>0</v>
      </c>
      <c r="GK791" s="16">
        <f t="shared" si="1236"/>
        <v>0</v>
      </c>
      <c r="GL791" s="25">
        <v>0</v>
      </c>
      <c r="GM791" s="25">
        <f t="shared" si="1237"/>
        <v>0</v>
      </c>
      <c r="GN791" s="25">
        <f t="shared" si="1238"/>
        <v>0</v>
      </c>
      <c r="GO791" s="25">
        <f t="shared" si="1239"/>
        <v>0</v>
      </c>
      <c r="GP791" s="25">
        <f t="shared" si="1240"/>
        <v>0</v>
      </c>
      <c r="GQ791" s="16">
        <f t="shared" si="1241"/>
        <v>0</v>
      </c>
      <c r="GR791" s="25">
        <f t="shared" si="1242"/>
        <v>0</v>
      </c>
      <c r="GS791" s="9">
        <f t="shared" si="1180"/>
        <v>0</v>
      </c>
      <c r="GT791" s="26">
        <f t="shared" si="1181"/>
        <v>0</v>
      </c>
      <c r="GU791" s="19">
        <f t="shared" si="1182"/>
        <v>0</v>
      </c>
      <c r="GV791" s="26">
        <f t="shared" si="1183"/>
        <v>0</v>
      </c>
      <c r="GW791" s="26">
        <f t="shared" si="1184"/>
        <v>0</v>
      </c>
      <c r="GX791">
        <f t="shared" si="1243"/>
        <v>0</v>
      </c>
      <c r="GY791" s="7">
        <f t="shared" si="1193"/>
        <v>0</v>
      </c>
      <c r="GZ791" s="7">
        <f t="shared" si="1194"/>
        <v>0</v>
      </c>
      <c r="HA791" s="17">
        <f t="shared" si="1244"/>
        <v>0</v>
      </c>
      <c r="HB791" s="17">
        <f t="shared" si="1195"/>
        <v>0</v>
      </c>
    </row>
    <row r="792" spans="54:210" x14ac:dyDescent="0.3">
      <c r="BB792">
        <v>790</v>
      </c>
      <c r="BC792" s="7">
        <f t="shared" si="1196"/>
        <v>0</v>
      </c>
      <c r="BD792" s="28">
        <f t="shared" si="1197"/>
        <v>0</v>
      </c>
      <c r="BE792" s="16">
        <f t="shared" si="1198"/>
        <v>0</v>
      </c>
      <c r="BF792" s="16">
        <f t="shared" si="1199"/>
        <v>0</v>
      </c>
      <c r="BG792" s="25">
        <v>0</v>
      </c>
      <c r="BH792" s="25">
        <f t="shared" si="1200"/>
        <v>0</v>
      </c>
      <c r="BI792" s="25">
        <f t="shared" si="1201"/>
        <v>0</v>
      </c>
      <c r="BJ792" s="25">
        <f t="shared" si="1202"/>
        <v>0</v>
      </c>
      <c r="BK792" s="25">
        <f t="shared" si="1203"/>
        <v>0</v>
      </c>
      <c r="BL792" s="16">
        <f t="shared" si="1204"/>
        <v>0</v>
      </c>
      <c r="BM792" s="25">
        <f t="shared" si="1205"/>
        <v>0</v>
      </c>
      <c r="BN792" s="9">
        <f t="shared" si="1150"/>
        <v>0</v>
      </c>
      <c r="BO792" s="26">
        <f t="shared" si="1151"/>
        <v>0</v>
      </c>
      <c r="BP792" s="19">
        <f t="shared" si="1152"/>
        <v>0</v>
      </c>
      <c r="BQ792" s="26">
        <f t="shared" si="1153"/>
        <v>0</v>
      </c>
      <c r="BR792" s="26">
        <f t="shared" si="1154"/>
        <v>0</v>
      </c>
      <c r="BS792">
        <f t="shared" si="1206"/>
        <v>0</v>
      </c>
      <c r="BT792" s="7">
        <f t="shared" si="1207"/>
        <v>0</v>
      </c>
      <c r="BU792" s="7">
        <f t="shared" si="1185"/>
        <v>0</v>
      </c>
      <c r="BV792" s="17">
        <f t="shared" si="1208"/>
        <v>0</v>
      </c>
      <c r="BW792" s="17">
        <f t="shared" si="1186"/>
        <v>0</v>
      </c>
      <c r="CB792">
        <v>790</v>
      </c>
      <c r="CC792" s="7">
        <f t="shared" ca="1" si="1209"/>
        <v>-19000</v>
      </c>
      <c r="CD792" s="28">
        <f t="shared" ca="1" si="1210"/>
        <v>0</v>
      </c>
      <c r="CE792" s="16">
        <f t="shared" ca="1" si="1211"/>
        <v>0</v>
      </c>
      <c r="CF792" s="9">
        <f t="shared" ca="1" si="1155"/>
        <v>0</v>
      </c>
      <c r="CG792" s="26">
        <f t="shared" ca="1" si="1156"/>
        <v>0</v>
      </c>
      <c r="CH792" s="19">
        <f t="shared" ca="1" si="1157"/>
        <v>0</v>
      </c>
      <c r="CI792" s="26">
        <f t="shared" ca="1" si="1158"/>
        <v>0</v>
      </c>
      <c r="CJ792" s="26">
        <f t="shared" ca="1" si="1159"/>
        <v>0</v>
      </c>
      <c r="CK792" s="16">
        <f t="shared" ca="1" si="1212"/>
        <v>0</v>
      </c>
      <c r="CL792" s="25">
        <v>0</v>
      </c>
      <c r="CM792" s="25">
        <f t="shared" ca="1" si="1213"/>
        <v>0</v>
      </c>
      <c r="CN792" s="25">
        <f t="shared" ca="1" si="1214"/>
        <v>0</v>
      </c>
      <c r="CO792" s="25">
        <f t="shared" ca="1" si="1215"/>
        <v>0</v>
      </c>
      <c r="CP792" s="25">
        <f t="shared" ca="1" si="1216"/>
        <v>0</v>
      </c>
      <c r="CQ792" s="16">
        <f t="shared" ca="1" si="1217"/>
        <v>0</v>
      </c>
      <c r="CR792" s="25">
        <f t="shared" ca="1" si="1218"/>
        <v>0</v>
      </c>
      <c r="CS792" s="9">
        <f t="shared" ca="1" si="1160"/>
        <v>0</v>
      </c>
      <c r="CT792" s="26">
        <f t="shared" ca="1" si="1161"/>
        <v>0</v>
      </c>
      <c r="CU792" s="19">
        <f t="shared" ca="1" si="1162"/>
        <v>0</v>
      </c>
      <c r="CV792" s="26">
        <f t="shared" ca="1" si="1163"/>
        <v>0</v>
      </c>
      <c r="CW792" s="26">
        <f t="shared" ca="1" si="1164"/>
        <v>0</v>
      </c>
      <c r="CX792">
        <f t="shared" ca="1" si="1219"/>
        <v>0</v>
      </c>
      <c r="CY792" s="7">
        <f t="shared" ca="1" si="1187"/>
        <v>0</v>
      </c>
      <c r="CZ792" s="7">
        <f t="shared" ca="1" si="1188"/>
        <v>0</v>
      </c>
      <c r="DA792" s="17">
        <f t="shared" ca="1" si="1220"/>
        <v>0</v>
      </c>
      <c r="DB792" s="17">
        <f t="shared" ca="1" si="1189"/>
        <v>0</v>
      </c>
      <c r="EB792">
        <v>790</v>
      </c>
      <c r="EC792" s="7">
        <f t="shared" si="1221"/>
        <v>0</v>
      </c>
      <c r="ED792" s="28">
        <f t="shared" si="1222"/>
        <v>0</v>
      </c>
      <c r="EE792" s="16">
        <f t="shared" si="1223"/>
        <v>0</v>
      </c>
      <c r="EF792" s="9">
        <f t="shared" si="1165"/>
        <v>0</v>
      </c>
      <c r="EG792" s="26">
        <f t="shared" si="1166"/>
        <v>0</v>
      </c>
      <c r="EH792" s="19">
        <f t="shared" si="1167"/>
        <v>0</v>
      </c>
      <c r="EI792" s="26">
        <f t="shared" si="1168"/>
        <v>0</v>
      </c>
      <c r="EJ792" s="26">
        <f t="shared" si="1169"/>
        <v>0</v>
      </c>
      <c r="EK792" s="16">
        <f t="shared" si="1224"/>
        <v>0</v>
      </c>
      <c r="EL792" s="25">
        <v>0</v>
      </c>
      <c r="EM792" s="25">
        <f t="shared" si="1225"/>
        <v>0</v>
      </c>
      <c r="EN792" s="25">
        <f t="shared" si="1226"/>
        <v>0</v>
      </c>
      <c r="EO792" s="25">
        <f t="shared" si="1227"/>
        <v>0</v>
      </c>
      <c r="EP792" s="25">
        <f t="shared" si="1228"/>
        <v>0</v>
      </c>
      <c r="EQ792" s="16">
        <f t="shared" si="1229"/>
        <v>0</v>
      </c>
      <c r="ER792" s="25">
        <f t="shared" si="1230"/>
        <v>0</v>
      </c>
      <c r="ES792" s="9">
        <f t="shared" si="1170"/>
        <v>0</v>
      </c>
      <c r="ET792" s="26">
        <f t="shared" si="1171"/>
        <v>0</v>
      </c>
      <c r="EU792" s="19">
        <f t="shared" si="1172"/>
        <v>0</v>
      </c>
      <c r="EV792" s="26">
        <f t="shared" si="1173"/>
        <v>0</v>
      </c>
      <c r="EW792" s="26">
        <f t="shared" si="1174"/>
        <v>0</v>
      </c>
      <c r="EX792">
        <f t="shared" si="1231"/>
        <v>0</v>
      </c>
      <c r="EY792" s="7">
        <f t="shared" si="1190"/>
        <v>0</v>
      </c>
      <c r="EZ792" s="7">
        <f t="shared" si="1191"/>
        <v>0</v>
      </c>
      <c r="FA792" s="17">
        <f t="shared" si="1232"/>
        <v>0</v>
      </c>
      <c r="FB792" s="17">
        <f t="shared" si="1192"/>
        <v>0</v>
      </c>
      <c r="GB792">
        <v>790</v>
      </c>
      <c r="GC792" s="7">
        <f t="shared" si="1233"/>
        <v>0</v>
      </c>
      <c r="GD792" s="28">
        <f t="shared" si="1234"/>
        <v>0</v>
      </c>
      <c r="GE792" s="16">
        <f t="shared" si="1235"/>
        <v>0</v>
      </c>
      <c r="GF792" s="9">
        <f t="shared" si="1175"/>
        <v>0</v>
      </c>
      <c r="GG792" s="26">
        <f t="shared" si="1176"/>
        <v>0</v>
      </c>
      <c r="GH792" s="19">
        <f t="shared" si="1177"/>
        <v>0</v>
      </c>
      <c r="GI792" s="26">
        <f t="shared" si="1178"/>
        <v>0</v>
      </c>
      <c r="GJ792" s="26">
        <f t="shared" si="1179"/>
        <v>0</v>
      </c>
      <c r="GK792" s="16">
        <f t="shared" si="1236"/>
        <v>0</v>
      </c>
      <c r="GL792" s="25">
        <v>0</v>
      </c>
      <c r="GM792" s="25">
        <f t="shared" si="1237"/>
        <v>0</v>
      </c>
      <c r="GN792" s="25">
        <f t="shared" si="1238"/>
        <v>0</v>
      </c>
      <c r="GO792" s="25">
        <f t="shared" si="1239"/>
        <v>0</v>
      </c>
      <c r="GP792" s="25">
        <f t="shared" si="1240"/>
        <v>0</v>
      </c>
      <c r="GQ792" s="16">
        <f t="shared" si="1241"/>
        <v>0</v>
      </c>
      <c r="GR792" s="25">
        <f t="shared" si="1242"/>
        <v>0</v>
      </c>
      <c r="GS792" s="9">
        <f t="shared" si="1180"/>
        <v>0</v>
      </c>
      <c r="GT792" s="26">
        <f t="shared" si="1181"/>
        <v>0</v>
      </c>
      <c r="GU792" s="19">
        <f t="shared" si="1182"/>
        <v>0</v>
      </c>
      <c r="GV792" s="26">
        <f t="shared" si="1183"/>
        <v>0</v>
      </c>
      <c r="GW792" s="26">
        <f t="shared" si="1184"/>
        <v>0</v>
      </c>
      <c r="GX792">
        <f t="shared" si="1243"/>
        <v>0</v>
      </c>
      <c r="GY792" s="7">
        <f t="shared" si="1193"/>
        <v>0</v>
      </c>
      <c r="GZ792" s="7">
        <f t="shared" si="1194"/>
        <v>0</v>
      </c>
      <c r="HA792" s="17">
        <f t="shared" si="1244"/>
        <v>0</v>
      </c>
      <c r="HB792" s="17">
        <f t="shared" si="1195"/>
        <v>0</v>
      </c>
    </row>
    <row r="793" spans="54:210" x14ac:dyDescent="0.3">
      <c r="BB793">
        <v>791</v>
      </c>
      <c r="BC793" s="7">
        <f t="shared" si="1196"/>
        <v>0</v>
      </c>
      <c r="BD793" s="28">
        <f t="shared" si="1197"/>
        <v>0</v>
      </c>
      <c r="BE793" s="16">
        <f t="shared" si="1198"/>
        <v>0</v>
      </c>
      <c r="BF793" s="16">
        <f t="shared" si="1199"/>
        <v>0</v>
      </c>
      <c r="BG793" s="25">
        <v>0</v>
      </c>
      <c r="BH793" s="25">
        <f t="shared" si="1200"/>
        <v>0</v>
      </c>
      <c r="BI793" s="25">
        <f t="shared" si="1201"/>
        <v>0</v>
      </c>
      <c r="BJ793" s="25">
        <f t="shared" si="1202"/>
        <v>0</v>
      </c>
      <c r="BK793" s="25">
        <f t="shared" si="1203"/>
        <v>0</v>
      </c>
      <c r="BL793" s="16">
        <f t="shared" si="1204"/>
        <v>0</v>
      </c>
      <c r="BM793" s="25">
        <f t="shared" si="1205"/>
        <v>0</v>
      </c>
      <c r="BN793" s="9">
        <f t="shared" si="1150"/>
        <v>0</v>
      </c>
      <c r="BO793" s="26">
        <f t="shared" si="1151"/>
        <v>0</v>
      </c>
      <c r="BP793" s="19">
        <f t="shared" si="1152"/>
        <v>0</v>
      </c>
      <c r="BQ793" s="26">
        <f t="shared" si="1153"/>
        <v>0</v>
      </c>
      <c r="BR793" s="26">
        <f t="shared" si="1154"/>
        <v>0</v>
      </c>
      <c r="BS793">
        <f t="shared" si="1206"/>
        <v>0</v>
      </c>
      <c r="BT793" s="7">
        <f t="shared" si="1207"/>
        <v>0</v>
      </c>
      <c r="BU793" s="7">
        <f t="shared" si="1185"/>
        <v>0</v>
      </c>
      <c r="BV793" s="17">
        <f t="shared" si="1208"/>
        <v>0</v>
      </c>
      <c r="BW793" s="17">
        <f t="shared" si="1186"/>
        <v>0</v>
      </c>
      <c r="CB793">
        <v>791</v>
      </c>
      <c r="CC793" s="7">
        <f t="shared" ca="1" si="1209"/>
        <v>-19000</v>
      </c>
      <c r="CD793" s="28">
        <f t="shared" ca="1" si="1210"/>
        <v>0</v>
      </c>
      <c r="CE793" s="16">
        <f t="shared" ca="1" si="1211"/>
        <v>0</v>
      </c>
      <c r="CF793" s="9">
        <f t="shared" ca="1" si="1155"/>
        <v>0</v>
      </c>
      <c r="CG793" s="26">
        <f t="shared" ca="1" si="1156"/>
        <v>0</v>
      </c>
      <c r="CH793" s="19">
        <f t="shared" ca="1" si="1157"/>
        <v>0</v>
      </c>
      <c r="CI793" s="26">
        <f t="shared" ca="1" si="1158"/>
        <v>0</v>
      </c>
      <c r="CJ793" s="26">
        <f t="shared" ca="1" si="1159"/>
        <v>0</v>
      </c>
      <c r="CK793" s="16">
        <f t="shared" ca="1" si="1212"/>
        <v>0</v>
      </c>
      <c r="CL793" s="25">
        <v>0</v>
      </c>
      <c r="CM793" s="25">
        <f t="shared" ca="1" si="1213"/>
        <v>0</v>
      </c>
      <c r="CN793" s="25">
        <f t="shared" ca="1" si="1214"/>
        <v>0</v>
      </c>
      <c r="CO793" s="25">
        <f t="shared" ca="1" si="1215"/>
        <v>0</v>
      </c>
      <c r="CP793" s="25">
        <f t="shared" ca="1" si="1216"/>
        <v>0</v>
      </c>
      <c r="CQ793" s="16">
        <f t="shared" ca="1" si="1217"/>
        <v>0</v>
      </c>
      <c r="CR793" s="25">
        <f t="shared" ca="1" si="1218"/>
        <v>0</v>
      </c>
      <c r="CS793" s="9">
        <f t="shared" ca="1" si="1160"/>
        <v>0</v>
      </c>
      <c r="CT793" s="26">
        <f t="shared" ca="1" si="1161"/>
        <v>0</v>
      </c>
      <c r="CU793" s="19">
        <f t="shared" ca="1" si="1162"/>
        <v>0</v>
      </c>
      <c r="CV793" s="26">
        <f t="shared" ca="1" si="1163"/>
        <v>0</v>
      </c>
      <c r="CW793" s="26">
        <f t="shared" ca="1" si="1164"/>
        <v>0</v>
      </c>
      <c r="CX793">
        <f t="shared" ca="1" si="1219"/>
        <v>0</v>
      </c>
      <c r="CY793" s="7">
        <f t="shared" ca="1" si="1187"/>
        <v>0</v>
      </c>
      <c r="CZ793" s="7">
        <f t="shared" ca="1" si="1188"/>
        <v>0</v>
      </c>
      <c r="DA793" s="17">
        <f t="shared" ca="1" si="1220"/>
        <v>0</v>
      </c>
      <c r="DB793" s="17">
        <f t="shared" ca="1" si="1189"/>
        <v>0</v>
      </c>
      <c r="EB793">
        <v>791</v>
      </c>
      <c r="EC793" s="7">
        <f t="shared" si="1221"/>
        <v>0</v>
      </c>
      <c r="ED793" s="28">
        <f t="shared" si="1222"/>
        <v>0</v>
      </c>
      <c r="EE793" s="16">
        <f t="shared" si="1223"/>
        <v>0</v>
      </c>
      <c r="EF793" s="9">
        <f t="shared" si="1165"/>
        <v>0</v>
      </c>
      <c r="EG793" s="26">
        <f t="shared" si="1166"/>
        <v>0</v>
      </c>
      <c r="EH793" s="19">
        <f t="shared" si="1167"/>
        <v>0</v>
      </c>
      <c r="EI793" s="26">
        <f t="shared" si="1168"/>
        <v>0</v>
      </c>
      <c r="EJ793" s="26">
        <f t="shared" si="1169"/>
        <v>0</v>
      </c>
      <c r="EK793" s="16">
        <f t="shared" si="1224"/>
        <v>0</v>
      </c>
      <c r="EL793" s="25">
        <v>0</v>
      </c>
      <c r="EM793" s="25">
        <f t="shared" si="1225"/>
        <v>0</v>
      </c>
      <c r="EN793" s="25">
        <f t="shared" si="1226"/>
        <v>0</v>
      </c>
      <c r="EO793" s="25">
        <f t="shared" si="1227"/>
        <v>0</v>
      </c>
      <c r="EP793" s="25">
        <f t="shared" si="1228"/>
        <v>0</v>
      </c>
      <c r="EQ793" s="16">
        <f t="shared" si="1229"/>
        <v>0</v>
      </c>
      <c r="ER793" s="25">
        <f t="shared" si="1230"/>
        <v>0</v>
      </c>
      <c r="ES793" s="9">
        <f t="shared" si="1170"/>
        <v>0</v>
      </c>
      <c r="ET793" s="26">
        <f t="shared" si="1171"/>
        <v>0</v>
      </c>
      <c r="EU793" s="19">
        <f t="shared" si="1172"/>
        <v>0</v>
      </c>
      <c r="EV793" s="26">
        <f t="shared" si="1173"/>
        <v>0</v>
      </c>
      <c r="EW793" s="26">
        <f t="shared" si="1174"/>
        <v>0</v>
      </c>
      <c r="EX793">
        <f t="shared" si="1231"/>
        <v>0</v>
      </c>
      <c r="EY793" s="7">
        <f t="shared" si="1190"/>
        <v>0</v>
      </c>
      <c r="EZ793" s="7">
        <f t="shared" si="1191"/>
        <v>0</v>
      </c>
      <c r="FA793" s="17">
        <f t="shared" si="1232"/>
        <v>0</v>
      </c>
      <c r="FB793" s="17">
        <f t="shared" si="1192"/>
        <v>0</v>
      </c>
      <c r="GB793">
        <v>791</v>
      </c>
      <c r="GC793" s="7">
        <f t="shared" si="1233"/>
        <v>0</v>
      </c>
      <c r="GD793" s="28">
        <f t="shared" si="1234"/>
        <v>0</v>
      </c>
      <c r="GE793" s="16">
        <f t="shared" si="1235"/>
        <v>0</v>
      </c>
      <c r="GF793" s="9">
        <f t="shared" si="1175"/>
        <v>0</v>
      </c>
      <c r="GG793" s="26">
        <f t="shared" si="1176"/>
        <v>0</v>
      </c>
      <c r="GH793" s="19">
        <f t="shared" si="1177"/>
        <v>0</v>
      </c>
      <c r="GI793" s="26">
        <f t="shared" si="1178"/>
        <v>0</v>
      </c>
      <c r="GJ793" s="26">
        <f t="shared" si="1179"/>
        <v>0</v>
      </c>
      <c r="GK793" s="16">
        <f t="shared" si="1236"/>
        <v>0</v>
      </c>
      <c r="GL793" s="25">
        <v>0</v>
      </c>
      <c r="GM793" s="25">
        <f t="shared" si="1237"/>
        <v>0</v>
      </c>
      <c r="GN793" s="25">
        <f t="shared" si="1238"/>
        <v>0</v>
      </c>
      <c r="GO793" s="25">
        <f t="shared" si="1239"/>
        <v>0</v>
      </c>
      <c r="GP793" s="25">
        <f t="shared" si="1240"/>
        <v>0</v>
      </c>
      <c r="GQ793" s="16">
        <f t="shared" si="1241"/>
        <v>0</v>
      </c>
      <c r="GR793" s="25">
        <f t="shared" si="1242"/>
        <v>0</v>
      </c>
      <c r="GS793" s="9">
        <f t="shared" si="1180"/>
        <v>0</v>
      </c>
      <c r="GT793" s="26">
        <f t="shared" si="1181"/>
        <v>0</v>
      </c>
      <c r="GU793" s="19">
        <f t="shared" si="1182"/>
        <v>0</v>
      </c>
      <c r="GV793" s="26">
        <f t="shared" si="1183"/>
        <v>0</v>
      </c>
      <c r="GW793" s="26">
        <f t="shared" si="1184"/>
        <v>0</v>
      </c>
      <c r="GX793">
        <f t="shared" si="1243"/>
        <v>0</v>
      </c>
      <c r="GY793" s="7">
        <f t="shared" si="1193"/>
        <v>0</v>
      </c>
      <c r="GZ793" s="7">
        <f t="shared" si="1194"/>
        <v>0</v>
      </c>
      <c r="HA793" s="17">
        <f t="shared" si="1244"/>
        <v>0</v>
      </c>
      <c r="HB793" s="17">
        <f t="shared" si="1195"/>
        <v>0</v>
      </c>
    </row>
    <row r="794" spans="54:210" x14ac:dyDescent="0.3">
      <c r="BB794">
        <v>792</v>
      </c>
      <c r="BC794" s="7">
        <f t="shared" si="1196"/>
        <v>0</v>
      </c>
      <c r="BD794" s="28">
        <f t="shared" si="1197"/>
        <v>0</v>
      </c>
      <c r="BE794" s="16">
        <f t="shared" si="1198"/>
        <v>0</v>
      </c>
      <c r="BF794" s="16">
        <f t="shared" si="1199"/>
        <v>0</v>
      </c>
      <c r="BG794" s="25">
        <v>0</v>
      </c>
      <c r="BH794" s="25">
        <f t="shared" si="1200"/>
        <v>0</v>
      </c>
      <c r="BI794" s="25">
        <f t="shared" si="1201"/>
        <v>0</v>
      </c>
      <c r="BJ794" s="25">
        <f t="shared" si="1202"/>
        <v>0</v>
      </c>
      <c r="BK794" s="25">
        <f t="shared" si="1203"/>
        <v>0</v>
      </c>
      <c r="BL794" s="16">
        <f t="shared" si="1204"/>
        <v>0</v>
      </c>
      <c r="BM794" s="25">
        <f t="shared" si="1205"/>
        <v>0</v>
      </c>
      <c r="BN794" s="9">
        <f t="shared" si="1150"/>
        <v>0</v>
      </c>
      <c r="BO794" s="26">
        <f t="shared" si="1151"/>
        <v>0</v>
      </c>
      <c r="BP794" s="19">
        <f t="shared" si="1152"/>
        <v>0</v>
      </c>
      <c r="BQ794" s="26">
        <f t="shared" si="1153"/>
        <v>0</v>
      </c>
      <c r="BR794" s="26">
        <f t="shared" si="1154"/>
        <v>0</v>
      </c>
      <c r="BS794">
        <f t="shared" si="1206"/>
        <v>0</v>
      </c>
      <c r="BT794" s="7">
        <f t="shared" si="1207"/>
        <v>0</v>
      </c>
      <c r="BU794" s="7">
        <f t="shared" si="1185"/>
        <v>0</v>
      </c>
      <c r="BV794" s="17">
        <f t="shared" si="1208"/>
        <v>0</v>
      </c>
      <c r="BW794" s="17">
        <f t="shared" si="1186"/>
        <v>0</v>
      </c>
      <c r="CB794">
        <v>792</v>
      </c>
      <c r="CC794" s="7">
        <f t="shared" ca="1" si="1209"/>
        <v>-19000</v>
      </c>
      <c r="CD794" s="28">
        <f t="shared" ca="1" si="1210"/>
        <v>0</v>
      </c>
      <c r="CE794" s="16">
        <f t="shared" ca="1" si="1211"/>
        <v>0</v>
      </c>
      <c r="CF794" s="9">
        <f t="shared" ca="1" si="1155"/>
        <v>0</v>
      </c>
      <c r="CG794" s="26">
        <f t="shared" ca="1" si="1156"/>
        <v>0</v>
      </c>
      <c r="CH794" s="19">
        <f t="shared" ca="1" si="1157"/>
        <v>0</v>
      </c>
      <c r="CI794" s="26">
        <f t="shared" ca="1" si="1158"/>
        <v>0</v>
      </c>
      <c r="CJ794" s="26">
        <f t="shared" ca="1" si="1159"/>
        <v>0</v>
      </c>
      <c r="CK794" s="16">
        <f t="shared" ca="1" si="1212"/>
        <v>0</v>
      </c>
      <c r="CL794" s="25">
        <v>0</v>
      </c>
      <c r="CM794" s="25">
        <f t="shared" ca="1" si="1213"/>
        <v>0</v>
      </c>
      <c r="CN794" s="25">
        <f t="shared" ca="1" si="1214"/>
        <v>0</v>
      </c>
      <c r="CO794" s="25">
        <f t="shared" ca="1" si="1215"/>
        <v>0</v>
      </c>
      <c r="CP794" s="25">
        <f t="shared" ca="1" si="1216"/>
        <v>0</v>
      </c>
      <c r="CQ794" s="16">
        <f t="shared" ca="1" si="1217"/>
        <v>0</v>
      </c>
      <c r="CR794" s="25">
        <f t="shared" ca="1" si="1218"/>
        <v>0</v>
      </c>
      <c r="CS794" s="9">
        <f t="shared" ca="1" si="1160"/>
        <v>0</v>
      </c>
      <c r="CT794" s="26">
        <f t="shared" ca="1" si="1161"/>
        <v>0</v>
      </c>
      <c r="CU794" s="19">
        <f t="shared" ca="1" si="1162"/>
        <v>0</v>
      </c>
      <c r="CV794" s="26">
        <f t="shared" ca="1" si="1163"/>
        <v>0</v>
      </c>
      <c r="CW794" s="26">
        <f t="shared" ca="1" si="1164"/>
        <v>0</v>
      </c>
      <c r="CX794">
        <f t="shared" ca="1" si="1219"/>
        <v>0</v>
      </c>
      <c r="CY794" s="7">
        <f t="shared" ca="1" si="1187"/>
        <v>0</v>
      </c>
      <c r="CZ794" s="7">
        <f t="shared" ca="1" si="1188"/>
        <v>0</v>
      </c>
      <c r="DA794" s="17">
        <f t="shared" ca="1" si="1220"/>
        <v>0</v>
      </c>
      <c r="DB794" s="17">
        <f t="shared" ca="1" si="1189"/>
        <v>0</v>
      </c>
      <c r="EB794">
        <v>792</v>
      </c>
      <c r="EC794" s="7">
        <f t="shared" si="1221"/>
        <v>0</v>
      </c>
      <c r="ED794" s="28">
        <f t="shared" si="1222"/>
        <v>0</v>
      </c>
      <c r="EE794" s="16">
        <f t="shared" si="1223"/>
        <v>0</v>
      </c>
      <c r="EF794" s="9">
        <f t="shared" si="1165"/>
        <v>0</v>
      </c>
      <c r="EG794" s="26">
        <f t="shared" si="1166"/>
        <v>0</v>
      </c>
      <c r="EH794" s="19">
        <f t="shared" si="1167"/>
        <v>0</v>
      </c>
      <c r="EI794" s="26">
        <f t="shared" si="1168"/>
        <v>0</v>
      </c>
      <c r="EJ794" s="26">
        <f t="shared" si="1169"/>
        <v>0</v>
      </c>
      <c r="EK794" s="16">
        <f t="shared" si="1224"/>
        <v>0</v>
      </c>
      <c r="EL794" s="25">
        <v>0</v>
      </c>
      <c r="EM794" s="25">
        <f t="shared" si="1225"/>
        <v>0</v>
      </c>
      <c r="EN794" s="25">
        <f t="shared" si="1226"/>
        <v>0</v>
      </c>
      <c r="EO794" s="25">
        <f t="shared" si="1227"/>
        <v>0</v>
      </c>
      <c r="EP794" s="25">
        <f t="shared" si="1228"/>
        <v>0</v>
      </c>
      <c r="EQ794" s="16">
        <f t="shared" si="1229"/>
        <v>0</v>
      </c>
      <c r="ER794" s="25">
        <f t="shared" si="1230"/>
        <v>0</v>
      </c>
      <c r="ES794" s="9">
        <f t="shared" si="1170"/>
        <v>0</v>
      </c>
      <c r="ET794" s="26">
        <f t="shared" si="1171"/>
        <v>0</v>
      </c>
      <c r="EU794" s="19">
        <f t="shared" si="1172"/>
        <v>0</v>
      </c>
      <c r="EV794" s="26">
        <f t="shared" si="1173"/>
        <v>0</v>
      </c>
      <c r="EW794" s="26">
        <f t="shared" si="1174"/>
        <v>0</v>
      </c>
      <c r="EX794">
        <f t="shared" si="1231"/>
        <v>0</v>
      </c>
      <c r="EY794" s="7">
        <f t="shared" si="1190"/>
        <v>0</v>
      </c>
      <c r="EZ794" s="7">
        <f t="shared" si="1191"/>
        <v>0</v>
      </c>
      <c r="FA794" s="17">
        <f t="shared" si="1232"/>
        <v>0</v>
      </c>
      <c r="FB794" s="17">
        <f t="shared" si="1192"/>
        <v>0</v>
      </c>
      <c r="GB794">
        <v>792</v>
      </c>
      <c r="GC794" s="7">
        <f t="shared" si="1233"/>
        <v>0</v>
      </c>
      <c r="GD794" s="28">
        <f t="shared" si="1234"/>
        <v>0</v>
      </c>
      <c r="GE794" s="16">
        <f t="shared" si="1235"/>
        <v>0</v>
      </c>
      <c r="GF794" s="9">
        <f t="shared" si="1175"/>
        <v>0</v>
      </c>
      <c r="GG794" s="26">
        <f t="shared" si="1176"/>
        <v>0</v>
      </c>
      <c r="GH794" s="19">
        <f t="shared" si="1177"/>
        <v>0</v>
      </c>
      <c r="GI794" s="26">
        <f t="shared" si="1178"/>
        <v>0</v>
      </c>
      <c r="GJ794" s="26">
        <f t="shared" si="1179"/>
        <v>0</v>
      </c>
      <c r="GK794" s="16">
        <f t="shared" si="1236"/>
        <v>0</v>
      </c>
      <c r="GL794" s="25">
        <v>0</v>
      </c>
      <c r="GM794" s="25">
        <f t="shared" si="1237"/>
        <v>0</v>
      </c>
      <c r="GN794" s="25">
        <f t="shared" si="1238"/>
        <v>0</v>
      </c>
      <c r="GO794" s="25">
        <f t="shared" si="1239"/>
        <v>0</v>
      </c>
      <c r="GP794" s="25">
        <f t="shared" si="1240"/>
        <v>0</v>
      </c>
      <c r="GQ794" s="16">
        <f t="shared" si="1241"/>
        <v>0</v>
      </c>
      <c r="GR794" s="25">
        <f t="shared" si="1242"/>
        <v>0</v>
      </c>
      <c r="GS794" s="9">
        <f t="shared" si="1180"/>
        <v>0</v>
      </c>
      <c r="GT794" s="26">
        <f t="shared" si="1181"/>
        <v>0</v>
      </c>
      <c r="GU794" s="19">
        <f t="shared" si="1182"/>
        <v>0</v>
      </c>
      <c r="GV794" s="26">
        <f t="shared" si="1183"/>
        <v>0</v>
      </c>
      <c r="GW794" s="26">
        <f t="shared" si="1184"/>
        <v>0</v>
      </c>
      <c r="GX794">
        <f t="shared" si="1243"/>
        <v>0</v>
      </c>
      <c r="GY794" s="7">
        <f t="shared" si="1193"/>
        <v>0</v>
      </c>
      <c r="GZ794" s="7">
        <f t="shared" si="1194"/>
        <v>0</v>
      </c>
      <c r="HA794" s="17">
        <f t="shared" si="1244"/>
        <v>0</v>
      </c>
      <c r="HB794" s="17">
        <f t="shared" si="1195"/>
        <v>0</v>
      </c>
    </row>
    <row r="795" spans="54:210" x14ac:dyDescent="0.3">
      <c r="BB795">
        <v>793</v>
      </c>
      <c r="BC795" s="7">
        <f t="shared" si="1196"/>
        <v>0</v>
      </c>
      <c r="BD795" s="28">
        <f t="shared" si="1197"/>
        <v>0</v>
      </c>
      <c r="BE795" s="16">
        <f t="shared" si="1198"/>
        <v>0</v>
      </c>
      <c r="BF795" s="16">
        <f t="shared" si="1199"/>
        <v>0</v>
      </c>
      <c r="BG795" s="25">
        <v>0</v>
      </c>
      <c r="BH795" s="25">
        <f t="shared" si="1200"/>
        <v>0</v>
      </c>
      <c r="BI795" s="25">
        <f t="shared" si="1201"/>
        <v>0</v>
      </c>
      <c r="BJ795" s="25">
        <f t="shared" si="1202"/>
        <v>0</v>
      </c>
      <c r="BK795" s="25">
        <f t="shared" si="1203"/>
        <v>0</v>
      </c>
      <c r="BL795" s="16">
        <f t="shared" si="1204"/>
        <v>0</v>
      </c>
      <c r="BM795" s="25">
        <f t="shared" si="1205"/>
        <v>0</v>
      </c>
      <c r="BN795" s="9">
        <f t="shared" si="1150"/>
        <v>0</v>
      </c>
      <c r="BO795" s="26">
        <f t="shared" si="1151"/>
        <v>0</v>
      </c>
      <c r="BP795" s="19">
        <f t="shared" si="1152"/>
        <v>0</v>
      </c>
      <c r="BQ795" s="26">
        <f t="shared" si="1153"/>
        <v>0</v>
      </c>
      <c r="BR795" s="26">
        <f t="shared" si="1154"/>
        <v>0</v>
      </c>
      <c r="BS795">
        <f t="shared" si="1206"/>
        <v>0</v>
      </c>
      <c r="BT795" s="7">
        <f t="shared" si="1207"/>
        <v>0</v>
      </c>
      <c r="BU795" s="7">
        <f t="shared" si="1185"/>
        <v>0</v>
      </c>
      <c r="BV795" s="17">
        <f t="shared" si="1208"/>
        <v>0</v>
      </c>
      <c r="BW795" s="17">
        <f t="shared" si="1186"/>
        <v>0</v>
      </c>
      <c r="CB795">
        <v>793</v>
      </c>
      <c r="CC795" s="7">
        <f t="shared" ca="1" si="1209"/>
        <v>-19000</v>
      </c>
      <c r="CD795" s="28">
        <f t="shared" ca="1" si="1210"/>
        <v>0</v>
      </c>
      <c r="CE795" s="16">
        <f t="shared" ca="1" si="1211"/>
        <v>0</v>
      </c>
      <c r="CF795" s="9">
        <f t="shared" ca="1" si="1155"/>
        <v>0</v>
      </c>
      <c r="CG795" s="26">
        <f t="shared" ca="1" si="1156"/>
        <v>0</v>
      </c>
      <c r="CH795" s="19">
        <f t="shared" ca="1" si="1157"/>
        <v>0</v>
      </c>
      <c r="CI795" s="26">
        <f t="shared" ca="1" si="1158"/>
        <v>0</v>
      </c>
      <c r="CJ795" s="26">
        <f t="shared" ca="1" si="1159"/>
        <v>0</v>
      </c>
      <c r="CK795" s="16">
        <f t="shared" ca="1" si="1212"/>
        <v>0</v>
      </c>
      <c r="CL795" s="25">
        <v>0</v>
      </c>
      <c r="CM795" s="25">
        <f t="shared" ca="1" si="1213"/>
        <v>0</v>
      </c>
      <c r="CN795" s="25">
        <f t="shared" ca="1" si="1214"/>
        <v>0</v>
      </c>
      <c r="CO795" s="25">
        <f t="shared" ca="1" si="1215"/>
        <v>0</v>
      </c>
      <c r="CP795" s="25">
        <f t="shared" ca="1" si="1216"/>
        <v>0</v>
      </c>
      <c r="CQ795" s="16">
        <f t="shared" ca="1" si="1217"/>
        <v>0</v>
      </c>
      <c r="CR795" s="25">
        <f t="shared" ca="1" si="1218"/>
        <v>0</v>
      </c>
      <c r="CS795" s="9">
        <f t="shared" ca="1" si="1160"/>
        <v>0</v>
      </c>
      <c r="CT795" s="26">
        <f t="shared" ca="1" si="1161"/>
        <v>0</v>
      </c>
      <c r="CU795" s="19">
        <f t="shared" ca="1" si="1162"/>
        <v>0</v>
      </c>
      <c r="CV795" s="26">
        <f t="shared" ca="1" si="1163"/>
        <v>0</v>
      </c>
      <c r="CW795" s="26">
        <f t="shared" ca="1" si="1164"/>
        <v>0</v>
      </c>
      <c r="CX795">
        <f t="shared" ca="1" si="1219"/>
        <v>0</v>
      </c>
      <c r="CY795" s="7">
        <f t="shared" ca="1" si="1187"/>
        <v>0</v>
      </c>
      <c r="CZ795" s="7">
        <f t="shared" ca="1" si="1188"/>
        <v>0</v>
      </c>
      <c r="DA795" s="17">
        <f t="shared" ca="1" si="1220"/>
        <v>0</v>
      </c>
      <c r="DB795" s="17">
        <f t="shared" ca="1" si="1189"/>
        <v>0</v>
      </c>
      <c r="EB795">
        <v>793</v>
      </c>
      <c r="EC795" s="7">
        <f t="shared" si="1221"/>
        <v>0</v>
      </c>
      <c r="ED795" s="28">
        <f t="shared" si="1222"/>
        <v>0</v>
      </c>
      <c r="EE795" s="16">
        <f t="shared" si="1223"/>
        <v>0</v>
      </c>
      <c r="EF795" s="9">
        <f t="shared" si="1165"/>
        <v>0</v>
      </c>
      <c r="EG795" s="26">
        <f t="shared" si="1166"/>
        <v>0</v>
      </c>
      <c r="EH795" s="19">
        <f t="shared" si="1167"/>
        <v>0</v>
      </c>
      <c r="EI795" s="26">
        <f t="shared" si="1168"/>
        <v>0</v>
      </c>
      <c r="EJ795" s="26">
        <f t="shared" si="1169"/>
        <v>0</v>
      </c>
      <c r="EK795" s="16">
        <f t="shared" si="1224"/>
        <v>0</v>
      </c>
      <c r="EL795" s="25">
        <v>0</v>
      </c>
      <c r="EM795" s="25">
        <f t="shared" si="1225"/>
        <v>0</v>
      </c>
      <c r="EN795" s="25">
        <f t="shared" si="1226"/>
        <v>0</v>
      </c>
      <c r="EO795" s="25">
        <f t="shared" si="1227"/>
        <v>0</v>
      </c>
      <c r="EP795" s="25">
        <f t="shared" si="1228"/>
        <v>0</v>
      </c>
      <c r="EQ795" s="16">
        <f t="shared" si="1229"/>
        <v>0</v>
      </c>
      <c r="ER795" s="25">
        <f t="shared" si="1230"/>
        <v>0</v>
      </c>
      <c r="ES795" s="9">
        <f t="shared" si="1170"/>
        <v>0</v>
      </c>
      <c r="ET795" s="26">
        <f t="shared" si="1171"/>
        <v>0</v>
      </c>
      <c r="EU795" s="19">
        <f t="shared" si="1172"/>
        <v>0</v>
      </c>
      <c r="EV795" s="26">
        <f t="shared" si="1173"/>
        <v>0</v>
      </c>
      <c r="EW795" s="26">
        <f t="shared" si="1174"/>
        <v>0</v>
      </c>
      <c r="EX795">
        <f t="shared" si="1231"/>
        <v>0</v>
      </c>
      <c r="EY795" s="7">
        <f t="shared" si="1190"/>
        <v>0</v>
      </c>
      <c r="EZ795" s="7">
        <f t="shared" si="1191"/>
        <v>0</v>
      </c>
      <c r="FA795" s="17">
        <f t="shared" si="1232"/>
        <v>0</v>
      </c>
      <c r="FB795" s="17">
        <f t="shared" si="1192"/>
        <v>0</v>
      </c>
      <c r="GB795">
        <v>793</v>
      </c>
      <c r="GC795" s="7">
        <f t="shared" si="1233"/>
        <v>0</v>
      </c>
      <c r="GD795" s="28">
        <f t="shared" si="1234"/>
        <v>0</v>
      </c>
      <c r="GE795" s="16">
        <f t="shared" si="1235"/>
        <v>0</v>
      </c>
      <c r="GF795" s="9">
        <f t="shared" si="1175"/>
        <v>0</v>
      </c>
      <c r="GG795" s="26">
        <f t="shared" si="1176"/>
        <v>0</v>
      </c>
      <c r="GH795" s="19">
        <f t="shared" si="1177"/>
        <v>0</v>
      </c>
      <c r="GI795" s="26">
        <f t="shared" si="1178"/>
        <v>0</v>
      </c>
      <c r="GJ795" s="26">
        <f t="shared" si="1179"/>
        <v>0</v>
      </c>
      <c r="GK795" s="16">
        <f t="shared" si="1236"/>
        <v>0</v>
      </c>
      <c r="GL795" s="25">
        <v>0</v>
      </c>
      <c r="GM795" s="25">
        <f t="shared" si="1237"/>
        <v>0</v>
      </c>
      <c r="GN795" s="25">
        <f t="shared" si="1238"/>
        <v>0</v>
      </c>
      <c r="GO795" s="25">
        <f t="shared" si="1239"/>
        <v>0</v>
      </c>
      <c r="GP795" s="25">
        <f t="shared" si="1240"/>
        <v>0</v>
      </c>
      <c r="GQ795" s="16">
        <f t="shared" si="1241"/>
        <v>0</v>
      </c>
      <c r="GR795" s="25">
        <f t="shared" si="1242"/>
        <v>0</v>
      </c>
      <c r="GS795" s="9">
        <f t="shared" si="1180"/>
        <v>0</v>
      </c>
      <c r="GT795" s="26">
        <f t="shared" si="1181"/>
        <v>0</v>
      </c>
      <c r="GU795" s="19">
        <f t="shared" si="1182"/>
        <v>0</v>
      </c>
      <c r="GV795" s="26">
        <f t="shared" si="1183"/>
        <v>0</v>
      </c>
      <c r="GW795" s="26">
        <f t="shared" si="1184"/>
        <v>0</v>
      </c>
      <c r="GX795">
        <f t="shared" si="1243"/>
        <v>0</v>
      </c>
      <c r="GY795" s="7">
        <f t="shared" si="1193"/>
        <v>0</v>
      </c>
      <c r="GZ795" s="7">
        <f t="shared" si="1194"/>
        <v>0</v>
      </c>
      <c r="HA795" s="17">
        <f t="shared" si="1244"/>
        <v>0</v>
      </c>
      <c r="HB795" s="17">
        <f t="shared" si="1195"/>
        <v>0</v>
      </c>
    </row>
    <row r="796" spans="54:210" x14ac:dyDescent="0.3">
      <c r="BB796">
        <v>794</v>
      </c>
      <c r="BC796" s="7">
        <f t="shared" si="1196"/>
        <v>0</v>
      </c>
      <c r="BD796" s="28">
        <f t="shared" si="1197"/>
        <v>0</v>
      </c>
      <c r="BE796" s="16">
        <f t="shared" si="1198"/>
        <v>0</v>
      </c>
      <c r="BF796" s="16">
        <f t="shared" si="1199"/>
        <v>0</v>
      </c>
      <c r="BG796" s="25">
        <v>0</v>
      </c>
      <c r="BH796" s="25">
        <f t="shared" si="1200"/>
        <v>0</v>
      </c>
      <c r="BI796" s="25">
        <f t="shared" si="1201"/>
        <v>0</v>
      </c>
      <c r="BJ796" s="25">
        <f t="shared" si="1202"/>
        <v>0</v>
      </c>
      <c r="BK796" s="25">
        <f t="shared" si="1203"/>
        <v>0</v>
      </c>
      <c r="BL796" s="16">
        <f t="shared" si="1204"/>
        <v>0</v>
      </c>
      <c r="BM796" s="25">
        <f t="shared" si="1205"/>
        <v>0</v>
      </c>
      <c r="BN796" s="9">
        <f t="shared" si="1150"/>
        <v>0</v>
      </c>
      <c r="BO796" s="26">
        <f t="shared" si="1151"/>
        <v>0</v>
      </c>
      <c r="BP796" s="19">
        <f t="shared" si="1152"/>
        <v>0</v>
      </c>
      <c r="BQ796" s="26">
        <f t="shared" si="1153"/>
        <v>0</v>
      </c>
      <c r="BR796" s="26">
        <f t="shared" si="1154"/>
        <v>0</v>
      </c>
      <c r="BS796">
        <f t="shared" si="1206"/>
        <v>0</v>
      </c>
      <c r="BT796" s="7">
        <f t="shared" si="1207"/>
        <v>0</v>
      </c>
      <c r="BU796" s="7">
        <f t="shared" si="1185"/>
        <v>0</v>
      </c>
      <c r="BV796" s="17">
        <f t="shared" si="1208"/>
        <v>0</v>
      </c>
      <c r="BW796" s="17">
        <f t="shared" si="1186"/>
        <v>0</v>
      </c>
      <c r="CB796">
        <v>794</v>
      </c>
      <c r="CC796" s="7">
        <f t="shared" ca="1" si="1209"/>
        <v>-19000</v>
      </c>
      <c r="CD796" s="28">
        <f t="shared" ca="1" si="1210"/>
        <v>0</v>
      </c>
      <c r="CE796" s="16">
        <f t="shared" ca="1" si="1211"/>
        <v>0</v>
      </c>
      <c r="CF796" s="9">
        <f t="shared" ca="1" si="1155"/>
        <v>0</v>
      </c>
      <c r="CG796" s="26">
        <f t="shared" ca="1" si="1156"/>
        <v>0</v>
      </c>
      <c r="CH796" s="19">
        <f t="shared" ca="1" si="1157"/>
        <v>0</v>
      </c>
      <c r="CI796" s="26">
        <f t="shared" ca="1" si="1158"/>
        <v>0</v>
      </c>
      <c r="CJ796" s="26">
        <f t="shared" ca="1" si="1159"/>
        <v>0</v>
      </c>
      <c r="CK796" s="16">
        <f t="shared" ca="1" si="1212"/>
        <v>0</v>
      </c>
      <c r="CL796" s="25">
        <v>0</v>
      </c>
      <c r="CM796" s="25">
        <f t="shared" ca="1" si="1213"/>
        <v>0</v>
      </c>
      <c r="CN796" s="25">
        <f t="shared" ca="1" si="1214"/>
        <v>0</v>
      </c>
      <c r="CO796" s="25">
        <f t="shared" ca="1" si="1215"/>
        <v>0</v>
      </c>
      <c r="CP796" s="25">
        <f t="shared" ca="1" si="1216"/>
        <v>0</v>
      </c>
      <c r="CQ796" s="16">
        <f t="shared" ca="1" si="1217"/>
        <v>0</v>
      </c>
      <c r="CR796" s="25">
        <f t="shared" ca="1" si="1218"/>
        <v>0</v>
      </c>
      <c r="CS796" s="9">
        <f t="shared" ca="1" si="1160"/>
        <v>0</v>
      </c>
      <c r="CT796" s="26">
        <f t="shared" ca="1" si="1161"/>
        <v>0</v>
      </c>
      <c r="CU796" s="19">
        <f t="shared" ca="1" si="1162"/>
        <v>0</v>
      </c>
      <c r="CV796" s="26">
        <f t="shared" ca="1" si="1163"/>
        <v>0</v>
      </c>
      <c r="CW796" s="26">
        <f t="shared" ca="1" si="1164"/>
        <v>0</v>
      </c>
      <c r="CX796">
        <f t="shared" ca="1" si="1219"/>
        <v>0</v>
      </c>
      <c r="CY796" s="7">
        <f t="shared" ca="1" si="1187"/>
        <v>0</v>
      </c>
      <c r="CZ796" s="7">
        <f t="shared" ca="1" si="1188"/>
        <v>0</v>
      </c>
      <c r="DA796" s="17">
        <f t="shared" ca="1" si="1220"/>
        <v>0</v>
      </c>
      <c r="DB796" s="17">
        <f t="shared" ca="1" si="1189"/>
        <v>0</v>
      </c>
      <c r="EB796">
        <v>794</v>
      </c>
      <c r="EC796" s="7">
        <f t="shared" si="1221"/>
        <v>0</v>
      </c>
      <c r="ED796" s="28">
        <f t="shared" si="1222"/>
        <v>0</v>
      </c>
      <c r="EE796" s="16">
        <f t="shared" si="1223"/>
        <v>0</v>
      </c>
      <c r="EF796" s="9">
        <f t="shared" si="1165"/>
        <v>0</v>
      </c>
      <c r="EG796" s="26">
        <f t="shared" si="1166"/>
        <v>0</v>
      </c>
      <c r="EH796" s="19">
        <f t="shared" si="1167"/>
        <v>0</v>
      </c>
      <c r="EI796" s="26">
        <f t="shared" si="1168"/>
        <v>0</v>
      </c>
      <c r="EJ796" s="26">
        <f t="shared" si="1169"/>
        <v>0</v>
      </c>
      <c r="EK796" s="16">
        <f t="shared" si="1224"/>
        <v>0</v>
      </c>
      <c r="EL796" s="25">
        <v>0</v>
      </c>
      <c r="EM796" s="25">
        <f t="shared" si="1225"/>
        <v>0</v>
      </c>
      <c r="EN796" s="25">
        <f t="shared" si="1226"/>
        <v>0</v>
      </c>
      <c r="EO796" s="25">
        <f t="shared" si="1227"/>
        <v>0</v>
      </c>
      <c r="EP796" s="25">
        <f t="shared" si="1228"/>
        <v>0</v>
      </c>
      <c r="EQ796" s="16">
        <f t="shared" si="1229"/>
        <v>0</v>
      </c>
      <c r="ER796" s="25">
        <f t="shared" si="1230"/>
        <v>0</v>
      </c>
      <c r="ES796" s="9">
        <f t="shared" si="1170"/>
        <v>0</v>
      </c>
      <c r="ET796" s="26">
        <f t="shared" si="1171"/>
        <v>0</v>
      </c>
      <c r="EU796" s="19">
        <f t="shared" si="1172"/>
        <v>0</v>
      </c>
      <c r="EV796" s="26">
        <f t="shared" si="1173"/>
        <v>0</v>
      </c>
      <c r="EW796" s="26">
        <f t="shared" si="1174"/>
        <v>0</v>
      </c>
      <c r="EX796">
        <f t="shared" si="1231"/>
        <v>0</v>
      </c>
      <c r="EY796" s="7">
        <f t="shared" si="1190"/>
        <v>0</v>
      </c>
      <c r="EZ796" s="7">
        <f t="shared" si="1191"/>
        <v>0</v>
      </c>
      <c r="FA796" s="17">
        <f t="shared" si="1232"/>
        <v>0</v>
      </c>
      <c r="FB796" s="17">
        <f t="shared" si="1192"/>
        <v>0</v>
      </c>
      <c r="GB796">
        <v>794</v>
      </c>
      <c r="GC796" s="7">
        <f t="shared" si="1233"/>
        <v>0</v>
      </c>
      <c r="GD796" s="28">
        <f t="shared" si="1234"/>
        <v>0</v>
      </c>
      <c r="GE796" s="16">
        <f t="shared" si="1235"/>
        <v>0</v>
      </c>
      <c r="GF796" s="9">
        <f t="shared" si="1175"/>
        <v>0</v>
      </c>
      <c r="GG796" s="26">
        <f t="shared" si="1176"/>
        <v>0</v>
      </c>
      <c r="GH796" s="19">
        <f t="shared" si="1177"/>
        <v>0</v>
      </c>
      <c r="GI796" s="26">
        <f t="shared" si="1178"/>
        <v>0</v>
      </c>
      <c r="GJ796" s="26">
        <f t="shared" si="1179"/>
        <v>0</v>
      </c>
      <c r="GK796" s="16">
        <f t="shared" si="1236"/>
        <v>0</v>
      </c>
      <c r="GL796" s="25">
        <v>0</v>
      </c>
      <c r="GM796" s="25">
        <f t="shared" si="1237"/>
        <v>0</v>
      </c>
      <c r="GN796" s="25">
        <f t="shared" si="1238"/>
        <v>0</v>
      </c>
      <c r="GO796" s="25">
        <f t="shared" si="1239"/>
        <v>0</v>
      </c>
      <c r="GP796" s="25">
        <f t="shared" si="1240"/>
        <v>0</v>
      </c>
      <c r="GQ796" s="16">
        <f t="shared" si="1241"/>
        <v>0</v>
      </c>
      <c r="GR796" s="25">
        <f t="shared" si="1242"/>
        <v>0</v>
      </c>
      <c r="GS796" s="9">
        <f t="shared" si="1180"/>
        <v>0</v>
      </c>
      <c r="GT796" s="26">
        <f t="shared" si="1181"/>
        <v>0</v>
      </c>
      <c r="GU796" s="19">
        <f t="shared" si="1182"/>
        <v>0</v>
      </c>
      <c r="GV796" s="26">
        <f t="shared" si="1183"/>
        <v>0</v>
      </c>
      <c r="GW796" s="26">
        <f t="shared" si="1184"/>
        <v>0</v>
      </c>
      <c r="GX796">
        <f t="shared" si="1243"/>
        <v>0</v>
      </c>
      <c r="GY796" s="7">
        <f t="shared" si="1193"/>
        <v>0</v>
      </c>
      <c r="GZ796" s="7">
        <f t="shared" si="1194"/>
        <v>0</v>
      </c>
      <c r="HA796" s="17">
        <f t="shared" si="1244"/>
        <v>0</v>
      </c>
      <c r="HB796" s="17">
        <f t="shared" si="1195"/>
        <v>0</v>
      </c>
    </row>
    <row r="797" spans="54:210" x14ac:dyDescent="0.3">
      <c r="BB797">
        <v>795</v>
      </c>
      <c r="BC797" s="7">
        <f t="shared" si="1196"/>
        <v>0</v>
      </c>
      <c r="BD797" s="28">
        <f t="shared" si="1197"/>
        <v>0</v>
      </c>
      <c r="BE797" s="16">
        <f t="shared" si="1198"/>
        <v>0</v>
      </c>
      <c r="BF797" s="16">
        <f t="shared" si="1199"/>
        <v>0</v>
      </c>
      <c r="BG797" s="25">
        <v>0</v>
      </c>
      <c r="BH797" s="25">
        <f t="shared" si="1200"/>
        <v>0</v>
      </c>
      <c r="BI797" s="25">
        <f t="shared" si="1201"/>
        <v>0</v>
      </c>
      <c r="BJ797" s="25">
        <f t="shared" si="1202"/>
        <v>0</v>
      </c>
      <c r="BK797" s="25">
        <f t="shared" si="1203"/>
        <v>0</v>
      </c>
      <c r="BL797" s="16">
        <f t="shared" si="1204"/>
        <v>0</v>
      </c>
      <c r="BM797" s="25">
        <f t="shared" si="1205"/>
        <v>0</v>
      </c>
      <c r="BN797" s="9">
        <f t="shared" si="1150"/>
        <v>0</v>
      </c>
      <c r="BO797" s="26">
        <f t="shared" si="1151"/>
        <v>0</v>
      </c>
      <c r="BP797" s="19">
        <f t="shared" si="1152"/>
        <v>0</v>
      </c>
      <c r="BQ797" s="26">
        <f t="shared" si="1153"/>
        <v>0</v>
      </c>
      <c r="BR797" s="26">
        <f t="shared" si="1154"/>
        <v>0</v>
      </c>
      <c r="BS797">
        <f t="shared" si="1206"/>
        <v>0</v>
      </c>
      <c r="BT797" s="7">
        <f t="shared" si="1207"/>
        <v>0</v>
      </c>
      <c r="BU797" s="7">
        <f t="shared" si="1185"/>
        <v>0</v>
      </c>
      <c r="BV797" s="17">
        <f t="shared" si="1208"/>
        <v>0</v>
      </c>
      <c r="BW797" s="17">
        <f t="shared" si="1186"/>
        <v>0</v>
      </c>
      <c r="CB797">
        <v>795</v>
      </c>
      <c r="CC797" s="7">
        <f t="shared" ca="1" si="1209"/>
        <v>-19000</v>
      </c>
      <c r="CD797" s="28">
        <f t="shared" ca="1" si="1210"/>
        <v>0</v>
      </c>
      <c r="CE797" s="16">
        <f t="shared" ca="1" si="1211"/>
        <v>0</v>
      </c>
      <c r="CF797" s="9">
        <f t="shared" ca="1" si="1155"/>
        <v>0</v>
      </c>
      <c r="CG797" s="26">
        <f t="shared" ca="1" si="1156"/>
        <v>0</v>
      </c>
      <c r="CH797" s="19">
        <f t="shared" ca="1" si="1157"/>
        <v>0</v>
      </c>
      <c r="CI797" s="26">
        <f t="shared" ca="1" si="1158"/>
        <v>0</v>
      </c>
      <c r="CJ797" s="26">
        <f t="shared" ca="1" si="1159"/>
        <v>0</v>
      </c>
      <c r="CK797" s="16">
        <f t="shared" ca="1" si="1212"/>
        <v>0</v>
      </c>
      <c r="CL797" s="25">
        <v>0</v>
      </c>
      <c r="CM797" s="25">
        <f t="shared" ca="1" si="1213"/>
        <v>0</v>
      </c>
      <c r="CN797" s="25">
        <f t="shared" ca="1" si="1214"/>
        <v>0</v>
      </c>
      <c r="CO797" s="25">
        <f t="shared" ca="1" si="1215"/>
        <v>0</v>
      </c>
      <c r="CP797" s="25">
        <f t="shared" ca="1" si="1216"/>
        <v>0</v>
      </c>
      <c r="CQ797" s="16">
        <f t="shared" ca="1" si="1217"/>
        <v>0</v>
      </c>
      <c r="CR797" s="25">
        <f t="shared" ca="1" si="1218"/>
        <v>0</v>
      </c>
      <c r="CS797" s="9">
        <f t="shared" ca="1" si="1160"/>
        <v>0</v>
      </c>
      <c r="CT797" s="26">
        <f t="shared" ca="1" si="1161"/>
        <v>0</v>
      </c>
      <c r="CU797" s="19">
        <f t="shared" ca="1" si="1162"/>
        <v>0</v>
      </c>
      <c r="CV797" s="26">
        <f t="shared" ca="1" si="1163"/>
        <v>0</v>
      </c>
      <c r="CW797" s="26">
        <f t="shared" ca="1" si="1164"/>
        <v>0</v>
      </c>
      <c r="CX797">
        <f t="shared" ca="1" si="1219"/>
        <v>0</v>
      </c>
      <c r="CY797" s="7">
        <f t="shared" ca="1" si="1187"/>
        <v>0</v>
      </c>
      <c r="CZ797" s="7">
        <f t="shared" ca="1" si="1188"/>
        <v>0</v>
      </c>
      <c r="DA797" s="17">
        <f t="shared" ca="1" si="1220"/>
        <v>0</v>
      </c>
      <c r="DB797" s="17">
        <f t="shared" ca="1" si="1189"/>
        <v>0</v>
      </c>
      <c r="EB797">
        <v>795</v>
      </c>
      <c r="EC797" s="7">
        <f t="shared" si="1221"/>
        <v>0</v>
      </c>
      <c r="ED797" s="28">
        <f t="shared" si="1222"/>
        <v>0</v>
      </c>
      <c r="EE797" s="16">
        <f t="shared" si="1223"/>
        <v>0</v>
      </c>
      <c r="EF797" s="9">
        <f t="shared" si="1165"/>
        <v>0</v>
      </c>
      <c r="EG797" s="26">
        <f t="shared" si="1166"/>
        <v>0</v>
      </c>
      <c r="EH797" s="19">
        <f t="shared" si="1167"/>
        <v>0</v>
      </c>
      <c r="EI797" s="26">
        <f t="shared" si="1168"/>
        <v>0</v>
      </c>
      <c r="EJ797" s="26">
        <f t="shared" si="1169"/>
        <v>0</v>
      </c>
      <c r="EK797" s="16">
        <f t="shared" si="1224"/>
        <v>0</v>
      </c>
      <c r="EL797" s="25">
        <v>0</v>
      </c>
      <c r="EM797" s="25">
        <f t="shared" si="1225"/>
        <v>0</v>
      </c>
      <c r="EN797" s="25">
        <f t="shared" si="1226"/>
        <v>0</v>
      </c>
      <c r="EO797" s="25">
        <f t="shared" si="1227"/>
        <v>0</v>
      </c>
      <c r="EP797" s="25">
        <f t="shared" si="1228"/>
        <v>0</v>
      </c>
      <c r="EQ797" s="16">
        <f t="shared" si="1229"/>
        <v>0</v>
      </c>
      <c r="ER797" s="25">
        <f t="shared" si="1230"/>
        <v>0</v>
      </c>
      <c r="ES797" s="9">
        <f t="shared" si="1170"/>
        <v>0</v>
      </c>
      <c r="ET797" s="26">
        <f t="shared" si="1171"/>
        <v>0</v>
      </c>
      <c r="EU797" s="19">
        <f t="shared" si="1172"/>
        <v>0</v>
      </c>
      <c r="EV797" s="26">
        <f t="shared" si="1173"/>
        <v>0</v>
      </c>
      <c r="EW797" s="26">
        <f t="shared" si="1174"/>
        <v>0</v>
      </c>
      <c r="EX797">
        <f t="shared" si="1231"/>
        <v>0</v>
      </c>
      <c r="EY797" s="7">
        <f t="shared" si="1190"/>
        <v>0</v>
      </c>
      <c r="EZ797" s="7">
        <f t="shared" si="1191"/>
        <v>0</v>
      </c>
      <c r="FA797" s="17">
        <f t="shared" si="1232"/>
        <v>0</v>
      </c>
      <c r="FB797" s="17">
        <f t="shared" si="1192"/>
        <v>0</v>
      </c>
      <c r="GB797">
        <v>795</v>
      </c>
      <c r="GC797" s="7">
        <f t="shared" si="1233"/>
        <v>0</v>
      </c>
      <c r="GD797" s="28">
        <f t="shared" si="1234"/>
        <v>0</v>
      </c>
      <c r="GE797" s="16">
        <f t="shared" si="1235"/>
        <v>0</v>
      </c>
      <c r="GF797" s="9">
        <f t="shared" si="1175"/>
        <v>0</v>
      </c>
      <c r="GG797" s="26">
        <f t="shared" si="1176"/>
        <v>0</v>
      </c>
      <c r="GH797" s="19">
        <f t="shared" si="1177"/>
        <v>0</v>
      </c>
      <c r="GI797" s="26">
        <f t="shared" si="1178"/>
        <v>0</v>
      </c>
      <c r="GJ797" s="26">
        <f t="shared" si="1179"/>
        <v>0</v>
      </c>
      <c r="GK797" s="16">
        <f t="shared" si="1236"/>
        <v>0</v>
      </c>
      <c r="GL797" s="25">
        <v>0</v>
      </c>
      <c r="GM797" s="25">
        <f t="shared" si="1237"/>
        <v>0</v>
      </c>
      <c r="GN797" s="25">
        <f t="shared" si="1238"/>
        <v>0</v>
      </c>
      <c r="GO797" s="25">
        <f t="shared" si="1239"/>
        <v>0</v>
      </c>
      <c r="GP797" s="25">
        <f t="shared" si="1240"/>
        <v>0</v>
      </c>
      <c r="GQ797" s="16">
        <f t="shared" si="1241"/>
        <v>0</v>
      </c>
      <c r="GR797" s="25">
        <f t="shared" si="1242"/>
        <v>0</v>
      </c>
      <c r="GS797" s="9">
        <f t="shared" si="1180"/>
        <v>0</v>
      </c>
      <c r="GT797" s="26">
        <f t="shared" si="1181"/>
        <v>0</v>
      </c>
      <c r="GU797" s="19">
        <f t="shared" si="1182"/>
        <v>0</v>
      </c>
      <c r="GV797" s="26">
        <f t="shared" si="1183"/>
        <v>0</v>
      </c>
      <c r="GW797" s="26">
        <f t="shared" si="1184"/>
        <v>0</v>
      </c>
      <c r="GX797">
        <f t="shared" si="1243"/>
        <v>0</v>
      </c>
      <c r="GY797" s="7">
        <f t="shared" si="1193"/>
        <v>0</v>
      </c>
      <c r="GZ797" s="7">
        <f t="shared" si="1194"/>
        <v>0</v>
      </c>
      <c r="HA797" s="17">
        <f t="shared" si="1244"/>
        <v>0</v>
      </c>
      <c r="HB797" s="17">
        <f t="shared" si="1195"/>
        <v>0</v>
      </c>
    </row>
    <row r="798" spans="54:210" x14ac:dyDescent="0.3">
      <c r="BB798">
        <v>796</v>
      </c>
      <c r="BC798" s="7">
        <f t="shared" si="1196"/>
        <v>0</v>
      </c>
      <c r="BD798" s="28">
        <f t="shared" si="1197"/>
        <v>0</v>
      </c>
      <c r="BE798" s="16">
        <f t="shared" si="1198"/>
        <v>0</v>
      </c>
      <c r="BF798" s="16">
        <f t="shared" si="1199"/>
        <v>0</v>
      </c>
      <c r="BG798" s="25">
        <v>0</v>
      </c>
      <c r="BH798" s="25">
        <f t="shared" si="1200"/>
        <v>0</v>
      </c>
      <c r="BI798" s="25">
        <f t="shared" si="1201"/>
        <v>0</v>
      </c>
      <c r="BJ798" s="25">
        <f t="shared" si="1202"/>
        <v>0</v>
      </c>
      <c r="BK798" s="25">
        <f t="shared" si="1203"/>
        <v>0</v>
      </c>
      <c r="BL798" s="16">
        <f t="shared" si="1204"/>
        <v>0</v>
      </c>
      <c r="BM798" s="25">
        <f t="shared" si="1205"/>
        <v>0</v>
      </c>
      <c r="BN798" s="9">
        <f t="shared" si="1150"/>
        <v>0</v>
      </c>
      <c r="BO798" s="26">
        <f t="shared" si="1151"/>
        <v>0</v>
      </c>
      <c r="BP798" s="19">
        <f t="shared" si="1152"/>
        <v>0</v>
      </c>
      <c r="BQ798" s="26">
        <f t="shared" si="1153"/>
        <v>0</v>
      </c>
      <c r="BR798" s="26">
        <f t="shared" si="1154"/>
        <v>0</v>
      </c>
      <c r="BS798">
        <f t="shared" si="1206"/>
        <v>0</v>
      </c>
      <c r="BT798" s="7">
        <f t="shared" si="1207"/>
        <v>0</v>
      </c>
      <c r="BU798" s="7">
        <f t="shared" si="1185"/>
        <v>0</v>
      </c>
      <c r="BV798" s="17">
        <f t="shared" si="1208"/>
        <v>0</v>
      </c>
      <c r="BW798" s="17">
        <f t="shared" si="1186"/>
        <v>0</v>
      </c>
      <c r="CB798">
        <v>796</v>
      </c>
      <c r="CC798" s="7">
        <f t="shared" ca="1" si="1209"/>
        <v>-19000</v>
      </c>
      <c r="CD798" s="28">
        <f t="shared" ca="1" si="1210"/>
        <v>0</v>
      </c>
      <c r="CE798" s="16">
        <f t="shared" ca="1" si="1211"/>
        <v>0</v>
      </c>
      <c r="CF798" s="9">
        <f t="shared" ca="1" si="1155"/>
        <v>0</v>
      </c>
      <c r="CG798" s="26">
        <f t="shared" ca="1" si="1156"/>
        <v>0</v>
      </c>
      <c r="CH798" s="19">
        <f t="shared" ca="1" si="1157"/>
        <v>0</v>
      </c>
      <c r="CI798" s="26">
        <f t="shared" ca="1" si="1158"/>
        <v>0</v>
      </c>
      <c r="CJ798" s="26">
        <f t="shared" ca="1" si="1159"/>
        <v>0</v>
      </c>
      <c r="CK798" s="16">
        <f t="shared" ca="1" si="1212"/>
        <v>0</v>
      </c>
      <c r="CL798" s="25">
        <v>0</v>
      </c>
      <c r="CM798" s="25">
        <f t="shared" ca="1" si="1213"/>
        <v>0</v>
      </c>
      <c r="CN798" s="25">
        <f t="shared" ca="1" si="1214"/>
        <v>0</v>
      </c>
      <c r="CO798" s="25">
        <f t="shared" ca="1" si="1215"/>
        <v>0</v>
      </c>
      <c r="CP798" s="25">
        <f t="shared" ca="1" si="1216"/>
        <v>0</v>
      </c>
      <c r="CQ798" s="16">
        <f t="shared" ca="1" si="1217"/>
        <v>0</v>
      </c>
      <c r="CR798" s="25">
        <f t="shared" ca="1" si="1218"/>
        <v>0</v>
      </c>
      <c r="CS798" s="9">
        <f t="shared" ca="1" si="1160"/>
        <v>0</v>
      </c>
      <c r="CT798" s="26">
        <f t="shared" ca="1" si="1161"/>
        <v>0</v>
      </c>
      <c r="CU798" s="19">
        <f t="shared" ca="1" si="1162"/>
        <v>0</v>
      </c>
      <c r="CV798" s="26">
        <f t="shared" ca="1" si="1163"/>
        <v>0</v>
      </c>
      <c r="CW798" s="26">
        <f t="shared" ca="1" si="1164"/>
        <v>0</v>
      </c>
      <c r="CX798">
        <f t="shared" ca="1" si="1219"/>
        <v>0</v>
      </c>
      <c r="CY798" s="7">
        <f t="shared" ca="1" si="1187"/>
        <v>0</v>
      </c>
      <c r="CZ798" s="7">
        <f t="shared" ca="1" si="1188"/>
        <v>0</v>
      </c>
      <c r="DA798" s="17">
        <f t="shared" ca="1" si="1220"/>
        <v>0</v>
      </c>
      <c r="DB798" s="17">
        <f t="shared" ca="1" si="1189"/>
        <v>0</v>
      </c>
      <c r="EB798">
        <v>796</v>
      </c>
      <c r="EC798" s="7">
        <f t="shared" si="1221"/>
        <v>0</v>
      </c>
      <c r="ED798" s="28">
        <f t="shared" si="1222"/>
        <v>0</v>
      </c>
      <c r="EE798" s="16">
        <f t="shared" si="1223"/>
        <v>0</v>
      </c>
      <c r="EF798" s="9">
        <f t="shared" si="1165"/>
        <v>0</v>
      </c>
      <c r="EG798" s="26">
        <f t="shared" si="1166"/>
        <v>0</v>
      </c>
      <c r="EH798" s="19">
        <f t="shared" si="1167"/>
        <v>0</v>
      </c>
      <c r="EI798" s="26">
        <f t="shared" si="1168"/>
        <v>0</v>
      </c>
      <c r="EJ798" s="26">
        <f t="shared" si="1169"/>
        <v>0</v>
      </c>
      <c r="EK798" s="16">
        <f t="shared" si="1224"/>
        <v>0</v>
      </c>
      <c r="EL798" s="25">
        <v>0</v>
      </c>
      <c r="EM798" s="25">
        <f t="shared" si="1225"/>
        <v>0</v>
      </c>
      <c r="EN798" s="25">
        <f t="shared" si="1226"/>
        <v>0</v>
      </c>
      <c r="EO798" s="25">
        <f t="shared" si="1227"/>
        <v>0</v>
      </c>
      <c r="EP798" s="25">
        <f t="shared" si="1228"/>
        <v>0</v>
      </c>
      <c r="EQ798" s="16">
        <f t="shared" si="1229"/>
        <v>0</v>
      </c>
      <c r="ER798" s="25">
        <f t="shared" si="1230"/>
        <v>0</v>
      </c>
      <c r="ES798" s="9">
        <f t="shared" si="1170"/>
        <v>0</v>
      </c>
      <c r="ET798" s="26">
        <f t="shared" si="1171"/>
        <v>0</v>
      </c>
      <c r="EU798" s="19">
        <f t="shared" si="1172"/>
        <v>0</v>
      </c>
      <c r="EV798" s="26">
        <f t="shared" si="1173"/>
        <v>0</v>
      </c>
      <c r="EW798" s="26">
        <f t="shared" si="1174"/>
        <v>0</v>
      </c>
      <c r="EX798">
        <f t="shared" si="1231"/>
        <v>0</v>
      </c>
      <c r="EY798" s="7">
        <f t="shared" si="1190"/>
        <v>0</v>
      </c>
      <c r="EZ798" s="7">
        <f t="shared" si="1191"/>
        <v>0</v>
      </c>
      <c r="FA798" s="17">
        <f t="shared" si="1232"/>
        <v>0</v>
      </c>
      <c r="FB798" s="17">
        <f t="shared" si="1192"/>
        <v>0</v>
      </c>
      <c r="GB798">
        <v>796</v>
      </c>
      <c r="GC798" s="7">
        <f t="shared" si="1233"/>
        <v>0</v>
      </c>
      <c r="GD798" s="28">
        <f t="shared" si="1234"/>
        <v>0</v>
      </c>
      <c r="GE798" s="16">
        <f t="shared" si="1235"/>
        <v>0</v>
      </c>
      <c r="GF798" s="9">
        <f t="shared" si="1175"/>
        <v>0</v>
      </c>
      <c r="GG798" s="26">
        <f t="shared" si="1176"/>
        <v>0</v>
      </c>
      <c r="GH798" s="19">
        <f t="shared" si="1177"/>
        <v>0</v>
      </c>
      <c r="GI798" s="26">
        <f t="shared" si="1178"/>
        <v>0</v>
      </c>
      <c r="GJ798" s="26">
        <f t="shared" si="1179"/>
        <v>0</v>
      </c>
      <c r="GK798" s="16">
        <f t="shared" si="1236"/>
        <v>0</v>
      </c>
      <c r="GL798" s="25">
        <v>0</v>
      </c>
      <c r="GM798" s="25">
        <f t="shared" si="1237"/>
        <v>0</v>
      </c>
      <c r="GN798" s="25">
        <f t="shared" si="1238"/>
        <v>0</v>
      </c>
      <c r="GO798" s="25">
        <f t="shared" si="1239"/>
        <v>0</v>
      </c>
      <c r="GP798" s="25">
        <f t="shared" si="1240"/>
        <v>0</v>
      </c>
      <c r="GQ798" s="16">
        <f t="shared" si="1241"/>
        <v>0</v>
      </c>
      <c r="GR798" s="25">
        <f t="shared" si="1242"/>
        <v>0</v>
      </c>
      <c r="GS798" s="9">
        <f t="shared" si="1180"/>
        <v>0</v>
      </c>
      <c r="GT798" s="26">
        <f t="shared" si="1181"/>
        <v>0</v>
      </c>
      <c r="GU798" s="19">
        <f t="shared" si="1182"/>
        <v>0</v>
      </c>
      <c r="GV798" s="26">
        <f t="shared" si="1183"/>
        <v>0</v>
      </c>
      <c r="GW798" s="26">
        <f t="shared" si="1184"/>
        <v>0</v>
      </c>
      <c r="GX798">
        <f t="shared" si="1243"/>
        <v>0</v>
      </c>
      <c r="GY798" s="7">
        <f t="shared" si="1193"/>
        <v>0</v>
      </c>
      <c r="GZ798" s="7">
        <f t="shared" si="1194"/>
        <v>0</v>
      </c>
      <c r="HA798" s="17">
        <f t="shared" si="1244"/>
        <v>0</v>
      </c>
      <c r="HB798" s="17">
        <f t="shared" si="1195"/>
        <v>0</v>
      </c>
    </row>
    <row r="799" spans="54:210" x14ac:dyDescent="0.3">
      <c r="BB799">
        <v>797</v>
      </c>
      <c r="BC799" s="7">
        <f t="shared" si="1196"/>
        <v>0</v>
      </c>
      <c r="BD799" s="28">
        <f t="shared" si="1197"/>
        <v>0</v>
      </c>
      <c r="BE799" s="16">
        <f t="shared" si="1198"/>
        <v>0</v>
      </c>
      <c r="BF799" s="16">
        <f t="shared" si="1199"/>
        <v>0</v>
      </c>
      <c r="BG799" s="25">
        <v>0</v>
      </c>
      <c r="BH799" s="25">
        <f t="shared" si="1200"/>
        <v>0</v>
      </c>
      <c r="BI799" s="25">
        <f t="shared" si="1201"/>
        <v>0</v>
      </c>
      <c r="BJ799" s="25">
        <f t="shared" si="1202"/>
        <v>0</v>
      </c>
      <c r="BK799" s="25">
        <f t="shared" si="1203"/>
        <v>0</v>
      </c>
      <c r="BL799" s="16">
        <f t="shared" si="1204"/>
        <v>0</v>
      </c>
      <c r="BM799" s="25">
        <f t="shared" si="1205"/>
        <v>0</v>
      </c>
      <c r="BN799" s="9">
        <f t="shared" si="1150"/>
        <v>0</v>
      </c>
      <c r="BO799" s="26">
        <f t="shared" si="1151"/>
        <v>0</v>
      </c>
      <c r="BP799" s="19">
        <f t="shared" si="1152"/>
        <v>0</v>
      </c>
      <c r="BQ799" s="26">
        <f t="shared" si="1153"/>
        <v>0</v>
      </c>
      <c r="BR799" s="26">
        <f t="shared" si="1154"/>
        <v>0</v>
      </c>
      <c r="BS799">
        <f t="shared" si="1206"/>
        <v>0</v>
      </c>
      <c r="BT799" s="7">
        <f t="shared" si="1207"/>
        <v>0</v>
      </c>
      <c r="BU799" s="7">
        <f t="shared" si="1185"/>
        <v>0</v>
      </c>
      <c r="BV799" s="17">
        <f t="shared" si="1208"/>
        <v>0</v>
      </c>
      <c r="BW799" s="17">
        <f t="shared" si="1186"/>
        <v>0</v>
      </c>
      <c r="CB799">
        <v>797</v>
      </c>
      <c r="CC799" s="7">
        <f t="shared" ca="1" si="1209"/>
        <v>-19000</v>
      </c>
      <c r="CD799" s="28">
        <f t="shared" ca="1" si="1210"/>
        <v>0</v>
      </c>
      <c r="CE799" s="16">
        <f t="shared" ca="1" si="1211"/>
        <v>0</v>
      </c>
      <c r="CF799" s="9">
        <f t="shared" ca="1" si="1155"/>
        <v>0</v>
      </c>
      <c r="CG799" s="26">
        <f t="shared" ca="1" si="1156"/>
        <v>0</v>
      </c>
      <c r="CH799" s="19">
        <f t="shared" ca="1" si="1157"/>
        <v>0</v>
      </c>
      <c r="CI799" s="26">
        <f t="shared" ca="1" si="1158"/>
        <v>0</v>
      </c>
      <c r="CJ799" s="26">
        <f t="shared" ca="1" si="1159"/>
        <v>0</v>
      </c>
      <c r="CK799" s="16">
        <f t="shared" ca="1" si="1212"/>
        <v>0</v>
      </c>
      <c r="CL799" s="25">
        <v>0</v>
      </c>
      <c r="CM799" s="25">
        <f t="shared" ca="1" si="1213"/>
        <v>0</v>
      </c>
      <c r="CN799" s="25">
        <f t="shared" ca="1" si="1214"/>
        <v>0</v>
      </c>
      <c r="CO799" s="25">
        <f t="shared" ca="1" si="1215"/>
        <v>0</v>
      </c>
      <c r="CP799" s="25">
        <f t="shared" ca="1" si="1216"/>
        <v>0</v>
      </c>
      <c r="CQ799" s="16">
        <f t="shared" ca="1" si="1217"/>
        <v>0</v>
      </c>
      <c r="CR799" s="25">
        <f t="shared" ca="1" si="1218"/>
        <v>0</v>
      </c>
      <c r="CS799" s="9">
        <f t="shared" ca="1" si="1160"/>
        <v>0</v>
      </c>
      <c r="CT799" s="26">
        <f t="shared" ca="1" si="1161"/>
        <v>0</v>
      </c>
      <c r="CU799" s="19">
        <f t="shared" ca="1" si="1162"/>
        <v>0</v>
      </c>
      <c r="CV799" s="26">
        <f t="shared" ca="1" si="1163"/>
        <v>0</v>
      </c>
      <c r="CW799" s="26">
        <f t="shared" ca="1" si="1164"/>
        <v>0</v>
      </c>
      <c r="CX799">
        <f t="shared" ca="1" si="1219"/>
        <v>0</v>
      </c>
      <c r="CY799" s="7">
        <f t="shared" ca="1" si="1187"/>
        <v>0</v>
      </c>
      <c r="CZ799" s="7">
        <f t="shared" ca="1" si="1188"/>
        <v>0</v>
      </c>
      <c r="DA799" s="17">
        <f t="shared" ca="1" si="1220"/>
        <v>0</v>
      </c>
      <c r="DB799" s="17">
        <f t="shared" ca="1" si="1189"/>
        <v>0</v>
      </c>
      <c r="EB799">
        <v>797</v>
      </c>
      <c r="EC799" s="7">
        <f t="shared" si="1221"/>
        <v>0</v>
      </c>
      <c r="ED799" s="28">
        <f t="shared" si="1222"/>
        <v>0</v>
      </c>
      <c r="EE799" s="16">
        <f t="shared" si="1223"/>
        <v>0</v>
      </c>
      <c r="EF799" s="9">
        <f t="shared" si="1165"/>
        <v>0</v>
      </c>
      <c r="EG799" s="26">
        <f t="shared" si="1166"/>
        <v>0</v>
      </c>
      <c r="EH799" s="19">
        <f t="shared" si="1167"/>
        <v>0</v>
      </c>
      <c r="EI799" s="26">
        <f t="shared" si="1168"/>
        <v>0</v>
      </c>
      <c r="EJ799" s="26">
        <f t="shared" si="1169"/>
        <v>0</v>
      </c>
      <c r="EK799" s="16">
        <f t="shared" si="1224"/>
        <v>0</v>
      </c>
      <c r="EL799" s="25">
        <v>0</v>
      </c>
      <c r="EM799" s="25">
        <f t="shared" si="1225"/>
        <v>0</v>
      </c>
      <c r="EN799" s="25">
        <f t="shared" si="1226"/>
        <v>0</v>
      </c>
      <c r="EO799" s="25">
        <f t="shared" si="1227"/>
        <v>0</v>
      </c>
      <c r="EP799" s="25">
        <f t="shared" si="1228"/>
        <v>0</v>
      </c>
      <c r="EQ799" s="16">
        <f t="shared" si="1229"/>
        <v>0</v>
      </c>
      <c r="ER799" s="25">
        <f t="shared" si="1230"/>
        <v>0</v>
      </c>
      <c r="ES799" s="9">
        <f t="shared" si="1170"/>
        <v>0</v>
      </c>
      <c r="ET799" s="26">
        <f t="shared" si="1171"/>
        <v>0</v>
      </c>
      <c r="EU799" s="19">
        <f t="shared" si="1172"/>
        <v>0</v>
      </c>
      <c r="EV799" s="26">
        <f t="shared" si="1173"/>
        <v>0</v>
      </c>
      <c r="EW799" s="26">
        <f t="shared" si="1174"/>
        <v>0</v>
      </c>
      <c r="EX799">
        <f t="shared" si="1231"/>
        <v>0</v>
      </c>
      <c r="EY799" s="7">
        <f t="shared" si="1190"/>
        <v>0</v>
      </c>
      <c r="EZ799" s="7">
        <f t="shared" si="1191"/>
        <v>0</v>
      </c>
      <c r="FA799" s="17">
        <f t="shared" si="1232"/>
        <v>0</v>
      </c>
      <c r="FB799" s="17">
        <f t="shared" si="1192"/>
        <v>0</v>
      </c>
      <c r="GB799">
        <v>797</v>
      </c>
      <c r="GC799" s="7">
        <f t="shared" si="1233"/>
        <v>0</v>
      </c>
      <c r="GD799" s="28">
        <f t="shared" si="1234"/>
        <v>0</v>
      </c>
      <c r="GE799" s="16">
        <f t="shared" si="1235"/>
        <v>0</v>
      </c>
      <c r="GF799" s="9">
        <f t="shared" si="1175"/>
        <v>0</v>
      </c>
      <c r="GG799" s="26">
        <f t="shared" si="1176"/>
        <v>0</v>
      </c>
      <c r="GH799" s="19">
        <f t="shared" si="1177"/>
        <v>0</v>
      </c>
      <c r="GI799" s="26">
        <f t="shared" si="1178"/>
        <v>0</v>
      </c>
      <c r="GJ799" s="26">
        <f t="shared" si="1179"/>
        <v>0</v>
      </c>
      <c r="GK799" s="16">
        <f t="shared" si="1236"/>
        <v>0</v>
      </c>
      <c r="GL799" s="25">
        <v>0</v>
      </c>
      <c r="GM799" s="25">
        <f t="shared" si="1237"/>
        <v>0</v>
      </c>
      <c r="GN799" s="25">
        <f t="shared" si="1238"/>
        <v>0</v>
      </c>
      <c r="GO799" s="25">
        <f t="shared" si="1239"/>
        <v>0</v>
      </c>
      <c r="GP799" s="25">
        <f t="shared" si="1240"/>
        <v>0</v>
      </c>
      <c r="GQ799" s="16">
        <f t="shared" si="1241"/>
        <v>0</v>
      </c>
      <c r="GR799" s="25">
        <f t="shared" si="1242"/>
        <v>0</v>
      </c>
      <c r="GS799" s="9">
        <f t="shared" si="1180"/>
        <v>0</v>
      </c>
      <c r="GT799" s="26">
        <f t="shared" si="1181"/>
        <v>0</v>
      </c>
      <c r="GU799" s="19">
        <f t="shared" si="1182"/>
        <v>0</v>
      </c>
      <c r="GV799" s="26">
        <f t="shared" si="1183"/>
        <v>0</v>
      </c>
      <c r="GW799" s="26">
        <f t="shared" si="1184"/>
        <v>0</v>
      </c>
      <c r="GX799">
        <f t="shared" si="1243"/>
        <v>0</v>
      </c>
      <c r="GY799" s="7">
        <f t="shared" si="1193"/>
        <v>0</v>
      </c>
      <c r="GZ799" s="7">
        <f t="shared" si="1194"/>
        <v>0</v>
      </c>
      <c r="HA799" s="17">
        <f t="shared" si="1244"/>
        <v>0</v>
      </c>
      <c r="HB799" s="17">
        <f t="shared" si="1195"/>
        <v>0</v>
      </c>
    </row>
    <row r="800" spans="54:210" x14ac:dyDescent="0.3">
      <c r="BB800">
        <v>798</v>
      </c>
      <c r="BC800" s="7">
        <f t="shared" si="1196"/>
        <v>0</v>
      </c>
      <c r="BD800" s="28">
        <f t="shared" si="1197"/>
        <v>0</v>
      </c>
      <c r="BE800" s="16">
        <f t="shared" si="1198"/>
        <v>0</v>
      </c>
      <c r="BF800" s="16">
        <f t="shared" si="1199"/>
        <v>0</v>
      </c>
      <c r="BG800" s="25">
        <v>0</v>
      </c>
      <c r="BH800" s="25">
        <f t="shared" si="1200"/>
        <v>0</v>
      </c>
      <c r="BI800" s="25">
        <f t="shared" si="1201"/>
        <v>0</v>
      </c>
      <c r="BJ800" s="25">
        <f t="shared" si="1202"/>
        <v>0</v>
      </c>
      <c r="BK800" s="25">
        <f t="shared" si="1203"/>
        <v>0</v>
      </c>
      <c r="BL800" s="16">
        <f t="shared" si="1204"/>
        <v>0</v>
      </c>
      <c r="BM800" s="25">
        <f t="shared" si="1205"/>
        <v>0</v>
      </c>
      <c r="BN800" s="9">
        <f t="shared" si="1150"/>
        <v>0</v>
      </c>
      <c r="BO800" s="26">
        <f t="shared" si="1151"/>
        <v>0</v>
      </c>
      <c r="BP800" s="19">
        <f t="shared" si="1152"/>
        <v>0</v>
      </c>
      <c r="BQ800" s="26">
        <f t="shared" si="1153"/>
        <v>0</v>
      </c>
      <c r="BR800" s="26">
        <f t="shared" si="1154"/>
        <v>0</v>
      </c>
      <c r="BS800">
        <f t="shared" si="1206"/>
        <v>0</v>
      </c>
      <c r="BT800" s="7">
        <f t="shared" si="1207"/>
        <v>0</v>
      </c>
      <c r="BU800" s="7">
        <f t="shared" si="1185"/>
        <v>0</v>
      </c>
      <c r="BV800" s="17">
        <f t="shared" si="1208"/>
        <v>0</v>
      </c>
      <c r="BW800" s="17">
        <f t="shared" si="1186"/>
        <v>0</v>
      </c>
      <c r="CB800">
        <v>798</v>
      </c>
      <c r="CC800" s="7">
        <f t="shared" ca="1" si="1209"/>
        <v>-19000</v>
      </c>
      <c r="CD800" s="28">
        <f t="shared" ca="1" si="1210"/>
        <v>0</v>
      </c>
      <c r="CE800" s="16">
        <f t="shared" ca="1" si="1211"/>
        <v>0</v>
      </c>
      <c r="CF800" s="9">
        <f t="shared" ca="1" si="1155"/>
        <v>0</v>
      </c>
      <c r="CG800" s="26">
        <f t="shared" ca="1" si="1156"/>
        <v>0</v>
      </c>
      <c r="CH800" s="19">
        <f t="shared" ca="1" si="1157"/>
        <v>0</v>
      </c>
      <c r="CI800" s="26">
        <f t="shared" ca="1" si="1158"/>
        <v>0</v>
      </c>
      <c r="CJ800" s="26">
        <f t="shared" ca="1" si="1159"/>
        <v>0</v>
      </c>
      <c r="CK800" s="16">
        <f t="shared" ca="1" si="1212"/>
        <v>0</v>
      </c>
      <c r="CL800" s="25">
        <v>0</v>
      </c>
      <c r="CM800" s="25">
        <f t="shared" ca="1" si="1213"/>
        <v>0</v>
      </c>
      <c r="CN800" s="25">
        <f t="shared" ca="1" si="1214"/>
        <v>0</v>
      </c>
      <c r="CO800" s="25">
        <f t="shared" ca="1" si="1215"/>
        <v>0</v>
      </c>
      <c r="CP800" s="25">
        <f t="shared" ca="1" si="1216"/>
        <v>0</v>
      </c>
      <c r="CQ800" s="16">
        <f t="shared" ca="1" si="1217"/>
        <v>0</v>
      </c>
      <c r="CR800" s="25">
        <f t="shared" ca="1" si="1218"/>
        <v>0</v>
      </c>
      <c r="CS800" s="9">
        <f t="shared" ca="1" si="1160"/>
        <v>0</v>
      </c>
      <c r="CT800" s="26">
        <f t="shared" ca="1" si="1161"/>
        <v>0</v>
      </c>
      <c r="CU800" s="19">
        <f t="shared" ca="1" si="1162"/>
        <v>0</v>
      </c>
      <c r="CV800" s="26">
        <f t="shared" ca="1" si="1163"/>
        <v>0</v>
      </c>
      <c r="CW800" s="26">
        <f t="shared" ca="1" si="1164"/>
        <v>0</v>
      </c>
      <c r="CX800">
        <f t="shared" ca="1" si="1219"/>
        <v>0</v>
      </c>
      <c r="CY800" s="7">
        <f t="shared" ca="1" si="1187"/>
        <v>0</v>
      </c>
      <c r="CZ800" s="7">
        <f t="shared" ca="1" si="1188"/>
        <v>0</v>
      </c>
      <c r="DA800" s="17">
        <f t="shared" ca="1" si="1220"/>
        <v>0</v>
      </c>
      <c r="DB800" s="17">
        <f t="shared" ca="1" si="1189"/>
        <v>0</v>
      </c>
      <c r="EB800">
        <v>798</v>
      </c>
      <c r="EC800" s="7">
        <f t="shared" si="1221"/>
        <v>0</v>
      </c>
      <c r="ED800" s="28">
        <f t="shared" si="1222"/>
        <v>0</v>
      </c>
      <c r="EE800" s="16">
        <f t="shared" si="1223"/>
        <v>0</v>
      </c>
      <c r="EF800" s="9">
        <f t="shared" si="1165"/>
        <v>0</v>
      </c>
      <c r="EG800" s="26">
        <f t="shared" si="1166"/>
        <v>0</v>
      </c>
      <c r="EH800" s="19">
        <f t="shared" si="1167"/>
        <v>0</v>
      </c>
      <c r="EI800" s="26">
        <f t="shared" si="1168"/>
        <v>0</v>
      </c>
      <c r="EJ800" s="26">
        <f t="shared" si="1169"/>
        <v>0</v>
      </c>
      <c r="EK800" s="16">
        <f t="shared" si="1224"/>
        <v>0</v>
      </c>
      <c r="EL800" s="25">
        <v>0</v>
      </c>
      <c r="EM800" s="25">
        <f t="shared" si="1225"/>
        <v>0</v>
      </c>
      <c r="EN800" s="25">
        <f t="shared" si="1226"/>
        <v>0</v>
      </c>
      <c r="EO800" s="25">
        <f t="shared" si="1227"/>
        <v>0</v>
      </c>
      <c r="EP800" s="25">
        <f t="shared" si="1228"/>
        <v>0</v>
      </c>
      <c r="EQ800" s="16">
        <f t="shared" si="1229"/>
        <v>0</v>
      </c>
      <c r="ER800" s="25">
        <f t="shared" si="1230"/>
        <v>0</v>
      </c>
      <c r="ES800" s="9">
        <f t="shared" si="1170"/>
        <v>0</v>
      </c>
      <c r="ET800" s="26">
        <f t="shared" si="1171"/>
        <v>0</v>
      </c>
      <c r="EU800" s="19">
        <f t="shared" si="1172"/>
        <v>0</v>
      </c>
      <c r="EV800" s="26">
        <f t="shared" si="1173"/>
        <v>0</v>
      </c>
      <c r="EW800" s="26">
        <f t="shared" si="1174"/>
        <v>0</v>
      </c>
      <c r="EX800">
        <f t="shared" si="1231"/>
        <v>0</v>
      </c>
      <c r="EY800" s="7">
        <f t="shared" si="1190"/>
        <v>0</v>
      </c>
      <c r="EZ800" s="7">
        <f t="shared" si="1191"/>
        <v>0</v>
      </c>
      <c r="FA800" s="17">
        <f t="shared" si="1232"/>
        <v>0</v>
      </c>
      <c r="FB800" s="17">
        <f t="shared" si="1192"/>
        <v>0</v>
      </c>
      <c r="GB800">
        <v>798</v>
      </c>
      <c r="GC800" s="7">
        <f t="shared" si="1233"/>
        <v>0</v>
      </c>
      <c r="GD800" s="28">
        <f t="shared" si="1234"/>
        <v>0</v>
      </c>
      <c r="GE800" s="16">
        <f t="shared" si="1235"/>
        <v>0</v>
      </c>
      <c r="GF800" s="9">
        <f t="shared" si="1175"/>
        <v>0</v>
      </c>
      <c r="GG800" s="26">
        <f t="shared" si="1176"/>
        <v>0</v>
      </c>
      <c r="GH800" s="19">
        <f t="shared" si="1177"/>
        <v>0</v>
      </c>
      <c r="GI800" s="26">
        <f t="shared" si="1178"/>
        <v>0</v>
      </c>
      <c r="GJ800" s="26">
        <f t="shared" si="1179"/>
        <v>0</v>
      </c>
      <c r="GK800" s="16">
        <f t="shared" si="1236"/>
        <v>0</v>
      </c>
      <c r="GL800" s="25">
        <v>0</v>
      </c>
      <c r="GM800" s="25">
        <f t="shared" si="1237"/>
        <v>0</v>
      </c>
      <c r="GN800" s="25">
        <f t="shared" si="1238"/>
        <v>0</v>
      </c>
      <c r="GO800" s="25">
        <f t="shared" si="1239"/>
        <v>0</v>
      </c>
      <c r="GP800" s="25">
        <f t="shared" si="1240"/>
        <v>0</v>
      </c>
      <c r="GQ800" s="16">
        <f t="shared" si="1241"/>
        <v>0</v>
      </c>
      <c r="GR800" s="25">
        <f t="shared" si="1242"/>
        <v>0</v>
      </c>
      <c r="GS800" s="9">
        <f t="shared" si="1180"/>
        <v>0</v>
      </c>
      <c r="GT800" s="26">
        <f t="shared" si="1181"/>
        <v>0</v>
      </c>
      <c r="GU800" s="19">
        <f t="shared" si="1182"/>
        <v>0</v>
      </c>
      <c r="GV800" s="26">
        <f t="shared" si="1183"/>
        <v>0</v>
      </c>
      <c r="GW800" s="26">
        <f t="shared" si="1184"/>
        <v>0</v>
      </c>
      <c r="GX800">
        <f t="shared" si="1243"/>
        <v>0</v>
      </c>
      <c r="GY800" s="7">
        <f t="shared" si="1193"/>
        <v>0</v>
      </c>
      <c r="GZ800" s="7">
        <f t="shared" si="1194"/>
        <v>0</v>
      </c>
      <c r="HA800" s="17">
        <f t="shared" si="1244"/>
        <v>0</v>
      </c>
      <c r="HB800" s="17">
        <f t="shared" si="1195"/>
        <v>0</v>
      </c>
    </row>
    <row r="801" spans="54:210" x14ac:dyDescent="0.3">
      <c r="BB801">
        <v>799</v>
      </c>
      <c r="BC801" s="7">
        <f t="shared" si="1196"/>
        <v>0</v>
      </c>
      <c r="BD801" s="28">
        <f t="shared" si="1197"/>
        <v>0</v>
      </c>
      <c r="BE801" s="16">
        <f t="shared" si="1198"/>
        <v>0</v>
      </c>
      <c r="BF801" s="16">
        <f t="shared" si="1199"/>
        <v>0</v>
      </c>
      <c r="BG801" s="25">
        <v>0</v>
      </c>
      <c r="BH801" s="25">
        <f t="shared" si="1200"/>
        <v>0</v>
      </c>
      <c r="BI801" s="25">
        <f t="shared" si="1201"/>
        <v>0</v>
      </c>
      <c r="BJ801" s="25">
        <f t="shared" si="1202"/>
        <v>0</v>
      </c>
      <c r="BK801" s="25">
        <f t="shared" si="1203"/>
        <v>0</v>
      </c>
      <c r="BL801" s="16">
        <f t="shared" si="1204"/>
        <v>0</v>
      </c>
      <c r="BM801" s="25">
        <f t="shared" si="1205"/>
        <v>0</v>
      </c>
      <c r="BN801" s="9">
        <f t="shared" si="1150"/>
        <v>0</v>
      </c>
      <c r="BO801" s="26">
        <f t="shared" si="1151"/>
        <v>0</v>
      </c>
      <c r="BP801" s="19">
        <f t="shared" si="1152"/>
        <v>0</v>
      </c>
      <c r="BQ801" s="26">
        <f t="shared" si="1153"/>
        <v>0</v>
      </c>
      <c r="BR801" s="26">
        <f t="shared" si="1154"/>
        <v>0</v>
      </c>
      <c r="BS801">
        <f t="shared" si="1206"/>
        <v>0</v>
      </c>
      <c r="BT801" s="7">
        <f t="shared" si="1207"/>
        <v>0</v>
      </c>
      <c r="BU801" s="7">
        <f t="shared" si="1185"/>
        <v>0</v>
      </c>
      <c r="BV801" s="17">
        <f t="shared" si="1208"/>
        <v>0</v>
      </c>
      <c r="BW801" s="17">
        <f t="shared" si="1186"/>
        <v>0</v>
      </c>
      <c r="CB801">
        <v>799</v>
      </c>
      <c r="CC801" s="7">
        <f t="shared" ca="1" si="1209"/>
        <v>-19000</v>
      </c>
      <c r="CD801" s="28">
        <f t="shared" ca="1" si="1210"/>
        <v>0</v>
      </c>
      <c r="CE801" s="16">
        <f t="shared" ca="1" si="1211"/>
        <v>0</v>
      </c>
      <c r="CF801" s="9">
        <f t="shared" ca="1" si="1155"/>
        <v>0</v>
      </c>
      <c r="CG801" s="26">
        <f t="shared" ca="1" si="1156"/>
        <v>0</v>
      </c>
      <c r="CH801" s="19">
        <f t="shared" ca="1" si="1157"/>
        <v>0</v>
      </c>
      <c r="CI801" s="26">
        <f t="shared" ca="1" si="1158"/>
        <v>0</v>
      </c>
      <c r="CJ801" s="26">
        <f t="shared" ca="1" si="1159"/>
        <v>0</v>
      </c>
      <c r="CK801" s="16">
        <f t="shared" ca="1" si="1212"/>
        <v>0</v>
      </c>
      <c r="CL801" s="25">
        <v>0</v>
      </c>
      <c r="CM801" s="25">
        <f t="shared" ca="1" si="1213"/>
        <v>0</v>
      </c>
      <c r="CN801" s="25">
        <f t="shared" ca="1" si="1214"/>
        <v>0</v>
      </c>
      <c r="CO801" s="25">
        <f t="shared" ca="1" si="1215"/>
        <v>0</v>
      </c>
      <c r="CP801" s="25">
        <f t="shared" ca="1" si="1216"/>
        <v>0</v>
      </c>
      <c r="CQ801" s="16">
        <f t="shared" ca="1" si="1217"/>
        <v>0</v>
      </c>
      <c r="CR801" s="25">
        <f t="shared" ca="1" si="1218"/>
        <v>0</v>
      </c>
      <c r="CS801" s="9">
        <f t="shared" ca="1" si="1160"/>
        <v>0</v>
      </c>
      <c r="CT801" s="26">
        <f t="shared" ca="1" si="1161"/>
        <v>0</v>
      </c>
      <c r="CU801" s="19">
        <f t="shared" ca="1" si="1162"/>
        <v>0</v>
      </c>
      <c r="CV801" s="26">
        <f t="shared" ca="1" si="1163"/>
        <v>0</v>
      </c>
      <c r="CW801" s="26">
        <f t="shared" ca="1" si="1164"/>
        <v>0</v>
      </c>
      <c r="CX801">
        <f t="shared" ca="1" si="1219"/>
        <v>0</v>
      </c>
      <c r="CY801" s="7">
        <f t="shared" ca="1" si="1187"/>
        <v>0</v>
      </c>
      <c r="CZ801" s="7">
        <f t="shared" ca="1" si="1188"/>
        <v>0</v>
      </c>
      <c r="DA801" s="17">
        <f t="shared" ca="1" si="1220"/>
        <v>0</v>
      </c>
      <c r="DB801" s="17">
        <f t="shared" ca="1" si="1189"/>
        <v>0</v>
      </c>
      <c r="EB801">
        <v>799</v>
      </c>
      <c r="EC801" s="7">
        <f t="shared" si="1221"/>
        <v>0</v>
      </c>
      <c r="ED801" s="28">
        <f t="shared" si="1222"/>
        <v>0</v>
      </c>
      <c r="EE801" s="16">
        <f t="shared" si="1223"/>
        <v>0</v>
      </c>
      <c r="EF801" s="9">
        <f t="shared" si="1165"/>
        <v>0</v>
      </c>
      <c r="EG801" s="26">
        <f t="shared" si="1166"/>
        <v>0</v>
      </c>
      <c r="EH801" s="19">
        <f t="shared" si="1167"/>
        <v>0</v>
      </c>
      <c r="EI801" s="26">
        <f t="shared" si="1168"/>
        <v>0</v>
      </c>
      <c r="EJ801" s="26">
        <f t="shared" si="1169"/>
        <v>0</v>
      </c>
      <c r="EK801" s="16">
        <f t="shared" si="1224"/>
        <v>0</v>
      </c>
      <c r="EL801" s="25">
        <v>0</v>
      </c>
      <c r="EM801" s="25">
        <f t="shared" si="1225"/>
        <v>0</v>
      </c>
      <c r="EN801" s="25">
        <f t="shared" si="1226"/>
        <v>0</v>
      </c>
      <c r="EO801" s="25">
        <f t="shared" si="1227"/>
        <v>0</v>
      </c>
      <c r="EP801" s="25">
        <f t="shared" si="1228"/>
        <v>0</v>
      </c>
      <c r="EQ801" s="16">
        <f t="shared" si="1229"/>
        <v>0</v>
      </c>
      <c r="ER801" s="25">
        <f t="shared" si="1230"/>
        <v>0</v>
      </c>
      <c r="ES801" s="9">
        <f t="shared" si="1170"/>
        <v>0</v>
      </c>
      <c r="ET801" s="26">
        <f t="shared" si="1171"/>
        <v>0</v>
      </c>
      <c r="EU801" s="19">
        <f t="shared" si="1172"/>
        <v>0</v>
      </c>
      <c r="EV801" s="26">
        <f t="shared" si="1173"/>
        <v>0</v>
      </c>
      <c r="EW801" s="26">
        <f t="shared" si="1174"/>
        <v>0</v>
      </c>
      <c r="EX801">
        <f t="shared" si="1231"/>
        <v>0</v>
      </c>
      <c r="EY801" s="7">
        <f t="shared" si="1190"/>
        <v>0</v>
      </c>
      <c r="EZ801" s="7">
        <f t="shared" si="1191"/>
        <v>0</v>
      </c>
      <c r="FA801" s="17">
        <f t="shared" si="1232"/>
        <v>0</v>
      </c>
      <c r="FB801" s="17">
        <f t="shared" si="1192"/>
        <v>0</v>
      </c>
      <c r="GB801">
        <v>799</v>
      </c>
      <c r="GC801" s="7">
        <f t="shared" si="1233"/>
        <v>0</v>
      </c>
      <c r="GD801" s="28">
        <f t="shared" si="1234"/>
        <v>0</v>
      </c>
      <c r="GE801" s="16">
        <f t="shared" si="1235"/>
        <v>0</v>
      </c>
      <c r="GF801" s="9">
        <f t="shared" si="1175"/>
        <v>0</v>
      </c>
      <c r="GG801" s="26">
        <f t="shared" si="1176"/>
        <v>0</v>
      </c>
      <c r="GH801" s="19">
        <f t="shared" si="1177"/>
        <v>0</v>
      </c>
      <c r="GI801" s="26">
        <f t="shared" si="1178"/>
        <v>0</v>
      </c>
      <c r="GJ801" s="26">
        <f t="shared" si="1179"/>
        <v>0</v>
      </c>
      <c r="GK801" s="16">
        <f t="shared" si="1236"/>
        <v>0</v>
      </c>
      <c r="GL801" s="25">
        <v>0</v>
      </c>
      <c r="GM801" s="25">
        <f t="shared" si="1237"/>
        <v>0</v>
      </c>
      <c r="GN801" s="25">
        <f t="shared" si="1238"/>
        <v>0</v>
      </c>
      <c r="GO801" s="25">
        <f t="shared" si="1239"/>
        <v>0</v>
      </c>
      <c r="GP801" s="25">
        <f t="shared" si="1240"/>
        <v>0</v>
      </c>
      <c r="GQ801" s="16">
        <f t="shared" si="1241"/>
        <v>0</v>
      </c>
      <c r="GR801" s="25">
        <f t="shared" si="1242"/>
        <v>0</v>
      </c>
      <c r="GS801" s="9">
        <f t="shared" si="1180"/>
        <v>0</v>
      </c>
      <c r="GT801" s="26">
        <f t="shared" si="1181"/>
        <v>0</v>
      </c>
      <c r="GU801" s="19">
        <f t="shared" si="1182"/>
        <v>0</v>
      </c>
      <c r="GV801" s="26">
        <f t="shared" si="1183"/>
        <v>0</v>
      </c>
      <c r="GW801" s="26">
        <f t="shared" si="1184"/>
        <v>0</v>
      </c>
      <c r="GX801">
        <f t="shared" si="1243"/>
        <v>0</v>
      </c>
      <c r="GY801" s="7">
        <f t="shared" si="1193"/>
        <v>0</v>
      </c>
      <c r="GZ801" s="7">
        <f t="shared" si="1194"/>
        <v>0</v>
      </c>
      <c r="HA801" s="17">
        <f t="shared" si="1244"/>
        <v>0</v>
      </c>
      <c r="HB801" s="17">
        <f t="shared" si="1195"/>
        <v>0</v>
      </c>
    </row>
    <row r="802" spans="54:210" x14ac:dyDescent="0.3">
      <c r="BB802">
        <v>800</v>
      </c>
      <c r="BC802" s="7">
        <f t="shared" si="1196"/>
        <v>0</v>
      </c>
      <c r="BD802" s="28">
        <f t="shared" si="1197"/>
        <v>0</v>
      </c>
      <c r="BE802" s="16">
        <f t="shared" si="1198"/>
        <v>0</v>
      </c>
      <c r="BF802" s="16">
        <f t="shared" si="1199"/>
        <v>0</v>
      </c>
      <c r="BG802" s="25">
        <v>0</v>
      </c>
      <c r="BH802" s="25">
        <f t="shared" si="1200"/>
        <v>0</v>
      </c>
      <c r="BI802" s="25">
        <f t="shared" si="1201"/>
        <v>0</v>
      </c>
      <c r="BJ802" s="25">
        <f t="shared" si="1202"/>
        <v>0</v>
      </c>
      <c r="BK802" s="25">
        <f t="shared" si="1203"/>
        <v>0</v>
      </c>
      <c r="BL802" s="16">
        <f t="shared" si="1204"/>
        <v>0</v>
      </c>
      <c r="BM802" s="25">
        <f t="shared" si="1205"/>
        <v>0</v>
      </c>
      <c r="BN802" s="9">
        <f t="shared" si="1150"/>
        <v>0</v>
      </c>
      <c r="BO802" s="26">
        <f t="shared" si="1151"/>
        <v>0</v>
      </c>
      <c r="BP802" s="19">
        <f t="shared" si="1152"/>
        <v>0</v>
      </c>
      <c r="BQ802" s="26">
        <f t="shared" si="1153"/>
        <v>0</v>
      </c>
      <c r="BR802" s="26">
        <f t="shared" si="1154"/>
        <v>0</v>
      </c>
      <c r="BS802">
        <f t="shared" si="1206"/>
        <v>0</v>
      </c>
      <c r="BT802" s="7">
        <f t="shared" si="1207"/>
        <v>0</v>
      </c>
      <c r="BU802" s="7">
        <f t="shared" si="1185"/>
        <v>0</v>
      </c>
      <c r="BV802" s="17">
        <f t="shared" si="1208"/>
        <v>0</v>
      </c>
      <c r="BW802" s="17">
        <f t="shared" si="1186"/>
        <v>0</v>
      </c>
      <c r="CB802">
        <v>800</v>
      </c>
      <c r="CC802" s="7">
        <f t="shared" ca="1" si="1209"/>
        <v>-19000</v>
      </c>
      <c r="CD802" s="28">
        <f t="shared" ca="1" si="1210"/>
        <v>0</v>
      </c>
      <c r="CE802" s="16">
        <f t="shared" ca="1" si="1211"/>
        <v>0</v>
      </c>
      <c r="CF802" s="9">
        <f t="shared" ca="1" si="1155"/>
        <v>0</v>
      </c>
      <c r="CG802" s="26">
        <f t="shared" ca="1" si="1156"/>
        <v>0</v>
      </c>
      <c r="CH802" s="19">
        <f t="shared" ca="1" si="1157"/>
        <v>0</v>
      </c>
      <c r="CI802" s="26">
        <f t="shared" ca="1" si="1158"/>
        <v>0</v>
      </c>
      <c r="CJ802" s="26">
        <f t="shared" ca="1" si="1159"/>
        <v>0</v>
      </c>
      <c r="CK802" s="16">
        <f t="shared" ca="1" si="1212"/>
        <v>0</v>
      </c>
      <c r="CL802" s="25">
        <v>0</v>
      </c>
      <c r="CM802" s="25">
        <f t="shared" ca="1" si="1213"/>
        <v>0</v>
      </c>
      <c r="CN802" s="25">
        <f t="shared" ca="1" si="1214"/>
        <v>0</v>
      </c>
      <c r="CO802" s="25">
        <f t="shared" ca="1" si="1215"/>
        <v>0</v>
      </c>
      <c r="CP802" s="25">
        <f t="shared" ca="1" si="1216"/>
        <v>0</v>
      </c>
      <c r="CQ802" s="16">
        <f t="shared" ca="1" si="1217"/>
        <v>0</v>
      </c>
      <c r="CR802" s="25">
        <f t="shared" ca="1" si="1218"/>
        <v>0</v>
      </c>
      <c r="CS802" s="9">
        <f t="shared" ca="1" si="1160"/>
        <v>0</v>
      </c>
      <c r="CT802" s="26">
        <f t="shared" ca="1" si="1161"/>
        <v>0</v>
      </c>
      <c r="CU802" s="19">
        <f t="shared" ca="1" si="1162"/>
        <v>0</v>
      </c>
      <c r="CV802" s="26">
        <f t="shared" ca="1" si="1163"/>
        <v>0</v>
      </c>
      <c r="CW802" s="26">
        <f t="shared" ca="1" si="1164"/>
        <v>0</v>
      </c>
      <c r="CX802">
        <f t="shared" ca="1" si="1219"/>
        <v>0</v>
      </c>
      <c r="CY802" s="7">
        <f t="shared" ca="1" si="1187"/>
        <v>0</v>
      </c>
      <c r="CZ802" s="7">
        <f t="shared" ca="1" si="1188"/>
        <v>0</v>
      </c>
      <c r="DA802" s="17">
        <f t="shared" ca="1" si="1220"/>
        <v>0</v>
      </c>
      <c r="DB802" s="17">
        <f t="shared" ca="1" si="1189"/>
        <v>0</v>
      </c>
      <c r="EB802">
        <v>800</v>
      </c>
      <c r="EC802" s="7">
        <f t="shared" si="1221"/>
        <v>0</v>
      </c>
      <c r="ED802" s="28">
        <f t="shared" si="1222"/>
        <v>0</v>
      </c>
      <c r="EE802" s="16">
        <f t="shared" si="1223"/>
        <v>0</v>
      </c>
      <c r="EF802" s="9">
        <f t="shared" si="1165"/>
        <v>0</v>
      </c>
      <c r="EG802" s="26">
        <f t="shared" si="1166"/>
        <v>0</v>
      </c>
      <c r="EH802" s="19">
        <f t="shared" si="1167"/>
        <v>0</v>
      </c>
      <c r="EI802" s="26">
        <f t="shared" si="1168"/>
        <v>0</v>
      </c>
      <c r="EJ802" s="26">
        <f t="shared" si="1169"/>
        <v>0</v>
      </c>
      <c r="EK802" s="16">
        <f t="shared" si="1224"/>
        <v>0</v>
      </c>
      <c r="EL802" s="25">
        <v>0</v>
      </c>
      <c r="EM802" s="25">
        <f t="shared" si="1225"/>
        <v>0</v>
      </c>
      <c r="EN802" s="25">
        <f t="shared" si="1226"/>
        <v>0</v>
      </c>
      <c r="EO802" s="25">
        <f t="shared" si="1227"/>
        <v>0</v>
      </c>
      <c r="EP802" s="25">
        <f t="shared" si="1228"/>
        <v>0</v>
      </c>
      <c r="EQ802" s="16">
        <f t="shared" si="1229"/>
        <v>0</v>
      </c>
      <c r="ER802" s="25">
        <f t="shared" si="1230"/>
        <v>0</v>
      </c>
      <c r="ES802" s="9">
        <f t="shared" si="1170"/>
        <v>0</v>
      </c>
      <c r="ET802" s="26">
        <f t="shared" si="1171"/>
        <v>0</v>
      </c>
      <c r="EU802" s="19">
        <f t="shared" si="1172"/>
        <v>0</v>
      </c>
      <c r="EV802" s="26">
        <f t="shared" si="1173"/>
        <v>0</v>
      </c>
      <c r="EW802" s="26">
        <f t="shared" si="1174"/>
        <v>0</v>
      </c>
      <c r="EX802">
        <f t="shared" si="1231"/>
        <v>0</v>
      </c>
      <c r="EY802" s="7">
        <f t="shared" si="1190"/>
        <v>0</v>
      </c>
      <c r="EZ802" s="7">
        <f t="shared" si="1191"/>
        <v>0</v>
      </c>
      <c r="FA802" s="17">
        <f t="shared" si="1232"/>
        <v>0</v>
      </c>
      <c r="FB802" s="17">
        <f t="shared" si="1192"/>
        <v>0</v>
      </c>
      <c r="GB802">
        <v>800</v>
      </c>
      <c r="GC802" s="7">
        <f t="shared" si="1233"/>
        <v>0</v>
      </c>
      <c r="GD802" s="28">
        <f t="shared" si="1234"/>
        <v>0</v>
      </c>
      <c r="GE802" s="16">
        <f t="shared" si="1235"/>
        <v>0</v>
      </c>
      <c r="GF802" s="9">
        <f t="shared" si="1175"/>
        <v>0</v>
      </c>
      <c r="GG802" s="26">
        <f t="shared" si="1176"/>
        <v>0</v>
      </c>
      <c r="GH802" s="19">
        <f t="shared" si="1177"/>
        <v>0</v>
      </c>
      <c r="GI802" s="26">
        <f t="shared" si="1178"/>
        <v>0</v>
      </c>
      <c r="GJ802" s="26">
        <f t="shared" si="1179"/>
        <v>0</v>
      </c>
      <c r="GK802" s="16">
        <f t="shared" si="1236"/>
        <v>0</v>
      </c>
      <c r="GL802" s="25">
        <v>0</v>
      </c>
      <c r="GM802" s="25">
        <f t="shared" si="1237"/>
        <v>0</v>
      </c>
      <c r="GN802" s="25">
        <f t="shared" si="1238"/>
        <v>0</v>
      </c>
      <c r="GO802" s="25">
        <f t="shared" si="1239"/>
        <v>0</v>
      </c>
      <c r="GP802" s="25">
        <f t="shared" si="1240"/>
        <v>0</v>
      </c>
      <c r="GQ802" s="16">
        <f t="shared" si="1241"/>
        <v>0</v>
      </c>
      <c r="GR802" s="25">
        <f t="shared" si="1242"/>
        <v>0</v>
      </c>
      <c r="GS802" s="9">
        <f t="shared" si="1180"/>
        <v>0</v>
      </c>
      <c r="GT802" s="26">
        <f t="shared" si="1181"/>
        <v>0</v>
      </c>
      <c r="GU802" s="19">
        <f t="shared" si="1182"/>
        <v>0</v>
      </c>
      <c r="GV802" s="26">
        <f t="shared" si="1183"/>
        <v>0</v>
      </c>
      <c r="GW802" s="26">
        <f t="shared" si="1184"/>
        <v>0</v>
      </c>
      <c r="GX802">
        <f t="shared" si="1243"/>
        <v>0</v>
      </c>
      <c r="GY802" s="7">
        <f t="shared" si="1193"/>
        <v>0</v>
      </c>
      <c r="GZ802" s="7">
        <f t="shared" si="1194"/>
        <v>0</v>
      </c>
      <c r="HA802" s="17">
        <f t="shared" si="1244"/>
        <v>0</v>
      </c>
      <c r="HB802" s="17">
        <f t="shared" si="1195"/>
        <v>0</v>
      </c>
    </row>
    <row r="803" spans="54:210" x14ac:dyDescent="0.3">
      <c r="BB803">
        <v>801</v>
      </c>
      <c r="BC803" s="7">
        <f t="shared" si="1196"/>
        <v>0</v>
      </c>
      <c r="BD803" s="28">
        <f t="shared" si="1197"/>
        <v>0</v>
      </c>
      <c r="BE803" s="16">
        <f t="shared" si="1198"/>
        <v>0</v>
      </c>
      <c r="BF803" s="16">
        <f t="shared" si="1199"/>
        <v>0</v>
      </c>
      <c r="BG803" s="25">
        <v>0</v>
      </c>
      <c r="BH803" s="25">
        <f t="shared" si="1200"/>
        <v>0</v>
      </c>
      <c r="BI803" s="25">
        <f t="shared" si="1201"/>
        <v>0</v>
      </c>
      <c r="BJ803" s="25">
        <f t="shared" si="1202"/>
        <v>0</v>
      </c>
      <c r="BK803" s="25">
        <f t="shared" si="1203"/>
        <v>0</v>
      </c>
      <c r="BL803" s="16">
        <f t="shared" si="1204"/>
        <v>0</v>
      </c>
      <c r="BM803" s="25">
        <f t="shared" si="1205"/>
        <v>0</v>
      </c>
      <c r="BN803" s="9">
        <f t="shared" si="1150"/>
        <v>0</v>
      </c>
      <c r="BO803" s="26">
        <f t="shared" si="1151"/>
        <v>0</v>
      </c>
      <c r="BP803" s="19">
        <f t="shared" si="1152"/>
        <v>0</v>
      </c>
      <c r="BQ803" s="26">
        <f t="shared" si="1153"/>
        <v>0</v>
      </c>
      <c r="BR803" s="26">
        <f t="shared" si="1154"/>
        <v>0</v>
      </c>
      <c r="BS803">
        <f t="shared" si="1206"/>
        <v>0</v>
      </c>
      <c r="BT803" s="7">
        <f t="shared" si="1207"/>
        <v>0</v>
      </c>
      <c r="BU803" s="7">
        <f t="shared" si="1185"/>
        <v>0</v>
      </c>
      <c r="BV803" s="17">
        <f t="shared" si="1208"/>
        <v>0</v>
      </c>
      <c r="BW803" s="17">
        <f t="shared" si="1186"/>
        <v>0</v>
      </c>
      <c r="CB803">
        <v>801</v>
      </c>
      <c r="CC803" s="7">
        <f t="shared" ca="1" si="1209"/>
        <v>-19000</v>
      </c>
      <c r="CD803" s="28">
        <f t="shared" ca="1" si="1210"/>
        <v>0</v>
      </c>
      <c r="CE803" s="16">
        <f t="shared" ca="1" si="1211"/>
        <v>0</v>
      </c>
      <c r="CF803" s="9">
        <f t="shared" ca="1" si="1155"/>
        <v>0</v>
      </c>
      <c r="CG803" s="26">
        <f t="shared" ca="1" si="1156"/>
        <v>0</v>
      </c>
      <c r="CH803" s="19">
        <f t="shared" ca="1" si="1157"/>
        <v>0</v>
      </c>
      <c r="CI803" s="26">
        <f t="shared" ca="1" si="1158"/>
        <v>0</v>
      </c>
      <c r="CJ803" s="26">
        <f t="shared" ca="1" si="1159"/>
        <v>0</v>
      </c>
      <c r="CK803" s="16">
        <f t="shared" ca="1" si="1212"/>
        <v>0</v>
      </c>
      <c r="CL803" s="25">
        <v>0</v>
      </c>
      <c r="CM803" s="25">
        <f t="shared" ca="1" si="1213"/>
        <v>0</v>
      </c>
      <c r="CN803" s="25">
        <f t="shared" ca="1" si="1214"/>
        <v>0</v>
      </c>
      <c r="CO803" s="25">
        <f t="shared" ca="1" si="1215"/>
        <v>0</v>
      </c>
      <c r="CP803" s="25">
        <f t="shared" ca="1" si="1216"/>
        <v>0</v>
      </c>
      <c r="CQ803" s="16">
        <f t="shared" ca="1" si="1217"/>
        <v>0</v>
      </c>
      <c r="CR803" s="25">
        <f t="shared" ca="1" si="1218"/>
        <v>0</v>
      </c>
      <c r="CS803" s="9">
        <f t="shared" ca="1" si="1160"/>
        <v>0</v>
      </c>
      <c r="CT803" s="26">
        <f t="shared" ca="1" si="1161"/>
        <v>0</v>
      </c>
      <c r="CU803" s="19">
        <f t="shared" ca="1" si="1162"/>
        <v>0</v>
      </c>
      <c r="CV803" s="26">
        <f t="shared" ca="1" si="1163"/>
        <v>0</v>
      </c>
      <c r="CW803" s="26">
        <f t="shared" ca="1" si="1164"/>
        <v>0</v>
      </c>
      <c r="CX803">
        <f t="shared" ca="1" si="1219"/>
        <v>0</v>
      </c>
      <c r="CY803" s="7">
        <f t="shared" ca="1" si="1187"/>
        <v>0</v>
      </c>
      <c r="CZ803" s="7">
        <f t="shared" ca="1" si="1188"/>
        <v>0</v>
      </c>
      <c r="DA803" s="17">
        <f t="shared" ca="1" si="1220"/>
        <v>0</v>
      </c>
      <c r="DB803" s="17">
        <f t="shared" ca="1" si="1189"/>
        <v>0</v>
      </c>
      <c r="EB803">
        <v>801</v>
      </c>
      <c r="EC803" s="7">
        <f t="shared" si="1221"/>
        <v>0</v>
      </c>
      <c r="ED803" s="28">
        <f t="shared" si="1222"/>
        <v>0</v>
      </c>
      <c r="EE803" s="16">
        <f t="shared" si="1223"/>
        <v>0</v>
      </c>
      <c r="EF803" s="9">
        <f t="shared" si="1165"/>
        <v>0</v>
      </c>
      <c r="EG803" s="26">
        <f t="shared" si="1166"/>
        <v>0</v>
      </c>
      <c r="EH803" s="19">
        <f t="shared" si="1167"/>
        <v>0</v>
      </c>
      <c r="EI803" s="26">
        <f t="shared" si="1168"/>
        <v>0</v>
      </c>
      <c r="EJ803" s="26">
        <f t="shared" si="1169"/>
        <v>0</v>
      </c>
      <c r="EK803" s="16">
        <f t="shared" si="1224"/>
        <v>0</v>
      </c>
      <c r="EL803" s="25">
        <v>0</v>
      </c>
      <c r="EM803" s="25">
        <f t="shared" si="1225"/>
        <v>0</v>
      </c>
      <c r="EN803" s="25">
        <f t="shared" si="1226"/>
        <v>0</v>
      </c>
      <c r="EO803" s="25">
        <f t="shared" si="1227"/>
        <v>0</v>
      </c>
      <c r="EP803" s="25">
        <f t="shared" si="1228"/>
        <v>0</v>
      </c>
      <c r="EQ803" s="16">
        <f t="shared" si="1229"/>
        <v>0</v>
      </c>
      <c r="ER803" s="25">
        <f t="shared" si="1230"/>
        <v>0</v>
      </c>
      <c r="ES803" s="9">
        <f t="shared" si="1170"/>
        <v>0</v>
      </c>
      <c r="ET803" s="26">
        <f t="shared" si="1171"/>
        <v>0</v>
      </c>
      <c r="EU803" s="19">
        <f t="shared" si="1172"/>
        <v>0</v>
      </c>
      <c r="EV803" s="26">
        <f t="shared" si="1173"/>
        <v>0</v>
      </c>
      <c r="EW803" s="26">
        <f t="shared" si="1174"/>
        <v>0</v>
      </c>
      <c r="EX803">
        <f t="shared" si="1231"/>
        <v>0</v>
      </c>
      <c r="EY803" s="7">
        <f t="shared" si="1190"/>
        <v>0</v>
      </c>
      <c r="EZ803" s="7">
        <f t="shared" si="1191"/>
        <v>0</v>
      </c>
      <c r="FA803" s="17">
        <f t="shared" si="1232"/>
        <v>0</v>
      </c>
      <c r="FB803" s="17">
        <f t="shared" si="1192"/>
        <v>0</v>
      </c>
      <c r="GB803">
        <v>801</v>
      </c>
      <c r="GC803" s="7">
        <f t="shared" si="1233"/>
        <v>0</v>
      </c>
      <c r="GD803" s="28">
        <f t="shared" si="1234"/>
        <v>0</v>
      </c>
      <c r="GE803" s="16">
        <f t="shared" si="1235"/>
        <v>0</v>
      </c>
      <c r="GF803" s="9">
        <f t="shared" si="1175"/>
        <v>0</v>
      </c>
      <c r="GG803" s="26">
        <f t="shared" si="1176"/>
        <v>0</v>
      </c>
      <c r="GH803" s="19">
        <f t="shared" si="1177"/>
        <v>0</v>
      </c>
      <c r="GI803" s="26">
        <f t="shared" si="1178"/>
        <v>0</v>
      </c>
      <c r="GJ803" s="26">
        <f t="shared" si="1179"/>
        <v>0</v>
      </c>
      <c r="GK803" s="16">
        <f t="shared" si="1236"/>
        <v>0</v>
      </c>
      <c r="GL803" s="25">
        <v>0</v>
      </c>
      <c r="GM803" s="25">
        <f t="shared" si="1237"/>
        <v>0</v>
      </c>
      <c r="GN803" s="25">
        <f t="shared" si="1238"/>
        <v>0</v>
      </c>
      <c r="GO803" s="25">
        <f t="shared" si="1239"/>
        <v>0</v>
      </c>
      <c r="GP803" s="25">
        <f t="shared" si="1240"/>
        <v>0</v>
      </c>
      <c r="GQ803" s="16">
        <f t="shared" si="1241"/>
        <v>0</v>
      </c>
      <c r="GR803" s="25">
        <f t="shared" si="1242"/>
        <v>0</v>
      </c>
      <c r="GS803" s="9">
        <f t="shared" si="1180"/>
        <v>0</v>
      </c>
      <c r="GT803" s="26">
        <f t="shared" si="1181"/>
        <v>0</v>
      </c>
      <c r="GU803" s="19">
        <f t="shared" si="1182"/>
        <v>0</v>
      </c>
      <c r="GV803" s="26">
        <f t="shared" si="1183"/>
        <v>0</v>
      </c>
      <c r="GW803" s="26">
        <f t="shared" si="1184"/>
        <v>0</v>
      </c>
      <c r="GX803">
        <f t="shared" si="1243"/>
        <v>0</v>
      </c>
      <c r="GY803" s="7">
        <f t="shared" si="1193"/>
        <v>0</v>
      </c>
      <c r="GZ803" s="7">
        <f t="shared" si="1194"/>
        <v>0</v>
      </c>
      <c r="HA803" s="17">
        <f t="shared" si="1244"/>
        <v>0</v>
      </c>
      <c r="HB803" s="17">
        <f t="shared" si="1195"/>
        <v>0</v>
      </c>
    </row>
    <row r="804" spans="54:210" x14ac:dyDescent="0.3">
      <c r="BB804">
        <v>802</v>
      </c>
      <c r="BC804" s="7">
        <f t="shared" si="1196"/>
        <v>0</v>
      </c>
      <c r="BD804" s="28">
        <f t="shared" si="1197"/>
        <v>0</v>
      </c>
      <c r="BE804" s="16">
        <f t="shared" si="1198"/>
        <v>0</v>
      </c>
      <c r="BF804" s="16">
        <f t="shared" si="1199"/>
        <v>0</v>
      </c>
      <c r="BG804" s="25">
        <v>0</v>
      </c>
      <c r="BH804" s="25">
        <f t="shared" si="1200"/>
        <v>0</v>
      </c>
      <c r="BI804" s="25">
        <f t="shared" si="1201"/>
        <v>0</v>
      </c>
      <c r="BJ804" s="25">
        <f t="shared" si="1202"/>
        <v>0</v>
      </c>
      <c r="BK804" s="25">
        <f t="shared" si="1203"/>
        <v>0</v>
      </c>
      <c r="BL804" s="16">
        <f t="shared" si="1204"/>
        <v>0</v>
      </c>
      <c r="BM804" s="25">
        <f t="shared" si="1205"/>
        <v>0</v>
      </c>
      <c r="BN804" s="9">
        <f t="shared" si="1150"/>
        <v>0</v>
      </c>
      <c r="BO804" s="26">
        <f t="shared" si="1151"/>
        <v>0</v>
      </c>
      <c r="BP804" s="19">
        <f t="shared" si="1152"/>
        <v>0</v>
      </c>
      <c r="BQ804" s="26">
        <f t="shared" si="1153"/>
        <v>0</v>
      </c>
      <c r="BR804" s="26">
        <f t="shared" si="1154"/>
        <v>0</v>
      </c>
      <c r="BS804">
        <f t="shared" si="1206"/>
        <v>0</v>
      </c>
      <c r="BT804" s="7">
        <f t="shared" si="1207"/>
        <v>0</v>
      </c>
      <c r="BU804" s="7">
        <f t="shared" si="1185"/>
        <v>0</v>
      </c>
      <c r="BV804" s="17">
        <f t="shared" si="1208"/>
        <v>0</v>
      </c>
      <c r="BW804" s="17">
        <f t="shared" si="1186"/>
        <v>0</v>
      </c>
      <c r="CB804">
        <v>802</v>
      </c>
      <c r="CC804" s="7">
        <f t="shared" ca="1" si="1209"/>
        <v>-19000</v>
      </c>
      <c r="CD804" s="28">
        <f t="shared" ca="1" si="1210"/>
        <v>0</v>
      </c>
      <c r="CE804" s="16">
        <f t="shared" ca="1" si="1211"/>
        <v>0</v>
      </c>
      <c r="CF804" s="9">
        <f t="shared" ca="1" si="1155"/>
        <v>0</v>
      </c>
      <c r="CG804" s="26">
        <f t="shared" ca="1" si="1156"/>
        <v>0</v>
      </c>
      <c r="CH804" s="19">
        <f t="shared" ca="1" si="1157"/>
        <v>0</v>
      </c>
      <c r="CI804" s="26">
        <f t="shared" ca="1" si="1158"/>
        <v>0</v>
      </c>
      <c r="CJ804" s="26">
        <f t="shared" ca="1" si="1159"/>
        <v>0</v>
      </c>
      <c r="CK804" s="16">
        <f t="shared" ca="1" si="1212"/>
        <v>0</v>
      </c>
      <c r="CL804" s="25">
        <v>0</v>
      </c>
      <c r="CM804" s="25">
        <f t="shared" ca="1" si="1213"/>
        <v>0</v>
      </c>
      <c r="CN804" s="25">
        <f t="shared" ca="1" si="1214"/>
        <v>0</v>
      </c>
      <c r="CO804" s="25">
        <f t="shared" ca="1" si="1215"/>
        <v>0</v>
      </c>
      <c r="CP804" s="25">
        <f t="shared" ca="1" si="1216"/>
        <v>0</v>
      </c>
      <c r="CQ804" s="16">
        <f t="shared" ca="1" si="1217"/>
        <v>0</v>
      </c>
      <c r="CR804" s="25">
        <f t="shared" ca="1" si="1218"/>
        <v>0</v>
      </c>
      <c r="CS804" s="9">
        <f t="shared" ca="1" si="1160"/>
        <v>0</v>
      </c>
      <c r="CT804" s="26">
        <f t="shared" ca="1" si="1161"/>
        <v>0</v>
      </c>
      <c r="CU804" s="19">
        <f t="shared" ca="1" si="1162"/>
        <v>0</v>
      </c>
      <c r="CV804" s="26">
        <f t="shared" ca="1" si="1163"/>
        <v>0</v>
      </c>
      <c r="CW804" s="26">
        <f t="shared" ca="1" si="1164"/>
        <v>0</v>
      </c>
      <c r="CX804">
        <f t="shared" ca="1" si="1219"/>
        <v>0</v>
      </c>
      <c r="CY804" s="7">
        <f t="shared" ca="1" si="1187"/>
        <v>0</v>
      </c>
      <c r="CZ804" s="7">
        <f t="shared" ca="1" si="1188"/>
        <v>0</v>
      </c>
      <c r="DA804" s="17">
        <f t="shared" ca="1" si="1220"/>
        <v>0</v>
      </c>
      <c r="DB804" s="17">
        <f t="shared" ca="1" si="1189"/>
        <v>0</v>
      </c>
      <c r="EB804">
        <v>802</v>
      </c>
      <c r="EC804" s="7">
        <f t="shared" si="1221"/>
        <v>0</v>
      </c>
      <c r="ED804" s="28">
        <f t="shared" si="1222"/>
        <v>0</v>
      </c>
      <c r="EE804" s="16">
        <f t="shared" si="1223"/>
        <v>0</v>
      </c>
      <c r="EF804" s="9">
        <f t="shared" si="1165"/>
        <v>0</v>
      </c>
      <c r="EG804" s="26">
        <f t="shared" si="1166"/>
        <v>0</v>
      </c>
      <c r="EH804" s="19">
        <f t="shared" si="1167"/>
        <v>0</v>
      </c>
      <c r="EI804" s="26">
        <f t="shared" si="1168"/>
        <v>0</v>
      </c>
      <c r="EJ804" s="26">
        <f t="shared" si="1169"/>
        <v>0</v>
      </c>
      <c r="EK804" s="16">
        <f t="shared" si="1224"/>
        <v>0</v>
      </c>
      <c r="EL804" s="25">
        <v>0</v>
      </c>
      <c r="EM804" s="25">
        <f t="shared" si="1225"/>
        <v>0</v>
      </c>
      <c r="EN804" s="25">
        <f t="shared" si="1226"/>
        <v>0</v>
      </c>
      <c r="EO804" s="25">
        <f t="shared" si="1227"/>
        <v>0</v>
      </c>
      <c r="EP804" s="25">
        <f t="shared" si="1228"/>
        <v>0</v>
      </c>
      <c r="EQ804" s="16">
        <f t="shared" si="1229"/>
        <v>0</v>
      </c>
      <c r="ER804" s="25">
        <f t="shared" si="1230"/>
        <v>0</v>
      </c>
      <c r="ES804" s="9">
        <f t="shared" si="1170"/>
        <v>0</v>
      </c>
      <c r="ET804" s="26">
        <f t="shared" si="1171"/>
        <v>0</v>
      </c>
      <c r="EU804" s="19">
        <f t="shared" si="1172"/>
        <v>0</v>
      </c>
      <c r="EV804" s="26">
        <f t="shared" si="1173"/>
        <v>0</v>
      </c>
      <c r="EW804" s="26">
        <f t="shared" si="1174"/>
        <v>0</v>
      </c>
      <c r="EX804">
        <f t="shared" si="1231"/>
        <v>0</v>
      </c>
      <c r="EY804" s="7">
        <f t="shared" si="1190"/>
        <v>0</v>
      </c>
      <c r="EZ804" s="7">
        <f t="shared" si="1191"/>
        <v>0</v>
      </c>
      <c r="FA804" s="17">
        <f t="shared" si="1232"/>
        <v>0</v>
      </c>
      <c r="FB804" s="17">
        <f t="shared" si="1192"/>
        <v>0</v>
      </c>
      <c r="GB804">
        <v>802</v>
      </c>
      <c r="GC804" s="7">
        <f t="shared" si="1233"/>
        <v>0</v>
      </c>
      <c r="GD804" s="28">
        <f t="shared" si="1234"/>
        <v>0</v>
      </c>
      <c r="GE804" s="16">
        <f t="shared" si="1235"/>
        <v>0</v>
      </c>
      <c r="GF804" s="9">
        <f t="shared" si="1175"/>
        <v>0</v>
      </c>
      <c r="GG804" s="26">
        <f t="shared" si="1176"/>
        <v>0</v>
      </c>
      <c r="GH804" s="19">
        <f t="shared" si="1177"/>
        <v>0</v>
      </c>
      <c r="GI804" s="26">
        <f t="shared" si="1178"/>
        <v>0</v>
      </c>
      <c r="GJ804" s="26">
        <f t="shared" si="1179"/>
        <v>0</v>
      </c>
      <c r="GK804" s="16">
        <f t="shared" si="1236"/>
        <v>0</v>
      </c>
      <c r="GL804" s="25">
        <v>0</v>
      </c>
      <c r="GM804" s="25">
        <f t="shared" si="1237"/>
        <v>0</v>
      </c>
      <c r="GN804" s="25">
        <f t="shared" si="1238"/>
        <v>0</v>
      </c>
      <c r="GO804" s="25">
        <f t="shared" si="1239"/>
        <v>0</v>
      </c>
      <c r="GP804" s="25">
        <f t="shared" si="1240"/>
        <v>0</v>
      </c>
      <c r="GQ804" s="16">
        <f t="shared" si="1241"/>
        <v>0</v>
      </c>
      <c r="GR804" s="25">
        <f t="shared" si="1242"/>
        <v>0</v>
      </c>
      <c r="GS804" s="9">
        <f t="shared" si="1180"/>
        <v>0</v>
      </c>
      <c r="GT804" s="26">
        <f t="shared" si="1181"/>
        <v>0</v>
      </c>
      <c r="GU804" s="19">
        <f t="shared" si="1182"/>
        <v>0</v>
      </c>
      <c r="GV804" s="26">
        <f t="shared" si="1183"/>
        <v>0</v>
      </c>
      <c r="GW804" s="26">
        <f t="shared" si="1184"/>
        <v>0</v>
      </c>
      <c r="GX804">
        <f t="shared" si="1243"/>
        <v>0</v>
      </c>
      <c r="GY804" s="7">
        <f t="shared" si="1193"/>
        <v>0</v>
      </c>
      <c r="GZ804" s="7">
        <f t="shared" si="1194"/>
        <v>0</v>
      </c>
      <c r="HA804" s="17">
        <f t="shared" si="1244"/>
        <v>0</v>
      </c>
      <c r="HB804" s="17">
        <f t="shared" si="1195"/>
        <v>0</v>
      </c>
    </row>
    <row r="805" spans="54:210" x14ac:dyDescent="0.3">
      <c r="BB805">
        <v>803</v>
      </c>
      <c r="BC805" s="7">
        <f t="shared" si="1196"/>
        <v>0</v>
      </c>
      <c r="BD805" s="28">
        <f t="shared" si="1197"/>
        <v>0</v>
      </c>
      <c r="BE805" s="16">
        <f t="shared" si="1198"/>
        <v>0</v>
      </c>
      <c r="BF805" s="16">
        <f t="shared" si="1199"/>
        <v>0</v>
      </c>
      <c r="BG805" s="25">
        <v>0</v>
      </c>
      <c r="BH805" s="25">
        <f t="shared" si="1200"/>
        <v>0</v>
      </c>
      <c r="BI805" s="25">
        <f t="shared" si="1201"/>
        <v>0</v>
      </c>
      <c r="BJ805" s="25">
        <f t="shared" si="1202"/>
        <v>0</v>
      </c>
      <c r="BK805" s="25">
        <f t="shared" si="1203"/>
        <v>0</v>
      </c>
      <c r="BL805" s="16">
        <f t="shared" si="1204"/>
        <v>0</v>
      </c>
      <c r="BM805" s="25">
        <f t="shared" si="1205"/>
        <v>0</v>
      </c>
      <c r="BN805" s="9">
        <f t="shared" si="1150"/>
        <v>0</v>
      </c>
      <c r="BO805" s="26">
        <f t="shared" si="1151"/>
        <v>0</v>
      </c>
      <c r="BP805" s="19">
        <f t="shared" si="1152"/>
        <v>0</v>
      </c>
      <c r="BQ805" s="26">
        <f t="shared" si="1153"/>
        <v>0</v>
      </c>
      <c r="BR805" s="26">
        <f t="shared" si="1154"/>
        <v>0</v>
      </c>
      <c r="BS805">
        <f t="shared" si="1206"/>
        <v>0</v>
      </c>
      <c r="BT805" s="7">
        <f t="shared" si="1207"/>
        <v>0</v>
      </c>
      <c r="BU805" s="7">
        <f t="shared" si="1185"/>
        <v>0</v>
      </c>
      <c r="BV805" s="17">
        <f t="shared" si="1208"/>
        <v>0</v>
      </c>
      <c r="BW805" s="17">
        <f t="shared" si="1186"/>
        <v>0</v>
      </c>
      <c r="CB805">
        <v>803</v>
      </c>
      <c r="CC805" s="7">
        <f t="shared" ca="1" si="1209"/>
        <v>-19000</v>
      </c>
      <c r="CD805" s="28">
        <f t="shared" ca="1" si="1210"/>
        <v>0</v>
      </c>
      <c r="CE805" s="16">
        <f t="shared" ca="1" si="1211"/>
        <v>0</v>
      </c>
      <c r="CF805" s="9">
        <f t="shared" ca="1" si="1155"/>
        <v>0</v>
      </c>
      <c r="CG805" s="26">
        <f t="shared" ca="1" si="1156"/>
        <v>0</v>
      </c>
      <c r="CH805" s="19">
        <f t="shared" ca="1" si="1157"/>
        <v>0</v>
      </c>
      <c r="CI805" s="26">
        <f t="shared" ca="1" si="1158"/>
        <v>0</v>
      </c>
      <c r="CJ805" s="26">
        <f t="shared" ca="1" si="1159"/>
        <v>0</v>
      </c>
      <c r="CK805" s="16">
        <f t="shared" ca="1" si="1212"/>
        <v>0</v>
      </c>
      <c r="CL805" s="25">
        <v>0</v>
      </c>
      <c r="CM805" s="25">
        <f t="shared" ca="1" si="1213"/>
        <v>0</v>
      </c>
      <c r="CN805" s="25">
        <f t="shared" ca="1" si="1214"/>
        <v>0</v>
      </c>
      <c r="CO805" s="25">
        <f t="shared" ca="1" si="1215"/>
        <v>0</v>
      </c>
      <c r="CP805" s="25">
        <f t="shared" ca="1" si="1216"/>
        <v>0</v>
      </c>
      <c r="CQ805" s="16">
        <f t="shared" ca="1" si="1217"/>
        <v>0</v>
      </c>
      <c r="CR805" s="25">
        <f t="shared" ca="1" si="1218"/>
        <v>0</v>
      </c>
      <c r="CS805" s="9">
        <f t="shared" ca="1" si="1160"/>
        <v>0</v>
      </c>
      <c r="CT805" s="26">
        <f t="shared" ca="1" si="1161"/>
        <v>0</v>
      </c>
      <c r="CU805" s="19">
        <f t="shared" ca="1" si="1162"/>
        <v>0</v>
      </c>
      <c r="CV805" s="26">
        <f t="shared" ca="1" si="1163"/>
        <v>0</v>
      </c>
      <c r="CW805" s="26">
        <f t="shared" ca="1" si="1164"/>
        <v>0</v>
      </c>
      <c r="CX805">
        <f t="shared" ca="1" si="1219"/>
        <v>0</v>
      </c>
      <c r="CY805" s="7">
        <f t="shared" ca="1" si="1187"/>
        <v>0</v>
      </c>
      <c r="CZ805" s="7">
        <f t="shared" ca="1" si="1188"/>
        <v>0</v>
      </c>
      <c r="DA805" s="17">
        <f t="shared" ca="1" si="1220"/>
        <v>0</v>
      </c>
      <c r="DB805" s="17">
        <f t="shared" ca="1" si="1189"/>
        <v>0</v>
      </c>
      <c r="EB805">
        <v>803</v>
      </c>
      <c r="EC805" s="7">
        <f t="shared" si="1221"/>
        <v>0</v>
      </c>
      <c r="ED805" s="28">
        <f t="shared" si="1222"/>
        <v>0</v>
      </c>
      <c r="EE805" s="16">
        <f t="shared" si="1223"/>
        <v>0</v>
      </c>
      <c r="EF805" s="9">
        <f t="shared" si="1165"/>
        <v>0</v>
      </c>
      <c r="EG805" s="26">
        <f t="shared" si="1166"/>
        <v>0</v>
      </c>
      <c r="EH805" s="19">
        <f t="shared" si="1167"/>
        <v>0</v>
      </c>
      <c r="EI805" s="26">
        <f t="shared" si="1168"/>
        <v>0</v>
      </c>
      <c r="EJ805" s="26">
        <f t="shared" si="1169"/>
        <v>0</v>
      </c>
      <c r="EK805" s="16">
        <f t="shared" si="1224"/>
        <v>0</v>
      </c>
      <c r="EL805" s="25">
        <v>0</v>
      </c>
      <c r="EM805" s="25">
        <f t="shared" si="1225"/>
        <v>0</v>
      </c>
      <c r="EN805" s="25">
        <f t="shared" si="1226"/>
        <v>0</v>
      </c>
      <c r="EO805" s="25">
        <f t="shared" si="1227"/>
        <v>0</v>
      </c>
      <c r="EP805" s="25">
        <f t="shared" si="1228"/>
        <v>0</v>
      </c>
      <c r="EQ805" s="16">
        <f t="shared" si="1229"/>
        <v>0</v>
      </c>
      <c r="ER805" s="25">
        <f t="shared" si="1230"/>
        <v>0</v>
      </c>
      <c r="ES805" s="9">
        <f t="shared" si="1170"/>
        <v>0</v>
      </c>
      <c r="ET805" s="26">
        <f t="shared" si="1171"/>
        <v>0</v>
      </c>
      <c r="EU805" s="19">
        <f t="shared" si="1172"/>
        <v>0</v>
      </c>
      <c r="EV805" s="26">
        <f t="shared" si="1173"/>
        <v>0</v>
      </c>
      <c r="EW805" s="26">
        <f t="shared" si="1174"/>
        <v>0</v>
      </c>
      <c r="EX805">
        <f t="shared" si="1231"/>
        <v>0</v>
      </c>
      <c r="EY805" s="7">
        <f t="shared" si="1190"/>
        <v>0</v>
      </c>
      <c r="EZ805" s="7">
        <f t="shared" si="1191"/>
        <v>0</v>
      </c>
      <c r="FA805" s="17">
        <f t="shared" si="1232"/>
        <v>0</v>
      </c>
      <c r="FB805" s="17">
        <f t="shared" si="1192"/>
        <v>0</v>
      </c>
      <c r="GB805">
        <v>803</v>
      </c>
      <c r="GC805" s="7">
        <f t="shared" si="1233"/>
        <v>0</v>
      </c>
      <c r="GD805" s="28">
        <f t="shared" si="1234"/>
        <v>0</v>
      </c>
      <c r="GE805" s="16">
        <f t="shared" si="1235"/>
        <v>0</v>
      </c>
      <c r="GF805" s="9">
        <f t="shared" si="1175"/>
        <v>0</v>
      </c>
      <c r="GG805" s="26">
        <f t="shared" si="1176"/>
        <v>0</v>
      </c>
      <c r="GH805" s="19">
        <f t="shared" si="1177"/>
        <v>0</v>
      </c>
      <c r="GI805" s="26">
        <f t="shared" si="1178"/>
        <v>0</v>
      </c>
      <c r="GJ805" s="26">
        <f t="shared" si="1179"/>
        <v>0</v>
      </c>
      <c r="GK805" s="16">
        <f t="shared" si="1236"/>
        <v>0</v>
      </c>
      <c r="GL805" s="25">
        <v>0</v>
      </c>
      <c r="GM805" s="25">
        <f t="shared" si="1237"/>
        <v>0</v>
      </c>
      <c r="GN805" s="25">
        <f t="shared" si="1238"/>
        <v>0</v>
      </c>
      <c r="GO805" s="25">
        <f t="shared" si="1239"/>
        <v>0</v>
      </c>
      <c r="GP805" s="25">
        <f t="shared" si="1240"/>
        <v>0</v>
      </c>
      <c r="GQ805" s="16">
        <f t="shared" si="1241"/>
        <v>0</v>
      </c>
      <c r="GR805" s="25">
        <f t="shared" si="1242"/>
        <v>0</v>
      </c>
      <c r="GS805" s="9">
        <f t="shared" si="1180"/>
        <v>0</v>
      </c>
      <c r="GT805" s="26">
        <f t="shared" si="1181"/>
        <v>0</v>
      </c>
      <c r="GU805" s="19">
        <f t="shared" si="1182"/>
        <v>0</v>
      </c>
      <c r="GV805" s="26">
        <f t="shared" si="1183"/>
        <v>0</v>
      </c>
      <c r="GW805" s="26">
        <f t="shared" si="1184"/>
        <v>0</v>
      </c>
      <c r="GX805">
        <f t="shared" si="1243"/>
        <v>0</v>
      </c>
      <c r="GY805" s="7">
        <f t="shared" si="1193"/>
        <v>0</v>
      </c>
      <c r="GZ805" s="7">
        <f t="shared" si="1194"/>
        <v>0</v>
      </c>
      <c r="HA805" s="17">
        <f t="shared" si="1244"/>
        <v>0</v>
      </c>
      <c r="HB805" s="17">
        <f t="shared" si="1195"/>
        <v>0</v>
      </c>
    </row>
    <row r="806" spans="54:210" x14ac:dyDescent="0.3">
      <c r="BB806">
        <v>804</v>
      </c>
      <c r="BC806" s="7">
        <f t="shared" si="1196"/>
        <v>0</v>
      </c>
      <c r="BD806" s="28">
        <f t="shared" si="1197"/>
        <v>0</v>
      </c>
      <c r="BE806" s="16">
        <f t="shared" si="1198"/>
        <v>0</v>
      </c>
      <c r="BF806" s="16">
        <f t="shared" si="1199"/>
        <v>0</v>
      </c>
      <c r="BG806" s="25">
        <v>0</v>
      </c>
      <c r="BH806" s="25">
        <f t="shared" si="1200"/>
        <v>0</v>
      </c>
      <c r="BI806" s="25">
        <f t="shared" si="1201"/>
        <v>0</v>
      </c>
      <c r="BJ806" s="25">
        <f t="shared" si="1202"/>
        <v>0</v>
      </c>
      <c r="BK806" s="25">
        <f t="shared" si="1203"/>
        <v>0</v>
      </c>
      <c r="BL806" s="16">
        <f t="shared" si="1204"/>
        <v>0</v>
      </c>
      <c r="BM806" s="25">
        <f t="shared" si="1205"/>
        <v>0</v>
      </c>
      <c r="BN806" s="9">
        <f t="shared" si="1150"/>
        <v>0</v>
      </c>
      <c r="BO806" s="26">
        <f t="shared" si="1151"/>
        <v>0</v>
      </c>
      <c r="BP806" s="19">
        <f t="shared" si="1152"/>
        <v>0</v>
      </c>
      <c r="BQ806" s="26">
        <f t="shared" si="1153"/>
        <v>0</v>
      </c>
      <c r="BR806" s="26">
        <f t="shared" si="1154"/>
        <v>0</v>
      </c>
      <c r="BS806">
        <f t="shared" si="1206"/>
        <v>0</v>
      </c>
      <c r="BT806" s="7">
        <f t="shared" si="1207"/>
        <v>0</v>
      </c>
      <c r="BU806" s="7">
        <f t="shared" si="1185"/>
        <v>0</v>
      </c>
      <c r="BV806" s="17">
        <f t="shared" si="1208"/>
        <v>0</v>
      </c>
      <c r="BW806" s="17">
        <f t="shared" si="1186"/>
        <v>0</v>
      </c>
      <c r="CB806">
        <v>804</v>
      </c>
      <c r="CC806" s="7">
        <f t="shared" ca="1" si="1209"/>
        <v>-19000</v>
      </c>
      <c r="CD806" s="28">
        <f t="shared" ca="1" si="1210"/>
        <v>0</v>
      </c>
      <c r="CE806" s="16">
        <f t="shared" ca="1" si="1211"/>
        <v>0</v>
      </c>
      <c r="CF806" s="9">
        <f t="shared" ca="1" si="1155"/>
        <v>0</v>
      </c>
      <c r="CG806" s="26">
        <f t="shared" ca="1" si="1156"/>
        <v>0</v>
      </c>
      <c r="CH806" s="19">
        <f t="shared" ca="1" si="1157"/>
        <v>0</v>
      </c>
      <c r="CI806" s="26">
        <f t="shared" ca="1" si="1158"/>
        <v>0</v>
      </c>
      <c r="CJ806" s="26">
        <f t="shared" ca="1" si="1159"/>
        <v>0</v>
      </c>
      <c r="CK806" s="16">
        <f t="shared" ca="1" si="1212"/>
        <v>0</v>
      </c>
      <c r="CL806" s="25">
        <v>0</v>
      </c>
      <c r="CM806" s="25">
        <f t="shared" ca="1" si="1213"/>
        <v>0</v>
      </c>
      <c r="CN806" s="25">
        <f t="shared" ca="1" si="1214"/>
        <v>0</v>
      </c>
      <c r="CO806" s="25">
        <f t="shared" ca="1" si="1215"/>
        <v>0</v>
      </c>
      <c r="CP806" s="25">
        <f t="shared" ca="1" si="1216"/>
        <v>0</v>
      </c>
      <c r="CQ806" s="16">
        <f t="shared" ca="1" si="1217"/>
        <v>0</v>
      </c>
      <c r="CR806" s="25">
        <f t="shared" ca="1" si="1218"/>
        <v>0</v>
      </c>
      <c r="CS806" s="9">
        <f t="shared" ca="1" si="1160"/>
        <v>0</v>
      </c>
      <c r="CT806" s="26">
        <f t="shared" ca="1" si="1161"/>
        <v>0</v>
      </c>
      <c r="CU806" s="19">
        <f t="shared" ca="1" si="1162"/>
        <v>0</v>
      </c>
      <c r="CV806" s="26">
        <f t="shared" ca="1" si="1163"/>
        <v>0</v>
      </c>
      <c r="CW806" s="26">
        <f t="shared" ca="1" si="1164"/>
        <v>0</v>
      </c>
      <c r="CX806">
        <f t="shared" ca="1" si="1219"/>
        <v>0</v>
      </c>
      <c r="CY806" s="7">
        <f t="shared" ca="1" si="1187"/>
        <v>0</v>
      </c>
      <c r="CZ806" s="7">
        <f t="shared" ca="1" si="1188"/>
        <v>0</v>
      </c>
      <c r="DA806" s="17">
        <f t="shared" ca="1" si="1220"/>
        <v>0</v>
      </c>
      <c r="DB806" s="17">
        <f t="shared" ca="1" si="1189"/>
        <v>0</v>
      </c>
      <c r="EB806">
        <v>804</v>
      </c>
      <c r="EC806" s="7">
        <f t="shared" si="1221"/>
        <v>0</v>
      </c>
      <c r="ED806" s="28">
        <f t="shared" si="1222"/>
        <v>0</v>
      </c>
      <c r="EE806" s="16">
        <f t="shared" si="1223"/>
        <v>0</v>
      </c>
      <c r="EF806" s="9">
        <f t="shared" si="1165"/>
        <v>0</v>
      </c>
      <c r="EG806" s="26">
        <f t="shared" si="1166"/>
        <v>0</v>
      </c>
      <c r="EH806" s="19">
        <f t="shared" si="1167"/>
        <v>0</v>
      </c>
      <c r="EI806" s="26">
        <f t="shared" si="1168"/>
        <v>0</v>
      </c>
      <c r="EJ806" s="26">
        <f t="shared" si="1169"/>
        <v>0</v>
      </c>
      <c r="EK806" s="16">
        <f t="shared" si="1224"/>
        <v>0</v>
      </c>
      <c r="EL806" s="25">
        <v>0</v>
      </c>
      <c r="EM806" s="25">
        <f t="shared" si="1225"/>
        <v>0</v>
      </c>
      <c r="EN806" s="25">
        <f t="shared" si="1226"/>
        <v>0</v>
      </c>
      <c r="EO806" s="25">
        <f t="shared" si="1227"/>
        <v>0</v>
      </c>
      <c r="EP806" s="25">
        <f t="shared" si="1228"/>
        <v>0</v>
      </c>
      <c r="EQ806" s="16">
        <f t="shared" si="1229"/>
        <v>0</v>
      </c>
      <c r="ER806" s="25">
        <f t="shared" si="1230"/>
        <v>0</v>
      </c>
      <c r="ES806" s="9">
        <f t="shared" si="1170"/>
        <v>0</v>
      </c>
      <c r="ET806" s="26">
        <f t="shared" si="1171"/>
        <v>0</v>
      </c>
      <c r="EU806" s="19">
        <f t="shared" si="1172"/>
        <v>0</v>
      </c>
      <c r="EV806" s="26">
        <f t="shared" si="1173"/>
        <v>0</v>
      </c>
      <c r="EW806" s="26">
        <f t="shared" si="1174"/>
        <v>0</v>
      </c>
      <c r="EX806">
        <f t="shared" si="1231"/>
        <v>0</v>
      </c>
      <c r="EY806" s="7">
        <f t="shared" si="1190"/>
        <v>0</v>
      </c>
      <c r="EZ806" s="7">
        <f t="shared" si="1191"/>
        <v>0</v>
      </c>
      <c r="FA806" s="17">
        <f t="shared" si="1232"/>
        <v>0</v>
      </c>
      <c r="FB806" s="17">
        <f t="shared" si="1192"/>
        <v>0</v>
      </c>
      <c r="GB806">
        <v>804</v>
      </c>
      <c r="GC806" s="7">
        <f t="shared" si="1233"/>
        <v>0</v>
      </c>
      <c r="GD806" s="28">
        <f t="shared" si="1234"/>
        <v>0</v>
      </c>
      <c r="GE806" s="16">
        <f t="shared" si="1235"/>
        <v>0</v>
      </c>
      <c r="GF806" s="9">
        <f t="shared" si="1175"/>
        <v>0</v>
      </c>
      <c r="GG806" s="26">
        <f t="shared" si="1176"/>
        <v>0</v>
      </c>
      <c r="GH806" s="19">
        <f t="shared" si="1177"/>
        <v>0</v>
      </c>
      <c r="GI806" s="26">
        <f t="shared" si="1178"/>
        <v>0</v>
      </c>
      <c r="GJ806" s="26">
        <f t="shared" si="1179"/>
        <v>0</v>
      </c>
      <c r="GK806" s="16">
        <f t="shared" si="1236"/>
        <v>0</v>
      </c>
      <c r="GL806" s="25">
        <v>0</v>
      </c>
      <c r="GM806" s="25">
        <f t="shared" si="1237"/>
        <v>0</v>
      </c>
      <c r="GN806" s="25">
        <f t="shared" si="1238"/>
        <v>0</v>
      </c>
      <c r="GO806" s="25">
        <f t="shared" si="1239"/>
        <v>0</v>
      </c>
      <c r="GP806" s="25">
        <f t="shared" si="1240"/>
        <v>0</v>
      </c>
      <c r="GQ806" s="16">
        <f t="shared" si="1241"/>
        <v>0</v>
      </c>
      <c r="GR806" s="25">
        <f t="shared" si="1242"/>
        <v>0</v>
      </c>
      <c r="GS806" s="9">
        <f t="shared" si="1180"/>
        <v>0</v>
      </c>
      <c r="GT806" s="26">
        <f t="shared" si="1181"/>
        <v>0</v>
      </c>
      <c r="GU806" s="19">
        <f t="shared" si="1182"/>
        <v>0</v>
      </c>
      <c r="GV806" s="26">
        <f t="shared" si="1183"/>
        <v>0</v>
      </c>
      <c r="GW806" s="26">
        <f t="shared" si="1184"/>
        <v>0</v>
      </c>
      <c r="GX806">
        <f t="shared" si="1243"/>
        <v>0</v>
      </c>
      <c r="GY806" s="7">
        <f t="shared" si="1193"/>
        <v>0</v>
      </c>
      <c r="GZ806" s="7">
        <f t="shared" si="1194"/>
        <v>0</v>
      </c>
      <c r="HA806" s="17">
        <f t="shared" si="1244"/>
        <v>0</v>
      </c>
      <c r="HB806" s="17">
        <f t="shared" si="1195"/>
        <v>0</v>
      </c>
    </row>
    <row r="807" spans="54:210" x14ac:dyDescent="0.3">
      <c r="BB807">
        <v>805</v>
      </c>
      <c r="BC807" s="7">
        <f t="shared" si="1196"/>
        <v>0</v>
      </c>
      <c r="BD807" s="28">
        <f t="shared" si="1197"/>
        <v>0</v>
      </c>
      <c r="BE807" s="16">
        <f t="shared" si="1198"/>
        <v>0</v>
      </c>
      <c r="BF807" s="16">
        <f t="shared" si="1199"/>
        <v>0</v>
      </c>
      <c r="BG807" s="25">
        <v>0</v>
      </c>
      <c r="BH807" s="25">
        <f t="shared" si="1200"/>
        <v>0</v>
      </c>
      <c r="BI807" s="25">
        <f t="shared" si="1201"/>
        <v>0</v>
      </c>
      <c r="BJ807" s="25">
        <f t="shared" si="1202"/>
        <v>0</v>
      </c>
      <c r="BK807" s="25">
        <f t="shared" si="1203"/>
        <v>0</v>
      </c>
      <c r="BL807" s="16">
        <f t="shared" si="1204"/>
        <v>0</v>
      </c>
      <c r="BM807" s="25">
        <f t="shared" si="1205"/>
        <v>0</v>
      </c>
      <c r="BN807" s="9">
        <f t="shared" si="1150"/>
        <v>0</v>
      </c>
      <c r="BO807" s="26">
        <f t="shared" si="1151"/>
        <v>0</v>
      </c>
      <c r="BP807" s="19">
        <f t="shared" si="1152"/>
        <v>0</v>
      </c>
      <c r="BQ807" s="26">
        <f t="shared" si="1153"/>
        <v>0</v>
      </c>
      <c r="BR807" s="26">
        <f t="shared" si="1154"/>
        <v>0</v>
      </c>
      <c r="BS807">
        <f t="shared" si="1206"/>
        <v>0</v>
      </c>
      <c r="BT807" s="7">
        <f t="shared" si="1207"/>
        <v>0</v>
      </c>
      <c r="BU807" s="7">
        <f t="shared" si="1185"/>
        <v>0</v>
      </c>
      <c r="BV807" s="17">
        <f t="shared" si="1208"/>
        <v>0</v>
      </c>
      <c r="BW807" s="17">
        <f t="shared" si="1186"/>
        <v>0</v>
      </c>
      <c r="CB807">
        <v>805</v>
      </c>
      <c r="CC807" s="7">
        <f t="shared" ca="1" si="1209"/>
        <v>-19000</v>
      </c>
      <c r="CD807" s="28">
        <f t="shared" ca="1" si="1210"/>
        <v>0</v>
      </c>
      <c r="CE807" s="16">
        <f t="shared" ca="1" si="1211"/>
        <v>0</v>
      </c>
      <c r="CF807" s="9">
        <f t="shared" ca="1" si="1155"/>
        <v>0</v>
      </c>
      <c r="CG807" s="26">
        <f t="shared" ca="1" si="1156"/>
        <v>0</v>
      </c>
      <c r="CH807" s="19">
        <f t="shared" ca="1" si="1157"/>
        <v>0</v>
      </c>
      <c r="CI807" s="26">
        <f t="shared" ca="1" si="1158"/>
        <v>0</v>
      </c>
      <c r="CJ807" s="26">
        <f t="shared" ca="1" si="1159"/>
        <v>0</v>
      </c>
      <c r="CK807" s="16">
        <f t="shared" ca="1" si="1212"/>
        <v>0</v>
      </c>
      <c r="CL807" s="25">
        <v>0</v>
      </c>
      <c r="CM807" s="25">
        <f t="shared" ca="1" si="1213"/>
        <v>0</v>
      </c>
      <c r="CN807" s="25">
        <f t="shared" ca="1" si="1214"/>
        <v>0</v>
      </c>
      <c r="CO807" s="25">
        <f t="shared" ca="1" si="1215"/>
        <v>0</v>
      </c>
      <c r="CP807" s="25">
        <f t="shared" ca="1" si="1216"/>
        <v>0</v>
      </c>
      <c r="CQ807" s="16">
        <f t="shared" ca="1" si="1217"/>
        <v>0</v>
      </c>
      <c r="CR807" s="25">
        <f t="shared" ca="1" si="1218"/>
        <v>0</v>
      </c>
      <c r="CS807" s="9">
        <f t="shared" ca="1" si="1160"/>
        <v>0</v>
      </c>
      <c r="CT807" s="26">
        <f t="shared" ca="1" si="1161"/>
        <v>0</v>
      </c>
      <c r="CU807" s="19">
        <f t="shared" ca="1" si="1162"/>
        <v>0</v>
      </c>
      <c r="CV807" s="26">
        <f t="shared" ca="1" si="1163"/>
        <v>0</v>
      </c>
      <c r="CW807" s="26">
        <f t="shared" ca="1" si="1164"/>
        <v>0</v>
      </c>
      <c r="CX807">
        <f t="shared" ca="1" si="1219"/>
        <v>0</v>
      </c>
      <c r="CY807" s="7">
        <f t="shared" ca="1" si="1187"/>
        <v>0</v>
      </c>
      <c r="CZ807" s="7">
        <f t="shared" ca="1" si="1188"/>
        <v>0</v>
      </c>
      <c r="DA807" s="17">
        <f t="shared" ca="1" si="1220"/>
        <v>0</v>
      </c>
      <c r="DB807" s="17">
        <f t="shared" ca="1" si="1189"/>
        <v>0</v>
      </c>
      <c r="EB807">
        <v>805</v>
      </c>
      <c r="EC807" s="7">
        <f t="shared" si="1221"/>
        <v>0</v>
      </c>
      <c r="ED807" s="28">
        <f t="shared" si="1222"/>
        <v>0</v>
      </c>
      <c r="EE807" s="16">
        <f t="shared" si="1223"/>
        <v>0</v>
      </c>
      <c r="EF807" s="9">
        <f t="shared" si="1165"/>
        <v>0</v>
      </c>
      <c r="EG807" s="26">
        <f t="shared" si="1166"/>
        <v>0</v>
      </c>
      <c r="EH807" s="19">
        <f t="shared" si="1167"/>
        <v>0</v>
      </c>
      <c r="EI807" s="26">
        <f t="shared" si="1168"/>
        <v>0</v>
      </c>
      <c r="EJ807" s="26">
        <f t="shared" si="1169"/>
        <v>0</v>
      </c>
      <c r="EK807" s="16">
        <f t="shared" si="1224"/>
        <v>0</v>
      </c>
      <c r="EL807" s="25">
        <v>0</v>
      </c>
      <c r="EM807" s="25">
        <f t="shared" si="1225"/>
        <v>0</v>
      </c>
      <c r="EN807" s="25">
        <f t="shared" si="1226"/>
        <v>0</v>
      </c>
      <c r="EO807" s="25">
        <f t="shared" si="1227"/>
        <v>0</v>
      </c>
      <c r="EP807" s="25">
        <f t="shared" si="1228"/>
        <v>0</v>
      </c>
      <c r="EQ807" s="16">
        <f t="shared" si="1229"/>
        <v>0</v>
      </c>
      <c r="ER807" s="25">
        <f t="shared" si="1230"/>
        <v>0</v>
      </c>
      <c r="ES807" s="9">
        <f t="shared" si="1170"/>
        <v>0</v>
      </c>
      <c r="ET807" s="26">
        <f t="shared" si="1171"/>
        <v>0</v>
      </c>
      <c r="EU807" s="19">
        <f t="shared" si="1172"/>
        <v>0</v>
      </c>
      <c r="EV807" s="26">
        <f t="shared" si="1173"/>
        <v>0</v>
      </c>
      <c r="EW807" s="26">
        <f t="shared" si="1174"/>
        <v>0</v>
      </c>
      <c r="EX807">
        <f t="shared" si="1231"/>
        <v>0</v>
      </c>
      <c r="EY807" s="7">
        <f t="shared" si="1190"/>
        <v>0</v>
      </c>
      <c r="EZ807" s="7">
        <f t="shared" si="1191"/>
        <v>0</v>
      </c>
      <c r="FA807" s="17">
        <f t="shared" si="1232"/>
        <v>0</v>
      </c>
      <c r="FB807" s="17">
        <f t="shared" si="1192"/>
        <v>0</v>
      </c>
      <c r="GB807">
        <v>805</v>
      </c>
      <c r="GC807" s="7">
        <f t="shared" si="1233"/>
        <v>0</v>
      </c>
      <c r="GD807" s="28">
        <f t="shared" si="1234"/>
        <v>0</v>
      </c>
      <c r="GE807" s="16">
        <f t="shared" si="1235"/>
        <v>0</v>
      </c>
      <c r="GF807" s="9">
        <f t="shared" si="1175"/>
        <v>0</v>
      </c>
      <c r="GG807" s="26">
        <f t="shared" si="1176"/>
        <v>0</v>
      </c>
      <c r="GH807" s="19">
        <f t="shared" si="1177"/>
        <v>0</v>
      </c>
      <c r="GI807" s="26">
        <f t="shared" si="1178"/>
        <v>0</v>
      </c>
      <c r="GJ807" s="26">
        <f t="shared" si="1179"/>
        <v>0</v>
      </c>
      <c r="GK807" s="16">
        <f t="shared" si="1236"/>
        <v>0</v>
      </c>
      <c r="GL807" s="25">
        <v>0</v>
      </c>
      <c r="GM807" s="25">
        <f t="shared" si="1237"/>
        <v>0</v>
      </c>
      <c r="GN807" s="25">
        <f t="shared" si="1238"/>
        <v>0</v>
      </c>
      <c r="GO807" s="25">
        <f t="shared" si="1239"/>
        <v>0</v>
      </c>
      <c r="GP807" s="25">
        <f t="shared" si="1240"/>
        <v>0</v>
      </c>
      <c r="GQ807" s="16">
        <f t="shared" si="1241"/>
        <v>0</v>
      </c>
      <c r="GR807" s="25">
        <f t="shared" si="1242"/>
        <v>0</v>
      </c>
      <c r="GS807" s="9">
        <f t="shared" si="1180"/>
        <v>0</v>
      </c>
      <c r="GT807" s="26">
        <f t="shared" si="1181"/>
        <v>0</v>
      </c>
      <c r="GU807" s="19">
        <f t="shared" si="1182"/>
        <v>0</v>
      </c>
      <c r="GV807" s="26">
        <f t="shared" si="1183"/>
        <v>0</v>
      </c>
      <c r="GW807" s="26">
        <f t="shared" si="1184"/>
        <v>0</v>
      </c>
      <c r="GX807">
        <f t="shared" si="1243"/>
        <v>0</v>
      </c>
      <c r="GY807" s="7">
        <f t="shared" si="1193"/>
        <v>0</v>
      </c>
      <c r="GZ807" s="7">
        <f t="shared" si="1194"/>
        <v>0</v>
      </c>
      <c r="HA807" s="17">
        <f t="shared" si="1244"/>
        <v>0</v>
      </c>
      <c r="HB807" s="17">
        <f t="shared" si="1195"/>
        <v>0</v>
      </c>
    </row>
    <row r="808" spans="54:210" x14ac:dyDescent="0.3">
      <c r="BB808">
        <v>806</v>
      </c>
      <c r="BC808" s="7">
        <f t="shared" si="1196"/>
        <v>0</v>
      </c>
      <c r="BD808" s="28">
        <f t="shared" si="1197"/>
        <v>0</v>
      </c>
      <c r="BE808" s="16">
        <f t="shared" si="1198"/>
        <v>0</v>
      </c>
      <c r="BF808" s="16">
        <f t="shared" si="1199"/>
        <v>0</v>
      </c>
      <c r="BG808" s="25">
        <v>0</v>
      </c>
      <c r="BH808" s="25">
        <f t="shared" si="1200"/>
        <v>0</v>
      </c>
      <c r="BI808" s="25">
        <f t="shared" si="1201"/>
        <v>0</v>
      </c>
      <c r="BJ808" s="25">
        <f t="shared" si="1202"/>
        <v>0</v>
      </c>
      <c r="BK808" s="25">
        <f t="shared" si="1203"/>
        <v>0</v>
      </c>
      <c r="BL808" s="16">
        <f t="shared" si="1204"/>
        <v>0</v>
      </c>
      <c r="BM808" s="25">
        <f t="shared" si="1205"/>
        <v>0</v>
      </c>
      <c r="BN808" s="9">
        <f t="shared" si="1150"/>
        <v>0</v>
      </c>
      <c r="BO808" s="26">
        <f t="shared" si="1151"/>
        <v>0</v>
      </c>
      <c r="BP808" s="19">
        <f t="shared" si="1152"/>
        <v>0</v>
      </c>
      <c r="BQ808" s="26">
        <f t="shared" si="1153"/>
        <v>0</v>
      </c>
      <c r="BR808" s="26">
        <f t="shared" si="1154"/>
        <v>0</v>
      </c>
      <c r="BS808">
        <f t="shared" si="1206"/>
        <v>0</v>
      </c>
      <c r="BT808" s="7">
        <f t="shared" si="1207"/>
        <v>0</v>
      </c>
      <c r="BU808" s="7">
        <f t="shared" si="1185"/>
        <v>0</v>
      </c>
      <c r="BV808" s="17">
        <f t="shared" si="1208"/>
        <v>0</v>
      </c>
      <c r="BW808" s="17">
        <f t="shared" si="1186"/>
        <v>0</v>
      </c>
      <c r="CB808">
        <v>806</v>
      </c>
      <c r="CC808" s="7">
        <f t="shared" ca="1" si="1209"/>
        <v>-19000</v>
      </c>
      <c r="CD808" s="28">
        <f t="shared" ca="1" si="1210"/>
        <v>0</v>
      </c>
      <c r="CE808" s="16">
        <f t="shared" ca="1" si="1211"/>
        <v>0</v>
      </c>
      <c r="CF808" s="9">
        <f t="shared" ca="1" si="1155"/>
        <v>0</v>
      </c>
      <c r="CG808" s="26">
        <f t="shared" ca="1" si="1156"/>
        <v>0</v>
      </c>
      <c r="CH808" s="19">
        <f t="shared" ca="1" si="1157"/>
        <v>0</v>
      </c>
      <c r="CI808" s="26">
        <f t="shared" ca="1" si="1158"/>
        <v>0</v>
      </c>
      <c r="CJ808" s="26">
        <f t="shared" ca="1" si="1159"/>
        <v>0</v>
      </c>
      <c r="CK808" s="16">
        <f t="shared" ca="1" si="1212"/>
        <v>0</v>
      </c>
      <c r="CL808" s="25">
        <v>0</v>
      </c>
      <c r="CM808" s="25">
        <f t="shared" ca="1" si="1213"/>
        <v>0</v>
      </c>
      <c r="CN808" s="25">
        <f t="shared" ca="1" si="1214"/>
        <v>0</v>
      </c>
      <c r="CO808" s="25">
        <f t="shared" ca="1" si="1215"/>
        <v>0</v>
      </c>
      <c r="CP808" s="25">
        <f t="shared" ca="1" si="1216"/>
        <v>0</v>
      </c>
      <c r="CQ808" s="16">
        <f t="shared" ca="1" si="1217"/>
        <v>0</v>
      </c>
      <c r="CR808" s="25">
        <f t="shared" ca="1" si="1218"/>
        <v>0</v>
      </c>
      <c r="CS808" s="9">
        <f t="shared" ca="1" si="1160"/>
        <v>0</v>
      </c>
      <c r="CT808" s="26">
        <f t="shared" ca="1" si="1161"/>
        <v>0</v>
      </c>
      <c r="CU808" s="19">
        <f t="shared" ca="1" si="1162"/>
        <v>0</v>
      </c>
      <c r="CV808" s="26">
        <f t="shared" ca="1" si="1163"/>
        <v>0</v>
      </c>
      <c r="CW808" s="26">
        <f t="shared" ca="1" si="1164"/>
        <v>0</v>
      </c>
      <c r="CX808">
        <f t="shared" ca="1" si="1219"/>
        <v>0</v>
      </c>
      <c r="CY808" s="7">
        <f t="shared" ca="1" si="1187"/>
        <v>0</v>
      </c>
      <c r="CZ808" s="7">
        <f t="shared" ca="1" si="1188"/>
        <v>0</v>
      </c>
      <c r="DA808" s="17">
        <f t="shared" ca="1" si="1220"/>
        <v>0</v>
      </c>
      <c r="DB808" s="17">
        <f t="shared" ca="1" si="1189"/>
        <v>0</v>
      </c>
      <c r="EB808">
        <v>806</v>
      </c>
      <c r="EC808" s="7">
        <f t="shared" si="1221"/>
        <v>0</v>
      </c>
      <c r="ED808" s="28">
        <f t="shared" si="1222"/>
        <v>0</v>
      </c>
      <c r="EE808" s="16">
        <f t="shared" si="1223"/>
        <v>0</v>
      </c>
      <c r="EF808" s="9">
        <f t="shared" si="1165"/>
        <v>0</v>
      </c>
      <c r="EG808" s="26">
        <f t="shared" si="1166"/>
        <v>0</v>
      </c>
      <c r="EH808" s="19">
        <f t="shared" si="1167"/>
        <v>0</v>
      </c>
      <c r="EI808" s="26">
        <f t="shared" si="1168"/>
        <v>0</v>
      </c>
      <c r="EJ808" s="26">
        <f t="shared" si="1169"/>
        <v>0</v>
      </c>
      <c r="EK808" s="16">
        <f t="shared" si="1224"/>
        <v>0</v>
      </c>
      <c r="EL808" s="25">
        <v>0</v>
      </c>
      <c r="EM808" s="25">
        <f t="shared" si="1225"/>
        <v>0</v>
      </c>
      <c r="EN808" s="25">
        <f t="shared" si="1226"/>
        <v>0</v>
      </c>
      <c r="EO808" s="25">
        <f t="shared" si="1227"/>
        <v>0</v>
      </c>
      <c r="EP808" s="25">
        <f t="shared" si="1228"/>
        <v>0</v>
      </c>
      <c r="EQ808" s="16">
        <f t="shared" si="1229"/>
        <v>0</v>
      </c>
      <c r="ER808" s="25">
        <f t="shared" si="1230"/>
        <v>0</v>
      </c>
      <c r="ES808" s="9">
        <f t="shared" si="1170"/>
        <v>0</v>
      </c>
      <c r="ET808" s="26">
        <f t="shared" si="1171"/>
        <v>0</v>
      </c>
      <c r="EU808" s="19">
        <f t="shared" si="1172"/>
        <v>0</v>
      </c>
      <c r="EV808" s="26">
        <f t="shared" si="1173"/>
        <v>0</v>
      </c>
      <c r="EW808" s="26">
        <f t="shared" si="1174"/>
        <v>0</v>
      </c>
      <c r="EX808">
        <f t="shared" si="1231"/>
        <v>0</v>
      </c>
      <c r="EY808" s="7">
        <f t="shared" si="1190"/>
        <v>0</v>
      </c>
      <c r="EZ808" s="7">
        <f t="shared" si="1191"/>
        <v>0</v>
      </c>
      <c r="FA808" s="17">
        <f t="shared" si="1232"/>
        <v>0</v>
      </c>
      <c r="FB808" s="17">
        <f t="shared" si="1192"/>
        <v>0</v>
      </c>
      <c r="GB808">
        <v>806</v>
      </c>
      <c r="GC808" s="7">
        <f t="shared" si="1233"/>
        <v>0</v>
      </c>
      <c r="GD808" s="28">
        <f t="shared" si="1234"/>
        <v>0</v>
      </c>
      <c r="GE808" s="16">
        <f t="shared" si="1235"/>
        <v>0</v>
      </c>
      <c r="GF808" s="9">
        <f t="shared" si="1175"/>
        <v>0</v>
      </c>
      <c r="GG808" s="26">
        <f t="shared" si="1176"/>
        <v>0</v>
      </c>
      <c r="GH808" s="19">
        <f t="shared" si="1177"/>
        <v>0</v>
      </c>
      <c r="GI808" s="26">
        <f t="shared" si="1178"/>
        <v>0</v>
      </c>
      <c r="GJ808" s="26">
        <f t="shared" si="1179"/>
        <v>0</v>
      </c>
      <c r="GK808" s="16">
        <f t="shared" si="1236"/>
        <v>0</v>
      </c>
      <c r="GL808" s="25">
        <v>0</v>
      </c>
      <c r="GM808" s="25">
        <f t="shared" si="1237"/>
        <v>0</v>
      </c>
      <c r="GN808" s="25">
        <f t="shared" si="1238"/>
        <v>0</v>
      </c>
      <c r="GO808" s="25">
        <f t="shared" si="1239"/>
        <v>0</v>
      </c>
      <c r="GP808" s="25">
        <f t="shared" si="1240"/>
        <v>0</v>
      </c>
      <c r="GQ808" s="16">
        <f t="shared" si="1241"/>
        <v>0</v>
      </c>
      <c r="GR808" s="25">
        <f t="shared" si="1242"/>
        <v>0</v>
      </c>
      <c r="GS808" s="9">
        <f t="shared" si="1180"/>
        <v>0</v>
      </c>
      <c r="GT808" s="26">
        <f t="shared" si="1181"/>
        <v>0</v>
      </c>
      <c r="GU808" s="19">
        <f t="shared" si="1182"/>
        <v>0</v>
      </c>
      <c r="GV808" s="26">
        <f t="shared" si="1183"/>
        <v>0</v>
      </c>
      <c r="GW808" s="26">
        <f t="shared" si="1184"/>
        <v>0</v>
      </c>
      <c r="GX808">
        <f t="shared" si="1243"/>
        <v>0</v>
      </c>
      <c r="GY808" s="7">
        <f t="shared" si="1193"/>
        <v>0</v>
      </c>
      <c r="GZ808" s="7">
        <f t="shared" si="1194"/>
        <v>0</v>
      </c>
      <c r="HA808" s="17">
        <f t="shared" si="1244"/>
        <v>0</v>
      </c>
      <c r="HB808" s="17">
        <f t="shared" si="1195"/>
        <v>0</v>
      </c>
    </row>
    <row r="809" spans="54:210" x14ac:dyDescent="0.3">
      <c r="BB809">
        <v>807</v>
      </c>
      <c r="BC809" s="7">
        <f t="shared" si="1196"/>
        <v>0</v>
      </c>
      <c r="BD809" s="28">
        <f t="shared" si="1197"/>
        <v>0</v>
      </c>
      <c r="BE809" s="16">
        <f t="shared" si="1198"/>
        <v>0</v>
      </c>
      <c r="BF809" s="16">
        <f t="shared" si="1199"/>
        <v>0</v>
      </c>
      <c r="BG809" s="25">
        <v>0</v>
      </c>
      <c r="BH809" s="25">
        <f t="shared" si="1200"/>
        <v>0</v>
      </c>
      <c r="BI809" s="25">
        <f t="shared" si="1201"/>
        <v>0</v>
      </c>
      <c r="BJ809" s="25">
        <f t="shared" si="1202"/>
        <v>0</v>
      </c>
      <c r="BK809" s="25">
        <f t="shared" si="1203"/>
        <v>0</v>
      </c>
      <c r="BL809" s="16">
        <f t="shared" si="1204"/>
        <v>0</v>
      </c>
      <c r="BM809" s="25">
        <f t="shared" si="1205"/>
        <v>0</v>
      </c>
      <c r="BN809" s="9">
        <f t="shared" si="1150"/>
        <v>0</v>
      </c>
      <c r="BO809" s="26">
        <f t="shared" si="1151"/>
        <v>0</v>
      </c>
      <c r="BP809" s="19">
        <f t="shared" si="1152"/>
        <v>0</v>
      </c>
      <c r="BQ809" s="26">
        <f t="shared" si="1153"/>
        <v>0</v>
      </c>
      <c r="BR809" s="26">
        <f t="shared" si="1154"/>
        <v>0</v>
      </c>
      <c r="BS809">
        <f t="shared" si="1206"/>
        <v>0</v>
      </c>
      <c r="BT809" s="7">
        <f t="shared" si="1207"/>
        <v>0</v>
      </c>
      <c r="BU809" s="7">
        <f t="shared" si="1185"/>
        <v>0</v>
      </c>
      <c r="BV809" s="17">
        <f t="shared" si="1208"/>
        <v>0</v>
      </c>
      <c r="BW809" s="17">
        <f t="shared" si="1186"/>
        <v>0</v>
      </c>
      <c r="CB809">
        <v>807</v>
      </c>
      <c r="CC809" s="7">
        <f t="shared" ca="1" si="1209"/>
        <v>-19000</v>
      </c>
      <c r="CD809" s="28">
        <f t="shared" ca="1" si="1210"/>
        <v>0</v>
      </c>
      <c r="CE809" s="16">
        <f t="shared" ca="1" si="1211"/>
        <v>0</v>
      </c>
      <c r="CF809" s="9">
        <f t="shared" ca="1" si="1155"/>
        <v>0</v>
      </c>
      <c r="CG809" s="26">
        <f t="shared" ca="1" si="1156"/>
        <v>0</v>
      </c>
      <c r="CH809" s="19">
        <f t="shared" ca="1" si="1157"/>
        <v>0</v>
      </c>
      <c r="CI809" s="26">
        <f t="shared" ca="1" si="1158"/>
        <v>0</v>
      </c>
      <c r="CJ809" s="26">
        <f t="shared" ca="1" si="1159"/>
        <v>0</v>
      </c>
      <c r="CK809" s="16">
        <f t="shared" ca="1" si="1212"/>
        <v>0</v>
      </c>
      <c r="CL809" s="25">
        <v>0</v>
      </c>
      <c r="CM809" s="25">
        <f t="shared" ca="1" si="1213"/>
        <v>0</v>
      </c>
      <c r="CN809" s="25">
        <f t="shared" ca="1" si="1214"/>
        <v>0</v>
      </c>
      <c r="CO809" s="25">
        <f t="shared" ca="1" si="1215"/>
        <v>0</v>
      </c>
      <c r="CP809" s="25">
        <f t="shared" ca="1" si="1216"/>
        <v>0</v>
      </c>
      <c r="CQ809" s="16">
        <f t="shared" ca="1" si="1217"/>
        <v>0</v>
      </c>
      <c r="CR809" s="25">
        <f t="shared" ca="1" si="1218"/>
        <v>0</v>
      </c>
      <c r="CS809" s="9">
        <f t="shared" ca="1" si="1160"/>
        <v>0</v>
      </c>
      <c r="CT809" s="26">
        <f t="shared" ca="1" si="1161"/>
        <v>0</v>
      </c>
      <c r="CU809" s="19">
        <f t="shared" ca="1" si="1162"/>
        <v>0</v>
      </c>
      <c r="CV809" s="26">
        <f t="shared" ca="1" si="1163"/>
        <v>0</v>
      </c>
      <c r="CW809" s="26">
        <f t="shared" ca="1" si="1164"/>
        <v>0</v>
      </c>
      <c r="CX809">
        <f t="shared" ca="1" si="1219"/>
        <v>0</v>
      </c>
      <c r="CY809" s="7">
        <f t="shared" ca="1" si="1187"/>
        <v>0</v>
      </c>
      <c r="CZ809" s="7">
        <f t="shared" ca="1" si="1188"/>
        <v>0</v>
      </c>
      <c r="DA809" s="17">
        <f t="shared" ca="1" si="1220"/>
        <v>0</v>
      </c>
      <c r="DB809" s="17">
        <f t="shared" ca="1" si="1189"/>
        <v>0</v>
      </c>
      <c r="EB809">
        <v>807</v>
      </c>
      <c r="EC809" s="7">
        <f t="shared" si="1221"/>
        <v>0</v>
      </c>
      <c r="ED809" s="28">
        <f t="shared" si="1222"/>
        <v>0</v>
      </c>
      <c r="EE809" s="16">
        <f t="shared" si="1223"/>
        <v>0</v>
      </c>
      <c r="EF809" s="9">
        <f t="shared" si="1165"/>
        <v>0</v>
      </c>
      <c r="EG809" s="26">
        <f t="shared" si="1166"/>
        <v>0</v>
      </c>
      <c r="EH809" s="19">
        <f t="shared" si="1167"/>
        <v>0</v>
      </c>
      <c r="EI809" s="26">
        <f t="shared" si="1168"/>
        <v>0</v>
      </c>
      <c r="EJ809" s="26">
        <f t="shared" si="1169"/>
        <v>0</v>
      </c>
      <c r="EK809" s="16">
        <f t="shared" si="1224"/>
        <v>0</v>
      </c>
      <c r="EL809" s="25">
        <v>0</v>
      </c>
      <c r="EM809" s="25">
        <f t="shared" si="1225"/>
        <v>0</v>
      </c>
      <c r="EN809" s="25">
        <f t="shared" si="1226"/>
        <v>0</v>
      </c>
      <c r="EO809" s="25">
        <f t="shared" si="1227"/>
        <v>0</v>
      </c>
      <c r="EP809" s="25">
        <f t="shared" si="1228"/>
        <v>0</v>
      </c>
      <c r="EQ809" s="16">
        <f t="shared" si="1229"/>
        <v>0</v>
      </c>
      <c r="ER809" s="25">
        <f t="shared" si="1230"/>
        <v>0</v>
      </c>
      <c r="ES809" s="9">
        <f t="shared" si="1170"/>
        <v>0</v>
      </c>
      <c r="ET809" s="26">
        <f t="shared" si="1171"/>
        <v>0</v>
      </c>
      <c r="EU809" s="19">
        <f t="shared" si="1172"/>
        <v>0</v>
      </c>
      <c r="EV809" s="26">
        <f t="shared" si="1173"/>
        <v>0</v>
      </c>
      <c r="EW809" s="26">
        <f t="shared" si="1174"/>
        <v>0</v>
      </c>
      <c r="EX809">
        <f t="shared" si="1231"/>
        <v>0</v>
      </c>
      <c r="EY809" s="7">
        <f t="shared" si="1190"/>
        <v>0</v>
      </c>
      <c r="EZ809" s="7">
        <f t="shared" si="1191"/>
        <v>0</v>
      </c>
      <c r="FA809" s="17">
        <f t="shared" si="1232"/>
        <v>0</v>
      </c>
      <c r="FB809" s="17">
        <f t="shared" si="1192"/>
        <v>0</v>
      </c>
      <c r="GB809">
        <v>807</v>
      </c>
      <c r="GC809" s="7">
        <f t="shared" si="1233"/>
        <v>0</v>
      </c>
      <c r="GD809" s="28">
        <f t="shared" si="1234"/>
        <v>0</v>
      </c>
      <c r="GE809" s="16">
        <f t="shared" si="1235"/>
        <v>0</v>
      </c>
      <c r="GF809" s="9">
        <f t="shared" si="1175"/>
        <v>0</v>
      </c>
      <c r="GG809" s="26">
        <f t="shared" si="1176"/>
        <v>0</v>
      </c>
      <c r="GH809" s="19">
        <f t="shared" si="1177"/>
        <v>0</v>
      </c>
      <c r="GI809" s="26">
        <f t="shared" si="1178"/>
        <v>0</v>
      </c>
      <c r="GJ809" s="26">
        <f t="shared" si="1179"/>
        <v>0</v>
      </c>
      <c r="GK809" s="16">
        <f t="shared" si="1236"/>
        <v>0</v>
      </c>
      <c r="GL809" s="25">
        <v>0</v>
      </c>
      <c r="GM809" s="25">
        <f t="shared" si="1237"/>
        <v>0</v>
      </c>
      <c r="GN809" s="25">
        <f t="shared" si="1238"/>
        <v>0</v>
      </c>
      <c r="GO809" s="25">
        <f t="shared" si="1239"/>
        <v>0</v>
      </c>
      <c r="GP809" s="25">
        <f t="shared" si="1240"/>
        <v>0</v>
      </c>
      <c r="GQ809" s="16">
        <f t="shared" si="1241"/>
        <v>0</v>
      </c>
      <c r="GR809" s="25">
        <f t="shared" si="1242"/>
        <v>0</v>
      </c>
      <c r="GS809" s="9">
        <f t="shared" si="1180"/>
        <v>0</v>
      </c>
      <c r="GT809" s="26">
        <f t="shared" si="1181"/>
        <v>0</v>
      </c>
      <c r="GU809" s="19">
        <f t="shared" si="1182"/>
        <v>0</v>
      </c>
      <c r="GV809" s="26">
        <f t="shared" si="1183"/>
        <v>0</v>
      </c>
      <c r="GW809" s="26">
        <f t="shared" si="1184"/>
        <v>0</v>
      </c>
      <c r="GX809">
        <f t="shared" si="1243"/>
        <v>0</v>
      </c>
      <c r="GY809" s="7">
        <f t="shared" si="1193"/>
        <v>0</v>
      </c>
      <c r="GZ809" s="7">
        <f t="shared" si="1194"/>
        <v>0</v>
      </c>
      <c r="HA809" s="17">
        <f t="shared" si="1244"/>
        <v>0</v>
      </c>
      <c r="HB809" s="17">
        <f t="shared" si="1195"/>
        <v>0</v>
      </c>
    </row>
    <row r="810" spans="54:210" x14ac:dyDescent="0.3">
      <c r="BB810">
        <v>808</v>
      </c>
      <c r="BC810" s="7">
        <f t="shared" si="1196"/>
        <v>0</v>
      </c>
      <c r="BD810" s="28">
        <f t="shared" si="1197"/>
        <v>0</v>
      </c>
      <c r="BE810" s="16">
        <f t="shared" si="1198"/>
        <v>0</v>
      </c>
      <c r="BF810" s="16">
        <f t="shared" si="1199"/>
        <v>0</v>
      </c>
      <c r="BG810" s="25">
        <v>0</v>
      </c>
      <c r="BH810" s="25">
        <f t="shared" si="1200"/>
        <v>0</v>
      </c>
      <c r="BI810" s="25">
        <f t="shared" si="1201"/>
        <v>0</v>
      </c>
      <c r="BJ810" s="25">
        <f t="shared" si="1202"/>
        <v>0</v>
      </c>
      <c r="BK810" s="25">
        <f t="shared" si="1203"/>
        <v>0</v>
      </c>
      <c r="BL810" s="16">
        <f t="shared" si="1204"/>
        <v>0</v>
      </c>
      <c r="BM810" s="25">
        <f t="shared" si="1205"/>
        <v>0</v>
      </c>
      <c r="BN810" s="9">
        <f t="shared" si="1150"/>
        <v>0</v>
      </c>
      <c r="BO810" s="26">
        <f t="shared" si="1151"/>
        <v>0</v>
      </c>
      <c r="BP810" s="19">
        <f t="shared" si="1152"/>
        <v>0</v>
      </c>
      <c r="BQ810" s="26">
        <f t="shared" si="1153"/>
        <v>0</v>
      </c>
      <c r="BR810" s="26">
        <f t="shared" si="1154"/>
        <v>0</v>
      </c>
      <c r="BS810">
        <f t="shared" si="1206"/>
        <v>0</v>
      </c>
      <c r="BT810" s="7">
        <f t="shared" si="1207"/>
        <v>0</v>
      </c>
      <c r="BU810" s="7">
        <f t="shared" si="1185"/>
        <v>0</v>
      </c>
      <c r="BV810" s="17">
        <f t="shared" si="1208"/>
        <v>0</v>
      </c>
      <c r="BW810" s="17">
        <f t="shared" si="1186"/>
        <v>0</v>
      </c>
      <c r="CB810">
        <v>808</v>
      </c>
      <c r="CC810" s="7">
        <f t="shared" ca="1" si="1209"/>
        <v>-19000</v>
      </c>
      <c r="CD810" s="28">
        <f t="shared" ca="1" si="1210"/>
        <v>0</v>
      </c>
      <c r="CE810" s="16">
        <f t="shared" ca="1" si="1211"/>
        <v>0</v>
      </c>
      <c r="CF810" s="9">
        <f t="shared" ca="1" si="1155"/>
        <v>0</v>
      </c>
      <c r="CG810" s="26">
        <f t="shared" ca="1" si="1156"/>
        <v>0</v>
      </c>
      <c r="CH810" s="19">
        <f t="shared" ca="1" si="1157"/>
        <v>0</v>
      </c>
      <c r="CI810" s="26">
        <f t="shared" ca="1" si="1158"/>
        <v>0</v>
      </c>
      <c r="CJ810" s="26">
        <f t="shared" ca="1" si="1159"/>
        <v>0</v>
      </c>
      <c r="CK810" s="16">
        <f t="shared" ca="1" si="1212"/>
        <v>0</v>
      </c>
      <c r="CL810" s="25">
        <v>0</v>
      </c>
      <c r="CM810" s="25">
        <f t="shared" ca="1" si="1213"/>
        <v>0</v>
      </c>
      <c r="CN810" s="25">
        <f t="shared" ca="1" si="1214"/>
        <v>0</v>
      </c>
      <c r="CO810" s="25">
        <f t="shared" ca="1" si="1215"/>
        <v>0</v>
      </c>
      <c r="CP810" s="25">
        <f t="shared" ca="1" si="1216"/>
        <v>0</v>
      </c>
      <c r="CQ810" s="16">
        <f t="shared" ca="1" si="1217"/>
        <v>0</v>
      </c>
      <c r="CR810" s="25">
        <f t="shared" ca="1" si="1218"/>
        <v>0</v>
      </c>
      <c r="CS810" s="9">
        <f t="shared" ca="1" si="1160"/>
        <v>0</v>
      </c>
      <c r="CT810" s="26">
        <f t="shared" ca="1" si="1161"/>
        <v>0</v>
      </c>
      <c r="CU810" s="19">
        <f t="shared" ca="1" si="1162"/>
        <v>0</v>
      </c>
      <c r="CV810" s="26">
        <f t="shared" ca="1" si="1163"/>
        <v>0</v>
      </c>
      <c r="CW810" s="26">
        <f t="shared" ca="1" si="1164"/>
        <v>0</v>
      </c>
      <c r="CX810">
        <f t="shared" ca="1" si="1219"/>
        <v>0</v>
      </c>
      <c r="CY810" s="7">
        <f t="shared" ca="1" si="1187"/>
        <v>0</v>
      </c>
      <c r="CZ810" s="7">
        <f t="shared" ca="1" si="1188"/>
        <v>0</v>
      </c>
      <c r="DA810" s="17">
        <f t="shared" ca="1" si="1220"/>
        <v>0</v>
      </c>
      <c r="DB810" s="17">
        <f t="shared" ca="1" si="1189"/>
        <v>0</v>
      </c>
      <c r="EB810">
        <v>808</v>
      </c>
      <c r="EC810" s="7">
        <f t="shared" si="1221"/>
        <v>0</v>
      </c>
      <c r="ED810" s="28">
        <f t="shared" si="1222"/>
        <v>0</v>
      </c>
      <c r="EE810" s="16">
        <f t="shared" si="1223"/>
        <v>0</v>
      </c>
      <c r="EF810" s="9">
        <f t="shared" si="1165"/>
        <v>0</v>
      </c>
      <c r="EG810" s="26">
        <f t="shared" si="1166"/>
        <v>0</v>
      </c>
      <c r="EH810" s="19">
        <f t="shared" si="1167"/>
        <v>0</v>
      </c>
      <c r="EI810" s="26">
        <f t="shared" si="1168"/>
        <v>0</v>
      </c>
      <c r="EJ810" s="26">
        <f t="shared" si="1169"/>
        <v>0</v>
      </c>
      <c r="EK810" s="16">
        <f t="shared" si="1224"/>
        <v>0</v>
      </c>
      <c r="EL810" s="25">
        <v>0</v>
      </c>
      <c r="EM810" s="25">
        <f t="shared" si="1225"/>
        <v>0</v>
      </c>
      <c r="EN810" s="25">
        <f t="shared" si="1226"/>
        <v>0</v>
      </c>
      <c r="EO810" s="25">
        <f t="shared" si="1227"/>
        <v>0</v>
      </c>
      <c r="EP810" s="25">
        <f t="shared" si="1228"/>
        <v>0</v>
      </c>
      <c r="EQ810" s="16">
        <f t="shared" si="1229"/>
        <v>0</v>
      </c>
      <c r="ER810" s="25">
        <f t="shared" si="1230"/>
        <v>0</v>
      </c>
      <c r="ES810" s="9">
        <f t="shared" si="1170"/>
        <v>0</v>
      </c>
      <c r="ET810" s="26">
        <f t="shared" si="1171"/>
        <v>0</v>
      </c>
      <c r="EU810" s="19">
        <f t="shared" si="1172"/>
        <v>0</v>
      </c>
      <c r="EV810" s="26">
        <f t="shared" si="1173"/>
        <v>0</v>
      </c>
      <c r="EW810" s="26">
        <f t="shared" si="1174"/>
        <v>0</v>
      </c>
      <c r="EX810">
        <f t="shared" si="1231"/>
        <v>0</v>
      </c>
      <c r="EY810" s="7">
        <f t="shared" si="1190"/>
        <v>0</v>
      </c>
      <c r="EZ810" s="7">
        <f t="shared" si="1191"/>
        <v>0</v>
      </c>
      <c r="FA810" s="17">
        <f t="shared" si="1232"/>
        <v>0</v>
      </c>
      <c r="FB810" s="17">
        <f t="shared" si="1192"/>
        <v>0</v>
      </c>
      <c r="GB810">
        <v>808</v>
      </c>
      <c r="GC810" s="7">
        <f t="shared" si="1233"/>
        <v>0</v>
      </c>
      <c r="GD810" s="28">
        <f t="shared" si="1234"/>
        <v>0</v>
      </c>
      <c r="GE810" s="16">
        <f t="shared" si="1235"/>
        <v>0</v>
      </c>
      <c r="GF810" s="9">
        <f t="shared" si="1175"/>
        <v>0</v>
      </c>
      <c r="GG810" s="26">
        <f t="shared" si="1176"/>
        <v>0</v>
      </c>
      <c r="GH810" s="19">
        <f t="shared" si="1177"/>
        <v>0</v>
      </c>
      <c r="GI810" s="26">
        <f t="shared" si="1178"/>
        <v>0</v>
      </c>
      <c r="GJ810" s="26">
        <f t="shared" si="1179"/>
        <v>0</v>
      </c>
      <c r="GK810" s="16">
        <f t="shared" si="1236"/>
        <v>0</v>
      </c>
      <c r="GL810" s="25">
        <v>0</v>
      </c>
      <c r="GM810" s="25">
        <f t="shared" si="1237"/>
        <v>0</v>
      </c>
      <c r="GN810" s="25">
        <f t="shared" si="1238"/>
        <v>0</v>
      </c>
      <c r="GO810" s="25">
        <f t="shared" si="1239"/>
        <v>0</v>
      </c>
      <c r="GP810" s="25">
        <f t="shared" si="1240"/>
        <v>0</v>
      </c>
      <c r="GQ810" s="16">
        <f t="shared" si="1241"/>
        <v>0</v>
      </c>
      <c r="GR810" s="25">
        <f t="shared" si="1242"/>
        <v>0</v>
      </c>
      <c r="GS810" s="9">
        <f t="shared" si="1180"/>
        <v>0</v>
      </c>
      <c r="GT810" s="26">
        <f t="shared" si="1181"/>
        <v>0</v>
      </c>
      <c r="GU810" s="19">
        <f t="shared" si="1182"/>
        <v>0</v>
      </c>
      <c r="GV810" s="26">
        <f t="shared" si="1183"/>
        <v>0</v>
      </c>
      <c r="GW810" s="26">
        <f t="shared" si="1184"/>
        <v>0</v>
      </c>
      <c r="GX810">
        <f t="shared" si="1243"/>
        <v>0</v>
      </c>
      <c r="GY810" s="7">
        <f t="shared" si="1193"/>
        <v>0</v>
      </c>
      <c r="GZ810" s="7">
        <f t="shared" si="1194"/>
        <v>0</v>
      </c>
      <c r="HA810" s="17">
        <f t="shared" si="1244"/>
        <v>0</v>
      </c>
      <c r="HB810" s="17">
        <f t="shared" si="1195"/>
        <v>0</v>
      </c>
    </row>
    <row r="811" spans="54:210" x14ac:dyDescent="0.3">
      <c r="BB811">
        <v>809</v>
      </c>
      <c r="BC811" s="7">
        <f t="shared" si="1196"/>
        <v>0</v>
      </c>
      <c r="BD811" s="28">
        <f t="shared" si="1197"/>
        <v>0</v>
      </c>
      <c r="BE811" s="16">
        <f t="shared" si="1198"/>
        <v>0</v>
      </c>
      <c r="BF811" s="16">
        <f t="shared" si="1199"/>
        <v>0</v>
      </c>
      <c r="BG811" s="25">
        <v>0</v>
      </c>
      <c r="BH811" s="25">
        <f t="shared" si="1200"/>
        <v>0</v>
      </c>
      <c r="BI811" s="25">
        <f t="shared" si="1201"/>
        <v>0</v>
      </c>
      <c r="BJ811" s="25">
        <f t="shared" si="1202"/>
        <v>0</v>
      </c>
      <c r="BK811" s="25">
        <f t="shared" si="1203"/>
        <v>0</v>
      </c>
      <c r="BL811" s="16">
        <f t="shared" si="1204"/>
        <v>0</v>
      </c>
      <c r="BM811" s="25">
        <f t="shared" si="1205"/>
        <v>0</v>
      </c>
      <c r="BN811" s="9">
        <f t="shared" si="1150"/>
        <v>0</v>
      </c>
      <c r="BO811" s="26">
        <f t="shared" si="1151"/>
        <v>0</v>
      </c>
      <c r="BP811" s="19">
        <f t="shared" si="1152"/>
        <v>0</v>
      </c>
      <c r="BQ811" s="26">
        <f t="shared" si="1153"/>
        <v>0</v>
      </c>
      <c r="BR811" s="26">
        <f t="shared" si="1154"/>
        <v>0</v>
      </c>
      <c r="BS811">
        <f t="shared" si="1206"/>
        <v>0</v>
      </c>
      <c r="BT811" s="7">
        <f t="shared" si="1207"/>
        <v>0</v>
      </c>
      <c r="BU811" s="7">
        <f t="shared" si="1185"/>
        <v>0</v>
      </c>
      <c r="BV811" s="17">
        <f t="shared" si="1208"/>
        <v>0</v>
      </c>
      <c r="BW811" s="17">
        <f t="shared" si="1186"/>
        <v>0</v>
      </c>
      <c r="CB811">
        <v>809</v>
      </c>
      <c r="CC811" s="7">
        <f t="shared" ca="1" si="1209"/>
        <v>-19000</v>
      </c>
      <c r="CD811" s="28">
        <f t="shared" ca="1" si="1210"/>
        <v>0</v>
      </c>
      <c r="CE811" s="16">
        <f t="shared" ca="1" si="1211"/>
        <v>0</v>
      </c>
      <c r="CF811" s="9">
        <f t="shared" ca="1" si="1155"/>
        <v>0</v>
      </c>
      <c r="CG811" s="26">
        <f t="shared" ca="1" si="1156"/>
        <v>0</v>
      </c>
      <c r="CH811" s="19">
        <f t="shared" ca="1" si="1157"/>
        <v>0</v>
      </c>
      <c r="CI811" s="26">
        <f t="shared" ca="1" si="1158"/>
        <v>0</v>
      </c>
      <c r="CJ811" s="26">
        <f t="shared" ca="1" si="1159"/>
        <v>0</v>
      </c>
      <c r="CK811" s="16">
        <f t="shared" ca="1" si="1212"/>
        <v>0</v>
      </c>
      <c r="CL811" s="25">
        <v>0</v>
      </c>
      <c r="CM811" s="25">
        <f t="shared" ca="1" si="1213"/>
        <v>0</v>
      </c>
      <c r="CN811" s="25">
        <f t="shared" ca="1" si="1214"/>
        <v>0</v>
      </c>
      <c r="CO811" s="25">
        <f t="shared" ca="1" si="1215"/>
        <v>0</v>
      </c>
      <c r="CP811" s="25">
        <f t="shared" ca="1" si="1216"/>
        <v>0</v>
      </c>
      <c r="CQ811" s="16">
        <f t="shared" ca="1" si="1217"/>
        <v>0</v>
      </c>
      <c r="CR811" s="25">
        <f t="shared" ca="1" si="1218"/>
        <v>0</v>
      </c>
      <c r="CS811" s="9">
        <f t="shared" ca="1" si="1160"/>
        <v>0</v>
      </c>
      <c r="CT811" s="26">
        <f t="shared" ca="1" si="1161"/>
        <v>0</v>
      </c>
      <c r="CU811" s="19">
        <f t="shared" ca="1" si="1162"/>
        <v>0</v>
      </c>
      <c r="CV811" s="26">
        <f t="shared" ca="1" si="1163"/>
        <v>0</v>
      </c>
      <c r="CW811" s="26">
        <f t="shared" ca="1" si="1164"/>
        <v>0</v>
      </c>
      <c r="CX811">
        <f t="shared" ca="1" si="1219"/>
        <v>0</v>
      </c>
      <c r="CY811" s="7">
        <f t="shared" ca="1" si="1187"/>
        <v>0</v>
      </c>
      <c r="CZ811" s="7">
        <f t="shared" ca="1" si="1188"/>
        <v>0</v>
      </c>
      <c r="DA811" s="17">
        <f t="shared" ca="1" si="1220"/>
        <v>0</v>
      </c>
      <c r="DB811" s="17">
        <f t="shared" ca="1" si="1189"/>
        <v>0</v>
      </c>
      <c r="EB811">
        <v>809</v>
      </c>
      <c r="EC811" s="7">
        <f t="shared" si="1221"/>
        <v>0</v>
      </c>
      <c r="ED811" s="28">
        <f t="shared" si="1222"/>
        <v>0</v>
      </c>
      <c r="EE811" s="16">
        <f t="shared" si="1223"/>
        <v>0</v>
      </c>
      <c r="EF811" s="9">
        <f t="shared" si="1165"/>
        <v>0</v>
      </c>
      <c r="EG811" s="26">
        <f t="shared" si="1166"/>
        <v>0</v>
      </c>
      <c r="EH811" s="19">
        <f t="shared" si="1167"/>
        <v>0</v>
      </c>
      <c r="EI811" s="26">
        <f t="shared" si="1168"/>
        <v>0</v>
      </c>
      <c r="EJ811" s="26">
        <f t="shared" si="1169"/>
        <v>0</v>
      </c>
      <c r="EK811" s="16">
        <f t="shared" si="1224"/>
        <v>0</v>
      </c>
      <c r="EL811" s="25">
        <v>0</v>
      </c>
      <c r="EM811" s="25">
        <f t="shared" si="1225"/>
        <v>0</v>
      </c>
      <c r="EN811" s="25">
        <f t="shared" si="1226"/>
        <v>0</v>
      </c>
      <c r="EO811" s="25">
        <f t="shared" si="1227"/>
        <v>0</v>
      </c>
      <c r="EP811" s="25">
        <f t="shared" si="1228"/>
        <v>0</v>
      </c>
      <c r="EQ811" s="16">
        <f t="shared" si="1229"/>
        <v>0</v>
      </c>
      <c r="ER811" s="25">
        <f t="shared" si="1230"/>
        <v>0</v>
      </c>
      <c r="ES811" s="9">
        <f t="shared" si="1170"/>
        <v>0</v>
      </c>
      <c r="ET811" s="26">
        <f t="shared" si="1171"/>
        <v>0</v>
      </c>
      <c r="EU811" s="19">
        <f t="shared" si="1172"/>
        <v>0</v>
      </c>
      <c r="EV811" s="26">
        <f t="shared" si="1173"/>
        <v>0</v>
      </c>
      <c r="EW811" s="26">
        <f t="shared" si="1174"/>
        <v>0</v>
      </c>
      <c r="EX811">
        <f t="shared" si="1231"/>
        <v>0</v>
      </c>
      <c r="EY811" s="7">
        <f t="shared" si="1190"/>
        <v>0</v>
      </c>
      <c r="EZ811" s="7">
        <f t="shared" si="1191"/>
        <v>0</v>
      </c>
      <c r="FA811" s="17">
        <f t="shared" si="1232"/>
        <v>0</v>
      </c>
      <c r="FB811" s="17">
        <f t="shared" si="1192"/>
        <v>0</v>
      </c>
      <c r="GB811">
        <v>809</v>
      </c>
      <c r="GC811" s="7">
        <f t="shared" si="1233"/>
        <v>0</v>
      </c>
      <c r="GD811" s="28">
        <f t="shared" si="1234"/>
        <v>0</v>
      </c>
      <c r="GE811" s="16">
        <f t="shared" si="1235"/>
        <v>0</v>
      </c>
      <c r="GF811" s="9">
        <f t="shared" si="1175"/>
        <v>0</v>
      </c>
      <c r="GG811" s="26">
        <f t="shared" si="1176"/>
        <v>0</v>
      </c>
      <c r="GH811" s="19">
        <f t="shared" si="1177"/>
        <v>0</v>
      </c>
      <c r="GI811" s="26">
        <f t="shared" si="1178"/>
        <v>0</v>
      </c>
      <c r="GJ811" s="26">
        <f t="shared" si="1179"/>
        <v>0</v>
      </c>
      <c r="GK811" s="16">
        <f t="shared" si="1236"/>
        <v>0</v>
      </c>
      <c r="GL811" s="25">
        <v>0</v>
      </c>
      <c r="GM811" s="25">
        <f t="shared" si="1237"/>
        <v>0</v>
      </c>
      <c r="GN811" s="25">
        <f t="shared" si="1238"/>
        <v>0</v>
      </c>
      <c r="GO811" s="25">
        <f t="shared" si="1239"/>
        <v>0</v>
      </c>
      <c r="GP811" s="25">
        <f t="shared" si="1240"/>
        <v>0</v>
      </c>
      <c r="GQ811" s="16">
        <f t="shared" si="1241"/>
        <v>0</v>
      </c>
      <c r="GR811" s="25">
        <f t="shared" si="1242"/>
        <v>0</v>
      </c>
      <c r="GS811" s="9">
        <f t="shared" si="1180"/>
        <v>0</v>
      </c>
      <c r="GT811" s="26">
        <f t="shared" si="1181"/>
        <v>0</v>
      </c>
      <c r="GU811" s="19">
        <f t="shared" si="1182"/>
        <v>0</v>
      </c>
      <c r="GV811" s="26">
        <f t="shared" si="1183"/>
        <v>0</v>
      </c>
      <c r="GW811" s="26">
        <f t="shared" si="1184"/>
        <v>0</v>
      </c>
      <c r="GX811">
        <f t="shared" si="1243"/>
        <v>0</v>
      </c>
      <c r="GY811" s="7">
        <f t="shared" si="1193"/>
        <v>0</v>
      </c>
      <c r="GZ811" s="7">
        <f t="shared" si="1194"/>
        <v>0</v>
      </c>
      <c r="HA811" s="17">
        <f t="shared" si="1244"/>
        <v>0</v>
      </c>
      <c r="HB811" s="17">
        <f t="shared" si="1195"/>
        <v>0</v>
      </c>
    </row>
    <row r="812" spans="54:210" x14ac:dyDescent="0.3">
      <c r="BB812">
        <v>810</v>
      </c>
      <c r="BC812" s="7">
        <f t="shared" si="1196"/>
        <v>0</v>
      </c>
      <c r="BD812" s="28">
        <f t="shared" si="1197"/>
        <v>0</v>
      </c>
      <c r="BE812" s="16">
        <f t="shared" si="1198"/>
        <v>0</v>
      </c>
      <c r="BF812" s="16">
        <f t="shared" si="1199"/>
        <v>0</v>
      </c>
      <c r="BG812" s="25">
        <v>0</v>
      </c>
      <c r="BH812" s="25">
        <f t="shared" si="1200"/>
        <v>0</v>
      </c>
      <c r="BI812" s="25">
        <f t="shared" si="1201"/>
        <v>0</v>
      </c>
      <c r="BJ812" s="25">
        <f t="shared" si="1202"/>
        <v>0</v>
      </c>
      <c r="BK812" s="25">
        <f t="shared" si="1203"/>
        <v>0</v>
      </c>
      <c r="BL812" s="16">
        <f t="shared" si="1204"/>
        <v>0</v>
      </c>
      <c r="BM812" s="25">
        <f t="shared" si="1205"/>
        <v>0</v>
      </c>
      <c r="BN812" s="9">
        <f t="shared" si="1150"/>
        <v>0</v>
      </c>
      <c r="BO812" s="26">
        <f t="shared" si="1151"/>
        <v>0</v>
      </c>
      <c r="BP812" s="19">
        <f t="shared" si="1152"/>
        <v>0</v>
      </c>
      <c r="BQ812" s="26">
        <f t="shared" si="1153"/>
        <v>0</v>
      </c>
      <c r="BR812" s="26">
        <f t="shared" si="1154"/>
        <v>0</v>
      </c>
      <c r="BS812">
        <f t="shared" si="1206"/>
        <v>0</v>
      </c>
      <c r="BT812" s="7">
        <f t="shared" si="1207"/>
        <v>0</v>
      </c>
      <c r="BU812" s="7">
        <f t="shared" si="1185"/>
        <v>0</v>
      </c>
      <c r="BV812" s="17">
        <f t="shared" si="1208"/>
        <v>0</v>
      </c>
      <c r="BW812" s="17">
        <f t="shared" si="1186"/>
        <v>0</v>
      </c>
      <c r="CB812">
        <v>810</v>
      </c>
      <c r="CC812" s="7">
        <f t="shared" ca="1" si="1209"/>
        <v>-19000</v>
      </c>
      <c r="CD812" s="28">
        <f t="shared" ca="1" si="1210"/>
        <v>0</v>
      </c>
      <c r="CE812" s="16">
        <f t="shared" ca="1" si="1211"/>
        <v>0</v>
      </c>
      <c r="CF812" s="9">
        <f t="shared" ca="1" si="1155"/>
        <v>0</v>
      </c>
      <c r="CG812" s="26">
        <f t="shared" ca="1" si="1156"/>
        <v>0</v>
      </c>
      <c r="CH812" s="19">
        <f t="shared" ca="1" si="1157"/>
        <v>0</v>
      </c>
      <c r="CI812" s="26">
        <f t="shared" ca="1" si="1158"/>
        <v>0</v>
      </c>
      <c r="CJ812" s="26">
        <f t="shared" ca="1" si="1159"/>
        <v>0</v>
      </c>
      <c r="CK812" s="16">
        <f t="shared" ca="1" si="1212"/>
        <v>0</v>
      </c>
      <c r="CL812" s="25">
        <v>0</v>
      </c>
      <c r="CM812" s="25">
        <f t="shared" ca="1" si="1213"/>
        <v>0</v>
      </c>
      <c r="CN812" s="25">
        <f t="shared" ca="1" si="1214"/>
        <v>0</v>
      </c>
      <c r="CO812" s="25">
        <f t="shared" ca="1" si="1215"/>
        <v>0</v>
      </c>
      <c r="CP812" s="25">
        <f t="shared" ca="1" si="1216"/>
        <v>0</v>
      </c>
      <c r="CQ812" s="16">
        <f t="shared" ca="1" si="1217"/>
        <v>0</v>
      </c>
      <c r="CR812" s="25">
        <f t="shared" ca="1" si="1218"/>
        <v>0</v>
      </c>
      <c r="CS812" s="9">
        <f t="shared" ca="1" si="1160"/>
        <v>0</v>
      </c>
      <c r="CT812" s="26">
        <f t="shared" ca="1" si="1161"/>
        <v>0</v>
      </c>
      <c r="CU812" s="19">
        <f t="shared" ca="1" si="1162"/>
        <v>0</v>
      </c>
      <c r="CV812" s="26">
        <f t="shared" ca="1" si="1163"/>
        <v>0</v>
      </c>
      <c r="CW812" s="26">
        <f t="shared" ca="1" si="1164"/>
        <v>0</v>
      </c>
      <c r="CX812">
        <f t="shared" ca="1" si="1219"/>
        <v>0</v>
      </c>
      <c r="CY812" s="7">
        <f t="shared" ca="1" si="1187"/>
        <v>0</v>
      </c>
      <c r="CZ812" s="7">
        <f t="shared" ca="1" si="1188"/>
        <v>0</v>
      </c>
      <c r="DA812" s="17">
        <f t="shared" ca="1" si="1220"/>
        <v>0</v>
      </c>
      <c r="DB812" s="17">
        <f t="shared" ca="1" si="1189"/>
        <v>0</v>
      </c>
      <c r="EB812">
        <v>810</v>
      </c>
      <c r="EC812" s="7">
        <f t="shared" si="1221"/>
        <v>0</v>
      </c>
      <c r="ED812" s="28">
        <f t="shared" si="1222"/>
        <v>0</v>
      </c>
      <c r="EE812" s="16">
        <f t="shared" si="1223"/>
        <v>0</v>
      </c>
      <c r="EF812" s="9">
        <f t="shared" si="1165"/>
        <v>0</v>
      </c>
      <c r="EG812" s="26">
        <f t="shared" si="1166"/>
        <v>0</v>
      </c>
      <c r="EH812" s="19">
        <f t="shared" si="1167"/>
        <v>0</v>
      </c>
      <c r="EI812" s="26">
        <f t="shared" si="1168"/>
        <v>0</v>
      </c>
      <c r="EJ812" s="26">
        <f t="shared" si="1169"/>
        <v>0</v>
      </c>
      <c r="EK812" s="16">
        <f t="shared" si="1224"/>
        <v>0</v>
      </c>
      <c r="EL812" s="25">
        <v>0</v>
      </c>
      <c r="EM812" s="25">
        <f t="shared" si="1225"/>
        <v>0</v>
      </c>
      <c r="EN812" s="25">
        <f t="shared" si="1226"/>
        <v>0</v>
      </c>
      <c r="EO812" s="25">
        <f t="shared" si="1227"/>
        <v>0</v>
      </c>
      <c r="EP812" s="25">
        <f t="shared" si="1228"/>
        <v>0</v>
      </c>
      <c r="EQ812" s="16">
        <f t="shared" si="1229"/>
        <v>0</v>
      </c>
      <c r="ER812" s="25">
        <f t="shared" si="1230"/>
        <v>0</v>
      </c>
      <c r="ES812" s="9">
        <f t="shared" si="1170"/>
        <v>0</v>
      </c>
      <c r="ET812" s="26">
        <f t="shared" si="1171"/>
        <v>0</v>
      </c>
      <c r="EU812" s="19">
        <f t="shared" si="1172"/>
        <v>0</v>
      </c>
      <c r="EV812" s="26">
        <f t="shared" si="1173"/>
        <v>0</v>
      </c>
      <c r="EW812" s="26">
        <f t="shared" si="1174"/>
        <v>0</v>
      </c>
      <c r="EX812">
        <f t="shared" si="1231"/>
        <v>0</v>
      </c>
      <c r="EY812" s="7">
        <f t="shared" si="1190"/>
        <v>0</v>
      </c>
      <c r="EZ812" s="7">
        <f t="shared" si="1191"/>
        <v>0</v>
      </c>
      <c r="FA812" s="17">
        <f t="shared" si="1232"/>
        <v>0</v>
      </c>
      <c r="FB812" s="17">
        <f t="shared" si="1192"/>
        <v>0</v>
      </c>
      <c r="GB812">
        <v>810</v>
      </c>
      <c r="GC812" s="7">
        <f t="shared" si="1233"/>
        <v>0</v>
      </c>
      <c r="GD812" s="28">
        <f t="shared" si="1234"/>
        <v>0</v>
      </c>
      <c r="GE812" s="16">
        <f t="shared" si="1235"/>
        <v>0</v>
      </c>
      <c r="GF812" s="9">
        <f t="shared" si="1175"/>
        <v>0</v>
      </c>
      <c r="GG812" s="26">
        <f t="shared" si="1176"/>
        <v>0</v>
      </c>
      <c r="GH812" s="19">
        <f t="shared" si="1177"/>
        <v>0</v>
      </c>
      <c r="GI812" s="26">
        <f t="shared" si="1178"/>
        <v>0</v>
      </c>
      <c r="GJ812" s="26">
        <f t="shared" si="1179"/>
        <v>0</v>
      </c>
      <c r="GK812" s="16">
        <f t="shared" si="1236"/>
        <v>0</v>
      </c>
      <c r="GL812" s="25">
        <v>0</v>
      </c>
      <c r="GM812" s="25">
        <f t="shared" si="1237"/>
        <v>0</v>
      </c>
      <c r="GN812" s="25">
        <f t="shared" si="1238"/>
        <v>0</v>
      </c>
      <c r="GO812" s="25">
        <f t="shared" si="1239"/>
        <v>0</v>
      </c>
      <c r="GP812" s="25">
        <f t="shared" si="1240"/>
        <v>0</v>
      </c>
      <c r="GQ812" s="16">
        <f t="shared" si="1241"/>
        <v>0</v>
      </c>
      <c r="GR812" s="25">
        <f t="shared" si="1242"/>
        <v>0</v>
      </c>
      <c r="GS812" s="9">
        <f t="shared" si="1180"/>
        <v>0</v>
      </c>
      <c r="GT812" s="26">
        <f t="shared" si="1181"/>
        <v>0</v>
      </c>
      <c r="GU812" s="19">
        <f t="shared" si="1182"/>
        <v>0</v>
      </c>
      <c r="GV812" s="26">
        <f t="shared" si="1183"/>
        <v>0</v>
      </c>
      <c r="GW812" s="26">
        <f t="shared" si="1184"/>
        <v>0</v>
      </c>
      <c r="GX812">
        <f t="shared" si="1243"/>
        <v>0</v>
      </c>
      <c r="GY812" s="7">
        <f t="shared" si="1193"/>
        <v>0</v>
      </c>
      <c r="GZ812" s="7">
        <f t="shared" si="1194"/>
        <v>0</v>
      </c>
      <c r="HA812" s="17">
        <f t="shared" si="1244"/>
        <v>0</v>
      </c>
      <c r="HB812" s="17">
        <f t="shared" si="1195"/>
        <v>0</v>
      </c>
    </row>
    <row r="813" spans="54:210" x14ac:dyDescent="0.3">
      <c r="BB813">
        <v>811</v>
      </c>
      <c r="BC813" s="7">
        <f t="shared" si="1196"/>
        <v>0</v>
      </c>
      <c r="BD813" s="28">
        <f t="shared" si="1197"/>
        <v>0</v>
      </c>
      <c r="BE813" s="16">
        <f t="shared" si="1198"/>
        <v>0</v>
      </c>
      <c r="BF813" s="16">
        <f t="shared" si="1199"/>
        <v>0</v>
      </c>
      <c r="BG813" s="25">
        <v>0</v>
      </c>
      <c r="BH813" s="25">
        <f t="shared" si="1200"/>
        <v>0</v>
      </c>
      <c r="BI813" s="25">
        <f t="shared" si="1201"/>
        <v>0</v>
      </c>
      <c r="BJ813" s="25">
        <f t="shared" si="1202"/>
        <v>0</v>
      </c>
      <c r="BK813" s="25">
        <f t="shared" si="1203"/>
        <v>0</v>
      </c>
      <c r="BL813" s="16">
        <f t="shared" si="1204"/>
        <v>0</v>
      </c>
      <c r="BM813" s="25">
        <f t="shared" si="1205"/>
        <v>0</v>
      </c>
      <c r="BN813" s="9">
        <f t="shared" si="1150"/>
        <v>0</v>
      </c>
      <c r="BO813" s="26">
        <f t="shared" si="1151"/>
        <v>0</v>
      </c>
      <c r="BP813" s="19">
        <f t="shared" si="1152"/>
        <v>0</v>
      </c>
      <c r="BQ813" s="26">
        <f t="shared" si="1153"/>
        <v>0</v>
      </c>
      <c r="BR813" s="26">
        <f t="shared" si="1154"/>
        <v>0</v>
      </c>
      <c r="BS813">
        <f t="shared" si="1206"/>
        <v>0</v>
      </c>
      <c r="BT813" s="7">
        <f t="shared" si="1207"/>
        <v>0</v>
      </c>
      <c r="BU813" s="7">
        <f t="shared" si="1185"/>
        <v>0</v>
      </c>
      <c r="BV813" s="17">
        <f t="shared" si="1208"/>
        <v>0</v>
      </c>
      <c r="BW813" s="17">
        <f t="shared" si="1186"/>
        <v>0</v>
      </c>
      <c r="CB813">
        <v>811</v>
      </c>
      <c r="CC813" s="7">
        <f t="shared" ca="1" si="1209"/>
        <v>-19000</v>
      </c>
      <c r="CD813" s="28">
        <f t="shared" ca="1" si="1210"/>
        <v>0</v>
      </c>
      <c r="CE813" s="16">
        <f t="shared" ca="1" si="1211"/>
        <v>0</v>
      </c>
      <c r="CF813" s="9">
        <f t="shared" ca="1" si="1155"/>
        <v>0</v>
      </c>
      <c r="CG813" s="26">
        <f t="shared" ca="1" si="1156"/>
        <v>0</v>
      </c>
      <c r="CH813" s="19">
        <f t="shared" ca="1" si="1157"/>
        <v>0</v>
      </c>
      <c r="CI813" s="26">
        <f t="shared" ca="1" si="1158"/>
        <v>0</v>
      </c>
      <c r="CJ813" s="26">
        <f t="shared" ca="1" si="1159"/>
        <v>0</v>
      </c>
      <c r="CK813" s="16">
        <f t="shared" ca="1" si="1212"/>
        <v>0</v>
      </c>
      <c r="CL813" s="25">
        <v>0</v>
      </c>
      <c r="CM813" s="25">
        <f t="shared" ca="1" si="1213"/>
        <v>0</v>
      </c>
      <c r="CN813" s="25">
        <f t="shared" ca="1" si="1214"/>
        <v>0</v>
      </c>
      <c r="CO813" s="25">
        <f t="shared" ca="1" si="1215"/>
        <v>0</v>
      </c>
      <c r="CP813" s="25">
        <f t="shared" ca="1" si="1216"/>
        <v>0</v>
      </c>
      <c r="CQ813" s="16">
        <f t="shared" ca="1" si="1217"/>
        <v>0</v>
      </c>
      <c r="CR813" s="25">
        <f t="shared" ca="1" si="1218"/>
        <v>0</v>
      </c>
      <c r="CS813" s="9">
        <f t="shared" ca="1" si="1160"/>
        <v>0</v>
      </c>
      <c r="CT813" s="26">
        <f t="shared" ca="1" si="1161"/>
        <v>0</v>
      </c>
      <c r="CU813" s="19">
        <f t="shared" ca="1" si="1162"/>
        <v>0</v>
      </c>
      <c r="CV813" s="26">
        <f t="shared" ca="1" si="1163"/>
        <v>0</v>
      </c>
      <c r="CW813" s="26">
        <f t="shared" ca="1" si="1164"/>
        <v>0</v>
      </c>
      <c r="CX813">
        <f t="shared" ca="1" si="1219"/>
        <v>0</v>
      </c>
      <c r="CY813" s="7">
        <f t="shared" ca="1" si="1187"/>
        <v>0</v>
      </c>
      <c r="CZ813" s="7">
        <f t="shared" ca="1" si="1188"/>
        <v>0</v>
      </c>
      <c r="DA813" s="17">
        <f t="shared" ca="1" si="1220"/>
        <v>0</v>
      </c>
      <c r="DB813" s="17">
        <f t="shared" ca="1" si="1189"/>
        <v>0</v>
      </c>
      <c r="EB813">
        <v>811</v>
      </c>
      <c r="EC813" s="7">
        <f t="shared" si="1221"/>
        <v>0</v>
      </c>
      <c r="ED813" s="28">
        <f t="shared" si="1222"/>
        <v>0</v>
      </c>
      <c r="EE813" s="16">
        <f t="shared" si="1223"/>
        <v>0</v>
      </c>
      <c r="EF813" s="9">
        <f t="shared" si="1165"/>
        <v>0</v>
      </c>
      <c r="EG813" s="26">
        <f t="shared" si="1166"/>
        <v>0</v>
      </c>
      <c r="EH813" s="19">
        <f t="shared" si="1167"/>
        <v>0</v>
      </c>
      <c r="EI813" s="26">
        <f t="shared" si="1168"/>
        <v>0</v>
      </c>
      <c r="EJ813" s="26">
        <f t="shared" si="1169"/>
        <v>0</v>
      </c>
      <c r="EK813" s="16">
        <f t="shared" si="1224"/>
        <v>0</v>
      </c>
      <c r="EL813" s="25">
        <v>0</v>
      </c>
      <c r="EM813" s="25">
        <f t="shared" si="1225"/>
        <v>0</v>
      </c>
      <c r="EN813" s="25">
        <f t="shared" si="1226"/>
        <v>0</v>
      </c>
      <c r="EO813" s="25">
        <f t="shared" si="1227"/>
        <v>0</v>
      </c>
      <c r="EP813" s="25">
        <f t="shared" si="1228"/>
        <v>0</v>
      </c>
      <c r="EQ813" s="16">
        <f t="shared" si="1229"/>
        <v>0</v>
      </c>
      <c r="ER813" s="25">
        <f t="shared" si="1230"/>
        <v>0</v>
      </c>
      <c r="ES813" s="9">
        <f t="shared" si="1170"/>
        <v>0</v>
      </c>
      <c r="ET813" s="26">
        <f t="shared" si="1171"/>
        <v>0</v>
      </c>
      <c r="EU813" s="19">
        <f t="shared" si="1172"/>
        <v>0</v>
      </c>
      <c r="EV813" s="26">
        <f t="shared" si="1173"/>
        <v>0</v>
      </c>
      <c r="EW813" s="26">
        <f t="shared" si="1174"/>
        <v>0</v>
      </c>
      <c r="EX813">
        <f t="shared" si="1231"/>
        <v>0</v>
      </c>
      <c r="EY813" s="7">
        <f t="shared" si="1190"/>
        <v>0</v>
      </c>
      <c r="EZ813" s="7">
        <f t="shared" si="1191"/>
        <v>0</v>
      </c>
      <c r="FA813" s="17">
        <f t="shared" si="1232"/>
        <v>0</v>
      </c>
      <c r="FB813" s="17">
        <f t="shared" si="1192"/>
        <v>0</v>
      </c>
      <c r="GB813">
        <v>811</v>
      </c>
      <c r="GC813" s="7">
        <f t="shared" si="1233"/>
        <v>0</v>
      </c>
      <c r="GD813" s="28">
        <f t="shared" si="1234"/>
        <v>0</v>
      </c>
      <c r="GE813" s="16">
        <f t="shared" si="1235"/>
        <v>0</v>
      </c>
      <c r="GF813" s="9">
        <f t="shared" si="1175"/>
        <v>0</v>
      </c>
      <c r="GG813" s="26">
        <f t="shared" si="1176"/>
        <v>0</v>
      </c>
      <c r="GH813" s="19">
        <f t="shared" si="1177"/>
        <v>0</v>
      </c>
      <c r="GI813" s="26">
        <f t="shared" si="1178"/>
        <v>0</v>
      </c>
      <c r="GJ813" s="26">
        <f t="shared" si="1179"/>
        <v>0</v>
      </c>
      <c r="GK813" s="16">
        <f t="shared" si="1236"/>
        <v>0</v>
      </c>
      <c r="GL813" s="25">
        <v>0</v>
      </c>
      <c r="GM813" s="25">
        <f t="shared" si="1237"/>
        <v>0</v>
      </c>
      <c r="GN813" s="25">
        <f t="shared" si="1238"/>
        <v>0</v>
      </c>
      <c r="GO813" s="25">
        <f t="shared" si="1239"/>
        <v>0</v>
      </c>
      <c r="GP813" s="25">
        <f t="shared" si="1240"/>
        <v>0</v>
      </c>
      <c r="GQ813" s="16">
        <f t="shared" si="1241"/>
        <v>0</v>
      </c>
      <c r="GR813" s="25">
        <f t="shared" si="1242"/>
        <v>0</v>
      </c>
      <c r="GS813" s="9">
        <f t="shared" si="1180"/>
        <v>0</v>
      </c>
      <c r="GT813" s="26">
        <f t="shared" si="1181"/>
        <v>0</v>
      </c>
      <c r="GU813" s="19">
        <f t="shared" si="1182"/>
        <v>0</v>
      </c>
      <c r="GV813" s="26">
        <f t="shared" si="1183"/>
        <v>0</v>
      </c>
      <c r="GW813" s="26">
        <f t="shared" si="1184"/>
        <v>0</v>
      </c>
      <c r="GX813">
        <f t="shared" si="1243"/>
        <v>0</v>
      </c>
      <c r="GY813" s="7">
        <f t="shared" si="1193"/>
        <v>0</v>
      </c>
      <c r="GZ813" s="7">
        <f t="shared" si="1194"/>
        <v>0</v>
      </c>
      <c r="HA813" s="17">
        <f t="shared" si="1244"/>
        <v>0</v>
      </c>
      <c r="HB813" s="17">
        <f t="shared" si="1195"/>
        <v>0</v>
      </c>
    </row>
    <row r="814" spans="54:210" x14ac:dyDescent="0.3">
      <c r="BB814">
        <v>812</v>
      </c>
      <c r="BC814" s="7">
        <f t="shared" si="1196"/>
        <v>0</v>
      </c>
      <c r="BD814" s="28">
        <f t="shared" si="1197"/>
        <v>0</v>
      </c>
      <c r="BE814" s="16">
        <f t="shared" si="1198"/>
        <v>0</v>
      </c>
      <c r="BF814" s="16">
        <f t="shared" si="1199"/>
        <v>0</v>
      </c>
      <c r="BG814" s="25">
        <v>0</v>
      </c>
      <c r="BH814" s="25">
        <f t="shared" si="1200"/>
        <v>0</v>
      </c>
      <c r="BI814" s="25">
        <f t="shared" si="1201"/>
        <v>0</v>
      </c>
      <c r="BJ814" s="25">
        <f t="shared" si="1202"/>
        <v>0</v>
      </c>
      <c r="BK814" s="25">
        <f t="shared" si="1203"/>
        <v>0</v>
      </c>
      <c r="BL814" s="16">
        <f t="shared" si="1204"/>
        <v>0</v>
      </c>
      <c r="BM814" s="25">
        <f t="shared" si="1205"/>
        <v>0</v>
      </c>
      <c r="BN814" s="9">
        <f t="shared" si="1150"/>
        <v>0</v>
      </c>
      <c r="BO814" s="26">
        <f t="shared" si="1151"/>
        <v>0</v>
      </c>
      <c r="BP814" s="19">
        <f t="shared" si="1152"/>
        <v>0</v>
      </c>
      <c r="BQ814" s="26">
        <f t="shared" si="1153"/>
        <v>0</v>
      </c>
      <c r="BR814" s="26">
        <f t="shared" si="1154"/>
        <v>0</v>
      </c>
      <c r="BS814">
        <f t="shared" si="1206"/>
        <v>0</v>
      </c>
      <c r="BT814" s="7">
        <f t="shared" si="1207"/>
        <v>0</v>
      </c>
      <c r="BU814" s="7">
        <f t="shared" si="1185"/>
        <v>0</v>
      </c>
      <c r="BV814" s="17">
        <f t="shared" si="1208"/>
        <v>0</v>
      </c>
      <c r="BW814" s="17">
        <f t="shared" si="1186"/>
        <v>0</v>
      </c>
      <c r="CB814">
        <v>812</v>
      </c>
      <c r="CC814" s="7">
        <f t="shared" ca="1" si="1209"/>
        <v>-19000</v>
      </c>
      <c r="CD814" s="28">
        <f t="shared" ca="1" si="1210"/>
        <v>0</v>
      </c>
      <c r="CE814" s="16">
        <f t="shared" ca="1" si="1211"/>
        <v>0</v>
      </c>
      <c r="CF814" s="9">
        <f t="shared" ca="1" si="1155"/>
        <v>0</v>
      </c>
      <c r="CG814" s="26">
        <f t="shared" ca="1" si="1156"/>
        <v>0</v>
      </c>
      <c r="CH814" s="19">
        <f t="shared" ca="1" si="1157"/>
        <v>0</v>
      </c>
      <c r="CI814" s="26">
        <f t="shared" ca="1" si="1158"/>
        <v>0</v>
      </c>
      <c r="CJ814" s="26">
        <f t="shared" ca="1" si="1159"/>
        <v>0</v>
      </c>
      <c r="CK814" s="16">
        <f t="shared" ca="1" si="1212"/>
        <v>0</v>
      </c>
      <c r="CL814" s="25">
        <v>0</v>
      </c>
      <c r="CM814" s="25">
        <f t="shared" ca="1" si="1213"/>
        <v>0</v>
      </c>
      <c r="CN814" s="25">
        <f t="shared" ca="1" si="1214"/>
        <v>0</v>
      </c>
      <c r="CO814" s="25">
        <f t="shared" ca="1" si="1215"/>
        <v>0</v>
      </c>
      <c r="CP814" s="25">
        <f t="shared" ca="1" si="1216"/>
        <v>0</v>
      </c>
      <c r="CQ814" s="16">
        <f t="shared" ca="1" si="1217"/>
        <v>0</v>
      </c>
      <c r="CR814" s="25">
        <f t="shared" ca="1" si="1218"/>
        <v>0</v>
      </c>
      <c r="CS814" s="9">
        <f t="shared" ca="1" si="1160"/>
        <v>0</v>
      </c>
      <c r="CT814" s="26">
        <f t="shared" ca="1" si="1161"/>
        <v>0</v>
      </c>
      <c r="CU814" s="19">
        <f t="shared" ca="1" si="1162"/>
        <v>0</v>
      </c>
      <c r="CV814" s="26">
        <f t="shared" ca="1" si="1163"/>
        <v>0</v>
      </c>
      <c r="CW814" s="26">
        <f t="shared" ca="1" si="1164"/>
        <v>0</v>
      </c>
      <c r="CX814">
        <f t="shared" ca="1" si="1219"/>
        <v>0</v>
      </c>
      <c r="CY814" s="7">
        <f t="shared" ca="1" si="1187"/>
        <v>0</v>
      </c>
      <c r="CZ814" s="7">
        <f t="shared" ca="1" si="1188"/>
        <v>0</v>
      </c>
      <c r="DA814" s="17">
        <f t="shared" ca="1" si="1220"/>
        <v>0</v>
      </c>
      <c r="DB814" s="17">
        <f t="shared" ca="1" si="1189"/>
        <v>0</v>
      </c>
      <c r="EB814">
        <v>812</v>
      </c>
      <c r="EC814" s="7">
        <f t="shared" si="1221"/>
        <v>0</v>
      </c>
      <c r="ED814" s="28">
        <f t="shared" si="1222"/>
        <v>0</v>
      </c>
      <c r="EE814" s="16">
        <f t="shared" si="1223"/>
        <v>0</v>
      </c>
      <c r="EF814" s="9">
        <f t="shared" si="1165"/>
        <v>0</v>
      </c>
      <c r="EG814" s="26">
        <f t="shared" si="1166"/>
        <v>0</v>
      </c>
      <c r="EH814" s="19">
        <f t="shared" si="1167"/>
        <v>0</v>
      </c>
      <c r="EI814" s="26">
        <f t="shared" si="1168"/>
        <v>0</v>
      </c>
      <c r="EJ814" s="26">
        <f t="shared" si="1169"/>
        <v>0</v>
      </c>
      <c r="EK814" s="16">
        <f t="shared" si="1224"/>
        <v>0</v>
      </c>
      <c r="EL814" s="25">
        <v>0</v>
      </c>
      <c r="EM814" s="25">
        <f t="shared" si="1225"/>
        <v>0</v>
      </c>
      <c r="EN814" s="25">
        <f t="shared" si="1226"/>
        <v>0</v>
      </c>
      <c r="EO814" s="25">
        <f t="shared" si="1227"/>
        <v>0</v>
      </c>
      <c r="EP814" s="25">
        <f t="shared" si="1228"/>
        <v>0</v>
      </c>
      <c r="EQ814" s="16">
        <f t="shared" si="1229"/>
        <v>0</v>
      </c>
      <c r="ER814" s="25">
        <f t="shared" si="1230"/>
        <v>0</v>
      </c>
      <c r="ES814" s="9">
        <f t="shared" si="1170"/>
        <v>0</v>
      </c>
      <c r="ET814" s="26">
        <f t="shared" si="1171"/>
        <v>0</v>
      </c>
      <c r="EU814" s="19">
        <f t="shared" si="1172"/>
        <v>0</v>
      </c>
      <c r="EV814" s="26">
        <f t="shared" si="1173"/>
        <v>0</v>
      </c>
      <c r="EW814" s="26">
        <f t="shared" si="1174"/>
        <v>0</v>
      </c>
      <c r="EX814">
        <f t="shared" si="1231"/>
        <v>0</v>
      </c>
      <c r="EY814" s="7">
        <f t="shared" si="1190"/>
        <v>0</v>
      </c>
      <c r="EZ814" s="7">
        <f t="shared" si="1191"/>
        <v>0</v>
      </c>
      <c r="FA814" s="17">
        <f t="shared" si="1232"/>
        <v>0</v>
      </c>
      <c r="FB814" s="17">
        <f t="shared" si="1192"/>
        <v>0</v>
      </c>
      <c r="GB814">
        <v>812</v>
      </c>
      <c r="GC814" s="7">
        <f t="shared" si="1233"/>
        <v>0</v>
      </c>
      <c r="GD814" s="28">
        <f t="shared" si="1234"/>
        <v>0</v>
      </c>
      <c r="GE814" s="16">
        <f t="shared" si="1235"/>
        <v>0</v>
      </c>
      <c r="GF814" s="9">
        <f t="shared" si="1175"/>
        <v>0</v>
      </c>
      <c r="GG814" s="26">
        <f t="shared" si="1176"/>
        <v>0</v>
      </c>
      <c r="GH814" s="19">
        <f t="shared" si="1177"/>
        <v>0</v>
      </c>
      <c r="GI814" s="26">
        <f t="shared" si="1178"/>
        <v>0</v>
      </c>
      <c r="GJ814" s="26">
        <f t="shared" si="1179"/>
        <v>0</v>
      </c>
      <c r="GK814" s="16">
        <f t="shared" si="1236"/>
        <v>0</v>
      </c>
      <c r="GL814" s="25">
        <v>0</v>
      </c>
      <c r="GM814" s="25">
        <f t="shared" si="1237"/>
        <v>0</v>
      </c>
      <c r="GN814" s="25">
        <f t="shared" si="1238"/>
        <v>0</v>
      </c>
      <c r="GO814" s="25">
        <f t="shared" si="1239"/>
        <v>0</v>
      </c>
      <c r="GP814" s="25">
        <f t="shared" si="1240"/>
        <v>0</v>
      </c>
      <c r="GQ814" s="16">
        <f t="shared" si="1241"/>
        <v>0</v>
      </c>
      <c r="GR814" s="25">
        <f t="shared" si="1242"/>
        <v>0</v>
      </c>
      <c r="GS814" s="9">
        <f t="shared" si="1180"/>
        <v>0</v>
      </c>
      <c r="GT814" s="26">
        <f t="shared" si="1181"/>
        <v>0</v>
      </c>
      <c r="GU814" s="19">
        <f t="shared" si="1182"/>
        <v>0</v>
      </c>
      <c r="GV814" s="26">
        <f t="shared" si="1183"/>
        <v>0</v>
      </c>
      <c r="GW814" s="26">
        <f t="shared" si="1184"/>
        <v>0</v>
      </c>
      <c r="GX814">
        <f t="shared" si="1243"/>
        <v>0</v>
      </c>
      <c r="GY814" s="7">
        <f t="shared" si="1193"/>
        <v>0</v>
      </c>
      <c r="GZ814" s="7">
        <f t="shared" si="1194"/>
        <v>0</v>
      </c>
      <c r="HA814" s="17">
        <f t="shared" si="1244"/>
        <v>0</v>
      </c>
      <c r="HB814" s="17">
        <f t="shared" si="1195"/>
        <v>0</v>
      </c>
    </row>
    <row r="815" spans="54:210" x14ac:dyDescent="0.3">
      <c r="BB815">
        <v>813</v>
      </c>
      <c r="BC815" s="7">
        <f t="shared" si="1196"/>
        <v>0</v>
      </c>
      <c r="BD815" s="28">
        <f t="shared" si="1197"/>
        <v>0</v>
      </c>
      <c r="BE815" s="16">
        <f t="shared" si="1198"/>
        <v>0</v>
      </c>
      <c r="BF815" s="16">
        <f t="shared" si="1199"/>
        <v>0</v>
      </c>
      <c r="BG815" s="25">
        <v>0</v>
      </c>
      <c r="BH815" s="25">
        <f t="shared" si="1200"/>
        <v>0</v>
      </c>
      <c r="BI815" s="25">
        <f t="shared" si="1201"/>
        <v>0</v>
      </c>
      <c r="BJ815" s="25">
        <f t="shared" si="1202"/>
        <v>0</v>
      </c>
      <c r="BK815" s="25">
        <f t="shared" si="1203"/>
        <v>0</v>
      </c>
      <c r="BL815" s="16">
        <f t="shared" si="1204"/>
        <v>0</v>
      </c>
      <c r="BM815" s="25">
        <f t="shared" si="1205"/>
        <v>0</v>
      </c>
      <c r="BN815" s="9">
        <f t="shared" si="1150"/>
        <v>0</v>
      </c>
      <c r="BO815" s="26">
        <f t="shared" si="1151"/>
        <v>0</v>
      </c>
      <c r="BP815" s="19">
        <f t="shared" si="1152"/>
        <v>0</v>
      </c>
      <c r="BQ815" s="26">
        <f t="shared" si="1153"/>
        <v>0</v>
      </c>
      <c r="BR815" s="26">
        <f t="shared" si="1154"/>
        <v>0</v>
      </c>
      <c r="BS815">
        <f t="shared" si="1206"/>
        <v>0</v>
      </c>
      <c r="BT815" s="7">
        <f t="shared" si="1207"/>
        <v>0</v>
      </c>
      <c r="BU815" s="7">
        <f t="shared" si="1185"/>
        <v>0</v>
      </c>
      <c r="BV815" s="17">
        <f t="shared" si="1208"/>
        <v>0</v>
      </c>
      <c r="BW815" s="17">
        <f t="shared" si="1186"/>
        <v>0</v>
      </c>
      <c r="CB815">
        <v>813</v>
      </c>
      <c r="CC815" s="7">
        <f t="shared" ca="1" si="1209"/>
        <v>-19000</v>
      </c>
      <c r="CD815" s="28">
        <f t="shared" ca="1" si="1210"/>
        <v>0</v>
      </c>
      <c r="CE815" s="16">
        <f t="shared" ca="1" si="1211"/>
        <v>0</v>
      </c>
      <c r="CF815" s="9">
        <f t="shared" ca="1" si="1155"/>
        <v>0</v>
      </c>
      <c r="CG815" s="26">
        <f t="shared" ca="1" si="1156"/>
        <v>0</v>
      </c>
      <c r="CH815" s="19">
        <f t="shared" ca="1" si="1157"/>
        <v>0</v>
      </c>
      <c r="CI815" s="26">
        <f t="shared" ca="1" si="1158"/>
        <v>0</v>
      </c>
      <c r="CJ815" s="26">
        <f t="shared" ca="1" si="1159"/>
        <v>0</v>
      </c>
      <c r="CK815" s="16">
        <f t="shared" ca="1" si="1212"/>
        <v>0</v>
      </c>
      <c r="CL815" s="25">
        <v>0</v>
      </c>
      <c r="CM815" s="25">
        <f t="shared" ca="1" si="1213"/>
        <v>0</v>
      </c>
      <c r="CN815" s="25">
        <f t="shared" ca="1" si="1214"/>
        <v>0</v>
      </c>
      <c r="CO815" s="25">
        <f t="shared" ca="1" si="1215"/>
        <v>0</v>
      </c>
      <c r="CP815" s="25">
        <f t="shared" ca="1" si="1216"/>
        <v>0</v>
      </c>
      <c r="CQ815" s="16">
        <f t="shared" ca="1" si="1217"/>
        <v>0</v>
      </c>
      <c r="CR815" s="25">
        <f t="shared" ca="1" si="1218"/>
        <v>0</v>
      </c>
      <c r="CS815" s="9">
        <f t="shared" ca="1" si="1160"/>
        <v>0</v>
      </c>
      <c r="CT815" s="26">
        <f t="shared" ca="1" si="1161"/>
        <v>0</v>
      </c>
      <c r="CU815" s="19">
        <f t="shared" ca="1" si="1162"/>
        <v>0</v>
      </c>
      <c r="CV815" s="26">
        <f t="shared" ca="1" si="1163"/>
        <v>0</v>
      </c>
      <c r="CW815" s="26">
        <f t="shared" ca="1" si="1164"/>
        <v>0</v>
      </c>
      <c r="CX815">
        <f t="shared" ca="1" si="1219"/>
        <v>0</v>
      </c>
      <c r="CY815" s="7">
        <f t="shared" ca="1" si="1187"/>
        <v>0</v>
      </c>
      <c r="CZ815" s="7">
        <f t="shared" ca="1" si="1188"/>
        <v>0</v>
      </c>
      <c r="DA815" s="17">
        <f t="shared" ca="1" si="1220"/>
        <v>0</v>
      </c>
      <c r="DB815" s="17">
        <f t="shared" ca="1" si="1189"/>
        <v>0</v>
      </c>
      <c r="EB815">
        <v>813</v>
      </c>
      <c r="EC815" s="7">
        <f t="shared" si="1221"/>
        <v>0</v>
      </c>
      <c r="ED815" s="28">
        <f t="shared" si="1222"/>
        <v>0</v>
      </c>
      <c r="EE815" s="16">
        <f t="shared" si="1223"/>
        <v>0</v>
      </c>
      <c r="EF815" s="9">
        <f t="shared" si="1165"/>
        <v>0</v>
      </c>
      <c r="EG815" s="26">
        <f t="shared" si="1166"/>
        <v>0</v>
      </c>
      <c r="EH815" s="19">
        <f t="shared" si="1167"/>
        <v>0</v>
      </c>
      <c r="EI815" s="26">
        <f t="shared" si="1168"/>
        <v>0</v>
      </c>
      <c r="EJ815" s="26">
        <f t="shared" si="1169"/>
        <v>0</v>
      </c>
      <c r="EK815" s="16">
        <f t="shared" si="1224"/>
        <v>0</v>
      </c>
      <c r="EL815" s="25">
        <v>0</v>
      </c>
      <c r="EM815" s="25">
        <f t="shared" si="1225"/>
        <v>0</v>
      </c>
      <c r="EN815" s="25">
        <f t="shared" si="1226"/>
        <v>0</v>
      </c>
      <c r="EO815" s="25">
        <f t="shared" si="1227"/>
        <v>0</v>
      </c>
      <c r="EP815" s="25">
        <f t="shared" si="1228"/>
        <v>0</v>
      </c>
      <c r="EQ815" s="16">
        <f t="shared" si="1229"/>
        <v>0</v>
      </c>
      <c r="ER815" s="25">
        <f t="shared" si="1230"/>
        <v>0</v>
      </c>
      <c r="ES815" s="9">
        <f t="shared" si="1170"/>
        <v>0</v>
      </c>
      <c r="ET815" s="26">
        <f t="shared" si="1171"/>
        <v>0</v>
      </c>
      <c r="EU815" s="19">
        <f t="shared" si="1172"/>
        <v>0</v>
      </c>
      <c r="EV815" s="26">
        <f t="shared" si="1173"/>
        <v>0</v>
      </c>
      <c r="EW815" s="26">
        <f t="shared" si="1174"/>
        <v>0</v>
      </c>
      <c r="EX815">
        <f t="shared" si="1231"/>
        <v>0</v>
      </c>
      <c r="EY815" s="7">
        <f t="shared" si="1190"/>
        <v>0</v>
      </c>
      <c r="EZ815" s="7">
        <f t="shared" si="1191"/>
        <v>0</v>
      </c>
      <c r="FA815" s="17">
        <f t="shared" si="1232"/>
        <v>0</v>
      </c>
      <c r="FB815" s="17">
        <f t="shared" si="1192"/>
        <v>0</v>
      </c>
      <c r="GB815">
        <v>813</v>
      </c>
      <c r="GC815" s="7">
        <f t="shared" si="1233"/>
        <v>0</v>
      </c>
      <c r="GD815" s="28">
        <f t="shared" si="1234"/>
        <v>0</v>
      </c>
      <c r="GE815" s="16">
        <f t="shared" si="1235"/>
        <v>0</v>
      </c>
      <c r="GF815" s="9">
        <f t="shared" si="1175"/>
        <v>0</v>
      </c>
      <c r="GG815" s="26">
        <f t="shared" si="1176"/>
        <v>0</v>
      </c>
      <c r="GH815" s="19">
        <f t="shared" si="1177"/>
        <v>0</v>
      </c>
      <c r="GI815" s="26">
        <f t="shared" si="1178"/>
        <v>0</v>
      </c>
      <c r="GJ815" s="26">
        <f t="shared" si="1179"/>
        <v>0</v>
      </c>
      <c r="GK815" s="16">
        <f t="shared" si="1236"/>
        <v>0</v>
      </c>
      <c r="GL815" s="25">
        <v>0</v>
      </c>
      <c r="GM815" s="25">
        <f t="shared" si="1237"/>
        <v>0</v>
      </c>
      <c r="GN815" s="25">
        <f t="shared" si="1238"/>
        <v>0</v>
      </c>
      <c r="GO815" s="25">
        <f t="shared" si="1239"/>
        <v>0</v>
      </c>
      <c r="GP815" s="25">
        <f t="shared" si="1240"/>
        <v>0</v>
      </c>
      <c r="GQ815" s="16">
        <f t="shared" si="1241"/>
        <v>0</v>
      </c>
      <c r="GR815" s="25">
        <f t="shared" si="1242"/>
        <v>0</v>
      </c>
      <c r="GS815" s="9">
        <f t="shared" si="1180"/>
        <v>0</v>
      </c>
      <c r="GT815" s="26">
        <f t="shared" si="1181"/>
        <v>0</v>
      </c>
      <c r="GU815" s="19">
        <f t="shared" si="1182"/>
        <v>0</v>
      </c>
      <c r="GV815" s="26">
        <f t="shared" si="1183"/>
        <v>0</v>
      </c>
      <c r="GW815" s="26">
        <f t="shared" si="1184"/>
        <v>0</v>
      </c>
      <c r="GX815">
        <f t="shared" si="1243"/>
        <v>0</v>
      </c>
      <c r="GY815" s="7">
        <f t="shared" si="1193"/>
        <v>0</v>
      </c>
      <c r="GZ815" s="7">
        <f t="shared" si="1194"/>
        <v>0</v>
      </c>
      <c r="HA815" s="17">
        <f t="shared" si="1244"/>
        <v>0</v>
      </c>
      <c r="HB815" s="17">
        <f t="shared" si="1195"/>
        <v>0</v>
      </c>
    </row>
    <row r="816" spans="54:210" x14ac:dyDescent="0.3">
      <c r="BB816">
        <v>814</v>
      </c>
      <c r="BC816" s="7">
        <f t="shared" si="1196"/>
        <v>0</v>
      </c>
      <c r="BD816" s="28">
        <f t="shared" si="1197"/>
        <v>0</v>
      </c>
      <c r="BE816" s="16">
        <f t="shared" si="1198"/>
        <v>0</v>
      </c>
      <c r="BF816" s="16">
        <f t="shared" si="1199"/>
        <v>0</v>
      </c>
      <c r="BG816" s="25">
        <v>0</v>
      </c>
      <c r="BH816" s="25">
        <f t="shared" si="1200"/>
        <v>0</v>
      </c>
      <c r="BI816" s="25">
        <f t="shared" si="1201"/>
        <v>0</v>
      </c>
      <c r="BJ816" s="25">
        <f t="shared" si="1202"/>
        <v>0</v>
      </c>
      <c r="BK816" s="25">
        <f t="shared" si="1203"/>
        <v>0</v>
      </c>
      <c r="BL816" s="16">
        <f t="shared" si="1204"/>
        <v>0</v>
      </c>
      <c r="BM816" s="25">
        <f t="shared" si="1205"/>
        <v>0</v>
      </c>
      <c r="BN816" s="9">
        <f t="shared" si="1150"/>
        <v>0</v>
      </c>
      <c r="BO816" s="26">
        <f t="shared" si="1151"/>
        <v>0</v>
      </c>
      <c r="BP816" s="19">
        <f t="shared" si="1152"/>
        <v>0</v>
      </c>
      <c r="BQ816" s="26">
        <f t="shared" si="1153"/>
        <v>0</v>
      </c>
      <c r="BR816" s="26">
        <f t="shared" si="1154"/>
        <v>0</v>
      </c>
      <c r="BS816">
        <f t="shared" si="1206"/>
        <v>0</v>
      </c>
      <c r="BT816" s="7">
        <f t="shared" si="1207"/>
        <v>0</v>
      </c>
      <c r="BU816" s="7">
        <f t="shared" si="1185"/>
        <v>0</v>
      </c>
      <c r="BV816" s="17">
        <f t="shared" si="1208"/>
        <v>0</v>
      </c>
      <c r="BW816" s="17">
        <f t="shared" si="1186"/>
        <v>0</v>
      </c>
      <c r="CB816">
        <v>814</v>
      </c>
      <c r="CC816" s="7">
        <f t="shared" ca="1" si="1209"/>
        <v>-19000</v>
      </c>
      <c r="CD816" s="28">
        <f t="shared" ca="1" si="1210"/>
        <v>0</v>
      </c>
      <c r="CE816" s="16">
        <f t="shared" ca="1" si="1211"/>
        <v>0</v>
      </c>
      <c r="CF816" s="9">
        <f t="shared" ca="1" si="1155"/>
        <v>0</v>
      </c>
      <c r="CG816" s="26">
        <f t="shared" ca="1" si="1156"/>
        <v>0</v>
      </c>
      <c r="CH816" s="19">
        <f t="shared" ca="1" si="1157"/>
        <v>0</v>
      </c>
      <c r="CI816" s="26">
        <f t="shared" ca="1" si="1158"/>
        <v>0</v>
      </c>
      <c r="CJ816" s="26">
        <f t="shared" ca="1" si="1159"/>
        <v>0</v>
      </c>
      <c r="CK816" s="16">
        <f t="shared" ca="1" si="1212"/>
        <v>0</v>
      </c>
      <c r="CL816" s="25">
        <v>0</v>
      </c>
      <c r="CM816" s="25">
        <f t="shared" ca="1" si="1213"/>
        <v>0</v>
      </c>
      <c r="CN816" s="25">
        <f t="shared" ca="1" si="1214"/>
        <v>0</v>
      </c>
      <c r="CO816" s="25">
        <f t="shared" ca="1" si="1215"/>
        <v>0</v>
      </c>
      <c r="CP816" s="25">
        <f t="shared" ca="1" si="1216"/>
        <v>0</v>
      </c>
      <c r="CQ816" s="16">
        <f t="shared" ca="1" si="1217"/>
        <v>0</v>
      </c>
      <c r="CR816" s="25">
        <f t="shared" ca="1" si="1218"/>
        <v>0</v>
      </c>
      <c r="CS816" s="9">
        <f t="shared" ca="1" si="1160"/>
        <v>0</v>
      </c>
      <c r="CT816" s="26">
        <f t="shared" ca="1" si="1161"/>
        <v>0</v>
      </c>
      <c r="CU816" s="19">
        <f t="shared" ca="1" si="1162"/>
        <v>0</v>
      </c>
      <c r="CV816" s="26">
        <f t="shared" ca="1" si="1163"/>
        <v>0</v>
      </c>
      <c r="CW816" s="26">
        <f t="shared" ca="1" si="1164"/>
        <v>0</v>
      </c>
      <c r="CX816">
        <f t="shared" ca="1" si="1219"/>
        <v>0</v>
      </c>
      <c r="CY816" s="7">
        <f t="shared" ca="1" si="1187"/>
        <v>0</v>
      </c>
      <c r="CZ816" s="7">
        <f t="shared" ca="1" si="1188"/>
        <v>0</v>
      </c>
      <c r="DA816" s="17">
        <f t="shared" ca="1" si="1220"/>
        <v>0</v>
      </c>
      <c r="DB816" s="17">
        <f t="shared" ca="1" si="1189"/>
        <v>0</v>
      </c>
      <c r="EB816">
        <v>814</v>
      </c>
      <c r="EC816" s="7">
        <f t="shared" si="1221"/>
        <v>0</v>
      </c>
      <c r="ED816" s="28">
        <f t="shared" si="1222"/>
        <v>0</v>
      </c>
      <c r="EE816" s="16">
        <f t="shared" si="1223"/>
        <v>0</v>
      </c>
      <c r="EF816" s="9">
        <f t="shared" si="1165"/>
        <v>0</v>
      </c>
      <c r="EG816" s="26">
        <f t="shared" si="1166"/>
        <v>0</v>
      </c>
      <c r="EH816" s="19">
        <f t="shared" si="1167"/>
        <v>0</v>
      </c>
      <c r="EI816" s="26">
        <f t="shared" si="1168"/>
        <v>0</v>
      </c>
      <c r="EJ816" s="26">
        <f t="shared" si="1169"/>
        <v>0</v>
      </c>
      <c r="EK816" s="16">
        <f t="shared" si="1224"/>
        <v>0</v>
      </c>
      <c r="EL816" s="25">
        <v>0</v>
      </c>
      <c r="EM816" s="25">
        <f t="shared" si="1225"/>
        <v>0</v>
      </c>
      <c r="EN816" s="25">
        <f t="shared" si="1226"/>
        <v>0</v>
      </c>
      <c r="EO816" s="25">
        <f t="shared" si="1227"/>
        <v>0</v>
      </c>
      <c r="EP816" s="25">
        <f t="shared" si="1228"/>
        <v>0</v>
      </c>
      <c r="EQ816" s="16">
        <f t="shared" si="1229"/>
        <v>0</v>
      </c>
      <c r="ER816" s="25">
        <f t="shared" si="1230"/>
        <v>0</v>
      </c>
      <c r="ES816" s="9">
        <f t="shared" si="1170"/>
        <v>0</v>
      </c>
      <c r="ET816" s="26">
        <f t="shared" si="1171"/>
        <v>0</v>
      </c>
      <c r="EU816" s="19">
        <f t="shared" si="1172"/>
        <v>0</v>
      </c>
      <c r="EV816" s="26">
        <f t="shared" si="1173"/>
        <v>0</v>
      </c>
      <c r="EW816" s="26">
        <f t="shared" si="1174"/>
        <v>0</v>
      </c>
      <c r="EX816">
        <f t="shared" si="1231"/>
        <v>0</v>
      </c>
      <c r="EY816" s="7">
        <f t="shared" si="1190"/>
        <v>0</v>
      </c>
      <c r="EZ816" s="7">
        <f t="shared" si="1191"/>
        <v>0</v>
      </c>
      <c r="FA816" s="17">
        <f t="shared" si="1232"/>
        <v>0</v>
      </c>
      <c r="FB816" s="17">
        <f t="shared" si="1192"/>
        <v>0</v>
      </c>
      <c r="GB816">
        <v>814</v>
      </c>
      <c r="GC816" s="7">
        <f t="shared" si="1233"/>
        <v>0</v>
      </c>
      <c r="GD816" s="28">
        <f t="shared" si="1234"/>
        <v>0</v>
      </c>
      <c r="GE816" s="16">
        <f t="shared" si="1235"/>
        <v>0</v>
      </c>
      <c r="GF816" s="9">
        <f t="shared" si="1175"/>
        <v>0</v>
      </c>
      <c r="GG816" s="26">
        <f t="shared" si="1176"/>
        <v>0</v>
      </c>
      <c r="GH816" s="19">
        <f t="shared" si="1177"/>
        <v>0</v>
      </c>
      <c r="GI816" s="26">
        <f t="shared" si="1178"/>
        <v>0</v>
      </c>
      <c r="GJ816" s="26">
        <f t="shared" si="1179"/>
        <v>0</v>
      </c>
      <c r="GK816" s="16">
        <f t="shared" si="1236"/>
        <v>0</v>
      </c>
      <c r="GL816" s="25">
        <v>0</v>
      </c>
      <c r="GM816" s="25">
        <f t="shared" si="1237"/>
        <v>0</v>
      </c>
      <c r="GN816" s="25">
        <f t="shared" si="1238"/>
        <v>0</v>
      </c>
      <c r="GO816" s="25">
        <f t="shared" si="1239"/>
        <v>0</v>
      </c>
      <c r="GP816" s="25">
        <f t="shared" si="1240"/>
        <v>0</v>
      </c>
      <c r="GQ816" s="16">
        <f t="shared" si="1241"/>
        <v>0</v>
      </c>
      <c r="GR816" s="25">
        <f t="shared" si="1242"/>
        <v>0</v>
      </c>
      <c r="GS816" s="9">
        <f t="shared" si="1180"/>
        <v>0</v>
      </c>
      <c r="GT816" s="26">
        <f t="shared" si="1181"/>
        <v>0</v>
      </c>
      <c r="GU816" s="19">
        <f t="shared" si="1182"/>
        <v>0</v>
      </c>
      <c r="GV816" s="26">
        <f t="shared" si="1183"/>
        <v>0</v>
      </c>
      <c r="GW816" s="26">
        <f t="shared" si="1184"/>
        <v>0</v>
      </c>
      <c r="GX816">
        <f t="shared" si="1243"/>
        <v>0</v>
      </c>
      <c r="GY816" s="7">
        <f t="shared" si="1193"/>
        <v>0</v>
      </c>
      <c r="GZ816" s="7">
        <f t="shared" si="1194"/>
        <v>0</v>
      </c>
      <c r="HA816" s="17">
        <f t="shared" si="1244"/>
        <v>0</v>
      </c>
      <c r="HB816" s="17">
        <f t="shared" si="1195"/>
        <v>0</v>
      </c>
    </row>
    <row r="817" spans="54:210" x14ac:dyDescent="0.3">
      <c r="BB817">
        <v>815</v>
      </c>
      <c r="BC817" s="7">
        <f t="shared" si="1196"/>
        <v>0</v>
      </c>
      <c r="BD817" s="28">
        <f t="shared" si="1197"/>
        <v>0</v>
      </c>
      <c r="BE817" s="16">
        <f t="shared" si="1198"/>
        <v>0</v>
      </c>
      <c r="BF817" s="16">
        <f t="shared" si="1199"/>
        <v>0</v>
      </c>
      <c r="BG817" s="25">
        <v>0</v>
      </c>
      <c r="BH817" s="25">
        <f t="shared" si="1200"/>
        <v>0</v>
      </c>
      <c r="BI817" s="25">
        <f t="shared" si="1201"/>
        <v>0</v>
      </c>
      <c r="BJ817" s="25">
        <f t="shared" si="1202"/>
        <v>0</v>
      </c>
      <c r="BK817" s="25">
        <f t="shared" si="1203"/>
        <v>0</v>
      </c>
      <c r="BL817" s="16">
        <f t="shared" si="1204"/>
        <v>0</v>
      </c>
      <c r="BM817" s="25">
        <f t="shared" si="1205"/>
        <v>0</v>
      </c>
      <c r="BN817" s="9">
        <f t="shared" si="1150"/>
        <v>0</v>
      </c>
      <c r="BO817" s="26">
        <f t="shared" si="1151"/>
        <v>0</v>
      </c>
      <c r="BP817" s="19">
        <f t="shared" si="1152"/>
        <v>0</v>
      </c>
      <c r="BQ817" s="26">
        <f t="shared" si="1153"/>
        <v>0</v>
      </c>
      <c r="BR817" s="26">
        <f t="shared" si="1154"/>
        <v>0</v>
      </c>
      <c r="BS817">
        <f t="shared" si="1206"/>
        <v>0</v>
      </c>
      <c r="BT817" s="7">
        <f t="shared" si="1207"/>
        <v>0</v>
      </c>
      <c r="BU817" s="7">
        <f t="shared" si="1185"/>
        <v>0</v>
      </c>
      <c r="BV817" s="17">
        <f t="shared" si="1208"/>
        <v>0</v>
      </c>
      <c r="BW817" s="17">
        <f t="shared" si="1186"/>
        <v>0</v>
      </c>
      <c r="CB817">
        <v>815</v>
      </c>
      <c r="CC817" s="7">
        <f t="shared" ca="1" si="1209"/>
        <v>-19000</v>
      </c>
      <c r="CD817" s="28">
        <f t="shared" ca="1" si="1210"/>
        <v>0</v>
      </c>
      <c r="CE817" s="16">
        <f t="shared" ca="1" si="1211"/>
        <v>0</v>
      </c>
      <c r="CF817" s="9">
        <f t="shared" ca="1" si="1155"/>
        <v>0</v>
      </c>
      <c r="CG817" s="26">
        <f t="shared" ca="1" si="1156"/>
        <v>0</v>
      </c>
      <c r="CH817" s="19">
        <f t="shared" ca="1" si="1157"/>
        <v>0</v>
      </c>
      <c r="CI817" s="26">
        <f t="shared" ca="1" si="1158"/>
        <v>0</v>
      </c>
      <c r="CJ817" s="26">
        <f t="shared" ca="1" si="1159"/>
        <v>0</v>
      </c>
      <c r="CK817" s="16">
        <f t="shared" ca="1" si="1212"/>
        <v>0</v>
      </c>
      <c r="CL817" s="25">
        <v>0</v>
      </c>
      <c r="CM817" s="25">
        <f t="shared" ca="1" si="1213"/>
        <v>0</v>
      </c>
      <c r="CN817" s="25">
        <f t="shared" ca="1" si="1214"/>
        <v>0</v>
      </c>
      <c r="CO817" s="25">
        <f t="shared" ca="1" si="1215"/>
        <v>0</v>
      </c>
      <c r="CP817" s="25">
        <f t="shared" ca="1" si="1216"/>
        <v>0</v>
      </c>
      <c r="CQ817" s="16">
        <f t="shared" ca="1" si="1217"/>
        <v>0</v>
      </c>
      <c r="CR817" s="25">
        <f t="shared" ca="1" si="1218"/>
        <v>0</v>
      </c>
      <c r="CS817" s="9">
        <f t="shared" ca="1" si="1160"/>
        <v>0</v>
      </c>
      <c r="CT817" s="26">
        <f t="shared" ca="1" si="1161"/>
        <v>0</v>
      </c>
      <c r="CU817" s="19">
        <f t="shared" ca="1" si="1162"/>
        <v>0</v>
      </c>
      <c r="CV817" s="26">
        <f t="shared" ca="1" si="1163"/>
        <v>0</v>
      </c>
      <c r="CW817" s="26">
        <f t="shared" ca="1" si="1164"/>
        <v>0</v>
      </c>
      <c r="CX817">
        <f t="shared" ca="1" si="1219"/>
        <v>0</v>
      </c>
      <c r="CY817" s="7">
        <f t="shared" ca="1" si="1187"/>
        <v>0</v>
      </c>
      <c r="CZ817" s="7">
        <f t="shared" ca="1" si="1188"/>
        <v>0</v>
      </c>
      <c r="DA817" s="17">
        <f t="shared" ca="1" si="1220"/>
        <v>0</v>
      </c>
      <c r="DB817" s="17">
        <f t="shared" ca="1" si="1189"/>
        <v>0</v>
      </c>
      <c r="EB817">
        <v>815</v>
      </c>
      <c r="EC817" s="7">
        <f t="shared" si="1221"/>
        <v>0</v>
      </c>
      <c r="ED817" s="28">
        <f t="shared" si="1222"/>
        <v>0</v>
      </c>
      <c r="EE817" s="16">
        <f t="shared" si="1223"/>
        <v>0</v>
      </c>
      <c r="EF817" s="9">
        <f t="shared" si="1165"/>
        <v>0</v>
      </c>
      <c r="EG817" s="26">
        <f t="shared" si="1166"/>
        <v>0</v>
      </c>
      <c r="EH817" s="19">
        <f t="shared" si="1167"/>
        <v>0</v>
      </c>
      <c r="EI817" s="26">
        <f t="shared" si="1168"/>
        <v>0</v>
      </c>
      <c r="EJ817" s="26">
        <f t="shared" si="1169"/>
        <v>0</v>
      </c>
      <c r="EK817" s="16">
        <f t="shared" si="1224"/>
        <v>0</v>
      </c>
      <c r="EL817" s="25">
        <v>0</v>
      </c>
      <c r="EM817" s="25">
        <f t="shared" si="1225"/>
        <v>0</v>
      </c>
      <c r="EN817" s="25">
        <f t="shared" si="1226"/>
        <v>0</v>
      </c>
      <c r="EO817" s="25">
        <f t="shared" si="1227"/>
        <v>0</v>
      </c>
      <c r="EP817" s="25">
        <f t="shared" si="1228"/>
        <v>0</v>
      </c>
      <c r="EQ817" s="16">
        <f t="shared" si="1229"/>
        <v>0</v>
      </c>
      <c r="ER817" s="25">
        <f t="shared" si="1230"/>
        <v>0</v>
      </c>
      <c r="ES817" s="9">
        <f t="shared" si="1170"/>
        <v>0</v>
      </c>
      <c r="ET817" s="26">
        <f t="shared" si="1171"/>
        <v>0</v>
      </c>
      <c r="EU817" s="19">
        <f t="shared" si="1172"/>
        <v>0</v>
      </c>
      <c r="EV817" s="26">
        <f t="shared" si="1173"/>
        <v>0</v>
      </c>
      <c r="EW817" s="26">
        <f t="shared" si="1174"/>
        <v>0</v>
      </c>
      <c r="EX817">
        <f t="shared" si="1231"/>
        <v>0</v>
      </c>
      <c r="EY817" s="7">
        <f t="shared" si="1190"/>
        <v>0</v>
      </c>
      <c r="EZ817" s="7">
        <f t="shared" si="1191"/>
        <v>0</v>
      </c>
      <c r="FA817" s="17">
        <f t="shared" si="1232"/>
        <v>0</v>
      </c>
      <c r="FB817" s="17">
        <f t="shared" si="1192"/>
        <v>0</v>
      </c>
      <c r="GB817">
        <v>815</v>
      </c>
      <c r="GC817" s="7">
        <f t="shared" si="1233"/>
        <v>0</v>
      </c>
      <c r="GD817" s="28">
        <f t="shared" si="1234"/>
        <v>0</v>
      </c>
      <c r="GE817" s="16">
        <f t="shared" si="1235"/>
        <v>0</v>
      </c>
      <c r="GF817" s="9">
        <f t="shared" si="1175"/>
        <v>0</v>
      </c>
      <c r="GG817" s="26">
        <f t="shared" si="1176"/>
        <v>0</v>
      </c>
      <c r="GH817" s="19">
        <f t="shared" si="1177"/>
        <v>0</v>
      </c>
      <c r="GI817" s="26">
        <f t="shared" si="1178"/>
        <v>0</v>
      </c>
      <c r="GJ817" s="26">
        <f t="shared" si="1179"/>
        <v>0</v>
      </c>
      <c r="GK817" s="16">
        <f t="shared" si="1236"/>
        <v>0</v>
      </c>
      <c r="GL817" s="25">
        <v>0</v>
      </c>
      <c r="GM817" s="25">
        <f t="shared" si="1237"/>
        <v>0</v>
      </c>
      <c r="GN817" s="25">
        <f t="shared" si="1238"/>
        <v>0</v>
      </c>
      <c r="GO817" s="25">
        <f t="shared" si="1239"/>
        <v>0</v>
      </c>
      <c r="GP817" s="25">
        <f t="shared" si="1240"/>
        <v>0</v>
      </c>
      <c r="GQ817" s="16">
        <f t="shared" si="1241"/>
        <v>0</v>
      </c>
      <c r="GR817" s="25">
        <f t="shared" si="1242"/>
        <v>0</v>
      </c>
      <c r="GS817" s="9">
        <f t="shared" si="1180"/>
        <v>0</v>
      </c>
      <c r="GT817" s="26">
        <f t="shared" si="1181"/>
        <v>0</v>
      </c>
      <c r="GU817" s="19">
        <f t="shared" si="1182"/>
        <v>0</v>
      </c>
      <c r="GV817" s="26">
        <f t="shared" si="1183"/>
        <v>0</v>
      </c>
      <c r="GW817" s="26">
        <f t="shared" si="1184"/>
        <v>0</v>
      </c>
      <c r="GX817">
        <f t="shared" si="1243"/>
        <v>0</v>
      </c>
      <c r="GY817" s="7">
        <f t="shared" si="1193"/>
        <v>0</v>
      </c>
      <c r="GZ817" s="7">
        <f t="shared" si="1194"/>
        <v>0</v>
      </c>
      <c r="HA817" s="17">
        <f t="shared" si="1244"/>
        <v>0</v>
      </c>
      <c r="HB817" s="17">
        <f t="shared" si="1195"/>
        <v>0</v>
      </c>
    </row>
    <row r="818" spans="54:210" x14ac:dyDescent="0.3">
      <c r="BB818">
        <v>816</v>
      </c>
      <c r="BC818" s="7">
        <f t="shared" si="1196"/>
        <v>0</v>
      </c>
      <c r="BD818" s="28">
        <f t="shared" si="1197"/>
        <v>0</v>
      </c>
      <c r="BE818" s="16">
        <f t="shared" si="1198"/>
        <v>0</v>
      </c>
      <c r="BF818" s="16">
        <f t="shared" si="1199"/>
        <v>0</v>
      </c>
      <c r="BG818" s="25">
        <v>0</v>
      </c>
      <c r="BH818" s="25">
        <f t="shared" si="1200"/>
        <v>0</v>
      </c>
      <c r="BI818" s="25">
        <f t="shared" si="1201"/>
        <v>0</v>
      </c>
      <c r="BJ818" s="25">
        <f t="shared" si="1202"/>
        <v>0</v>
      </c>
      <c r="BK818" s="25">
        <f t="shared" si="1203"/>
        <v>0</v>
      </c>
      <c r="BL818" s="16">
        <f t="shared" si="1204"/>
        <v>0</v>
      </c>
      <c r="BM818" s="25">
        <f t="shared" si="1205"/>
        <v>0</v>
      </c>
      <c r="BN818" s="9">
        <f t="shared" si="1150"/>
        <v>0</v>
      </c>
      <c r="BO818" s="26">
        <f t="shared" si="1151"/>
        <v>0</v>
      </c>
      <c r="BP818" s="19">
        <f t="shared" si="1152"/>
        <v>0</v>
      </c>
      <c r="BQ818" s="26">
        <f t="shared" si="1153"/>
        <v>0</v>
      </c>
      <c r="BR818" s="26">
        <f t="shared" si="1154"/>
        <v>0</v>
      </c>
      <c r="BS818">
        <f t="shared" si="1206"/>
        <v>0</v>
      </c>
      <c r="BT818" s="7">
        <f t="shared" si="1207"/>
        <v>0</v>
      </c>
      <c r="BU818" s="7">
        <f t="shared" si="1185"/>
        <v>0</v>
      </c>
      <c r="BV818" s="17">
        <f t="shared" si="1208"/>
        <v>0</v>
      </c>
      <c r="BW818" s="17">
        <f t="shared" si="1186"/>
        <v>0</v>
      </c>
      <c r="CB818">
        <v>816</v>
      </c>
      <c r="CC818" s="7">
        <f t="shared" ca="1" si="1209"/>
        <v>-19000</v>
      </c>
      <c r="CD818" s="28">
        <f t="shared" ca="1" si="1210"/>
        <v>0</v>
      </c>
      <c r="CE818" s="16">
        <f t="shared" ca="1" si="1211"/>
        <v>0</v>
      </c>
      <c r="CF818" s="9">
        <f t="shared" ca="1" si="1155"/>
        <v>0</v>
      </c>
      <c r="CG818" s="26">
        <f t="shared" ca="1" si="1156"/>
        <v>0</v>
      </c>
      <c r="CH818" s="19">
        <f t="shared" ca="1" si="1157"/>
        <v>0</v>
      </c>
      <c r="CI818" s="26">
        <f t="shared" ca="1" si="1158"/>
        <v>0</v>
      </c>
      <c r="CJ818" s="26">
        <f t="shared" ca="1" si="1159"/>
        <v>0</v>
      </c>
      <c r="CK818" s="16">
        <f t="shared" ca="1" si="1212"/>
        <v>0</v>
      </c>
      <c r="CL818" s="25">
        <v>0</v>
      </c>
      <c r="CM818" s="25">
        <f t="shared" ca="1" si="1213"/>
        <v>0</v>
      </c>
      <c r="CN818" s="25">
        <f t="shared" ca="1" si="1214"/>
        <v>0</v>
      </c>
      <c r="CO818" s="25">
        <f t="shared" ca="1" si="1215"/>
        <v>0</v>
      </c>
      <c r="CP818" s="25">
        <f t="shared" ca="1" si="1216"/>
        <v>0</v>
      </c>
      <c r="CQ818" s="16">
        <f t="shared" ca="1" si="1217"/>
        <v>0</v>
      </c>
      <c r="CR818" s="25">
        <f t="shared" ca="1" si="1218"/>
        <v>0</v>
      </c>
      <c r="CS818" s="9">
        <f t="shared" ca="1" si="1160"/>
        <v>0</v>
      </c>
      <c r="CT818" s="26">
        <f t="shared" ca="1" si="1161"/>
        <v>0</v>
      </c>
      <c r="CU818" s="19">
        <f t="shared" ca="1" si="1162"/>
        <v>0</v>
      </c>
      <c r="CV818" s="26">
        <f t="shared" ca="1" si="1163"/>
        <v>0</v>
      </c>
      <c r="CW818" s="26">
        <f t="shared" ca="1" si="1164"/>
        <v>0</v>
      </c>
      <c r="CX818">
        <f t="shared" ca="1" si="1219"/>
        <v>0</v>
      </c>
      <c r="CY818" s="7">
        <f t="shared" ca="1" si="1187"/>
        <v>0</v>
      </c>
      <c r="CZ818" s="7">
        <f t="shared" ca="1" si="1188"/>
        <v>0</v>
      </c>
      <c r="DA818" s="17">
        <f t="shared" ca="1" si="1220"/>
        <v>0</v>
      </c>
      <c r="DB818" s="17">
        <f t="shared" ca="1" si="1189"/>
        <v>0</v>
      </c>
      <c r="EB818">
        <v>816</v>
      </c>
      <c r="EC818" s="7">
        <f t="shared" si="1221"/>
        <v>0</v>
      </c>
      <c r="ED818" s="28">
        <f t="shared" si="1222"/>
        <v>0</v>
      </c>
      <c r="EE818" s="16">
        <f t="shared" si="1223"/>
        <v>0</v>
      </c>
      <c r="EF818" s="9">
        <f t="shared" si="1165"/>
        <v>0</v>
      </c>
      <c r="EG818" s="26">
        <f t="shared" si="1166"/>
        <v>0</v>
      </c>
      <c r="EH818" s="19">
        <f t="shared" si="1167"/>
        <v>0</v>
      </c>
      <c r="EI818" s="26">
        <f t="shared" si="1168"/>
        <v>0</v>
      </c>
      <c r="EJ818" s="26">
        <f t="shared" si="1169"/>
        <v>0</v>
      </c>
      <c r="EK818" s="16">
        <f t="shared" si="1224"/>
        <v>0</v>
      </c>
      <c r="EL818" s="25">
        <v>0</v>
      </c>
      <c r="EM818" s="25">
        <f t="shared" si="1225"/>
        <v>0</v>
      </c>
      <c r="EN818" s="25">
        <f t="shared" si="1226"/>
        <v>0</v>
      </c>
      <c r="EO818" s="25">
        <f t="shared" si="1227"/>
        <v>0</v>
      </c>
      <c r="EP818" s="25">
        <f t="shared" si="1228"/>
        <v>0</v>
      </c>
      <c r="EQ818" s="16">
        <f t="shared" si="1229"/>
        <v>0</v>
      </c>
      <c r="ER818" s="25">
        <f t="shared" si="1230"/>
        <v>0</v>
      </c>
      <c r="ES818" s="9">
        <f t="shared" si="1170"/>
        <v>0</v>
      </c>
      <c r="ET818" s="26">
        <f t="shared" si="1171"/>
        <v>0</v>
      </c>
      <c r="EU818" s="19">
        <f t="shared" si="1172"/>
        <v>0</v>
      </c>
      <c r="EV818" s="26">
        <f t="shared" si="1173"/>
        <v>0</v>
      </c>
      <c r="EW818" s="26">
        <f t="shared" si="1174"/>
        <v>0</v>
      </c>
      <c r="EX818">
        <f t="shared" si="1231"/>
        <v>0</v>
      </c>
      <c r="EY818" s="7">
        <f t="shared" si="1190"/>
        <v>0</v>
      </c>
      <c r="EZ818" s="7">
        <f t="shared" si="1191"/>
        <v>0</v>
      </c>
      <c r="FA818" s="17">
        <f t="shared" si="1232"/>
        <v>0</v>
      </c>
      <c r="FB818" s="17">
        <f t="shared" si="1192"/>
        <v>0</v>
      </c>
      <c r="GB818">
        <v>816</v>
      </c>
      <c r="GC818" s="7">
        <f t="shared" si="1233"/>
        <v>0</v>
      </c>
      <c r="GD818" s="28">
        <f t="shared" si="1234"/>
        <v>0</v>
      </c>
      <c r="GE818" s="16">
        <f t="shared" si="1235"/>
        <v>0</v>
      </c>
      <c r="GF818" s="9">
        <f t="shared" si="1175"/>
        <v>0</v>
      </c>
      <c r="GG818" s="26">
        <f t="shared" si="1176"/>
        <v>0</v>
      </c>
      <c r="GH818" s="19">
        <f t="shared" si="1177"/>
        <v>0</v>
      </c>
      <c r="GI818" s="26">
        <f t="shared" si="1178"/>
        <v>0</v>
      </c>
      <c r="GJ818" s="26">
        <f t="shared" si="1179"/>
        <v>0</v>
      </c>
      <c r="GK818" s="16">
        <f t="shared" si="1236"/>
        <v>0</v>
      </c>
      <c r="GL818" s="25">
        <v>0</v>
      </c>
      <c r="GM818" s="25">
        <f t="shared" si="1237"/>
        <v>0</v>
      </c>
      <c r="GN818" s="25">
        <f t="shared" si="1238"/>
        <v>0</v>
      </c>
      <c r="GO818" s="25">
        <f t="shared" si="1239"/>
        <v>0</v>
      </c>
      <c r="GP818" s="25">
        <f t="shared" si="1240"/>
        <v>0</v>
      </c>
      <c r="GQ818" s="16">
        <f t="shared" si="1241"/>
        <v>0</v>
      </c>
      <c r="GR818" s="25">
        <f t="shared" si="1242"/>
        <v>0</v>
      </c>
      <c r="GS818" s="9">
        <f t="shared" si="1180"/>
        <v>0</v>
      </c>
      <c r="GT818" s="26">
        <f t="shared" si="1181"/>
        <v>0</v>
      </c>
      <c r="GU818" s="19">
        <f t="shared" si="1182"/>
        <v>0</v>
      </c>
      <c r="GV818" s="26">
        <f t="shared" si="1183"/>
        <v>0</v>
      </c>
      <c r="GW818" s="26">
        <f t="shared" si="1184"/>
        <v>0</v>
      </c>
      <c r="GX818">
        <f t="shared" si="1243"/>
        <v>0</v>
      </c>
      <c r="GY818" s="7">
        <f t="shared" si="1193"/>
        <v>0</v>
      </c>
      <c r="GZ818" s="7">
        <f t="shared" si="1194"/>
        <v>0</v>
      </c>
      <c r="HA818" s="17">
        <f t="shared" si="1244"/>
        <v>0</v>
      </c>
      <c r="HB818" s="17">
        <f t="shared" si="1195"/>
        <v>0</v>
      </c>
    </row>
    <row r="819" spans="54:210" x14ac:dyDescent="0.3">
      <c r="BB819">
        <v>817</v>
      </c>
      <c r="BC819" s="7">
        <f t="shared" si="1196"/>
        <v>0</v>
      </c>
      <c r="BD819" s="28">
        <f t="shared" si="1197"/>
        <v>0</v>
      </c>
      <c r="BE819" s="16">
        <f t="shared" si="1198"/>
        <v>0</v>
      </c>
      <c r="BF819" s="16">
        <f t="shared" si="1199"/>
        <v>0</v>
      </c>
      <c r="BG819" s="25">
        <v>0</v>
      </c>
      <c r="BH819" s="25">
        <f t="shared" si="1200"/>
        <v>0</v>
      </c>
      <c r="BI819" s="25">
        <f t="shared" si="1201"/>
        <v>0</v>
      </c>
      <c r="BJ819" s="25">
        <f t="shared" si="1202"/>
        <v>0</v>
      </c>
      <c r="BK819" s="25">
        <f t="shared" si="1203"/>
        <v>0</v>
      </c>
      <c r="BL819" s="16">
        <f t="shared" si="1204"/>
        <v>0</v>
      </c>
      <c r="BM819" s="25">
        <f t="shared" si="1205"/>
        <v>0</v>
      </c>
      <c r="BN819" s="9">
        <f t="shared" si="1150"/>
        <v>0</v>
      </c>
      <c r="BO819" s="26">
        <f t="shared" si="1151"/>
        <v>0</v>
      </c>
      <c r="BP819" s="19">
        <f t="shared" si="1152"/>
        <v>0</v>
      </c>
      <c r="BQ819" s="26">
        <f t="shared" si="1153"/>
        <v>0</v>
      </c>
      <c r="BR819" s="26">
        <f t="shared" si="1154"/>
        <v>0</v>
      </c>
      <c r="BS819">
        <f t="shared" si="1206"/>
        <v>0</v>
      </c>
      <c r="BT819" s="7">
        <f t="shared" si="1207"/>
        <v>0</v>
      </c>
      <c r="BU819" s="7">
        <f t="shared" si="1185"/>
        <v>0</v>
      </c>
      <c r="BV819" s="17">
        <f t="shared" si="1208"/>
        <v>0</v>
      </c>
      <c r="BW819" s="17">
        <f t="shared" si="1186"/>
        <v>0</v>
      </c>
      <c r="CB819">
        <v>817</v>
      </c>
      <c r="CC819" s="7">
        <f t="shared" ca="1" si="1209"/>
        <v>-19000</v>
      </c>
      <c r="CD819" s="28">
        <f t="shared" ca="1" si="1210"/>
        <v>0</v>
      </c>
      <c r="CE819" s="16">
        <f t="shared" ca="1" si="1211"/>
        <v>0</v>
      </c>
      <c r="CF819" s="9">
        <f t="shared" ca="1" si="1155"/>
        <v>0</v>
      </c>
      <c r="CG819" s="26">
        <f t="shared" ca="1" si="1156"/>
        <v>0</v>
      </c>
      <c r="CH819" s="19">
        <f t="shared" ca="1" si="1157"/>
        <v>0</v>
      </c>
      <c r="CI819" s="26">
        <f t="shared" ca="1" si="1158"/>
        <v>0</v>
      </c>
      <c r="CJ819" s="26">
        <f t="shared" ca="1" si="1159"/>
        <v>0</v>
      </c>
      <c r="CK819" s="16">
        <f t="shared" ca="1" si="1212"/>
        <v>0</v>
      </c>
      <c r="CL819" s="25">
        <v>0</v>
      </c>
      <c r="CM819" s="25">
        <f t="shared" ca="1" si="1213"/>
        <v>0</v>
      </c>
      <c r="CN819" s="25">
        <f t="shared" ca="1" si="1214"/>
        <v>0</v>
      </c>
      <c r="CO819" s="25">
        <f t="shared" ca="1" si="1215"/>
        <v>0</v>
      </c>
      <c r="CP819" s="25">
        <f t="shared" ca="1" si="1216"/>
        <v>0</v>
      </c>
      <c r="CQ819" s="16">
        <f t="shared" ca="1" si="1217"/>
        <v>0</v>
      </c>
      <c r="CR819" s="25">
        <f t="shared" ca="1" si="1218"/>
        <v>0</v>
      </c>
      <c r="CS819" s="9">
        <f t="shared" ca="1" si="1160"/>
        <v>0</v>
      </c>
      <c r="CT819" s="26">
        <f t="shared" ca="1" si="1161"/>
        <v>0</v>
      </c>
      <c r="CU819" s="19">
        <f t="shared" ca="1" si="1162"/>
        <v>0</v>
      </c>
      <c r="CV819" s="26">
        <f t="shared" ca="1" si="1163"/>
        <v>0</v>
      </c>
      <c r="CW819" s="26">
        <f t="shared" ca="1" si="1164"/>
        <v>0</v>
      </c>
      <c r="CX819">
        <f t="shared" ca="1" si="1219"/>
        <v>0</v>
      </c>
      <c r="CY819" s="7">
        <f t="shared" ca="1" si="1187"/>
        <v>0</v>
      </c>
      <c r="CZ819" s="7">
        <f t="shared" ca="1" si="1188"/>
        <v>0</v>
      </c>
      <c r="DA819" s="17">
        <f t="shared" ca="1" si="1220"/>
        <v>0</v>
      </c>
      <c r="DB819" s="17">
        <f t="shared" ca="1" si="1189"/>
        <v>0</v>
      </c>
      <c r="EB819">
        <v>817</v>
      </c>
      <c r="EC819" s="7">
        <f t="shared" si="1221"/>
        <v>0</v>
      </c>
      <c r="ED819" s="28">
        <f t="shared" si="1222"/>
        <v>0</v>
      </c>
      <c r="EE819" s="16">
        <f t="shared" si="1223"/>
        <v>0</v>
      </c>
      <c r="EF819" s="9">
        <f t="shared" si="1165"/>
        <v>0</v>
      </c>
      <c r="EG819" s="26">
        <f t="shared" si="1166"/>
        <v>0</v>
      </c>
      <c r="EH819" s="19">
        <f t="shared" si="1167"/>
        <v>0</v>
      </c>
      <c r="EI819" s="26">
        <f t="shared" si="1168"/>
        <v>0</v>
      </c>
      <c r="EJ819" s="26">
        <f t="shared" si="1169"/>
        <v>0</v>
      </c>
      <c r="EK819" s="16">
        <f t="shared" si="1224"/>
        <v>0</v>
      </c>
      <c r="EL819" s="25">
        <v>0</v>
      </c>
      <c r="EM819" s="25">
        <f t="shared" si="1225"/>
        <v>0</v>
      </c>
      <c r="EN819" s="25">
        <f t="shared" si="1226"/>
        <v>0</v>
      </c>
      <c r="EO819" s="25">
        <f t="shared" si="1227"/>
        <v>0</v>
      </c>
      <c r="EP819" s="25">
        <f t="shared" si="1228"/>
        <v>0</v>
      </c>
      <c r="EQ819" s="16">
        <f t="shared" si="1229"/>
        <v>0</v>
      </c>
      <c r="ER819" s="25">
        <f t="shared" si="1230"/>
        <v>0</v>
      </c>
      <c r="ES819" s="9">
        <f t="shared" si="1170"/>
        <v>0</v>
      </c>
      <c r="ET819" s="26">
        <f t="shared" si="1171"/>
        <v>0</v>
      </c>
      <c r="EU819" s="19">
        <f t="shared" si="1172"/>
        <v>0</v>
      </c>
      <c r="EV819" s="26">
        <f t="shared" si="1173"/>
        <v>0</v>
      </c>
      <c r="EW819" s="26">
        <f t="shared" si="1174"/>
        <v>0</v>
      </c>
      <c r="EX819">
        <f t="shared" si="1231"/>
        <v>0</v>
      </c>
      <c r="EY819" s="7">
        <f t="shared" si="1190"/>
        <v>0</v>
      </c>
      <c r="EZ819" s="7">
        <f t="shared" si="1191"/>
        <v>0</v>
      </c>
      <c r="FA819" s="17">
        <f t="shared" si="1232"/>
        <v>0</v>
      </c>
      <c r="FB819" s="17">
        <f t="shared" si="1192"/>
        <v>0</v>
      </c>
      <c r="GB819">
        <v>817</v>
      </c>
      <c r="GC819" s="7">
        <f t="shared" si="1233"/>
        <v>0</v>
      </c>
      <c r="GD819" s="28">
        <f t="shared" si="1234"/>
        <v>0</v>
      </c>
      <c r="GE819" s="16">
        <f t="shared" si="1235"/>
        <v>0</v>
      </c>
      <c r="GF819" s="9">
        <f t="shared" si="1175"/>
        <v>0</v>
      </c>
      <c r="GG819" s="26">
        <f t="shared" si="1176"/>
        <v>0</v>
      </c>
      <c r="GH819" s="19">
        <f t="shared" si="1177"/>
        <v>0</v>
      </c>
      <c r="GI819" s="26">
        <f t="shared" si="1178"/>
        <v>0</v>
      </c>
      <c r="GJ819" s="26">
        <f t="shared" si="1179"/>
        <v>0</v>
      </c>
      <c r="GK819" s="16">
        <f t="shared" si="1236"/>
        <v>0</v>
      </c>
      <c r="GL819" s="25">
        <v>0</v>
      </c>
      <c r="GM819" s="25">
        <f t="shared" si="1237"/>
        <v>0</v>
      </c>
      <c r="GN819" s="25">
        <f t="shared" si="1238"/>
        <v>0</v>
      </c>
      <c r="GO819" s="25">
        <f t="shared" si="1239"/>
        <v>0</v>
      </c>
      <c r="GP819" s="25">
        <f t="shared" si="1240"/>
        <v>0</v>
      </c>
      <c r="GQ819" s="16">
        <f t="shared" si="1241"/>
        <v>0</v>
      </c>
      <c r="GR819" s="25">
        <f t="shared" si="1242"/>
        <v>0</v>
      </c>
      <c r="GS819" s="9">
        <f t="shared" si="1180"/>
        <v>0</v>
      </c>
      <c r="GT819" s="26">
        <f t="shared" si="1181"/>
        <v>0</v>
      </c>
      <c r="GU819" s="19">
        <f t="shared" si="1182"/>
        <v>0</v>
      </c>
      <c r="GV819" s="26">
        <f t="shared" si="1183"/>
        <v>0</v>
      </c>
      <c r="GW819" s="26">
        <f t="shared" si="1184"/>
        <v>0</v>
      </c>
      <c r="GX819">
        <f t="shared" si="1243"/>
        <v>0</v>
      </c>
      <c r="GY819" s="7">
        <f t="shared" si="1193"/>
        <v>0</v>
      </c>
      <c r="GZ819" s="7">
        <f t="shared" si="1194"/>
        <v>0</v>
      </c>
      <c r="HA819" s="17">
        <f t="shared" si="1244"/>
        <v>0</v>
      </c>
      <c r="HB819" s="17">
        <f t="shared" si="1195"/>
        <v>0</v>
      </c>
    </row>
    <row r="820" spans="54:210" x14ac:dyDescent="0.3">
      <c r="BB820">
        <v>818</v>
      </c>
      <c r="BC820" s="7">
        <f t="shared" si="1196"/>
        <v>0</v>
      </c>
      <c r="BD820" s="28">
        <f t="shared" si="1197"/>
        <v>0</v>
      </c>
      <c r="BE820" s="16">
        <f t="shared" si="1198"/>
        <v>0</v>
      </c>
      <c r="BF820" s="16">
        <f t="shared" si="1199"/>
        <v>0</v>
      </c>
      <c r="BG820" s="25">
        <v>0</v>
      </c>
      <c r="BH820" s="25">
        <f t="shared" si="1200"/>
        <v>0</v>
      </c>
      <c r="BI820" s="25">
        <f t="shared" si="1201"/>
        <v>0</v>
      </c>
      <c r="BJ820" s="25">
        <f t="shared" si="1202"/>
        <v>0</v>
      </c>
      <c r="BK820" s="25">
        <f t="shared" si="1203"/>
        <v>0</v>
      </c>
      <c r="BL820" s="16">
        <f t="shared" si="1204"/>
        <v>0</v>
      </c>
      <c r="BM820" s="25">
        <f t="shared" si="1205"/>
        <v>0</v>
      </c>
      <c r="BN820" s="9">
        <f t="shared" si="1150"/>
        <v>0</v>
      </c>
      <c r="BO820" s="26">
        <f t="shared" si="1151"/>
        <v>0</v>
      </c>
      <c r="BP820" s="19">
        <f t="shared" si="1152"/>
        <v>0</v>
      </c>
      <c r="BQ820" s="26">
        <f t="shared" si="1153"/>
        <v>0</v>
      </c>
      <c r="BR820" s="26">
        <f t="shared" si="1154"/>
        <v>0</v>
      </c>
      <c r="BS820">
        <f t="shared" si="1206"/>
        <v>0</v>
      </c>
      <c r="BT820" s="7">
        <f t="shared" si="1207"/>
        <v>0</v>
      </c>
      <c r="BU820" s="7">
        <f t="shared" si="1185"/>
        <v>0</v>
      </c>
      <c r="BV820" s="17">
        <f t="shared" si="1208"/>
        <v>0</v>
      </c>
      <c r="BW820" s="17">
        <f t="shared" si="1186"/>
        <v>0</v>
      </c>
      <c r="CB820">
        <v>818</v>
      </c>
      <c r="CC820" s="7">
        <f t="shared" ca="1" si="1209"/>
        <v>-19000</v>
      </c>
      <c r="CD820" s="28">
        <f t="shared" ca="1" si="1210"/>
        <v>0</v>
      </c>
      <c r="CE820" s="16">
        <f t="shared" ca="1" si="1211"/>
        <v>0</v>
      </c>
      <c r="CF820" s="9">
        <f t="shared" ca="1" si="1155"/>
        <v>0</v>
      </c>
      <c r="CG820" s="26">
        <f t="shared" ca="1" si="1156"/>
        <v>0</v>
      </c>
      <c r="CH820" s="19">
        <f t="shared" ca="1" si="1157"/>
        <v>0</v>
      </c>
      <c r="CI820" s="26">
        <f t="shared" ca="1" si="1158"/>
        <v>0</v>
      </c>
      <c r="CJ820" s="26">
        <f t="shared" ca="1" si="1159"/>
        <v>0</v>
      </c>
      <c r="CK820" s="16">
        <f t="shared" ca="1" si="1212"/>
        <v>0</v>
      </c>
      <c r="CL820" s="25">
        <v>0</v>
      </c>
      <c r="CM820" s="25">
        <f t="shared" ca="1" si="1213"/>
        <v>0</v>
      </c>
      <c r="CN820" s="25">
        <f t="shared" ca="1" si="1214"/>
        <v>0</v>
      </c>
      <c r="CO820" s="25">
        <f t="shared" ca="1" si="1215"/>
        <v>0</v>
      </c>
      <c r="CP820" s="25">
        <f t="shared" ca="1" si="1216"/>
        <v>0</v>
      </c>
      <c r="CQ820" s="16">
        <f t="shared" ca="1" si="1217"/>
        <v>0</v>
      </c>
      <c r="CR820" s="25">
        <f t="shared" ca="1" si="1218"/>
        <v>0</v>
      </c>
      <c r="CS820" s="9">
        <f t="shared" ca="1" si="1160"/>
        <v>0</v>
      </c>
      <c r="CT820" s="26">
        <f t="shared" ca="1" si="1161"/>
        <v>0</v>
      </c>
      <c r="CU820" s="19">
        <f t="shared" ca="1" si="1162"/>
        <v>0</v>
      </c>
      <c r="CV820" s="26">
        <f t="shared" ca="1" si="1163"/>
        <v>0</v>
      </c>
      <c r="CW820" s="26">
        <f t="shared" ca="1" si="1164"/>
        <v>0</v>
      </c>
      <c r="CX820">
        <f t="shared" ca="1" si="1219"/>
        <v>0</v>
      </c>
      <c r="CY820" s="7">
        <f t="shared" ca="1" si="1187"/>
        <v>0</v>
      </c>
      <c r="CZ820" s="7">
        <f t="shared" ca="1" si="1188"/>
        <v>0</v>
      </c>
      <c r="DA820" s="17">
        <f t="shared" ca="1" si="1220"/>
        <v>0</v>
      </c>
      <c r="DB820" s="17">
        <f t="shared" ca="1" si="1189"/>
        <v>0</v>
      </c>
      <c r="EB820">
        <v>818</v>
      </c>
      <c r="EC820" s="7">
        <f t="shared" si="1221"/>
        <v>0</v>
      </c>
      <c r="ED820" s="28">
        <f t="shared" si="1222"/>
        <v>0</v>
      </c>
      <c r="EE820" s="16">
        <f t="shared" si="1223"/>
        <v>0</v>
      </c>
      <c r="EF820" s="9">
        <f t="shared" si="1165"/>
        <v>0</v>
      </c>
      <c r="EG820" s="26">
        <f t="shared" si="1166"/>
        <v>0</v>
      </c>
      <c r="EH820" s="19">
        <f t="shared" si="1167"/>
        <v>0</v>
      </c>
      <c r="EI820" s="26">
        <f t="shared" si="1168"/>
        <v>0</v>
      </c>
      <c r="EJ820" s="26">
        <f t="shared" si="1169"/>
        <v>0</v>
      </c>
      <c r="EK820" s="16">
        <f t="shared" si="1224"/>
        <v>0</v>
      </c>
      <c r="EL820" s="25">
        <v>0</v>
      </c>
      <c r="EM820" s="25">
        <f t="shared" si="1225"/>
        <v>0</v>
      </c>
      <c r="EN820" s="25">
        <f t="shared" si="1226"/>
        <v>0</v>
      </c>
      <c r="EO820" s="25">
        <f t="shared" si="1227"/>
        <v>0</v>
      </c>
      <c r="EP820" s="25">
        <f t="shared" si="1228"/>
        <v>0</v>
      </c>
      <c r="EQ820" s="16">
        <f t="shared" si="1229"/>
        <v>0</v>
      </c>
      <c r="ER820" s="25">
        <f t="shared" si="1230"/>
        <v>0</v>
      </c>
      <c r="ES820" s="9">
        <f t="shared" si="1170"/>
        <v>0</v>
      </c>
      <c r="ET820" s="26">
        <f t="shared" si="1171"/>
        <v>0</v>
      </c>
      <c r="EU820" s="19">
        <f t="shared" si="1172"/>
        <v>0</v>
      </c>
      <c r="EV820" s="26">
        <f t="shared" si="1173"/>
        <v>0</v>
      </c>
      <c r="EW820" s="26">
        <f t="shared" si="1174"/>
        <v>0</v>
      </c>
      <c r="EX820">
        <f t="shared" si="1231"/>
        <v>0</v>
      </c>
      <c r="EY820" s="7">
        <f t="shared" si="1190"/>
        <v>0</v>
      </c>
      <c r="EZ820" s="7">
        <f t="shared" si="1191"/>
        <v>0</v>
      </c>
      <c r="FA820" s="17">
        <f t="shared" si="1232"/>
        <v>0</v>
      </c>
      <c r="FB820" s="17">
        <f t="shared" si="1192"/>
        <v>0</v>
      </c>
      <c r="GB820">
        <v>818</v>
      </c>
      <c r="GC820" s="7">
        <f t="shared" si="1233"/>
        <v>0</v>
      </c>
      <c r="GD820" s="28">
        <f t="shared" si="1234"/>
        <v>0</v>
      </c>
      <c r="GE820" s="16">
        <f t="shared" si="1235"/>
        <v>0</v>
      </c>
      <c r="GF820" s="9">
        <f t="shared" si="1175"/>
        <v>0</v>
      </c>
      <c r="GG820" s="26">
        <f t="shared" si="1176"/>
        <v>0</v>
      </c>
      <c r="GH820" s="19">
        <f t="shared" si="1177"/>
        <v>0</v>
      </c>
      <c r="GI820" s="26">
        <f t="shared" si="1178"/>
        <v>0</v>
      </c>
      <c r="GJ820" s="26">
        <f t="shared" si="1179"/>
        <v>0</v>
      </c>
      <c r="GK820" s="16">
        <f t="shared" si="1236"/>
        <v>0</v>
      </c>
      <c r="GL820" s="25">
        <v>0</v>
      </c>
      <c r="GM820" s="25">
        <f t="shared" si="1237"/>
        <v>0</v>
      </c>
      <c r="GN820" s="25">
        <f t="shared" si="1238"/>
        <v>0</v>
      </c>
      <c r="GO820" s="25">
        <f t="shared" si="1239"/>
        <v>0</v>
      </c>
      <c r="GP820" s="25">
        <f t="shared" si="1240"/>
        <v>0</v>
      </c>
      <c r="GQ820" s="16">
        <f t="shared" si="1241"/>
        <v>0</v>
      </c>
      <c r="GR820" s="25">
        <f t="shared" si="1242"/>
        <v>0</v>
      </c>
      <c r="GS820" s="9">
        <f t="shared" si="1180"/>
        <v>0</v>
      </c>
      <c r="GT820" s="26">
        <f t="shared" si="1181"/>
        <v>0</v>
      </c>
      <c r="GU820" s="19">
        <f t="shared" si="1182"/>
        <v>0</v>
      </c>
      <c r="GV820" s="26">
        <f t="shared" si="1183"/>
        <v>0</v>
      </c>
      <c r="GW820" s="26">
        <f t="shared" si="1184"/>
        <v>0</v>
      </c>
      <c r="GX820">
        <f t="shared" si="1243"/>
        <v>0</v>
      </c>
      <c r="GY820" s="7">
        <f t="shared" si="1193"/>
        <v>0</v>
      </c>
      <c r="GZ820" s="7">
        <f t="shared" si="1194"/>
        <v>0</v>
      </c>
      <c r="HA820" s="17">
        <f t="shared" si="1244"/>
        <v>0</v>
      </c>
      <c r="HB820" s="17">
        <f t="shared" si="1195"/>
        <v>0</v>
      </c>
    </row>
    <row r="821" spans="54:210" x14ac:dyDescent="0.3">
      <c r="BB821">
        <v>819</v>
      </c>
      <c r="BC821" s="7">
        <f t="shared" si="1196"/>
        <v>0</v>
      </c>
      <c r="BD821" s="28">
        <f t="shared" si="1197"/>
        <v>0</v>
      </c>
      <c r="BE821" s="16">
        <f t="shared" si="1198"/>
        <v>0</v>
      </c>
      <c r="BF821" s="16">
        <f t="shared" si="1199"/>
        <v>0</v>
      </c>
      <c r="BG821" s="25">
        <v>0</v>
      </c>
      <c r="BH821" s="25">
        <f t="shared" si="1200"/>
        <v>0</v>
      </c>
      <c r="BI821" s="25">
        <f t="shared" si="1201"/>
        <v>0</v>
      </c>
      <c r="BJ821" s="25">
        <f t="shared" si="1202"/>
        <v>0</v>
      </c>
      <c r="BK821" s="25">
        <f t="shared" si="1203"/>
        <v>0</v>
      </c>
      <c r="BL821" s="16">
        <f t="shared" si="1204"/>
        <v>0</v>
      </c>
      <c r="BM821" s="25">
        <f t="shared" si="1205"/>
        <v>0</v>
      </c>
      <c r="BN821" s="9">
        <f t="shared" si="1150"/>
        <v>0</v>
      </c>
      <c r="BO821" s="26">
        <f t="shared" si="1151"/>
        <v>0</v>
      </c>
      <c r="BP821" s="19">
        <f t="shared" si="1152"/>
        <v>0</v>
      </c>
      <c r="BQ821" s="26">
        <f t="shared" si="1153"/>
        <v>0</v>
      </c>
      <c r="BR821" s="26">
        <f t="shared" si="1154"/>
        <v>0</v>
      </c>
      <c r="BS821">
        <f t="shared" si="1206"/>
        <v>0</v>
      </c>
      <c r="BT821" s="7">
        <f t="shared" si="1207"/>
        <v>0</v>
      </c>
      <c r="BU821" s="7">
        <f t="shared" si="1185"/>
        <v>0</v>
      </c>
      <c r="BV821" s="17">
        <f t="shared" si="1208"/>
        <v>0</v>
      </c>
      <c r="BW821" s="17">
        <f t="shared" si="1186"/>
        <v>0</v>
      </c>
      <c r="CB821">
        <v>819</v>
      </c>
      <c r="CC821" s="7">
        <f t="shared" ca="1" si="1209"/>
        <v>-19000</v>
      </c>
      <c r="CD821" s="28">
        <f t="shared" ca="1" si="1210"/>
        <v>0</v>
      </c>
      <c r="CE821" s="16">
        <f t="shared" ca="1" si="1211"/>
        <v>0</v>
      </c>
      <c r="CF821" s="9">
        <f t="shared" ca="1" si="1155"/>
        <v>0</v>
      </c>
      <c r="CG821" s="26">
        <f t="shared" ca="1" si="1156"/>
        <v>0</v>
      </c>
      <c r="CH821" s="19">
        <f t="shared" ca="1" si="1157"/>
        <v>0</v>
      </c>
      <c r="CI821" s="26">
        <f t="shared" ca="1" si="1158"/>
        <v>0</v>
      </c>
      <c r="CJ821" s="26">
        <f t="shared" ca="1" si="1159"/>
        <v>0</v>
      </c>
      <c r="CK821" s="16">
        <f t="shared" ca="1" si="1212"/>
        <v>0</v>
      </c>
      <c r="CL821" s="25">
        <v>0</v>
      </c>
      <c r="CM821" s="25">
        <f t="shared" ca="1" si="1213"/>
        <v>0</v>
      </c>
      <c r="CN821" s="25">
        <f t="shared" ca="1" si="1214"/>
        <v>0</v>
      </c>
      <c r="CO821" s="25">
        <f t="shared" ca="1" si="1215"/>
        <v>0</v>
      </c>
      <c r="CP821" s="25">
        <f t="shared" ca="1" si="1216"/>
        <v>0</v>
      </c>
      <c r="CQ821" s="16">
        <f t="shared" ca="1" si="1217"/>
        <v>0</v>
      </c>
      <c r="CR821" s="25">
        <f t="shared" ca="1" si="1218"/>
        <v>0</v>
      </c>
      <c r="CS821" s="9">
        <f t="shared" ca="1" si="1160"/>
        <v>0</v>
      </c>
      <c r="CT821" s="26">
        <f t="shared" ca="1" si="1161"/>
        <v>0</v>
      </c>
      <c r="CU821" s="19">
        <f t="shared" ca="1" si="1162"/>
        <v>0</v>
      </c>
      <c r="CV821" s="26">
        <f t="shared" ca="1" si="1163"/>
        <v>0</v>
      </c>
      <c r="CW821" s="26">
        <f t="shared" ca="1" si="1164"/>
        <v>0</v>
      </c>
      <c r="CX821">
        <f t="shared" ca="1" si="1219"/>
        <v>0</v>
      </c>
      <c r="CY821" s="7">
        <f t="shared" ca="1" si="1187"/>
        <v>0</v>
      </c>
      <c r="CZ821" s="7">
        <f t="shared" ca="1" si="1188"/>
        <v>0</v>
      </c>
      <c r="DA821" s="17">
        <f t="shared" ca="1" si="1220"/>
        <v>0</v>
      </c>
      <c r="DB821" s="17">
        <f t="shared" ca="1" si="1189"/>
        <v>0</v>
      </c>
      <c r="EB821">
        <v>819</v>
      </c>
      <c r="EC821" s="7">
        <f t="shared" si="1221"/>
        <v>0</v>
      </c>
      <c r="ED821" s="28">
        <f t="shared" si="1222"/>
        <v>0</v>
      </c>
      <c r="EE821" s="16">
        <f t="shared" si="1223"/>
        <v>0</v>
      </c>
      <c r="EF821" s="9">
        <f t="shared" si="1165"/>
        <v>0</v>
      </c>
      <c r="EG821" s="26">
        <f t="shared" si="1166"/>
        <v>0</v>
      </c>
      <c r="EH821" s="19">
        <f t="shared" si="1167"/>
        <v>0</v>
      </c>
      <c r="EI821" s="26">
        <f t="shared" si="1168"/>
        <v>0</v>
      </c>
      <c r="EJ821" s="26">
        <f t="shared" si="1169"/>
        <v>0</v>
      </c>
      <c r="EK821" s="16">
        <f t="shared" si="1224"/>
        <v>0</v>
      </c>
      <c r="EL821" s="25">
        <v>0</v>
      </c>
      <c r="EM821" s="25">
        <f t="shared" si="1225"/>
        <v>0</v>
      </c>
      <c r="EN821" s="25">
        <f t="shared" si="1226"/>
        <v>0</v>
      </c>
      <c r="EO821" s="25">
        <f t="shared" si="1227"/>
        <v>0</v>
      </c>
      <c r="EP821" s="25">
        <f t="shared" si="1228"/>
        <v>0</v>
      </c>
      <c r="EQ821" s="16">
        <f t="shared" si="1229"/>
        <v>0</v>
      </c>
      <c r="ER821" s="25">
        <f t="shared" si="1230"/>
        <v>0</v>
      </c>
      <c r="ES821" s="9">
        <f t="shared" si="1170"/>
        <v>0</v>
      </c>
      <c r="ET821" s="26">
        <f t="shared" si="1171"/>
        <v>0</v>
      </c>
      <c r="EU821" s="19">
        <f t="shared" si="1172"/>
        <v>0</v>
      </c>
      <c r="EV821" s="26">
        <f t="shared" si="1173"/>
        <v>0</v>
      </c>
      <c r="EW821" s="26">
        <f t="shared" si="1174"/>
        <v>0</v>
      </c>
      <c r="EX821">
        <f t="shared" si="1231"/>
        <v>0</v>
      </c>
      <c r="EY821" s="7">
        <f t="shared" si="1190"/>
        <v>0</v>
      </c>
      <c r="EZ821" s="7">
        <f t="shared" si="1191"/>
        <v>0</v>
      </c>
      <c r="FA821" s="17">
        <f t="shared" si="1232"/>
        <v>0</v>
      </c>
      <c r="FB821" s="17">
        <f t="shared" si="1192"/>
        <v>0</v>
      </c>
      <c r="GB821">
        <v>819</v>
      </c>
      <c r="GC821" s="7">
        <f t="shared" si="1233"/>
        <v>0</v>
      </c>
      <c r="GD821" s="28">
        <f t="shared" si="1234"/>
        <v>0</v>
      </c>
      <c r="GE821" s="16">
        <f t="shared" si="1235"/>
        <v>0</v>
      </c>
      <c r="GF821" s="9">
        <f t="shared" si="1175"/>
        <v>0</v>
      </c>
      <c r="GG821" s="26">
        <f t="shared" si="1176"/>
        <v>0</v>
      </c>
      <c r="GH821" s="19">
        <f t="shared" si="1177"/>
        <v>0</v>
      </c>
      <c r="GI821" s="26">
        <f t="shared" si="1178"/>
        <v>0</v>
      </c>
      <c r="GJ821" s="26">
        <f t="shared" si="1179"/>
        <v>0</v>
      </c>
      <c r="GK821" s="16">
        <f t="shared" si="1236"/>
        <v>0</v>
      </c>
      <c r="GL821" s="25">
        <v>0</v>
      </c>
      <c r="GM821" s="25">
        <f t="shared" si="1237"/>
        <v>0</v>
      </c>
      <c r="GN821" s="25">
        <f t="shared" si="1238"/>
        <v>0</v>
      </c>
      <c r="GO821" s="25">
        <f t="shared" si="1239"/>
        <v>0</v>
      </c>
      <c r="GP821" s="25">
        <f t="shared" si="1240"/>
        <v>0</v>
      </c>
      <c r="GQ821" s="16">
        <f t="shared" si="1241"/>
        <v>0</v>
      </c>
      <c r="GR821" s="25">
        <f t="shared" si="1242"/>
        <v>0</v>
      </c>
      <c r="GS821" s="9">
        <f t="shared" si="1180"/>
        <v>0</v>
      </c>
      <c r="GT821" s="26">
        <f t="shared" si="1181"/>
        <v>0</v>
      </c>
      <c r="GU821" s="19">
        <f t="shared" si="1182"/>
        <v>0</v>
      </c>
      <c r="GV821" s="26">
        <f t="shared" si="1183"/>
        <v>0</v>
      </c>
      <c r="GW821" s="26">
        <f t="shared" si="1184"/>
        <v>0</v>
      </c>
      <c r="GX821">
        <f t="shared" si="1243"/>
        <v>0</v>
      </c>
      <c r="GY821" s="7">
        <f t="shared" si="1193"/>
        <v>0</v>
      </c>
      <c r="GZ821" s="7">
        <f t="shared" si="1194"/>
        <v>0</v>
      </c>
      <c r="HA821" s="17">
        <f t="shared" si="1244"/>
        <v>0</v>
      </c>
      <c r="HB821" s="17">
        <f t="shared" si="1195"/>
        <v>0</v>
      </c>
    </row>
    <row r="822" spans="54:210" x14ac:dyDescent="0.3">
      <c r="BB822">
        <v>820</v>
      </c>
      <c r="BC822" s="7">
        <f t="shared" si="1196"/>
        <v>0</v>
      </c>
      <c r="BD822" s="28">
        <f t="shared" si="1197"/>
        <v>0</v>
      </c>
      <c r="BE822" s="16">
        <f t="shared" si="1198"/>
        <v>0</v>
      </c>
      <c r="BF822" s="16">
        <f t="shared" si="1199"/>
        <v>0</v>
      </c>
      <c r="BG822" s="25">
        <v>0</v>
      </c>
      <c r="BH822" s="25">
        <f t="shared" si="1200"/>
        <v>0</v>
      </c>
      <c r="BI822" s="25">
        <f t="shared" si="1201"/>
        <v>0</v>
      </c>
      <c r="BJ822" s="25">
        <f t="shared" si="1202"/>
        <v>0</v>
      </c>
      <c r="BK822" s="25">
        <f t="shared" si="1203"/>
        <v>0</v>
      </c>
      <c r="BL822" s="16">
        <f t="shared" si="1204"/>
        <v>0</v>
      </c>
      <c r="BM822" s="25">
        <f t="shared" si="1205"/>
        <v>0</v>
      </c>
      <c r="BN822" s="9">
        <f t="shared" si="1150"/>
        <v>0</v>
      </c>
      <c r="BO822" s="26">
        <f t="shared" si="1151"/>
        <v>0</v>
      </c>
      <c r="BP822" s="19">
        <f t="shared" si="1152"/>
        <v>0</v>
      </c>
      <c r="BQ822" s="26">
        <f t="shared" si="1153"/>
        <v>0</v>
      </c>
      <c r="BR822" s="26">
        <f t="shared" si="1154"/>
        <v>0</v>
      </c>
      <c r="BS822">
        <f t="shared" si="1206"/>
        <v>0</v>
      </c>
      <c r="BT822" s="7">
        <f t="shared" si="1207"/>
        <v>0</v>
      </c>
      <c r="BU822" s="7">
        <f t="shared" si="1185"/>
        <v>0</v>
      </c>
      <c r="BV822" s="17">
        <f t="shared" si="1208"/>
        <v>0</v>
      </c>
      <c r="BW822" s="17">
        <f t="shared" si="1186"/>
        <v>0</v>
      </c>
      <c r="CB822">
        <v>820</v>
      </c>
      <c r="CC822" s="7">
        <f t="shared" ca="1" si="1209"/>
        <v>-19000</v>
      </c>
      <c r="CD822" s="28">
        <f t="shared" ca="1" si="1210"/>
        <v>0</v>
      </c>
      <c r="CE822" s="16">
        <f t="shared" ca="1" si="1211"/>
        <v>0</v>
      </c>
      <c r="CF822" s="9">
        <f t="shared" ca="1" si="1155"/>
        <v>0</v>
      </c>
      <c r="CG822" s="26">
        <f t="shared" ca="1" si="1156"/>
        <v>0</v>
      </c>
      <c r="CH822" s="19">
        <f t="shared" ca="1" si="1157"/>
        <v>0</v>
      </c>
      <c r="CI822" s="26">
        <f t="shared" ca="1" si="1158"/>
        <v>0</v>
      </c>
      <c r="CJ822" s="26">
        <f t="shared" ca="1" si="1159"/>
        <v>0</v>
      </c>
      <c r="CK822" s="16">
        <f t="shared" ca="1" si="1212"/>
        <v>0</v>
      </c>
      <c r="CL822" s="25">
        <v>0</v>
      </c>
      <c r="CM822" s="25">
        <f t="shared" ca="1" si="1213"/>
        <v>0</v>
      </c>
      <c r="CN822" s="25">
        <f t="shared" ca="1" si="1214"/>
        <v>0</v>
      </c>
      <c r="CO822" s="25">
        <f t="shared" ca="1" si="1215"/>
        <v>0</v>
      </c>
      <c r="CP822" s="25">
        <f t="shared" ca="1" si="1216"/>
        <v>0</v>
      </c>
      <c r="CQ822" s="16">
        <f t="shared" ca="1" si="1217"/>
        <v>0</v>
      </c>
      <c r="CR822" s="25">
        <f t="shared" ca="1" si="1218"/>
        <v>0</v>
      </c>
      <c r="CS822" s="9">
        <f t="shared" ca="1" si="1160"/>
        <v>0</v>
      </c>
      <c r="CT822" s="26">
        <f t="shared" ca="1" si="1161"/>
        <v>0</v>
      </c>
      <c r="CU822" s="19">
        <f t="shared" ca="1" si="1162"/>
        <v>0</v>
      </c>
      <c r="CV822" s="26">
        <f t="shared" ca="1" si="1163"/>
        <v>0</v>
      </c>
      <c r="CW822" s="26">
        <f t="shared" ca="1" si="1164"/>
        <v>0</v>
      </c>
      <c r="CX822">
        <f t="shared" ca="1" si="1219"/>
        <v>0</v>
      </c>
      <c r="CY822" s="7">
        <f t="shared" ca="1" si="1187"/>
        <v>0</v>
      </c>
      <c r="CZ822" s="7">
        <f t="shared" ca="1" si="1188"/>
        <v>0</v>
      </c>
      <c r="DA822" s="17">
        <f t="shared" ca="1" si="1220"/>
        <v>0</v>
      </c>
      <c r="DB822" s="17">
        <f t="shared" ca="1" si="1189"/>
        <v>0</v>
      </c>
      <c r="EB822">
        <v>820</v>
      </c>
      <c r="EC822" s="7">
        <f t="shared" si="1221"/>
        <v>0</v>
      </c>
      <c r="ED822" s="28">
        <f t="shared" si="1222"/>
        <v>0</v>
      </c>
      <c r="EE822" s="16">
        <f t="shared" si="1223"/>
        <v>0</v>
      </c>
      <c r="EF822" s="9">
        <f t="shared" si="1165"/>
        <v>0</v>
      </c>
      <c r="EG822" s="26">
        <f t="shared" si="1166"/>
        <v>0</v>
      </c>
      <c r="EH822" s="19">
        <f t="shared" si="1167"/>
        <v>0</v>
      </c>
      <c r="EI822" s="26">
        <f t="shared" si="1168"/>
        <v>0</v>
      </c>
      <c r="EJ822" s="26">
        <f t="shared" si="1169"/>
        <v>0</v>
      </c>
      <c r="EK822" s="16">
        <f t="shared" si="1224"/>
        <v>0</v>
      </c>
      <c r="EL822" s="25">
        <v>0</v>
      </c>
      <c r="EM822" s="25">
        <f t="shared" si="1225"/>
        <v>0</v>
      </c>
      <c r="EN822" s="25">
        <f t="shared" si="1226"/>
        <v>0</v>
      </c>
      <c r="EO822" s="25">
        <f t="shared" si="1227"/>
        <v>0</v>
      </c>
      <c r="EP822" s="25">
        <f t="shared" si="1228"/>
        <v>0</v>
      </c>
      <c r="EQ822" s="16">
        <f t="shared" si="1229"/>
        <v>0</v>
      </c>
      <c r="ER822" s="25">
        <f t="shared" si="1230"/>
        <v>0</v>
      </c>
      <c r="ES822" s="9">
        <f t="shared" si="1170"/>
        <v>0</v>
      </c>
      <c r="ET822" s="26">
        <f t="shared" si="1171"/>
        <v>0</v>
      </c>
      <c r="EU822" s="19">
        <f t="shared" si="1172"/>
        <v>0</v>
      </c>
      <c r="EV822" s="26">
        <f t="shared" si="1173"/>
        <v>0</v>
      </c>
      <c r="EW822" s="26">
        <f t="shared" si="1174"/>
        <v>0</v>
      </c>
      <c r="EX822">
        <f t="shared" si="1231"/>
        <v>0</v>
      </c>
      <c r="EY822" s="7">
        <f t="shared" si="1190"/>
        <v>0</v>
      </c>
      <c r="EZ822" s="7">
        <f t="shared" si="1191"/>
        <v>0</v>
      </c>
      <c r="FA822" s="17">
        <f t="shared" si="1232"/>
        <v>0</v>
      </c>
      <c r="FB822" s="17">
        <f t="shared" si="1192"/>
        <v>0</v>
      </c>
      <c r="GB822">
        <v>820</v>
      </c>
      <c r="GC822" s="7">
        <f t="shared" si="1233"/>
        <v>0</v>
      </c>
      <c r="GD822" s="28">
        <f t="shared" si="1234"/>
        <v>0</v>
      </c>
      <c r="GE822" s="16">
        <f t="shared" si="1235"/>
        <v>0</v>
      </c>
      <c r="GF822" s="9">
        <f t="shared" si="1175"/>
        <v>0</v>
      </c>
      <c r="GG822" s="26">
        <f t="shared" si="1176"/>
        <v>0</v>
      </c>
      <c r="GH822" s="19">
        <f t="shared" si="1177"/>
        <v>0</v>
      </c>
      <c r="GI822" s="26">
        <f t="shared" si="1178"/>
        <v>0</v>
      </c>
      <c r="GJ822" s="26">
        <f t="shared" si="1179"/>
        <v>0</v>
      </c>
      <c r="GK822" s="16">
        <f t="shared" si="1236"/>
        <v>0</v>
      </c>
      <c r="GL822" s="25">
        <v>0</v>
      </c>
      <c r="GM822" s="25">
        <f t="shared" si="1237"/>
        <v>0</v>
      </c>
      <c r="GN822" s="25">
        <f t="shared" si="1238"/>
        <v>0</v>
      </c>
      <c r="GO822" s="25">
        <f t="shared" si="1239"/>
        <v>0</v>
      </c>
      <c r="GP822" s="25">
        <f t="shared" si="1240"/>
        <v>0</v>
      </c>
      <c r="GQ822" s="16">
        <f t="shared" si="1241"/>
        <v>0</v>
      </c>
      <c r="GR822" s="25">
        <f t="shared" si="1242"/>
        <v>0</v>
      </c>
      <c r="GS822" s="9">
        <f t="shared" si="1180"/>
        <v>0</v>
      </c>
      <c r="GT822" s="26">
        <f t="shared" si="1181"/>
        <v>0</v>
      </c>
      <c r="GU822" s="19">
        <f t="shared" si="1182"/>
        <v>0</v>
      </c>
      <c r="GV822" s="26">
        <f t="shared" si="1183"/>
        <v>0</v>
      </c>
      <c r="GW822" s="26">
        <f t="shared" si="1184"/>
        <v>0</v>
      </c>
      <c r="GX822">
        <f t="shared" si="1243"/>
        <v>0</v>
      </c>
      <c r="GY822" s="7">
        <f t="shared" si="1193"/>
        <v>0</v>
      </c>
      <c r="GZ822" s="7">
        <f t="shared" si="1194"/>
        <v>0</v>
      </c>
      <c r="HA822" s="17">
        <f t="shared" si="1244"/>
        <v>0</v>
      </c>
      <c r="HB822" s="17">
        <f t="shared" si="1195"/>
        <v>0</v>
      </c>
    </row>
    <row r="823" spans="54:210" x14ac:dyDescent="0.3">
      <c r="BB823">
        <v>821</v>
      </c>
      <c r="BC823" s="7">
        <f t="shared" si="1196"/>
        <v>0</v>
      </c>
      <c r="BD823" s="28">
        <f t="shared" si="1197"/>
        <v>0</v>
      </c>
      <c r="BE823" s="16">
        <f t="shared" si="1198"/>
        <v>0</v>
      </c>
      <c r="BF823" s="16">
        <f t="shared" si="1199"/>
        <v>0</v>
      </c>
      <c r="BG823" s="25">
        <v>0</v>
      </c>
      <c r="BH823" s="25">
        <f t="shared" si="1200"/>
        <v>0</v>
      </c>
      <c r="BI823" s="25">
        <f t="shared" si="1201"/>
        <v>0</v>
      </c>
      <c r="BJ823" s="25">
        <f t="shared" si="1202"/>
        <v>0</v>
      </c>
      <c r="BK823" s="25">
        <f t="shared" si="1203"/>
        <v>0</v>
      </c>
      <c r="BL823" s="16">
        <f t="shared" si="1204"/>
        <v>0</v>
      </c>
      <c r="BM823" s="25">
        <f t="shared" si="1205"/>
        <v>0</v>
      </c>
      <c r="BN823" s="9">
        <f t="shared" si="1150"/>
        <v>0</v>
      </c>
      <c r="BO823" s="26">
        <f t="shared" si="1151"/>
        <v>0</v>
      </c>
      <c r="BP823" s="19">
        <f t="shared" si="1152"/>
        <v>0</v>
      </c>
      <c r="BQ823" s="26">
        <f t="shared" si="1153"/>
        <v>0</v>
      </c>
      <c r="BR823" s="26">
        <f t="shared" si="1154"/>
        <v>0</v>
      </c>
      <c r="BS823">
        <f t="shared" si="1206"/>
        <v>0</v>
      </c>
      <c r="BT823" s="7">
        <f t="shared" si="1207"/>
        <v>0</v>
      </c>
      <c r="BU823" s="7">
        <f t="shared" si="1185"/>
        <v>0</v>
      </c>
      <c r="BV823" s="17">
        <f t="shared" si="1208"/>
        <v>0</v>
      </c>
      <c r="BW823" s="17">
        <f t="shared" si="1186"/>
        <v>0</v>
      </c>
      <c r="CB823">
        <v>821</v>
      </c>
      <c r="CC823" s="7">
        <f t="shared" ca="1" si="1209"/>
        <v>-19000</v>
      </c>
      <c r="CD823" s="28">
        <f t="shared" ca="1" si="1210"/>
        <v>0</v>
      </c>
      <c r="CE823" s="16">
        <f t="shared" ca="1" si="1211"/>
        <v>0</v>
      </c>
      <c r="CF823" s="9">
        <f t="shared" ca="1" si="1155"/>
        <v>0</v>
      </c>
      <c r="CG823" s="26">
        <f t="shared" ca="1" si="1156"/>
        <v>0</v>
      </c>
      <c r="CH823" s="19">
        <f t="shared" ca="1" si="1157"/>
        <v>0</v>
      </c>
      <c r="CI823" s="26">
        <f t="shared" ca="1" si="1158"/>
        <v>0</v>
      </c>
      <c r="CJ823" s="26">
        <f t="shared" ca="1" si="1159"/>
        <v>0</v>
      </c>
      <c r="CK823" s="16">
        <f t="shared" ca="1" si="1212"/>
        <v>0</v>
      </c>
      <c r="CL823" s="25">
        <v>0</v>
      </c>
      <c r="CM823" s="25">
        <f t="shared" ca="1" si="1213"/>
        <v>0</v>
      </c>
      <c r="CN823" s="25">
        <f t="shared" ca="1" si="1214"/>
        <v>0</v>
      </c>
      <c r="CO823" s="25">
        <f t="shared" ca="1" si="1215"/>
        <v>0</v>
      </c>
      <c r="CP823" s="25">
        <f t="shared" ca="1" si="1216"/>
        <v>0</v>
      </c>
      <c r="CQ823" s="16">
        <f t="shared" ca="1" si="1217"/>
        <v>0</v>
      </c>
      <c r="CR823" s="25">
        <f t="shared" ca="1" si="1218"/>
        <v>0</v>
      </c>
      <c r="CS823" s="9">
        <f t="shared" ca="1" si="1160"/>
        <v>0</v>
      </c>
      <c r="CT823" s="26">
        <f t="shared" ca="1" si="1161"/>
        <v>0</v>
      </c>
      <c r="CU823" s="19">
        <f t="shared" ca="1" si="1162"/>
        <v>0</v>
      </c>
      <c r="CV823" s="26">
        <f t="shared" ca="1" si="1163"/>
        <v>0</v>
      </c>
      <c r="CW823" s="26">
        <f t="shared" ca="1" si="1164"/>
        <v>0</v>
      </c>
      <c r="CX823">
        <f t="shared" ca="1" si="1219"/>
        <v>0</v>
      </c>
      <c r="CY823" s="7">
        <f t="shared" ca="1" si="1187"/>
        <v>0</v>
      </c>
      <c r="CZ823" s="7">
        <f t="shared" ca="1" si="1188"/>
        <v>0</v>
      </c>
      <c r="DA823" s="17">
        <f t="shared" ca="1" si="1220"/>
        <v>0</v>
      </c>
      <c r="DB823" s="17">
        <f t="shared" ca="1" si="1189"/>
        <v>0</v>
      </c>
      <c r="EB823">
        <v>821</v>
      </c>
      <c r="EC823" s="7">
        <f t="shared" si="1221"/>
        <v>0</v>
      </c>
      <c r="ED823" s="28">
        <f t="shared" si="1222"/>
        <v>0</v>
      </c>
      <c r="EE823" s="16">
        <f t="shared" si="1223"/>
        <v>0</v>
      </c>
      <c r="EF823" s="9">
        <f t="shared" si="1165"/>
        <v>0</v>
      </c>
      <c r="EG823" s="26">
        <f t="shared" si="1166"/>
        <v>0</v>
      </c>
      <c r="EH823" s="19">
        <f t="shared" si="1167"/>
        <v>0</v>
      </c>
      <c r="EI823" s="26">
        <f t="shared" si="1168"/>
        <v>0</v>
      </c>
      <c r="EJ823" s="26">
        <f t="shared" si="1169"/>
        <v>0</v>
      </c>
      <c r="EK823" s="16">
        <f t="shared" si="1224"/>
        <v>0</v>
      </c>
      <c r="EL823" s="25">
        <v>0</v>
      </c>
      <c r="EM823" s="25">
        <f t="shared" si="1225"/>
        <v>0</v>
      </c>
      <c r="EN823" s="25">
        <f t="shared" si="1226"/>
        <v>0</v>
      </c>
      <c r="EO823" s="25">
        <f t="shared" si="1227"/>
        <v>0</v>
      </c>
      <c r="EP823" s="25">
        <f t="shared" si="1228"/>
        <v>0</v>
      </c>
      <c r="EQ823" s="16">
        <f t="shared" si="1229"/>
        <v>0</v>
      </c>
      <c r="ER823" s="25">
        <f t="shared" si="1230"/>
        <v>0</v>
      </c>
      <c r="ES823" s="9">
        <f t="shared" si="1170"/>
        <v>0</v>
      </c>
      <c r="ET823" s="26">
        <f t="shared" si="1171"/>
        <v>0</v>
      </c>
      <c r="EU823" s="19">
        <f t="shared" si="1172"/>
        <v>0</v>
      </c>
      <c r="EV823" s="26">
        <f t="shared" si="1173"/>
        <v>0</v>
      </c>
      <c r="EW823" s="26">
        <f t="shared" si="1174"/>
        <v>0</v>
      </c>
      <c r="EX823">
        <f t="shared" si="1231"/>
        <v>0</v>
      </c>
      <c r="EY823" s="7">
        <f t="shared" si="1190"/>
        <v>0</v>
      </c>
      <c r="EZ823" s="7">
        <f t="shared" si="1191"/>
        <v>0</v>
      </c>
      <c r="FA823" s="17">
        <f t="shared" si="1232"/>
        <v>0</v>
      </c>
      <c r="FB823" s="17">
        <f t="shared" si="1192"/>
        <v>0</v>
      </c>
      <c r="GB823">
        <v>821</v>
      </c>
      <c r="GC823" s="7">
        <f t="shared" si="1233"/>
        <v>0</v>
      </c>
      <c r="GD823" s="28">
        <f t="shared" si="1234"/>
        <v>0</v>
      </c>
      <c r="GE823" s="16">
        <f t="shared" si="1235"/>
        <v>0</v>
      </c>
      <c r="GF823" s="9">
        <f t="shared" si="1175"/>
        <v>0</v>
      </c>
      <c r="GG823" s="26">
        <f t="shared" si="1176"/>
        <v>0</v>
      </c>
      <c r="GH823" s="19">
        <f t="shared" si="1177"/>
        <v>0</v>
      </c>
      <c r="GI823" s="26">
        <f t="shared" si="1178"/>
        <v>0</v>
      </c>
      <c r="GJ823" s="26">
        <f t="shared" si="1179"/>
        <v>0</v>
      </c>
      <c r="GK823" s="16">
        <f t="shared" si="1236"/>
        <v>0</v>
      </c>
      <c r="GL823" s="25">
        <v>0</v>
      </c>
      <c r="GM823" s="25">
        <f t="shared" si="1237"/>
        <v>0</v>
      </c>
      <c r="GN823" s="25">
        <f t="shared" si="1238"/>
        <v>0</v>
      </c>
      <c r="GO823" s="25">
        <f t="shared" si="1239"/>
        <v>0</v>
      </c>
      <c r="GP823" s="25">
        <f t="shared" si="1240"/>
        <v>0</v>
      </c>
      <c r="GQ823" s="16">
        <f t="shared" si="1241"/>
        <v>0</v>
      </c>
      <c r="GR823" s="25">
        <f t="shared" si="1242"/>
        <v>0</v>
      </c>
      <c r="GS823" s="9">
        <f t="shared" si="1180"/>
        <v>0</v>
      </c>
      <c r="GT823" s="26">
        <f t="shared" si="1181"/>
        <v>0</v>
      </c>
      <c r="GU823" s="19">
        <f t="shared" si="1182"/>
        <v>0</v>
      </c>
      <c r="GV823" s="26">
        <f t="shared" si="1183"/>
        <v>0</v>
      </c>
      <c r="GW823" s="26">
        <f t="shared" si="1184"/>
        <v>0</v>
      </c>
      <c r="GX823">
        <f t="shared" si="1243"/>
        <v>0</v>
      </c>
      <c r="GY823" s="7">
        <f t="shared" si="1193"/>
        <v>0</v>
      </c>
      <c r="GZ823" s="7">
        <f t="shared" si="1194"/>
        <v>0</v>
      </c>
      <c r="HA823" s="17">
        <f t="shared" si="1244"/>
        <v>0</v>
      </c>
      <c r="HB823" s="17">
        <f t="shared" si="1195"/>
        <v>0</v>
      </c>
    </row>
    <row r="824" spans="54:210" x14ac:dyDescent="0.3">
      <c r="BB824">
        <v>822</v>
      </c>
      <c r="BC824" s="7">
        <f t="shared" si="1196"/>
        <v>0</v>
      </c>
      <c r="BD824" s="28">
        <f t="shared" si="1197"/>
        <v>0</v>
      </c>
      <c r="BE824" s="16">
        <f t="shared" si="1198"/>
        <v>0</v>
      </c>
      <c r="BF824" s="16">
        <f t="shared" si="1199"/>
        <v>0</v>
      </c>
      <c r="BG824" s="25">
        <v>0</v>
      </c>
      <c r="BH824" s="25">
        <f t="shared" si="1200"/>
        <v>0</v>
      </c>
      <c r="BI824" s="25">
        <f t="shared" si="1201"/>
        <v>0</v>
      </c>
      <c r="BJ824" s="25">
        <f t="shared" si="1202"/>
        <v>0</v>
      </c>
      <c r="BK824" s="25">
        <f t="shared" si="1203"/>
        <v>0</v>
      </c>
      <c r="BL824" s="16">
        <f t="shared" si="1204"/>
        <v>0</v>
      </c>
      <c r="BM824" s="25">
        <f t="shared" si="1205"/>
        <v>0</v>
      </c>
      <c r="BN824" s="9">
        <f t="shared" si="1150"/>
        <v>0</v>
      </c>
      <c r="BO824" s="26">
        <f t="shared" si="1151"/>
        <v>0</v>
      </c>
      <c r="BP824" s="19">
        <f t="shared" si="1152"/>
        <v>0</v>
      </c>
      <c r="BQ824" s="26">
        <f t="shared" si="1153"/>
        <v>0</v>
      </c>
      <c r="BR824" s="26">
        <f t="shared" si="1154"/>
        <v>0</v>
      </c>
      <c r="BS824">
        <f t="shared" si="1206"/>
        <v>0</v>
      </c>
      <c r="BT824" s="7">
        <f t="shared" si="1207"/>
        <v>0</v>
      </c>
      <c r="BU824" s="7">
        <f t="shared" si="1185"/>
        <v>0</v>
      </c>
      <c r="BV824" s="17">
        <f t="shared" si="1208"/>
        <v>0</v>
      </c>
      <c r="BW824" s="17">
        <f t="shared" si="1186"/>
        <v>0</v>
      </c>
      <c r="CB824">
        <v>822</v>
      </c>
      <c r="CC824" s="7">
        <f t="shared" ca="1" si="1209"/>
        <v>-19000</v>
      </c>
      <c r="CD824" s="28">
        <f t="shared" ca="1" si="1210"/>
        <v>0</v>
      </c>
      <c r="CE824" s="16">
        <f t="shared" ca="1" si="1211"/>
        <v>0</v>
      </c>
      <c r="CF824" s="9">
        <f t="shared" ca="1" si="1155"/>
        <v>0</v>
      </c>
      <c r="CG824" s="26">
        <f t="shared" ca="1" si="1156"/>
        <v>0</v>
      </c>
      <c r="CH824" s="19">
        <f t="shared" ca="1" si="1157"/>
        <v>0</v>
      </c>
      <c r="CI824" s="26">
        <f t="shared" ca="1" si="1158"/>
        <v>0</v>
      </c>
      <c r="CJ824" s="26">
        <f t="shared" ca="1" si="1159"/>
        <v>0</v>
      </c>
      <c r="CK824" s="16">
        <f t="shared" ca="1" si="1212"/>
        <v>0</v>
      </c>
      <c r="CL824" s="25">
        <v>0</v>
      </c>
      <c r="CM824" s="25">
        <f t="shared" ca="1" si="1213"/>
        <v>0</v>
      </c>
      <c r="CN824" s="25">
        <f t="shared" ca="1" si="1214"/>
        <v>0</v>
      </c>
      <c r="CO824" s="25">
        <f t="shared" ca="1" si="1215"/>
        <v>0</v>
      </c>
      <c r="CP824" s="25">
        <f t="shared" ca="1" si="1216"/>
        <v>0</v>
      </c>
      <c r="CQ824" s="16">
        <f t="shared" ca="1" si="1217"/>
        <v>0</v>
      </c>
      <c r="CR824" s="25">
        <f t="shared" ca="1" si="1218"/>
        <v>0</v>
      </c>
      <c r="CS824" s="9">
        <f t="shared" ca="1" si="1160"/>
        <v>0</v>
      </c>
      <c r="CT824" s="26">
        <f t="shared" ca="1" si="1161"/>
        <v>0</v>
      </c>
      <c r="CU824" s="19">
        <f t="shared" ca="1" si="1162"/>
        <v>0</v>
      </c>
      <c r="CV824" s="26">
        <f t="shared" ca="1" si="1163"/>
        <v>0</v>
      </c>
      <c r="CW824" s="26">
        <f t="shared" ca="1" si="1164"/>
        <v>0</v>
      </c>
      <c r="CX824">
        <f t="shared" ca="1" si="1219"/>
        <v>0</v>
      </c>
      <c r="CY824" s="7">
        <f t="shared" ca="1" si="1187"/>
        <v>0</v>
      </c>
      <c r="CZ824" s="7">
        <f t="shared" ca="1" si="1188"/>
        <v>0</v>
      </c>
      <c r="DA824" s="17">
        <f t="shared" ca="1" si="1220"/>
        <v>0</v>
      </c>
      <c r="DB824" s="17">
        <f t="shared" ca="1" si="1189"/>
        <v>0</v>
      </c>
      <c r="EB824">
        <v>822</v>
      </c>
      <c r="EC824" s="7">
        <f t="shared" si="1221"/>
        <v>0</v>
      </c>
      <c r="ED824" s="28">
        <f t="shared" si="1222"/>
        <v>0</v>
      </c>
      <c r="EE824" s="16">
        <f t="shared" si="1223"/>
        <v>0</v>
      </c>
      <c r="EF824" s="9">
        <f t="shared" si="1165"/>
        <v>0</v>
      </c>
      <c r="EG824" s="26">
        <f t="shared" si="1166"/>
        <v>0</v>
      </c>
      <c r="EH824" s="19">
        <f t="shared" si="1167"/>
        <v>0</v>
      </c>
      <c r="EI824" s="26">
        <f t="shared" si="1168"/>
        <v>0</v>
      </c>
      <c r="EJ824" s="26">
        <f t="shared" si="1169"/>
        <v>0</v>
      </c>
      <c r="EK824" s="16">
        <f t="shared" si="1224"/>
        <v>0</v>
      </c>
      <c r="EL824" s="25">
        <v>0</v>
      </c>
      <c r="EM824" s="25">
        <f t="shared" si="1225"/>
        <v>0</v>
      </c>
      <c r="EN824" s="25">
        <f t="shared" si="1226"/>
        <v>0</v>
      </c>
      <c r="EO824" s="25">
        <f t="shared" si="1227"/>
        <v>0</v>
      </c>
      <c r="EP824" s="25">
        <f t="shared" si="1228"/>
        <v>0</v>
      </c>
      <c r="EQ824" s="16">
        <f t="shared" si="1229"/>
        <v>0</v>
      </c>
      <c r="ER824" s="25">
        <f t="shared" si="1230"/>
        <v>0</v>
      </c>
      <c r="ES824" s="9">
        <f t="shared" si="1170"/>
        <v>0</v>
      </c>
      <c r="ET824" s="26">
        <f t="shared" si="1171"/>
        <v>0</v>
      </c>
      <c r="EU824" s="19">
        <f t="shared" si="1172"/>
        <v>0</v>
      </c>
      <c r="EV824" s="26">
        <f t="shared" si="1173"/>
        <v>0</v>
      </c>
      <c r="EW824" s="26">
        <f t="shared" si="1174"/>
        <v>0</v>
      </c>
      <c r="EX824">
        <f t="shared" si="1231"/>
        <v>0</v>
      </c>
      <c r="EY824" s="7">
        <f t="shared" si="1190"/>
        <v>0</v>
      </c>
      <c r="EZ824" s="7">
        <f t="shared" si="1191"/>
        <v>0</v>
      </c>
      <c r="FA824" s="17">
        <f t="shared" si="1232"/>
        <v>0</v>
      </c>
      <c r="FB824" s="17">
        <f t="shared" si="1192"/>
        <v>0</v>
      </c>
      <c r="GB824">
        <v>822</v>
      </c>
      <c r="GC824" s="7">
        <f t="shared" si="1233"/>
        <v>0</v>
      </c>
      <c r="GD824" s="28">
        <f t="shared" si="1234"/>
        <v>0</v>
      </c>
      <c r="GE824" s="16">
        <f t="shared" si="1235"/>
        <v>0</v>
      </c>
      <c r="GF824" s="9">
        <f t="shared" si="1175"/>
        <v>0</v>
      </c>
      <c r="GG824" s="26">
        <f t="shared" si="1176"/>
        <v>0</v>
      </c>
      <c r="GH824" s="19">
        <f t="shared" si="1177"/>
        <v>0</v>
      </c>
      <c r="GI824" s="26">
        <f t="shared" si="1178"/>
        <v>0</v>
      </c>
      <c r="GJ824" s="26">
        <f t="shared" si="1179"/>
        <v>0</v>
      </c>
      <c r="GK824" s="16">
        <f t="shared" si="1236"/>
        <v>0</v>
      </c>
      <c r="GL824" s="25">
        <v>0</v>
      </c>
      <c r="GM824" s="25">
        <f t="shared" si="1237"/>
        <v>0</v>
      </c>
      <c r="GN824" s="25">
        <f t="shared" si="1238"/>
        <v>0</v>
      </c>
      <c r="GO824" s="25">
        <f t="shared" si="1239"/>
        <v>0</v>
      </c>
      <c r="GP824" s="25">
        <f t="shared" si="1240"/>
        <v>0</v>
      </c>
      <c r="GQ824" s="16">
        <f t="shared" si="1241"/>
        <v>0</v>
      </c>
      <c r="GR824" s="25">
        <f t="shared" si="1242"/>
        <v>0</v>
      </c>
      <c r="GS824" s="9">
        <f t="shared" si="1180"/>
        <v>0</v>
      </c>
      <c r="GT824" s="26">
        <f t="shared" si="1181"/>
        <v>0</v>
      </c>
      <c r="GU824" s="19">
        <f t="shared" si="1182"/>
        <v>0</v>
      </c>
      <c r="GV824" s="26">
        <f t="shared" si="1183"/>
        <v>0</v>
      </c>
      <c r="GW824" s="26">
        <f t="shared" si="1184"/>
        <v>0</v>
      </c>
      <c r="GX824">
        <f t="shared" si="1243"/>
        <v>0</v>
      </c>
      <c r="GY824" s="7">
        <f t="shared" si="1193"/>
        <v>0</v>
      </c>
      <c r="GZ824" s="7">
        <f t="shared" si="1194"/>
        <v>0</v>
      </c>
      <c r="HA824" s="17">
        <f t="shared" si="1244"/>
        <v>0</v>
      </c>
      <c r="HB824" s="17">
        <f t="shared" si="1195"/>
        <v>0</v>
      </c>
    </row>
    <row r="825" spans="54:210" x14ac:dyDescent="0.3">
      <c r="BB825">
        <v>823</v>
      </c>
      <c r="BC825" s="7">
        <f t="shared" si="1196"/>
        <v>0</v>
      </c>
      <c r="BD825" s="28">
        <f t="shared" si="1197"/>
        <v>0</v>
      </c>
      <c r="BE825" s="16">
        <f t="shared" si="1198"/>
        <v>0</v>
      </c>
      <c r="BF825" s="16">
        <f t="shared" si="1199"/>
        <v>0</v>
      </c>
      <c r="BG825" s="25">
        <v>0</v>
      </c>
      <c r="BH825" s="25">
        <f t="shared" si="1200"/>
        <v>0</v>
      </c>
      <c r="BI825" s="25">
        <f t="shared" si="1201"/>
        <v>0</v>
      </c>
      <c r="BJ825" s="25">
        <f t="shared" si="1202"/>
        <v>0</v>
      </c>
      <c r="BK825" s="25">
        <f t="shared" si="1203"/>
        <v>0</v>
      </c>
      <c r="BL825" s="16">
        <f t="shared" si="1204"/>
        <v>0</v>
      </c>
      <c r="BM825" s="25">
        <f t="shared" si="1205"/>
        <v>0</v>
      </c>
      <c r="BN825" s="9">
        <f t="shared" si="1150"/>
        <v>0</v>
      </c>
      <c r="BO825" s="26">
        <f t="shared" si="1151"/>
        <v>0</v>
      </c>
      <c r="BP825" s="19">
        <f t="shared" si="1152"/>
        <v>0</v>
      </c>
      <c r="BQ825" s="26">
        <f t="shared" si="1153"/>
        <v>0</v>
      </c>
      <c r="BR825" s="26">
        <f t="shared" si="1154"/>
        <v>0</v>
      </c>
      <c r="BS825">
        <f t="shared" si="1206"/>
        <v>0</v>
      </c>
      <c r="BT825" s="7">
        <f t="shared" si="1207"/>
        <v>0</v>
      </c>
      <c r="BU825" s="7">
        <f t="shared" si="1185"/>
        <v>0</v>
      </c>
      <c r="BV825" s="17">
        <f t="shared" si="1208"/>
        <v>0</v>
      </c>
      <c r="BW825" s="17">
        <f t="shared" si="1186"/>
        <v>0</v>
      </c>
      <c r="CB825">
        <v>823</v>
      </c>
      <c r="CC825" s="7">
        <f t="shared" ca="1" si="1209"/>
        <v>-19000</v>
      </c>
      <c r="CD825" s="28">
        <f t="shared" ca="1" si="1210"/>
        <v>0</v>
      </c>
      <c r="CE825" s="16">
        <f t="shared" ca="1" si="1211"/>
        <v>0</v>
      </c>
      <c r="CF825" s="9">
        <f t="shared" ca="1" si="1155"/>
        <v>0</v>
      </c>
      <c r="CG825" s="26">
        <f t="shared" ca="1" si="1156"/>
        <v>0</v>
      </c>
      <c r="CH825" s="19">
        <f t="shared" ca="1" si="1157"/>
        <v>0</v>
      </c>
      <c r="CI825" s="26">
        <f t="shared" ca="1" si="1158"/>
        <v>0</v>
      </c>
      <c r="CJ825" s="26">
        <f t="shared" ca="1" si="1159"/>
        <v>0</v>
      </c>
      <c r="CK825" s="16">
        <f t="shared" ca="1" si="1212"/>
        <v>0</v>
      </c>
      <c r="CL825" s="25">
        <v>0</v>
      </c>
      <c r="CM825" s="25">
        <f t="shared" ca="1" si="1213"/>
        <v>0</v>
      </c>
      <c r="CN825" s="25">
        <f t="shared" ca="1" si="1214"/>
        <v>0</v>
      </c>
      <c r="CO825" s="25">
        <f t="shared" ca="1" si="1215"/>
        <v>0</v>
      </c>
      <c r="CP825" s="25">
        <f t="shared" ca="1" si="1216"/>
        <v>0</v>
      </c>
      <c r="CQ825" s="16">
        <f t="shared" ca="1" si="1217"/>
        <v>0</v>
      </c>
      <c r="CR825" s="25">
        <f t="shared" ca="1" si="1218"/>
        <v>0</v>
      </c>
      <c r="CS825" s="9">
        <f t="shared" ca="1" si="1160"/>
        <v>0</v>
      </c>
      <c r="CT825" s="26">
        <f t="shared" ca="1" si="1161"/>
        <v>0</v>
      </c>
      <c r="CU825" s="19">
        <f t="shared" ca="1" si="1162"/>
        <v>0</v>
      </c>
      <c r="CV825" s="26">
        <f t="shared" ca="1" si="1163"/>
        <v>0</v>
      </c>
      <c r="CW825" s="26">
        <f t="shared" ca="1" si="1164"/>
        <v>0</v>
      </c>
      <c r="CX825">
        <f t="shared" ca="1" si="1219"/>
        <v>0</v>
      </c>
      <c r="CY825" s="7">
        <f t="shared" ca="1" si="1187"/>
        <v>0</v>
      </c>
      <c r="CZ825" s="7">
        <f t="shared" ca="1" si="1188"/>
        <v>0</v>
      </c>
      <c r="DA825" s="17">
        <f t="shared" ca="1" si="1220"/>
        <v>0</v>
      </c>
      <c r="DB825" s="17">
        <f t="shared" ca="1" si="1189"/>
        <v>0</v>
      </c>
      <c r="EB825">
        <v>823</v>
      </c>
      <c r="EC825" s="7">
        <f t="shared" si="1221"/>
        <v>0</v>
      </c>
      <c r="ED825" s="28">
        <f t="shared" si="1222"/>
        <v>0</v>
      </c>
      <c r="EE825" s="16">
        <f t="shared" si="1223"/>
        <v>0</v>
      </c>
      <c r="EF825" s="9">
        <f t="shared" si="1165"/>
        <v>0</v>
      </c>
      <c r="EG825" s="26">
        <f t="shared" si="1166"/>
        <v>0</v>
      </c>
      <c r="EH825" s="19">
        <f t="shared" si="1167"/>
        <v>0</v>
      </c>
      <c r="EI825" s="26">
        <f t="shared" si="1168"/>
        <v>0</v>
      </c>
      <c r="EJ825" s="26">
        <f t="shared" si="1169"/>
        <v>0</v>
      </c>
      <c r="EK825" s="16">
        <f t="shared" si="1224"/>
        <v>0</v>
      </c>
      <c r="EL825" s="25">
        <v>0</v>
      </c>
      <c r="EM825" s="25">
        <f t="shared" si="1225"/>
        <v>0</v>
      </c>
      <c r="EN825" s="25">
        <f t="shared" si="1226"/>
        <v>0</v>
      </c>
      <c r="EO825" s="25">
        <f t="shared" si="1227"/>
        <v>0</v>
      </c>
      <c r="EP825" s="25">
        <f t="shared" si="1228"/>
        <v>0</v>
      </c>
      <c r="EQ825" s="16">
        <f t="shared" si="1229"/>
        <v>0</v>
      </c>
      <c r="ER825" s="25">
        <f t="shared" si="1230"/>
        <v>0</v>
      </c>
      <c r="ES825" s="9">
        <f t="shared" si="1170"/>
        <v>0</v>
      </c>
      <c r="ET825" s="26">
        <f t="shared" si="1171"/>
        <v>0</v>
      </c>
      <c r="EU825" s="19">
        <f t="shared" si="1172"/>
        <v>0</v>
      </c>
      <c r="EV825" s="26">
        <f t="shared" si="1173"/>
        <v>0</v>
      </c>
      <c r="EW825" s="26">
        <f t="shared" si="1174"/>
        <v>0</v>
      </c>
      <c r="EX825">
        <f t="shared" si="1231"/>
        <v>0</v>
      </c>
      <c r="EY825" s="7">
        <f t="shared" si="1190"/>
        <v>0</v>
      </c>
      <c r="EZ825" s="7">
        <f t="shared" si="1191"/>
        <v>0</v>
      </c>
      <c r="FA825" s="17">
        <f t="shared" si="1232"/>
        <v>0</v>
      </c>
      <c r="FB825" s="17">
        <f t="shared" si="1192"/>
        <v>0</v>
      </c>
      <c r="GB825">
        <v>823</v>
      </c>
      <c r="GC825" s="7">
        <f t="shared" si="1233"/>
        <v>0</v>
      </c>
      <c r="GD825" s="28">
        <f t="shared" si="1234"/>
        <v>0</v>
      </c>
      <c r="GE825" s="16">
        <f t="shared" si="1235"/>
        <v>0</v>
      </c>
      <c r="GF825" s="9">
        <f t="shared" si="1175"/>
        <v>0</v>
      </c>
      <c r="GG825" s="26">
        <f t="shared" si="1176"/>
        <v>0</v>
      </c>
      <c r="GH825" s="19">
        <f t="shared" si="1177"/>
        <v>0</v>
      </c>
      <c r="GI825" s="26">
        <f t="shared" si="1178"/>
        <v>0</v>
      </c>
      <c r="GJ825" s="26">
        <f t="shared" si="1179"/>
        <v>0</v>
      </c>
      <c r="GK825" s="16">
        <f t="shared" si="1236"/>
        <v>0</v>
      </c>
      <c r="GL825" s="25">
        <v>0</v>
      </c>
      <c r="GM825" s="25">
        <f t="shared" si="1237"/>
        <v>0</v>
      </c>
      <c r="GN825" s="25">
        <f t="shared" si="1238"/>
        <v>0</v>
      </c>
      <c r="GO825" s="25">
        <f t="shared" si="1239"/>
        <v>0</v>
      </c>
      <c r="GP825" s="25">
        <f t="shared" si="1240"/>
        <v>0</v>
      </c>
      <c r="GQ825" s="16">
        <f t="shared" si="1241"/>
        <v>0</v>
      </c>
      <c r="GR825" s="25">
        <f t="shared" si="1242"/>
        <v>0</v>
      </c>
      <c r="GS825" s="9">
        <f t="shared" si="1180"/>
        <v>0</v>
      </c>
      <c r="GT825" s="26">
        <f t="shared" si="1181"/>
        <v>0</v>
      </c>
      <c r="GU825" s="19">
        <f t="shared" si="1182"/>
        <v>0</v>
      </c>
      <c r="GV825" s="26">
        <f t="shared" si="1183"/>
        <v>0</v>
      </c>
      <c r="GW825" s="26">
        <f t="shared" si="1184"/>
        <v>0</v>
      </c>
      <c r="GX825">
        <f t="shared" si="1243"/>
        <v>0</v>
      </c>
      <c r="GY825" s="7">
        <f t="shared" si="1193"/>
        <v>0</v>
      </c>
      <c r="GZ825" s="7">
        <f t="shared" si="1194"/>
        <v>0</v>
      </c>
      <c r="HA825" s="17">
        <f t="shared" si="1244"/>
        <v>0</v>
      </c>
      <c r="HB825" s="17">
        <f t="shared" si="1195"/>
        <v>0</v>
      </c>
    </row>
    <row r="826" spans="54:210" x14ac:dyDescent="0.3">
      <c r="BB826">
        <v>824</v>
      </c>
      <c r="BC826" s="7">
        <f t="shared" si="1196"/>
        <v>0</v>
      </c>
      <c r="BD826" s="28">
        <f t="shared" si="1197"/>
        <v>0</v>
      </c>
      <c r="BE826" s="16">
        <f t="shared" si="1198"/>
        <v>0</v>
      </c>
      <c r="BF826" s="16">
        <f t="shared" si="1199"/>
        <v>0</v>
      </c>
      <c r="BG826" s="25">
        <v>0</v>
      </c>
      <c r="BH826" s="25">
        <f t="shared" si="1200"/>
        <v>0</v>
      </c>
      <c r="BI826" s="25">
        <f t="shared" si="1201"/>
        <v>0</v>
      </c>
      <c r="BJ826" s="25">
        <f t="shared" si="1202"/>
        <v>0</v>
      </c>
      <c r="BK826" s="25">
        <f t="shared" si="1203"/>
        <v>0</v>
      </c>
      <c r="BL826" s="16">
        <f t="shared" si="1204"/>
        <v>0</v>
      </c>
      <c r="BM826" s="25">
        <f t="shared" si="1205"/>
        <v>0</v>
      </c>
      <c r="BN826" s="9">
        <f t="shared" si="1150"/>
        <v>0</v>
      </c>
      <c r="BO826" s="26">
        <f t="shared" si="1151"/>
        <v>0</v>
      </c>
      <c r="BP826" s="19">
        <f t="shared" si="1152"/>
        <v>0</v>
      </c>
      <c r="BQ826" s="26">
        <f t="shared" si="1153"/>
        <v>0</v>
      </c>
      <c r="BR826" s="26">
        <f t="shared" si="1154"/>
        <v>0</v>
      </c>
      <c r="BS826">
        <f t="shared" si="1206"/>
        <v>0</v>
      </c>
      <c r="BT826" s="7">
        <f t="shared" si="1207"/>
        <v>0</v>
      </c>
      <c r="BU826" s="7">
        <f t="shared" si="1185"/>
        <v>0</v>
      </c>
      <c r="BV826" s="17">
        <f t="shared" si="1208"/>
        <v>0</v>
      </c>
      <c r="BW826" s="17">
        <f t="shared" si="1186"/>
        <v>0</v>
      </c>
      <c r="CB826">
        <v>824</v>
      </c>
      <c r="CC826" s="7">
        <f t="shared" ca="1" si="1209"/>
        <v>-19000</v>
      </c>
      <c r="CD826" s="28">
        <f t="shared" ca="1" si="1210"/>
        <v>0</v>
      </c>
      <c r="CE826" s="16">
        <f t="shared" ca="1" si="1211"/>
        <v>0</v>
      </c>
      <c r="CF826" s="9">
        <f t="shared" ca="1" si="1155"/>
        <v>0</v>
      </c>
      <c r="CG826" s="26">
        <f t="shared" ca="1" si="1156"/>
        <v>0</v>
      </c>
      <c r="CH826" s="19">
        <f t="shared" ca="1" si="1157"/>
        <v>0</v>
      </c>
      <c r="CI826" s="26">
        <f t="shared" ca="1" si="1158"/>
        <v>0</v>
      </c>
      <c r="CJ826" s="26">
        <f t="shared" ca="1" si="1159"/>
        <v>0</v>
      </c>
      <c r="CK826" s="16">
        <f t="shared" ca="1" si="1212"/>
        <v>0</v>
      </c>
      <c r="CL826" s="25">
        <v>0</v>
      </c>
      <c r="CM826" s="25">
        <f t="shared" ca="1" si="1213"/>
        <v>0</v>
      </c>
      <c r="CN826" s="25">
        <f t="shared" ca="1" si="1214"/>
        <v>0</v>
      </c>
      <c r="CO826" s="25">
        <f t="shared" ca="1" si="1215"/>
        <v>0</v>
      </c>
      <c r="CP826" s="25">
        <f t="shared" ca="1" si="1216"/>
        <v>0</v>
      </c>
      <c r="CQ826" s="16">
        <f t="shared" ca="1" si="1217"/>
        <v>0</v>
      </c>
      <c r="CR826" s="25">
        <f t="shared" ca="1" si="1218"/>
        <v>0</v>
      </c>
      <c r="CS826" s="9">
        <f t="shared" ca="1" si="1160"/>
        <v>0</v>
      </c>
      <c r="CT826" s="26">
        <f t="shared" ca="1" si="1161"/>
        <v>0</v>
      </c>
      <c r="CU826" s="19">
        <f t="shared" ca="1" si="1162"/>
        <v>0</v>
      </c>
      <c r="CV826" s="26">
        <f t="shared" ca="1" si="1163"/>
        <v>0</v>
      </c>
      <c r="CW826" s="26">
        <f t="shared" ca="1" si="1164"/>
        <v>0</v>
      </c>
      <c r="CX826">
        <f t="shared" ca="1" si="1219"/>
        <v>0</v>
      </c>
      <c r="CY826" s="7">
        <f t="shared" ca="1" si="1187"/>
        <v>0</v>
      </c>
      <c r="CZ826" s="7">
        <f t="shared" ca="1" si="1188"/>
        <v>0</v>
      </c>
      <c r="DA826" s="17">
        <f t="shared" ca="1" si="1220"/>
        <v>0</v>
      </c>
      <c r="DB826" s="17">
        <f t="shared" ca="1" si="1189"/>
        <v>0</v>
      </c>
      <c r="EB826">
        <v>824</v>
      </c>
      <c r="EC826" s="7">
        <f t="shared" si="1221"/>
        <v>0</v>
      </c>
      <c r="ED826" s="28">
        <f t="shared" si="1222"/>
        <v>0</v>
      </c>
      <c r="EE826" s="16">
        <f t="shared" si="1223"/>
        <v>0</v>
      </c>
      <c r="EF826" s="9">
        <f t="shared" si="1165"/>
        <v>0</v>
      </c>
      <c r="EG826" s="26">
        <f t="shared" si="1166"/>
        <v>0</v>
      </c>
      <c r="EH826" s="19">
        <f t="shared" si="1167"/>
        <v>0</v>
      </c>
      <c r="EI826" s="26">
        <f t="shared" si="1168"/>
        <v>0</v>
      </c>
      <c r="EJ826" s="26">
        <f t="shared" si="1169"/>
        <v>0</v>
      </c>
      <c r="EK826" s="16">
        <f t="shared" si="1224"/>
        <v>0</v>
      </c>
      <c r="EL826" s="25">
        <v>0</v>
      </c>
      <c r="EM826" s="25">
        <f t="shared" si="1225"/>
        <v>0</v>
      </c>
      <c r="EN826" s="25">
        <f t="shared" si="1226"/>
        <v>0</v>
      </c>
      <c r="EO826" s="25">
        <f t="shared" si="1227"/>
        <v>0</v>
      </c>
      <c r="EP826" s="25">
        <f t="shared" si="1228"/>
        <v>0</v>
      </c>
      <c r="EQ826" s="16">
        <f t="shared" si="1229"/>
        <v>0</v>
      </c>
      <c r="ER826" s="25">
        <f t="shared" si="1230"/>
        <v>0</v>
      </c>
      <c r="ES826" s="9">
        <f t="shared" si="1170"/>
        <v>0</v>
      </c>
      <c r="ET826" s="26">
        <f t="shared" si="1171"/>
        <v>0</v>
      </c>
      <c r="EU826" s="19">
        <f t="shared" si="1172"/>
        <v>0</v>
      </c>
      <c r="EV826" s="26">
        <f t="shared" si="1173"/>
        <v>0</v>
      </c>
      <c r="EW826" s="26">
        <f t="shared" si="1174"/>
        <v>0</v>
      </c>
      <c r="EX826">
        <f t="shared" si="1231"/>
        <v>0</v>
      </c>
      <c r="EY826" s="7">
        <f t="shared" si="1190"/>
        <v>0</v>
      </c>
      <c r="EZ826" s="7">
        <f t="shared" si="1191"/>
        <v>0</v>
      </c>
      <c r="FA826" s="17">
        <f t="shared" si="1232"/>
        <v>0</v>
      </c>
      <c r="FB826" s="17">
        <f t="shared" si="1192"/>
        <v>0</v>
      </c>
      <c r="GB826">
        <v>824</v>
      </c>
      <c r="GC826" s="7">
        <f t="shared" si="1233"/>
        <v>0</v>
      </c>
      <c r="GD826" s="28">
        <f t="shared" si="1234"/>
        <v>0</v>
      </c>
      <c r="GE826" s="16">
        <f t="shared" si="1235"/>
        <v>0</v>
      </c>
      <c r="GF826" s="9">
        <f t="shared" si="1175"/>
        <v>0</v>
      </c>
      <c r="GG826" s="26">
        <f t="shared" si="1176"/>
        <v>0</v>
      </c>
      <c r="GH826" s="19">
        <f t="shared" si="1177"/>
        <v>0</v>
      </c>
      <c r="GI826" s="26">
        <f t="shared" si="1178"/>
        <v>0</v>
      </c>
      <c r="GJ826" s="26">
        <f t="shared" si="1179"/>
        <v>0</v>
      </c>
      <c r="GK826" s="16">
        <f t="shared" si="1236"/>
        <v>0</v>
      </c>
      <c r="GL826" s="25">
        <v>0</v>
      </c>
      <c r="GM826" s="25">
        <f t="shared" si="1237"/>
        <v>0</v>
      </c>
      <c r="GN826" s="25">
        <f t="shared" si="1238"/>
        <v>0</v>
      </c>
      <c r="GO826" s="25">
        <f t="shared" si="1239"/>
        <v>0</v>
      </c>
      <c r="GP826" s="25">
        <f t="shared" si="1240"/>
        <v>0</v>
      </c>
      <c r="GQ826" s="16">
        <f t="shared" si="1241"/>
        <v>0</v>
      </c>
      <c r="GR826" s="25">
        <f t="shared" si="1242"/>
        <v>0</v>
      </c>
      <c r="GS826" s="9">
        <f t="shared" si="1180"/>
        <v>0</v>
      </c>
      <c r="GT826" s="26">
        <f t="shared" si="1181"/>
        <v>0</v>
      </c>
      <c r="GU826" s="19">
        <f t="shared" si="1182"/>
        <v>0</v>
      </c>
      <c r="GV826" s="26">
        <f t="shared" si="1183"/>
        <v>0</v>
      </c>
      <c r="GW826" s="26">
        <f t="shared" si="1184"/>
        <v>0</v>
      </c>
      <c r="GX826">
        <f t="shared" si="1243"/>
        <v>0</v>
      </c>
      <c r="GY826" s="7">
        <f t="shared" si="1193"/>
        <v>0</v>
      </c>
      <c r="GZ826" s="7">
        <f t="shared" si="1194"/>
        <v>0</v>
      </c>
      <c r="HA826" s="17">
        <f t="shared" si="1244"/>
        <v>0</v>
      </c>
      <c r="HB826" s="17">
        <f t="shared" si="1195"/>
        <v>0</v>
      </c>
    </row>
    <row r="827" spans="54:210" x14ac:dyDescent="0.3">
      <c r="BB827">
        <v>825</v>
      </c>
      <c r="BC827" s="7">
        <f t="shared" si="1196"/>
        <v>0</v>
      </c>
      <c r="BD827" s="28">
        <f t="shared" si="1197"/>
        <v>0</v>
      </c>
      <c r="BE827" s="16">
        <f t="shared" si="1198"/>
        <v>0</v>
      </c>
      <c r="BF827" s="16">
        <f t="shared" si="1199"/>
        <v>0</v>
      </c>
      <c r="BG827" s="25">
        <v>0</v>
      </c>
      <c r="BH827" s="25">
        <f t="shared" si="1200"/>
        <v>0</v>
      </c>
      <c r="BI827" s="25">
        <f t="shared" si="1201"/>
        <v>0</v>
      </c>
      <c r="BJ827" s="25">
        <f t="shared" si="1202"/>
        <v>0</v>
      </c>
      <c r="BK827" s="25">
        <f t="shared" si="1203"/>
        <v>0</v>
      </c>
      <c r="BL827" s="16">
        <f t="shared" si="1204"/>
        <v>0</v>
      </c>
      <c r="BM827" s="25">
        <f t="shared" si="1205"/>
        <v>0</v>
      </c>
      <c r="BN827" s="9">
        <f t="shared" si="1150"/>
        <v>0</v>
      </c>
      <c r="BO827" s="26">
        <f t="shared" si="1151"/>
        <v>0</v>
      </c>
      <c r="BP827" s="19">
        <f t="shared" si="1152"/>
        <v>0</v>
      </c>
      <c r="BQ827" s="26">
        <f t="shared" si="1153"/>
        <v>0</v>
      </c>
      <c r="BR827" s="26">
        <f t="shared" si="1154"/>
        <v>0</v>
      </c>
      <c r="BS827">
        <f t="shared" si="1206"/>
        <v>0</v>
      </c>
      <c r="BT827" s="7">
        <f t="shared" si="1207"/>
        <v>0</v>
      </c>
      <c r="BU827" s="7">
        <f t="shared" si="1185"/>
        <v>0</v>
      </c>
      <c r="BV827" s="17">
        <f t="shared" si="1208"/>
        <v>0</v>
      </c>
      <c r="BW827" s="17">
        <f t="shared" si="1186"/>
        <v>0</v>
      </c>
      <c r="CB827">
        <v>825</v>
      </c>
      <c r="CC827" s="7">
        <f t="shared" ca="1" si="1209"/>
        <v>-19000</v>
      </c>
      <c r="CD827" s="28">
        <f t="shared" ca="1" si="1210"/>
        <v>0</v>
      </c>
      <c r="CE827" s="16">
        <f t="shared" ca="1" si="1211"/>
        <v>0</v>
      </c>
      <c r="CF827" s="9">
        <f t="shared" ca="1" si="1155"/>
        <v>0</v>
      </c>
      <c r="CG827" s="26">
        <f t="shared" ca="1" si="1156"/>
        <v>0</v>
      </c>
      <c r="CH827" s="19">
        <f t="shared" ca="1" si="1157"/>
        <v>0</v>
      </c>
      <c r="CI827" s="26">
        <f t="shared" ca="1" si="1158"/>
        <v>0</v>
      </c>
      <c r="CJ827" s="26">
        <f t="shared" ca="1" si="1159"/>
        <v>0</v>
      </c>
      <c r="CK827" s="16">
        <f t="shared" ca="1" si="1212"/>
        <v>0</v>
      </c>
      <c r="CL827" s="25">
        <v>0</v>
      </c>
      <c r="CM827" s="25">
        <f t="shared" ca="1" si="1213"/>
        <v>0</v>
      </c>
      <c r="CN827" s="25">
        <f t="shared" ca="1" si="1214"/>
        <v>0</v>
      </c>
      <c r="CO827" s="25">
        <f t="shared" ca="1" si="1215"/>
        <v>0</v>
      </c>
      <c r="CP827" s="25">
        <f t="shared" ca="1" si="1216"/>
        <v>0</v>
      </c>
      <c r="CQ827" s="16">
        <f t="shared" ca="1" si="1217"/>
        <v>0</v>
      </c>
      <c r="CR827" s="25">
        <f t="shared" ca="1" si="1218"/>
        <v>0</v>
      </c>
      <c r="CS827" s="9">
        <f t="shared" ca="1" si="1160"/>
        <v>0</v>
      </c>
      <c r="CT827" s="26">
        <f t="shared" ca="1" si="1161"/>
        <v>0</v>
      </c>
      <c r="CU827" s="19">
        <f t="shared" ca="1" si="1162"/>
        <v>0</v>
      </c>
      <c r="CV827" s="26">
        <f t="shared" ca="1" si="1163"/>
        <v>0</v>
      </c>
      <c r="CW827" s="26">
        <f t="shared" ca="1" si="1164"/>
        <v>0</v>
      </c>
      <c r="CX827">
        <f t="shared" ca="1" si="1219"/>
        <v>0</v>
      </c>
      <c r="CY827" s="7">
        <f t="shared" ca="1" si="1187"/>
        <v>0</v>
      </c>
      <c r="CZ827" s="7">
        <f t="shared" ca="1" si="1188"/>
        <v>0</v>
      </c>
      <c r="DA827" s="17">
        <f t="shared" ca="1" si="1220"/>
        <v>0</v>
      </c>
      <c r="DB827" s="17">
        <f t="shared" ca="1" si="1189"/>
        <v>0</v>
      </c>
      <c r="EB827">
        <v>825</v>
      </c>
      <c r="EC827" s="7">
        <f t="shared" si="1221"/>
        <v>0</v>
      </c>
      <c r="ED827" s="28">
        <f t="shared" si="1222"/>
        <v>0</v>
      </c>
      <c r="EE827" s="16">
        <f t="shared" si="1223"/>
        <v>0</v>
      </c>
      <c r="EF827" s="9">
        <f t="shared" si="1165"/>
        <v>0</v>
      </c>
      <c r="EG827" s="26">
        <f t="shared" si="1166"/>
        <v>0</v>
      </c>
      <c r="EH827" s="19">
        <f t="shared" si="1167"/>
        <v>0</v>
      </c>
      <c r="EI827" s="26">
        <f t="shared" si="1168"/>
        <v>0</v>
      </c>
      <c r="EJ827" s="26">
        <f t="shared" si="1169"/>
        <v>0</v>
      </c>
      <c r="EK827" s="16">
        <f t="shared" si="1224"/>
        <v>0</v>
      </c>
      <c r="EL827" s="25">
        <v>0</v>
      </c>
      <c r="EM827" s="25">
        <f t="shared" si="1225"/>
        <v>0</v>
      </c>
      <c r="EN827" s="25">
        <f t="shared" si="1226"/>
        <v>0</v>
      </c>
      <c r="EO827" s="25">
        <f t="shared" si="1227"/>
        <v>0</v>
      </c>
      <c r="EP827" s="25">
        <f t="shared" si="1228"/>
        <v>0</v>
      </c>
      <c r="EQ827" s="16">
        <f t="shared" si="1229"/>
        <v>0</v>
      </c>
      <c r="ER827" s="25">
        <f t="shared" si="1230"/>
        <v>0</v>
      </c>
      <c r="ES827" s="9">
        <f t="shared" si="1170"/>
        <v>0</v>
      </c>
      <c r="ET827" s="26">
        <f t="shared" si="1171"/>
        <v>0</v>
      </c>
      <c r="EU827" s="19">
        <f t="shared" si="1172"/>
        <v>0</v>
      </c>
      <c r="EV827" s="26">
        <f t="shared" si="1173"/>
        <v>0</v>
      </c>
      <c r="EW827" s="26">
        <f t="shared" si="1174"/>
        <v>0</v>
      </c>
      <c r="EX827">
        <f t="shared" si="1231"/>
        <v>0</v>
      </c>
      <c r="EY827" s="7">
        <f t="shared" si="1190"/>
        <v>0</v>
      </c>
      <c r="EZ827" s="7">
        <f t="shared" si="1191"/>
        <v>0</v>
      </c>
      <c r="FA827" s="17">
        <f t="shared" si="1232"/>
        <v>0</v>
      </c>
      <c r="FB827" s="17">
        <f t="shared" si="1192"/>
        <v>0</v>
      </c>
      <c r="GB827">
        <v>825</v>
      </c>
      <c r="GC827" s="7">
        <f t="shared" si="1233"/>
        <v>0</v>
      </c>
      <c r="GD827" s="28">
        <f t="shared" si="1234"/>
        <v>0</v>
      </c>
      <c r="GE827" s="16">
        <f t="shared" si="1235"/>
        <v>0</v>
      </c>
      <c r="GF827" s="9">
        <f t="shared" si="1175"/>
        <v>0</v>
      </c>
      <c r="GG827" s="26">
        <f t="shared" si="1176"/>
        <v>0</v>
      </c>
      <c r="GH827" s="19">
        <f t="shared" si="1177"/>
        <v>0</v>
      </c>
      <c r="GI827" s="26">
        <f t="shared" si="1178"/>
        <v>0</v>
      </c>
      <c r="GJ827" s="26">
        <f t="shared" si="1179"/>
        <v>0</v>
      </c>
      <c r="GK827" s="16">
        <f t="shared" si="1236"/>
        <v>0</v>
      </c>
      <c r="GL827" s="25">
        <v>0</v>
      </c>
      <c r="GM827" s="25">
        <f t="shared" si="1237"/>
        <v>0</v>
      </c>
      <c r="GN827" s="25">
        <f t="shared" si="1238"/>
        <v>0</v>
      </c>
      <c r="GO827" s="25">
        <f t="shared" si="1239"/>
        <v>0</v>
      </c>
      <c r="GP827" s="25">
        <f t="shared" si="1240"/>
        <v>0</v>
      </c>
      <c r="GQ827" s="16">
        <f t="shared" si="1241"/>
        <v>0</v>
      </c>
      <c r="GR827" s="25">
        <f t="shared" si="1242"/>
        <v>0</v>
      </c>
      <c r="GS827" s="9">
        <f t="shared" si="1180"/>
        <v>0</v>
      </c>
      <c r="GT827" s="26">
        <f t="shared" si="1181"/>
        <v>0</v>
      </c>
      <c r="GU827" s="19">
        <f t="shared" si="1182"/>
        <v>0</v>
      </c>
      <c r="GV827" s="26">
        <f t="shared" si="1183"/>
        <v>0</v>
      </c>
      <c r="GW827" s="26">
        <f t="shared" si="1184"/>
        <v>0</v>
      </c>
      <c r="GX827">
        <f t="shared" si="1243"/>
        <v>0</v>
      </c>
      <c r="GY827" s="7">
        <f t="shared" si="1193"/>
        <v>0</v>
      </c>
      <c r="GZ827" s="7">
        <f t="shared" si="1194"/>
        <v>0</v>
      </c>
      <c r="HA827" s="17">
        <f t="shared" si="1244"/>
        <v>0</v>
      </c>
      <c r="HB827" s="17">
        <f t="shared" si="1195"/>
        <v>0</v>
      </c>
    </row>
    <row r="828" spans="54:210" x14ac:dyDescent="0.3">
      <c r="BB828">
        <v>826</v>
      </c>
      <c r="BC828" s="7">
        <f t="shared" si="1196"/>
        <v>0</v>
      </c>
      <c r="BD828" s="28">
        <f t="shared" si="1197"/>
        <v>0</v>
      </c>
      <c r="BE828" s="16">
        <f t="shared" si="1198"/>
        <v>0</v>
      </c>
      <c r="BF828" s="16">
        <f t="shared" si="1199"/>
        <v>0</v>
      </c>
      <c r="BG828" s="25">
        <v>0</v>
      </c>
      <c r="BH828" s="25">
        <f t="shared" si="1200"/>
        <v>0</v>
      </c>
      <c r="BI828" s="25">
        <f t="shared" si="1201"/>
        <v>0</v>
      </c>
      <c r="BJ828" s="25">
        <f t="shared" si="1202"/>
        <v>0</v>
      </c>
      <c r="BK828" s="25">
        <f t="shared" si="1203"/>
        <v>0</v>
      </c>
      <c r="BL828" s="16">
        <f t="shared" si="1204"/>
        <v>0</v>
      </c>
      <c r="BM828" s="25">
        <f t="shared" si="1205"/>
        <v>0</v>
      </c>
      <c r="BN828" s="9">
        <f t="shared" si="1150"/>
        <v>0</v>
      </c>
      <c r="BO828" s="26">
        <f t="shared" si="1151"/>
        <v>0</v>
      </c>
      <c r="BP828" s="19">
        <f t="shared" si="1152"/>
        <v>0</v>
      </c>
      <c r="BQ828" s="26">
        <f t="shared" si="1153"/>
        <v>0</v>
      </c>
      <c r="BR828" s="26">
        <f t="shared" si="1154"/>
        <v>0</v>
      </c>
      <c r="BS828">
        <f t="shared" si="1206"/>
        <v>0</v>
      </c>
      <c r="BT828" s="7">
        <f t="shared" si="1207"/>
        <v>0</v>
      </c>
      <c r="BU828" s="7">
        <f t="shared" si="1185"/>
        <v>0</v>
      </c>
      <c r="BV828" s="17">
        <f t="shared" si="1208"/>
        <v>0</v>
      </c>
      <c r="BW828" s="17">
        <f t="shared" si="1186"/>
        <v>0</v>
      </c>
      <c r="CB828">
        <v>826</v>
      </c>
      <c r="CC828" s="7">
        <f t="shared" ca="1" si="1209"/>
        <v>-19000</v>
      </c>
      <c r="CD828" s="28">
        <f t="shared" ca="1" si="1210"/>
        <v>0</v>
      </c>
      <c r="CE828" s="16">
        <f t="shared" ca="1" si="1211"/>
        <v>0</v>
      </c>
      <c r="CF828" s="9">
        <f t="shared" ca="1" si="1155"/>
        <v>0</v>
      </c>
      <c r="CG828" s="26">
        <f t="shared" ca="1" si="1156"/>
        <v>0</v>
      </c>
      <c r="CH828" s="19">
        <f t="shared" ca="1" si="1157"/>
        <v>0</v>
      </c>
      <c r="CI828" s="26">
        <f t="shared" ca="1" si="1158"/>
        <v>0</v>
      </c>
      <c r="CJ828" s="26">
        <f t="shared" ca="1" si="1159"/>
        <v>0</v>
      </c>
      <c r="CK828" s="16">
        <f t="shared" ca="1" si="1212"/>
        <v>0</v>
      </c>
      <c r="CL828" s="25">
        <v>0</v>
      </c>
      <c r="CM828" s="25">
        <f t="shared" ca="1" si="1213"/>
        <v>0</v>
      </c>
      <c r="CN828" s="25">
        <f t="shared" ca="1" si="1214"/>
        <v>0</v>
      </c>
      <c r="CO828" s="25">
        <f t="shared" ca="1" si="1215"/>
        <v>0</v>
      </c>
      <c r="CP828" s="25">
        <f t="shared" ca="1" si="1216"/>
        <v>0</v>
      </c>
      <c r="CQ828" s="16">
        <f t="shared" ca="1" si="1217"/>
        <v>0</v>
      </c>
      <c r="CR828" s="25">
        <f t="shared" ca="1" si="1218"/>
        <v>0</v>
      </c>
      <c r="CS828" s="9">
        <f t="shared" ca="1" si="1160"/>
        <v>0</v>
      </c>
      <c r="CT828" s="26">
        <f t="shared" ca="1" si="1161"/>
        <v>0</v>
      </c>
      <c r="CU828" s="19">
        <f t="shared" ca="1" si="1162"/>
        <v>0</v>
      </c>
      <c r="CV828" s="26">
        <f t="shared" ca="1" si="1163"/>
        <v>0</v>
      </c>
      <c r="CW828" s="26">
        <f t="shared" ca="1" si="1164"/>
        <v>0</v>
      </c>
      <c r="CX828">
        <f t="shared" ca="1" si="1219"/>
        <v>0</v>
      </c>
      <c r="CY828" s="7">
        <f t="shared" ca="1" si="1187"/>
        <v>0</v>
      </c>
      <c r="CZ828" s="7">
        <f t="shared" ca="1" si="1188"/>
        <v>0</v>
      </c>
      <c r="DA828" s="17">
        <f t="shared" ca="1" si="1220"/>
        <v>0</v>
      </c>
      <c r="DB828" s="17">
        <f t="shared" ca="1" si="1189"/>
        <v>0</v>
      </c>
      <c r="EB828">
        <v>826</v>
      </c>
      <c r="EC828" s="7">
        <f t="shared" si="1221"/>
        <v>0</v>
      </c>
      <c r="ED828" s="28">
        <f t="shared" si="1222"/>
        <v>0</v>
      </c>
      <c r="EE828" s="16">
        <f t="shared" si="1223"/>
        <v>0</v>
      </c>
      <c r="EF828" s="9">
        <f t="shared" si="1165"/>
        <v>0</v>
      </c>
      <c r="EG828" s="26">
        <f t="shared" si="1166"/>
        <v>0</v>
      </c>
      <c r="EH828" s="19">
        <f t="shared" si="1167"/>
        <v>0</v>
      </c>
      <c r="EI828" s="26">
        <f t="shared" si="1168"/>
        <v>0</v>
      </c>
      <c r="EJ828" s="26">
        <f t="shared" si="1169"/>
        <v>0</v>
      </c>
      <c r="EK828" s="16">
        <f t="shared" si="1224"/>
        <v>0</v>
      </c>
      <c r="EL828" s="25">
        <v>0</v>
      </c>
      <c r="EM828" s="25">
        <f t="shared" si="1225"/>
        <v>0</v>
      </c>
      <c r="EN828" s="25">
        <f t="shared" si="1226"/>
        <v>0</v>
      </c>
      <c r="EO828" s="25">
        <f t="shared" si="1227"/>
        <v>0</v>
      </c>
      <c r="EP828" s="25">
        <f t="shared" si="1228"/>
        <v>0</v>
      </c>
      <c r="EQ828" s="16">
        <f t="shared" si="1229"/>
        <v>0</v>
      </c>
      <c r="ER828" s="25">
        <f t="shared" si="1230"/>
        <v>0</v>
      </c>
      <c r="ES828" s="9">
        <f t="shared" si="1170"/>
        <v>0</v>
      </c>
      <c r="ET828" s="26">
        <f t="shared" si="1171"/>
        <v>0</v>
      </c>
      <c r="EU828" s="19">
        <f t="shared" si="1172"/>
        <v>0</v>
      </c>
      <c r="EV828" s="26">
        <f t="shared" si="1173"/>
        <v>0</v>
      </c>
      <c r="EW828" s="26">
        <f t="shared" si="1174"/>
        <v>0</v>
      </c>
      <c r="EX828">
        <f t="shared" si="1231"/>
        <v>0</v>
      </c>
      <c r="EY828" s="7">
        <f t="shared" si="1190"/>
        <v>0</v>
      </c>
      <c r="EZ828" s="7">
        <f t="shared" si="1191"/>
        <v>0</v>
      </c>
      <c r="FA828" s="17">
        <f t="shared" si="1232"/>
        <v>0</v>
      </c>
      <c r="FB828" s="17">
        <f t="shared" si="1192"/>
        <v>0</v>
      </c>
      <c r="GB828">
        <v>826</v>
      </c>
      <c r="GC828" s="7">
        <f t="shared" si="1233"/>
        <v>0</v>
      </c>
      <c r="GD828" s="28">
        <f t="shared" si="1234"/>
        <v>0</v>
      </c>
      <c r="GE828" s="16">
        <f t="shared" si="1235"/>
        <v>0</v>
      </c>
      <c r="GF828" s="9">
        <f t="shared" si="1175"/>
        <v>0</v>
      </c>
      <c r="GG828" s="26">
        <f t="shared" si="1176"/>
        <v>0</v>
      </c>
      <c r="GH828" s="19">
        <f t="shared" si="1177"/>
        <v>0</v>
      </c>
      <c r="GI828" s="26">
        <f t="shared" si="1178"/>
        <v>0</v>
      </c>
      <c r="GJ828" s="26">
        <f t="shared" si="1179"/>
        <v>0</v>
      </c>
      <c r="GK828" s="16">
        <f t="shared" si="1236"/>
        <v>0</v>
      </c>
      <c r="GL828" s="25">
        <v>0</v>
      </c>
      <c r="GM828" s="25">
        <f t="shared" si="1237"/>
        <v>0</v>
      </c>
      <c r="GN828" s="25">
        <f t="shared" si="1238"/>
        <v>0</v>
      </c>
      <c r="GO828" s="25">
        <f t="shared" si="1239"/>
        <v>0</v>
      </c>
      <c r="GP828" s="25">
        <f t="shared" si="1240"/>
        <v>0</v>
      </c>
      <c r="GQ828" s="16">
        <f t="shared" si="1241"/>
        <v>0</v>
      </c>
      <c r="GR828" s="25">
        <f t="shared" si="1242"/>
        <v>0</v>
      </c>
      <c r="GS828" s="9">
        <f t="shared" si="1180"/>
        <v>0</v>
      </c>
      <c r="GT828" s="26">
        <f t="shared" si="1181"/>
        <v>0</v>
      </c>
      <c r="GU828" s="19">
        <f t="shared" si="1182"/>
        <v>0</v>
      </c>
      <c r="GV828" s="26">
        <f t="shared" si="1183"/>
        <v>0</v>
      </c>
      <c r="GW828" s="26">
        <f t="shared" si="1184"/>
        <v>0</v>
      </c>
      <c r="GX828">
        <f t="shared" si="1243"/>
        <v>0</v>
      </c>
      <c r="GY828" s="7">
        <f t="shared" si="1193"/>
        <v>0</v>
      </c>
      <c r="GZ828" s="7">
        <f t="shared" si="1194"/>
        <v>0</v>
      </c>
      <c r="HA828" s="17">
        <f t="shared" si="1244"/>
        <v>0</v>
      </c>
      <c r="HB828" s="17">
        <f t="shared" si="1195"/>
        <v>0</v>
      </c>
    </row>
    <row r="829" spans="54:210" x14ac:dyDescent="0.3">
      <c r="BB829">
        <v>827</v>
      </c>
      <c r="BC829" s="7">
        <f t="shared" si="1196"/>
        <v>0</v>
      </c>
      <c r="BD829" s="28">
        <f t="shared" si="1197"/>
        <v>0</v>
      </c>
      <c r="BE829" s="16">
        <f t="shared" si="1198"/>
        <v>0</v>
      </c>
      <c r="BF829" s="16">
        <f t="shared" si="1199"/>
        <v>0</v>
      </c>
      <c r="BG829" s="25">
        <v>0</v>
      </c>
      <c r="BH829" s="25">
        <f t="shared" si="1200"/>
        <v>0</v>
      </c>
      <c r="BI829" s="25">
        <f t="shared" si="1201"/>
        <v>0</v>
      </c>
      <c r="BJ829" s="25">
        <f t="shared" si="1202"/>
        <v>0</v>
      </c>
      <c r="BK829" s="25">
        <f t="shared" si="1203"/>
        <v>0</v>
      </c>
      <c r="BL829" s="16">
        <f t="shared" si="1204"/>
        <v>0</v>
      </c>
      <c r="BM829" s="25">
        <f t="shared" si="1205"/>
        <v>0</v>
      </c>
      <c r="BN829" s="9">
        <f t="shared" si="1150"/>
        <v>0</v>
      </c>
      <c r="BO829" s="26">
        <f t="shared" si="1151"/>
        <v>0</v>
      </c>
      <c r="BP829" s="19">
        <f t="shared" si="1152"/>
        <v>0</v>
      </c>
      <c r="BQ829" s="26">
        <f t="shared" si="1153"/>
        <v>0</v>
      </c>
      <c r="BR829" s="26">
        <f t="shared" si="1154"/>
        <v>0</v>
      </c>
      <c r="BS829">
        <f t="shared" si="1206"/>
        <v>0</v>
      </c>
      <c r="BT829" s="7">
        <f t="shared" si="1207"/>
        <v>0</v>
      </c>
      <c r="BU829" s="7">
        <f t="shared" si="1185"/>
        <v>0</v>
      </c>
      <c r="BV829" s="17">
        <f t="shared" si="1208"/>
        <v>0</v>
      </c>
      <c r="BW829" s="17">
        <f t="shared" si="1186"/>
        <v>0</v>
      </c>
      <c r="CB829">
        <v>827</v>
      </c>
      <c r="CC829" s="7">
        <f t="shared" ca="1" si="1209"/>
        <v>-19000</v>
      </c>
      <c r="CD829" s="28">
        <f t="shared" ca="1" si="1210"/>
        <v>0</v>
      </c>
      <c r="CE829" s="16">
        <f t="shared" ca="1" si="1211"/>
        <v>0</v>
      </c>
      <c r="CF829" s="9">
        <f t="shared" ca="1" si="1155"/>
        <v>0</v>
      </c>
      <c r="CG829" s="26">
        <f t="shared" ca="1" si="1156"/>
        <v>0</v>
      </c>
      <c r="CH829" s="19">
        <f t="shared" ca="1" si="1157"/>
        <v>0</v>
      </c>
      <c r="CI829" s="26">
        <f t="shared" ca="1" si="1158"/>
        <v>0</v>
      </c>
      <c r="CJ829" s="26">
        <f t="shared" ca="1" si="1159"/>
        <v>0</v>
      </c>
      <c r="CK829" s="16">
        <f t="shared" ca="1" si="1212"/>
        <v>0</v>
      </c>
      <c r="CL829" s="25">
        <v>0</v>
      </c>
      <c r="CM829" s="25">
        <f t="shared" ca="1" si="1213"/>
        <v>0</v>
      </c>
      <c r="CN829" s="25">
        <f t="shared" ca="1" si="1214"/>
        <v>0</v>
      </c>
      <c r="CO829" s="25">
        <f t="shared" ca="1" si="1215"/>
        <v>0</v>
      </c>
      <c r="CP829" s="25">
        <f t="shared" ca="1" si="1216"/>
        <v>0</v>
      </c>
      <c r="CQ829" s="16">
        <f t="shared" ca="1" si="1217"/>
        <v>0</v>
      </c>
      <c r="CR829" s="25">
        <f t="shared" ca="1" si="1218"/>
        <v>0</v>
      </c>
      <c r="CS829" s="9">
        <f t="shared" ca="1" si="1160"/>
        <v>0</v>
      </c>
      <c r="CT829" s="26">
        <f t="shared" ca="1" si="1161"/>
        <v>0</v>
      </c>
      <c r="CU829" s="19">
        <f t="shared" ca="1" si="1162"/>
        <v>0</v>
      </c>
      <c r="CV829" s="26">
        <f t="shared" ca="1" si="1163"/>
        <v>0</v>
      </c>
      <c r="CW829" s="26">
        <f t="shared" ca="1" si="1164"/>
        <v>0</v>
      </c>
      <c r="CX829">
        <f t="shared" ca="1" si="1219"/>
        <v>0</v>
      </c>
      <c r="CY829" s="7">
        <f t="shared" ca="1" si="1187"/>
        <v>0</v>
      </c>
      <c r="CZ829" s="7">
        <f t="shared" ca="1" si="1188"/>
        <v>0</v>
      </c>
      <c r="DA829" s="17">
        <f t="shared" ca="1" si="1220"/>
        <v>0</v>
      </c>
      <c r="DB829" s="17">
        <f t="shared" ca="1" si="1189"/>
        <v>0</v>
      </c>
      <c r="EB829">
        <v>827</v>
      </c>
      <c r="EC829" s="7">
        <f t="shared" si="1221"/>
        <v>0</v>
      </c>
      <c r="ED829" s="28">
        <f t="shared" si="1222"/>
        <v>0</v>
      </c>
      <c r="EE829" s="16">
        <f t="shared" si="1223"/>
        <v>0</v>
      </c>
      <c r="EF829" s="9">
        <f t="shared" si="1165"/>
        <v>0</v>
      </c>
      <c r="EG829" s="26">
        <f t="shared" si="1166"/>
        <v>0</v>
      </c>
      <c r="EH829" s="19">
        <f t="shared" si="1167"/>
        <v>0</v>
      </c>
      <c r="EI829" s="26">
        <f t="shared" si="1168"/>
        <v>0</v>
      </c>
      <c r="EJ829" s="26">
        <f t="shared" si="1169"/>
        <v>0</v>
      </c>
      <c r="EK829" s="16">
        <f t="shared" si="1224"/>
        <v>0</v>
      </c>
      <c r="EL829" s="25">
        <v>0</v>
      </c>
      <c r="EM829" s="25">
        <f t="shared" si="1225"/>
        <v>0</v>
      </c>
      <c r="EN829" s="25">
        <f t="shared" si="1226"/>
        <v>0</v>
      </c>
      <c r="EO829" s="25">
        <f t="shared" si="1227"/>
        <v>0</v>
      </c>
      <c r="EP829" s="25">
        <f t="shared" si="1228"/>
        <v>0</v>
      </c>
      <c r="EQ829" s="16">
        <f t="shared" si="1229"/>
        <v>0</v>
      </c>
      <c r="ER829" s="25">
        <f t="shared" si="1230"/>
        <v>0</v>
      </c>
      <c r="ES829" s="9">
        <f t="shared" si="1170"/>
        <v>0</v>
      </c>
      <c r="ET829" s="26">
        <f t="shared" si="1171"/>
        <v>0</v>
      </c>
      <c r="EU829" s="19">
        <f t="shared" si="1172"/>
        <v>0</v>
      </c>
      <c r="EV829" s="26">
        <f t="shared" si="1173"/>
        <v>0</v>
      </c>
      <c r="EW829" s="26">
        <f t="shared" si="1174"/>
        <v>0</v>
      </c>
      <c r="EX829">
        <f t="shared" si="1231"/>
        <v>0</v>
      </c>
      <c r="EY829" s="7">
        <f t="shared" si="1190"/>
        <v>0</v>
      </c>
      <c r="EZ829" s="7">
        <f t="shared" si="1191"/>
        <v>0</v>
      </c>
      <c r="FA829" s="17">
        <f t="shared" si="1232"/>
        <v>0</v>
      </c>
      <c r="FB829" s="17">
        <f t="shared" si="1192"/>
        <v>0</v>
      </c>
      <c r="GB829">
        <v>827</v>
      </c>
      <c r="GC829" s="7">
        <f t="shared" si="1233"/>
        <v>0</v>
      </c>
      <c r="GD829" s="28">
        <f t="shared" si="1234"/>
        <v>0</v>
      </c>
      <c r="GE829" s="16">
        <f t="shared" si="1235"/>
        <v>0</v>
      </c>
      <c r="GF829" s="9">
        <f t="shared" si="1175"/>
        <v>0</v>
      </c>
      <c r="GG829" s="26">
        <f t="shared" si="1176"/>
        <v>0</v>
      </c>
      <c r="GH829" s="19">
        <f t="shared" si="1177"/>
        <v>0</v>
      </c>
      <c r="GI829" s="26">
        <f t="shared" si="1178"/>
        <v>0</v>
      </c>
      <c r="GJ829" s="26">
        <f t="shared" si="1179"/>
        <v>0</v>
      </c>
      <c r="GK829" s="16">
        <f t="shared" si="1236"/>
        <v>0</v>
      </c>
      <c r="GL829" s="25">
        <v>0</v>
      </c>
      <c r="GM829" s="25">
        <f t="shared" si="1237"/>
        <v>0</v>
      </c>
      <c r="GN829" s="25">
        <f t="shared" si="1238"/>
        <v>0</v>
      </c>
      <c r="GO829" s="25">
        <f t="shared" si="1239"/>
        <v>0</v>
      </c>
      <c r="GP829" s="25">
        <f t="shared" si="1240"/>
        <v>0</v>
      </c>
      <c r="GQ829" s="16">
        <f t="shared" si="1241"/>
        <v>0</v>
      </c>
      <c r="GR829" s="25">
        <f t="shared" si="1242"/>
        <v>0</v>
      </c>
      <c r="GS829" s="9">
        <f t="shared" si="1180"/>
        <v>0</v>
      </c>
      <c r="GT829" s="26">
        <f t="shared" si="1181"/>
        <v>0</v>
      </c>
      <c r="GU829" s="19">
        <f t="shared" si="1182"/>
        <v>0</v>
      </c>
      <c r="GV829" s="26">
        <f t="shared" si="1183"/>
        <v>0</v>
      </c>
      <c r="GW829" s="26">
        <f t="shared" si="1184"/>
        <v>0</v>
      </c>
      <c r="GX829">
        <f t="shared" si="1243"/>
        <v>0</v>
      </c>
      <c r="GY829" s="7">
        <f t="shared" si="1193"/>
        <v>0</v>
      </c>
      <c r="GZ829" s="7">
        <f t="shared" si="1194"/>
        <v>0</v>
      </c>
      <c r="HA829" s="17">
        <f t="shared" si="1244"/>
        <v>0</v>
      </c>
      <c r="HB829" s="17">
        <f t="shared" si="1195"/>
        <v>0</v>
      </c>
    </row>
    <row r="830" spans="54:210" x14ac:dyDescent="0.3">
      <c r="BB830">
        <v>828</v>
      </c>
      <c r="BC830" s="7">
        <f t="shared" si="1196"/>
        <v>0</v>
      </c>
      <c r="BD830" s="28">
        <f t="shared" si="1197"/>
        <v>0</v>
      </c>
      <c r="BE830" s="16">
        <f t="shared" si="1198"/>
        <v>0</v>
      </c>
      <c r="BF830" s="16">
        <f t="shared" si="1199"/>
        <v>0</v>
      </c>
      <c r="BG830" s="25">
        <v>0</v>
      </c>
      <c r="BH830" s="25">
        <f t="shared" si="1200"/>
        <v>0</v>
      </c>
      <c r="BI830" s="25">
        <f t="shared" si="1201"/>
        <v>0</v>
      </c>
      <c r="BJ830" s="25">
        <f t="shared" si="1202"/>
        <v>0</v>
      </c>
      <c r="BK830" s="25">
        <f t="shared" si="1203"/>
        <v>0</v>
      </c>
      <c r="BL830" s="16">
        <f t="shared" si="1204"/>
        <v>0</v>
      </c>
      <c r="BM830" s="25">
        <f t="shared" si="1205"/>
        <v>0</v>
      </c>
      <c r="BN830" s="9">
        <f t="shared" si="1150"/>
        <v>0</v>
      </c>
      <c r="BO830" s="26">
        <f t="shared" si="1151"/>
        <v>0</v>
      </c>
      <c r="BP830" s="19">
        <f t="shared" si="1152"/>
        <v>0</v>
      </c>
      <c r="BQ830" s="26">
        <f t="shared" si="1153"/>
        <v>0</v>
      </c>
      <c r="BR830" s="26">
        <f t="shared" si="1154"/>
        <v>0</v>
      </c>
      <c r="BS830">
        <f t="shared" si="1206"/>
        <v>0</v>
      </c>
      <c r="BT830" s="7">
        <f t="shared" si="1207"/>
        <v>0</v>
      </c>
      <c r="BU830" s="7">
        <f t="shared" si="1185"/>
        <v>0</v>
      </c>
      <c r="BV830" s="17">
        <f t="shared" si="1208"/>
        <v>0</v>
      </c>
      <c r="BW830" s="17">
        <f t="shared" si="1186"/>
        <v>0</v>
      </c>
      <c r="CB830">
        <v>828</v>
      </c>
      <c r="CC830" s="7">
        <f t="shared" ca="1" si="1209"/>
        <v>-19000</v>
      </c>
      <c r="CD830" s="28">
        <f t="shared" ca="1" si="1210"/>
        <v>0</v>
      </c>
      <c r="CE830" s="16">
        <f t="shared" ca="1" si="1211"/>
        <v>0</v>
      </c>
      <c r="CF830" s="9">
        <f t="shared" ca="1" si="1155"/>
        <v>0</v>
      </c>
      <c r="CG830" s="26">
        <f t="shared" ca="1" si="1156"/>
        <v>0</v>
      </c>
      <c r="CH830" s="19">
        <f t="shared" ca="1" si="1157"/>
        <v>0</v>
      </c>
      <c r="CI830" s="26">
        <f t="shared" ca="1" si="1158"/>
        <v>0</v>
      </c>
      <c r="CJ830" s="26">
        <f t="shared" ca="1" si="1159"/>
        <v>0</v>
      </c>
      <c r="CK830" s="16">
        <f t="shared" ca="1" si="1212"/>
        <v>0</v>
      </c>
      <c r="CL830" s="25">
        <v>0</v>
      </c>
      <c r="CM830" s="25">
        <f t="shared" ca="1" si="1213"/>
        <v>0</v>
      </c>
      <c r="CN830" s="25">
        <f t="shared" ca="1" si="1214"/>
        <v>0</v>
      </c>
      <c r="CO830" s="25">
        <f t="shared" ca="1" si="1215"/>
        <v>0</v>
      </c>
      <c r="CP830" s="25">
        <f t="shared" ca="1" si="1216"/>
        <v>0</v>
      </c>
      <c r="CQ830" s="16">
        <f t="shared" ca="1" si="1217"/>
        <v>0</v>
      </c>
      <c r="CR830" s="25">
        <f t="shared" ca="1" si="1218"/>
        <v>0</v>
      </c>
      <c r="CS830" s="9">
        <f t="shared" ca="1" si="1160"/>
        <v>0</v>
      </c>
      <c r="CT830" s="26">
        <f t="shared" ca="1" si="1161"/>
        <v>0</v>
      </c>
      <c r="CU830" s="19">
        <f t="shared" ca="1" si="1162"/>
        <v>0</v>
      </c>
      <c r="CV830" s="26">
        <f t="shared" ca="1" si="1163"/>
        <v>0</v>
      </c>
      <c r="CW830" s="26">
        <f t="shared" ca="1" si="1164"/>
        <v>0</v>
      </c>
      <c r="CX830">
        <f t="shared" ca="1" si="1219"/>
        <v>0</v>
      </c>
      <c r="CY830" s="7">
        <f t="shared" ca="1" si="1187"/>
        <v>0</v>
      </c>
      <c r="CZ830" s="7">
        <f t="shared" ca="1" si="1188"/>
        <v>0</v>
      </c>
      <c r="DA830" s="17">
        <f t="shared" ca="1" si="1220"/>
        <v>0</v>
      </c>
      <c r="DB830" s="17">
        <f t="shared" ca="1" si="1189"/>
        <v>0</v>
      </c>
      <c r="EB830">
        <v>828</v>
      </c>
      <c r="EC830" s="7">
        <f t="shared" si="1221"/>
        <v>0</v>
      </c>
      <c r="ED830" s="28">
        <f t="shared" si="1222"/>
        <v>0</v>
      </c>
      <c r="EE830" s="16">
        <f t="shared" si="1223"/>
        <v>0</v>
      </c>
      <c r="EF830" s="9">
        <f t="shared" si="1165"/>
        <v>0</v>
      </c>
      <c r="EG830" s="26">
        <f t="shared" si="1166"/>
        <v>0</v>
      </c>
      <c r="EH830" s="19">
        <f t="shared" si="1167"/>
        <v>0</v>
      </c>
      <c r="EI830" s="26">
        <f t="shared" si="1168"/>
        <v>0</v>
      </c>
      <c r="EJ830" s="26">
        <f t="shared" si="1169"/>
        <v>0</v>
      </c>
      <c r="EK830" s="16">
        <f t="shared" si="1224"/>
        <v>0</v>
      </c>
      <c r="EL830" s="25">
        <v>0</v>
      </c>
      <c r="EM830" s="25">
        <f t="shared" si="1225"/>
        <v>0</v>
      </c>
      <c r="EN830" s="25">
        <f t="shared" si="1226"/>
        <v>0</v>
      </c>
      <c r="EO830" s="25">
        <f t="shared" si="1227"/>
        <v>0</v>
      </c>
      <c r="EP830" s="25">
        <f t="shared" si="1228"/>
        <v>0</v>
      </c>
      <c r="EQ830" s="16">
        <f t="shared" si="1229"/>
        <v>0</v>
      </c>
      <c r="ER830" s="25">
        <f t="shared" si="1230"/>
        <v>0</v>
      </c>
      <c r="ES830" s="9">
        <f t="shared" si="1170"/>
        <v>0</v>
      </c>
      <c r="ET830" s="26">
        <f t="shared" si="1171"/>
        <v>0</v>
      </c>
      <c r="EU830" s="19">
        <f t="shared" si="1172"/>
        <v>0</v>
      </c>
      <c r="EV830" s="26">
        <f t="shared" si="1173"/>
        <v>0</v>
      </c>
      <c r="EW830" s="26">
        <f t="shared" si="1174"/>
        <v>0</v>
      </c>
      <c r="EX830">
        <f t="shared" si="1231"/>
        <v>0</v>
      </c>
      <c r="EY830" s="7">
        <f t="shared" si="1190"/>
        <v>0</v>
      </c>
      <c r="EZ830" s="7">
        <f t="shared" si="1191"/>
        <v>0</v>
      </c>
      <c r="FA830" s="17">
        <f t="shared" si="1232"/>
        <v>0</v>
      </c>
      <c r="FB830" s="17">
        <f t="shared" si="1192"/>
        <v>0</v>
      </c>
      <c r="GB830">
        <v>828</v>
      </c>
      <c r="GC830" s="7">
        <f t="shared" si="1233"/>
        <v>0</v>
      </c>
      <c r="GD830" s="28">
        <f t="shared" si="1234"/>
        <v>0</v>
      </c>
      <c r="GE830" s="16">
        <f t="shared" si="1235"/>
        <v>0</v>
      </c>
      <c r="GF830" s="9">
        <f t="shared" si="1175"/>
        <v>0</v>
      </c>
      <c r="GG830" s="26">
        <f t="shared" si="1176"/>
        <v>0</v>
      </c>
      <c r="GH830" s="19">
        <f t="shared" si="1177"/>
        <v>0</v>
      </c>
      <c r="GI830" s="26">
        <f t="shared" si="1178"/>
        <v>0</v>
      </c>
      <c r="GJ830" s="26">
        <f t="shared" si="1179"/>
        <v>0</v>
      </c>
      <c r="GK830" s="16">
        <f t="shared" si="1236"/>
        <v>0</v>
      </c>
      <c r="GL830" s="25">
        <v>0</v>
      </c>
      <c r="GM830" s="25">
        <f t="shared" si="1237"/>
        <v>0</v>
      </c>
      <c r="GN830" s="25">
        <f t="shared" si="1238"/>
        <v>0</v>
      </c>
      <c r="GO830" s="25">
        <f t="shared" si="1239"/>
        <v>0</v>
      </c>
      <c r="GP830" s="25">
        <f t="shared" si="1240"/>
        <v>0</v>
      </c>
      <c r="GQ830" s="16">
        <f t="shared" si="1241"/>
        <v>0</v>
      </c>
      <c r="GR830" s="25">
        <f t="shared" si="1242"/>
        <v>0</v>
      </c>
      <c r="GS830" s="9">
        <f t="shared" si="1180"/>
        <v>0</v>
      </c>
      <c r="GT830" s="26">
        <f t="shared" si="1181"/>
        <v>0</v>
      </c>
      <c r="GU830" s="19">
        <f t="shared" si="1182"/>
        <v>0</v>
      </c>
      <c r="GV830" s="26">
        <f t="shared" si="1183"/>
        <v>0</v>
      </c>
      <c r="GW830" s="26">
        <f t="shared" si="1184"/>
        <v>0</v>
      </c>
      <c r="GX830">
        <f t="shared" si="1243"/>
        <v>0</v>
      </c>
      <c r="GY830" s="7">
        <f t="shared" si="1193"/>
        <v>0</v>
      </c>
      <c r="GZ830" s="7">
        <f t="shared" si="1194"/>
        <v>0</v>
      </c>
      <c r="HA830" s="17">
        <f t="shared" si="1244"/>
        <v>0</v>
      </c>
      <c r="HB830" s="17">
        <f t="shared" si="1195"/>
        <v>0</v>
      </c>
    </row>
    <row r="831" spans="54:210" x14ac:dyDescent="0.3">
      <c r="BB831">
        <v>829</v>
      </c>
      <c r="BC831" s="7">
        <f t="shared" si="1196"/>
        <v>0</v>
      </c>
      <c r="BD831" s="28">
        <f t="shared" si="1197"/>
        <v>0</v>
      </c>
      <c r="BE831" s="16">
        <f t="shared" si="1198"/>
        <v>0</v>
      </c>
      <c r="BF831" s="16">
        <f t="shared" si="1199"/>
        <v>0</v>
      </c>
      <c r="BG831" s="25">
        <v>0</v>
      </c>
      <c r="BH831" s="25">
        <f t="shared" si="1200"/>
        <v>0</v>
      </c>
      <c r="BI831" s="25">
        <f t="shared" si="1201"/>
        <v>0</v>
      </c>
      <c r="BJ831" s="25">
        <f t="shared" si="1202"/>
        <v>0</v>
      </c>
      <c r="BK831" s="25">
        <f t="shared" si="1203"/>
        <v>0</v>
      </c>
      <c r="BL831" s="16">
        <f t="shared" si="1204"/>
        <v>0</v>
      </c>
      <c r="BM831" s="25">
        <f t="shared" si="1205"/>
        <v>0</v>
      </c>
      <c r="BN831" s="9">
        <f t="shared" si="1150"/>
        <v>0</v>
      </c>
      <c r="BO831" s="26">
        <f t="shared" si="1151"/>
        <v>0</v>
      </c>
      <c r="BP831" s="19">
        <f t="shared" si="1152"/>
        <v>0</v>
      </c>
      <c r="BQ831" s="26">
        <f t="shared" si="1153"/>
        <v>0</v>
      </c>
      <c r="BR831" s="26">
        <f t="shared" si="1154"/>
        <v>0</v>
      </c>
      <c r="BS831">
        <f t="shared" si="1206"/>
        <v>0</v>
      </c>
      <c r="BT831" s="7">
        <f t="shared" si="1207"/>
        <v>0</v>
      </c>
      <c r="BU831" s="7">
        <f t="shared" si="1185"/>
        <v>0</v>
      </c>
      <c r="BV831" s="17">
        <f t="shared" si="1208"/>
        <v>0</v>
      </c>
      <c r="BW831" s="17">
        <f t="shared" si="1186"/>
        <v>0</v>
      </c>
      <c r="CB831">
        <v>829</v>
      </c>
      <c r="CC831" s="7">
        <f t="shared" ca="1" si="1209"/>
        <v>-19000</v>
      </c>
      <c r="CD831" s="28">
        <f t="shared" ca="1" si="1210"/>
        <v>0</v>
      </c>
      <c r="CE831" s="16">
        <f t="shared" ca="1" si="1211"/>
        <v>0</v>
      </c>
      <c r="CF831" s="9">
        <f t="shared" ca="1" si="1155"/>
        <v>0</v>
      </c>
      <c r="CG831" s="26">
        <f t="shared" ca="1" si="1156"/>
        <v>0</v>
      </c>
      <c r="CH831" s="19">
        <f t="shared" ca="1" si="1157"/>
        <v>0</v>
      </c>
      <c r="CI831" s="26">
        <f t="shared" ca="1" si="1158"/>
        <v>0</v>
      </c>
      <c r="CJ831" s="26">
        <f t="shared" ca="1" si="1159"/>
        <v>0</v>
      </c>
      <c r="CK831" s="16">
        <f t="shared" ca="1" si="1212"/>
        <v>0</v>
      </c>
      <c r="CL831" s="25">
        <v>0</v>
      </c>
      <c r="CM831" s="25">
        <f t="shared" ca="1" si="1213"/>
        <v>0</v>
      </c>
      <c r="CN831" s="25">
        <f t="shared" ca="1" si="1214"/>
        <v>0</v>
      </c>
      <c r="CO831" s="25">
        <f t="shared" ca="1" si="1215"/>
        <v>0</v>
      </c>
      <c r="CP831" s="25">
        <f t="shared" ca="1" si="1216"/>
        <v>0</v>
      </c>
      <c r="CQ831" s="16">
        <f t="shared" ca="1" si="1217"/>
        <v>0</v>
      </c>
      <c r="CR831" s="25">
        <f t="shared" ca="1" si="1218"/>
        <v>0</v>
      </c>
      <c r="CS831" s="9">
        <f t="shared" ca="1" si="1160"/>
        <v>0</v>
      </c>
      <c r="CT831" s="26">
        <f t="shared" ca="1" si="1161"/>
        <v>0</v>
      </c>
      <c r="CU831" s="19">
        <f t="shared" ca="1" si="1162"/>
        <v>0</v>
      </c>
      <c r="CV831" s="26">
        <f t="shared" ca="1" si="1163"/>
        <v>0</v>
      </c>
      <c r="CW831" s="26">
        <f t="shared" ca="1" si="1164"/>
        <v>0</v>
      </c>
      <c r="CX831">
        <f t="shared" ca="1" si="1219"/>
        <v>0</v>
      </c>
      <c r="CY831" s="7">
        <f t="shared" ca="1" si="1187"/>
        <v>0</v>
      </c>
      <c r="CZ831" s="7">
        <f t="shared" ca="1" si="1188"/>
        <v>0</v>
      </c>
      <c r="DA831" s="17">
        <f t="shared" ca="1" si="1220"/>
        <v>0</v>
      </c>
      <c r="DB831" s="17">
        <f t="shared" ca="1" si="1189"/>
        <v>0</v>
      </c>
      <c r="EB831">
        <v>829</v>
      </c>
      <c r="EC831" s="7">
        <f t="shared" si="1221"/>
        <v>0</v>
      </c>
      <c r="ED831" s="28">
        <f t="shared" si="1222"/>
        <v>0</v>
      </c>
      <c r="EE831" s="16">
        <f t="shared" si="1223"/>
        <v>0</v>
      </c>
      <c r="EF831" s="9">
        <f t="shared" si="1165"/>
        <v>0</v>
      </c>
      <c r="EG831" s="26">
        <f t="shared" si="1166"/>
        <v>0</v>
      </c>
      <c r="EH831" s="19">
        <f t="shared" si="1167"/>
        <v>0</v>
      </c>
      <c r="EI831" s="26">
        <f t="shared" si="1168"/>
        <v>0</v>
      </c>
      <c r="EJ831" s="26">
        <f t="shared" si="1169"/>
        <v>0</v>
      </c>
      <c r="EK831" s="16">
        <f t="shared" si="1224"/>
        <v>0</v>
      </c>
      <c r="EL831" s="25">
        <v>0</v>
      </c>
      <c r="EM831" s="25">
        <f t="shared" si="1225"/>
        <v>0</v>
      </c>
      <c r="EN831" s="25">
        <f t="shared" si="1226"/>
        <v>0</v>
      </c>
      <c r="EO831" s="25">
        <f t="shared" si="1227"/>
        <v>0</v>
      </c>
      <c r="EP831" s="25">
        <f t="shared" si="1228"/>
        <v>0</v>
      </c>
      <c r="EQ831" s="16">
        <f t="shared" si="1229"/>
        <v>0</v>
      </c>
      <c r="ER831" s="25">
        <f t="shared" si="1230"/>
        <v>0</v>
      </c>
      <c r="ES831" s="9">
        <f t="shared" si="1170"/>
        <v>0</v>
      </c>
      <c r="ET831" s="26">
        <f t="shared" si="1171"/>
        <v>0</v>
      </c>
      <c r="EU831" s="19">
        <f t="shared" si="1172"/>
        <v>0</v>
      </c>
      <c r="EV831" s="26">
        <f t="shared" si="1173"/>
        <v>0</v>
      </c>
      <c r="EW831" s="26">
        <f t="shared" si="1174"/>
        <v>0</v>
      </c>
      <c r="EX831">
        <f t="shared" si="1231"/>
        <v>0</v>
      </c>
      <c r="EY831" s="7">
        <f t="shared" si="1190"/>
        <v>0</v>
      </c>
      <c r="EZ831" s="7">
        <f t="shared" si="1191"/>
        <v>0</v>
      </c>
      <c r="FA831" s="17">
        <f t="shared" si="1232"/>
        <v>0</v>
      </c>
      <c r="FB831" s="17">
        <f t="shared" si="1192"/>
        <v>0</v>
      </c>
      <c r="GB831">
        <v>829</v>
      </c>
      <c r="GC831" s="7">
        <f t="shared" si="1233"/>
        <v>0</v>
      </c>
      <c r="GD831" s="28">
        <f t="shared" si="1234"/>
        <v>0</v>
      </c>
      <c r="GE831" s="16">
        <f t="shared" si="1235"/>
        <v>0</v>
      </c>
      <c r="GF831" s="9">
        <f t="shared" si="1175"/>
        <v>0</v>
      </c>
      <c r="GG831" s="26">
        <f t="shared" si="1176"/>
        <v>0</v>
      </c>
      <c r="GH831" s="19">
        <f t="shared" si="1177"/>
        <v>0</v>
      </c>
      <c r="GI831" s="26">
        <f t="shared" si="1178"/>
        <v>0</v>
      </c>
      <c r="GJ831" s="26">
        <f t="shared" si="1179"/>
        <v>0</v>
      </c>
      <c r="GK831" s="16">
        <f t="shared" si="1236"/>
        <v>0</v>
      </c>
      <c r="GL831" s="25">
        <v>0</v>
      </c>
      <c r="GM831" s="25">
        <f t="shared" si="1237"/>
        <v>0</v>
      </c>
      <c r="GN831" s="25">
        <f t="shared" si="1238"/>
        <v>0</v>
      </c>
      <c r="GO831" s="25">
        <f t="shared" si="1239"/>
        <v>0</v>
      </c>
      <c r="GP831" s="25">
        <f t="shared" si="1240"/>
        <v>0</v>
      </c>
      <c r="GQ831" s="16">
        <f t="shared" si="1241"/>
        <v>0</v>
      </c>
      <c r="GR831" s="25">
        <f t="shared" si="1242"/>
        <v>0</v>
      </c>
      <c r="GS831" s="9">
        <f t="shared" si="1180"/>
        <v>0</v>
      </c>
      <c r="GT831" s="26">
        <f t="shared" si="1181"/>
        <v>0</v>
      </c>
      <c r="GU831" s="19">
        <f t="shared" si="1182"/>
        <v>0</v>
      </c>
      <c r="GV831" s="26">
        <f t="shared" si="1183"/>
        <v>0</v>
      </c>
      <c r="GW831" s="26">
        <f t="shared" si="1184"/>
        <v>0</v>
      </c>
      <c r="GX831">
        <f t="shared" si="1243"/>
        <v>0</v>
      </c>
      <c r="GY831" s="7">
        <f t="shared" si="1193"/>
        <v>0</v>
      </c>
      <c r="GZ831" s="7">
        <f t="shared" si="1194"/>
        <v>0</v>
      </c>
      <c r="HA831" s="17">
        <f t="shared" si="1244"/>
        <v>0</v>
      </c>
      <c r="HB831" s="17">
        <f t="shared" si="1195"/>
        <v>0</v>
      </c>
    </row>
    <row r="832" spans="54:210" x14ac:dyDescent="0.3">
      <c r="BB832">
        <v>830</v>
      </c>
      <c r="BC832" s="7">
        <f t="shared" si="1196"/>
        <v>0</v>
      </c>
      <c r="BD832" s="28">
        <f t="shared" si="1197"/>
        <v>0</v>
      </c>
      <c r="BE832" s="16">
        <f t="shared" si="1198"/>
        <v>0</v>
      </c>
      <c r="BF832" s="16">
        <f t="shared" si="1199"/>
        <v>0</v>
      </c>
      <c r="BG832" s="25">
        <v>0</v>
      </c>
      <c r="BH832" s="25">
        <f t="shared" si="1200"/>
        <v>0</v>
      </c>
      <c r="BI832" s="25">
        <f t="shared" si="1201"/>
        <v>0</v>
      </c>
      <c r="BJ832" s="25">
        <f t="shared" si="1202"/>
        <v>0</v>
      </c>
      <c r="BK832" s="25">
        <f t="shared" si="1203"/>
        <v>0</v>
      </c>
      <c r="BL832" s="16">
        <f t="shared" si="1204"/>
        <v>0</v>
      </c>
      <c r="BM832" s="25">
        <f t="shared" si="1205"/>
        <v>0</v>
      </c>
      <c r="BN832" s="9">
        <f t="shared" si="1150"/>
        <v>0</v>
      </c>
      <c r="BO832" s="26">
        <f t="shared" si="1151"/>
        <v>0</v>
      </c>
      <c r="BP832" s="19">
        <f t="shared" si="1152"/>
        <v>0</v>
      </c>
      <c r="BQ832" s="26">
        <f t="shared" si="1153"/>
        <v>0</v>
      </c>
      <c r="BR832" s="26">
        <f t="shared" si="1154"/>
        <v>0</v>
      </c>
      <c r="BS832">
        <f t="shared" si="1206"/>
        <v>0</v>
      </c>
      <c r="BT832" s="7">
        <f t="shared" si="1207"/>
        <v>0</v>
      </c>
      <c r="BU832" s="7">
        <f t="shared" si="1185"/>
        <v>0</v>
      </c>
      <c r="BV832" s="17">
        <f t="shared" si="1208"/>
        <v>0</v>
      </c>
      <c r="BW832" s="17">
        <f t="shared" si="1186"/>
        <v>0</v>
      </c>
      <c r="CB832">
        <v>830</v>
      </c>
      <c r="CC832" s="7">
        <f t="shared" ca="1" si="1209"/>
        <v>-19000</v>
      </c>
      <c r="CD832" s="28">
        <f t="shared" ca="1" si="1210"/>
        <v>0</v>
      </c>
      <c r="CE832" s="16">
        <f t="shared" ca="1" si="1211"/>
        <v>0</v>
      </c>
      <c r="CF832" s="9">
        <f t="shared" ca="1" si="1155"/>
        <v>0</v>
      </c>
      <c r="CG832" s="26">
        <f t="shared" ca="1" si="1156"/>
        <v>0</v>
      </c>
      <c r="CH832" s="19">
        <f t="shared" ca="1" si="1157"/>
        <v>0</v>
      </c>
      <c r="CI832" s="26">
        <f t="shared" ca="1" si="1158"/>
        <v>0</v>
      </c>
      <c r="CJ832" s="26">
        <f t="shared" ca="1" si="1159"/>
        <v>0</v>
      </c>
      <c r="CK832" s="16">
        <f t="shared" ca="1" si="1212"/>
        <v>0</v>
      </c>
      <c r="CL832" s="25">
        <v>0</v>
      </c>
      <c r="CM832" s="25">
        <f t="shared" ca="1" si="1213"/>
        <v>0</v>
      </c>
      <c r="CN832" s="25">
        <f t="shared" ca="1" si="1214"/>
        <v>0</v>
      </c>
      <c r="CO832" s="25">
        <f t="shared" ca="1" si="1215"/>
        <v>0</v>
      </c>
      <c r="CP832" s="25">
        <f t="shared" ca="1" si="1216"/>
        <v>0</v>
      </c>
      <c r="CQ832" s="16">
        <f t="shared" ca="1" si="1217"/>
        <v>0</v>
      </c>
      <c r="CR832" s="25">
        <f t="shared" ca="1" si="1218"/>
        <v>0</v>
      </c>
      <c r="CS832" s="9">
        <f t="shared" ca="1" si="1160"/>
        <v>0</v>
      </c>
      <c r="CT832" s="26">
        <f t="shared" ca="1" si="1161"/>
        <v>0</v>
      </c>
      <c r="CU832" s="19">
        <f t="shared" ca="1" si="1162"/>
        <v>0</v>
      </c>
      <c r="CV832" s="26">
        <f t="shared" ca="1" si="1163"/>
        <v>0</v>
      </c>
      <c r="CW832" s="26">
        <f t="shared" ca="1" si="1164"/>
        <v>0</v>
      </c>
      <c r="CX832">
        <f t="shared" ca="1" si="1219"/>
        <v>0</v>
      </c>
      <c r="CY832" s="7">
        <f t="shared" ca="1" si="1187"/>
        <v>0</v>
      </c>
      <c r="CZ832" s="7">
        <f t="shared" ca="1" si="1188"/>
        <v>0</v>
      </c>
      <c r="DA832" s="17">
        <f t="shared" ca="1" si="1220"/>
        <v>0</v>
      </c>
      <c r="DB832" s="17">
        <f t="shared" ca="1" si="1189"/>
        <v>0</v>
      </c>
      <c r="EB832">
        <v>830</v>
      </c>
      <c r="EC832" s="7">
        <f t="shared" si="1221"/>
        <v>0</v>
      </c>
      <c r="ED832" s="28">
        <f t="shared" si="1222"/>
        <v>0</v>
      </c>
      <c r="EE832" s="16">
        <f t="shared" si="1223"/>
        <v>0</v>
      </c>
      <c r="EF832" s="9">
        <f t="shared" si="1165"/>
        <v>0</v>
      </c>
      <c r="EG832" s="26">
        <f t="shared" si="1166"/>
        <v>0</v>
      </c>
      <c r="EH832" s="19">
        <f t="shared" si="1167"/>
        <v>0</v>
      </c>
      <c r="EI832" s="26">
        <f t="shared" si="1168"/>
        <v>0</v>
      </c>
      <c r="EJ832" s="26">
        <f t="shared" si="1169"/>
        <v>0</v>
      </c>
      <c r="EK832" s="16">
        <f t="shared" si="1224"/>
        <v>0</v>
      </c>
      <c r="EL832" s="25">
        <v>0</v>
      </c>
      <c r="EM832" s="25">
        <f t="shared" si="1225"/>
        <v>0</v>
      </c>
      <c r="EN832" s="25">
        <f t="shared" si="1226"/>
        <v>0</v>
      </c>
      <c r="EO832" s="25">
        <f t="shared" si="1227"/>
        <v>0</v>
      </c>
      <c r="EP832" s="25">
        <f t="shared" si="1228"/>
        <v>0</v>
      </c>
      <c r="EQ832" s="16">
        <f t="shared" si="1229"/>
        <v>0</v>
      </c>
      <c r="ER832" s="25">
        <f t="shared" si="1230"/>
        <v>0</v>
      </c>
      <c r="ES832" s="9">
        <f t="shared" si="1170"/>
        <v>0</v>
      </c>
      <c r="ET832" s="26">
        <f t="shared" si="1171"/>
        <v>0</v>
      </c>
      <c r="EU832" s="19">
        <f t="shared" si="1172"/>
        <v>0</v>
      </c>
      <c r="EV832" s="26">
        <f t="shared" si="1173"/>
        <v>0</v>
      </c>
      <c r="EW832" s="26">
        <f t="shared" si="1174"/>
        <v>0</v>
      </c>
      <c r="EX832">
        <f t="shared" si="1231"/>
        <v>0</v>
      </c>
      <c r="EY832" s="7">
        <f t="shared" si="1190"/>
        <v>0</v>
      </c>
      <c r="EZ832" s="7">
        <f t="shared" si="1191"/>
        <v>0</v>
      </c>
      <c r="FA832" s="17">
        <f t="shared" si="1232"/>
        <v>0</v>
      </c>
      <c r="FB832" s="17">
        <f t="shared" si="1192"/>
        <v>0</v>
      </c>
      <c r="GB832">
        <v>830</v>
      </c>
      <c r="GC832" s="7">
        <f t="shared" si="1233"/>
        <v>0</v>
      </c>
      <c r="GD832" s="28">
        <f t="shared" si="1234"/>
        <v>0</v>
      </c>
      <c r="GE832" s="16">
        <f t="shared" si="1235"/>
        <v>0</v>
      </c>
      <c r="GF832" s="9">
        <f t="shared" si="1175"/>
        <v>0</v>
      </c>
      <c r="GG832" s="26">
        <f t="shared" si="1176"/>
        <v>0</v>
      </c>
      <c r="GH832" s="19">
        <f t="shared" si="1177"/>
        <v>0</v>
      </c>
      <c r="GI832" s="26">
        <f t="shared" si="1178"/>
        <v>0</v>
      </c>
      <c r="GJ832" s="26">
        <f t="shared" si="1179"/>
        <v>0</v>
      </c>
      <c r="GK832" s="16">
        <f t="shared" si="1236"/>
        <v>0</v>
      </c>
      <c r="GL832" s="25">
        <v>0</v>
      </c>
      <c r="GM832" s="25">
        <f t="shared" si="1237"/>
        <v>0</v>
      </c>
      <c r="GN832" s="25">
        <f t="shared" si="1238"/>
        <v>0</v>
      </c>
      <c r="GO832" s="25">
        <f t="shared" si="1239"/>
        <v>0</v>
      </c>
      <c r="GP832" s="25">
        <f t="shared" si="1240"/>
        <v>0</v>
      </c>
      <c r="GQ832" s="16">
        <f t="shared" si="1241"/>
        <v>0</v>
      </c>
      <c r="GR832" s="25">
        <f t="shared" si="1242"/>
        <v>0</v>
      </c>
      <c r="GS832" s="9">
        <f t="shared" si="1180"/>
        <v>0</v>
      </c>
      <c r="GT832" s="26">
        <f t="shared" si="1181"/>
        <v>0</v>
      </c>
      <c r="GU832" s="19">
        <f t="shared" si="1182"/>
        <v>0</v>
      </c>
      <c r="GV832" s="26">
        <f t="shared" si="1183"/>
        <v>0</v>
      </c>
      <c r="GW832" s="26">
        <f t="shared" si="1184"/>
        <v>0</v>
      </c>
      <c r="GX832">
        <f t="shared" si="1243"/>
        <v>0</v>
      </c>
      <c r="GY832" s="7">
        <f t="shared" si="1193"/>
        <v>0</v>
      </c>
      <c r="GZ832" s="7">
        <f t="shared" si="1194"/>
        <v>0</v>
      </c>
      <c r="HA832" s="17">
        <f t="shared" si="1244"/>
        <v>0</v>
      </c>
      <c r="HB832" s="17">
        <f t="shared" si="1195"/>
        <v>0</v>
      </c>
    </row>
    <row r="833" spans="54:210" x14ac:dyDescent="0.3">
      <c r="BB833">
        <v>831</v>
      </c>
      <c r="BC833" s="7">
        <f t="shared" si="1196"/>
        <v>0</v>
      </c>
      <c r="BD833" s="28">
        <f t="shared" si="1197"/>
        <v>0</v>
      </c>
      <c r="BE833" s="16">
        <f t="shared" si="1198"/>
        <v>0</v>
      </c>
      <c r="BF833" s="16">
        <f t="shared" si="1199"/>
        <v>0</v>
      </c>
      <c r="BG833" s="25">
        <v>0</v>
      </c>
      <c r="BH833" s="25">
        <f t="shared" si="1200"/>
        <v>0</v>
      </c>
      <c r="BI833" s="25">
        <f t="shared" si="1201"/>
        <v>0</v>
      </c>
      <c r="BJ833" s="25">
        <f t="shared" si="1202"/>
        <v>0</v>
      </c>
      <c r="BK833" s="25">
        <f t="shared" si="1203"/>
        <v>0</v>
      </c>
      <c r="BL833" s="16">
        <f t="shared" si="1204"/>
        <v>0</v>
      </c>
      <c r="BM833" s="25">
        <f t="shared" si="1205"/>
        <v>0</v>
      </c>
      <c r="BN833" s="9">
        <f t="shared" si="1150"/>
        <v>0</v>
      </c>
      <c r="BO833" s="26">
        <f t="shared" si="1151"/>
        <v>0</v>
      </c>
      <c r="BP833" s="19">
        <f t="shared" si="1152"/>
        <v>0</v>
      </c>
      <c r="BQ833" s="26">
        <f t="shared" si="1153"/>
        <v>0</v>
      </c>
      <c r="BR833" s="26">
        <f t="shared" si="1154"/>
        <v>0</v>
      </c>
      <c r="BS833">
        <f t="shared" si="1206"/>
        <v>0</v>
      </c>
      <c r="BT833" s="7">
        <f t="shared" si="1207"/>
        <v>0</v>
      </c>
      <c r="BU833" s="7">
        <f t="shared" si="1185"/>
        <v>0</v>
      </c>
      <c r="BV833" s="17">
        <f t="shared" si="1208"/>
        <v>0</v>
      </c>
      <c r="BW833" s="17">
        <f t="shared" si="1186"/>
        <v>0</v>
      </c>
      <c r="CB833">
        <v>831</v>
      </c>
      <c r="CC833" s="7">
        <f t="shared" ca="1" si="1209"/>
        <v>-19000</v>
      </c>
      <c r="CD833" s="28">
        <f t="shared" ca="1" si="1210"/>
        <v>0</v>
      </c>
      <c r="CE833" s="16">
        <f t="shared" ca="1" si="1211"/>
        <v>0</v>
      </c>
      <c r="CF833" s="9">
        <f t="shared" ca="1" si="1155"/>
        <v>0</v>
      </c>
      <c r="CG833" s="26">
        <f t="shared" ca="1" si="1156"/>
        <v>0</v>
      </c>
      <c r="CH833" s="19">
        <f t="shared" ca="1" si="1157"/>
        <v>0</v>
      </c>
      <c r="CI833" s="26">
        <f t="shared" ca="1" si="1158"/>
        <v>0</v>
      </c>
      <c r="CJ833" s="26">
        <f t="shared" ca="1" si="1159"/>
        <v>0</v>
      </c>
      <c r="CK833" s="16">
        <f t="shared" ca="1" si="1212"/>
        <v>0</v>
      </c>
      <c r="CL833" s="25">
        <v>0</v>
      </c>
      <c r="CM833" s="25">
        <f t="shared" ca="1" si="1213"/>
        <v>0</v>
      </c>
      <c r="CN833" s="25">
        <f t="shared" ca="1" si="1214"/>
        <v>0</v>
      </c>
      <c r="CO833" s="25">
        <f t="shared" ca="1" si="1215"/>
        <v>0</v>
      </c>
      <c r="CP833" s="25">
        <f t="shared" ca="1" si="1216"/>
        <v>0</v>
      </c>
      <c r="CQ833" s="16">
        <f t="shared" ca="1" si="1217"/>
        <v>0</v>
      </c>
      <c r="CR833" s="25">
        <f t="shared" ca="1" si="1218"/>
        <v>0</v>
      </c>
      <c r="CS833" s="9">
        <f t="shared" ca="1" si="1160"/>
        <v>0</v>
      </c>
      <c r="CT833" s="26">
        <f t="shared" ca="1" si="1161"/>
        <v>0</v>
      </c>
      <c r="CU833" s="19">
        <f t="shared" ca="1" si="1162"/>
        <v>0</v>
      </c>
      <c r="CV833" s="26">
        <f t="shared" ca="1" si="1163"/>
        <v>0</v>
      </c>
      <c r="CW833" s="26">
        <f t="shared" ca="1" si="1164"/>
        <v>0</v>
      </c>
      <c r="CX833">
        <f t="shared" ca="1" si="1219"/>
        <v>0</v>
      </c>
      <c r="CY833" s="7">
        <f t="shared" ca="1" si="1187"/>
        <v>0</v>
      </c>
      <c r="CZ833" s="7">
        <f t="shared" ca="1" si="1188"/>
        <v>0</v>
      </c>
      <c r="DA833" s="17">
        <f t="shared" ca="1" si="1220"/>
        <v>0</v>
      </c>
      <c r="DB833" s="17">
        <f t="shared" ca="1" si="1189"/>
        <v>0</v>
      </c>
      <c r="EB833">
        <v>831</v>
      </c>
      <c r="EC833" s="7">
        <f t="shared" si="1221"/>
        <v>0</v>
      </c>
      <c r="ED833" s="28">
        <f t="shared" si="1222"/>
        <v>0</v>
      </c>
      <c r="EE833" s="16">
        <f t="shared" si="1223"/>
        <v>0</v>
      </c>
      <c r="EF833" s="9">
        <f t="shared" si="1165"/>
        <v>0</v>
      </c>
      <c r="EG833" s="26">
        <f t="shared" si="1166"/>
        <v>0</v>
      </c>
      <c r="EH833" s="19">
        <f t="shared" si="1167"/>
        <v>0</v>
      </c>
      <c r="EI833" s="26">
        <f t="shared" si="1168"/>
        <v>0</v>
      </c>
      <c r="EJ833" s="26">
        <f t="shared" si="1169"/>
        <v>0</v>
      </c>
      <c r="EK833" s="16">
        <f t="shared" si="1224"/>
        <v>0</v>
      </c>
      <c r="EL833" s="25">
        <v>0</v>
      </c>
      <c r="EM833" s="25">
        <f t="shared" si="1225"/>
        <v>0</v>
      </c>
      <c r="EN833" s="25">
        <f t="shared" si="1226"/>
        <v>0</v>
      </c>
      <c r="EO833" s="25">
        <f t="shared" si="1227"/>
        <v>0</v>
      </c>
      <c r="EP833" s="25">
        <f t="shared" si="1228"/>
        <v>0</v>
      </c>
      <c r="EQ833" s="16">
        <f t="shared" si="1229"/>
        <v>0</v>
      </c>
      <c r="ER833" s="25">
        <f t="shared" si="1230"/>
        <v>0</v>
      </c>
      <c r="ES833" s="9">
        <f t="shared" si="1170"/>
        <v>0</v>
      </c>
      <c r="ET833" s="26">
        <f t="shared" si="1171"/>
        <v>0</v>
      </c>
      <c r="EU833" s="19">
        <f t="shared" si="1172"/>
        <v>0</v>
      </c>
      <c r="EV833" s="26">
        <f t="shared" si="1173"/>
        <v>0</v>
      </c>
      <c r="EW833" s="26">
        <f t="shared" si="1174"/>
        <v>0</v>
      </c>
      <c r="EX833">
        <f t="shared" si="1231"/>
        <v>0</v>
      </c>
      <c r="EY833" s="7">
        <f t="shared" si="1190"/>
        <v>0</v>
      </c>
      <c r="EZ833" s="7">
        <f t="shared" si="1191"/>
        <v>0</v>
      </c>
      <c r="FA833" s="17">
        <f t="shared" si="1232"/>
        <v>0</v>
      </c>
      <c r="FB833" s="17">
        <f t="shared" si="1192"/>
        <v>0</v>
      </c>
      <c r="GB833">
        <v>831</v>
      </c>
      <c r="GC833" s="7">
        <f t="shared" si="1233"/>
        <v>0</v>
      </c>
      <c r="GD833" s="28">
        <f t="shared" si="1234"/>
        <v>0</v>
      </c>
      <c r="GE833" s="16">
        <f t="shared" si="1235"/>
        <v>0</v>
      </c>
      <c r="GF833" s="9">
        <f t="shared" si="1175"/>
        <v>0</v>
      </c>
      <c r="GG833" s="26">
        <f t="shared" si="1176"/>
        <v>0</v>
      </c>
      <c r="GH833" s="19">
        <f t="shared" si="1177"/>
        <v>0</v>
      </c>
      <c r="GI833" s="26">
        <f t="shared" si="1178"/>
        <v>0</v>
      </c>
      <c r="GJ833" s="26">
        <f t="shared" si="1179"/>
        <v>0</v>
      </c>
      <c r="GK833" s="16">
        <f t="shared" si="1236"/>
        <v>0</v>
      </c>
      <c r="GL833" s="25">
        <v>0</v>
      </c>
      <c r="GM833" s="25">
        <f t="shared" si="1237"/>
        <v>0</v>
      </c>
      <c r="GN833" s="25">
        <f t="shared" si="1238"/>
        <v>0</v>
      </c>
      <c r="GO833" s="25">
        <f t="shared" si="1239"/>
        <v>0</v>
      </c>
      <c r="GP833" s="25">
        <f t="shared" si="1240"/>
        <v>0</v>
      </c>
      <c r="GQ833" s="16">
        <f t="shared" si="1241"/>
        <v>0</v>
      </c>
      <c r="GR833" s="25">
        <f t="shared" si="1242"/>
        <v>0</v>
      </c>
      <c r="GS833" s="9">
        <f t="shared" si="1180"/>
        <v>0</v>
      </c>
      <c r="GT833" s="26">
        <f t="shared" si="1181"/>
        <v>0</v>
      </c>
      <c r="GU833" s="19">
        <f t="shared" si="1182"/>
        <v>0</v>
      </c>
      <c r="GV833" s="26">
        <f t="shared" si="1183"/>
        <v>0</v>
      </c>
      <c r="GW833" s="26">
        <f t="shared" si="1184"/>
        <v>0</v>
      </c>
      <c r="GX833">
        <f t="shared" si="1243"/>
        <v>0</v>
      </c>
      <c r="GY833" s="7">
        <f t="shared" si="1193"/>
        <v>0</v>
      </c>
      <c r="GZ833" s="7">
        <f t="shared" si="1194"/>
        <v>0</v>
      </c>
      <c r="HA833" s="17">
        <f t="shared" si="1244"/>
        <v>0</v>
      </c>
      <c r="HB833" s="17">
        <f t="shared" si="1195"/>
        <v>0</v>
      </c>
    </row>
    <row r="834" spans="54:210" x14ac:dyDescent="0.3">
      <c r="BB834">
        <v>832</v>
      </c>
      <c r="BC834" s="7">
        <f t="shared" si="1196"/>
        <v>0</v>
      </c>
      <c r="BD834" s="28">
        <f t="shared" si="1197"/>
        <v>0</v>
      </c>
      <c r="BE834" s="16">
        <f t="shared" si="1198"/>
        <v>0</v>
      </c>
      <c r="BF834" s="16">
        <f t="shared" si="1199"/>
        <v>0</v>
      </c>
      <c r="BG834" s="25">
        <v>0</v>
      </c>
      <c r="BH834" s="25">
        <f t="shared" si="1200"/>
        <v>0</v>
      </c>
      <c r="BI834" s="25">
        <f t="shared" si="1201"/>
        <v>0</v>
      </c>
      <c r="BJ834" s="25">
        <f t="shared" si="1202"/>
        <v>0</v>
      </c>
      <c r="BK834" s="25">
        <f t="shared" si="1203"/>
        <v>0</v>
      </c>
      <c r="BL834" s="16">
        <f t="shared" si="1204"/>
        <v>0</v>
      </c>
      <c r="BM834" s="25">
        <f t="shared" si="1205"/>
        <v>0</v>
      </c>
      <c r="BN834" s="9">
        <f t="shared" si="1150"/>
        <v>0</v>
      </c>
      <c r="BO834" s="26">
        <f t="shared" si="1151"/>
        <v>0</v>
      </c>
      <c r="BP834" s="19">
        <f t="shared" si="1152"/>
        <v>0</v>
      </c>
      <c r="BQ834" s="26">
        <f t="shared" si="1153"/>
        <v>0</v>
      </c>
      <c r="BR834" s="26">
        <f t="shared" si="1154"/>
        <v>0</v>
      </c>
      <c r="BS834">
        <f t="shared" si="1206"/>
        <v>0</v>
      </c>
      <c r="BT834" s="7">
        <f t="shared" si="1207"/>
        <v>0</v>
      </c>
      <c r="BU834" s="7">
        <f t="shared" si="1185"/>
        <v>0</v>
      </c>
      <c r="BV834" s="17">
        <f t="shared" si="1208"/>
        <v>0</v>
      </c>
      <c r="BW834" s="17">
        <f t="shared" si="1186"/>
        <v>0</v>
      </c>
      <c r="CB834">
        <v>832</v>
      </c>
      <c r="CC834" s="7">
        <f t="shared" ca="1" si="1209"/>
        <v>-19000</v>
      </c>
      <c r="CD834" s="28">
        <f t="shared" ca="1" si="1210"/>
        <v>0</v>
      </c>
      <c r="CE834" s="16">
        <f t="shared" ca="1" si="1211"/>
        <v>0</v>
      </c>
      <c r="CF834" s="9">
        <f t="shared" ca="1" si="1155"/>
        <v>0</v>
      </c>
      <c r="CG834" s="26">
        <f t="shared" ca="1" si="1156"/>
        <v>0</v>
      </c>
      <c r="CH834" s="19">
        <f t="shared" ca="1" si="1157"/>
        <v>0</v>
      </c>
      <c r="CI834" s="26">
        <f t="shared" ca="1" si="1158"/>
        <v>0</v>
      </c>
      <c r="CJ834" s="26">
        <f t="shared" ca="1" si="1159"/>
        <v>0</v>
      </c>
      <c r="CK834" s="16">
        <f t="shared" ca="1" si="1212"/>
        <v>0</v>
      </c>
      <c r="CL834" s="25">
        <v>0</v>
      </c>
      <c r="CM834" s="25">
        <f t="shared" ca="1" si="1213"/>
        <v>0</v>
      </c>
      <c r="CN834" s="25">
        <f t="shared" ca="1" si="1214"/>
        <v>0</v>
      </c>
      <c r="CO834" s="25">
        <f t="shared" ca="1" si="1215"/>
        <v>0</v>
      </c>
      <c r="CP834" s="25">
        <f t="shared" ca="1" si="1216"/>
        <v>0</v>
      </c>
      <c r="CQ834" s="16">
        <f t="shared" ca="1" si="1217"/>
        <v>0</v>
      </c>
      <c r="CR834" s="25">
        <f t="shared" ca="1" si="1218"/>
        <v>0</v>
      </c>
      <c r="CS834" s="9">
        <f t="shared" ca="1" si="1160"/>
        <v>0</v>
      </c>
      <c r="CT834" s="26">
        <f t="shared" ca="1" si="1161"/>
        <v>0</v>
      </c>
      <c r="CU834" s="19">
        <f t="shared" ca="1" si="1162"/>
        <v>0</v>
      </c>
      <c r="CV834" s="26">
        <f t="shared" ca="1" si="1163"/>
        <v>0</v>
      </c>
      <c r="CW834" s="26">
        <f t="shared" ca="1" si="1164"/>
        <v>0</v>
      </c>
      <c r="CX834">
        <f t="shared" ca="1" si="1219"/>
        <v>0</v>
      </c>
      <c r="CY834" s="7">
        <f t="shared" ca="1" si="1187"/>
        <v>0</v>
      </c>
      <c r="CZ834" s="7">
        <f t="shared" ca="1" si="1188"/>
        <v>0</v>
      </c>
      <c r="DA834" s="17">
        <f t="shared" ca="1" si="1220"/>
        <v>0</v>
      </c>
      <c r="DB834" s="17">
        <f t="shared" ca="1" si="1189"/>
        <v>0</v>
      </c>
      <c r="EB834">
        <v>832</v>
      </c>
      <c r="EC834" s="7">
        <f t="shared" si="1221"/>
        <v>0</v>
      </c>
      <c r="ED834" s="28">
        <f t="shared" si="1222"/>
        <v>0</v>
      </c>
      <c r="EE834" s="16">
        <f t="shared" si="1223"/>
        <v>0</v>
      </c>
      <c r="EF834" s="9">
        <f t="shared" si="1165"/>
        <v>0</v>
      </c>
      <c r="EG834" s="26">
        <f t="shared" si="1166"/>
        <v>0</v>
      </c>
      <c r="EH834" s="19">
        <f t="shared" si="1167"/>
        <v>0</v>
      </c>
      <c r="EI834" s="26">
        <f t="shared" si="1168"/>
        <v>0</v>
      </c>
      <c r="EJ834" s="26">
        <f t="shared" si="1169"/>
        <v>0</v>
      </c>
      <c r="EK834" s="16">
        <f t="shared" si="1224"/>
        <v>0</v>
      </c>
      <c r="EL834" s="25">
        <v>0</v>
      </c>
      <c r="EM834" s="25">
        <f t="shared" si="1225"/>
        <v>0</v>
      </c>
      <c r="EN834" s="25">
        <f t="shared" si="1226"/>
        <v>0</v>
      </c>
      <c r="EO834" s="25">
        <f t="shared" si="1227"/>
        <v>0</v>
      </c>
      <c r="EP834" s="25">
        <f t="shared" si="1228"/>
        <v>0</v>
      </c>
      <c r="EQ834" s="16">
        <f t="shared" si="1229"/>
        <v>0</v>
      </c>
      <c r="ER834" s="25">
        <f t="shared" si="1230"/>
        <v>0</v>
      </c>
      <c r="ES834" s="9">
        <f t="shared" si="1170"/>
        <v>0</v>
      </c>
      <c r="ET834" s="26">
        <f t="shared" si="1171"/>
        <v>0</v>
      </c>
      <c r="EU834" s="19">
        <f t="shared" si="1172"/>
        <v>0</v>
      </c>
      <c r="EV834" s="26">
        <f t="shared" si="1173"/>
        <v>0</v>
      </c>
      <c r="EW834" s="26">
        <f t="shared" si="1174"/>
        <v>0</v>
      </c>
      <c r="EX834">
        <f t="shared" si="1231"/>
        <v>0</v>
      </c>
      <c r="EY834" s="7">
        <f t="shared" si="1190"/>
        <v>0</v>
      </c>
      <c r="EZ834" s="7">
        <f t="shared" si="1191"/>
        <v>0</v>
      </c>
      <c r="FA834" s="17">
        <f t="shared" si="1232"/>
        <v>0</v>
      </c>
      <c r="FB834" s="17">
        <f t="shared" si="1192"/>
        <v>0</v>
      </c>
      <c r="GB834">
        <v>832</v>
      </c>
      <c r="GC834" s="7">
        <f t="shared" si="1233"/>
        <v>0</v>
      </c>
      <c r="GD834" s="28">
        <f t="shared" si="1234"/>
        <v>0</v>
      </c>
      <c r="GE834" s="16">
        <f t="shared" si="1235"/>
        <v>0</v>
      </c>
      <c r="GF834" s="9">
        <f t="shared" si="1175"/>
        <v>0</v>
      </c>
      <c r="GG834" s="26">
        <f t="shared" si="1176"/>
        <v>0</v>
      </c>
      <c r="GH834" s="19">
        <f t="shared" si="1177"/>
        <v>0</v>
      </c>
      <c r="GI834" s="26">
        <f t="shared" si="1178"/>
        <v>0</v>
      </c>
      <c r="GJ834" s="26">
        <f t="shared" si="1179"/>
        <v>0</v>
      </c>
      <c r="GK834" s="16">
        <f t="shared" si="1236"/>
        <v>0</v>
      </c>
      <c r="GL834" s="25">
        <v>0</v>
      </c>
      <c r="GM834" s="25">
        <f t="shared" si="1237"/>
        <v>0</v>
      </c>
      <c r="GN834" s="25">
        <f t="shared" si="1238"/>
        <v>0</v>
      </c>
      <c r="GO834" s="25">
        <f t="shared" si="1239"/>
        <v>0</v>
      </c>
      <c r="GP834" s="25">
        <f t="shared" si="1240"/>
        <v>0</v>
      </c>
      <c r="GQ834" s="16">
        <f t="shared" si="1241"/>
        <v>0</v>
      </c>
      <c r="GR834" s="25">
        <f t="shared" si="1242"/>
        <v>0</v>
      </c>
      <c r="GS834" s="9">
        <f t="shared" si="1180"/>
        <v>0</v>
      </c>
      <c r="GT834" s="26">
        <f t="shared" si="1181"/>
        <v>0</v>
      </c>
      <c r="GU834" s="19">
        <f t="shared" si="1182"/>
        <v>0</v>
      </c>
      <c r="GV834" s="26">
        <f t="shared" si="1183"/>
        <v>0</v>
      </c>
      <c r="GW834" s="26">
        <f t="shared" si="1184"/>
        <v>0</v>
      </c>
      <c r="GX834">
        <f t="shared" si="1243"/>
        <v>0</v>
      </c>
      <c r="GY834" s="7">
        <f t="shared" si="1193"/>
        <v>0</v>
      </c>
      <c r="GZ834" s="7">
        <f t="shared" si="1194"/>
        <v>0</v>
      </c>
      <c r="HA834" s="17">
        <f t="shared" si="1244"/>
        <v>0</v>
      </c>
      <c r="HB834" s="17">
        <f t="shared" si="1195"/>
        <v>0</v>
      </c>
    </row>
    <row r="835" spans="54:210" x14ac:dyDescent="0.3">
      <c r="BB835">
        <v>833</v>
      </c>
      <c r="BC835" s="7">
        <f t="shared" si="1196"/>
        <v>0</v>
      </c>
      <c r="BD835" s="28">
        <f t="shared" si="1197"/>
        <v>0</v>
      </c>
      <c r="BE835" s="16">
        <f t="shared" si="1198"/>
        <v>0</v>
      </c>
      <c r="BF835" s="16">
        <f t="shared" si="1199"/>
        <v>0</v>
      </c>
      <c r="BG835" s="25">
        <v>0</v>
      </c>
      <c r="BH835" s="25">
        <f t="shared" si="1200"/>
        <v>0</v>
      </c>
      <c r="BI835" s="25">
        <f t="shared" si="1201"/>
        <v>0</v>
      </c>
      <c r="BJ835" s="25">
        <f t="shared" si="1202"/>
        <v>0</v>
      </c>
      <c r="BK835" s="25">
        <f t="shared" si="1203"/>
        <v>0</v>
      </c>
      <c r="BL835" s="16">
        <f t="shared" si="1204"/>
        <v>0</v>
      </c>
      <c r="BM835" s="25">
        <f t="shared" si="1205"/>
        <v>0</v>
      </c>
      <c r="BN835" s="9">
        <f t="shared" ref="BN835:BN898" si="1245">INT(BM835)</f>
        <v>0</v>
      </c>
      <c r="BO835" s="26">
        <f t="shared" ref="BO835:BO898" si="1246">INT((BM835-BN835)*10)/10</f>
        <v>0</v>
      </c>
      <c r="BP835" s="19">
        <f t="shared" ref="BP835:BP898" si="1247">BM835-BN835-BO835</f>
        <v>0</v>
      </c>
      <c r="BQ835" s="26">
        <f t="shared" ref="BQ835:BQ898" si="1248">IF(OR(BP835=0.05,BP835=0),BP835,IF(AND(BP835&gt;0.051,BP835&lt;0.1),0.1,IF(AND(BP835&gt;0.001,BP835&lt;0.05),0.05,BP835)))</f>
        <v>0</v>
      </c>
      <c r="BR835" s="26">
        <f t="shared" ref="BR835:BR898" si="1249">BN835+BO835+BQ835</f>
        <v>0</v>
      </c>
      <c r="BS835">
        <f t="shared" si="1206"/>
        <v>0</v>
      </c>
      <c r="BT835" s="7">
        <f t="shared" si="1207"/>
        <v>0</v>
      </c>
      <c r="BU835" s="7">
        <f t="shared" si="1185"/>
        <v>0</v>
      </c>
      <c r="BV835" s="17">
        <f t="shared" si="1208"/>
        <v>0</v>
      </c>
      <c r="BW835" s="17">
        <f t="shared" si="1186"/>
        <v>0</v>
      </c>
      <c r="CB835">
        <v>833</v>
      </c>
      <c r="CC835" s="7">
        <f t="shared" ca="1" si="1209"/>
        <v>-19000</v>
      </c>
      <c r="CD835" s="28">
        <f t="shared" ca="1" si="1210"/>
        <v>0</v>
      </c>
      <c r="CE835" s="16">
        <f t="shared" ca="1" si="1211"/>
        <v>0</v>
      </c>
      <c r="CF835" s="9">
        <f t="shared" ref="CF835:CF898" ca="1" si="1250">INT(CE835)</f>
        <v>0</v>
      </c>
      <c r="CG835" s="26">
        <f t="shared" ref="CG835:CG898" ca="1" si="1251">INT((CE835-CF835)*10)/10</f>
        <v>0</v>
      </c>
      <c r="CH835" s="19">
        <f t="shared" ref="CH835:CH898" ca="1" si="1252">CE835-CF835-CG835</f>
        <v>0</v>
      </c>
      <c r="CI835" s="26">
        <f t="shared" ref="CI835:CI898" ca="1" si="1253">IF(OR(CH835=0.05,CH835=0),CH835,IF(AND(CH835&gt;0.051,CH835&lt;0.1),0.1,IF(AND(CH835&gt;0.001,CH835&lt;0.05),0.05,CH835)))</f>
        <v>0</v>
      </c>
      <c r="CJ835" s="26">
        <f t="shared" ref="CJ835:CJ898" ca="1" si="1254">CF835+CG835+CI835</f>
        <v>0</v>
      </c>
      <c r="CK835" s="16">
        <f t="shared" ca="1" si="1212"/>
        <v>0</v>
      </c>
      <c r="CL835" s="25">
        <v>0</v>
      </c>
      <c r="CM835" s="25">
        <f t="shared" ca="1" si="1213"/>
        <v>0</v>
      </c>
      <c r="CN835" s="25">
        <f t="shared" ca="1" si="1214"/>
        <v>0</v>
      </c>
      <c r="CO835" s="25">
        <f t="shared" ca="1" si="1215"/>
        <v>0</v>
      </c>
      <c r="CP835" s="25">
        <f t="shared" ca="1" si="1216"/>
        <v>0</v>
      </c>
      <c r="CQ835" s="16">
        <f t="shared" ca="1" si="1217"/>
        <v>0</v>
      </c>
      <c r="CR835" s="25">
        <f t="shared" ca="1" si="1218"/>
        <v>0</v>
      </c>
      <c r="CS835" s="9">
        <f t="shared" ref="CS835:CS898" ca="1" si="1255">INT(CR835)</f>
        <v>0</v>
      </c>
      <c r="CT835" s="26">
        <f t="shared" ref="CT835:CT898" ca="1" si="1256">INT((CR835-CS835)*10)/10</f>
        <v>0</v>
      </c>
      <c r="CU835" s="19">
        <f t="shared" ref="CU835:CU898" ca="1" si="1257">CR835-CS835-CT835</f>
        <v>0</v>
      </c>
      <c r="CV835" s="26">
        <f t="shared" ref="CV835:CV898" ca="1" si="1258">IF(OR(CU835=0.05,CU835=0),CU835,IF(AND(CU835&gt;0.051,CU835&lt;0.1),0.1,IF(AND(CU835&gt;0.001,CU835&lt;0.05),0.05,CU835)))</f>
        <v>0</v>
      </c>
      <c r="CW835" s="26">
        <f t="shared" ref="CW835:CW898" ca="1" si="1259">CS835+CT835+CV835</f>
        <v>0</v>
      </c>
      <c r="CX835">
        <f t="shared" ca="1" si="1219"/>
        <v>0</v>
      </c>
      <c r="CY835" s="7">
        <f t="shared" ca="1" si="1187"/>
        <v>0</v>
      </c>
      <c r="CZ835" s="7">
        <f t="shared" ca="1" si="1188"/>
        <v>0</v>
      </c>
      <c r="DA835" s="17">
        <f t="shared" ca="1" si="1220"/>
        <v>0</v>
      </c>
      <c r="DB835" s="17">
        <f t="shared" ca="1" si="1189"/>
        <v>0</v>
      </c>
      <c r="EB835">
        <v>833</v>
      </c>
      <c r="EC835" s="7">
        <f t="shared" si="1221"/>
        <v>0</v>
      </c>
      <c r="ED835" s="28">
        <f t="shared" si="1222"/>
        <v>0</v>
      </c>
      <c r="EE835" s="16">
        <f t="shared" si="1223"/>
        <v>0</v>
      </c>
      <c r="EF835" s="9">
        <f t="shared" ref="EF835:EF898" si="1260">INT(EE835)</f>
        <v>0</v>
      </c>
      <c r="EG835" s="26">
        <f t="shared" ref="EG835:EG898" si="1261">INT((EE835-EF835)*10)/10</f>
        <v>0</v>
      </c>
      <c r="EH835" s="19">
        <f t="shared" ref="EH835:EH898" si="1262">EE835-EF835-EG835</f>
        <v>0</v>
      </c>
      <c r="EI835" s="26">
        <f t="shared" ref="EI835:EI898" si="1263">IF(OR(EH835=0.05,EH835=0),EH835,IF(AND(EH835&gt;0.051,EH835&lt;0.1),0.1,IF(AND(EH835&gt;0.001,EH835&lt;0.05),0.05,EH835)))</f>
        <v>0</v>
      </c>
      <c r="EJ835" s="26">
        <f t="shared" ref="EJ835:EJ898" si="1264">EF835+EG835+EI835</f>
        <v>0</v>
      </c>
      <c r="EK835" s="16">
        <f t="shared" si="1224"/>
        <v>0</v>
      </c>
      <c r="EL835" s="25">
        <v>0</v>
      </c>
      <c r="EM835" s="25">
        <f t="shared" si="1225"/>
        <v>0</v>
      </c>
      <c r="EN835" s="25">
        <f t="shared" si="1226"/>
        <v>0</v>
      </c>
      <c r="EO835" s="25">
        <f t="shared" si="1227"/>
        <v>0</v>
      </c>
      <c r="EP835" s="25">
        <f t="shared" si="1228"/>
        <v>0</v>
      </c>
      <c r="EQ835" s="16">
        <f t="shared" si="1229"/>
        <v>0</v>
      </c>
      <c r="ER835" s="25">
        <f t="shared" si="1230"/>
        <v>0</v>
      </c>
      <c r="ES835" s="9">
        <f t="shared" ref="ES835:ES898" si="1265">INT(ER835)</f>
        <v>0</v>
      </c>
      <c r="ET835" s="26">
        <f t="shared" ref="ET835:ET898" si="1266">INT((ER835-ES835)*10)/10</f>
        <v>0</v>
      </c>
      <c r="EU835" s="19">
        <f t="shared" ref="EU835:EU898" si="1267">ER835-ES835-ET835</f>
        <v>0</v>
      </c>
      <c r="EV835" s="26">
        <f t="shared" ref="EV835:EV898" si="1268">IF(OR(EU835=0.05,EU835=0),EU835,IF(AND(EU835&gt;0.051,EU835&lt;0.1),0.1,IF(AND(EU835&gt;0.001,EU835&lt;0.05),0.05,EU835)))</f>
        <v>0</v>
      </c>
      <c r="EW835" s="26">
        <f t="shared" ref="EW835:EW898" si="1269">ES835+ET835+EV835</f>
        <v>0</v>
      </c>
      <c r="EX835">
        <f t="shared" si="1231"/>
        <v>0</v>
      </c>
      <c r="EY835" s="7">
        <f t="shared" si="1190"/>
        <v>0</v>
      </c>
      <c r="EZ835" s="7">
        <f t="shared" si="1191"/>
        <v>0</v>
      </c>
      <c r="FA835" s="17">
        <f t="shared" si="1232"/>
        <v>0</v>
      </c>
      <c r="FB835" s="17">
        <f t="shared" si="1192"/>
        <v>0</v>
      </c>
      <c r="GB835">
        <v>833</v>
      </c>
      <c r="GC835" s="7">
        <f t="shared" si="1233"/>
        <v>0</v>
      </c>
      <c r="GD835" s="28">
        <f t="shared" si="1234"/>
        <v>0</v>
      </c>
      <c r="GE835" s="16">
        <f t="shared" si="1235"/>
        <v>0</v>
      </c>
      <c r="GF835" s="9">
        <f t="shared" ref="GF835:GF898" si="1270">INT(GE835)</f>
        <v>0</v>
      </c>
      <c r="GG835" s="26">
        <f t="shared" ref="GG835:GG898" si="1271">INT((GE835-GF835)*10)/10</f>
        <v>0</v>
      </c>
      <c r="GH835" s="19">
        <f t="shared" ref="GH835:GH898" si="1272">GE835-GF835-GG835</f>
        <v>0</v>
      </c>
      <c r="GI835" s="26">
        <f t="shared" ref="GI835:GI898" si="1273">IF(OR(GH835=0.05,GH835=0),GH835,IF(AND(GH835&gt;0.051,GH835&lt;0.1),0.1,IF(AND(GH835&gt;0.001,GH835&lt;0.05),0.05,GH835)))</f>
        <v>0</v>
      </c>
      <c r="GJ835" s="26">
        <f t="shared" ref="GJ835:GJ898" si="1274">GF835+GG835+GI835</f>
        <v>0</v>
      </c>
      <c r="GK835" s="16">
        <f t="shared" si="1236"/>
        <v>0</v>
      </c>
      <c r="GL835" s="25">
        <v>0</v>
      </c>
      <c r="GM835" s="25">
        <f t="shared" si="1237"/>
        <v>0</v>
      </c>
      <c r="GN835" s="25">
        <f t="shared" si="1238"/>
        <v>0</v>
      </c>
      <c r="GO835" s="25">
        <f t="shared" si="1239"/>
        <v>0</v>
      </c>
      <c r="GP835" s="25">
        <f t="shared" si="1240"/>
        <v>0</v>
      </c>
      <c r="GQ835" s="16">
        <f t="shared" si="1241"/>
        <v>0</v>
      </c>
      <c r="GR835" s="25">
        <f t="shared" si="1242"/>
        <v>0</v>
      </c>
      <c r="GS835" s="9">
        <f t="shared" ref="GS835:GS898" si="1275">INT(GR835)</f>
        <v>0</v>
      </c>
      <c r="GT835" s="26">
        <f t="shared" ref="GT835:GT898" si="1276">INT((GR835-GS835)*10)/10</f>
        <v>0</v>
      </c>
      <c r="GU835" s="19">
        <f t="shared" ref="GU835:GU898" si="1277">GR835-GS835-GT835</f>
        <v>0</v>
      </c>
      <c r="GV835" s="26">
        <f t="shared" ref="GV835:GV898" si="1278">IF(OR(GU835=0.05,GU835=0),GU835,IF(AND(GU835&gt;0.051,GU835&lt;0.1),0.1,IF(AND(GU835&gt;0.001,GU835&lt;0.05),0.05,GU835)))</f>
        <v>0</v>
      </c>
      <c r="GW835" s="26">
        <f t="shared" ref="GW835:GW898" si="1279">GS835+GT835+GV835</f>
        <v>0</v>
      </c>
      <c r="GX835">
        <f t="shared" si="1243"/>
        <v>0</v>
      </c>
      <c r="GY835" s="7">
        <f t="shared" si="1193"/>
        <v>0</v>
      </c>
      <c r="GZ835" s="7">
        <f t="shared" si="1194"/>
        <v>0</v>
      </c>
      <c r="HA835" s="17">
        <f t="shared" si="1244"/>
        <v>0</v>
      </c>
      <c r="HB835" s="17">
        <f t="shared" si="1195"/>
        <v>0</v>
      </c>
    </row>
    <row r="836" spans="54:210" x14ac:dyDescent="0.3">
      <c r="BB836">
        <v>834</v>
      </c>
      <c r="BC836" s="7">
        <f t="shared" si="1196"/>
        <v>0</v>
      </c>
      <c r="BD836" s="28">
        <f t="shared" si="1197"/>
        <v>0</v>
      </c>
      <c r="BE836" s="16">
        <f t="shared" si="1198"/>
        <v>0</v>
      </c>
      <c r="BF836" s="16">
        <f t="shared" si="1199"/>
        <v>0</v>
      </c>
      <c r="BG836" s="25">
        <v>0</v>
      </c>
      <c r="BH836" s="25">
        <f t="shared" si="1200"/>
        <v>0</v>
      </c>
      <c r="BI836" s="25">
        <f t="shared" si="1201"/>
        <v>0</v>
      </c>
      <c r="BJ836" s="25">
        <f t="shared" si="1202"/>
        <v>0</v>
      </c>
      <c r="BK836" s="25">
        <f t="shared" si="1203"/>
        <v>0</v>
      </c>
      <c r="BL836" s="16">
        <f t="shared" si="1204"/>
        <v>0</v>
      </c>
      <c r="BM836" s="25">
        <f t="shared" si="1205"/>
        <v>0</v>
      </c>
      <c r="BN836" s="9">
        <f t="shared" si="1245"/>
        <v>0</v>
      </c>
      <c r="BO836" s="26">
        <f t="shared" si="1246"/>
        <v>0</v>
      </c>
      <c r="BP836" s="19">
        <f t="shared" si="1247"/>
        <v>0</v>
      </c>
      <c r="BQ836" s="26">
        <f t="shared" si="1248"/>
        <v>0</v>
      </c>
      <c r="BR836" s="26">
        <f t="shared" si="1249"/>
        <v>0</v>
      </c>
      <c r="BS836">
        <f t="shared" si="1206"/>
        <v>0</v>
      </c>
      <c r="BT836" s="7">
        <f t="shared" si="1207"/>
        <v>0</v>
      </c>
      <c r="BU836" s="7">
        <f t="shared" ref="BU836:BU899" si="1280">IF(AND(BT836&gt;0,BT837=0),BT836,0)</f>
        <v>0</v>
      </c>
      <c r="BV836" s="17">
        <f t="shared" si="1208"/>
        <v>0</v>
      </c>
      <c r="BW836" s="17">
        <f t="shared" ref="BW836:BW899" si="1281">IF(ROUND(BT836-BV836,2)&gt;0,ROUND(BT836-BV836,2),0)</f>
        <v>0</v>
      </c>
      <c r="CB836">
        <v>834</v>
      </c>
      <c r="CC836" s="7">
        <f t="shared" ca="1" si="1209"/>
        <v>-19000</v>
      </c>
      <c r="CD836" s="28">
        <f t="shared" ca="1" si="1210"/>
        <v>0</v>
      </c>
      <c r="CE836" s="16">
        <f t="shared" ca="1" si="1211"/>
        <v>0</v>
      </c>
      <c r="CF836" s="9">
        <f t="shared" ca="1" si="1250"/>
        <v>0</v>
      </c>
      <c r="CG836" s="26">
        <f t="shared" ca="1" si="1251"/>
        <v>0</v>
      </c>
      <c r="CH836" s="19">
        <f t="shared" ca="1" si="1252"/>
        <v>0</v>
      </c>
      <c r="CI836" s="26">
        <f t="shared" ca="1" si="1253"/>
        <v>0</v>
      </c>
      <c r="CJ836" s="26">
        <f t="shared" ca="1" si="1254"/>
        <v>0</v>
      </c>
      <c r="CK836" s="16">
        <f t="shared" ca="1" si="1212"/>
        <v>0</v>
      </c>
      <c r="CL836" s="25">
        <v>0</v>
      </c>
      <c r="CM836" s="25">
        <f t="shared" ca="1" si="1213"/>
        <v>0</v>
      </c>
      <c r="CN836" s="25">
        <f t="shared" ca="1" si="1214"/>
        <v>0</v>
      </c>
      <c r="CO836" s="25">
        <f t="shared" ca="1" si="1215"/>
        <v>0</v>
      </c>
      <c r="CP836" s="25">
        <f t="shared" ca="1" si="1216"/>
        <v>0</v>
      </c>
      <c r="CQ836" s="16">
        <f t="shared" ca="1" si="1217"/>
        <v>0</v>
      </c>
      <c r="CR836" s="25">
        <f t="shared" ca="1" si="1218"/>
        <v>0</v>
      </c>
      <c r="CS836" s="9">
        <f t="shared" ca="1" si="1255"/>
        <v>0</v>
      </c>
      <c r="CT836" s="26">
        <f t="shared" ca="1" si="1256"/>
        <v>0</v>
      </c>
      <c r="CU836" s="19">
        <f t="shared" ca="1" si="1257"/>
        <v>0</v>
      </c>
      <c r="CV836" s="26">
        <f t="shared" ca="1" si="1258"/>
        <v>0</v>
      </c>
      <c r="CW836" s="26">
        <f t="shared" ca="1" si="1259"/>
        <v>0</v>
      </c>
      <c r="CX836">
        <f t="shared" ca="1" si="1219"/>
        <v>0</v>
      </c>
      <c r="CY836" s="7">
        <f t="shared" ref="CY836:CY899" ca="1" si="1282">ROUND(CD836+CJ836+CW836+CX836,2)</f>
        <v>0</v>
      </c>
      <c r="CZ836" s="7">
        <f t="shared" ref="CZ836:CZ899" ca="1" si="1283">IF(AND(CY836&gt;0,CY837=0),CY836,0)</f>
        <v>0</v>
      </c>
      <c r="DA836" s="17">
        <f t="shared" ca="1" si="1220"/>
        <v>0</v>
      </c>
      <c r="DB836" s="17">
        <f t="shared" ref="DB836:DB899" ca="1" si="1284">IF(ROUND(CY836-DA836,2)&gt;0,ROUND(CY836-DA836,2),0)</f>
        <v>0</v>
      </c>
      <c r="EB836">
        <v>834</v>
      </c>
      <c r="EC836" s="7">
        <f t="shared" si="1221"/>
        <v>0</v>
      </c>
      <c r="ED836" s="28">
        <f t="shared" si="1222"/>
        <v>0</v>
      </c>
      <c r="EE836" s="16">
        <f t="shared" si="1223"/>
        <v>0</v>
      </c>
      <c r="EF836" s="9">
        <f t="shared" si="1260"/>
        <v>0</v>
      </c>
      <c r="EG836" s="26">
        <f t="shared" si="1261"/>
        <v>0</v>
      </c>
      <c r="EH836" s="19">
        <f t="shared" si="1262"/>
        <v>0</v>
      </c>
      <c r="EI836" s="26">
        <f t="shared" si="1263"/>
        <v>0</v>
      </c>
      <c r="EJ836" s="26">
        <f t="shared" si="1264"/>
        <v>0</v>
      </c>
      <c r="EK836" s="16">
        <f t="shared" si="1224"/>
        <v>0</v>
      </c>
      <c r="EL836" s="25">
        <v>0</v>
      </c>
      <c r="EM836" s="25">
        <f t="shared" si="1225"/>
        <v>0</v>
      </c>
      <c r="EN836" s="25">
        <f t="shared" si="1226"/>
        <v>0</v>
      </c>
      <c r="EO836" s="25">
        <f t="shared" si="1227"/>
        <v>0</v>
      </c>
      <c r="EP836" s="25">
        <f t="shared" si="1228"/>
        <v>0</v>
      </c>
      <c r="EQ836" s="16">
        <f t="shared" si="1229"/>
        <v>0</v>
      </c>
      <c r="ER836" s="25">
        <f t="shared" si="1230"/>
        <v>0</v>
      </c>
      <c r="ES836" s="9">
        <f t="shared" si="1265"/>
        <v>0</v>
      </c>
      <c r="ET836" s="26">
        <f t="shared" si="1266"/>
        <v>0</v>
      </c>
      <c r="EU836" s="19">
        <f t="shared" si="1267"/>
        <v>0</v>
      </c>
      <c r="EV836" s="26">
        <f t="shared" si="1268"/>
        <v>0</v>
      </c>
      <c r="EW836" s="26">
        <f t="shared" si="1269"/>
        <v>0</v>
      </c>
      <c r="EX836">
        <f t="shared" si="1231"/>
        <v>0</v>
      </c>
      <c r="EY836" s="7">
        <f t="shared" ref="EY836:EY899" si="1285">ROUND(ED836+EJ836+EW836+EX836,2)</f>
        <v>0</v>
      </c>
      <c r="EZ836" s="7">
        <f t="shared" ref="EZ836:EZ899" si="1286">IF(AND(EY836&gt;0,EY837=0),EY836,0)</f>
        <v>0</v>
      </c>
      <c r="FA836" s="17">
        <f t="shared" si="1232"/>
        <v>0</v>
      </c>
      <c r="FB836" s="17">
        <f t="shared" ref="FB836:FB899" si="1287">IF(ROUND(EY836-FA836,2)&gt;0,ROUND(EY836-FA836,2),0)</f>
        <v>0</v>
      </c>
      <c r="GB836">
        <v>834</v>
      </c>
      <c r="GC836" s="7">
        <f t="shared" si="1233"/>
        <v>0</v>
      </c>
      <c r="GD836" s="28">
        <f t="shared" si="1234"/>
        <v>0</v>
      </c>
      <c r="GE836" s="16">
        <f t="shared" si="1235"/>
        <v>0</v>
      </c>
      <c r="GF836" s="9">
        <f t="shared" si="1270"/>
        <v>0</v>
      </c>
      <c r="GG836" s="26">
        <f t="shared" si="1271"/>
        <v>0</v>
      </c>
      <c r="GH836" s="19">
        <f t="shared" si="1272"/>
        <v>0</v>
      </c>
      <c r="GI836" s="26">
        <f t="shared" si="1273"/>
        <v>0</v>
      </c>
      <c r="GJ836" s="26">
        <f t="shared" si="1274"/>
        <v>0</v>
      </c>
      <c r="GK836" s="16">
        <f t="shared" si="1236"/>
        <v>0</v>
      </c>
      <c r="GL836" s="25">
        <v>0</v>
      </c>
      <c r="GM836" s="25">
        <f t="shared" si="1237"/>
        <v>0</v>
      </c>
      <c r="GN836" s="25">
        <f t="shared" si="1238"/>
        <v>0</v>
      </c>
      <c r="GO836" s="25">
        <f t="shared" si="1239"/>
        <v>0</v>
      </c>
      <c r="GP836" s="25">
        <f t="shared" si="1240"/>
        <v>0</v>
      </c>
      <c r="GQ836" s="16">
        <f t="shared" si="1241"/>
        <v>0</v>
      </c>
      <c r="GR836" s="25">
        <f t="shared" si="1242"/>
        <v>0</v>
      </c>
      <c r="GS836" s="9">
        <f t="shared" si="1275"/>
        <v>0</v>
      </c>
      <c r="GT836" s="26">
        <f t="shared" si="1276"/>
        <v>0</v>
      </c>
      <c r="GU836" s="19">
        <f t="shared" si="1277"/>
        <v>0</v>
      </c>
      <c r="GV836" s="26">
        <f t="shared" si="1278"/>
        <v>0</v>
      </c>
      <c r="GW836" s="26">
        <f t="shared" si="1279"/>
        <v>0</v>
      </c>
      <c r="GX836">
        <f t="shared" si="1243"/>
        <v>0</v>
      </c>
      <c r="GY836" s="7">
        <f t="shared" ref="GY836:GY899" si="1288">ROUND(GD836+GJ836+GW836+GX836,2)</f>
        <v>0</v>
      </c>
      <c r="GZ836" s="7">
        <f t="shared" ref="GZ836:GZ899" si="1289">IF(AND(GY836&gt;0,GY837=0),GY836,0)</f>
        <v>0</v>
      </c>
      <c r="HA836" s="17">
        <f t="shared" si="1244"/>
        <v>0</v>
      </c>
      <c r="HB836" s="17">
        <f t="shared" ref="HB836:HB899" si="1290">IF(ROUND(GY836-HA836,2)&gt;0,ROUND(GY836-HA836,2),0)</f>
        <v>0</v>
      </c>
    </row>
    <row r="837" spans="54:210" x14ac:dyDescent="0.3">
      <c r="BB837">
        <v>835</v>
      </c>
      <c r="BC837" s="7">
        <f t="shared" ref="BC837:BC900" si="1291">IF(BW836&gt;0,BC836-1000,BC836)</f>
        <v>0</v>
      </c>
      <c r="BD837" s="28">
        <f t="shared" ref="BD837:BD900" si="1292">IF(BW836&gt;0,ROUND(PMT($F$92/12,$F$96*12,-BC837),5),0)</f>
        <v>0</v>
      </c>
      <c r="BE837" s="16">
        <f t="shared" ref="BE837:BE900" si="1293">IF(BW836&gt;0,ROUND(BC837*$E$1/1000,2),0)</f>
        <v>0</v>
      </c>
      <c r="BF837" s="16">
        <f t="shared" ref="BF837:BF900" si="1294">IF(BW836&gt;0,ROUND(MIN(BC837,$F$168)*$BF$1,2),0)</f>
        <v>0</v>
      </c>
      <c r="BG837" s="25">
        <v>0</v>
      </c>
      <c r="BH837" s="25">
        <f t="shared" ref="BH837:BH900" si="1295">IF(BW836&gt;0,ROUND(MIN(BC837,$F$168)*$BH$1,0),0)</f>
        <v>0</v>
      </c>
      <c r="BI837" s="25">
        <f t="shared" ref="BI837:BI900" si="1296">IF(BW836&gt;0,ROUND(MIN(BC837,$F$168)*$BI$1,2),0)</f>
        <v>0</v>
      </c>
      <c r="BJ837" s="25">
        <f t="shared" ref="BJ837:BJ900" si="1297">IF(BW836&gt;0,ROUND(MIN(BC837,$F$168)*$BJ$1,2),0)</f>
        <v>0</v>
      </c>
      <c r="BK837" s="25">
        <f t="shared" ref="BK837:BK900" si="1298">IF(BW836&gt;0,ROUND(MIN(BC837,$F$168)*$BK$1,2),0)</f>
        <v>0</v>
      </c>
      <c r="BL837" s="16">
        <f t="shared" ref="BL837:BL900" si="1299">IF(BW836&gt;0,BF837+SUM(BH837:BK837),0)</f>
        <v>0</v>
      </c>
      <c r="BM837" s="25">
        <f t="shared" ref="BM837:BM900" si="1300">IF(BW836&gt;0,ROUND(BL837/12,2),0)</f>
        <v>0</v>
      </c>
      <c r="BN837" s="9">
        <f t="shared" si="1245"/>
        <v>0</v>
      </c>
      <c r="BO837" s="26">
        <f t="shared" si="1246"/>
        <v>0</v>
      </c>
      <c r="BP837" s="19">
        <f t="shared" si="1247"/>
        <v>0</v>
      </c>
      <c r="BQ837" s="26">
        <f t="shared" si="1248"/>
        <v>0</v>
      </c>
      <c r="BR837" s="26">
        <f t="shared" si="1249"/>
        <v>0</v>
      </c>
      <c r="BS837">
        <f t="shared" ref="BS837:BS900" si="1301">IF(BW836&gt;0,BS836,0)</f>
        <v>0</v>
      </c>
      <c r="BT837" s="7">
        <f t="shared" ref="BT837:BT900" si="1302">SUM(BD837:BE837)+BR837+BS837</f>
        <v>0</v>
      </c>
      <c r="BU837" s="7">
        <f t="shared" si="1280"/>
        <v>0</v>
      </c>
      <c r="BV837" s="17">
        <f t="shared" ref="BV837:BV900" si="1303">IF(BW836&gt;0,BV836,0)</f>
        <v>0</v>
      </c>
      <c r="BW837" s="17">
        <f t="shared" si="1281"/>
        <v>0</v>
      </c>
      <c r="CB837">
        <v>835</v>
      </c>
      <c r="CC837" s="7">
        <f t="shared" ref="CC837:CC900" ca="1" si="1304">IF(DB836&gt;0,CC836-1000,CC836)</f>
        <v>-19000</v>
      </c>
      <c r="CD837" s="28">
        <f t="shared" ref="CD837:CD900" ca="1" si="1305">IF(DB836&gt;0,ROUND(PMT($F$92/12,$F$96*12,-CC837),5),0)</f>
        <v>0</v>
      </c>
      <c r="CE837" s="16">
        <f t="shared" ref="CE837:CE900" ca="1" si="1306">IF(DB836&gt;0,ROUND(CC837*$CE$1/1000,2),0)</f>
        <v>0</v>
      </c>
      <c r="CF837" s="9">
        <f t="shared" ca="1" si="1250"/>
        <v>0</v>
      </c>
      <c r="CG837" s="26">
        <f t="shared" ca="1" si="1251"/>
        <v>0</v>
      </c>
      <c r="CH837" s="19">
        <f t="shared" ca="1" si="1252"/>
        <v>0</v>
      </c>
      <c r="CI837" s="26">
        <f t="shared" ca="1" si="1253"/>
        <v>0</v>
      </c>
      <c r="CJ837" s="26">
        <f t="shared" ca="1" si="1254"/>
        <v>0</v>
      </c>
      <c r="CK837" s="16">
        <f t="shared" ref="CK837:CK900" ca="1" si="1307">IF(DB836&gt;0,ROUND($CD$1*$CK$1,2),0)</f>
        <v>0</v>
      </c>
      <c r="CL837" s="25">
        <v>0</v>
      </c>
      <c r="CM837" s="25">
        <f t="shared" ref="CM837:CM900" ca="1" si="1308">IF(DB836&gt;0,ROUND($CD$1*$CM$1,2),0)</f>
        <v>0</v>
      </c>
      <c r="CN837" s="25">
        <f t="shared" ref="CN837:CN900" ca="1" si="1309">IF(DB836&gt;0,ROUND($CD$1*$CN$1,2),0)</f>
        <v>0</v>
      </c>
      <c r="CO837" s="25">
        <f t="shared" ref="CO837:CO900" ca="1" si="1310">IF(DB836&gt;0,ROUND($CD$1*$CO$1,2),0)</f>
        <v>0</v>
      </c>
      <c r="CP837" s="25">
        <f t="shared" ref="CP837:CP900" ca="1" si="1311">IF(DB836&gt;0,ROUND($CD$1*$CP$1,2),0)</f>
        <v>0</v>
      </c>
      <c r="CQ837" s="16">
        <f t="shared" ref="CQ837:CQ900" ca="1" si="1312">IF(DB836&gt;0,CK837+SUM(CM837:CP837),0)</f>
        <v>0</v>
      </c>
      <c r="CR837" s="25">
        <f t="shared" ref="CR837:CR900" ca="1" si="1313">IF(DB836&gt;0,ROUND(CQ837/12,2),0)</f>
        <v>0</v>
      </c>
      <c r="CS837" s="9">
        <f t="shared" ca="1" si="1255"/>
        <v>0</v>
      </c>
      <c r="CT837" s="26">
        <f t="shared" ca="1" si="1256"/>
        <v>0</v>
      </c>
      <c r="CU837" s="19">
        <f t="shared" ca="1" si="1257"/>
        <v>0</v>
      </c>
      <c r="CV837" s="26">
        <f t="shared" ca="1" si="1258"/>
        <v>0</v>
      </c>
      <c r="CW837" s="26">
        <f t="shared" ca="1" si="1259"/>
        <v>0</v>
      </c>
      <c r="CX837">
        <f t="shared" ref="CX837:CX900" ca="1" si="1314">IF(DB836&gt;0,CX836,0)</f>
        <v>0</v>
      </c>
      <c r="CY837" s="7">
        <f t="shared" ca="1" si="1282"/>
        <v>0</v>
      </c>
      <c r="CZ837" s="7">
        <f t="shared" ca="1" si="1283"/>
        <v>0</v>
      </c>
      <c r="DA837" s="17">
        <f t="shared" ref="DA837:DA900" ca="1" si="1315">IF(DB836&gt;0,DA836,0)</f>
        <v>0</v>
      </c>
      <c r="DB837" s="17">
        <f t="shared" ca="1" si="1284"/>
        <v>0</v>
      </c>
      <c r="EB837">
        <v>835</v>
      </c>
      <c r="EC837" s="7">
        <f t="shared" ref="EC837:EC900" si="1316">IF(FB836&gt;0,EC836-1000,EC836)</f>
        <v>0</v>
      </c>
      <c r="ED837" s="28">
        <f t="shared" ref="ED837:ED900" si="1317">IF(FB836&gt;0,ROUND(PMT($F$92/12,$F$96*12,-EC837),5),0)</f>
        <v>0</v>
      </c>
      <c r="EE837" s="16">
        <f t="shared" ref="EE837:EE900" si="1318">IF(FB836&gt;0,ROUND(EC837*$EE$1/1000,2),0)</f>
        <v>0</v>
      </c>
      <c r="EF837" s="9">
        <f t="shared" si="1260"/>
        <v>0</v>
      </c>
      <c r="EG837" s="26">
        <f t="shared" si="1261"/>
        <v>0</v>
      </c>
      <c r="EH837" s="19">
        <f t="shared" si="1262"/>
        <v>0</v>
      </c>
      <c r="EI837" s="26">
        <f t="shared" si="1263"/>
        <v>0</v>
      </c>
      <c r="EJ837" s="26">
        <f t="shared" si="1264"/>
        <v>0</v>
      </c>
      <c r="EK837" s="16">
        <f t="shared" ref="EK837:EK900" si="1319">IF(FB836&gt;0,ROUND($ED$1*$EK$1,2),0)</f>
        <v>0</v>
      </c>
      <c r="EL837" s="25">
        <v>0</v>
      </c>
      <c r="EM837" s="25">
        <f t="shared" ref="EM837:EM900" si="1320">IF(FB836&gt;0,ROUND($ED$1*$EM$1,0),0)</f>
        <v>0</v>
      </c>
      <c r="EN837" s="25">
        <f t="shared" ref="EN837:EN900" si="1321">IF(FB836&gt;0,ROUND($ED$1*$EN$1,2),0)</f>
        <v>0</v>
      </c>
      <c r="EO837" s="25">
        <f t="shared" ref="EO837:EO900" si="1322">IF(FB836&gt;0,ROUND($ED$1*$EO$1,2),0)</f>
        <v>0</v>
      </c>
      <c r="EP837" s="25">
        <f t="shared" ref="EP837:EP900" si="1323">IF(FB836&gt;0,ROUND($ED$1*$EP$1,2),0)</f>
        <v>0</v>
      </c>
      <c r="EQ837" s="16">
        <f t="shared" ref="EQ837:EQ900" si="1324">IF(FB836&gt;0,EK837+SUM(EM837:EP837),0)</f>
        <v>0</v>
      </c>
      <c r="ER837" s="25">
        <f t="shared" ref="ER837:ER900" si="1325">IF(FB836&gt;0,ROUND(EQ837/12,2),0)</f>
        <v>0</v>
      </c>
      <c r="ES837" s="9">
        <f t="shared" si="1265"/>
        <v>0</v>
      </c>
      <c r="ET837" s="26">
        <f t="shared" si="1266"/>
        <v>0</v>
      </c>
      <c r="EU837" s="19">
        <f t="shared" si="1267"/>
        <v>0</v>
      </c>
      <c r="EV837" s="26">
        <f t="shared" si="1268"/>
        <v>0</v>
      </c>
      <c r="EW837" s="26">
        <f t="shared" si="1269"/>
        <v>0</v>
      </c>
      <c r="EX837">
        <f t="shared" ref="EX837:EX900" si="1326">IF(FB836&gt;0,EX836,0)</f>
        <v>0</v>
      </c>
      <c r="EY837" s="7">
        <f t="shared" si="1285"/>
        <v>0</v>
      </c>
      <c r="EZ837" s="7">
        <f t="shared" si="1286"/>
        <v>0</v>
      </c>
      <c r="FA837" s="17">
        <f t="shared" ref="FA837:FA900" si="1327">IF(FB836&gt;0,FA836,0)</f>
        <v>0</v>
      </c>
      <c r="FB837" s="17">
        <f t="shared" si="1287"/>
        <v>0</v>
      </c>
      <c r="GB837">
        <v>835</v>
      </c>
      <c r="GC837" s="7">
        <f t="shared" ref="GC837:GC900" si="1328">IF(HB836&gt;0,GC836-1000,GC836)</f>
        <v>0</v>
      </c>
      <c r="GD837" s="28">
        <f t="shared" ref="GD837:GD900" si="1329">IF(HB836&gt;0,ROUND(PMT($F$92/12,$F$96*12,-GC837),5),0)</f>
        <v>0</v>
      </c>
      <c r="GE837" s="16">
        <f t="shared" ref="GE837:GE900" si="1330">IF(HB836&gt;0,ROUND(GC837*$GE$1/1000,2),0)</f>
        <v>0</v>
      </c>
      <c r="GF837" s="9">
        <f t="shared" si="1270"/>
        <v>0</v>
      </c>
      <c r="GG837" s="26">
        <f t="shared" si="1271"/>
        <v>0</v>
      </c>
      <c r="GH837" s="19">
        <f t="shared" si="1272"/>
        <v>0</v>
      </c>
      <c r="GI837" s="26">
        <f t="shared" si="1273"/>
        <v>0</v>
      </c>
      <c r="GJ837" s="26">
        <f t="shared" si="1274"/>
        <v>0</v>
      </c>
      <c r="GK837" s="16">
        <f t="shared" ref="GK837:GK900" si="1331">IF(HB836&gt;0,ROUND($GD$1*$GK$1,2),0)</f>
        <v>0</v>
      </c>
      <c r="GL837" s="25">
        <v>0</v>
      </c>
      <c r="GM837" s="25">
        <f t="shared" ref="GM837:GM900" si="1332">IF(HB836&gt;0,ROUND($GD$1*$GM$1,0),0)</f>
        <v>0</v>
      </c>
      <c r="GN837" s="25">
        <f t="shared" ref="GN837:GN900" si="1333">IF(HB836&gt;0,ROUND($GD$1*$GN$1,2),0)</f>
        <v>0</v>
      </c>
      <c r="GO837" s="25">
        <f t="shared" ref="GO837:GO900" si="1334">IF(HB836&gt;0,ROUND($GD$1*$GO$1,2),0)</f>
        <v>0</v>
      </c>
      <c r="GP837" s="25">
        <f t="shared" ref="GP837:GP900" si="1335">IF(HB836&gt;0,ROUND($GD$1*$GP$1,2),0)</f>
        <v>0</v>
      </c>
      <c r="GQ837" s="16">
        <f t="shared" ref="GQ837:GQ900" si="1336">IF(HB836&gt;0,GK837+SUM(GM837:GP837),0)</f>
        <v>0</v>
      </c>
      <c r="GR837" s="25">
        <f t="shared" ref="GR837:GR900" si="1337">IF(HB836&gt;0,ROUND(GQ837/12,2),0)</f>
        <v>0</v>
      </c>
      <c r="GS837" s="9">
        <f t="shared" si="1275"/>
        <v>0</v>
      </c>
      <c r="GT837" s="26">
        <f t="shared" si="1276"/>
        <v>0</v>
      </c>
      <c r="GU837" s="19">
        <f t="shared" si="1277"/>
        <v>0</v>
      </c>
      <c r="GV837" s="26">
        <f t="shared" si="1278"/>
        <v>0</v>
      </c>
      <c r="GW837" s="26">
        <f t="shared" si="1279"/>
        <v>0</v>
      </c>
      <c r="GX837">
        <f t="shared" ref="GX837:GX900" si="1338">IF(HB836&gt;0,GX836,0)</f>
        <v>0</v>
      </c>
      <c r="GY837" s="7">
        <f t="shared" si="1288"/>
        <v>0</v>
      </c>
      <c r="GZ837" s="7">
        <f t="shared" si="1289"/>
        <v>0</v>
      </c>
      <c r="HA837" s="17">
        <f t="shared" ref="HA837:HA900" si="1339">IF(HB836&gt;0,HA836,0)</f>
        <v>0</v>
      </c>
      <c r="HB837" s="17">
        <f t="shared" si="1290"/>
        <v>0</v>
      </c>
    </row>
    <row r="838" spans="54:210" x14ac:dyDescent="0.3">
      <c r="BB838">
        <v>836</v>
      </c>
      <c r="BC838" s="7">
        <f t="shared" si="1291"/>
        <v>0</v>
      </c>
      <c r="BD838" s="28">
        <f t="shared" si="1292"/>
        <v>0</v>
      </c>
      <c r="BE838" s="16">
        <f t="shared" si="1293"/>
        <v>0</v>
      </c>
      <c r="BF838" s="16">
        <f t="shared" si="1294"/>
        <v>0</v>
      </c>
      <c r="BG838" s="25">
        <v>0</v>
      </c>
      <c r="BH838" s="25">
        <f t="shared" si="1295"/>
        <v>0</v>
      </c>
      <c r="BI838" s="25">
        <f t="shared" si="1296"/>
        <v>0</v>
      </c>
      <c r="BJ838" s="25">
        <f t="shared" si="1297"/>
        <v>0</v>
      </c>
      <c r="BK838" s="25">
        <f t="shared" si="1298"/>
        <v>0</v>
      </c>
      <c r="BL838" s="16">
        <f t="shared" si="1299"/>
        <v>0</v>
      </c>
      <c r="BM838" s="25">
        <f t="shared" si="1300"/>
        <v>0</v>
      </c>
      <c r="BN838" s="9">
        <f t="shared" si="1245"/>
        <v>0</v>
      </c>
      <c r="BO838" s="26">
        <f t="shared" si="1246"/>
        <v>0</v>
      </c>
      <c r="BP838" s="19">
        <f t="shared" si="1247"/>
        <v>0</v>
      </c>
      <c r="BQ838" s="26">
        <f t="shared" si="1248"/>
        <v>0</v>
      </c>
      <c r="BR838" s="26">
        <f t="shared" si="1249"/>
        <v>0</v>
      </c>
      <c r="BS838">
        <f t="shared" si="1301"/>
        <v>0</v>
      </c>
      <c r="BT838" s="7">
        <f t="shared" si="1302"/>
        <v>0</v>
      </c>
      <c r="BU838" s="7">
        <f t="shared" si="1280"/>
        <v>0</v>
      </c>
      <c r="BV838" s="17">
        <f t="shared" si="1303"/>
        <v>0</v>
      </c>
      <c r="BW838" s="17">
        <f t="shared" si="1281"/>
        <v>0</v>
      </c>
      <c r="CB838">
        <v>836</v>
      </c>
      <c r="CC838" s="7">
        <f t="shared" ca="1" si="1304"/>
        <v>-19000</v>
      </c>
      <c r="CD838" s="28">
        <f t="shared" ca="1" si="1305"/>
        <v>0</v>
      </c>
      <c r="CE838" s="16">
        <f t="shared" ca="1" si="1306"/>
        <v>0</v>
      </c>
      <c r="CF838" s="9">
        <f t="shared" ca="1" si="1250"/>
        <v>0</v>
      </c>
      <c r="CG838" s="26">
        <f t="shared" ca="1" si="1251"/>
        <v>0</v>
      </c>
      <c r="CH838" s="19">
        <f t="shared" ca="1" si="1252"/>
        <v>0</v>
      </c>
      <c r="CI838" s="26">
        <f t="shared" ca="1" si="1253"/>
        <v>0</v>
      </c>
      <c r="CJ838" s="26">
        <f t="shared" ca="1" si="1254"/>
        <v>0</v>
      </c>
      <c r="CK838" s="16">
        <f t="shared" ca="1" si="1307"/>
        <v>0</v>
      </c>
      <c r="CL838" s="25">
        <v>0</v>
      </c>
      <c r="CM838" s="25">
        <f t="shared" ca="1" si="1308"/>
        <v>0</v>
      </c>
      <c r="CN838" s="25">
        <f t="shared" ca="1" si="1309"/>
        <v>0</v>
      </c>
      <c r="CO838" s="25">
        <f t="shared" ca="1" si="1310"/>
        <v>0</v>
      </c>
      <c r="CP838" s="25">
        <f t="shared" ca="1" si="1311"/>
        <v>0</v>
      </c>
      <c r="CQ838" s="16">
        <f t="shared" ca="1" si="1312"/>
        <v>0</v>
      </c>
      <c r="CR838" s="25">
        <f t="shared" ca="1" si="1313"/>
        <v>0</v>
      </c>
      <c r="CS838" s="9">
        <f t="shared" ca="1" si="1255"/>
        <v>0</v>
      </c>
      <c r="CT838" s="26">
        <f t="shared" ca="1" si="1256"/>
        <v>0</v>
      </c>
      <c r="CU838" s="19">
        <f t="shared" ca="1" si="1257"/>
        <v>0</v>
      </c>
      <c r="CV838" s="26">
        <f t="shared" ca="1" si="1258"/>
        <v>0</v>
      </c>
      <c r="CW838" s="26">
        <f t="shared" ca="1" si="1259"/>
        <v>0</v>
      </c>
      <c r="CX838">
        <f t="shared" ca="1" si="1314"/>
        <v>0</v>
      </c>
      <c r="CY838" s="7">
        <f t="shared" ca="1" si="1282"/>
        <v>0</v>
      </c>
      <c r="CZ838" s="7">
        <f t="shared" ca="1" si="1283"/>
        <v>0</v>
      </c>
      <c r="DA838" s="17">
        <f t="shared" ca="1" si="1315"/>
        <v>0</v>
      </c>
      <c r="DB838" s="17">
        <f t="shared" ca="1" si="1284"/>
        <v>0</v>
      </c>
      <c r="EB838">
        <v>836</v>
      </c>
      <c r="EC838" s="7">
        <f t="shared" si="1316"/>
        <v>0</v>
      </c>
      <c r="ED838" s="28">
        <f t="shared" si="1317"/>
        <v>0</v>
      </c>
      <c r="EE838" s="16">
        <f t="shared" si="1318"/>
        <v>0</v>
      </c>
      <c r="EF838" s="9">
        <f t="shared" si="1260"/>
        <v>0</v>
      </c>
      <c r="EG838" s="26">
        <f t="shared" si="1261"/>
        <v>0</v>
      </c>
      <c r="EH838" s="19">
        <f t="shared" si="1262"/>
        <v>0</v>
      </c>
      <c r="EI838" s="26">
        <f t="shared" si="1263"/>
        <v>0</v>
      </c>
      <c r="EJ838" s="26">
        <f t="shared" si="1264"/>
        <v>0</v>
      </c>
      <c r="EK838" s="16">
        <f t="shared" si="1319"/>
        <v>0</v>
      </c>
      <c r="EL838" s="25">
        <v>0</v>
      </c>
      <c r="EM838" s="25">
        <f t="shared" si="1320"/>
        <v>0</v>
      </c>
      <c r="EN838" s="25">
        <f t="shared" si="1321"/>
        <v>0</v>
      </c>
      <c r="EO838" s="25">
        <f t="shared" si="1322"/>
        <v>0</v>
      </c>
      <c r="EP838" s="25">
        <f t="shared" si="1323"/>
        <v>0</v>
      </c>
      <c r="EQ838" s="16">
        <f t="shared" si="1324"/>
        <v>0</v>
      </c>
      <c r="ER838" s="25">
        <f t="shared" si="1325"/>
        <v>0</v>
      </c>
      <c r="ES838" s="9">
        <f t="shared" si="1265"/>
        <v>0</v>
      </c>
      <c r="ET838" s="26">
        <f t="shared" si="1266"/>
        <v>0</v>
      </c>
      <c r="EU838" s="19">
        <f t="shared" si="1267"/>
        <v>0</v>
      </c>
      <c r="EV838" s="26">
        <f t="shared" si="1268"/>
        <v>0</v>
      </c>
      <c r="EW838" s="26">
        <f t="shared" si="1269"/>
        <v>0</v>
      </c>
      <c r="EX838">
        <f t="shared" si="1326"/>
        <v>0</v>
      </c>
      <c r="EY838" s="7">
        <f t="shared" si="1285"/>
        <v>0</v>
      </c>
      <c r="EZ838" s="7">
        <f t="shared" si="1286"/>
        <v>0</v>
      </c>
      <c r="FA838" s="17">
        <f t="shared" si="1327"/>
        <v>0</v>
      </c>
      <c r="FB838" s="17">
        <f t="shared" si="1287"/>
        <v>0</v>
      </c>
      <c r="GB838">
        <v>836</v>
      </c>
      <c r="GC838" s="7">
        <f t="shared" si="1328"/>
        <v>0</v>
      </c>
      <c r="GD838" s="28">
        <f t="shared" si="1329"/>
        <v>0</v>
      </c>
      <c r="GE838" s="16">
        <f t="shared" si="1330"/>
        <v>0</v>
      </c>
      <c r="GF838" s="9">
        <f t="shared" si="1270"/>
        <v>0</v>
      </c>
      <c r="GG838" s="26">
        <f t="shared" si="1271"/>
        <v>0</v>
      </c>
      <c r="GH838" s="19">
        <f t="shared" si="1272"/>
        <v>0</v>
      </c>
      <c r="GI838" s="26">
        <f t="shared" si="1273"/>
        <v>0</v>
      </c>
      <c r="GJ838" s="26">
        <f t="shared" si="1274"/>
        <v>0</v>
      </c>
      <c r="GK838" s="16">
        <f t="shared" si="1331"/>
        <v>0</v>
      </c>
      <c r="GL838" s="25">
        <v>0</v>
      </c>
      <c r="GM838" s="25">
        <f t="shared" si="1332"/>
        <v>0</v>
      </c>
      <c r="GN838" s="25">
        <f t="shared" si="1333"/>
        <v>0</v>
      </c>
      <c r="GO838" s="25">
        <f t="shared" si="1334"/>
        <v>0</v>
      </c>
      <c r="GP838" s="25">
        <f t="shared" si="1335"/>
        <v>0</v>
      </c>
      <c r="GQ838" s="16">
        <f t="shared" si="1336"/>
        <v>0</v>
      </c>
      <c r="GR838" s="25">
        <f t="shared" si="1337"/>
        <v>0</v>
      </c>
      <c r="GS838" s="9">
        <f t="shared" si="1275"/>
        <v>0</v>
      </c>
      <c r="GT838" s="26">
        <f t="shared" si="1276"/>
        <v>0</v>
      </c>
      <c r="GU838" s="19">
        <f t="shared" si="1277"/>
        <v>0</v>
      </c>
      <c r="GV838" s="26">
        <f t="shared" si="1278"/>
        <v>0</v>
      </c>
      <c r="GW838" s="26">
        <f t="shared" si="1279"/>
        <v>0</v>
      </c>
      <c r="GX838">
        <f t="shared" si="1338"/>
        <v>0</v>
      </c>
      <c r="GY838" s="7">
        <f t="shared" si="1288"/>
        <v>0</v>
      </c>
      <c r="GZ838" s="7">
        <f t="shared" si="1289"/>
        <v>0</v>
      </c>
      <c r="HA838" s="17">
        <f t="shared" si="1339"/>
        <v>0</v>
      </c>
      <c r="HB838" s="17">
        <f t="shared" si="1290"/>
        <v>0</v>
      </c>
    </row>
    <row r="839" spans="54:210" x14ac:dyDescent="0.3">
      <c r="BB839">
        <v>837</v>
      </c>
      <c r="BC839" s="7">
        <f t="shared" si="1291"/>
        <v>0</v>
      </c>
      <c r="BD839" s="28">
        <f t="shared" si="1292"/>
        <v>0</v>
      </c>
      <c r="BE839" s="16">
        <f t="shared" si="1293"/>
        <v>0</v>
      </c>
      <c r="BF839" s="16">
        <f t="shared" si="1294"/>
        <v>0</v>
      </c>
      <c r="BG839" s="25">
        <v>0</v>
      </c>
      <c r="BH839" s="25">
        <f t="shared" si="1295"/>
        <v>0</v>
      </c>
      <c r="BI839" s="25">
        <f t="shared" si="1296"/>
        <v>0</v>
      </c>
      <c r="BJ839" s="25">
        <f t="shared" si="1297"/>
        <v>0</v>
      </c>
      <c r="BK839" s="25">
        <f t="shared" si="1298"/>
        <v>0</v>
      </c>
      <c r="BL839" s="16">
        <f t="shared" si="1299"/>
        <v>0</v>
      </c>
      <c r="BM839" s="25">
        <f t="shared" si="1300"/>
        <v>0</v>
      </c>
      <c r="BN839" s="9">
        <f t="shared" si="1245"/>
        <v>0</v>
      </c>
      <c r="BO839" s="26">
        <f t="shared" si="1246"/>
        <v>0</v>
      </c>
      <c r="BP839" s="19">
        <f t="shared" si="1247"/>
        <v>0</v>
      </c>
      <c r="BQ839" s="26">
        <f t="shared" si="1248"/>
        <v>0</v>
      </c>
      <c r="BR839" s="26">
        <f t="shared" si="1249"/>
        <v>0</v>
      </c>
      <c r="BS839">
        <f t="shared" si="1301"/>
        <v>0</v>
      </c>
      <c r="BT839" s="7">
        <f t="shared" si="1302"/>
        <v>0</v>
      </c>
      <c r="BU839" s="7">
        <f t="shared" si="1280"/>
        <v>0</v>
      </c>
      <c r="BV839" s="17">
        <f t="shared" si="1303"/>
        <v>0</v>
      </c>
      <c r="BW839" s="17">
        <f t="shared" si="1281"/>
        <v>0</v>
      </c>
      <c r="CB839">
        <v>837</v>
      </c>
      <c r="CC839" s="7">
        <f t="shared" ca="1" si="1304"/>
        <v>-19000</v>
      </c>
      <c r="CD839" s="28">
        <f t="shared" ca="1" si="1305"/>
        <v>0</v>
      </c>
      <c r="CE839" s="16">
        <f t="shared" ca="1" si="1306"/>
        <v>0</v>
      </c>
      <c r="CF839" s="9">
        <f t="shared" ca="1" si="1250"/>
        <v>0</v>
      </c>
      <c r="CG839" s="26">
        <f t="shared" ca="1" si="1251"/>
        <v>0</v>
      </c>
      <c r="CH839" s="19">
        <f t="shared" ca="1" si="1252"/>
        <v>0</v>
      </c>
      <c r="CI839" s="26">
        <f t="shared" ca="1" si="1253"/>
        <v>0</v>
      </c>
      <c r="CJ839" s="26">
        <f t="shared" ca="1" si="1254"/>
        <v>0</v>
      </c>
      <c r="CK839" s="16">
        <f t="shared" ca="1" si="1307"/>
        <v>0</v>
      </c>
      <c r="CL839" s="25">
        <v>0</v>
      </c>
      <c r="CM839" s="25">
        <f t="shared" ca="1" si="1308"/>
        <v>0</v>
      </c>
      <c r="CN839" s="25">
        <f t="shared" ca="1" si="1309"/>
        <v>0</v>
      </c>
      <c r="CO839" s="25">
        <f t="shared" ca="1" si="1310"/>
        <v>0</v>
      </c>
      <c r="CP839" s="25">
        <f t="shared" ca="1" si="1311"/>
        <v>0</v>
      </c>
      <c r="CQ839" s="16">
        <f t="shared" ca="1" si="1312"/>
        <v>0</v>
      </c>
      <c r="CR839" s="25">
        <f t="shared" ca="1" si="1313"/>
        <v>0</v>
      </c>
      <c r="CS839" s="9">
        <f t="shared" ca="1" si="1255"/>
        <v>0</v>
      </c>
      <c r="CT839" s="26">
        <f t="shared" ca="1" si="1256"/>
        <v>0</v>
      </c>
      <c r="CU839" s="19">
        <f t="shared" ca="1" si="1257"/>
        <v>0</v>
      </c>
      <c r="CV839" s="26">
        <f t="shared" ca="1" si="1258"/>
        <v>0</v>
      </c>
      <c r="CW839" s="26">
        <f t="shared" ca="1" si="1259"/>
        <v>0</v>
      </c>
      <c r="CX839">
        <f t="shared" ca="1" si="1314"/>
        <v>0</v>
      </c>
      <c r="CY839" s="7">
        <f t="shared" ca="1" si="1282"/>
        <v>0</v>
      </c>
      <c r="CZ839" s="7">
        <f t="shared" ca="1" si="1283"/>
        <v>0</v>
      </c>
      <c r="DA839" s="17">
        <f t="shared" ca="1" si="1315"/>
        <v>0</v>
      </c>
      <c r="DB839" s="17">
        <f t="shared" ca="1" si="1284"/>
        <v>0</v>
      </c>
      <c r="EB839">
        <v>837</v>
      </c>
      <c r="EC839" s="7">
        <f t="shared" si="1316"/>
        <v>0</v>
      </c>
      <c r="ED839" s="28">
        <f t="shared" si="1317"/>
        <v>0</v>
      </c>
      <c r="EE839" s="16">
        <f t="shared" si="1318"/>
        <v>0</v>
      </c>
      <c r="EF839" s="9">
        <f t="shared" si="1260"/>
        <v>0</v>
      </c>
      <c r="EG839" s="26">
        <f t="shared" si="1261"/>
        <v>0</v>
      </c>
      <c r="EH839" s="19">
        <f t="shared" si="1262"/>
        <v>0</v>
      </c>
      <c r="EI839" s="26">
        <f t="shared" si="1263"/>
        <v>0</v>
      </c>
      <c r="EJ839" s="26">
        <f t="shared" si="1264"/>
        <v>0</v>
      </c>
      <c r="EK839" s="16">
        <f t="shared" si="1319"/>
        <v>0</v>
      </c>
      <c r="EL839" s="25">
        <v>0</v>
      </c>
      <c r="EM839" s="25">
        <f t="shared" si="1320"/>
        <v>0</v>
      </c>
      <c r="EN839" s="25">
        <f t="shared" si="1321"/>
        <v>0</v>
      </c>
      <c r="EO839" s="25">
        <f t="shared" si="1322"/>
        <v>0</v>
      </c>
      <c r="EP839" s="25">
        <f t="shared" si="1323"/>
        <v>0</v>
      </c>
      <c r="EQ839" s="16">
        <f t="shared" si="1324"/>
        <v>0</v>
      </c>
      <c r="ER839" s="25">
        <f t="shared" si="1325"/>
        <v>0</v>
      </c>
      <c r="ES839" s="9">
        <f t="shared" si="1265"/>
        <v>0</v>
      </c>
      <c r="ET839" s="26">
        <f t="shared" si="1266"/>
        <v>0</v>
      </c>
      <c r="EU839" s="19">
        <f t="shared" si="1267"/>
        <v>0</v>
      </c>
      <c r="EV839" s="26">
        <f t="shared" si="1268"/>
        <v>0</v>
      </c>
      <c r="EW839" s="26">
        <f t="shared" si="1269"/>
        <v>0</v>
      </c>
      <c r="EX839">
        <f t="shared" si="1326"/>
        <v>0</v>
      </c>
      <c r="EY839" s="7">
        <f t="shared" si="1285"/>
        <v>0</v>
      </c>
      <c r="EZ839" s="7">
        <f t="shared" si="1286"/>
        <v>0</v>
      </c>
      <c r="FA839" s="17">
        <f t="shared" si="1327"/>
        <v>0</v>
      </c>
      <c r="FB839" s="17">
        <f t="shared" si="1287"/>
        <v>0</v>
      </c>
      <c r="GB839">
        <v>837</v>
      </c>
      <c r="GC839" s="7">
        <f t="shared" si="1328"/>
        <v>0</v>
      </c>
      <c r="GD839" s="28">
        <f t="shared" si="1329"/>
        <v>0</v>
      </c>
      <c r="GE839" s="16">
        <f t="shared" si="1330"/>
        <v>0</v>
      </c>
      <c r="GF839" s="9">
        <f t="shared" si="1270"/>
        <v>0</v>
      </c>
      <c r="GG839" s="26">
        <f t="shared" si="1271"/>
        <v>0</v>
      </c>
      <c r="GH839" s="19">
        <f t="shared" si="1272"/>
        <v>0</v>
      </c>
      <c r="GI839" s="26">
        <f t="shared" si="1273"/>
        <v>0</v>
      </c>
      <c r="GJ839" s="26">
        <f t="shared" si="1274"/>
        <v>0</v>
      </c>
      <c r="GK839" s="16">
        <f t="shared" si="1331"/>
        <v>0</v>
      </c>
      <c r="GL839" s="25">
        <v>0</v>
      </c>
      <c r="GM839" s="25">
        <f t="shared" si="1332"/>
        <v>0</v>
      </c>
      <c r="GN839" s="25">
        <f t="shared" si="1333"/>
        <v>0</v>
      </c>
      <c r="GO839" s="25">
        <f t="shared" si="1334"/>
        <v>0</v>
      </c>
      <c r="GP839" s="25">
        <f t="shared" si="1335"/>
        <v>0</v>
      </c>
      <c r="GQ839" s="16">
        <f t="shared" si="1336"/>
        <v>0</v>
      </c>
      <c r="GR839" s="25">
        <f t="shared" si="1337"/>
        <v>0</v>
      </c>
      <c r="GS839" s="9">
        <f t="shared" si="1275"/>
        <v>0</v>
      </c>
      <c r="GT839" s="26">
        <f t="shared" si="1276"/>
        <v>0</v>
      </c>
      <c r="GU839" s="19">
        <f t="shared" si="1277"/>
        <v>0</v>
      </c>
      <c r="GV839" s="26">
        <f t="shared" si="1278"/>
        <v>0</v>
      </c>
      <c r="GW839" s="26">
        <f t="shared" si="1279"/>
        <v>0</v>
      </c>
      <c r="GX839">
        <f t="shared" si="1338"/>
        <v>0</v>
      </c>
      <c r="GY839" s="7">
        <f t="shared" si="1288"/>
        <v>0</v>
      </c>
      <c r="GZ839" s="7">
        <f t="shared" si="1289"/>
        <v>0</v>
      </c>
      <c r="HA839" s="17">
        <f t="shared" si="1339"/>
        <v>0</v>
      </c>
      <c r="HB839" s="17">
        <f t="shared" si="1290"/>
        <v>0</v>
      </c>
    </row>
    <row r="840" spans="54:210" x14ac:dyDescent="0.3">
      <c r="BB840">
        <v>838</v>
      </c>
      <c r="BC840" s="7">
        <f t="shared" si="1291"/>
        <v>0</v>
      </c>
      <c r="BD840" s="28">
        <f t="shared" si="1292"/>
        <v>0</v>
      </c>
      <c r="BE840" s="16">
        <f t="shared" si="1293"/>
        <v>0</v>
      </c>
      <c r="BF840" s="16">
        <f t="shared" si="1294"/>
        <v>0</v>
      </c>
      <c r="BG840" s="25">
        <v>0</v>
      </c>
      <c r="BH840" s="25">
        <f t="shared" si="1295"/>
        <v>0</v>
      </c>
      <c r="BI840" s="25">
        <f t="shared" si="1296"/>
        <v>0</v>
      </c>
      <c r="BJ840" s="25">
        <f t="shared" si="1297"/>
        <v>0</v>
      </c>
      <c r="BK840" s="25">
        <f t="shared" si="1298"/>
        <v>0</v>
      </c>
      <c r="BL840" s="16">
        <f t="shared" si="1299"/>
        <v>0</v>
      </c>
      <c r="BM840" s="25">
        <f t="shared" si="1300"/>
        <v>0</v>
      </c>
      <c r="BN840" s="9">
        <f t="shared" si="1245"/>
        <v>0</v>
      </c>
      <c r="BO840" s="26">
        <f t="shared" si="1246"/>
        <v>0</v>
      </c>
      <c r="BP840" s="19">
        <f t="shared" si="1247"/>
        <v>0</v>
      </c>
      <c r="BQ840" s="26">
        <f t="shared" si="1248"/>
        <v>0</v>
      </c>
      <c r="BR840" s="26">
        <f t="shared" si="1249"/>
        <v>0</v>
      </c>
      <c r="BS840">
        <f t="shared" si="1301"/>
        <v>0</v>
      </c>
      <c r="BT840" s="7">
        <f t="shared" si="1302"/>
        <v>0</v>
      </c>
      <c r="BU840" s="7">
        <f t="shared" si="1280"/>
        <v>0</v>
      </c>
      <c r="BV840" s="17">
        <f t="shared" si="1303"/>
        <v>0</v>
      </c>
      <c r="BW840" s="17">
        <f t="shared" si="1281"/>
        <v>0</v>
      </c>
      <c r="CB840">
        <v>838</v>
      </c>
      <c r="CC840" s="7">
        <f t="shared" ca="1" si="1304"/>
        <v>-19000</v>
      </c>
      <c r="CD840" s="28">
        <f t="shared" ca="1" si="1305"/>
        <v>0</v>
      </c>
      <c r="CE840" s="16">
        <f t="shared" ca="1" si="1306"/>
        <v>0</v>
      </c>
      <c r="CF840" s="9">
        <f t="shared" ca="1" si="1250"/>
        <v>0</v>
      </c>
      <c r="CG840" s="26">
        <f t="shared" ca="1" si="1251"/>
        <v>0</v>
      </c>
      <c r="CH840" s="19">
        <f t="shared" ca="1" si="1252"/>
        <v>0</v>
      </c>
      <c r="CI840" s="26">
        <f t="shared" ca="1" si="1253"/>
        <v>0</v>
      </c>
      <c r="CJ840" s="26">
        <f t="shared" ca="1" si="1254"/>
        <v>0</v>
      </c>
      <c r="CK840" s="16">
        <f t="shared" ca="1" si="1307"/>
        <v>0</v>
      </c>
      <c r="CL840" s="25">
        <v>0</v>
      </c>
      <c r="CM840" s="25">
        <f t="shared" ca="1" si="1308"/>
        <v>0</v>
      </c>
      <c r="CN840" s="25">
        <f t="shared" ca="1" si="1309"/>
        <v>0</v>
      </c>
      <c r="CO840" s="25">
        <f t="shared" ca="1" si="1310"/>
        <v>0</v>
      </c>
      <c r="CP840" s="25">
        <f t="shared" ca="1" si="1311"/>
        <v>0</v>
      </c>
      <c r="CQ840" s="16">
        <f t="shared" ca="1" si="1312"/>
        <v>0</v>
      </c>
      <c r="CR840" s="25">
        <f t="shared" ca="1" si="1313"/>
        <v>0</v>
      </c>
      <c r="CS840" s="9">
        <f t="shared" ca="1" si="1255"/>
        <v>0</v>
      </c>
      <c r="CT840" s="26">
        <f t="shared" ca="1" si="1256"/>
        <v>0</v>
      </c>
      <c r="CU840" s="19">
        <f t="shared" ca="1" si="1257"/>
        <v>0</v>
      </c>
      <c r="CV840" s="26">
        <f t="shared" ca="1" si="1258"/>
        <v>0</v>
      </c>
      <c r="CW840" s="26">
        <f t="shared" ca="1" si="1259"/>
        <v>0</v>
      </c>
      <c r="CX840">
        <f t="shared" ca="1" si="1314"/>
        <v>0</v>
      </c>
      <c r="CY840" s="7">
        <f t="shared" ca="1" si="1282"/>
        <v>0</v>
      </c>
      <c r="CZ840" s="7">
        <f t="shared" ca="1" si="1283"/>
        <v>0</v>
      </c>
      <c r="DA840" s="17">
        <f t="shared" ca="1" si="1315"/>
        <v>0</v>
      </c>
      <c r="DB840" s="17">
        <f t="shared" ca="1" si="1284"/>
        <v>0</v>
      </c>
      <c r="EB840">
        <v>838</v>
      </c>
      <c r="EC840" s="7">
        <f t="shared" si="1316"/>
        <v>0</v>
      </c>
      <c r="ED840" s="28">
        <f t="shared" si="1317"/>
        <v>0</v>
      </c>
      <c r="EE840" s="16">
        <f t="shared" si="1318"/>
        <v>0</v>
      </c>
      <c r="EF840" s="9">
        <f t="shared" si="1260"/>
        <v>0</v>
      </c>
      <c r="EG840" s="26">
        <f t="shared" si="1261"/>
        <v>0</v>
      </c>
      <c r="EH840" s="19">
        <f t="shared" si="1262"/>
        <v>0</v>
      </c>
      <c r="EI840" s="26">
        <f t="shared" si="1263"/>
        <v>0</v>
      </c>
      <c r="EJ840" s="26">
        <f t="shared" si="1264"/>
        <v>0</v>
      </c>
      <c r="EK840" s="16">
        <f t="shared" si="1319"/>
        <v>0</v>
      </c>
      <c r="EL840" s="25">
        <v>0</v>
      </c>
      <c r="EM840" s="25">
        <f t="shared" si="1320"/>
        <v>0</v>
      </c>
      <c r="EN840" s="25">
        <f t="shared" si="1321"/>
        <v>0</v>
      </c>
      <c r="EO840" s="25">
        <f t="shared" si="1322"/>
        <v>0</v>
      </c>
      <c r="EP840" s="25">
        <f t="shared" si="1323"/>
        <v>0</v>
      </c>
      <c r="EQ840" s="16">
        <f t="shared" si="1324"/>
        <v>0</v>
      </c>
      <c r="ER840" s="25">
        <f t="shared" si="1325"/>
        <v>0</v>
      </c>
      <c r="ES840" s="9">
        <f t="shared" si="1265"/>
        <v>0</v>
      </c>
      <c r="ET840" s="26">
        <f t="shared" si="1266"/>
        <v>0</v>
      </c>
      <c r="EU840" s="19">
        <f t="shared" si="1267"/>
        <v>0</v>
      </c>
      <c r="EV840" s="26">
        <f t="shared" si="1268"/>
        <v>0</v>
      </c>
      <c r="EW840" s="26">
        <f t="shared" si="1269"/>
        <v>0</v>
      </c>
      <c r="EX840">
        <f t="shared" si="1326"/>
        <v>0</v>
      </c>
      <c r="EY840" s="7">
        <f t="shared" si="1285"/>
        <v>0</v>
      </c>
      <c r="EZ840" s="7">
        <f t="shared" si="1286"/>
        <v>0</v>
      </c>
      <c r="FA840" s="17">
        <f t="shared" si="1327"/>
        <v>0</v>
      </c>
      <c r="FB840" s="17">
        <f t="shared" si="1287"/>
        <v>0</v>
      </c>
      <c r="GB840">
        <v>838</v>
      </c>
      <c r="GC840" s="7">
        <f t="shared" si="1328"/>
        <v>0</v>
      </c>
      <c r="GD840" s="28">
        <f t="shared" si="1329"/>
        <v>0</v>
      </c>
      <c r="GE840" s="16">
        <f t="shared" si="1330"/>
        <v>0</v>
      </c>
      <c r="GF840" s="9">
        <f t="shared" si="1270"/>
        <v>0</v>
      </c>
      <c r="GG840" s="26">
        <f t="shared" si="1271"/>
        <v>0</v>
      </c>
      <c r="GH840" s="19">
        <f t="shared" si="1272"/>
        <v>0</v>
      </c>
      <c r="GI840" s="26">
        <f t="shared" si="1273"/>
        <v>0</v>
      </c>
      <c r="GJ840" s="26">
        <f t="shared" si="1274"/>
        <v>0</v>
      </c>
      <c r="GK840" s="16">
        <f t="shared" si="1331"/>
        <v>0</v>
      </c>
      <c r="GL840" s="25">
        <v>0</v>
      </c>
      <c r="GM840" s="25">
        <f t="shared" si="1332"/>
        <v>0</v>
      </c>
      <c r="GN840" s="25">
        <f t="shared" si="1333"/>
        <v>0</v>
      </c>
      <c r="GO840" s="25">
        <f t="shared" si="1334"/>
        <v>0</v>
      </c>
      <c r="GP840" s="25">
        <f t="shared" si="1335"/>
        <v>0</v>
      </c>
      <c r="GQ840" s="16">
        <f t="shared" si="1336"/>
        <v>0</v>
      </c>
      <c r="GR840" s="25">
        <f t="shared" si="1337"/>
        <v>0</v>
      </c>
      <c r="GS840" s="9">
        <f t="shared" si="1275"/>
        <v>0</v>
      </c>
      <c r="GT840" s="26">
        <f t="shared" si="1276"/>
        <v>0</v>
      </c>
      <c r="GU840" s="19">
        <f t="shared" si="1277"/>
        <v>0</v>
      </c>
      <c r="GV840" s="26">
        <f t="shared" si="1278"/>
        <v>0</v>
      </c>
      <c r="GW840" s="26">
        <f t="shared" si="1279"/>
        <v>0</v>
      </c>
      <c r="GX840">
        <f t="shared" si="1338"/>
        <v>0</v>
      </c>
      <c r="GY840" s="7">
        <f t="shared" si="1288"/>
        <v>0</v>
      </c>
      <c r="GZ840" s="7">
        <f t="shared" si="1289"/>
        <v>0</v>
      </c>
      <c r="HA840" s="17">
        <f t="shared" si="1339"/>
        <v>0</v>
      </c>
      <c r="HB840" s="17">
        <f t="shared" si="1290"/>
        <v>0</v>
      </c>
    </row>
    <row r="841" spans="54:210" x14ac:dyDescent="0.3">
      <c r="BB841">
        <v>839</v>
      </c>
      <c r="BC841" s="7">
        <f t="shared" si="1291"/>
        <v>0</v>
      </c>
      <c r="BD841" s="28">
        <f t="shared" si="1292"/>
        <v>0</v>
      </c>
      <c r="BE841" s="16">
        <f t="shared" si="1293"/>
        <v>0</v>
      </c>
      <c r="BF841" s="16">
        <f t="shared" si="1294"/>
        <v>0</v>
      </c>
      <c r="BG841" s="25">
        <v>0</v>
      </c>
      <c r="BH841" s="25">
        <f t="shared" si="1295"/>
        <v>0</v>
      </c>
      <c r="BI841" s="25">
        <f t="shared" si="1296"/>
        <v>0</v>
      </c>
      <c r="BJ841" s="25">
        <f t="shared" si="1297"/>
        <v>0</v>
      </c>
      <c r="BK841" s="25">
        <f t="shared" si="1298"/>
        <v>0</v>
      </c>
      <c r="BL841" s="16">
        <f t="shared" si="1299"/>
        <v>0</v>
      </c>
      <c r="BM841" s="25">
        <f t="shared" si="1300"/>
        <v>0</v>
      </c>
      <c r="BN841" s="9">
        <f t="shared" si="1245"/>
        <v>0</v>
      </c>
      <c r="BO841" s="26">
        <f t="shared" si="1246"/>
        <v>0</v>
      </c>
      <c r="BP841" s="19">
        <f t="shared" si="1247"/>
        <v>0</v>
      </c>
      <c r="BQ841" s="26">
        <f t="shared" si="1248"/>
        <v>0</v>
      </c>
      <c r="BR841" s="26">
        <f t="shared" si="1249"/>
        <v>0</v>
      </c>
      <c r="BS841">
        <f t="shared" si="1301"/>
        <v>0</v>
      </c>
      <c r="BT841" s="7">
        <f t="shared" si="1302"/>
        <v>0</v>
      </c>
      <c r="BU841" s="7">
        <f t="shared" si="1280"/>
        <v>0</v>
      </c>
      <c r="BV841" s="17">
        <f t="shared" si="1303"/>
        <v>0</v>
      </c>
      <c r="BW841" s="17">
        <f t="shared" si="1281"/>
        <v>0</v>
      </c>
      <c r="CB841">
        <v>839</v>
      </c>
      <c r="CC841" s="7">
        <f t="shared" ca="1" si="1304"/>
        <v>-19000</v>
      </c>
      <c r="CD841" s="28">
        <f t="shared" ca="1" si="1305"/>
        <v>0</v>
      </c>
      <c r="CE841" s="16">
        <f t="shared" ca="1" si="1306"/>
        <v>0</v>
      </c>
      <c r="CF841" s="9">
        <f t="shared" ca="1" si="1250"/>
        <v>0</v>
      </c>
      <c r="CG841" s="26">
        <f t="shared" ca="1" si="1251"/>
        <v>0</v>
      </c>
      <c r="CH841" s="19">
        <f t="shared" ca="1" si="1252"/>
        <v>0</v>
      </c>
      <c r="CI841" s="26">
        <f t="shared" ca="1" si="1253"/>
        <v>0</v>
      </c>
      <c r="CJ841" s="26">
        <f t="shared" ca="1" si="1254"/>
        <v>0</v>
      </c>
      <c r="CK841" s="16">
        <f t="shared" ca="1" si="1307"/>
        <v>0</v>
      </c>
      <c r="CL841" s="25">
        <v>0</v>
      </c>
      <c r="CM841" s="25">
        <f t="shared" ca="1" si="1308"/>
        <v>0</v>
      </c>
      <c r="CN841" s="25">
        <f t="shared" ca="1" si="1309"/>
        <v>0</v>
      </c>
      <c r="CO841" s="25">
        <f t="shared" ca="1" si="1310"/>
        <v>0</v>
      </c>
      <c r="CP841" s="25">
        <f t="shared" ca="1" si="1311"/>
        <v>0</v>
      </c>
      <c r="CQ841" s="16">
        <f t="shared" ca="1" si="1312"/>
        <v>0</v>
      </c>
      <c r="CR841" s="25">
        <f t="shared" ca="1" si="1313"/>
        <v>0</v>
      </c>
      <c r="CS841" s="9">
        <f t="shared" ca="1" si="1255"/>
        <v>0</v>
      </c>
      <c r="CT841" s="26">
        <f t="shared" ca="1" si="1256"/>
        <v>0</v>
      </c>
      <c r="CU841" s="19">
        <f t="shared" ca="1" si="1257"/>
        <v>0</v>
      </c>
      <c r="CV841" s="26">
        <f t="shared" ca="1" si="1258"/>
        <v>0</v>
      </c>
      <c r="CW841" s="26">
        <f t="shared" ca="1" si="1259"/>
        <v>0</v>
      </c>
      <c r="CX841">
        <f t="shared" ca="1" si="1314"/>
        <v>0</v>
      </c>
      <c r="CY841" s="7">
        <f t="shared" ca="1" si="1282"/>
        <v>0</v>
      </c>
      <c r="CZ841" s="7">
        <f t="shared" ca="1" si="1283"/>
        <v>0</v>
      </c>
      <c r="DA841" s="17">
        <f t="shared" ca="1" si="1315"/>
        <v>0</v>
      </c>
      <c r="DB841" s="17">
        <f t="shared" ca="1" si="1284"/>
        <v>0</v>
      </c>
      <c r="EB841">
        <v>839</v>
      </c>
      <c r="EC841" s="7">
        <f t="shared" si="1316"/>
        <v>0</v>
      </c>
      <c r="ED841" s="28">
        <f t="shared" si="1317"/>
        <v>0</v>
      </c>
      <c r="EE841" s="16">
        <f t="shared" si="1318"/>
        <v>0</v>
      </c>
      <c r="EF841" s="9">
        <f t="shared" si="1260"/>
        <v>0</v>
      </c>
      <c r="EG841" s="26">
        <f t="shared" si="1261"/>
        <v>0</v>
      </c>
      <c r="EH841" s="19">
        <f t="shared" si="1262"/>
        <v>0</v>
      </c>
      <c r="EI841" s="26">
        <f t="shared" si="1263"/>
        <v>0</v>
      </c>
      <c r="EJ841" s="26">
        <f t="shared" si="1264"/>
        <v>0</v>
      </c>
      <c r="EK841" s="16">
        <f t="shared" si="1319"/>
        <v>0</v>
      </c>
      <c r="EL841" s="25">
        <v>0</v>
      </c>
      <c r="EM841" s="25">
        <f t="shared" si="1320"/>
        <v>0</v>
      </c>
      <c r="EN841" s="25">
        <f t="shared" si="1321"/>
        <v>0</v>
      </c>
      <c r="EO841" s="25">
        <f t="shared" si="1322"/>
        <v>0</v>
      </c>
      <c r="EP841" s="25">
        <f t="shared" si="1323"/>
        <v>0</v>
      </c>
      <c r="EQ841" s="16">
        <f t="shared" si="1324"/>
        <v>0</v>
      </c>
      <c r="ER841" s="25">
        <f t="shared" si="1325"/>
        <v>0</v>
      </c>
      <c r="ES841" s="9">
        <f t="shared" si="1265"/>
        <v>0</v>
      </c>
      <c r="ET841" s="26">
        <f t="shared" si="1266"/>
        <v>0</v>
      </c>
      <c r="EU841" s="19">
        <f t="shared" si="1267"/>
        <v>0</v>
      </c>
      <c r="EV841" s="26">
        <f t="shared" si="1268"/>
        <v>0</v>
      </c>
      <c r="EW841" s="26">
        <f t="shared" si="1269"/>
        <v>0</v>
      </c>
      <c r="EX841">
        <f t="shared" si="1326"/>
        <v>0</v>
      </c>
      <c r="EY841" s="7">
        <f t="shared" si="1285"/>
        <v>0</v>
      </c>
      <c r="EZ841" s="7">
        <f t="shared" si="1286"/>
        <v>0</v>
      </c>
      <c r="FA841" s="17">
        <f t="shared" si="1327"/>
        <v>0</v>
      </c>
      <c r="FB841" s="17">
        <f t="shared" si="1287"/>
        <v>0</v>
      </c>
      <c r="GB841">
        <v>839</v>
      </c>
      <c r="GC841" s="7">
        <f t="shared" si="1328"/>
        <v>0</v>
      </c>
      <c r="GD841" s="28">
        <f t="shared" si="1329"/>
        <v>0</v>
      </c>
      <c r="GE841" s="16">
        <f t="shared" si="1330"/>
        <v>0</v>
      </c>
      <c r="GF841" s="9">
        <f t="shared" si="1270"/>
        <v>0</v>
      </c>
      <c r="GG841" s="26">
        <f t="shared" si="1271"/>
        <v>0</v>
      </c>
      <c r="GH841" s="19">
        <f t="shared" si="1272"/>
        <v>0</v>
      </c>
      <c r="GI841" s="26">
        <f t="shared" si="1273"/>
        <v>0</v>
      </c>
      <c r="GJ841" s="26">
        <f t="shared" si="1274"/>
        <v>0</v>
      </c>
      <c r="GK841" s="16">
        <f t="shared" si="1331"/>
        <v>0</v>
      </c>
      <c r="GL841" s="25">
        <v>0</v>
      </c>
      <c r="GM841" s="25">
        <f t="shared" si="1332"/>
        <v>0</v>
      </c>
      <c r="GN841" s="25">
        <f t="shared" si="1333"/>
        <v>0</v>
      </c>
      <c r="GO841" s="25">
        <f t="shared" si="1334"/>
        <v>0</v>
      </c>
      <c r="GP841" s="25">
        <f t="shared" si="1335"/>
        <v>0</v>
      </c>
      <c r="GQ841" s="16">
        <f t="shared" si="1336"/>
        <v>0</v>
      </c>
      <c r="GR841" s="25">
        <f t="shared" si="1337"/>
        <v>0</v>
      </c>
      <c r="GS841" s="9">
        <f t="shared" si="1275"/>
        <v>0</v>
      </c>
      <c r="GT841" s="26">
        <f t="shared" si="1276"/>
        <v>0</v>
      </c>
      <c r="GU841" s="19">
        <f t="shared" si="1277"/>
        <v>0</v>
      </c>
      <c r="GV841" s="26">
        <f t="shared" si="1278"/>
        <v>0</v>
      </c>
      <c r="GW841" s="26">
        <f t="shared" si="1279"/>
        <v>0</v>
      </c>
      <c r="GX841">
        <f t="shared" si="1338"/>
        <v>0</v>
      </c>
      <c r="GY841" s="7">
        <f t="shared" si="1288"/>
        <v>0</v>
      </c>
      <c r="GZ841" s="7">
        <f t="shared" si="1289"/>
        <v>0</v>
      </c>
      <c r="HA841" s="17">
        <f t="shared" si="1339"/>
        <v>0</v>
      </c>
      <c r="HB841" s="17">
        <f t="shared" si="1290"/>
        <v>0</v>
      </c>
    </row>
    <row r="842" spans="54:210" x14ac:dyDescent="0.3">
      <c r="BB842">
        <v>840</v>
      </c>
      <c r="BC842" s="7">
        <f t="shared" si="1291"/>
        <v>0</v>
      </c>
      <c r="BD842" s="28">
        <f t="shared" si="1292"/>
        <v>0</v>
      </c>
      <c r="BE842" s="16">
        <f t="shared" si="1293"/>
        <v>0</v>
      </c>
      <c r="BF842" s="16">
        <f t="shared" si="1294"/>
        <v>0</v>
      </c>
      <c r="BG842" s="25">
        <v>0</v>
      </c>
      <c r="BH842" s="25">
        <f t="shared" si="1295"/>
        <v>0</v>
      </c>
      <c r="BI842" s="25">
        <f t="shared" si="1296"/>
        <v>0</v>
      </c>
      <c r="BJ842" s="25">
        <f t="shared" si="1297"/>
        <v>0</v>
      </c>
      <c r="BK842" s="25">
        <f t="shared" si="1298"/>
        <v>0</v>
      </c>
      <c r="BL842" s="16">
        <f t="shared" si="1299"/>
        <v>0</v>
      </c>
      <c r="BM842" s="25">
        <f t="shared" si="1300"/>
        <v>0</v>
      </c>
      <c r="BN842" s="9">
        <f t="shared" si="1245"/>
        <v>0</v>
      </c>
      <c r="BO842" s="26">
        <f t="shared" si="1246"/>
        <v>0</v>
      </c>
      <c r="BP842" s="19">
        <f t="shared" si="1247"/>
        <v>0</v>
      </c>
      <c r="BQ842" s="26">
        <f t="shared" si="1248"/>
        <v>0</v>
      </c>
      <c r="BR842" s="26">
        <f t="shared" si="1249"/>
        <v>0</v>
      </c>
      <c r="BS842">
        <f t="shared" si="1301"/>
        <v>0</v>
      </c>
      <c r="BT842" s="7">
        <f t="shared" si="1302"/>
        <v>0</v>
      </c>
      <c r="BU842" s="7">
        <f t="shared" si="1280"/>
        <v>0</v>
      </c>
      <c r="BV842" s="17">
        <f t="shared" si="1303"/>
        <v>0</v>
      </c>
      <c r="BW842" s="17">
        <f t="shared" si="1281"/>
        <v>0</v>
      </c>
      <c r="CB842">
        <v>840</v>
      </c>
      <c r="CC842" s="7">
        <f t="shared" ca="1" si="1304"/>
        <v>-19000</v>
      </c>
      <c r="CD842" s="28">
        <f t="shared" ca="1" si="1305"/>
        <v>0</v>
      </c>
      <c r="CE842" s="16">
        <f t="shared" ca="1" si="1306"/>
        <v>0</v>
      </c>
      <c r="CF842" s="9">
        <f t="shared" ca="1" si="1250"/>
        <v>0</v>
      </c>
      <c r="CG842" s="26">
        <f t="shared" ca="1" si="1251"/>
        <v>0</v>
      </c>
      <c r="CH842" s="19">
        <f t="shared" ca="1" si="1252"/>
        <v>0</v>
      </c>
      <c r="CI842" s="26">
        <f t="shared" ca="1" si="1253"/>
        <v>0</v>
      </c>
      <c r="CJ842" s="26">
        <f t="shared" ca="1" si="1254"/>
        <v>0</v>
      </c>
      <c r="CK842" s="16">
        <f t="shared" ca="1" si="1307"/>
        <v>0</v>
      </c>
      <c r="CL842" s="25">
        <v>0</v>
      </c>
      <c r="CM842" s="25">
        <f t="shared" ca="1" si="1308"/>
        <v>0</v>
      </c>
      <c r="CN842" s="25">
        <f t="shared" ca="1" si="1309"/>
        <v>0</v>
      </c>
      <c r="CO842" s="25">
        <f t="shared" ca="1" si="1310"/>
        <v>0</v>
      </c>
      <c r="CP842" s="25">
        <f t="shared" ca="1" si="1311"/>
        <v>0</v>
      </c>
      <c r="CQ842" s="16">
        <f t="shared" ca="1" si="1312"/>
        <v>0</v>
      </c>
      <c r="CR842" s="25">
        <f t="shared" ca="1" si="1313"/>
        <v>0</v>
      </c>
      <c r="CS842" s="9">
        <f t="shared" ca="1" si="1255"/>
        <v>0</v>
      </c>
      <c r="CT842" s="26">
        <f t="shared" ca="1" si="1256"/>
        <v>0</v>
      </c>
      <c r="CU842" s="19">
        <f t="shared" ca="1" si="1257"/>
        <v>0</v>
      </c>
      <c r="CV842" s="26">
        <f t="shared" ca="1" si="1258"/>
        <v>0</v>
      </c>
      <c r="CW842" s="26">
        <f t="shared" ca="1" si="1259"/>
        <v>0</v>
      </c>
      <c r="CX842">
        <f t="shared" ca="1" si="1314"/>
        <v>0</v>
      </c>
      <c r="CY842" s="7">
        <f t="shared" ca="1" si="1282"/>
        <v>0</v>
      </c>
      <c r="CZ842" s="7">
        <f t="shared" ca="1" si="1283"/>
        <v>0</v>
      </c>
      <c r="DA842" s="17">
        <f t="shared" ca="1" si="1315"/>
        <v>0</v>
      </c>
      <c r="DB842" s="17">
        <f t="shared" ca="1" si="1284"/>
        <v>0</v>
      </c>
      <c r="EB842">
        <v>840</v>
      </c>
      <c r="EC842" s="7">
        <f t="shared" si="1316"/>
        <v>0</v>
      </c>
      <c r="ED842" s="28">
        <f t="shared" si="1317"/>
        <v>0</v>
      </c>
      <c r="EE842" s="16">
        <f t="shared" si="1318"/>
        <v>0</v>
      </c>
      <c r="EF842" s="9">
        <f t="shared" si="1260"/>
        <v>0</v>
      </c>
      <c r="EG842" s="26">
        <f t="shared" si="1261"/>
        <v>0</v>
      </c>
      <c r="EH842" s="19">
        <f t="shared" si="1262"/>
        <v>0</v>
      </c>
      <c r="EI842" s="26">
        <f t="shared" si="1263"/>
        <v>0</v>
      </c>
      <c r="EJ842" s="26">
        <f t="shared" si="1264"/>
        <v>0</v>
      </c>
      <c r="EK842" s="16">
        <f t="shared" si="1319"/>
        <v>0</v>
      </c>
      <c r="EL842" s="25">
        <v>0</v>
      </c>
      <c r="EM842" s="25">
        <f t="shared" si="1320"/>
        <v>0</v>
      </c>
      <c r="EN842" s="25">
        <f t="shared" si="1321"/>
        <v>0</v>
      </c>
      <c r="EO842" s="25">
        <f t="shared" si="1322"/>
        <v>0</v>
      </c>
      <c r="EP842" s="25">
        <f t="shared" si="1323"/>
        <v>0</v>
      </c>
      <c r="EQ842" s="16">
        <f t="shared" si="1324"/>
        <v>0</v>
      </c>
      <c r="ER842" s="25">
        <f t="shared" si="1325"/>
        <v>0</v>
      </c>
      <c r="ES842" s="9">
        <f t="shared" si="1265"/>
        <v>0</v>
      </c>
      <c r="ET842" s="26">
        <f t="shared" si="1266"/>
        <v>0</v>
      </c>
      <c r="EU842" s="19">
        <f t="shared" si="1267"/>
        <v>0</v>
      </c>
      <c r="EV842" s="26">
        <f t="shared" si="1268"/>
        <v>0</v>
      </c>
      <c r="EW842" s="26">
        <f t="shared" si="1269"/>
        <v>0</v>
      </c>
      <c r="EX842">
        <f t="shared" si="1326"/>
        <v>0</v>
      </c>
      <c r="EY842" s="7">
        <f t="shared" si="1285"/>
        <v>0</v>
      </c>
      <c r="EZ842" s="7">
        <f t="shared" si="1286"/>
        <v>0</v>
      </c>
      <c r="FA842" s="17">
        <f t="shared" si="1327"/>
        <v>0</v>
      </c>
      <c r="FB842" s="17">
        <f t="shared" si="1287"/>
        <v>0</v>
      </c>
      <c r="GB842">
        <v>840</v>
      </c>
      <c r="GC842" s="7">
        <f t="shared" si="1328"/>
        <v>0</v>
      </c>
      <c r="GD842" s="28">
        <f t="shared" si="1329"/>
        <v>0</v>
      </c>
      <c r="GE842" s="16">
        <f t="shared" si="1330"/>
        <v>0</v>
      </c>
      <c r="GF842" s="9">
        <f t="shared" si="1270"/>
        <v>0</v>
      </c>
      <c r="GG842" s="26">
        <f t="shared" si="1271"/>
        <v>0</v>
      </c>
      <c r="GH842" s="19">
        <f t="shared" si="1272"/>
        <v>0</v>
      </c>
      <c r="GI842" s="26">
        <f t="shared" si="1273"/>
        <v>0</v>
      </c>
      <c r="GJ842" s="26">
        <f t="shared" si="1274"/>
        <v>0</v>
      </c>
      <c r="GK842" s="16">
        <f t="shared" si="1331"/>
        <v>0</v>
      </c>
      <c r="GL842" s="25">
        <v>0</v>
      </c>
      <c r="GM842" s="25">
        <f t="shared" si="1332"/>
        <v>0</v>
      </c>
      <c r="GN842" s="25">
        <f t="shared" si="1333"/>
        <v>0</v>
      </c>
      <c r="GO842" s="25">
        <f t="shared" si="1334"/>
        <v>0</v>
      </c>
      <c r="GP842" s="25">
        <f t="shared" si="1335"/>
        <v>0</v>
      </c>
      <c r="GQ842" s="16">
        <f t="shared" si="1336"/>
        <v>0</v>
      </c>
      <c r="GR842" s="25">
        <f t="shared" si="1337"/>
        <v>0</v>
      </c>
      <c r="GS842" s="9">
        <f t="shared" si="1275"/>
        <v>0</v>
      </c>
      <c r="GT842" s="26">
        <f t="shared" si="1276"/>
        <v>0</v>
      </c>
      <c r="GU842" s="19">
        <f t="shared" si="1277"/>
        <v>0</v>
      </c>
      <c r="GV842" s="26">
        <f t="shared" si="1278"/>
        <v>0</v>
      </c>
      <c r="GW842" s="26">
        <f t="shared" si="1279"/>
        <v>0</v>
      </c>
      <c r="GX842">
        <f t="shared" si="1338"/>
        <v>0</v>
      </c>
      <c r="GY842" s="7">
        <f t="shared" si="1288"/>
        <v>0</v>
      </c>
      <c r="GZ842" s="7">
        <f t="shared" si="1289"/>
        <v>0</v>
      </c>
      <c r="HA842" s="17">
        <f t="shared" si="1339"/>
        <v>0</v>
      </c>
      <c r="HB842" s="17">
        <f t="shared" si="1290"/>
        <v>0</v>
      </c>
    </row>
    <row r="843" spans="54:210" x14ac:dyDescent="0.3">
      <c r="BB843">
        <v>841</v>
      </c>
      <c r="BC843" s="7">
        <f t="shared" si="1291"/>
        <v>0</v>
      </c>
      <c r="BD843" s="28">
        <f t="shared" si="1292"/>
        <v>0</v>
      </c>
      <c r="BE843" s="16">
        <f t="shared" si="1293"/>
        <v>0</v>
      </c>
      <c r="BF843" s="16">
        <f t="shared" si="1294"/>
        <v>0</v>
      </c>
      <c r="BG843" s="25">
        <v>0</v>
      </c>
      <c r="BH843" s="25">
        <f t="shared" si="1295"/>
        <v>0</v>
      </c>
      <c r="BI843" s="25">
        <f t="shared" si="1296"/>
        <v>0</v>
      </c>
      <c r="BJ843" s="25">
        <f t="shared" si="1297"/>
        <v>0</v>
      </c>
      <c r="BK843" s="25">
        <f t="shared" si="1298"/>
        <v>0</v>
      </c>
      <c r="BL843" s="16">
        <f t="shared" si="1299"/>
        <v>0</v>
      </c>
      <c r="BM843" s="25">
        <f t="shared" si="1300"/>
        <v>0</v>
      </c>
      <c r="BN843" s="9">
        <f t="shared" si="1245"/>
        <v>0</v>
      </c>
      <c r="BO843" s="26">
        <f t="shared" si="1246"/>
        <v>0</v>
      </c>
      <c r="BP843" s="19">
        <f t="shared" si="1247"/>
        <v>0</v>
      </c>
      <c r="BQ843" s="26">
        <f t="shared" si="1248"/>
        <v>0</v>
      </c>
      <c r="BR843" s="26">
        <f t="shared" si="1249"/>
        <v>0</v>
      </c>
      <c r="BS843">
        <f t="shared" si="1301"/>
        <v>0</v>
      </c>
      <c r="BT843" s="7">
        <f t="shared" si="1302"/>
        <v>0</v>
      </c>
      <c r="BU843" s="7">
        <f t="shared" si="1280"/>
        <v>0</v>
      </c>
      <c r="BV843" s="17">
        <f t="shared" si="1303"/>
        <v>0</v>
      </c>
      <c r="BW843" s="17">
        <f t="shared" si="1281"/>
        <v>0</v>
      </c>
      <c r="CB843">
        <v>841</v>
      </c>
      <c r="CC843" s="7">
        <f t="shared" ca="1" si="1304"/>
        <v>-19000</v>
      </c>
      <c r="CD843" s="28">
        <f t="shared" ca="1" si="1305"/>
        <v>0</v>
      </c>
      <c r="CE843" s="16">
        <f t="shared" ca="1" si="1306"/>
        <v>0</v>
      </c>
      <c r="CF843" s="9">
        <f t="shared" ca="1" si="1250"/>
        <v>0</v>
      </c>
      <c r="CG843" s="26">
        <f t="shared" ca="1" si="1251"/>
        <v>0</v>
      </c>
      <c r="CH843" s="19">
        <f t="shared" ca="1" si="1252"/>
        <v>0</v>
      </c>
      <c r="CI843" s="26">
        <f t="shared" ca="1" si="1253"/>
        <v>0</v>
      </c>
      <c r="CJ843" s="26">
        <f t="shared" ca="1" si="1254"/>
        <v>0</v>
      </c>
      <c r="CK843" s="16">
        <f t="shared" ca="1" si="1307"/>
        <v>0</v>
      </c>
      <c r="CL843" s="25">
        <v>0</v>
      </c>
      <c r="CM843" s="25">
        <f t="shared" ca="1" si="1308"/>
        <v>0</v>
      </c>
      <c r="CN843" s="25">
        <f t="shared" ca="1" si="1309"/>
        <v>0</v>
      </c>
      <c r="CO843" s="25">
        <f t="shared" ca="1" si="1310"/>
        <v>0</v>
      </c>
      <c r="CP843" s="25">
        <f t="shared" ca="1" si="1311"/>
        <v>0</v>
      </c>
      <c r="CQ843" s="16">
        <f t="shared" ca="1" si="1312"/>
        <v>0</v>
      </c>
      <c r="CR843" s="25">
        <f t="shared" ca="1" si="1313"/>
        <v>0</v>
      </c>
      <c r="CS843" s="9">
        <f t="shared" ca="1" si="1255"/>
        <v>0</v>
      </c>
      <c r="CT843" s="26">
        <f t="shared" ca="1" si="1256"/>
        <v>0</v>
      </c>
      <c r="CU843" s="19">
        <f t="shared" ca="1" si="1257"/>
        <v>0</v>
      </c>
      <c r="CV843" s="26">
        <f t="shared" ca="1" si="1258"/>
        <v>0</v>
      </c>
      <c r="CW843" s="26">
        <f t="shared" ca="1" si="1259"/>
        <v>0</v>
      </c>
      <c r="CX843">
        <f t="shared" ca="1" si="1314"/>
        <v>0</v>
      </c>
      <c r="CY843" s="7">
        <f t="shared" ca="1" si="1282"/>
        <v>0</v>
      </c>
      <c r="CZ843" s="7">
        <f t="shared" ca="1" si="1283"/>
        <v>0</v>
      </c>
      <c r="DA843" s="17">
        <f t="shared" ca="1" si="1315"/>
        <v>0</v>
      </c>
      <c r="DB843" s="17">
        <f t="shared" ca="1" si="1284"/>
        <v>0</v>
      </c>
      <c r="EB843">
        <v>841</v>
      </c>
      <c r="EC843" s="7">
        <f t="shared" si="1316"/>
        <v>0</v>
      </c>
      <c r="ED843" s="28">
        <f t="shared" si="1317"/>
        <v>0</v>
      </c>
      <c r="EE843" s="16">
        <f t="shared" si="1318"/>
        <v>0</v>
      </c>
      <c r="EF843" s="9">
        <f t="shared" si="1260"/>
        <v>0</v>
      </c>
      <c r="EG843" s="26">
        <f t="shared" si="1261"/>
        <v>0</v>
      </c>
      <c r="EH843" s="19">
        <f t="shared" si="1262"/>
        <v>0</v>
      </c>
      <c r="EI843" s="26">
        <f t="shared" si="1263"/>
        <v>0</v>
      </c>
      <c r="EJ843" s="26">
        <f t="shared" si="1264"/>
        <v>0</v>
      </c>
      <c r="EK843" s="16">
        <f t="shared" si="1319"/>
        <v>0</v>
      </c>
      <c r="EL843" s="25">
        <v>0</v>
      </c>
      <c r="EM843" s="25">
        <f t="shared" si="1320"/>
        <v>0</v>
      </c>
      <c r="EN843" s="25">
        <f t="shared" si="1321"/>
        <v>0</v>
      </c>
      <c r="EO843" s="25">
        <f t="shared" si="1322"/>
        <v>0</v>
      </c>
      <c r="EP843" s="25">
        <f t="shared" si="1323"/>
        <v>0</v>
      </c>
      <c r="EQ843" s="16">
        <f t="shared" si="1324"/>
        <v>0</v>
      </c>
      <c r="ER843" s="25">
        <f t="shared" si="1325"/>
        <v>0</v>
      </c>
      <c r="ES843" s="9">
        <f t="shared" si="1265"/>
        <v>0</v>
      </c>
      <c r="ET843" s="26">
        <f t="shared" si="1266"/>
        <v>0</v>
      </c>
      <c r="EU843" s="19">
        <f t="shared" si="1267"/>
        <v>0</v>
      </c>
      <c r="EV843" s="26">
        <f t="shared" si="1268"/>
        <v>0</v>
      </c>
      <c r="EW843" s="26">
        <f t="shared" si="1269"/>
        <v>0</v>
      </c>
      <c r="EX843">
        <f t="shared" si="1326"/>
        <v>0</v>
      </c>
      <c r="EY843" s="7">
        <f t="shared" si="1285"/>
        <v>0</v>
      </c>
      <c r="EZ843" s="7">
        <f t="shared" si="1286"/>
        <v>0</v>
      </c>
      <c r="FA843" s="17">
        <f t="shared" si="1327"/>
        <v>0</v>
      </c>
      <c r="FB843" s="17">
        <f t="shared" si="1287"/>
        <v>0</v>
      </c>
      <c r="GB843">
        <v>841</v>
      </c>
      <c r="GC843" s="7">
        <f t="shared" si="1328"/>
        <v>0</v>
      </c>
      <c r="GD843" s="28">
        <f t="shared" si="1329"/>
        <v>0</v>
      </c>
      <c r="GE843" s="16">
        <f t="shared" si="1330"/>
        <v>0</v>
      </c>
      <c r="GF843" s="9">
        <f t="shared" si="1270"/>
        <v>0</v>
      </c>
      <c r="GG843" s="26">
        <f t="shared" si="1271"/>
        <v>0</v>
      </c>
      <c r="GH843" s="19">
        <f t="shared" si="1272"/>
        <v>0</v>
      </c>
      <c r="GI843" s="26">
        <f t="shared" si="1273"/>
        <v>0</v>
      </c>
      <c r="GJ843" s="26">
        <f t="shared" si="1274"/>
        <v>0</v>
      </c>
      <c r="GK843" s="16">
        <f t="shared" si="1331"/>
        <v>0</v>
      </c>
      <c r="GL843" s="25">
        <v>0</v>
      </c>
      <c r="GM843" s="25">
        <f t="shared" si="1332"/>
        <v>0</v>
      </c>
      <c r="GN843" s="25">
        <f t="shared" si="1333"/>
        <v>0</v>
      </c>
      <c r="GO843" s="25">
        <f t="shared" si="1334"/>
        <v>0</v>
      </c>
      <c r="GP843" s="25">
        <f t="shared" si="1335"/>
        <v>0</v>
      </c>
      <c r="GQ843" s="16">
        <f t="shared" si="1336"/>
        <v>0</v>
      </c>
      <c r="GR843" s="25">
        <f t="shared" si="1337"/>
        <v>0</v>
      </c>
      <c r="GS843" s="9">
        <f t="shared" si="1275"/>
        <v>0</v>
      </c>
      <c r="GT843" s="26">
        <f t="shared" si="1276"/>
        <v>0</v>
      </c>
      <c r="GU843" s="19">
        <f t="shared" si="1277"/>
        <v>0</v>
      </c>
      <c r="GV843" s="26">
        <f t="shared" si="1278"/>
        <v>0</v>
      </c>
      <c r="GW843" s="26">
        <f t="shared" si="1279"/>
        <v>0</v>
      </c>
      <c r="GX843">
        <f t="shared" si="1338"/>
        <v>0</v>
      </c>
      <c r="GY843" s="7">
        <f t="shared" si="1288"/>
        <v>0</v>
      </c>
      <c r="GZ843" s="7">
        <f t="shared" si="1289"/>
        <v>0</v>
      </c>
      <c r="HA843" s="17">
        <f t="shared" si="1339"/>
        <v>0</v>
      </c>
      <c r="HB843" s="17">
        <f t="shared" si="1290"/>
        <v>0</v>
      </c>
    </row>
    <row r="844" spans="54:210" x14ac:dyDescent="0.3">
      <c r="BB844">
        <v>842</v>
      </c>
      <c r="BC844" s="7">
        <f t="shared" si="1291"/>
        <v>0</v>
      </c>
      <c r="BD844" s="28">
        <f t="shared" si="1292"/>
        <v>0</v>
      </c>
      <c r="BE844" s="16">
        <f t="shared" si="1293"/>
        <v>0</v>
      </c>
      <c r="BF844" s="16">
        <f t="shared" si="1294"/>
        <v>0</v>
      </c>
      <c r="BG844" s="25">
        <v>0</v>
      </c>
      <c r="BH844" s="25">
        <f t="shared" si="1295"/>
        <v>0</v>
      </c>
      <c r="BI844" s="25">
        <f t="shared" si="1296"/>
        <v>0</v>
      </c>
      <c r="BJ844" s="25">
        <f t="shared" si="1297"/>
        <v>0</v>
      </c>
      <c r="BK844" s="25">
        <f t="shared" si="1298"/>
        <v>0</v>
      </c>
      <c r="BL844" s="16">
        <f t="shared" si="1299"/>
        <v>0</v>
      </c>
      <c r="BM844" s="25">
        <f t="shared" si="1300"/>
        <v>0</v>
      </c>
      <c r="BN844" s="9">
        <f t="shared" si="1245"/>
        <v>0</v>
      </c>
      <c r="BO844" s="26">
        <f t="shared" si="1246"/>
        <v>0</v>
      </c>
      <c r="BP844" s="19">
        <f t="shared" si="1247"/>
        <v>0</v>
      </c>
      <c r="BQ844" s="26">
        <f t="shared" si="1248"/>
        <v>0</v>
      </c>
      <c r="BR844" s="26">
        <f t="shared" si="1249"/>
        <v>0</v>
      </c>
      <c r="BS844">
        <f t="shared" si="1301"/>
        <v>0</v>
      </c>
      <c r="BT844" s="7">
        <f t="shared" si="1302"/>
        <v>0</v>
      </c>
      <c r="BU844" s="7">
        <f t="shared" si="1280"/>
        <v>0</v>
      </c>
      <c r="BV844" s="17">
        <f t="shared" si="1303"/>
        <v>0</v>
      </c>
      <c r="BW844" s="17">
        <f t="shared" si="1281"/>
        <v>0</v>
      </c>
      <c r="CB844">
        <v>842</v>
      </c>
      <c r="CC844" s="7">
        <f t="shared" ca="1" si="1304"/>
        <v>-19000</v>
      </c>
      <c r="CD844" s="28">
        <f t="shared" ca="1" si="1305"/>
        <v>0</v>
      </c>
      <c r="CE844" s="16">
        <f t="shared" ca="1" si="1306"/>
        <v>0</v>
      </c>
      <c r="CF844" s="9">
        <f t="shared" ca="1" si="1250"/>
        <v>0</v>
      </c>
      <c r="CG844" s="26">
        <f t="shared" ca="1" si="1251"/>
        <v>0</v>
      </c>
      <c r="CH844" s="19">
        <f t="shared" ca="1" si="1252"/>
        <v>0</v>
      </c>
      <c r="CI844" s="26">
        <f t="shared" ca="1" si="1253"/>
        <v>0</v>
      </c>
      <c r="CJ844" s="26">
        <f t="shared" ca="1" si="1254"/>
        <v>0</v>
      </c>
      <c r="CK844" s="16">
        <f t="shared" ca="1" si="1307"/>
        <v>0</v>
      </c>
      <c r="CL844" s="25">
        <v>0</v>
      </c>
      <c r="CM844" s="25">
        <f t="shared" ca="1" si="1308"/>
        <v>0</v>
      </c>
      <c r="CN844" s="25">
        <f t="shared" ca="1" si="1309"/>
        <v>0</v>
      </c>
      <c r="CO844" s="25">
        <f t="shared" ca="1" si="1310"/>
        <v>0</v>
      </c>
      <c r="CP844" s="25">
        <f t="shared" ca="1" si="1311"/>
        <v>0</v>
      </c>
      <c r="CQ844" s="16">
        <f t="shared" ca="1" si="1312"/>
        <v>0</v>
      </c>
      <c r="CR844" s="25">
        <f t="shared" ca="1" si="1313"/>
        <v>0</v>
      </c>
      <c r="CS844" s="9">
        <f t="shared" ca="1" si="1255"/>
        <v>0</v>
      </c>
      <c r="CT844" s="26">
        <f t="shared" ca="1" si="1256"/>
        <v>0</v>
      </c>
      <c r="CU844" s="19">
        <f t="shared" ca="1" si="1257"/>
        <v>0</v>
      </c>
      <c r="CV844" s="26">
        <f t="shared" ca="1" si="1258"/>
        <v>0</v>
      </c>
      <c r="CW844" s="26">
        <f t="shared" ca="1" si="1259"/>
        <v>0</v>
      </c>
      <c r="CX844">
        <f t="shared" ca="1" si="1314"/>
        <v>0</v>
      </c>
      <c r="CY844" s="7">
        <f t="shared" ca="1" si="1282"/>
        <v>0</v>
      </c>
      <c r="CZ844" s="7">
        <f t="shared" ca="1" si="1283"/>
        <v>0</v>
      </c>
      <c r="DA844" s="17">
        <f t="shared" ca="1" si="1315"/>
        <v>0</v>
      </c>
      <c r="DB844" s="17">
        <f t="shared" ca="1" si="1284"/>
        <v>0</v>
      </c>
      <c r="EB844">
        <v>842</v>
      </c>
      <c r="EC844" s="7">
        <f t="shared" si="1316"/>
        <v>0</v>
      </c>
      <c r="ED844" s="28">
        <f t="shared" si="1317"/>
        <v>0</v>
      </c>
      <c r="EE844" s="16">
        <f t="shared" si="1318"/>
        <v>0</v>
      </c>
      <c r="EF844" s="9">
        <f t="shared" si="1260"/>
        <v>0</v>
      </c>
      <c r="EG844" s="26">
        <f t="shared" si="1261"/>
        <v>0</v>
      </c>
      <c r="EH844" s="19">
        <f t="shared" si="1262"/>
        <v>0</v>
      </c>
      <c r="EI844" s="26">
        <f t="shared" si="1263"/>
        <v>0</v>
      </c>
      <c r="EJ844" s="26">
        <f t="shared" si="1264"/>
        <v>0</v>
      </c>
      <c r="EK844" s="16">
        <f t="shared" si="1319"/>
        <v>0</v>
      </c>
      <c r="EL844" s="25">
        <v>0</v>
      </c>
      <c r="EM844" s="25">
        <f t="shared" si="1320"/>
        <v>0</v>
      </c>
      <c r="EN844" s="25">
        <f t="shared" si="1321"/>
        <v>0</v>
      </c>
      <c r="EO844" s="25">
        <f t="shared" si="1322"/>
        <v>0</v>
      </c>
      <c r="EP844" s="25">
        <f t="shared" si="1323"/>
        <v>0</v>
      </c>
      <c r="EQ844" s="16">
        <f t="shared" si="1324"/>
        <v>0</v>
      </c>
      <c r="ER844" s="25">
        <f t="shared" si="1325"/>
        <v>0</v>
      </c>
      <c r="ES844" s="9">
        <f t="shared" si="1265"/>
        <v>0</v>
      </c>
      <c r="ET844" s="26">
        <f t="shared" si="1266"/>
        <v>0</v>
      </c>
      <c r="EU844" s="19">
        <f t="shared" si="1267"/>
        <v>0</v>
      </c>
      <c r="EV844" s="26">
        <f t="shared" si="1268"/>
        <v>0</v>
      </c>
      <c r="EW844" s="26">
        <f t="shared" si="1269"/>
        <v>0</v>
      </c>
      <c r="EX844">
        <f t="shared" si="1326"/>
        <v>0</v>
      </c>
      <c r="EY844" s="7">
        <f t="shared" si="1285"/>
        <v>0</v>
      </c>
      <c r="EZ844" s="7">
        <f t="shared" si="1286"/>
        <v>0</v>
      </c>
      <c r="FA844" s="17">
        <f t="shared" si="1327"/>
        <v>0</v>
      </c>
      <c r="FB844" s="17">
        <f t="shared" si="1287"/>
        <v>0</v>
      </c>
      <c r="GB844">
        <v>842</v>
      </c>
      <c r="GC844" s="7">
        <f t="shared" si="1328"/>
        <v>0</v>
      </c>
      <c r="GD844" s="28">
        <f t="shared" si="1329"/>
        <v>0</v>
      </c>
      <c r="GE844" s="16">
        <f t="shared" si="1330"/>
        <v>0</v>
      </c>
      <c r="GF844" s="9">
        <f t="shared" si="1270"/>
        <v>0</v>
      </c>
      <c r="GG844" s="26">
        <f t="shared" si="1271"/>
        <v>0</v>
      </c>
      <c r="GH844" s="19">
        <f t="shared" si="1272"/>
        <v>0</v>
      </c>
      <c r="GI844" s="26">
        <f t="shared" si="1273"/>
        <v>0</v>
      </c>
      <c r="GJ844" s="26">
        <f t="shared" si="1274"/>
        <v>0</v>
      </c>
      <c r="GK844" s="16">
        <f t="shared" si="1331"/>
        <v>0</v>
      </c>
      <c r="GL844" s="25">
        <v>0</v>
      </c>
      <c r="GM844" s="25">
        <f t="shared" si="1332"/>
        <v>0</v>
      </c>
      <c r="GN844" s="25">
        <f t="shared" si="1333"/>
        <v>0</v>
      </c>
      <c r="GO844" s="25">
        <f t="shared" si="1334"/>
        <v>0</v>
      </c>
      <c r="GP844" s="25">
        <f t="shared" si="1335"/>
        <v>0</v>
      </c>
      <c r="GQ844" s="16">
        <f t="shared" si="1336"/>
        <v>0</v>
      </c>
      <c r="GR844" s="25">
        <f t="shared" si="1337"/>
        <v>0</v>
      </c>
      <c r="GS844" s="9">
        <f t="shared" si="1275"/>
        <v>0</v>
      </c>
      <c r="GT844" s="26">
        <f t="shared" si="1276"/>
        <v>0</v>
      </c>
      <c r="GU844" s="19">
        <f t="shared" si="1277"/>
        <v>0</v>
      </c>
      <c r="GV844" s="26">
        <f t="shared" si="1278"/>
        <v>0</v>
      </c>
      <c r="GW844" s="26">
        <f t="shared" si="1279"/>
        <v>0</v>
      </c>
      <c r="GX844">
        <f t="shared" si="1338"/>
        <v>0</v>
      </c>
      <c r="GY844" s="7">
        <f t="shared" si="1288"/>
        <v>0</v>
      </c>
      <c r="GZ844" s="7">
        <f t="shared" si="1289"/>
        <v>0</v>
      </c>
      <c r="HA844" s="17">
        <f t="shared" si="1339"/>
        <v>0</v>
      </c>
      <c r="HB844" s="17">
        <f t="shared" si="1290"/>
        <v>0</v>
      </c>
    </row>
    <row r="845" spans="54:210" x14ac:dyDescent="0.3">
      <c r="BB845">
        <v>843</v>
      </c>
      <c r="BC845" s="7">
        <f t="shared" si="1291"/>
        <v>0</v>
      </c>
      <c r="BD845" s="28">
        <f t="shared" si="1292"/>
        <v>0</v>
      </c>
      <c r="BE845" s="16">
        <f t="shared" si="1293"/>
        <v>0</v>
      </c>
      <c r="BF845" s="16">
        <f t="shared" si="1294"/>
        <v>0</v>
      </c>
      <c r="BG845" s="25">
        <v>0</v>
      </c>
      <c r="BH845" s="25">
        <f t="shared" si="1295"/>
        <v>0</v>
      </c>
      <c r="BI845" s="25">
        <f t="shared" si="1296"/>
        <v>0</v>
      </c>
      <c r="BJ845" s="25">
        <f t="shared" si="1297"/>
        <v>0</v>
      </c>
      <c r="BK845" s="25">
        <f t="shared" si="1298"/>
        <v>0</v>
      </c>
      <c r="BL845" s="16">
        <f t="shared" si="1299"/>
        <v>0</v>
      </c>
      <c r="BM845" s="25">
        <f t="shared" si="1300"/>
        <v>0</v>
      </c>
      <c r="BN845" s="9">
        <f t="shared" si="1245"/>
        <v>0</v>
      </c>
      <c r="BO845" s="26">
        <f t="shared" si="1246"/>
        <v>0</v>
      </c>
      <c r="BP845" s="19">
        <f t="shared" si="1247"/>
        <v>0</v>
      </c>
      <c r="BQ845" s="26">
        <f t="shared" si="1248"/>
        <v>0</v>
      </c>
      <c r="BR845" s="26">
        <f t="shared" si="1249"/>
        <v>0</v>
      </c>
      <c r="BS845">
        <f t="shared" si="1301"/>
        <v>0</v>
      </c>
      <c r="BT845" s="7">
        <f t="shared" si="1302"/>
        <v>0</v>
      </c>
      <c r="BU845" s="7">
        <f t="shared" si="1280"/>
        <v>0</v>
      </c>
      <c r="BV845" s="17">
        <f t="shared" si="1303"/>
        <v>0</v>
      </c>
      <c r="BW845" s="17">
        <f t="shared" si="1281"/>
        <v>0</v>
      </c>
      <c r="CB845">
        <v>843</v>
      </c>
      <c r="CC845" s="7">
        <f t="shared" ca="1" si="1304"/>
        <v>-19000</v>
      </c>
      <c r="CD845" s="28">
        <f t="shared" ca="1" si="1305"/>
        <v>0</v>
      </c>
      <c r="CE845" s="16">
        <f t="shared" ca="1" si="1306"/>
        <v>0</v>
      </c>
      <c r="CF845" s="9">
        <f t="shared" ca="1" si="1250"/>
        <v>0</v>
      </c>
      <c r="CG845" s="26">
        <f t="shared" ca="1" si="1251"/>
        <v>0</v>
      </c>
      <c r="CH845" s="19">
        <f t="shared" ca="1" si="1252"/>
        <v>0</v>
      </c>
      <c r="CI845" s="26">
        <f t="shared" ca="1" si="1253"/>
        <v>0</v>
      </c>
      <c r="CJ845" s="26">
        <f t="shared" ca="1" si="1254"/>
        <v>0</v>
      </c>
      <c r="CK845" s="16">
        <f t="shared" ca="1" si="1307"/>
        <v>0</v>
      </c>
      <c r="CL845" s="25">
        <v>0</v>
      </c>
      <c r="CM845" s="25">
        <f t="shared" ca="1" si="1308"/>
        <v>0</v>
      </c>
      <c r="CN845" s="25">
        <f t="shared" ca="1" si="1309"/>
        <v>0</v>
      </c>
      <c r="CO845" s="25">
        <f t="shared" ca="1" si="1310"/>
        <v>0</v>
      </c>
      <c r="CP845" s="25">
        <f t="shared" ca="1" si="1311"/>
        <v>0</v>
      </c>
      <c r="CQ845" s="16">
        <f t="shared" ca="1" si="1312"/>
        <v>0</v>
      </c>
      <c r="CR845" s="25">
        <f t="shared" ca="1" si="1313"/>
        <v>0</v>
      </c>
      <c r="CS845" s="9">
        <f t="shared" ca="1" si="1255"/>
        <v>0</v>
      </c>
      <c r="CT845" s="26">
        <f t="shared" ca="1" si="1256"/>
        <v>0</v>
      </c>
      <c r="CU845" s="19">
        <f t="shared" ca="1" si="1257"/>
        <v>0</v>
      </c>
      <c r="CV845" s="26">
        <f t="shared" ca="1" si="1258"/>
        <v>0</v>
      </c>
      <c r="CW845" s="26">
        <f t="shared" ca="1" si="1259"/>
        <v>0</v>
      </c>
      <c r="CX845">
        <f t="shared" ca="1" si="1314"/>
        <v>0</v>
      </c>
      <c r="CY845" s="7">
        <f t="shared" ca="1" si="1282"/>
        <v>0</v>
      </c>
      <c r="CZ845" s="7">
        <f t="shared" ca="1" si="1283"/>
        <v>0</v>
      </c>
      <c r="DA845" s="17">
        <f t="shared" ca="1" si="1315"/>
        <v>0</v>
      </c>
      <c r="DB845" s="17">
        <f t="shared" ca="1" si="1284"/>
        <v>0</v>
      </c>
      <c r="EB845">
        <v>843</v>
      </c>
      <c r="EC845" s="7">
        <f t="shared" si="1316"/>
        <v>0</v>
      </c>
      <c r="ED845" s="28">
        <f t="shared" si="1317"/>
        <v>0</v>
      </c>
      <c r="EE845" s="16">
        <f t="shared" si="1318"/>
        <v>0</v>
      </c>
      <c r="EF845" s="9">
        <f t="shared" si="1260"/>
        <v>0</v>
      </c>
      <c r="EG845" s="26">
        <f t="shared" si="1261"/>
        <v>0</v>
      </c>
      <c r="EH845" s="19">
        <f t="shared" si="1262"/>
        <v>0</v>
      </c>
      <c r="EI845" s="26">
        <f t="shared" si="1263"/>
        <v>0</v>
      </c>
      <c r="EJ845" s="26">
        <f t="shared" si="1264"/>
        <v>0</v>
      </c>
      <c r="EK845" s="16">
        <f t="shared" si="1319"/>
        <v>0</v>
      </c>
      <c r="EL845" s="25">
        <v>0</v>
      </c>
      <c r="EM845" s="25">
        <f t="shared" si="1320"/>
        <v>0</v>
      </c>
      <c r="EN845" s="25">
        <f t="shared" si="1321"/>
        <v>0</v>
      </c>
      <c r="EO845" s="25">
        <f t="shared" si="1322"/>
        <v>0</v>
      </c>
      <c r="EP845" s="25">
        <f t="shared" si="1323"/>
        <v>0</v>
      </c>
      <c r="EQ845" s="16">
        <f t="shared" si="1324"/>
        <v>0</v>
      </c>
      <c r="ER845" s="25">
        <f t="shared" si="1325"/>
        <v>0</v>
      </c>
      <c r="ES845" s="9">
        <f t="shared" si="1265"/>
        <v>0</v>
      </c>
      <c r="ET845" s="26">
        <f t="shared" si="1266"/>
        <v>0</v>
      </c>
      <c r="EU845" s="19">
        <f t="shared" si="1267"/>
        <v>0</v>
      </c>
      <c r="EV845" s="26">
        <f t="shared" si="1268"/>
        <v>0</v>
      </c>
      <c r="EW845" s="26">
        <f t="shared" si="1269"/>
        <v>0</v>
      </c>
      <c r="EX845">
        <f t="shared" si="1326"/>
        <v>0</v>
      </c>
      <c r="EY845" s="7">
        <f t="shared" si="1285"/>
        <v>0</v>
      </c>
      <c r="EZ845" s="7">
        <f t="shared" si="1286"/>
        <v>0</v>
      </c>
      <c r="FA845" s="17">
        <f t="shared" si="1327"/>
        <v>0</v>
      </c>
      <c r="FB845" s="17">
        <f t="shared" si="1287"/>
        <v>0</v>
      </c>
      <c r="GB845">
        <v>843</v>
      </c>
      <c r="GC845" s="7">
        <f t="shared" si="1328"/>
        <v>0</v>
      </c>
      <c r="GD845" s="28">
        <f t="shared" si="1329"/>
        <v>0</v>
      </c>
      <c r="GE845" s="16">
        <f t="shared" si="1330"/>
        <v>0</v>
      </c>
      <c r="GF845" s="9">
        <f t="shared" si="1270"/>
        <v>0</v>
      </c>
      <c r="GG845" s="26">
        <f t="shared" si="1271"/>
        <v>0</v>
      </c>
      <c r="GH845" s="19">
        <f t="shared" si="1272"/>
        <v>0</v>
      </c>
      <c r="GI845" s="26">
        <f t="shared" si="1273"/>
        <v>0</v>
      </c>
      <c r="GJ845" s="26">
        <f t="shared" si="1274"/>
        <v>0</v>
      </c>
      <c r="GK845" s="16">
        <f t="shared" si="1331"/>
        <v>0</v>
      </c>
      <c r="GL845" s="25">
        <v>0</v>
      </c>
      <c r="GM845" s="25">
        <f t="shared" si="1332"/>
        <v>0</v>
      </c>
      <c r="GN845" s="25">
        <f t="shared" si="1333"/>
        <v>0</v>
      </c>
      <c r="GO845" s="25">
        <f t="shared" si="1334"/>
        <v>0</v>
      </c>
      <c r="GP845" s="25">
        <f t="shared" si="1335"/>
        <v>0</v>
      </c>
      <c r="GQ845" s="16">
        <f t="shared" si="1336"/>
        <v>0</v>
      </c>
      <c r="GR845" s="25">
        <f t="shared" si="1337"/>
        <v>0</v>
      </c>
      <c r="GS845" s="9">
        <f t="shared" si="1275"/>
        <v>0</v>
      </c>
      <c r="GT845" s="26">
        <f t="shared" si="1276"/>
        <v>0</v>
      </c>
      <c r="GU845" s="19">
        <f t="shared" si="1277"/>
        <v>0</v>
      </c>
      <c r="GV845" s="26">
        <f t="shared" si="1278"/>
        <v>0</v>
      </c>
      <c r="GW845" s="26">
        <f t="shared" si="1279"/>
        <v>0</v>
      </c>
      <c r="GX845">
        <f t="shared" si="1338"/>
        <v>0</v>
      </c>
      <c r="GY845" s="7">
        <f t="shared" si="1288"/>
        <v>0</v>
      </c>
      <c r="GZ845" s="7">
        <f t="shared" si="1289"/>
        <v>0</v>
      </c>
      <c r="HA845" s="17">
        <f t="shared" si="1339"/>
        <v>0</v>
      </c>
      <c r="HB845" s="17">
        <f t="shared" si="1290"/>
        <v>0</v>
      </c>
    </row>
    <row r="846" spans="54:210" x14ac:dyDescent="0.3">
      <c r="BB846">
        <v>844</v>
      </c>
      <c r="BC846" s="7">
        <f t="shared" si="1291"/>
        <v>0</v>
      </c>
      <c r="BD846" s="28">
        <f t="shared" si="1292"/>
        <v>0</v>
      </c>
      <c r="BE846" s="16">
        <f t="shared" si="1293"/>
        <v>0</v>
      </c>
      <c r="BF846" s="16">
        <f t="shared" si="1294"/>
        <v>0</v>
      </c>
      <c r="BG846" s="25">
        <v>0</v>
      </c>
      <c r="BH846" s="25">
        <f t="shared" si="1295"/>
        <v>0</v>
      </c>
      <c r="BI846" s="25">
        <f t="shared" si="1296"/>
        <v>0</v>
      </c>
      <c r="BJ846" s="25">
        <f t="shared" si="1297"/>
        <v>0</v>
      </c>
      <c r="BK846" s="25">
        <f t="shared" si="1298"/>
        <v>0</v>
      </c>
      <c r="BL846" s="16">
        <f t="shared" si="1299"/>
        <v>0</v>
      </c>
      <c r="BM846" s="25">
        <f t="shared" si="1300"/>
        <v>0</v>
      </c>
      <c r="BN846" s="9">
        <f t="shared" si="1245"/>
        <v>0</v>
      </c>
      <c r="BO846" s="26">
        <f t="shared" si="1246"/>
        <v>0</v>
      </c>
      <c r="BP846" s="19">
        <f t="shared" si="1247"/>
        <v>0</v>
      </c>
      <c r="BQ846" s="26">
        <f t="shared" si="1248"/>
        <v>0</v>
      </c>
      <c r="BR846" s="26">
        <f t="shared" si="1249"/>
        <v>0</v>
      </c>
      <c r="BS846">
        <f t="shared" si="1301"/>
        <v>0</v>
      </c>
      <c r="BT846" s="7">
        <f t="shared" si="1302"/>
        <v>0</v>
      </c>
      <c r="BU846" s="7">
        <f t="shared" si="1280"/>
        <v>0</v>
      </c>
      <c r="BV846" s="17">
        <f t="shared" si="1303"/>
        <v>0</v>
      </c>
      <c r="BW846" s="17">
        <f t="shared" si="1281"/>
        <v>0</v>
      </c>
      <c r="CB846">
        <v>844</v>
      </c>
      <c r="CC846" s="7">
        <f t="shared" ca="1" si="1304"/>
        <v>-19000</v>
      </c>
      <c r="CD846" s="28">
        <f t="shared" ca="1" si="1305"/>
        <v>0</v>
      </c>
      <c r="CE846" s="16">
        <f t="shared" ca="1" si="1306"/>
        <v>0</v>
      </c>
      <c r="CF846" s="9">
        <f t="shared" ca="1" si="1250"/>
        <v>0</v>
      </c>
      <c r="CG846" s="26">
        <f t="shared" ca="1" si="1251"/>
        <v>0</v>
      </c>
      <c r="CH846" s="19">
        <f t="shared" ca="1" si="1252"/>
        <v>0</v>
      </c>
      <c r="CI846" s="26">
        <f t="shared" ca="1" si="1253"/>
        <v>0</v>
      </c>
      <c r="CJ846" s="26">
        <f t="shared" ca="1" si="1254"/>
        <v>0</v>
      </c>
      <c r="CK846" s="16">
        <f t="shared" ca="1" si="1307"/>
        <v>0</v>
      </c>
      <c r="CL846" s="25">
        <v>0</v>
      </c>
      <c r="CM846" s="25">
        <f t="shared" ca="1" si="1308"/>
        <v>0</v>
      </c>
      <c r="CN846" s="25">
        <f t="shared" ca="1" si="1309"/>
        <v>0</v>
      </c>
      <c r="CO846" s="25">
        <f t="shared" ca="1" si="1310"/>
        <v>0</v>
      </c>
      <c r="CP846" s="25">
        <f t="shared" ca="1" si="1311"/>
        <v>0</v>
      </c>
      <c r="CQ846" s="16">
        <f t="shared" ca="1" si="1312"/>
        <v>0</v>
      </c>
      <c r="CR846" s="25">
        <f t="shared" ca="1" si="1313"/>
        <v>0</v>
      </c>
      <c r="CS846" s="9">
        <f t="shared" ca="1" si="1255"/>
        <v>0</v>
      </c>
      <c r="CT846" s="26">
        <f t="shared" ca="1" si="1256"/>
        <v>0</v>
      </c>
      <c r="CU846" s="19">
        <f t="shared" ca="1" si="1257"/>
        <v>0</v>
      </c>
      <c r="CV846" s="26">
        <f t="shared" ca="1" si="1258"/>
        <v>0</v>
      </c>
      <c r="CW846" s="26">
        <f t="shared" ca="1" si="1259"/>
        <v>0</v>
      </c>
      <c r="CX846">
        <f t="shared" ca="1" si="1314"/>
        <v>0</v>
      </c>
      <c r="CY846" s="7">
        <f t="shared" ca="1" si="1282"/>
        <v>0</v>
      </c>
      <c r="CZ846" s="7">
        <f t="shared" ca="1" si="1283"/>
        <v>0</v>
      </c>
      <c r="DA846" s="17">
        <f t="shared" ca="1" si="1315"/>
        <v>0</v>
      </c>
      <c r="DB846" s="17">
        <f t="shared" ca="1" si="1284"/>
        <v>0</v>
      </c>
      <c r="EB846">
        <v>844</v>
      </c>
      <c r="EC846" s="7">
        <f t="shared" si="1316"/>
        <v>0</v>
      </c>
      <c r="ED846" s="28">
        <f t="shared" si="1317"/>
        <v>0</v>
      </c>
      <c r="EE846" s="16">
        <f t="shared" si="1318"/>
        <v>0</v>
      </c>
      <c r="EF846" s="9">
        <f t="shared" si="1260"/>
        <v>0</v>
      </c>
      <c r="EG846" s="26">
        <f t="shared" si="1261"/>
        <v>0</v>
      </c>
      <c r="EH846" s="19">
        <f t="shared" si="1262"/>
        <v>0</v>
      </c>
      <c r="EI846" s="26">
        <f t="shared" si="1263"/>
        <v>0</v>
      </c>
      <c r="EJ846" s="26">
        <f t="shared" si="1264"/>
        <v>0</v>
      </c>
      <c r="EK846" s="16">
        <f t="shared" si="1319"/>
        <v>0</v>
      </c>
      <c r="EL846" s="25">
        <v>0</v>
      </c>
      <c r="EM846" s="25">
        <f t="shared" si="1320"/>
        <v>0</v>
      </c>
      <c r="EN846" s="25">
        <f t="shared" si="1321"/>
        <v>0</v>
      </c>
      <c r="EO846" s="25">
        <f t="shared" si="1322"/>
        <v>0</v>
      </c>
      <c r="EP846" s="25">
        <f t="shared" si="1323"/>
        <v>0</v>
      </c>
      <c r="EQ846" s="16">
        <f t="shared" si="1324"/>
        <v>0</v>
      </c>
      <c r="ER846" s="25">
        <f t="shared" si="1325"/>
        <v>0</v>
      </c>
      <c r="ES846" s="9">
        <f t="shared" si="1265"/>
        <v>0</v>
      </c>
      <c r="ET846" s="26">
        <f t="shared" si="1266"/>
        <v>0</v>
      </c>
      <c r="EU846" s="19">
        <f t="shared" si="1267"/>
        <v>0</v>
      </c>
      <c r="EV846" s="26">
        <f t="shared" si="1268"/>
        <v>0</v>
      </c>
      <c r="EW846" s="26">
        <f t="shared" si="1269"/>
        <v>0</v>
      </c>
      <c r="EX846">
        <f t="shared" si="1326"/>
        <v>0</v>
      </c>
      <c r="EY846" s="7">
        <f t="shared" si="1285"/>
        <v>0</v>
      </c>
      <c r="EZ846" s="7">
        <f t="shared" si="1286"/>
        <v>0</v>
      </c>
      <c r="FA846" s="17">
        <f t="shared" si="1327"/>
        <v>0</v>
      </c>
      <c r="FB846" s="17">
        <f t="shared" si="1287"/>
        <v>0</v>
      </c>
      <c r="GB846">
        <v>844</v>
      </c>
      <c r="GC846" s="7">
        <f t="shared" si="1328"/>
        <v>0</v>
      </c>
      <c r="GD846" s="28">
        <f t="shared" si="1329"/>
        <v>0</v>
      </c>
      <c r="GE846" s="16">
        <f t="shared" si="1330"/>
        <v>0</v>
      </c>
      <c r="GF846" s="9">
        <f t="shared" si="1270"/>
        <v>0</v>
      </c>
      <c r="GG846" s="26">
        <f t="shared" si="1271"/>
        <v>0</v>
      </c>
      <c r="GH846" s="19">
        <f t="shared" si="1272"/>
        <v>0</v>
      </c>
      <c r="GI846" s="26">
        <f t="shared" si="1273"/>
        <v>0</v>
      </c>
      <c r="GJ846" s="26">
        <f t="shared" si="1274"/>
        <v>0</v>
      </c>
      <c r="GK846" s="16">
        <f t="shared" si="1331"/>
        <v>0</v>
      </c>
      <c r="GL846" s="25">
        <v>0</v>
      </c>
      <c r="GM846" s="25">
        <f t="shared" si="1332"/>
        <v>0</v>
      </c>
      <c r="GN846" s="25">
        <f t="shared" si="1333"/>
        <v>0</v>
      </c>
      <c r="GO846" s="25">
        <f t="shared" si="1334"/>
        <v>0</v>
      </c>
      <c r="GP846" s="25">
        <f t="shared" si="1335"/>
        <v>0</v>
      </c>
      <c r="GQ846" s="16">
        <f t="shared" si="1336"/>
        <v>0</v>
      </c>
      <c r="GR846" s="25">
        <f t="shared" si="1337"/>
        <v>0</v>
      </c>
      <c r="GS846" s="9">
        <f t="shared" si="1275"/>
        <v>0</v>
      </c>
      <c r="GT846" s="26">
        <f t="shared" si="1276"/>
        <v>0</v>
      </c>
      <c r="GU846" s="19">
        <f t="shared" si="1277"/>
        <v>0</v>
      </c>
      <c r="GV846" s="26">
        <f t="shared" si="1278"/>
        <v>0</v>
      </c>
      <c r="GW846" s="26">
        <f t="shared" si="1279"/>
        <v>0</v>
      </c>
      <c r="GX846">
        <f t="shared" si="1338"/>
        <v>0</v>
      </c>
      <c r="GY846" s="7">
        <f t="shared" si="1288"/>
        <v>0</v>
      </c>
      <c r="GZ846" s="7">
        <f t="shared" si="1289"/>
        <v>0</v>
      </c>
      <c r="HA846" s="17">
        <f t="shared" si="1339"/>
        <v>0</v>
      </c>
      <c r="HB846" s="17">
        <f t="shared" si="1290"/>
        <v>0</v>
      </c>
    </row>
    <row r="847" spans="54:210" x14ac:dyDescent="0.3">
      <c r="BB847">
        <v>845</v>
      </c>
      <c r="BC847" s="7">
        <f t="shared" si="1291"/>
        <v>0</v>
      </c>
      <c r="BD847" s="28">
        <f t="shared" si="1292"/>
        <v>0</v>
      </c>
      <c r="BE847" s="16">
        <f t="shared" si="1293"/>
        <v>0</v>
      </c>
      <c r="BF847" s="16">
        <f t="shared" si="1294"/>
        <v>0</v>
      </c>
      <c r="BG847" s="25">
        <v>0</v>
      </c>
      <c r="BH847" s="25">
        <f t="shared" si="1295"/>
        <v>0</v>
      </c>
      <c r="BI847" s="25">
        <f t="shared" si="1296"/>
        <v>0</v>
      </c>
      <c r="BJ847" s="25">
        <f t="shared" si="1297"/>
        <v>0</v>
      </c>
      <c r="BK847" s="25">
        <f t="shared" si="1298"/>
        <v>0</v>
      </c>
      <c r="BL847" s="16">
        <f t="shared" si="1299"/>
        <v>0</v>
      </c>
      <c r="BM847" s="25">
        <f t="shared" si="1300"/>
        <v>0</v>
      </c>
      <c r="BN847" s="9">
        <f t="shared" si="1245"/>
        <v>0</v>
      </c>
      <c r="BO847" s="26">
        <f t="shared" si="1246"/>
        <v>0</v>
      </c>
      <c r="BP847" s="19">
        <f t="shared" si="1247"/>
        <v>0</v>
      </c>
      <c r="BQ847" s="26">
        <f t="shared" si="1248"/>
        <v>0</v>
      </c>
      <c r="BR847" s="26">
        <f t="shared" si="1249"/>
        <v>0</v>
      </c>
      <c r="BS847">
        <f t="shared" si="1301"/>
        <v>0</v>
      </c>
      <c r="BT847" s="7">
        <f t="shared" si="1302"/>
        <v>0</v>
      </c>
      <c r="BU847" s="7">
        <f t="shared" si="1280"/>
        <v>0</v>
      </c>
      <c r="BV847" s="17">
        <f t="shared" si="1303"/>
        <v>0</v>
      </c>
      <c r="BW847" s="17">
        <f t="shared" si="1281"/>
        <v>0</v>
      </c>
      <c r="CB847">
        <v>845</v>
      </c>
      <c r="CC847" s="7">
        <f t="shared" ca="1" si="1304"/>
        <v>-19000</v>
      </c>
      <c r="CD847" s="28">
        <f t="shared" ca="1" si="1305"/>
        <v>0</v>
      </c>
      <c r="CE847" s="16">
        <f t="shared" ca="1" si="1306"/>
        <v>0</v>
      </c>
      <c r="CF847" s="9">
        <f t="shared" ca="1" si="1250"/>
        <v>0</v>
      </c>
      <c r="CG847" s="26">
        <f t="shared" ca="1" si="1251"/>
        <v>0</v>
      </c>
      <c r="CH847" s="19">
        <f t="shared" ca="1" si="1252"/>
        <v>0</v>
      </c>
      <c r="CI847" s="26">
        <f t="shared" ca="1" si="1253"/>
        <v>0</v>
      </c>
      <c r="CJ847" s="26">
        <f t="shared" ca="1" si="1254"/>
        <v>0</v>
      </c>
      <c r="CK847" s="16">
        <f t="shared" ca="1" si="1307"/>
        <v>0</v>
      </c>
      <c r="CL847" s="25">
        <v>0</v>
      </c>
      <c r="CM847" s="25">
        <f t="shared" ca="1" si="1308"/>
        <v>0</v>
      </c>
      <c r="CN847" s="25">
        <f t="shared" ca="1" si="1309"/>
        <v>0</v>
      </c>
      <c r="CO847" s="25">
        <f t="shared" ca="1" si="1310"/>
        <v>0</v>
      </c>
      <c r="CP847" s="25">
        <f t="shared" ca="1" si="1311"/>
        <v>0</v>
      </c>
      <c r="CQ847" s="16">
        <f t="shared" ca="1" si="1312"/>
        <v>0</v>
      </c>
      <c r="CR847" s="25">
        <f t="shared" ca="1" si="1313"/>
        <v>0</v>
      </c>
      <c r="CS847" s="9">
        <f t="shared" ca="1" si="1255"/>
        <v>0</v>
      </c>
      <c r="CT847" s="26">
        <f t="shared" ca="1" si="1256"/>
        <v>0</v>
      </c>
      <c r="CU847" s="19">
        <f t="shared" ca="1" si="1257"/>
        <v>0</v>
      </c>
      <c r="CV847" s="26">
        <f t="shared" ca="1" si="1258"/>
        <v>0</v>
      </c>
      <c r="CW847" s="26">
        <f t="shared" ca="1" si="1259"/>
        <v>0</v>
      </c>
      <c r="CX847">
        <f t="shared" ca="1" si="1314"/>
        <v>0</v>
      </c>
      <c r="CY847" s="7">
        <f t="shared" ca="1" si="1282"/>
        <v>0</v>
      </c>
      <c r="CZ847" s="7">
        <f t="shared" ca="1" si="1283"/>
        <v>0</v>
      </c>
      <c r="DA847" s="17">
        <f t="shared" ca="1" si="1315"/>
        <v>0</v>
      </c>
      <c r="DB847" s="17">
        <f t="shared" ca="1" si="1284"/>
        <v>0</v>
      </c>
      <c r="EB847">
        <v>845</v>
      </c>
      <c r="EC847" s="7">
        <f t="shared" si="1316"/>
        <v>0</v>
      </c>
      <c r="ED847" s="28">
        <f t="shared" si="1317"/>
        <v>0</v>
      </c>
      <c r="EE847" s="16">
        <f t="shared" si="1318"/>
        <v>0</v>
      </c>
      <c r="EF847" s="9">
        <f t="shared" si="1260"/>
        <v>0</v>
      </c>
      <c r="EG847" s="26">
        <f t="shared" si="1261"/>
        <v>0</v>
      </c>
      <c r="EH847" s="19">
        <f t="shared" si="1262"/>
        <v>0</v>
      </c>
      <c r="EI847" s="26">
        <f t="shared" si="1263"/>
        <v>0</v>
      </c>
      <c r="EJ847" s="26">
        <f t="shared" si="1264"/>
        <v>0</v>
      </c>
      <c r="EK847" s="16">
        <f t="shared" si="1319"/>
        <v>0</v>
      </c>
      <c r="EL847" s="25">
        <v>0</v>
      </c>
      <c r="EM847" s="25">
        <f t="shared" si="1320"/>
        <v>0</v>
      </c>
      <c r="EN847" s="25">
        <f t="shared" si="1321"/>
        <v>0</v>
      </c>
      <c r="EO847" s="25">
        <f t="shared" si="1322"/>
        <v>0</v>
      </c>
      <c r="EP847" s="25">
        <f t="shared" si="1323"/>
        <v>0</v>
      </c>
      <c r="EQ847" s="16">
        <f t="shared" si="1324"/>
        <v>0</v>
      </c>
      <c r="ER847" s="25">
        <f t="shared" si="1325"/>
        <v>0</v>
      </c>
      <c r="ES847" s="9">
        <f t="shared" si="1265"/>
        <v>0</v>
      </c>
      <c r="ET847" s="26">
        <f t="shared" si="1266"/>
        <v>0</v>
      </c>
      <c r="EU847" s="19">
        <f t="shared" si="1267"/>
        <v>0</v>
      </c>
      <c r="EV847" s="26">
        <f t="shared" si="1268"/>
        <v>0</v>
      </c>
      <c r="EW847" s="26">
        <f t="shared" si="1269"/>
        <v>0</v>
      </c>
      <c r="EX847">
        <f t="shared" si="1326"/>
        <v>0</v>
      </c>
      <c r="EY847" s="7">
        <f t="shared" si="1285"/>
        <v>0</v>
      </c>
      <c r="EZ847" s="7">
        <f t="shared" si="1286"/>
        <v>0</v>
      </c>
      <c r="FA847" s="17">
        <f t="shared" si="1327"/>
        <v>0</v>
      </c>
      <c r="FB847" s="17">
        <f t="shared" si="1287"/>
        <v>0</v>
      </c>
      <c r="GB847">
        <v>845</v>
      </c>
      <c r="GC847" s="7">
        <f t="shared" si="1328"/>
        <v>0</v>
      </c>
      <c r="GD847" s="28">
        <f t="shared" si="1329"/>
        <v>0</v>
      </c>
      <c r="GE847" s="16">
        <f t="shared" si="1330"/>
        <v>0</v>
      </c>
      <c r="GF847" s="9">
        <f t="shared" si="1270"/>
        <v>0</v>
      </c>
      <c r="GG847" s="26">
        <f t="shared" si="1271"/>
        <v>0</v>
      </c>
      <c r="GH847" s="19">
        <f t="shared" si="1272"/>
        <v>0</v>
      </c>
      <c r="GI847" s="26">
        <f t="shared" si="1273"/>
        <v>0</v>
      </c>
      <c r="GJ847" s="26">
        <f t="shared" si="1274"/>
        <v>0</v>
      </c>
      <c r="GK847" s="16">
        <f t="shared" si="1331"/>
        <v>0</v>
      </c>
      <c r="GL847" s="25">
        <v>0</v>
      </c>
      <c r="GM847" s="25">
        <f t="shared" si="1332"/>
        <v>0</v>
      </c>
      <c r="GN847" s="25">
        <f t="shared" si="1333"/>
        <v>0</v>
      </c>
      <c r="GO847" s="25">
        <f t="shared" si="1334"/>
        <v>0</v>
      </c>
      <c r="GP847" s="25">
        <f t="shared" si="1335"/>
        <v>0</v>
      </c>
      <c r="GQ847" s="16">
        <f t="shared" si="1336"/>
        <v>0</v>
      </c>
      <c r="GR847" s="25">
        <f t="shared" si="1337"/>
        <v>0</v>
      </c>
      <c r="GS847" s="9">
        <f t="shared" si="1275"/>
        <v>0</v>
      </c>
      <c r="GT847" s="26">
        <f t="shared" si="1276"/>
        <v>0</v>
      </c>
      <c r="GU847" s="19">
        <f t="shared" si="1277"/>
        <v>0</v>
      </c>
      <c r="GV847" s="26">
        <f t="shared" si="1278"/>
        <v>0</v>
      </c>
      <c r="GW847" s="26">
        <f t="shared" si="1279"/>
        <v>0</v>
      </c>
      <c r="GX847">
        <f t="shared" si="1338"/>
        <v>0</v>
      </c>
      <c r="GY847" s="7">
        <f t="shared" si="1288"/>
        <v>0</v>
      </c>
      <c r="GZ847" s="7">
        <f t="shared" si="1289"/>
        <v>0</v>
      </c>
      <c r="HA847" s="17">
        <f t="shared" si="1339"/>
        <v>0</v>
      </c>
      <c r="HB847" s="17">
        <f t="shared" si="1290"/>
        <v>0</v>
      </c>
    </row>
    <row r="848" spans="54:210" x14ac:dyDescent="0.3">
      <c r="BB848">
        <v>846</v>
      </c>
      <c r="BC848" s="7">
        <f t="shared" si="1291"/>
        <v>0</v>
      </c>
      <c r="BD848" s="28">
        <f t="shared" si="1292"/>
        <v>0</v>
      </c>
      <c r="BE848" s="16">
        <f t="shared" si="1293"/>
        <v>0</v>
      </c>
      <c r="BF848" s="16">
        <f t="shared" si="1294"/>
        <v>0</v>
      </c>
      <c r="BG848" s="25">
        <v>0</v>
      </c>
      <c r="BH848" s="25">
        <f t="shared" si="1295"/>
        <v>0</v>
      </c>
      <c r="BI848" s="25">
        <f t="shared" si="1296"/>
        <v>0</v>
      </c>
      <c r="BJ848" s="25">
        <f t="shared" si="1297"/>
        <v>0</v>
      </c>
      <c r="BK848" s="25">
        <f t="shared" si="1298"/>
        <v>0</v>
      </c>
      <c r="BL848" s="16">
        <f t="shared" si="1299"/>
        <v>0</v>
      </c>
      <c r="BM848" s="25">
        <f t="shared" si="1300"/>
        <v>0</v>
      </c>
      <c r="BN848" s="9">
        <f t="shared" si="1245"/>
        <v>0</v>
      </c>
      <c r="BO848" s="26">
        <f t="shared" si="1246"/>
        <v>0</v>
      </c>
      <c r="BP848" s="19">
        <f t="shared" si="1247"/>
        <v>0</v>
      </c>
      <c r="BQ848" s="26">
        <f t="shared" si="1248"/>
        <v>0</v>
      </c>
      <c r="BR848" s="26">
        <f t="shared" si="1249"/>
        <v>0</v>
      </c>
      <c r="BS848">
        <f t="shared" si="1301"/>
        <v>0</v>
      </c>
      <c r="BT848" s="7">
        <f t="shared" si="1302"/>
        <v>0</v>
      </c>
      <c r="BU848" s="7">
        <f t="shared" si="1280"/>
        <v>0</v>
      </c>
      <c r="BV848" s="17">
        <f t="shared" si="1303"/>
        <v>0</v>
      </c>
      <c r="BW848" s="17">
        <f t="shared" si="1281"/>
        <v>0</v>
      </c>
      <c r="CB848">
        <v>846</v>
      </c>
      <c r="CC848" s="7">
        <f t="shared" ca="1" si="1304"/>
        <v>-19000</v>
      </c>
      <c r="CD848" s="28">
        <f t="shared" ca="1" si="1305"/>
        <v>0</v>
      </c>
      <c r="CE848" s="16">
        <f t="shared" ca="1" si="1306"/>
        <v>0</v>
      </c>
      <c r="CF848" s="9">
        <f t="shared" ca="1" si="1250"/>
        <v>0</v>
      </c>
      <c r="CG848" s="26">
        <f t="shared" ca="1" si="1251"/>
        <v>0</v>
      </c>
      <c r="CH848" s="19">
        <f t="shared" ca="1" si="1252"/>
        <v>0</v>
      </c>
      <c r="CI848" s="26">
        <f t="shared" ca="1" si="1253"/>
        <v>0</v>
      </c>
      <c r="CJ848" s="26">
        <f t="shared" ca="1" si="1254"/>
        <v>0</v>
      </c>
      <c r="CK848" s="16">
        <f t="shared" ca="1" si="1307"/>
        <v>0</v>
      </c>
      <c r="CL848" s="25">
        <v>0</v>
      </c>
      <c r="CM848" s="25">
        <f t="shared" ca="1" si="1308"/>
        <v>0</v>
      </c>
      <c r="CN848" s="25">
        <f t="shared" ca="1" si="1309"/>
        <v>0</v>
      </c>
      <c r="CO848" s="25">
        <f t="shared" ca="1" si="1310"/>
        <v>0</v>
      </c>
      <c r="CP848" s="25">
        <f t="shared" ca="1" si="1311"/>
        <v>0</v>
      </c>
      <c r="CQ848" s="16">
        <f t="shared" ca="1" si="1312"/>
        <v>0</v>
      </c>
      <c r="CR848" s="25">
        <f t="shared" ca="1" si="1313"/>
        <v>0</v>
      </c>
      <c r="CS848" s="9">
        <f t="shared" ca="1" si="1255"/>
        <v>0</v>
      </c>
      <c r="CT848" s="26">
        <f t="shared" ca="1" si="1256"/>
        <v>0</v>
      </c>
      <c r="CU848" s="19">
        <f t="shared" ca="1" si="1257"/>
        <v>0</v>
      </c>
      <c r="CV848" s="26">
        <f t="shared" ca="1" si="1258"/>
        <v>0</v>
      </c>
      <c r="CW848" s="26">
        <f t="shared" ca="1" si="1259"/>
        <v>0</v>
      </c>
      <c r="CX848">
        <f t="shared" ca="1" si="1314"/>
        <v>0</v>
      </c>
      <c r="CY848" s="7">
        <f t="shared" ca="1" si="1282"/>
        <v>0</v>
      </c>
      <c r="CZ848" s="7">
        <f t="shared" ca="1" si="1283"/>
        <v>0</v>
      </c>
      <c r="DA848" s="17">
        <f t="shared" ca="1" si="1315"/>
        <v>0</v>
      </c>
      <c r="DB848" s="17">
        <f t="shared" ca="1" si="1284"/>
        <v>0</v>
      </c>
      <c r="EB848">
        <v>846</v>
      </c>
      <c r="EC848" s="7">
        <f t="shared" si="1316"/>
        <v>0</v>
      </c>
      <c r="ED848" s="28">
        <f t="shared" si="1317"/>
        <v>0</v>
      </c>
      <c r="EE848" s="16">
        <f t="shared" si="1318"/>
        <v>0</v>
      </c>
      <c r="EF848" s="9">
        <f t="shared" si="1260"/>
        <v>0</v>
      </c>
      <c r="EG848" s="26">
        <f t="shared" si="1261"/>
        <v>0</v>
      </c>
      <c r="EH848" s="19">
        <f t="shared" si="1262"/>
        <v>0</v>
      </c>
      <c r="EI848" s="26">
        <f t="shared" si="1263"/>
        <v>0</v>
      </c>
      <c r="EJ848" s="26">
        <f t="shared" si="1264"/>
        <v>0</v>
      </c>
      <c r="EK848" s="16">
        <f t="shared" si="1319"/>
        <v>0</v>
      </c>
      <c r="EL848" s="25">
        <v>0</v>
      </c>
      <c r="EM848" s="25">
        <f t="shared" si="1320"/>
        <v>0</v>
      </c>
      <c r="EN848" s="25">
        <f t="shared" si="1321"/>
        <v>0</v>
      </c>
      <c r="EO848" s="25">
        <f t="shared" si="1322"/>
        <v>0</v>
      </c>
      <c r="EP848" s="25">
        <f t="shared" si="1323"/>
        <v>0</v>
      </c>
      <c r="EQ848" s="16">
        <f t="shared" si="1324"/>
        <v>0</v>
      </c>
      <c r="ER848" s="25">
        <f t="shared" si="1325"/>
        <v>0</v>
      </c>
      <c r="ES848" s="9">
        <f t="shared" si="1265"/>
        <v>0</v>
      </c>
      <c r="ET848" s="26">
        <f t="shared" si="1266"/>
        <v>0</v>
      </c>
      <c r="EU848" s="19">
        <f t="shared" si="1267"/>
        <v>0</v>
      </c>
      <c r="EV848" s="26">
        <f t="shared" si="1268"/>
        <v>0</v>
      </c>
      <c r="EW848" s="26">
        <f t="shared" si="1269"/>
        <v>0</v>
      </c>
      <c r="EX848">
        <f t="shared" si="1326"/>
        <v>0</v>
      </c>
      <c r="EY848" s="7">
        <f t="shared" si="1285"/>
        <v>0</v>
      </c>
      <c r="EZ848" s="7">
        <f t="shared" si="1286"/>
        <v>0</v>
      </c>
      <c r="FA848" s="17">
        <f t="shared" si="1327"/>
        <v>0</v>
      </c>
      <c r="FB848" s="17">
        <f t="shared" si="1287"/>
        <v>0</v>
      </c>
      <c r="GB848">
        <v>846</v>
      </c>
      <c r="GC848" s="7">
        <f t="shared" si="1328"/>
        <v>0</v>
      </c>
      <c r="GD848" s="28">
        <f t="shared" si="1329"/>
        <v>0</v>
      </c>
      <c r="GE848" s="16">
        <f t="shared" si="1330"/>
        <v>0</v>
      </c>
      <c r="GF848" s="9">
        <f t="shared" si="1270"/>
        <v>0</v>
      </c>
      <c r="GG848" s="26">
        <f t="shared" si="1271"/>
        <v>0</v>
      </c>
      <c r="GH848" s="19">
        <f t="shared" si="1272"/>
        <v>0</v>
      </c>
      <c r="GI848" s="26">
        <f t="shared" si="1273"/>
        <v>0</v>
      </c>
      <c r="GJ848" s="26">
        <f t="shared" si="1274"/>
        <v>0</v>
      </c>
      <c r="GK848" s="16">
        <f t="shared" si="1331"/>
        <v>0</v>
      </c>
      <c r="GL848" s="25">
        <v>0</v>
      </c>
      <c r="GM848" s="25">
        <f t="shared" si="1332"/>
        <v>0</v>
      </c>
      <c r="GN848" s="25">
        <f t="shared" si="1333"/>
        <v>0</v>
      </c>
      <c r="GO848" s="25">
        <f t="shared" si="1334"/>
        <v>0</v>
      </c>
      <c r="GP848" s="25">
        <f t="shared" si="1335"/>
        <v>0</v>
      </c>
      <c r="GQ848" s="16">
        <f t="shared" si="1336"/>
        <v>0</v>
      </c>
      <c r="GR848" s="25">
        <f t="shared" si="1337"/>
        <v>0</v>
      </c>
      <c r="GS848" s="9">
        <f t="shared" si="1275"/>
        <v>0</v>
      </c>
      <c r="GT848" s="26">
        <f t="shared" si="1276"/>
        <v>0</v>
      </c>
      <c r="GU848" s="19">
        <f t="shared" si="1277"/>
        <v>0</v>
      </c>
      <c r="GV848" s="26">
        <f t="shared" si="1278"/>
        <v>0</v>
      </c>
      <c r="GW848" s="26">
        <f t="shared" si="1279"/>
        <v>0</v>
      </c>
      <c r="GX848">
        <f t="shared" si="1338"/>
        <v>0</v>
      </c>
      <c r="GY848" s="7">
        <f t="shared" si="1288"/>
        <v>0</v>
      </c>
      <c r="GZ848" s="7">
        <f t="shared" si="1289"/>
        <v>0</v>
      </c>
      <c r="HA848" s="17">
        <f t="shared" si="1339"/>
        <v>0</v>
      </c>
      <c r="HB848" s="17">
        <f t="shared" si="1290"/>
        <v>0</v>
      </c>
    </row>
    <row r="849" spans="54:210" x14ac:dyDescent="0.3">
      <c r="BB849">
        <v>847</v>
      </c>
      <c r="BC849" s="7">
        <f t="shared" si="1291"/>
        <v>0</v>
      </c>
      <c r="BD849" s="28">
        <f t="shared" si="1292"/>
        <v>0</v>
      </c>
      <c r="BE849" s="16">
        <f t="shared" si="1293"/>
        <v>0</v>
      </c>
      <c r="BF849" s="16">
        <f t="shared" si="1294"/>
        <v>0</v>
      </c>
      <c r="BG849" s="25">
        <v>0</v>
      </c>
      <c r="BH849" s="25">
        <f t="shared" si="1295"/>
        <v>0</v>
      </c>
      <c r="BI849" s="25">
        <f t="shared" si="1296"/>
        <v>0</v>
      </c>
      <c r="BJ849" s="25">
        <f t="shared" si="1297"/>
        <v>0</v>
      </c>
      <c r="BK849" s="25">
        <f t="shared" si="1298"/>
        <v>0</v>
      </c>
      <c r="BL849" s="16">
        <f t="shared" si="1299"/>
        <v>0</v>
      </c>
      <c r="BM849" s="25">
        <f t="shared" si="1300"/>
        <v>0</v>
      </c>
      <c r="BN849" s="9">
        <f t="shared" si="1245"/>
        <v>0</v>
      </c>
      <c r="BO849" s="26">
        <f t="shared" si="1246"/>
        <v>0</v>
      </c>
      <c r="BP849" s="19">
        <f t="shared" si="1247"/>
        <v>0</v>
      </c>
      <c r="BQ849" s="26">
        <f t="shared" si="1248"/>
        <v>0</v>
      </c>
      <c r="BR849" s="26">
        <f t="shared" si="1249"/>
        <v>0</v>
      </c>
      <c r="BS849">
        <f t="shared" si="1301"/>
        <v>0</v>
      </c>
      <c r="BT849" s="7">
        <f t="shared" si="1302"/>
        <v>0</v>
      </c>
      <c r="BU849" s="7">
        <f t="shared" si="1280"/>
        <v>0</v>
      </c>
      <c r="BV849" s="17">
        <f t="shared" si="1303"/>
        <v>0</v>
      </c>
      <c r="BW849" s="17">
        <f t="shared" si="1281"/>
        <v>0</v>
      </c>
      <c r="CB849">
        <v>847</v>
      </c>
      <c r="CC849" s="7">
        <f t="shared" ca="1" si="1304"/>
        <v>-19000</v>
      </c>
      <c r="CD849" s="28">
        <f t="shared" ca="1" si="1305"/>
        <v>0</v>
      </c>
      <c r="CE849" s="16">
        <f t="shared" ca="1" si="1306"/>
        <v>0</v>
      </c>
      <c r="CF849" s="9">
        <f t="shared" ca="1" si="1250"/>
        <v>0</v>
      </c>
      <c r="CG849" s="26">
        <f t="shared" ca="1" si="1251"/>
        <v>0</v>
      </c>
      <c r="CH849" s="19">
        <f t="shared" ca="1" si="1252"/>
        <v>0</v>
      </c>
      <c r="CI849" s="26">
        <f t="shared" ca="1" si="1253"/>
        <v>0</v>
      </c>
      <c r="CJ849" s="26">
        <f t="shared" ca="1" si="1254"/>
        <v>0</v>
      </c>
      <c r="CK849" s="16">
        <f t="shared" ca="1" si="1307"/>
        <v>0</v>
      </c>
      <c r="CL849" s="25">
        <v>0</v>
      </c>
      <c r="CM849" s="25">
        <f t="shared" ca="1" si="1308"/>
        <v>0</v>
      </c>
      <c r="CN849" s="25">
        <f t="shared" ca="1" si="1309"/>
        <v>0</v>
      </c>
      <c r="CO849" s="25">
        <f t="shared" ca="1" si="1310"/>
        <v>0</v>
      </c>
      <c r="CP849" s="25">
        <f t="shared" ca="1" si="1311"/>
        <v>0</v>
      </c>
      <c r="CQ849" s="16">
        <f t="shared" ca="1" si="1312"/>
        <v>0</v>
      </c>
      <c r="CR849" s="25">
        <f t="shared" ca="1" si="1313"/>
        <v>0</v>
      </c>
      <c r="CS849" s="9">
        <f t="shared" ca="1" si="1255"/>
        <v>0</v>
      </c>
      <c r="CT849" s="26">
        <f t="shared" ca="1" si="1256"/>
        <v>0</v>
      </c>
      <c r="CU849" s="19">
        <f t="shared" ca="1" si="1257"/>
        <v>0</v>
      </c>
      <c r="CV849" s="26">
        <f t="shared" ca="1" si="1258"/>
        <v>0</v>
      </c>
      <c r="CW849" s="26">
        <f t="shared" ca="1" si="1259"/>
        <v>0</v>
      </c>
      <c r="CX849">
        <f t="shared" ca="1" si="1314"/>
        <v>0</v>
      </c>
      <c r="CY849" s="7">
        <f t="shared" ca="1" si="1282"/>
        <v>0</v>
      </c>
      <c r="CZ849" s="7">
        <f t="shared" ca="1" si="1283"/>
        <v>0</v>
      </c>
      <c r="DA849" s="17">
        <f t="shared" ca="1" si="1315"/>
        <v>0</v>
      </c>
      <c r="DB849" s="17">
        <f t="shared" ca="1" si="1284"/>
        <v>0</v>
      </c>
      <c r="EB849">
        <v>847</v>
      </c>
      <c r="EC849" s="7">
        <f t="shared" si="1316"/>
        <v>0</v>
      </c>
      <c r="ED849" s="28">
        <f t="shared" si="1317"/>
        <v>0</v>
      </c>
      <c r="EE849" s="16">
        <f t="shared" si="1318"/>
        <v>0</v>
      </c>
      <c r="EF849" s="9">
        <f t="shared" si="1260"/>
        <v>0</v>
      </c>
      <c r="EG849" s="26">
        <f t="shared" si="1261"/>
        <v>0</v>
      </c>
      <c r="EH849" s="19">
        <f t="shared" si="1262"/>
        <v>0</v>
      </c>
      <c r="EI849" s="26">
        <f t="shared" si="1263"/>
        <v>0</v>
      </c>
      <c r="EJ849" s="26">
        <f t="shared" si="1264"/>
        <v>0</v>
      </c>
      <c r="EK849" s="16">
        <f t="shared" si="1319"/>
        <v>0</v>
      </c>
      <c r="EL849" s="25">
        <v>0</v>
      </c>
      <c r="EM849" s="25">
        <f t="shared" si="1320"/>
        <v>0</v>
      </c>
      <c r="EN849" s="25">
        <f t="shared" si="1321"/>
        <v>0</v>
      </c>
      <c r="EO849" s="25">
        <f t="shared" si="1322"/>
        <v>0</v>
      </c>
      <c r="EP849" s="25">
        <f t="shared" si="1323"/>
        <v>0</v>
      </c>
      <c r="EQ849" s="16">
        <f t="shared" si="1324"/>
        <v>0</v>
      </c>
      <c r="ER849" s="25">
        <f t="shared" si="1325"/>
        <v>0</v>
      </c>
      <c r="ES849" s="9">
        <f t="shared" si="1265"/>
        <v>0</v>
      </c>
      <c r="ET849" s="26">
        <f t="shared" si="1266"/>
        <v>0</v>
      </c>
      <c r="EU849" s="19">
        <f t="shared" si="1267"/>
        <v>0</v>
      </c>
      <c r="EV849" s="26">
        <f t="shared" si="1268"/>
        <v>0</v>
      </c>
      <c r="EW849" s="26">
        <f t="shared" si="1269"/>
        <v>0</v>
      </c>
      <c r="EX849">
        <f t="shared" si="1326"/>
        <v>0</v>
      </c>
      <c r="EY849" s="7">
        <f t="shared" si="1285"/>
        <v>0</v>
      </c>
      <c r="EZ849" s="7">
        <f t="shared" si="1286"/>
        <v>0</v>
      </c>
      <c r="FA849" s="17">
        <f t="shared" si="1327"/>
        <v>0</v>
      </c>
      <c r="FB849" s="17">
        <f t="shared" si="1287"/>
        <v>0</v>
      </c>
      <c r="GB849">
        <v>847</v>
      </c>
      <c r="GC849" s="7">
        <f t="shared" si="1328"/>
        <v>0</v>
      </c>
      <c r="GD849" s="28">
        <f t="shared" si="1329"/>
        <v>0</v>
      </c>
      <c r="GE849" s="16">
        <f t="shared" si="1330"/>
        <v>0</v>
      </c>
      <c r="GF849" s="9">
        <f t="shared" si="1270"/>
        <v>0</v>
      </c>
      <c r="GG849" s="26">
        <f t="shared" si="1271"/>
        <v>0</v>
      </c>
      <c r="GH849" s="19">
        <f t="shared" si="1272"/>
        <v>0</v>
      </c>
      <c r="GI849" s="26">
        <f t="shared" si="1273"/>
        <v>0</v>
      </c>
      <c r="GJ849" s="26">
        <f t="shared" si="1274"/>
        <v>0</v>
      </c>
      <c r="GK849" s="16">
        <f t="shared" si="1331"/>
        <v>0</v>
      </c>
      <c r="GL849" s="25">
        <v>0</v>
      </c>
      <c r="GM849" s="25">
        <f t="shared" si="1332"/>
        <v>0</v>
      </c>
      <c r="GN849" s="25">
        <f t="shared" si="1333"/>
        <v>0</v>
      </c>
      <c r="GO849" s="25">
        <f t="shared" si="1334"/>
        <v>0</v>
      </c>
      <c r="GP849" s="25">
        <f t="shared" si="1335"/>
        <v>0</v>
      </c>
      <c r="GQ849" s="16">
        <f t="shared" si="1336"/>
        <v>0</v>
      </c>
      <c r="GR849" s="25">
        <f t="shared" si="1337"/>
        <v>0</v>
      </c>
      <c r="GS849" s="9">
        <f t="shared" si="1275"/>
        <v>0</v>
      </c>
      <c r="GT849" s="26">
        <f t="shared" si="1276"/>
        <v>0</v>
      </c>
      <c r="GU849" s="19">
        <f t="shared" si="1277"/>
        <v>0</v>
      </c>
      <c r="GV849" s="26">
        <f t="shared" si="1278"/>
        <v>0</v>
      </c>
      <c r="GW849" s="26">
        <f t="shared" si="1279"/>
        <v>0</v>
      </c>
      <c r="GX849">
        <f t="shared" si="1338"/>
        <v>0</v>
      </c>
      <c r="GY849" s="7">
        <f t="shared" si="1288"/>
        <v>0</v>
      </c>
      <c r="GZ849" s="7">
        <f t="shared" si="1289"/>
        <v>0</v>
      </c>
      <c r="HA849" s="17">
        <f t="shared" si="1339"/>
        <v>0</v>
      </c>
      <c r="HB849" s="17">
        <f t="shared" si="1290"/>
        <v>0</v>
      </c>
    </row>
    <row r="850" spans="54:210" x14ac:dyDescent="0.3">
      <c r="BB850">
        <v>848</v>
      </c>
      <c r="BC850" s="7">
        <f t="shared" si="1291"/>
        <v>0</v>
      </c>
      <c r="BD850" s="28">
        <f t="shared" si="1292"/>
        <v>0</v>
      </c>
      <c r="BE850" s="16">
        <f t="shared" si="1293"/>
        <v>0</v>
      </c>
      <c r="BF850" s="16">
        <f t="shared" si="1294"/>
        <v>0</v>
      </c>
      <c r="BG850" s="25">
        <v>0</v>
      </c>
      <c r="BH850" s="25">
        <f t="shared" si="1295"/>
        <v>0</v>
      </c>
      <c r="BI850" s="25">
        <f t="shared" si="1296"/>
        <v>0</v>
      </c>
      <c r="BJ850" s="25">
        <f t="shared" si="1297"/>
        <v>0</v>
      </c>
      <c r="BK850" s="25">
        <f t="shared" si="1298"/>
        <v>0</v>
      </c>
      <c r="BL850" s="16">
        <f t="shared" si="1299"/>
        <v>0</v>
      </c>
      <c r="BM850" s="25">
        <f t="shared" si="1300"/>
        <v>0</v>
      </c>
      <c r="BN850" s="9">
        <f t="shared" si="1245"/>
        <v>0</v>
      </c>
      <c r="BO850" s="26">
        <f t="shared" si="1246"/>
        <v>0</v>
      </c>
      <c r="BP850" s="19">
        <f t="shared" si="1247"/>
        <v>0</v>
      </c>
      <c r="BQ850" s="26">
        <f t="shared" si="1248"/>
        <v>0</v>
      </c>
      <c r="BR850" s="26">
        <f t="shared" si="1249"/>
        <v>0</v>
      </c>
      <c r="BS850">
        <f t="shared" si="1301"/>
        <v>0</v>
      </c>
      <c r="BT850" s="7">
        <f t="shared" si="1302"/>
        <v>0</v>
      </c>
      <c r="BU850" s="7">
        <f t="shared" si="1280"/>
        <v>0</v>
      </c>
      <c r="BV850" s="17">
        <f t="shared" si="1303"/>
        <v>0</v>
      </c>
      <c r="BW850" s="17">
        <f t="shared" si="1281"/>
        <v>0</v>
      </c>
      <c r="CB850">
        <v>848</v>
      </c>
      <c r="CC850" s="7">
        <f t="shared" ca="1" si="1304"/>
        <v>-19000</v>
      </c>
      <c r="CD850" s="28">
        <f t="shared" ca="1" si="1305"/>
        <v>0</v>
      </c>
      <c r="CE850" s="16">
        <f t="shared" ca="1" si="1306"/>
        <v>0</v>
      </c>
      <c r="CF850" s="9">
        <f t="shared" ca="1" si="1250"/>
        <v>0</v>
      </c>
      <c r="CG850" s="26">
        <f t="shared" ca="1" si="1251"/>
        <v>0</v>
      </c>
      <c r="CH850" s="19">
        <f t="shared" ca="1" si="1252"/>
        <v>0</v>
      </c>
      <c r="CI850" s="26">
        <f t="shared" ca="1" si="1253"/>
        <v>0</v>
      </c>
      <c r="CJ850" s="26">
        <f t="shared" ca="1" si="1254"/>
        <v>0</v>
      </c>
      <c r="CK850" s="16">
        <f t="shared" ca="1" si="1307"/>
        <v>0</v>
      </c>
      <c r="CL850" s="25">
        <v>0</v>
      </c>
      <c r="CM850" s="25">
        <f t="shared" ca="1" si="1308"/>
        <v>0</v>
      </c>
      <c r="CN850" s="25">
        <f t="shared" ca="1" si="1309"/>
        <v>0</v>
      </c>
      <c r="CO850" s="25">
        <f t="shared" ca="1" si="1310"/>
        <v>0</v>
      </c>
      <c r="CP850" s="25">
        <f t="shared" ca="1" si="1311"/>
        <v>0</v>
      </c>
      <c r="CQ850" s="16">
        <f t="shared" ca="1" si="1312"/>
        <v>0</v>
      </c>
      <c r="CR850" s="25">
        <f t="shared" ca="1" si="1313"/>
        <v>0</v>
      </c>
      <c r="CS850" s="9">
        <f t="shared" ca="1" si="1255"/>
        <v>0</v>
      </c>
      <c r="CT850" s="26">
        <f t="shared" ca="1" si="1256"/>
        <v>0</v>
      </c>
      <c r="CU850" s="19">
        <f t="shared" ca="1" si="1257"/>
        <v>0</v>
      </c>
      <c r="CV850" s="26">
        <f t="shared" ca="1" si="1258"/>
        <v>0</v>
      </c>
      <c r="CW850" s="26">
        <f t="shared" ca="1" si="1259"/>
        <v>0</v>
      </c>
      <c r="CX850">
        <f t="shared" ca="1" si="1314"/>
        <v>0</v>
      </c>
      <c r="CY850" s="7">
        <f t="shared" ca="1" si="1282"/>
        <v>0</v>
      </c>
      <c r="CZ850" s="7">
        <f t="shared" ca="1" si="1283"/>
        <v>0</v>
      </c>
      <c r="DA850" s="17">
        <f t="shared" ca="1" si="1315"/>
        <v>0</v>
      </c>
      <c r="DB850" s="17">
        <f t="shared" ca="1" si="1284"/>
        <v>0</v>
      </c>
      <c r="EB850">
        <v>848</v>
      </c>
      <c r="EC850" s="7">
        <f t="shared" si="1316"/>
        <v>0</v>
      </c>
      <c r="ED850" s="28">
        <f t="shared" si="1317"/>
        <v>0</v>
      </c>
      <c r="EE850" s="16">
        <f t="shared" si="1318"/>
        <v>0</v>
      </c>
      <c r="EF850" s="9">
        <f t="shared" si="1260"/>
        <v>0</v>
      </c>
      <c r="EG850" s="26">
        <f t="shared" si="1261"/>
        <v>0</v>
      </c>
      <c r="EH850" s="19">
        <f t="shared" si="1262"/>
        <v>0</v>
      </c>
      <c r="EI850" s="26">
        <f t="shared" si="1263"/>
        <v>0</v>
      </c>
      <c r="EJ850" s="26">
        <f t="shared" si="1264"/>
        <v>0</v>
      </c>
      <c r="EK850" s="16">
        <f t="shared" si="1319"/>
        <v>0</v>
      </c>
      <c r="EL850" s="25">
        <v>0</v>
      </c>
      <c r="EM850" s="25">
        <f t="shared" si="1320"/>
        <v>0</v>
      </c>
      <c r="EN850" s="25">
        <f t="shared" si="1321"/>
        <v>0</v>
      </c>
      <c r="EO850" s="25">
        <f t="shared" si="1322"/>
        <v>0</v>
      </c>
      <c r="EP850" s="25">
        <f t="shared" si="1323"/>
        <v>0</v>
      </c>
      <c r="EQ850" s="16">
        <f t="shared" si="1324"/>
        <v>0</v>
      </c>
      <c r="ER850" s="25">
        <f t="shared" si="1325"/>
        <v>0</v>
      </c>
      <c r="ES850" s="9">
        <f t="shared" si="1265"/>
        <v>0</v>
      </c>
      <c r="ET850" s="26">
        <f t="shared" si="1266"/>
        <v>0</v>
      </c>
      <c r="EU850" s="19">
        <f t="shared" si="1267"/>
        <v>0</v>
      </c>
      <c r="EV850" s="26">
        <f t="shared" si="1268"/>
        <v>0</v>
      </c>
      <c r="EW850" s="26">
        <f t="shared" si="1269"/>
        <v>0</v>
      </c>
      <c r="EX850">
        <f t="shared" si="1326"/>
        <v>0</v>
      </c>
      <c r="EY850" s="7">
        <f t="shared" si="1285"/>
        <v>0</v>
      </c>
      <c r="EZ850" s="7">
        <f t="shared" si="1286"/>
        <v>0</v>
      </c>
      <c r="FA850" s="17">
        <f t="shared" si="1327"/>
        <v>0</v>
      </c>
      <c r="FB850" s="17">
        <f t="shared" si="1287"/>
        <v>0</v>
      </c>
      <c r="GB850">
        <v>848</v>
      </c>
      <c r="GC850" s="7">
        <f t="shared" si="1328"/>
        <v>0</v>
      </c>
      <c r="GD850" s="28">
        <f t="shared" si="1329"/>
        <v>0</v>
      </c>
      <c r="GE850" s="16">
        <f t="shared" si="1330"/>
        <v>0</v>
      </c>
      <c r="GF850" s="9">
        <f t="shared" si="1270"/>
        <v>0</v>
      </c>
      <c r="GG850" s="26">
        <f t="shared" si="1271"/>
        <v>0</v>
      </c>
      <c r="GH850" s="19">
        <f t="shared" si="1272"/>
        <v>0</v>
      </c>
      <c r="GI850" s="26">
        <f t="shared" si="1273"/>
        <v>0</v>
      </c>
      <c r="GJ850" s="26">
        <f t="shared" si="1274"/>
        <v>0</v>
      </c>
      <c r="GK850" s="16">
        <f t="shared" si="1331"/>
        <v>0</v>
      </c>
      <c r="GL850" s="25">
        <v>0</v>
      </c>
      <c r="GM850" s="25">
        <f t="shared" si="1332"/>
        <v>0</v>
      </c>
      <c r="GN850" s="25">
        <f t="shared" si="1333"/>
        <v>0</v>
      </c>
      <c r="GO850" s="25">
        <f t="shared" si="1334"/>
        <v>0</v>
      </c>
      <c r="GP850" s="25">
        <f t="shared" si="1335"/>
        <v>0</v>
      </c>
      <c r="GQ850" s="16">
        <f t="shared" si="1336"/>
        <v>0</v>
      </c>
      <c r="GR850" s="25">
        <f t="shared" si="1337"/>
        <v>0</v>
      </c>
      <c r="GS850" s="9">
        <f t="shared" si="1275"/>
        <v>0</v>
      </c>
      <c r="GT850" s="26">
        <f t="shared" si="1276"/>
        <v>0</v>
      </c>
      <c r="GU850" s="19">
        <f t="shared" si="1277"/>
        <v>0</v>
      </c>
      <c r="GV850" s="26">
        <f t="shared" si="1278"/>
        <v>0</v>
      </c>
      <c r="GW850" s="26">
        <f t="shared" si="1279"/>
        <v>0</v>
      </c>
      <c r="GX850">
        <f t="shared" si="1338"/>
        <v>0</v>
      </c>
      <c r="GY850" s="7">
        <f t="shared" si="1288"/>
        <v>0</v>
      </c>
      <c r="GZ850" s="7">
        <f t="shared" si="1289"/>
        <v>0</v>
      </c>
      <c r="HA850" s="17">
        <f t="shared" si="1339"/>
        <v>0</v>
      </c>
      <c r="HB850" s="17">
        <f t="shared" si="1290"/>
        <v>0</v>
      </c>
    </row>
    <row r="851" spans="54:210" x14ac:dyDescent="0.3">
      <c r="BB851">
        <v>849</v>
      </c>
      <c r="BC851" s="7">
        <f t="shared" si="1291"/>
        <v>0</v>
      </c>
      <c r="BD851" s="28">
        <f t="shared" si="1292"/>
        <v>0</v>
      </c>
      <c r="BE851" s="16">
        <f t="shared" si="1293"/>
        <v>0</v>
      </c>
      <c r="BF851" s="16">
        <f t="shared" si="1294"/>
        <v>0</v>
      </c>
      <c r="BG851" s="25">
        <v>0</v>
      </c>
      <c r="BH851" s="25">
        <f t="shared" si="1295"/>
        <v>0</v>
      </c>
      <c r="BI851" s="25">
        <f t="shared" si="1296"/>
        <v>0</v>
      </c>
      <c r="BJ851" s="25">
        <f t="shared" si="1297"/>
        <v>0</v>
      </c>
      <c r="BK851" s="25">
        <f t="shared" si="1298"/>
        <v>0</v>
      </c>
      <c r="BL851" s="16">
        <f t="shared" si="1299"/>
        <v>0</v>
      </c>
      <c r="BM851" s="25">
        <f t="shared" si="1300"/>
        <v>0</v>
      </c>
      <c r="BN851" s="9">
        <f t="shared" si="1245"/>
        <v>0</v>
      </c>
      <c r="BO851" s="26">
        <f t="shared" si="1246"/>
        <v>0</v>
      </c>
      <c r="BP851" s="19">
        <f t="shared" si="1247"/>
        <v>0</v>
      </c>
      <c r="BQ851" s="26">
        <f t="shared" si="1248"/>
        <v>0</v>
      </c>
      <c r="BR851" s="26">
        <f t="shared" si="1249"/>
        <v>0</v>
      </c>
      <c r="BS851">
        <f t="shared" si="1301"/>
        <v>0</v>
      </c>
      <c r="BT851" s="7">
        <f t="shared" si="1302"/>
        <v>0</v>
      </c>
      <c r="BU851" s="7">
        <f t="shared" si="1280"/>
        <v>0</v>
      </c>
      <c r="BV851" s="17">
        <f t="shared" si="1303"/>
        <v>0</v>
      </c>
      <c r="BW851" s="17">
        <f t="shared" si="1281"/>
        <v>0</v>
      </c>
      <c r="CB851">
        <v>849</v>
      </c>
      <c r="CC851" s="7">
        <f t="shared" ca="1" si="1304"/>
        <v>-19000</v>
      </c>
      <c r="CD851" s="28">
        <f t="shared" ca="1" si="1305"/>
        <v>0</v>
      </c>
      <c r="CE851" s="16">
        <f t="shared" ca="1" si="1306"/>
        <v>0</v>
      </c>
      <c r="CF851" s="9">
        <f t="shared" ca="1" si="1250"/>
        <v>0</v>
      </c>
      <c r="CG851" s="26">
        <f t="shared" ca="1" si="1251"/>
        <v>0</v>
      </c>
      <c r="CH851" s="19">
        <f t="shared" ca="1" si="1252"/>
        <v>0</v>
      </c>
      <c r="CI851" s="26">
        <f t="shared" ca="1" si="1253"/>
        <v>0</v>
      </c>
      <c r="CJ851" s="26">
        <f t="shared" ca="1" si="1254"/>
        <v>0</v>
      </c>
      <c r="CK851" s="16">
        <f t="shared" ca="1" si="1307"/>
        <v>0</v>
      </c>
      <c r="CL851" s="25">
        <v>0</v>
      </c>
      <c r="CM851" s="25">
        <f t="shared" ca="1" si="1308"/>
        <v>0</v>
      </c>
      <c r="CN851" s="25">
        <f t="shared" ca="1" si="1309"/>
        <v>0</v>
      </c>
      <c r="CO851" s="25">
        <f t="shared" ca="1" si="1310"/>
        <v>0</v>
      </c>
      <c r="CP851" s="25">
        <f t="shared" ca="1" si="1311"/>
        <v>0</v>
      </c>
      <c r="CQ851" s="16">
        <f t="shared" ca="1" si="1312"/>
        <v>0</v>
      </c>
      <c r="CR851" s="25">
        <f t="shared" ca="1" si="1313"/>
        <v>0</v>
      </c>
      <c r="CS851" s="9">
        <f t="shared" ca="1" si="1255"/>
        <v>0</v>
      </c>
      <c r="CT851" s="26">
        <f t="shared" ca="1" si="1256"/>
        <v>0</v>
      </c>
      <c r="CU851" s="19">
        <f t="shared" ca="1" si="1257"/>
        <v>0</v>
      </c>
      <c r="CV851" s="26">
        <f t="shared" ca="1" si="1258"/>
        <v>0</v>
      </c>
      <c r="CW851" s="26">
        <f t="shared" ca="1" si="1259"/>
        <v>0</v>
      </c>
      <c r="CX851">
        <f t="shared" ca="1" si="1314"/>
        <v>0</v>
      </c>
      <c r="CY851" s="7">
        <f t="shared" ca="1" si="1282"/>
        <v>0</v>
      </c>
      <c r="CZ851" s="7">
        <f t="shared" ca="1" si="1283"/>
        <v>0</v>
      </c>
      <c r="DA851" s="17">
        <f t="shared" ca="1" si="1315"/>
        <v>0</v>
      </c>
      <c r="DB851" s="17">
        <f t="shared" ca="1" si="1284"/>
        <v>0</v>
      </c>
      <c r="EB851">
        <v>849</v>
      </c>
      <c r="EC851" s="7">
        <f t="shared" si="1316"/>
        <v>0</v>
      </c>
      <c r="ED851" s="28">
        <f t="shared" si="1317"/>
        <v>0</v>
      </c>
      <c r="EE851" s="16">
        <f t="shared" si="1318"/>
        <v>0</v>
      </c>
      <c r="EF851" s="9">
        <f t="shared" si="1260"/>
        <v>0</v>
      </c>
      <c r="EG851" s="26">
        <f t="shared" si="1261"/>
        <v>0</v>
      </c>
      <c r="EH851" s="19">
        <f t="shared" si="1262"/>
        <v>0</v>
      </c>
      <c r="EI851" s="26">
        <f t="shared" si="1263"/>
        <v>0</v>
      </c>
      <c r="EJ851" s="26">
        <f t="shared" si="1264"/>
        <v>0</v>
      </c>
      <c r="EK851" s="16">
        <f t="shared" si="1319"/>
        <v>0</v>
      </c>
      <c r="EL851" s="25">
        <v>0</v>
      </c>
      <c r="EM851" s="25">
        <f t="shared" si="1320"/>
        <v>0</v>
      </c>
      <c r="EN851" s="25">
        <f t="shared" si="1321"/>
        <v>0</v>
      </c>
      <c r="EO851" s="25">
        <f t="shared" si="1322"/>
        <v>0</v>
      </c>
      <c r="EP851" s="25">
        <f t="shared" si="1323"/>
        <v>0</v>
      </c>
      <c r="EQ851" s="16">
        <f t="shared" si="1324"/>
        <v>0</v>
      </c>
      <c r="ER851" s="25">
        <f t="shared" si="1325"/>
        <v>0</v>
      </c>
      <c r="ES851" s="9">
        <f t="shared" si="1265"/>
        <v>0</v>
      </c>
      <c r="ET851" s="26">
        <f t="shared" si="1266"/>
        <v>0</v>
      </c>
      <c r="EU851" s="19">
        <f t="shared" si="1267"/>
        <v>0</v>
      </c>
      <c r="EV851" s="26">
        <f t="shared" si="1268"/>
        <v>0</v>
      </c>
      <c r="EW851" s="26">
        <f t="shared" si="1269"/>
        <v>0</v>
      </c>
      <c r="EX851">
        <f t="shared" si="1326"/>
        <v>0</v>
      </c>
      <c r="EY851" s="7">
        <f t="shared" si="1285"/>
        <v>0</v>
      </c>
      <c r="EZ851" s="7">
        <f t="shared" si="1286"/>
        <v>0</v>
      </c>
      <c r="FA851" s="17">
        <f t="shared" si="1327"/>
        <v>0</v>
      </c>
      <c r="FB851" s="17">
        <f t="shared" si="1287"/>
        <v>0</v>
      </c>
      <c r="GB851">
        <v>849</v>
      </c>
      <c r="GC851" s="7">
        <f t="shared" si="1328"/>
        <v>0</v>
      </c>
      <c r="GD851" s="28">
        <f t="shared" si="1329"/>
        <v>0</v>
      </c>
      <c r="GE851" s="16">
        <f t="shared" si="1330"/>
        <v>0</v>
      </c>
      <c r="GF851" s="9">
        <f t="shared" si="1270"/>
        <v>0</v>
      </c>
      <c r="GG851" s="26">
        <f t="shared" si="1271"/>
        <v>0</v>
      </c>
      <c r="GH851" s="19">
        <f t="shared" si="1272"/>
        <v>0</v>
      </c>
      <c r="GI851" s="26">
        <f t="shared" si="1273"/>
        <v>0</v>
      </c>
      <c r="GJ851" s="26">
        <f t="shared" si="1274"/>
        <v>0</v>
      </c>
      <c r="GK851" s="16">
        <f t="shared" si="1331"/>
        <v>0</v>
      </c>
      <c r="GL851" s="25">
        <v>0</v>
      </c>
      <c r="GM851" s="25">
        <f t="shared" si="1332"/>
        <v>0</v>
      </c>
      <c r="GN851" s="25">
        <f t="shared" si="1333"/>
        <v>0</v>
      </c>
      <c r="GO851" s="25">
        <f t="shared" si="1334"/>
        <v>0</v>
      </c>
      <c r="GP851" s="25">
        <f t="shared" si="1335"/>
        <v>0</v>
      </c>
      <c r="GQ851" s="16">
        <f t="shared" si="1336"/>
        <v>0</v>
      </c>
      <c r="GR851" s="25">
        <f t="shared" si="1337"/>
        <v>0</v>
      </c>
      <c r="GS851" s="9">
        <f t="shared" si="1275"/>
        <v>0</v>
      </c>
      <c r="GT851" s="26">
        <f t="shared" si="1276"/>
        <v>0</v>
      </c>
      <c r="GU851" s="19">
        <f t="shared" si="1277"/>
        <v>0</v>
      </c>
      <c r="GV851" s="26">
        <f t="shared" si="1278"/>
        <v>0</v>
      </c>
      <c r="GW851" s="26">
        <f t="shared" si="1279"/>
        <v>0</v>
      </c>
      <c r="GX851">
        <f t="shared" si="1338"/>
        <v>0</v>
      </c>
      <c r="GY851" s="7">
        <f t="shared" si="1288"/>
        <v>0</v>
      </c>
      <c r="GZ851" s="7">
        <f t="shared" si="1289"/>
        <v>0</v>
      </c>
      <c r="HA851" s="17">
        <f t="shared" si="1339"/>
        <v>0</v>
      </c>
      <c r="HB851" s="17">
        <f t="shared" si="1290"/>
        <v>0</v>
      </c>
    </row>
    <row r="852" spans="54:210" x14ac:dyDescent="0.3">
      <c r="BB852">
        <v>850</v>
      </c>
      <c r="BC852" s="7">
        <f t="shared" si="1291"/>
        <v>0</v>
      </c>
      <c r="BD852" s="28">
        <f t="shared" si="1292"/>
        <v>0</v>
      </c>
      <c r="BE852" s="16">
        <f t="shared" si="1293"/>
        <v>0</v>
      </c>
      <c r="BF852" s="16">
        <f t="shared" si="1294"/>
        <v>0</v>
      </c>
      <c r="BG852" s="25">
        <v>0</v>
      </c>
      <c r="BH852" s="25">
        <f t="shared" si="1295"/>
        <v>0</v>
      </c>
      <c r="BI852" s="25">
        <f t="shared" si="1296"/>
        <v>0</v>
      </c>
      <c r="BJ852" s="25">
        <f t="shared" si="1297"/>
        <v>0</v>
      </c>
      <c r="BK852" s="25">
        <f t="shared" si="1298"/>
        <v>0</v>
      </c>
      <c r="BL852" s="16">
        <f t="shared" si="1299"/>
        <v>0</v>
      </c>
      <c r="BM852" s="25">
        <f t="shared" si="1300"/>
        <v>0</v>
      </c>
      <c r="BN852" s="9">
        <f t="shared" si="1245"/>
        <v>0</v>
      </c>
      <c r="BO852" s="26">
        <f t="shared" si="1246"/>
        <v>0</v>
      </c>
      <c r="BP852" s="19">
        <f t="shared" si="1247"/>
        <v>0</v>
      </c>
      <c r="BQ852" s="26">
        <f t="shared" si="1248"/>
        <v>0</v>
      </c>
      <c r="BR852" s="26">
        <f t="shared" si="1249"/>
        <v>0</v>
      </c>
      <c r="BS852">
        <f t="shared" si="1301"/>
        <v>0</v>
      </c>
      <c r="BT852" s="7">
        <f t="shared" si="1302"/>
        <v>0</v>
      </c>
      <c r="BU852" s="7">
        <f t="shared" si="1280"/>
        <v>0</v>
      </c>
      <c r="BV852" s="17">
        <f t="shared" si="1303"/>
        <v>0</v>
      </c>
      <c r="BW852" s="17">
        <f t="shared" si="1281"/>
        <v>0</v>
      </c>
      <c r="CB852">
        <v>850</v>
      </c>
      <c r="CC852" s="7">
        <f t="shared" ca="1" si="1304"/>
        <v>-19000</v>
      </c>
      <c r="CD852" s="28">
        <f t="shared" ca="1" si="1305"/>
        <v>0</v>
      </c>
      <c r="CE852" s="16">
        <f t="shared" ca="1" si="1306"/>
        <v>0</v>
      </c>
      <c r="CF852" s="9">
        <f t="shared" ca="1" si="1250"/>
        <v>0</v>
      </c>
      <c r="CG852" s="26">
        <f t="shared" ca="1" si="1251"/>
        <v>0</v>
      </c>
      <c r="CH852" s="19">
        <f t="shared" ca="1" si="1252"/>
        <v>0</v>
      </c>
      <c r="CI852" s="26">
        <f t="shared" ca="1" si="1253"/>
        <v>0</v>
      </c>
      <c r="CJ852" s="26">
        <f t="shared" ca="1" si="1254"/>
        <v>0</v>
      </c>
      <c r="CK852" s="16">
        <f t="shared" ca="1" si="1307"/>
        <v>0</v>
      </c>
      <c r="CL852" s="25">
        <v>0</v>
      </c>
      <c r="CM852" s="25">
        <f t="shared" ca="1" si="1308"/>
        <v>0</v>
      </c>
      <c r="CN852" s="25">
        <f t="shared" ca="1" si="1309"/>
        <v>0</v>
      </c>
      <c r="CO852" s="25">
        <f t="shared" ca="1" si="1310"/>
        <v>0</v>
      </c>
      <c r="CP852" s="25">
        <f t="shared" ca="1" si="1311"/>
        <v>0</v>
      </c>
      <c r="CQ852" s="16">
        <f t="shared" ca="1" si="1312"/>
        <v>0</v>
      </c>
      <c r="CR852" s="25">
        <f t="shared" ca="1" si="1313"/>
        <v>0</v>
      </c>
      <c r="CS852" s="9">
        <f t="shared" ca="1" si="1255"/>
        <v>0</v>
      </c>
      <c r="CT852" s="26">
        <f t="shared" ca="1" si="1256"/>
        <v>0</v>
      </c>
      <c r="CU852" s="19">
        <f t="shared" ca="1" si="1257"/>
        <v>0</v>
      </c>
      <c r="CV852" s="26">
        <f t="shared" ca="1" si="1258"/>
        <v>0</v>
      </c>
      <c r="CW852" s="26">
        <f t="shared" ca="1" si="1259"/>
        <v>0</v>
      </c>
      <c r="CX852">
        <f t="shared" ca="1" si="1314"/>
        <v>0</v>
      </c>
      <c r="CY852" s="7">
        <f t="shared" ca="1" si="1282"/>
        <v>0</v>
      </c>
      <c r="CZ852" s="7">
        <f t="shared" ca="1" si="1283"/>
        <v>0</v>
      </c>
      <c r="DA852" s="17">
        <f t="shared" ca="1" si="1315"/>
        <v>0</v>
      </c>
      <c r="DB852" s="17">
        <f t="shared" ca="1" si="1284"/>
        <v>0</v>
      </c>
      <c r="EB852">
        <v>850</v>
      </c>
      <c r="EC852" s="7">
        <f t="shared" si="1316"/>
        <v>0</v>
      </c>
      <c r="ED852" s="28">
        <f t="shared" si="1317"/>
        <v>0</v>
      </c>
      <c r="EE852" s="16">
        <f t="shared" si="1318"/>
        <v>0</v>
      </c>
      <c r="EF852" s="9">
        <f t="shared" si="1260"/>
        <v>0</v>
      </c>
      <c r="EG852" s="26">
        <f t="shared" si="1261"/>
        <v>0</v>
      </c>
      <c r="EH852" s="19">
        <f t="shared" si="1262"/>
        <v>0</v>
      </c>
      <c r="EI852" s="26">
        <f t="shared" si="1263"/>
        <v>0</v>
      </c>
      <c r="EJ852" s="26">
        <f t="shared" si="1264"/>
        <v>0</v>
      </c>
      <c r="EK852" s="16">
        <f t="shared" si="1319"/>
        <v>0</v>
      </c>
      <c r="EL852" s="25">
        <v>0</v>
      </c>
      <c r="EM852" s="25">
        <f t="shared" si="1320"/>
        <v>0</v>
      </c>
      <c r="EN852" s="25">
        <f t="shared" si="1321"/>
        <v>0</v>
      </c>
      <c r="EO852" s="25">
        <f t="shared" si="1322"/>
        <v>0</v>
      </c>
      <c r="EP852" s="25">
        <f t="shared" si="1323"/>
        <v>0</v>
      </c>
      <c r="EQ852" s="16">
        <f t="shared" si="1324"/>
        <v>0</v>
      </c>
      <c r="ER852" s="25">
        <f t="shared" si="1325"/>
        <v>0</v>
      </c>
      <c r="ES852" s="9">
        <f t="shared" si="1265"/>
        <v>0</v>
      </c>
      <c r="ET852" s="26">
        <f t="shared" si="1266"/>
        <v>0</v>
      </c>
      <c r="EU852" s="19">
        <f t="shared" si="1267"/>
        <v>0</v>
      </c>
      <c r="EV852" s="26">
        <f t="shared" si="1268"/>
        <v>0</v>
      </c>
      <c r="EW852" s="26">
        <f t="shared" si="1269"/>
        <v>0</v>
      </c>
      <c r="EX852">
        <f t="shared" si="1326"/>
        <v>0</v>
      </c>
      <c r="EY852" s="7">
        <f t="shared" si="1285"/>
        <v>0</v>
      </c>
      <c r="EZ852" s="7">
        <f t="shared" si="1286"/>
        <v>0</v>
      </c>
      <c r="FA852" s="17">
        <f t="shared" si="1327"/>
        <v>0</v>
      </c>
      <c r="FB852" s="17">
        <f t="shared" si="1287"/>
        <v>0</v>
      </c>
      <c r="GB852">
        <v>850</v>
      </c>
      <c r="GC852" s="7">
        <f t="shared" si="1328"/>
        <v>0</v>
      </c>
      <c r="GD852" s="28">
        <f t="shared" si="1329"/>
        <v>0</v>
      </c>
      <c r="GE852" s="16">
        <f t="shared" si="1330"/>
        <v>0</v>
      </c>
      <c r="GF852" s="9">
        <f t="shared" si="1270"/>
        <v>0</v>
      </c>
      <c r="GG852" s="26">
        <f t="shared" si="1271"/>
        <v>0</v>
      </c>
      <c r="GH852" s="19">
        <f t="shared" si="1272"/>
        <v>0</v>
      </c>
      <c r="GI852" s="26">
        <f t="shared" si="1273"/>
        <v>0</v>
      </c>
      <c r="GJ852" s="26">
        <f t="shared" si="1274"/>
        <v>0</v>
      </c>
      <c r="GK852" s="16">
        <f t="shared" si="1331"/>
        <v>0</v>
      </c>
      <c r="GL852" s="25">
        <v>0</v>
      </c>
      <c r="GM852" s="25">
        <f t="shared" si="1332"/>
        <v>0</v>
      </c>
      <c r="GN852" s="25">
        <f t="shared" si="1333"/>
        <v>0</v>
      </c>
      <c r="GO852" s="25">
        <f t="shared" si="1334"/>
        <v>0</v>
      </c>
      <c r="GP852" s="25">
        <f t="shared" si="1335"/>
        <v>0</v>
      </c>
      <c r="GQ852" s="16">
        <f t="shared" si="1336"/>
        <v>0</v>
      </c>
      <c r="GR852" s="25">
        <f t="shared" si="1337"/>
        <v>0</v>
      </c>
      <c r="GS852" s="9">
        <f t="shared" si="1275"/>
        <v>0</v>
      </c>
      <c r="GT852" s="26">
        <f t="shared" si="1276"/>
        <v>0</v>
      </c>
      <c r="GU852" s="19">
        <f t="shared" si="1277"/>
        <v>0</v>
      </c>
      <c r="GV852" s="26">
        <f t="shared" si="1278"/>
        <v>0</v>
      </c>
      <c r="GW852" s="26">
        <f t="shared" si="1279"/>
        <v>0</v>
      </c>
      <c r="GX852">
        <f t="shared" si="1338"/>
        <v>0</v>
      </c>
      <c r="GY852" s="7">
        <f t="shared" si="1288"/>
        <v>0</v>
      </c>
      <c r="GZ852" s="7">
        <f t="shared" si="1289"/>
        <v>0</v>
      </c>
      <c r="HA852" s="17">
        <f t="shared" si="1339"/>
        <v>0</v>
      </c>
      <c r="HB852" s="17">
        <f t="shared" si="1290"/>
        <v>0</v>
      </c>
    </row>
    <row r="853" spans="54:210" x14ac:dyDescent="0.3">
      <c r="BB853">
        <v>851</v>
      </c>
      <c r="BC853" s="7">
        <f t="shared" si="1291"/>
        <v>0</v>
      </c>
      <c r="BD853" s="28">
        <f t="shared" si="1292"/>
        <v>0</v>
      </c>
      <c r="BE853" s="16">
        <f t="shared" si="1293"/>
        <v>0</v>
      </c>
      <c r="BF853" s="16">
        <f t="shared" si="1294"/>
        <v>0</v>
      </c>
      <c r="BG853" s="25">
        <v>0</v>
      </c>
      <c r="BH853" s="25">
        <f t="shared" si="1295"/>
        <v>0</v>
      </c>
      <c r="BI853" s="25">
        <f t="shared" si="1296"/>
        <v>0</v>
      </c>
      <c r="BJ853" s="25">
        <f t="shared" si="1297"/>
        <v>0</v>
      </c>
      <c r="BK853" s="25">
        <f t="shared" si="1298"/>
        <v>0</v>
      </c>
      <c r="BL853" s="16">
        <f t="shared" si="1299"/>
        <v>0</v>
      </c>
      <c r="BM853" s="25">
        <f t="shared" si="1300"/>
        <v>0</v>
      </c>
      <c r="BN853" s="9">
        <f t="shared" si="1245"/>
        <v>0</v>
      </c>
      <c r="BO853" s="26">
        <f t="shared" si="1246"/>
        <v>0</v>
      </c>
      <c r="BP853" s="19">
        <f t="shared" si="1247"/>
        <v>0</v>
      </c>
      <c r="BQ853" s="26">
        <f t="shared" si="1248"/>
        <v>0</v>
      </c>
      <c r="BR853" s="26">
        <f t="shared" si="1249"/>
        <v>0</v>
      </c>
      <c r="BS853">
        <f t="shared" si="1301"/>
        <v>0</v>
      </c>
      <c r="BT853" s="7">
        <f t="shared" si="1302"/>
        <v>0</v>
      </c>
      <c r="BU853" s="7">
        <f t="shared" si="1280"/>
        <v>0</v>
      </c>
      <c r="BV853" s="17">
        <f t="shared" si="1303"/>
        <v>0</v>
      </c>
      <c r="BW853" s="17">
        <f t="shared" si="1281"/>
        <v>0</v>
      </c>
      <c r="CB853">
        <v>851</v>
      </c>
      <c r="CC853" s="7">
        <f t="shared" ca="1" si="1304"/>
        <v>-19000</v>
      </c>
      <c r="CD853" s="28">
        <f t="shared" ca="1" si="1305"/>
        <v>0</v>
      </c>
      <c r="CE853" s="16">
        <f t="shared" ca="1" si="1306"/>
        <v>0</v>
      </c>
      <c r="CF853" s="9">
        <f t="shared" ca="1" si="1250"/>
        <v>0</v>
      </c>
      <c r="CG853" s="26">
        <f t="shared" ca="1" si="1251"/>
        <v>0</v>
      </c>
      <c r="CH853" s="19">
        <f t="shared" ca="1" si="1252"/>
        <v>0</v>
      </c>
      <c r="CI853" s="26">
        <f t="shared" ca="1" si="1253"/>
        <v>0</v>
      </c>
      <c r="CJ853" s="26">
        <f t="shared" ca="1" si="1254"/>
        <v>0</v>
      </c>
      <c r="CK853" s="16">
        <f t="shared" ca="1" si="1307"/>
        <v>0</v>
      </c>
      <c r="CL853" s="25">
        <v>0</v>
      </c>
      <c r="CM853" s="25">
        <f t="shared" ca="1" si="1308"/>
        <v>0</v>
      </c>
      <c r="CN853" s="25">
        <f t="shared" ca="1" si="1309"/>
        <v>0</v>
      </c>
      <c r="CO853" s="25">
        <f t="shared" ca="1" si="1310"/>
        <v>0</v>
      </c>
      <c r="CP853" s="25">
        <f t="shared" ca="1" si="1311"/>
        <v>0</v>
      </c>
      <c r="CQ853" s="16">
        <f t="shared" ca="1" si="1312"/>
        <v>0</v>
      </c>
      <c r="CR853" s="25">
        <f t="shared" ca="1" si="1313"/>
        <v>0</v>
      </c>
      <c r="CS853" s="9">
        <f t="shared" ca="1" si="1255"/>
        <v>0</v>
      </c>
      <c r="CT853" s="26">
        <f t="shared" ca="1" si="1256"/>
        <v>0</v>
      </c>
      <c r="CU853" s="19">
        <f t="shared" ca="1" si="1257"/>
        <v>0</v>
      </c>
      <c r="CV853" s="26">
        <f t="shared" ca="1" si="1258"/>
        <v>0</v>
      </c>
      <c r="CW853" s="26">
        <f t="shared" ca="1" si="1259"/>
        <v>0</v>
      </c>
      <c r="CX853">
        <f t="shared" ca="1" si="1314"/>
        <v>0</v>
      </c>
      <c r="CY853" s="7">
        <f t="shared" ca="1" si="1282"/>
        <v>0</v>
      </c>
      <c r="CZ853" s="7">
        <f t="shared" ca="1" si="1283"/>
        <v>0</v>
      </c>
      <c r="DA853" s="17">
        <f t="shared" ca="1" si="1315"/>
        <v>0</v>
      </c>
      <c r="DB853" s="17">
        <f t="shared" ca="1" si="1284"/>
        <v>0</v>
      </c>
      <c r="EB853">
        <v>851</v>
      </c>
      <c r="EC853" s="7">
        <f t="shared" si="1316"/>
        <v>0</v>
      </c>
      <c r="ED853" s="28">
        <f t="shared" si="1317"/>
        <v>0</v>
      </c>
      <c r="EE853" s="16">
        <f t="shared" si="1318"/>
        <v>0</v>
      </c>
      <c r="EF853" s="9">
        <f t="shared" si="1260"/>
        <v>0</v>
      </c>
      <c r="EG853" s="26">
        <f t="shared" si="1261"/>
        <v>0</v>
      </c>
      <c r="EH853" s="19">
        <f t="shared" si="1262"/>
        <v>0</v>
      </c>
      <c r="EI853" s="26">
        <f t="shared" si="1263"/>
        <v>0</v>
      </c>
      <c r="EJ853" s="26">
        <f t="shared" si="1264"/>
        <v>0</v>
      </c>
      <c r="EK853" s="16">
        <f t="shared" si="1319"/>
        <v>0</v>
      </c>
      <c r="EL853" s="25">
        <v>0</v>
      </c>
      <c r="EM853" s="25">
        <f t="shared" si="1320"/>
        <v>0</v>
      </c>
      <c r="EN853" s="25">
        <f t="shared" si="1321"/>
        <v>0</v>
      </c>
      <c r="EO853" s="25">
        <f t="shared" si="1322"/>
        <v>0</v>
      </c>
      <c r="EP853" s="25">
        <f t="shared" si="1323"/>
        <v>0</v>
      </c>
      <c r="EQ853" s="16">
        <f t="shared" si="1324"/>
        <v>0</v>
      </c>
      <c r="ER853" s="25">
        <f t="shared" si="1325"/>
        <v>0</v>
      </c>
      <c r="ES853" s="9">
        <f t="shared" si="1265"/>
        <v>0</v>
      </c>
      <c r="ET853" s="26">
        <f t="shared" si="1266"/>
        <v>0</v>
      </c>
      <c r="EU853" s="19">
        <f t="shared" si="1267"/>
        <v>0</v>
      </c>
      <c r="EV853" s="26">
        <f t="shared" si="1268"/>
        <v>0</v>
      </c>
      <c r="EW853" s="26">
        <f t="shared" si="1269"/>
        <v>0</v>
      </c>
      <c r="EX853">
        <f t="shared" si="1326"/>
        <v>0</v>
      </c>
      <c r="EY853" s="7">
        <f t="shared" si="1285"/>
        <v>0</v>
      </c>
      <c r="EZ853" s="7">
        <f t="shared" si="1286"/>
        <v>0</v>
      </c>
      <c r="FA853" s="17">
        <f t="shared" si="1327"/>
        <v>0</v>
      </c>
      <c r="FB853" s="17">
        <f t="shared" si="1287"/>
        <v>0</v>
      </c>
      <c r="GB853">
        <v>851</v>
      </c>
      <c r="GC853" s="7">
        <f t="shared" si="1328"/>
        <v>0</v>
      </c>
      <c r="GD853" s="28">
        <f t="shared" si="1329"/>
        <v>0</v>
      </c>
      <c r="GE853" s="16">
        <f t="shared" si="1330"/>
        <v>0</v>
      </c>
      <c r="GF853" s="9">
        <f t="shared" si="1270"/>
        <v>0</v>
      </c>
      <c r="GG853" s="26">
        <f t="shared" si="1271"/>
        <v>0</v>
      </c>
      <c r="GH853" s="19">
        <f t="shared" si="1272"/>
        <v>0</v>
      </c>
      <c r="GI853" s="26">
        <f t="shared" si="1273"/>
        <v>0</v>
      </c>
      <c r="GJ853" s="26">
        <f t="shared" si="1274"/>
        <v>0</v>
      </c>
      <c r="GK853" s="16">
        <f t="shared" si="1331"/>
        <v>0</v>
      </c>
      <c r="GL853" s="25">
        <v>0</v>
      </c>
      <c r="GM853" s="25">
        <f t="shared" si="1332"/>
        <v>0</v>
      </c>
      <c r="GN853" s="25">
        <f t="shared" si="1333"/>
        <v>0</v>
      </c>
      <c r="GO853" s="25">
        <f t="shared" si="1334"/>
        <v>0</v>
      </c>
      <c r="GP853" s="25">
        <f t="shared" si="1335"/>
        <v>0</v>
      </c>
      <c r="GQ853" s="16">
        <f t="shared" si="1336"/>
        <v>0</v>
      </c>
      <c r="GR853" s="25">
        <f t="shared" si="1337"/>
        <v>0</v>
      </c>
      <c r="GS853" s="9">
        <f t="shared" si="1275"/>
        <v>0</v>
      </c>
      <c r="GT853" s="26">
        <f t="shared" si="1276"/>
        <v>0</v>
      </c>
      <c r="GU853" s="19">
        <f t="shared" si="1277"/>
        <v>0</v>
      </c>
      <c r="GV853" s="26">
        <f t="shared" si="1278"/>
        <v>0</v>
      </c>
      <c r="GW853" s="26">
        <f t="shared" si="1279"/>
        <v>0</v>
      </c>
      <c r="GX853">
        <f t="shared" si="1338"/>
        <v>0</v>
      </c>
      <c r="GY853" s="7">
        <f t="shared" si="1288"/>
        <v>0</v>
      </c>
      <c r="GZ853" s="7">
        <f t="shared" si="1289"/>
        <v>0</v>
      </c>
      <c r="HA853" s="17">
        <f t="shared" si="1339"/>
        <v>0</v>
      </c>
      <c r="HB853" s="17">
        <f t="shared" si="1290"/>
        <v>0</v>
      </c>
    </row>
    <row r="854" spans="54:210" x14ac:dyDescent="0.3">
      <c r="BB854">
        <v>852</v>
      </c>
      <c r="BC854" s="7">
        <f t="shared" si="1291"/>
        <v>0</v>
      </c>
      <c r="BD854" s="28">
        <f t="shared" si="1292"/>
        <v>0</v>
      </c>
      <c r="BE854" s="16">
        <f t="shared" si="1293"/>
        <v>0</v>
      </c>
      <c r="BF854" s="16">
        <f t="shared" si="1294"/>
        <v>0</v>
      </c>
      <c r="BG854" s="25">
        <v>0</v>
      </c>
      <c r="BH854" s="25">
        <f t="shared" si="1295"/>
        <v>0</v>
      </c>
      <c r="BI854" s="25">
        <f t="shared" si="1296"/>
        <v>0</v>
      </c>
      <c r="BJ854" s="25">
        <f t="shared" si="1297"/>
        <v>0</v>
      </c>
      <c r="BK854" s="25">
        <f t="shared" si="1298"/>
        <v>0</v>
      </c>
      <c r="BL854" s="16">
        <f t="shared" si="1299"/>
        <v>0</v>
      </c>
      <c r="BM854" s="25">
        <f t="shared" si="1300"/>
        <v>0</v>
      </c>
      <c r="BN854" s="9">
        <f t="shared" si="1245"/>
        <v>0</v>
      </c>
      <c r="BO854" s="26">
        <f t="shared" si="1246"/>
        <v>0</v>
      </c>
      <c r="BP854" s="19">
        <f t="shared" si="1247"/>
        <v>0</v>
      </c>
      <c r="BQ854" s="26">
        <f t="shared" si="1248"/>
        <v>0</v>
      </c>
      <c r="BR854" s="26">
        <f t="shared" si="1249"/>
        <v>0</v>
      </c>
      <c r="BS854">
        <f t="shared" si="1301"/>
        <v>0</v>
      </c>
      <c r="BT854" s="7">
        <f t="shared" si="1302"/>
        <v>0</v>
      </c>
      <c r="BU854" s="7">
        <f t="shared" si="1280"/>
        <v>0</v>
      </c>
      <c r="BV854" s="17">
        <f t="shared" si="1303"/>
        <v>0</v>
      </c>
      <c r="BW854" s="17">
        <f t="shared" si="1281"/>
        <v>0</v>
      </c>
      <c r="CB854">
        <v>852</v>
      </c>
      <c r="CC854" s="7">
        <f t="shared" ca="1" si="1304"/>
        <v>-19000</v>
      </c>
      <c r="CD854" s="28">
        <f t="shared" ca="1" si="1305"/>
        <v>0</v>
      </c>
      <c r="CE854" s="16">
        <f t="shared" ca="1" si="1306"/>
        <v>0</v>
      </c>
      <c r="CF854" s="9">
        <f t="shared" ca="1" si="1250"/>
        <v>0</v>
      </c>
      <c r="CG854" s="26">
        <f t="shared" ca="1" si="1251"/>
        <v>0</v>
      </c>
      <c r="CH854" s="19">
        <f t="shared" ca="1" si="1252"/>
        <v>0</v>
      </c>
      <c r="CI854" s="26">
        <f t="shared" ca="1" si="1253"/>
        <v>0</v>
      </c>
      <c r="CJ854" s="26">
        <f t="shared" ca="1" si="1254"/>
        <v>0</v>
      </c>
      <c r="CK854" s="16">
        <f t="shared" ca="1" si="1307"/>
        <v>0</v>
      </c>
      <c r="CL854" s="25">
        <v>0</v>
      </c>
      <c r="CM854" s="25">
        <f t="shared" ca="1" si="1308"/>
        <v>0</v>
      </c>
      <c r="CN854" s="25">
        <f t="shared" ca="1" si="1309"/>
        <v>0</v>
      </c>
      <c r="CO854" s="25">
        <f t="shared" ca="1" si="1310"/>
        <v>0</v>
      </c>
      <c r="CP854" s="25">
        <f t="shared" ca="1" si="1311"/>
        <v>0</v>
      </c>
      <c r="CQ854" s="16">
        <f t="shared" ca="1" si="1312"/>
        <v>0</v>
      </c>
      <c r="CR854" s="25">
        <f t="shared" ca="1" si="1313"/>
        <v>0</v>
      </c>
      <c r="CS854" s="9">
        <f t="shared" ca="1" si="1255"/>
        <v>0</v>
      </c>
      <c r="CT854" s="26">
        <f t="shared" ca="1" si="1256"/>
        <v>0</v>
      </c>
      <c r="CU854" s="19">
        <f t="shared" ca="1" si="1257"/>
        <v>0</v>
      </c>
      <c r="CV854" s="26">
        <f t="shared" ca="1" si="1258"/>
        <v>0</v>
      </c>
      <c r="CW854" s="26">
        <f t="shared" ca="1" si="1259"/>
        <v>0</v>
      </c>
      <c r="CX854">
        <f t="shared" ca="1" si="1314"/>
        <v>0</v>
      </c>
      <c r="CY854" s="7">
        <f t="shared" ca="1" si="1282"/>
        <v>0</v>
      </c>
      <c r="CZ854" s="7">
        <f t="shared" ca="1" si="1283"/>
        <v>0</v>
      </c>
      <c r="DA854" s="17">
        <f t="shared" ca="1" si="1315"/>
        <v>0</v>
      </c>
      <c r="DB854" s="17">
        <f t="shared" ca="1" si="1284"/>
        <v>0</v>
      </c>
      <c r="EB854">
        <v>852</v>
      </c>
      <c r="EC854" s="7">
        <f t="shared" si="1316"/>
        <v>0</v>
      </c>
      <c r="ED854" s="28">
        <f t="shared" si="1317"/>
        <v>0</v>
      </c>
      <c r="EE854" s="16">
        <f t="shared" si="1318"/>
        <v>0</v>
      </c>
      <c r="EF854" s="9">
        <f t="shared" si="1260"/>
        <v>0</v>
      </c>
      <c r="EG854" s="26">
        <f t="shared" si="1261"/>
        <v>0</v>
      </c>
      <c r="EH854" s="19">
        <f t="shared" si="1262"/>
        <v>0</v>
      </c>
      <c r="EI854" s="26">
        <f t="shared" si="1263"/>
        <v>0</v>
      </c>
      <c r="EJ854" s="26">
        <f t="shared" si="1264"/>
        <v>0</v>
      </c>
      <c r="EK854" s="16">
        <f t="shared" si="1319"/>
        <v>0</v>
      </c>
      <c r="EL854" s="25">
        <v>0</v>
      </c>
      <c r="EM854" s="25">
        <f t="shared" si="1320"/>
        <v>0</v>
      </c>
      <c r="EN854" s="25">
        <f t="shared" si="1321"/>
        <v>0</v>
      </c>
      <c r="EO854" s="25">
        <f t="shared" si="1322"/>
        <v>0</v>
      </c>
      <c r="EP854" s="25">
        <f t="shared" si="1323"/>
        <v>0</v>
      </c>
      <c r="EQ854" s="16">
        <f t="shared" si="1324"/>
        <v>0</v>
      </c>
      <c r="ER854" s="25">
        <f t="shared" si="1325"/>
        <v>0</v>
      </c>
      <c r="ES854" s="9">
        <f t="shared" si="1265"/>
        <v>0</v>
      </c>
      <c r="ET854" s="26">
        <f t="shared" si="1266"/>
        <v>0</v>
      </c>
      <c r="EU854" s="19">
        <f t="shared" si="1267"/>
        <v>0</v>
      </c>
      <c r="EV854" s="26">
        <f t="shared" si="1268"/>
        <v>0</v>
      </c>
      <c r="EW854" s="26">
        <f t="shared" si="1269"/>
        <v>0</v>
      </c>
      <c r="EX854">
        <f t="shared" si="1326"/>
        <v>0</v>
      </c>
      <c r="EY854" s="7">
        <f t="shared" si="1285"/>
        <v>0</v>
      </c>
      <c r="EZ854" s="7">
        <f t="shared" si="1286"/>
        <v>0</v>
      </c>
      <c r="FA854" s="17">
        <f t="shared" si="1327"/>
        <v>0</v>
      </c>
      <c r="FB854" s="17">
        <f t="shared" si="1287"/>
        <v>0</v>
      </c>
      <c r="GB854">
        <v>852</v>
      </c>
      <c r="GC854" s="7">
        <f t="shared" si="1328"/>
        <v>0</v>
      </c>
      <c r="GD854" s="28">
        <f t="shared" si="1329"/>
        <v>0</v>
      </c>
      <c r="GE854" s="16">
        <f t="shared" si="1330"/>
        <v>0</v>
      </c>
      <c r="GF854" s="9">
        <f t="shared" si="1270"/>
        <v>0</v>
      </c>
      <c r="GG854" s="26">
        <f t="shared" si="1271"/>
        <v>0</v>
      </c>
      <c r="GH854" s="19">
        <f t="shared" si="1272"/>
        <v>0</v>
      </c>
      <c r="GI854" s="26">
        <f t="shared" si="1273"/>
        <v>0</v>
      </c>
      <c r="GJ854" s="26">
        <f t="shared" si="1274"/>
        <v>0</v>
      </c>
      <c r="GK854" s="16">
        <f t="shared" si="1331"/>
        <v>0</v>
      </c>
      <c r="GL854" s="25">
        <v>0</v>
      </c>
      <c r="GM854" s="25">
        <f t="shared" si="1332"/>
        <v>0</v>
      </c>
      <c r="GN854" s="25">
        <f t="shared" si="1333"/>
        <v>0</v>
      </c>
      <c r="GO854" s="25">
        <f t="shared" si="1334"/>
        <v>0</v>
      </c>
      <c r="GP854" s="25">
        <f t="shared" si="1335"/>
        <v>0</v>
      </c>
      <c r="GQ854" s="16">
        <f t="shared" si="1336"/>
        <v>0</v>
      </c>
      <c r="GR854" s="25">
        <f t="shared" si="1337"/>
        <v>0</v>
      </c>
      <c r="GS854" s="9">
        <f t="shared" si="1275"/>
        <v>0</v>
      </c>
      <c r="GT854" s="26">
        <f t="shared" si="1276"/>
        <v>0</v>
      </c>
      <c r="GU854" s="19">
        <f t="shared" si="1277"/>
        <v>0</v>
      </c>
      <c r="GV854" s="26">
        <f t="shared" si="1278"/>
        <v>0</v>
      </c>
      <c r="GW854" s="26">
        <f t="shared" si="1279"/>
        <v>0</v>
      </c>
      <c r="GX854">
        <f t="shared" si="1338"/>
        <v>0</v>
      </c>
      <c r="GY854" s="7">
        <f t="shared" si="1288"/>
        <v>0</v>
      </c>
      <c r="GZ854" s="7">
        <f t="shared" si="1289"/>
        <v>0</v>
      </c>
      <c r="HA854" s="17">
        <f t="shared" si="1339"/>
        <v>0</v>
      </c>
      <c r="HB854" s="17">
        <f t="shared" si="1290"/>
        <v>0</v>
      </c>
    </row>
    <row r="855" spans="54:210" x14ac:dyDescent="0.3">
      <c r="BB855">
        <v>853</v>
      </c>
      <c r="BC855" s="7">
        <f t="shared" si="1291"/>
        <v>0</v>
      </c>
      <c r="BD855" s="28">
        <f t="shared" si="1292"/>
        <v>0</v>
      </c>
      <c r="BE855" s="16">
        <f t="shared" si="1293"/>
        <v>0</v>
      </c>
      <c r="BF855" s="16">
        <f t="shared" si="1294"/>
        <v>0</v>
      </c>
      <c r="BG855" s="25">
        <v>0</v>
      </c>
      <c r="BH855" s="25">
        <f t="shared" si="1295"/>
        <v>0</v>
      </c>
      <c r="BI855" s="25">
        <f t="shared" si="1296"/>
        <v>0</v>
      </c>
      <c r="BJ855" s="25">
        <f t="shared" si="1297"/>
        <v>0</v>
      </c>
      <c r="BK855" s="25">
        <f t="shared" si="1298"/>
        <v>0</v>
      </c>
      <c r="BL855" s="16">
        <f t="shared" si="1299"/>
        <v>0</v>
      </c>
      <c r="BM855" s="25">
        <f t="shared" si="1300"/>
        <v>0</v>
      </c>
      <c r="BN855" s="9">
        <f t="shared" si="1245"/>
        <v>0</v>
      </c>
      <c r="BO855" s="26">
        <f t="shared" si="1246"/>
        <v>0</v>
      </c>
      <c r="BP855" s="19">
        <f t="shared" si="1247"/>
        <v>0</v>
      </c>
      <c r="BQ855" s="26">
        <f t="shared" si="1248"/>
        <v>0</v>
      </c>
      <c r="BR855" s="26">
        <f t="shared" si="1249"/>
        <v>0</v>
      </c>
      <c r="BS855">
        <f t="shared" si="1301"/>
        <v>0</v>
      </c>
      <c r="BT855" s="7">
        <f t="shared" si="1302"/>
        <v>0</v>
      </c>
      <c r="BU855" s="7">
        <f t="shared" si="1280"/>
        <v>0</v>
      </c>
      <c r="BV855" s="17">
        <f t="shared" si="1303"/>
        <v>0</v>
      </c>
      <c r="BW855" s="17">
        <f t="shared" si="1281"/>
        <v>0</v>
      </c>
      <c r="CB855">
        <v>853</v>
      </c>
      <c r="CC855" s="7">
        <f t="shared" ca="1" si="1304"/>
        <v>-19000</v>
      </c>
      <c r="CD855" s="28">
        <f t="shared" ca="1" si="1305"/>
        <v>0</v>
      </c>
      <c r="CE855" s="16">
        <f t="shared" ca="1" si="1306"/>
        <v>0</v>
      </c>
      <c r="CF855" s="9">
        <f t="shared" ca="1" si="1250"/>
        <v>0</v>
      </c>
      <c r="CG855" s="26">
        <f t="shared" ca="1" si="1251"/>
        <v>0</v>
      </c>
      <c r="CH855" s="19">
        <f t="shared" ca="1" si="1252"/>
        <v>0</v>
      </c>
      <c r="CI855" s="26">
        <f t="shared" ca="1" si="1253"/>
        <v>0</v>
      </c>
      <c r="CJ855" s="26">
        <f t="shared" ca="1" si="1254"/>
        <v>0</v>
      </c>
      <c r="CK855" s="16">
        <f t="shared" ca="1" si="1307"/>
        <v>0</v>
      </c>
      <c r="CL855" s="25">
        <v>0</v>
      </c>
      <c r="CM855" s="25">
        <f t="shared" ca="1" si="1308"/>
        <v>0</v>
      </c>
      <c r="CN855" s="25">
        <f t="shared" ca="1" si="1309"/>
        <v>0</v>
      </c>
      <c r="CO855" s="25">
        <f t="shared" ca="1" si="1310"/>
        <v>0</v>
      </c>
      <c r="CP855" s="25">
        <f t="shared" ca="1" si="1311"/>
        <v>0</v>
      </c>
      <c r="CQ855" s="16">
        <f t="shared" ca="1" si="1312"/>
        <v>0</v>
      </c>
      <c r="CR855" s="25">
        <f t="shared" ca="1" si="1313"/>
        <v>0</v>
      </c>
      <c r="CS855" s="9">
        <f t="shared" ca="1" si="1255"/>
        <v>0</v>
      </c>
      <c r="CT855" s="26">
        <f t="shared" ca="1" si="1256"/>
        <v>0</v>
      </c>
      <c r="CU855" s="19">
        <f t="shared" ca="1" si="1257"/>
        <v>0</v>
      </c>
      <c r="CV855" s="26">
        <f t="shared" ca="1" si="1258"/>
        <v>0</v>
      </c>
      <c r="CW855" s="26">
        <f t="shared" ca="1" si="1259"/>
        <v>0</v>
      </c>
      <c r="CX855">
        <f t="shared" ca="1" si="1314"/>
        <v>0</v>
      </c>
      <c r="CY855" s="7">
        <f t="shared" ca="1" si="1282"/>
        <v>0</v>
      </c>
      <c r="CZ855" s="7">
        <f t="shared" ca="1" si="1283"/>
        <v>0</v>
      </c>
      <c r="DA855" s="17">
        <f t="shared" ca="1" si="1315"/>
        <v>0</v>
      </c>
      <c r="DB855" s="17">
        <f t="shared" ca="1" si="1284"/>
        <v>0</v>
      </c>
      <c r="EB855">
        <v>853</v>
      </c>
      <c r="EC855" s="7">
        <f t="shared" si="1316"/>
        <v>0</v>
      </c>
      <c r="ED855" s="28">
        <f t="shared" si="1317"/>
        <v>0</v>
      </c>
      <c r="EE855" s="16">
        <f t="shared" si="1318"/>
        <v>0</v>
      </c>
      <c r="EF855" s="9">
        <f t="shared" si="1260"/>
        <v>0</v>
      </c>
      <c r="EG855" s="26">
        <f t="shared" si="1261"/>
        <v>0</v>
      </c>
      <c r="EH855" s="19">
        <f t="shared" si="1262"/>
        <v>0</v>
      </c>
      <c r="EI855" s="26">
        <f t="shared" si="1263"/>
        <v>0</v>
      </c>
      <c r="EJ855" s="26">
        <f t="shared" si="1264"/>
        <v>0</v>
      </c>
      <c r="EK855" s="16">
        <f t="shared" si="1319"/>
        <v>0</v>
      </c>
      <c r="EL855" s="25">
        <v>0</v>
      </c>
      <c r="EM855" s="25">
        <f t="shared" si="1320"/>
        <v>0</v>
      </c>
      <c r="EN855" s="25">
        <f t="shared" si="1321"/>
        <v>0</v>
      </c>
      <c r="EO855" s="25">
        <f t="shared" si="1322"/>
        <v>0</v>
      </c>
      <c r="EP855" s="25">
        <f t="shared" si="1323"/>
        <v>0</v>
      </c>
      <c r="EQ855" s="16">
        <f t="shared" si="1324"/>
        <v>0</v>
      </c>
      <c r="ER855" s="25">
        <f t="shared" si="1325"/>
        <v>0</v>
      </c>
      <c r="ES855" s="9">
        <f t="shared" si="1265"/>
        <v>0</v>
      </c>
      <c r="ET855" s="26">
        <f t="shared" si="1266"/>
        <v>0</v>
      </c>
      <c r="EU855" s="19">
        <f t="shared" si="1267"/>
        <v>0</v>
      </c>
      <c r="EV855" s="26">
        <f t="shared" si="1268"/>
        <v>0</v>
      </c>
      <c r="EW855" s="26">
        <f t="shared" si="1269"/>
        <v>0</v>
      </c>
      <c r="EX855">
        <f t="shared" si="1326"/>
        <v>0</v>
      </c>
      <c r="EY855" s="7">
        <f t="shared" si="1285"/>
        <v>0</v>
      </c>
      <c r="EZ855" s="7">
        <f t="shared" si="1286"/>
        <v>0</v>
      </c>
      <c r="FA855" s="17">
        <f t="shared" si="1327"/>
        <v>0</v>
      </c>
      <c r="FB855" s="17">
        <f t="shared" si="1287"/>
        <v>0</v>
      </c>
      <c r="GB855">
        <v>853</v>
      </c>
      <c r="GC855" s="7">
        <f t="shared" si="1328"/>
        <v>0</v>
      </c>
      <c r="GD855" s="28">
        <f t="shared" si="1329"/>
        <v>0</v>
      </c>
      <c r="GE855" s="16">
        <f t="shared" si="1330"/>
        <v>0</v>
      </c>
      <c r="GF855" s="9">
        <f t="shared" si="1270"/>
        <v>0</v>
      </c>
      <c r="GG855" s="26">
        <f t="shared" si="1271"/>
        <v>0</v>
      </c>
      <c r="GH855" s="19">
        <f t="shared" si="1272"/>
        <v>0</v>
      </c>
      <c r="GI855" s="26">
        <f t="shared" si="1273"/>
        <v>0</v>
      </c>
      <c r="GJ855" s="26">
        <f t="shared" si="1274"/>
        <v>0</v>
      </c>
      <c r="GK855" s="16">
        <f t="shared" si="1331"/>
        <v>0</v>
      </c>
      <c r="GL855" s="25">
        <v>0</v>
      </c>
      <c r="GM855" s="25">
        <f t="shared" si="1332"/>
        <v>0</v>
      </c>
      <c r="GN855" s="25">
        <f t="shared" si="1333"/>
        <v>0</v>
      </c>
      <c r="GO855" s="25">
        <f t="shared" si="1334"/>
        <v>0</v>
      </c>
      <c r="GP855" s="25">
        <f t="shared" si="1335"/>
        <v>0</v>
      </c>
      <c r="GQ855" s="16">
        <f t="shared" si="1336"/>
        <v>0</v>
      </c>
      <c r="GR855" s="25">
        <f t="shared" si="1337"/>
        <v>0</v>
      </c>
      <c r="GS855" s="9">
        <f t="shared" si="1275"/>
        <v>0</v>
      </c>
      <c r="GT855" s="26">
        <f t="shared" si="1276"/>
        <v>0</v>
      </c>
      <c r="GU855" s="19">
        <f t="shared" si="1277"/>
        <v>0</v>
      </c>
      <c r="GV855" s="26">
        <f t="shared" si="1278"/>
        <v>0</v>
      </c>
      <c r="GW855" s="26">
        <f t="shared" si="1279"/>
        <v>0</v>
      </c>
      <c r="GX855">
        <f t="shared" si="1338"/>
        <v>0</v>
      </c>
      <c r="GY855" s="7">
        <f t="shared" si="1288"/>
        <v>0</v>
      </c>
      <c r="GZ855" s="7">
        <f t="shared" si="1289"/>
        <v>0</v>
      </c>
      <c r="HA855" s="17">
        <f t="shared" si="1339"/>
        <v>0</v>
      </c>
      <c r="HB855" s="17">
        <f t="shared" si="1290"/>
        <v>0</v>
      </c>
    </row>
    <row r="856" spans="54:210" x14ac:dyDescent="0.3">
      <c r="BB856">
        <v>854</v>
      </c>
      <c r="BC856" s="7">
        <f t="shared" si="1291"/>
        <v>0</v>
      </c>
      <c r="BD856" s="28">
        <f t="shared" si="1292"/>
        <v>0</v>
      </c>
      <c r="BE856" s="16">
        <f t="shared" si="1293"/>
        <v>0</v>
      </c>
      <c r="BF856" s="16">
        <f t="shared" si="1294"/>
        <v>0</v>
      </c>
      <c r="BG856" s="25">
        <v>0</v>
      </c>
      <c r="BH856" s="25">
        <f t="shared" si="1295"/>
        <v>0</v>
      </c>
      <c r="BI856" s="25">
        <f t="shared" si="1296"/>
        <v>0</v>
      </c>
      <c r="BJ856" s="25">
        <f t="shared" si="1297"/>
        <v>0</v>
      </c>
      <c r="BK856" s="25">
        <f t="shared" si="1298"/>
        <v>0</v>
      </c>
      <c r="BL856" s="16">
        <f t="shared" si="1299"/>
        <v>0</v>
      </c>
      <c r="BM856" s="25">
        <f t="shared" si="1300"/>
        <v>0</v>
      </c>
      <c r="BN856" s="9">
        <f t="shared" si="1245"/>
        <v>0</v>
      </c>
      <c r="BO856" s="26">
        <f t="shared" si="1246"/>
        <v>0</v>
      </c>
      <c r="BP856" s="19">
        <f t="shared" si="1247"/>
        <v>0</v>
      </c>
      <c r="BQ856" s="26">
        <f t="shared" si="1248"/>
        <v>0</v>
      </c>
      <c r="BR856" s="26">
        <f t="shared" si="1249"/>
        <v>0</v>
      </c>
      <c r="BS856">
        <f t="shared" si="1301"/>
        <v>0</v>
      </c>
      <c r="BT856" s="7">
        <f t="shared" si="1302"/>
        <v>0</v>
      </c>
      <c r="BU856" s="7">
        <f t="shared" si="1280"/>
        <v>0</v>
      </c>
      <c r="BV856" s="17">
        <f t="shared" si="1303"/>
        <v>0</v>
      </c>
      <c r="BW856" s="17">
        <f t="shared" si="1281"/>
        <v>0</v>
      </c>
      <c r="CB856">
        <v>854</v>
      </c>
      <c r="CC856" s="7">
        <f t="shared" ca="1" si="1304"/>
        <v>-19000</v>
      </c>
      <c r="CD856" s="28">
        <f t="shared" ca="1" si="1305"/>
        <v>0</v>
      </c>
      <c r="CE856" s="16">
        <f t="shared" ca="1" si="1306"/>
        <v>0</v>
      </c>
      <c r="CF856" s="9">
        <f t="shared" ca="1" si="1250"/>
        <v>0</v>
      </c>
      <c r="CG856" s="26">
        <f t="shared" ca="1" si="1251"/>
        <v>0</v>
      </c>
      <c r="CH856" s="19">
        <f t="shared" ca="1" si="1252"/>
        <v>0</v>
      </c>
      <c r="CI856" s="26">
        <f t="shared" ca="1" si="1253"/>
        <v>0</v>
      </c>
      <c r="CJ856" s="26">
        <f t="shared" ca="1" si="1254"/>
        <v>0</v>
      </c>
      <c r="CK856" s="16">
        <f t="shared" ca="1" si="1307"/>
        <v>0</v>
      </c>
      <c r="CL856" s="25">
        <v>0</v>
      </c>
      <c r="CM856" s="25">
        <f t="shared" ca="1" si="1308"/>
        <v>0</v>
      </c>
      <c r="CN856" s="25">
        <f t="shared" ca="1" si="1309"/>
        <v>0</v>
      </c>
      <c r="CO856" s="25">
        <f t="shared" ca="1" si="1310"/>
        <v>0</v>
      </c>
      <c r="CP856" s="25">
        <f t="shared" ca="1" si="1311"/>
        <v>0</v>
      </c>
      <c r="CQ856" s="16">
        <f t="shared" ca="1" si="1312"/>
        <v>0</v>
      </c>
      <c r="CR856" s="25">
        <f t="shared" ca="1" si="1313"/>
        <v>0</v>
      </c>
      <c r="CS856" s="9">
        <f t="shared" ca="1" si="1255"/>
        <v>0</v>
      </c>
      <c r="CT856" s="26">
        <f t="shared" ca="1" si="1256"/>
        <v>0</v>
      </c>
      <c r="CU856" s="19">
        <f t="shared" ca="1" si="1257"/>
        <v>0</v>
      </c>
      <c r="CV856" s="26">
        <f t="shared" ca="1" si="1258"/>
        <v>0</v>
      </c>
      <c r="CW856" s="26">
        <f t="shared" ca="1" si="1259"/>
        <v>0</v>
      </c>
      <c r="CX856">
        <f t="shared" ca="1" si="1314"/>
        <v>0</v>
      </c>
      <c r="CY856" s="7">
        <f t="shared" ca="1" si="1282"/>
        <v>0</v>
      </c>
      <c r="CZ856" s="7">
        <f t="shared" ca="1" si="1283"/>
        <v>0</v>
      </c>
      <c r="DA856" s="17">
        <f t="shared" ca="1" si="1315"/>
        <v>0</v>
      </c>
      <c r="DB856" s="17">
        <f t="shared" ca="1" si="1284"/>
        <v>0</v>
      </c>
      <c r="EB856">
        <v>854</v>
      </c>
      <c r="EC856" s="7">
        <f t="shared" si="1316"/>
        <v>0</v>
      </c>
      <c r="ED856" s="28">
        <f t="shared" si="1317"/>
        <v>0</v>
      </c>
      <c r="EE856" s="16">
        <f t="shared" si="1318"/>
        <v>0</v>
      </c>
      <c r="EF856" s="9">
        <f t="shared" si="1260"/>
        <v>0</v>
      </c>
      <c r="EG856" s="26">
        <f t="shared" si="1261"/>
        <v>0</v>
      </c>
      <c r="EH856" s="19">
        <f t="shared" si="1262"/>
        <v>0</v>
      </c>
      <c r="EI856" s="26">
        <f t="shared" si="1263"/>
        <v>0</v>
      </c>
      <c r="EJ856" s="26">
        <f t="shared" si="1264"/>
        <v>0</v>
      </c>
      <c r="EK856" s="16">
        <f t="shared" si="1319"/>
        <v>0</v>
      </c>
      <c r="EL856" s="25">
        <v>0</v>
      </c>
      <c r="EM856" s="25">
        <f t="shared" si="1320"/>
        <v>0</v>
      </c>
      <c r="EN856" s="25">
        <f t="shared" si="1321"/>
        <v>0</v>
      </c>
      <c r="EO856" s="25">
        <f t="shared" si="1322"/>
        <v>0</v>
      </c>
      <c r="EP856" s="25">
        <f t="shared" si="1323"/>
        <v>0</v>
      </c>
      <c r="EQ856" s="16">
        <f t="shared" si="1324"/>
        <v>0</v>
      </c>
      <c r="ER856" s="25">
        <f t="shared" si="1325"/>
        <v>0</v>
      </c>
      <c r="ES856" s="9">
        <f t="shared" si="1265"/>
        <v>0</v>
      </c>
      <c r="ET856" s="26">
        <f t="shared" si="1266"/>
        <v>0</v>
      </c>
      <c r="EU856" s="19">
        <f t="shared" si="1267"/>
        <v>0</v>
      </c>
      <c r="EV856" s="26">
        <f t="shared" si="1268"/>
        <v>0</v>
      </c>
      <c r="EW856" s="26">
        <f t="shared" si="1269"/>
        <v>0</v>
      </c>
      <c r="EX856">
        <f t="shared" si="1326"/>
        <v>0</v>
      </c>
      <c r="EY856" s="7">
        <f t="shared" si="1285"/>
        <v>0</v>
      </c>
      <c r="EZ856" s="7">
        <f t="shared" si="1286"/>
        <v>0</v>
      </c>
      <c r="FA856" s="17">
        <f t="shared" si="1327"/>
        <v>0</v>
      </c>
      <c r="FB856" s="17">
        <f t="shared" si="1287"/>
        <v>0</v>
      </c>
      <c r="GB856">
        <v>854</v>
      </c>
      <c r="GC856" s="7">
        <f t="shared" si="1328"/>
        <v>0</v>
      </c>
      <c r="GD856" s="28">
        <f t="shared" si="1329"/>
        <v>0</v>
      </c>
      <c r="GE856" s="16">
        <f t="shared" si="1330"/>
        <v>0</v>
      </c>
      <c r="GF856" s="9">
        <f t="shared" si="1270"/>
        <v>0</v>
      </c>
      <c r="GG856" s="26">
        <f t="shared" si="1271"/>
        <v>0</v>
      </c>
      <c r="GH856" s="19">
        <f t="shared" si="1272"/>
        <v>0</v>
      </c>
      <c r="GI856" s="26">
        <f t="shared" si="1273"/>
        <v>0</v>
      </c>
      <c r="GJ856" s="26">
        <f t="shared" si="1274"/>
        <v>0</v>
      </c>
      <c r="GK856" s="16">
        <f t="shared" si="1331"/>
        <v>0</v>
      </c>
      <c r="GL856" s="25">
        <v>0</v>
      </c>
      <c r="GM856" s="25">
        <f t="shared" si="1332"/>
        <v>0</v>
      </c>
      <c r="GN856" s="25">
        <f t="shared" si="1333"/>
        <v>0</v>
      </c>
      <c r="GO856" s="25">
        <f t="shared" si="1334"/>
        <v>0</v>
      </c>
      <c r="GP856" s="25">
        <f t="shared" si="1335"/>
        <v>0</v>
      </c>
      <c r="GQ856" s="16">
        <f t="shared" si="1336"/>
        <v>0</v>
      </c>
      <c r="GR856" s="25">
        <f t="shared" si="1337"/>
        <v>0</v>
      </c>
      <c r="GS856" s="9">
        <f t="shared" si="1275"/>
        <v>0</v>
      </c>
      <c r="GT856" s="26">
        <f t="shared" si="1276"/>
        <v>0</v>
      </c>
      <c r="GU856" s="19">
        <f t="shared" si="1277"/>
        <v>0</v>
      </c>
      <c r="GV856" s="26">
        <f t="shared" si="1278"/>
        <v>0</v>
      </c>
      <c r="GW856" s="26">
        <f t="shared" si="1279"/>
        <v>0</v>
      </c>
      <c r="GX856">
        <f t="shared" si="1338"/>
        <v>0</v>
      </c>
      <c r="GY856" s="7">
        <f t="shared" si="1288"/>
        <v>0</v>
      </c>
      <c r="GZ856" s="7">
        <f t="shared" si="1289"/>
        <v>0</v>
      </c>
      <c r="HA856" s="17">
        <f t="shared" si="1339"/>
        <v>0</v>
      </c>
      <c r="HB856" s="17">
        <f t="shared" si="1290"/>
        <v>0</v>
      </c>
    </row>
    <row r="857" spans="54:210" x14ac:dyDescent="0.3">
      <c r="BB857">
        <v>855</v>
      </c>
      <c r="BC857" s="7">
        <f t="shared" si="1291"/>
        <v>0</v>
      </c>
      <c r="BD857" s="28">
        <f t="shared" si="1292"/>
        <v>0</v>
      </c>
      <c r="BE857" s="16">
        <f t="shared" si="1293"/>
        <v>0</v>
      </c>
      <c r="BF857" s="16">
        <f t="shared" si="1294"/>
        <v>0</v>
      </c>
      <c r="BG857" s="25">
        <v>0</v>
      </c>
      <c r="BH857" s="25">
        <f t="shared" si="1295"/>
        <v>0</v>
      </c>
      <c r="BI857" s="25">
        <f t="shared" si="1296"/>
        <v>0</v>
      </c>
      <c r="BJ857" s="25">
        <f t="shared" si="1297"/>
        <v>0</v>
      </c>
      <c r="BK857" s="25">
        <f t="shared" si="1298"/>
        <v>0</v>
      </c>
      <c r="BL857" s="16">
        <f t="shared" si="1299"/>
        <v>0</v>
      </c>
      <c r="BM857" s="25">
        <f t="shared" si="1300"/>
        <v>0</v>
      </c>
      <c r="BN857" s="9">
        <f t="shared" si="1245"/>
        <v>0</v>
      </c>
      <c r="BO857" s="26">
        <f t="shared" si="1246"/>
        <v>0</v>
      </c>
      <c r="BP857" s="19">
        <f t="shared" si="1247"/>
        <v>0</v>
      </c>
      <c r="BQ857" s="26">
        <f t="shared" si="1248"/>
        <v>0</v>
      </c>
      <c r="BR857" s="26">
        <f t="shared" si="1249"/>
        <v>0</v>
      </c>
      <c r="BS857">
        <f t="shared" si="1301"/>
        <v>0</v>
      </c>
      <c r="BT857" s="7">
        <f t="shared" si="1302"/>
        <v>0</v>
      </c>
      <c r="BU857" s="7">
        <f t="shared" si="1280"/>
        <v>0</v>
      </c>
      <c r="BV857" s="17">
        <f t="shared" si="1303"/>
        <v>0</v>
      </c>
      <c r="BW857" s="17">
        <f t="shared" si="1281"/>
        <v>0</v>
      </c>
      <c r="CB857">
        <v>855</v>
      </c>
      <c r="CC857" s="7">
        <f t="shared" ca="1" si="1304"/>
        <v>-19000</v>
      </c>
      <c r="CD857" s="28">
        <f t="shared" ca="1" si="1305"/>
        <v>0</v>
      </c>
      <c r="CE857" s="16">
        <f t="shared" ca="1" si="1306"/>
        <v>0</v>
      </c>
      <c r="CF857" s="9">
        <f t="shared" ca="1" si="1250"/>
        <v>0</v>
      </c>
      <c r="CG857" s="26">
        <f t="shared" ca="1" si="1251"/>
        <v>0</v>
      </c>
      <c r="CH857" s="19">
        <f t="shared" ca="1" si="1252"/>
        <v>0</v>
      </c>
      <c r="CI857" s="26">
        <f t="shared" ca="1" si="1253"/>
        <v>0</v>
      </c>
      <c r="CJ857" s="26">
        <f t="shared" ca="1" si="1254"/>
        <v>0</v>
      </c>
      <c r="CK857" s="16">
        <f t="shared" ca="1" si="1307"/>
        <v>0</v>
      </c>
      <c r="CL857" s="25">
        <v>0</v>
      </c>
      <c r="CM857" s="25">
        <f t="shared" ca="1" si="1308"/>
        <v>0</v>
      </c>
      <c r="CN857" s="25">
        <f t="shared" ca="1" si="1309"/>
        <v>0</v>
      </c>
      <c r="CO857" s="25">
        <f t="shared" ca="1" si="1310"/>
        <v>0</v>
      </c>
      <c r="CP857" s="25">
        <f t="shared" ca="1" si="1311"/>
        <v>0</v>
      </c>
      <c r="CQ857" s="16">
        <f t="shared" ca="1" si="1312"/>
        <v>0</v>
      </c>
      <c r="CR857" s="25">
        <f t="shared" ca="1" si="1313"/>
        <v>0</v>
      </c>
      <c r="CS857" s="9">
        <f t="shared" ca="1" si="1255"/>
        <v>0</v>
      </c>
      <c r="CT857" s="26">
        <f t="shared" ca="1" si="1256"/>
        <v>0</v>
      </c>
      <c r="CU857" s="19">
        <f t="shared" ca="1" si="1257"/>
        <v>0</v>
      </c>
      <c r="CV857" s="26">
        <f t="shared" ca="1" si="1258"/>
        <v>0</v>
      </c>
      <c r="CW857" s="26">
        <f t="shared" ca="1" si="1259"/>
        <v>0</v>
      </c>
      <c r="CX857">
        <f t="shared" ca="1" si="1314"/>
        <v>0</v>
      </c>
      <c r="CY857" s="7">
        <f t="shared" ca="1" si="1282"/>
        <v>0</v>
      </c>
      <c r="CZ857" s="7">
        <f t="shared" ca="1" si="1283"/>
        <v>0</v>
      </c>
      <c r="DA857" s="17">
        <f t="shared" ca="1" si="1315"/>
        <v>0</v>
      </c>
      <c r="DB857" s="17">
        <f t="shared" ca="1" si="1284"/>
        <v>0</v>
      </c>
      <c r="EB857">
        <v>855</v>
      </c>
      <c r="EC857" s="7">
        <f t="shared" si="1316"/>
        <v>0</v>
      </c>
      <c r="ED857" s="28">
        <f t="shared" si="1317"/>
        <v>0</v>
      </c>
      <c r="EE857" s="16">
        <f t="shared" si="1318"/>
        <v>0</v>
      </c>
      <c r="EF857" s="9">
        <f t="shared" si="1260"/>
        <v>0</v>
      </c>
      <c r="EG857" s="26">
        <f t="shared" si="1261"/>
        <v>0</v>
      </c>
      <c r="EH857" s="19">
        <f t="shared" si="1262"/>
        <v>0</v>
      </c>
      <c r="EI857" s="26">
        <f t="shared" si="1263"/>
        <v>0</v>
      </c>
      <c r="EJ857" s="26">
        <f t="shared" si="1264"/>
        <v>0</v>
      </c>
      <c r="EK857" s="16">
        <f t="shared" si="1319"/>
        <v>0</v>
      </c>
      <c r="EL857" s="25">
        <v>0</v>
      </c>
      <c r="EM857" s="25">
        <f t="shared" si="1320"/>
        <v>0</v>
      </c>
      <c r="EN857" s="25">
        <f t="shared" si="1321"/>
        <v>0</v>
      </c>
      <c r="EO857" s="25">
        <f t="shared" si="1322"/>
        <v>0</v>
      </c>
      <c r="EP857" s="25">
        <f t="shared" si="1323"/>
        <v>0</v>
      </c>
      <c r="EQ857" s="16">
        <f t="shared" si="1324"/>
        <v>0</v>
      </c>
      <c r="ER857" s="25">
        <f t="shared" si="1325"/>
        <v>0</v>
      </c>
      <c r="ES857" s="9">
        <f t="shared" si="1265"/>
        <v>0</v>
      </c>
      <c r="ET857" s="26">
        <f t="shared" si="1266"/>
        <v>0</v>
      </c>
      <c r="EU857" s="19">
        <f t="shared" si="1267"/>
        <v>0</v>
      </c>
      <c r="EV857" s="26">
        <f t="shared" si="1268"/>
        <v>0</v>
      </c>
      <c r="EW857" s="26">
        <f t="shared" si="1269"/>
        <v>0</v>
      </c>
      <c r="EX857">
        <f t="shared" si="1326"/>
        <v>0</v>
      </c>
      <c r="EY857" s="7">
        <f t="shared" si="1285"/>
        <v>0</v>
      </c>
      <c r="EZ857" s="7">
        <f t="shared" si="1286"/>
        <v>0</v>
      </c>
      <c r="FA857" s="17">
        <f t="shared" si="1327"/>
        <v>0</v>
      </c>
      <c r="FB857" s="17">
        <f t="shared" si="1287"/>
        <v>0</v>
      </c>
      <c r="GB857">
        <v>855</v>
      </c>
      <c r="GC857" s="7">
        <f t="shared" si="1328"/>
        <v>0</v>
      </c>
      <c r="GD857" s="28">
        <f t="shared" si="1329"/>
        <v>0</v>
      </c>
      <c r="GE857" s="16">
        <f t="shared" si="1330"/>
        <v>0</v>
      </c>
      <c r="GF857" s="9">
        <f t="shared" si="1270"/>
        <v>0</v>
      </c>
      <c r="GG857" s="26">
        <f t="shared" si="1271"/>
        <v>0</v>
      </c>
      <c r="GH857" s="19">
        <f t="shared" si="1272"/>
        <v>0</v>
      </c>
      <c r="GI857" s="26">
        <f t="shared" si="1273"/>
        <v>0</v>
      </c>
      <c r="GJ857" s="26">
        <f t="shared" si="1274"/>
        <v>0</v>
      </c>
      <c r="GK857" s="16">
        <f t="shared" si="1331"/>
        <v>0</v>
      </c>
      <c r="GL857" s="25">
        <v>0</v>
      </c>
      <c r="GM857" s="25">
        <f t="shared" si="1332"/>
        <v>0</v>
      </c>
      <c r="GN857" s="25">
        <f t="shared" si="1333"/>
        <v>0</v>
      </c>
      <c r="GO857" s="25">
        <f t="shared" si="1334"/>
        <v>0</v>
      </c>
      <c r="GP857" s="25">
        <f t="shared" si="1335"/>
        <v>0</v>
      </c>
      <c r="GQ857" s="16">
        <f t="shared" si="1336"/>
        <v>0</v>
      </c>
      <c r="GR857" s="25">
        <f t="shared" si="1337"/>
        <v>0</v>
      </c>
      <c r="GS857" s="9">
        <f t="shared" si="1275"/>
        <v>0</v>
      </c>
      <c r="GT857" s="26">
        <f t="shared" si="1276"/>
        <v>0</v>
      </c>
      <c r="GU857" s="19">
        <f t="shared" si="1277"/>
        <v>0</v>
      </c>
      <c r="GV857" s="26">
        <f t="shared" si="1278"/>
        <v>0</v>
      </c>
      <c r="GW857" s="26">
        <f t="shared" si="1279"/>
        <v>0</v>
      </c>
      <c r="GX857">
        <f t="shared" si="1338"/>
        <v>0</v>
      </c>
      <c r="GY857" s="7">
        <f t="shared" si="1288"/>
        <v>0</v>
      </c>
      <c r="GZ857" s="7">
        <f t="shared" si="1289"/>
        <v>0</v>
      </c>
      <c r="HA857" s="17">
        <f t="shared" si="1339"/>
        <v>0</v>
      </c>
      <c r="HB857" s="17">
        <f t="shared" si="1290"/>
        <v>0</v>
      </c>
    </row>
    <row r="858" spans="54:210" x14ac:dyDescent="0.3">
      <c r="BB858">
        <v>856</v>
      </c>
      <c r="BC858" s="7">
        <f t="shared" si="1291"/>
        <v>0</v>
      </c>
      <c r="BD858" s="28">
        <f t="shared" si="1292"/>
        <v>0</v>
      </c>
      <c r="BE858" s="16">
        <f t="shared" si="1293"/>
        <v>0</v>
      </c>
      <c r="BF858" s="16">
        <f t="shared" si="1294"/>
        <v>0</v>
      </c>
      <c r="BG858" s="25">
        <v>0</v>
      </c>
      <c r="BH858" s="25">
        <f t="shared" si="1295"/>
        <v>0</v>
      </c>
      <c r="BI858" s="25">
        <f t="shared" si="1296"/>
        <v>0</v>
      </c>
      <c r="BJ858" s="25">
        <f t="shared" si="1297"/>
        <v>0</v>
      </c>
      <c r="BK858" s="25">
        <f t="shared" si="1298"/>
        <v>0</v>
      </c>
      <c r="BL858" s="16">
        <f t="shared" si="1299"/>
        <v>0</v>
      </c>
      <c r="BM858" s="25">
        <f t="shared" si="1300"/>
        <v>0</v>
      </c>
      <c r="BN858" s="9">
        <f t="shared" si="1245"/>
        <v>0</v>
      </c>
      <c r="BO858" s="26">
        <f t="shared" si="1246"/>
        <v>0</v>
      </c>
      <c r="BP858" s="19">
        <f t="shared" si="1247"/>
        <v>0</v>
      </c>
      <c r="BQ858" s="26">
        <f t="shared" si="1248"/>
        <v>0</v>
      </c>
      <c r="BR858" s="26">
        <f t="shared" si="1249"/>
        <v>0</v>
      </c>
      <c r="BS858">
        <f t="shared" si="1301"/>
        <v>0</v>
      </c>
      <c r="BT858" s="7">
        <f t="shared" si="1302"/>
        <v>0</v>
      </c>
      <c r="BU858" s="7">
        <f t="shared" si="1280"/>
        <v>0</v>
      </c>
      <c r="BV858" s="17">
        <f t="shared" si="1303"/>
        <v>0</v>
      </c>
      <c r="BW858" s="17">
        <f t="shared" si="1281"/>
        <v>0</v>
      </c>
      <c r="CB858">
        <v>856</v>
      </c>
      <c r="CC858" s="7">
        <f t="shared" ca="1" si="1304"/>
        <v>-19000</v>
      </c>
      <c r="CD858" s="28">
        <f t="shared" ca="1" si="1305"/>
        <v>0</v>
      </c>
      <c r="CE858" s="16">
        <f t="shared" ca="1" si="1306"/>
        <v>0</v>
      </c>
      <c r="CF858" s="9">
        <f t="shared" ca="1" si="1250"/>
        <v>0</v>
      </c>
      <c r="CG858" s="26">
        <f t="shared" ca="1" si="1251"/>
        <v>0</v>
      </c>
      <c r="CH858" s="19">
        <f t="shared" ca="1" si="1252"/>
        <v>0</v>
      </c>
      <c r="CI858" s="26">
        <f t="shared" ca="1" si="1253"/>
        <v>0</v>
      </c>
      <c r="CJ858" s="26">
        <f t="shared" ca="1" si="1254"/>
        <v>0</v>
      </c>
      <c r="CK858" s="16">
        <f t="shared" ca="1" si="1307"/>
        <v>0</v>
      </c>
      <c r="CL858" s="25">
        <v>0</v>
      </c>
      <c r="CM858" s="25">
        <f t="shared" ca="1" si="1308"/>
        <v>0</v>
      </c>
      <c r="CN858" s="25">
        <f t="shared" ca="1" si="1309"/>
        <v>0</v>
      </c>
      <c r="CO858" s="25">
        <f t="shared" ca="1" si="1310"/>
        <v>0</v>
      </c>
      <c r="CP858" s="25">
        <f t="shared" ca="1" si="1311"/>
        <v>0</v>
      </c>
      <c r="CQ858" s="16">
        <f t="shared" ca="1" si="1312"/>
        <v>0</v>
      </c>
      <c r="CR858" s="25">
        <f t="shared" ca="1" si="1313"/>
        <v>0</v>
      </c>
      <c r="CS858" s="9">
        <f t="shared" ca="1" si="1255"/>
        <v>0</v>
      </c>
      <c r="CT858" s="26">
        <f t="shared" ca="1" si="1256"/>
        <v>0</v>
      </c>
      <c r="CU858" s="19">
        <f t="shared" ca="1" si="1257"/>
        <v>0</v>
      </c>
      <c r="CV858" s="26">
        <f t="shared" ca="1" si="1258"/>
        <v>0</v>
      </c>
      <c r="CW858" s="26">
        <f t="shared" ca="1" si="1259"/>
        <v>0</v>
      </c>
      <c r="CX858">
        <f t="shared" ca="1" si="1314"/>
        <v>0</v>
      </c>
      <c r="CY858" s="7">
        <f t="shared" ca="1" si="1282"/>
        <v>0</v>
      </c>
      <c r="CZ858" s="7">
        <f t="shared" ca="1" si="1283"/>
        <v>0</v>
      </c>
      <c r="DA858" s="17">
        <f t="shared" ca="1" si="1315"/>
        <v>0</v>
      </c>
      <c r="DB858" s="17">
        <f t="shared" ca="1" si="1284"/>
        <v>0</v>
      </c>
      <c r="EB858">
        <v>856</v>
      </c>
      <c r="EC858" s="7">
        <f t="shared" si="1316"/>
        <v>0</v>
      </c>
      <c r="ED858" s="28">
        <f t="shared" si="1317"/>
        <v>0</v>
      </c>
      <c r="EE858" s="16">
        <f t="shared" si="1318"/>
        <v>0</v>
      </c>
      <c r="EF858" s="9">
        <f t="shared" si="1260"/>
        <v>0</v>
      </c>
      <c r="EG858" s="26">
        <f t="shared" si="1261"/>
        <v>0</v>
      </c>
      <c r="EH858" s="19">
        <f t="shared" si="1262"/>
        <v>0</v>
      </c>
      <c r="EI858" s="26">
        <f t="shared" si="1263"/>
        <v>0</v>
      </c>
      <c r="EJ858" s="26">
        <f t="shared" si="1264"/>
        <v>0</v>
      </c>
      <c r="EK858" s="16">
        <f t="shared" si="1319"/>
        <v>0</v>
      </c>
      <c r="EL858" s="25">
        <v>0</v>
      </c>
      <c r="EM858" s="25">
        <f t="shared" si="1320"/>
        <v>0</v>
      </c>
      <c r="EN858" s="25">
        <f t="shared" si="1321"/>
        <v>0</v>
      </c>
      <c r="EO858" s="25">
        <f t="shared" si="1322"/>
        <v>0</v>
      </c>
      <c r="EP858" s="25">
        <f t="shared" si="1323"/>
        <v>0</v>
      </c>
      <c r="EQ858" s="16">
        <f t="shared" si="1324"/>
        <v>0</v>
      </c>
      <c r="ER858" s="25">
        <f t="shared" si="1325"/>
        <v>0</v>
      </c>
      <c r="ES858" s="9">
        <f t="shared" si="1265"/>
        <v>0</v>
      </c>
      <c r="ET858" s="26">
        <f t="shared" si="1266"/>
        <v>0</v>
      </c>
      <c r="EU858" s="19">
        <f t="shared" si="1267"/>
        <v>0</v>
      </c>
      <c r="EV858" s="26">
        <f t="shared" si="1268"/>
        <v>0</v>
      </c>
      <c r="EW858" s="26">
        <f t="shared" si="1269"/>
        <v>0</v>
      </c>
      <c r="EX858">
        <f t="shared" si="1326"/>
        <v>0</v>
      </c>
      <c r="EY858" s="7">
        <f t="shared" si="1285"/>
        <v>0</v>
      </c>
      <c r="EZ858" s="7">
        <f t="shared" si="1286"/>
        <v>0</v>
      </c>
      <c r="FA858" s="17">
        <f t="shared" si="1327"/>
        <v>0</v>
      </c>
      <c r="FB858" s="17">
        <f t="shared" si="1287"/>
        <v>0</v>
      </c>
      <c r="GB858">
        <v>856</v>
      </c>
      <c r="GC858" s="7">
        <f t="shared" si="1328"/>
        <v>0</v>
      </c>
      <c r="GD858" s="28">
        <f t="shared" si="1329"/>
        <v>0</v>
      </c>
      <c r="GE858" s="16">
        <f t="shared" si="1330"/>
        <v>0</v>
      </c>
      <c r="GF858" s="9">
        <f t="shared" si="1270"/>
        <v>0</v>
      </c>
      <c r="GG858" s="26">
        <f t="shared" si="1271"/>
        <v>0</v>
      </c>
      <c r="GH858" s="19">
        <f t="shared" si="1272"/>
        <v>0</v>
      </c>
      <c r="GI858" s="26">
        <f t="shared" si="1273"/>
        <v>0</v>
      </c>
      <c r="GJ858" s="26">
        <f t="shared" si="1274"/>
        <v>0</v>
      </c>
      <c r="GK858" s="16">
        <f t="shared" si="1331"/>
        <v>0</v>
      </c>
      <c r="GL858" s="25">
        <v>0</v>
      </c>
      <c r="GM858" s="25">
        <f t="shared" si="1332"/>
        <v>0</v>
      </c>
      <c r="GN858" s="25">
        <f t="shared" si="1333"/>
        <v>0</v>
      </c>
      <c r="GO858" s="25">
        <f t="shared" si="1334"/>
        <v>0</v>
      </c>
      <c r="GP858" s="25">
        <f t="shared" si="1335"/>
        <v>0</v>
      </c>
      <c r="GQ858" s="16">
        <f t="shared" si="1336"/>
        <v>0</v>
      </c>
      <c r="GR858" s="25">
        <f t="shared" si="1337"/>
        <v>0</v>
      </c>
      <c r="GS858" s="9">
        <f t="shared" si="1275"/>
        <v>0</v>
      </c>
      <c r="GT858" s="26">
        <f t="shared" si="1276"/>
        <v>0</v>
      </c>
      <c r="GU858" s="19">
        <f t="shared" si="1277"/>
        <v>0</v>
      </c>
      <c r="GV858" s="26">
        <f t="shared" si="1278"/>
        <v>0</v>
      </c>
      <c r="GW858" s="26">
        <f t="shared" si="1279"/>
        <v>0</v>
      </c>
      <c r="GX858">
        <f t="shared" si="1338"/>
        <v>0</v>
      </c>
      <c r="GY858" s="7">
        <f t="shared" si="1288"/>
        <v>0</v>
      </c>
      <c r="GZ858" s="7">
        <f t="shared" si="1289"/>
        <v>0</v>
      </c>
      <c r="HA858" s="17">
        <f t="shared" si="1339"/>
        <v>0</v>
      </c>
      <c r="HB858" s="17">
        <f t="shared" si="1290"/>
        <v>0</v>
      </c>
    </row>
    <row r="859" spans="54:210" x14ac:dyDescent="0.3">
      <c r="BB859">
        <v>857</v>
      </c>
      <c r="BC859" s="7">
        <f t="shared" si="1291"/>
        <v>0</v>
      </c>
      <c r="BD859" s="28">
        <f t="shared" si="1292"/>
        <v>0</v>
      </c>
      <c r="BE859" s="16">
        <f t="shared" si="1293"/>
        <v>0</v>
      </c>
      <c r="BF859" s="16">
        <f t="shared" si="1294"/>
        <v>0</v>
      </c>
      <c r="BG859" s="25">
        <v>0</v>
      </c>
      <c r="BH859" s="25">
        <f t="shared" si="1295"/>
        <v>0</v>
      </c>
      <c r="BI859" s="25">
        <f t="shared" si="1296"/>
        <v>0</v>
      </c>
      <c r="BJ859" s="25">
        <f t="shared" si="1297"/>
        <v>0</v>
      </c>
      <c r="BK859" s="25">
        <f t="shared" si="1298"/>
        <v>0</v>
      </c>
      <c r="BL859" s="16">
        <f t="shared" si="1299"/>
        <v>0</v>
      </c>
      <c r="BM859" s="25">
        <f t="shared" si="1300"/>
        <v>0</v>
      </c>
      <c r="BN859" s="9">
        <f t="shared" si="1245"/>
        <v>0</v>
      </c>
      <c r="BO859" s="26">
        <f t="shared" si="1246"/>
        <v>0</v>
      </c>
      <c r="BP859" s="19">
        <f t="shared" si="1247"/>
        <v>0</v>
      </c>
      <c r="BQ859" s="26">
        <f t="shared" si="1248"/>
        <v>0</v>
      </c>
      <c r="BR859" s="26">
        <f t="shared" si="1249"/>
        <v>0</v>
      </c>
      <c r="BS859">
        <f t="shared" si="1301"/>
        <v>0</v>
      </c>
      <c r="BT859" s="7">
        <f t="shared" si="1302"/>
        <v>0</v>
      </c>
      <c r="BU859" s="7">
        <f t="shared" si="1280"/>
        <v>0</v>
      </c>
      <c r="BV859" s="17">
        <f t="shared" si="1303"/>
        <v>0</v>
      </c>
      <c r="BW859" s="17">
        <f t="shared" si="1281"/>
        <v>0</v>
      </c>
      <c r="CB859">
        <v>857</v>
      </c>
      <c r="CC859" s="7">
        <f t="shared" ca="1" si="1304"/>
        <v>-19000</v>
      </c>
      <c r="CD859" s="28">
        <f t="shared" ca="1" si="1305"/>
        <v>0</v>
      </c>
      <c r="CE859" s="16">
        <f t="shared" ca="1" si="1306"/>
        <v>0</v>
      </c>
      <c r="CF859" s="9">
        <f t="shared" ca="1" si="1250"/>
        <v>0</v>
      </c>
      <c r="CG859" s="26">
        <f t="shared" ca="1" si="1251"/>
        <v>0</v>
      </c>
      <c r="CH859" s="19">
        <f t="shared" ca="1" si="1252"/>
        <v>0</v>
      </c>
      <c r="CI859" s="26">
        <f t="shared" ca="1" si="1253"/>
        <v>0</v>
      </c>
      <c r="CJ859" s="26">
        <f t="shared" ca="1" si="1254"/>
        <v>0</v>
      </c>
      <c r="CK859" s="16">
        <f t="shared" ca="1" si="1307"/>
        <v>0</v>
      </c>
      <c r="CL859" s="25">
        <v>0</v>
      </c>
      <c r="CM859" s="25">
        <f t="shared" ca="1" si="1308"/>
        <v>0</v>
      </c>
      <c r="CN859" s="25">
        <f t="shared" ca="1" si="1309"/>
        <v>0</v>
      </c>
      <c r="CO859" s="25">
        <f t="shared" ca="1" si="1310"/>
        <v>0</v>
      </c>
      <c r="CP859" s="25">
        <f t="shared" ca="1" si="1311"/>
        <v>0</v>
      </c>
      <c r="CQ859" s="16">
        <f t="shared" ca="1" si="1312"/>
        <v>0</v>
      </c>
      <c r="CR859" s="25">
        <f t="shared" ca="1" si="1313"/>
        <v>0</v>
      </c>
      <c r="CS859" s="9">
        <f t="shared" ca="1" si="1255"/>
        <v>0</v>
      </c>
      <c r="CT859" s="26">
        <f t="shared" ca="1" si="1256"/>
        <v>0</v>
      </c>
      <c r="CU859" s="19">
        <f t="shared" ca="1" si="1257"/>
        <v>0</v>
      </c>
      <c r="CV859" s="26">
        <f t="shared" ca="1" si="1258"/>
        <v>0</v>
      </c>
      <c r="CW859" s="26">
        <f t="shared" ca="1" si="1259"/>
        <v>0</v>
      </c>
      <c r="CX859">
        <f t="shared" ca="1" si="1314"/>
        <v>0</v>
      </c>
      <c r="CY859" s="7">
        <f t="shared" ca="1" si="1282"/>
        <v>0</v>
      </c>
      <c r="CZ859" s="7">
        <f t="shared" ca="1" si="1283"/>
        <v>0</v>
      </c>
      <c r="DA859" s="17">
        <f t="shared" ca="1" si="1315"/>
        <v>0</v>
      </c>
      <c r="DB859" s="17">
        <f t="shared" ca="1" si="1284"/>
        <v>0</v>
      </c>
      <c r="EB859">
        <v>857</v>
      </c>
      <c r="EC859" s="7">
        <f t="shared" si="1316"/>
        <v>0</v>
      </c>
      <c r="ED859" s="28">
        <f t="shared" si="1317"/>
        <v>0</v>
      </c>
      <c r="EE859" s="16">
        <f t="shared" si="1318"/>
        <v>0</v>
      </c>
      <c r="EF859" s="9">
        <f t="shared" si="1260"/>
        <v>0</v>
      </c>
      <c r="EG859" s="26">
        <f t="shared" si="1261"/>
        <v>0</v>
      </c>
      <c r="EH859" s="19">
        <f t="shared" si="1262"/>
        <v>0</v>
      </c>
      <c r="EI859" s="26">
        <f t="shared" si="1263"/>
        <v>0</v>
      </c>
      <c r="EJ859" s="26">
        <f t="shared" si="1264"/>
        <v>0</v>
      </c>
      <c r="EK859" s="16">
        <f t="shared" si="1319"/>
        <v>0</v>
      </c>
      <c r="EL859" s="25">
        <v>0</v>
      </c>
      <c r="EM859" s="25">
        <f t="shared" si="1320"/>
        <v>0</v>
      </c>
      <c r="EN859" s="25">
        <f t="shared" si="1321"/>
        <v>0</v>
      </c>
      <c r="EO859" s="25">
        <f t="shared" si="1322"/>
        <v>0</v>
      </c>
      <c r="EP859" s="25">
        <f t="shared" si="1323"/>
        <v>0</v>
      </c>
      <c r="EQ859" s="16">
        <f t="shared" si="1324"/>
        <v>0</v>
      </c>
      <c r="ER859" s="25">
        <f t="shared" si="1325"/>
        <v>0</v>
      </c>
      <c r="ES859" s="9">
        <f t="shared" si="1265"/>
        <v>0</v>
      </c>
      <c r="ET859" s="26">
        <f t="shared" si="1266"/>
        <v>0</v>
      </c>
      <c r="EU859" s="19">
        <f t="shared" si="1267"/>
        <v>0</v>
      </c>
      <c r="EV859" s="26">
        <f t="shared" si="1268"/>
        <v>0</v>
      </c>
      <c r="EW859" s="26">
        <f t="shared" si="1269"/>
        <v>0</v>
      </c>
      <c r="EX859">
        <f t="shared" si="1326"/>
        <v>0</v>
      </c>
      <c r="EY859" s="7">
        <f t="shared" si="1285"/>
        <v>0</v>
      </c>
      <c r="EZ859" s="7">
        <f t="shared" si="1286"/>
        <v>0</v>
      </c>
      <c r="FA859" s="17">
        <f t="shared" si="1327"/>
        <v>0</v>
      </c>
      <c r="FB859" s="17">
        <f t="shared" si="1287"/>
        <v>0</v>
      </c>
      <c r="GB859">
        <v>857</v>
      </c>
      <c r="GC859" s="7">
        <f t="shared" si="1328"/>
        <v>0</v>
      </c>
      <c r="GD859" s="28">
        <f t="shared" si="1329"/>
        <v>0</v>
      </c>
      <c r="GE859" s="16">
        <f t="shared" si="1330"/>
        <v>0</v>
      </c>
      <c r="GF859" s="9">
        <f t="shared" si="1270"/>
        <v>0</v>
      </c>
      <c r="GG859" s="26">
        <f t="shared" si="1271"/>
        <v>0</v>
      </c>
      <c r="GH859" s="19">
        <f t="shared" si="1272"/>
        <v>0</v>
      </c>
      <c r="GI859" s="26">
        <f t="shared" si="1273"/>
        <v>0</v>
      </c>
      <c r="GJ859" s="26">
        <f t="shared" si="1274"/>
        <v>0</v>
      </c>
      <c r="GK859" s="16">
        <f t="shared" si="1331"/>
        <v>0</v>
      </c>
      <c r="GL859" s="25">
        <v>0</v>
      </c>
      <c r="GM859" s="25">
        <f t="shared" si="1332"/>
        <v>0</v>
      </c>
      <c r="GN859" s="25">
        <f t="shared" si="1333"/>
        <v>0</v>
      </c>
      <c r="GO859" s="25">
        <f t="shared" si="1334"/>
        <v>0</v>
      </c>
      <c r="GP859" s="25">
        <f t="shared" si="1335"/>
        <v>0</v>
      </c>
      <c r="GQ859" s="16">
        <f t="shared" si="1336"/>
        <v>0</v>
      </c>
      <c r="GR859" s="25">
        <f t="shared" si="1337"/>
        <v>0</v>
      </c>
      <c r="GS859" s="9">
        <f t="shared" si="1275"/>
        <v>0</v>
      </c>
      <c r="GT859" s="26">
        <f t="shared" si="1276"/>
        <v>0</v>
      </c>
      <c r="GU859" s="19">
        <f t="shared" si="1277"/>
        <v>0</v>
      </c>
      <c r="GV859" s="26">
        <f t="shared" si="1278"/>
        <v>0</v>
      </c>
      <c r="GW859" s="26">
        <f t="shared" si="1279"/>
        <v>0</v>
      </c>
      <c r="GX859">
        <f t="shared" si="1338"/>
        <v>0</v>
      </c>
      <c r="GY859" s="7">
        <f t="shared" si="1288"/>
        <v>0</v>
      </c>
      <c r="GZ859" s="7">
        <f t="shared" si="1289"/>
        <v>0</v>
      </c>
      <c r="HA859" s="17">
        <f t="shared" si="1339"/>
        <v>0</v>
      </c>
      <c r="HB859" s="17">
        <f t="shared" si="1290"/>
        <v>0</v>
      </c>
    </row>
    <row r="860" spans="54:210" x14ac:dyDescent="0.3">
      <c r="BB860">
        <v>858</v>
      </c>
      <c r="BC860" s="7">
        <f t="shared" si="1291"/>
        <v>0</v>
      </c>
      <c r="BD860" s="28">
        <f t="shared" si="1292"/>
        <v>0</v>
      </c>
      <c r="BE860" s="16">
        <f t="shared" si="1293"/>
        <v>0</v>
      </c>
      <c r="BF860" s="16">
        <f t="shared" si="1294"/>
        <v>0</v>
      </c>
      <c r="BG860" s="25">
        <v>0</v>
      </c>
      <c r="BH860" s="25">
        <f t="shared" si="1295"/>
        <v>0</v>
      </c>
      <c r="BI860" s="25">
        <f t="shared" si="1296"/>
        <v>0</v>
      </c>
      <c r="BJ860" s="25">
        <f t="shared" si="1297"/>
        <v>0</v>
      </c>
      <c r="BK860" s="25">
        <f t="shared" si="1298"/>
        <v>0</v>
      </c>
      <c r="BL860" s="16">
        <f t="shared" si="1299"/>
        <v>0</v>
      </c>
      <c r="BM860" s="25">
        <f t="shared" si="1300"/>
        <v>0</v>
      </c>
      <c r="BN860" s="9">
        <f t="shared" si="1245"/>
        <v>0</v>
      </c>
      <c r="BO860" s="26">
        <f t="shared" si="1246"/>
        <v>0</v>
      </c>
      <c r="BP860" s="19">
        <f t="shared" si="1247"/>
        <v>0</v>
      </c>
      <c r="BQ860" s="26">
        <f t="shared" si="1248"/>
        <v>0</v>
      </c>
      <c r="BR860" s="26">
        <f t="shared" si="1249"/>
        <v>0</v>
      </c>
      <c r="BS860">
        <f t="shared" si="1301"/>
        <v>0</v>
      </c>
      <c r="BT860" s="7">
        <f t="shared" si="1302"/>
        <v>0</v>
      </c>
      <c r="BU860" s="7">
        <f t="shared" si="1280"/>
        <v>0</v>
      </c>
      <c r="BV860" s="17">
        <f t="shared" si="1303"/>
        <v>0</v>
      </c>
      <c r="BW860" s="17">
        <f t="shared" si="1281"/>
        <v>0</v>
      </c>
      <c r="CB860">
        <v>858</v>
      </c>
      <c r="CC860" s="7">
        <f t="shared" ca="1" si="1304"/>
        <v>-19000</v>
      </c>
      <c r="CD860" s="28">
        <f t="shared" ca="1" si="1305"/>
        <v>0</v>
      </c>
      <c r="CE860" s="16">
        <f t="shared" ca="1" si="1306"/>
        <v>0</v>
      </c>
      <c r="CF860" s="9">
        <f t="shared" ca="1" si="1250"/>
        <v>0</v>
      </c>
      <c r="CG860" s="26">
        <f t="shared" ca="1" si="1251"/>
        <v>0</v>
      </c>
      <c r="CH860" s="19">
        <f t="shared" ca="1" si="1252"/>
        <v>0</v>
      </c>
      <c r="CI860" s="26">
        <f t="shared" ca="1" si="1253"/>
        <v>0</v>
      </c>
      <c r="CJ860" s="26">
        <f t="shared" ca="1" si="1254"/>
        <v>0</v>
      </c>
      <c r="CK860" s="16">
        <f t="shared" ca="1" si="1307"/>
        <v>0</v>
      </c>
      <c r="CL860" s="25">
        <v>0</v>
      </c>
      <c r="CM860" s="25">
        <f t="shared" ca="1" si="1308"/>
        <v>0</v>
      </c>
      <c r="CN860" s="25">
        <f t="shared" ca="1" si="1309"/>
        <v>0</v>
      </c>
      <c r="CO860" s="25">
        <f t="shared" ca="1" si="1310"/>
        <v>0</v>
      </c>
      <c r="CP860" s="25">
        <f t="shared" ca="1" si="1311"/>
        <v>0</v>
      </c>
      <c r="CQ860" s="16">
        <f t="shared" ca="1" si="1312"/>
        <v>0</v>
      </c>
      <c r="CR860" s="25">
        <f t="shared" ca="1" si="1313"/>
        <v>0</v>
      </c>
      <c r="CS860" s="9">
        <f t="shared" ca="1" si="1255"/>
        <v>0</v>
      </c>
      <c r="CT860" s="26">
        <f t="shared" ca="1" si="1256"/>
        <v>0</v>
      </c>
      <c r="CU860" s="19">
        <f t="shared" ca="1" si="1257"/>
        <v>0</v>
      </c>
      <c r="CV860" s="26">
        <f t="shared" ca="1" si="1258"/>
        <v>0</v>
      </c>
      <c r="CW860" s="26">
        <f t="shared" ca="1" si="1259"/>
        <v>0</v>
      </c>
      <c r="CX860">
        <f t="shared" ca="1" si="1314"/>
        <v>0</v>
      </c>
      <c r="CY860" s="7">
        <f t="shared" ca="1" si="1282"/>
        <v>0</v>
      </c>
      <c r="CZ860" s="7">
        <f t="shared" ca="1" si="1283"/>
        <v>0</v>
      </c>
      <c r="DA860" s="17">
        <f t="shared" ca="1" si="1315"/>
        <v>0</v>
      </c>
      <c r="DB860" s="17">
        <f t="shared" ca="1" si="1284"/>
        <v>0</v>
      </c>
      <c r="EB860">
        <v>858</v>
      </c>
      <c r="EC860" s="7">
        <f t="shared" si="1316"/>
        <v>0</v>
      </c>
      <c r="ED860" s="28">
        <f t="shared" si="1317"/>
        <v>0</v>
      </c>
      <c r="EE860" s="16">
        <f t="shared" si="1318"/>
        <v>0</v>
      </c>
      <c r="EF860" s="9">
        <f t="shared" si="1260"/>
        <v>0</v>
      </c>
      <c r="EG860" s="26">
        <f t="shared" si="1261"/>
        <v>0</v>
      </c>
      <c r="EH860" s="19">
        <f t="shared" si="1262"/>
        <v>0</v>
      </c>
      <c r="EI860" s="26">
        <f t="shared" si="1263"/>
        <v>0</v>
      </c>
      <c r="EJ860" s="26">
        <f t="shared" si="1264"/>
        <v>0</v>
      </c>
      <c r="EK860" s="16">
        <f t="shared" si="1319"/>
        <v>0</v>
      </c>
      <c r="EL860" s="25">
        <v>0</v>
      </c>
      <c r="EM860" s="25">
        <f t="shared" si="1320"/>
        <v>0</v>
      </c>
      <c r="EN860" s="25">
        <f t="shared" si="1321"/>
        <v>0</v>
      </c>
      <c r="EO860" s="25">
        <f t="shared" si="1322"/>
        <v>0</v>
      </c>
      <c r="EP860" s="25">
        <f t="shared" si="1323"/>
        <v>0</v>
      </c>
      <c r="EQ860" s="16">
        <f t="shared" si="1324"/>
        <v>0</v>
      </c>
      <c r="ER860" s="25">
        <f t="shared" si="1325"/>
        <v>0</v>
      </c>
      <c r="ES860" s="9">
        <f t="shared" si="1265"/>
        <v>0</v>
      </c>
      <c r="ET860" s="26">
        <f t="shared" si="1266"/>
        <v>0</v>
      </c>
      <c r="EU860" s="19">
        <f t="shared" si="1267"/>
        <v>0</v>
      </c>
      <c r="EV860" s="26">
        <f t="shared" si="1268"/>
        <v>0</v>
      </c>
      <c r="EW860" s="26">
        <f t="shared" si="1269"/>
        <v>0</v>
      </c>
      <c r="EX860">
        <f t="shared" si="1326"/>
        <v>0</v>
      </c>
      <c r="EY860" s="7">
        <f t="shared" si="1285"/>
        <v>0</v>
      </c>
      <c r="EZ860" s="7">
        <f t="shared" si="1286"/>
        <v>0</v>
      </c>
      <c r="FA860" s="17">
        <f t="shared" si="1327"/>
        <v>0</v>
      </c>
      <c r="FB860" s="17">
        <f t="shared" si="1287"/>
        <v>0</v>
      </c>
      <c r="GB860">
        <v>858</v>
      </c>
      <c r="GC860" s="7">
        <f t="shared" si="1328"/>
        <v>0</v>
      </c>
      <c r="GD860" s="28">
        <f t="shared" si="1329"/>
        <v>0</v>
      </c>
      <c r="GE860" s="16">
        <f t="shared" si="1330"/>
        <v>0</v>
      </c>
      <c r="GF860" s="9">
        <f t="shared" si="1270"/>
        <v>0</v>
      </c>
      <c r="GG860" s="26">
        <f t="shared" si="1271"/>
        <v>0</v>
      </c>
      <c r="GH860" s="19">
        <f t="shared" si="1272"/>
        <v>0</v>
      </c>
      <c r="GI860" s="26">
        <f t="shared" si="1273"/>
        <v>0</v>
      </c>
      <c r="GJ860" s="26">
        <f t="shared" si="1274"/>
        <v>0</v>
      </c>
      <c r="GK860" s="16">
        <f t="shared" si="1331"/>
        <v>0</v>
      </c>
      <c r="GL860" s="25">
        <v>0</v>
      </c>
      <c r="GM860" s="25">
        <f t="shared" si="1332"/>
        <v>0</v>
      </c>
      <c r="GN860" s="25">
        <f t="shared" si="1333"/>
        <v>0</v>
      </c>
      <c r="GO860" s="25">
        <f t="shared" si="1334"/>
        <v>0</v>
      </c>
      <c r="GP860" s="25">
        <f t="shared" si="1335"/>
        <v>0</v>
      </c>
      <c r="GQ860" s="16">
        <f t="shared" si="1336"/>
        <v>0</v>
      </c>
      <c r="GR860" s="25">
        <f t="shared" si="1337"/>
        <v>0</v>
      </c>
      <c r="GS860" s="9">
        <f t="shared" si="1275"/>
        <v>0</v>
      </c>
      <c r="GT860" s="26">
        <f t="shared" si="1276"/>
        <v>0</v>
      </c>
      <c r="GU860" s="19">
        <f t="shared" si="1277"/>
        <v>0</v>
      </c>
      <c r="GV860" s="26">
        <f t="shared" si="1278"/>
        <v>0</v>
      </c>
      <c r="GW860" s="26">
        <f t="shared" si="1279"/>
        <v>0</v>
      </c>
      <c r="GX860">
        <f t="shared" si="1338"/>
        <v>0</v>
      </c>
      <c r="GY860" s="7">
        <f t="shared" si="1288"/>
        <v>0</v>
      </c>
      <c r="GZ860" s="7">
        <f t="shared" si="1289"/>
        <v>0</v>
      </c>
      <c r="HA860" s="17">
        <f t="shared" si="1339"/>
        <v>0</v>
      </c>
      <c r="HB860" s="17">
        <f t="shared" si="1290"/>
        <v>0</v>
      </c>
    </row>
    <row r="861" spans="54:210" x14ac:dyDescent="0.3">
      <c r="BB861">
        <v>859</v>
      </c>
      <c r="BC861" s="7">
        <f t="shared" si="1291"/>
        <v>0</v>
      </c>
      <c r="BD861" s="28">
        <f t="shared" si="1292"/>
        <v>0</v>
      </c>
      <c r="BE861" s="16">
        <f t="shared" si="1293"/>
        <v>0</v>
      </c>
      <c r="BF861" s="16">
        <f t="shared" si="1294"/>
        <v>0</v>
      </c>
      <c r="BG861" s="25">
        <v>0</v>
      </c>
      <c r="BH861" s="25">
        <f t="shared" si="1295"/>
        <v>0</v>
      </c>
      <c r="BI861" s="25">
        <f t="shared" si="1296"/>
        <v>0</v>
      </c>
      <c r="BJ861" s="25">
        <f t="shared" si="1297"/>
        <v>0</v>
      </c>
      <c r="BK861" s="25">
        <f t="shared" si="1298"/>
        <v>0</v>
      </c>
      <c r="BL861" s="16">
        <f t="shared" si="1299"/>
        <v>0</v>
      </c>
      <c r="BM861" s="25">
        <f t="shared" si="1300"/>
        <v>0</v>
      </c>
      <c r="BN861" s="9">
        <f t="shared" si="1245"/>
        <v>0</v>
      </c>
      <c r="BO861" s="26">
        <f t="shared" si="1246"/>
        <v>0</v>
      </c>
      <c r="BP861" s="19">
        <f t="shared" si="1247"/>
        <v>0</v>
      </c>
      <c r="BQ861" s="26">
        <f t="shared" si="1248"/>
        <v>0</v>
      </c>
      <c r="BR861" s="26">
        <f t="shared" si="1249"/>
        <v>0</v>
      </c>
      <c r="BS861">
        <f t="shared" si="1301"/>
        <v>0</v>
      </c>
      <c r="BT861" s="7">
        <f t="shared" si="1302"/>
        <v>0</v>
      </c>
      <c r="BU861" s="7">
        <f t="shared" si="1280"/>
        <v>0</v>
      </c>
      <c r="BV861" s="17">
        <f t="shared" si="1303"/>
        <v>0</v>
      </c>
      <c r="BW861" s="17">
        <f t="shared" si="1281"/>
        <v>0</v>
      </c>
      <c r="CB861">
        <v>859</v>
      </c>
      <c r="CC861" s="7">
        <f t="shared" ca="1" si="1304"/>
        <v>-19000</v>
      </c>
      <c r="CD861" s="28">
        <f t="shared" ca="1" si="1305"/>
        <v>0</v>
      </c>
      <c r="CE861" s="16">
        <f t="shared" ca="1" si="1306"/>
        <v>0</v>
      </c>
      <c r="CF861" s="9">
        <f t="shared" ca="1" si="1250"/>
        <v>0</v>
      </c>
      <c r="CG861" s="26">
        <f t="shared" ca="1" si="1251"/>
        <v>0</v>
      </c>
      <c r="CH861" s="19">
        <f t="shared" ca="1" si="1252"/>
        <v>0</v>
      </c>
      <c r="CI861" s="26">
        <f t="shared" ca="1" si="1253"/>
        <v>0</v>
      </c>
      <c r="CJ861" s="26">
        <f t="shared" ca="1" si="1254"/>
        <v>0</v>
      </c>
      <c r="CK861" s="16">
        <f t="shared" ca="1" si="1307"/>
        <v>0</v>
      </c>
      <c r="CL861" s="25">
        <v>0</v>
      </c>
      <c r="CM861" s="25">
        <f t="shared" ca="1" si="1308"/>
        <v>0</v>
      </c>
      <c r="CN861" s="25">
        <f t="shared" ca="1" si="1309"/>
        <v>0</v>
      </c>
      <c r="CO861" s="25">
        <f t="shared" ca="1" si="1310"/>
        <v>0</v>
      </c>
      <c r="CP861" s="25">
        <f t="shared" ca="1" si="1311"/>
        <v>0</v>
      </c>
      <c r="CQ861" s="16">
        <f t="shared" ca="1" si="1312"/>
        <v>0</v>
      </c>
      <c r="CR861" s="25">
        <f t="shared" ca="1" si="1313"/>
        <v>0</v>
      </c>
      <c r="CS861" s="9">
        <f t="shared" ca="1" si="1255"/>
        <v>0</v>
      </c>
      <c r="CT861" s="26">
        <f t="shared" ca="1" si="1256"/>
        <v>0</v>
      </c>
      <c r="CU861" s="19">
        <f t="shared" ca="1" si="1257"/>
        <v>0</v>
      </c>
      <c r="CV861" s="26">
        <f t="shared" ca="1" si="1258"/>
        <v>0</v>
      </c>
      <c r="CW861" s="26">
        <f t="shared" ca="1" si="1259"/>
        <v>0</v>
      </c>
      <c r="CX861">
        <f t="shared" ca="1" si="1314"/>
        <v>0</v>
      </c>
      <c r="CY861" s="7">
        <f t="shared" ca="1" si="1282"/>
        <v>0</v>
      </c>
      <c r="CZ861" s="7">
        <f t="shared" ca="1" si="1283"/>
        <v>0</v>
      </c>
      <c r="DA861" s="17">
        <f t="shared" ca="1" si="1315"/>
        <v>0</v>
      </c>
      <c r="DB861" s="17">
        <f t="shared" ca="1" si="1284"/>
        <v>0</v>
      </c>
      <c r="EB861">
        <v>859</v>
      </c>
      <c r="EC861" s="7">
        <f t="shared" si="1316"/>
        <v>0</v>
      </c>
      <c r="ED861" s="28">
        <f t="shared" si="1317"/>
        <v>0</v>
      </c>
      <c r="EE861" s="16">
        <f t="shared" si="1318"/>
        <v>0</v>
      </c>
      <c r="EF861" s="9">
        <f t="shared" si="1260"/>
        <v>0</v>
      </c>
      <c r="EG861" s="26">
        <f t="shared" si="1261"/>
        <v>0</v>
      </c>
      <c r="EH861" s="19">
        <f t="shared" si="1262"/>
        <v>0</v>
      </c>
      <c r="EI861" s="26">
        <f t="shared" si="1263"/>
        <v>0</v>
      </c>
      <c r="EJ861" s="26">
        <f t="shared" si="1264"/>
        <v>0</v>
      </c>
      <c r="EK861" s="16">
        <f t="shared" si="1319"/>
        <v>0</v>
      </c>
      <c r="EL861" s="25">
        <v>0</v>
      </c>
      <c r="EM861" s="25">
        <f t="shared" si="1320"/>
        <v>0</v>
      </c>
      <c r="EN861" s="25">
        <f t="shared" si="1321"/>
        <v>0</v>
      </c>
      <c r="EO861" s="25">
        <f t="shared" si="1322"/>
        <v>0</v>
      </c>
      <c r="EP861" s="25">
        <f t="shared" si="1323"/>
        <v>0</v>
      </c>
      <c r="EQ861" s="16">
        <f t="shared" si="1324"/>
        <v>0</v>
      </c>
      <c r="ER861" s="25">
        <f t="shared" si="1325"/>
        <v>0</v>
      </c>
      <c r="ES861" s="9">
        <f t="shared" si="1265"/>
        <v>0</v>
      </c>
      <c r="ET861" s="26">
        <f t="shared" si="1266"/>
        <v>0</v>
      </c>
      <c r="EU861" s="19">
        <f t="shared" si="1267"/>
        <v>0</v>
      </c>
      <c r="EV861" s="26">
        <f t="shared" si="1268"/>
        <v>0</v>
      </c>
      <c r="EW861" s="26">
        <f t="shared" si="1269"/>
        <v>0</v>
      </c>
      <c r="EX861">
        <f t="shared" si="1326"/>
        <v>0</v>
      </c>
      <c r="EY861" s="7">
        <f t="shared" si="1285"/>
        <v>0</v>
      </c>
      <c r="EZ861" s="7">
        <f t="shared" si="1286"/>
        <v>0</v>
      </c>
      <c r="FA861" s="17">
        <f t="shared" si="1327"/>
        <v>0</v>
      </c>
      <c r="FB861" s="17">
        <f t="shared" si="1287"/>
        <v>0</v>
      </c>
      <c r="GB861">
        <v>859</v>
      </c>
      <c r="GC861" s="7">
        <f t="shared" si="1328"/>
        <v>0</v>
      </c>
      <c r="GD861" s="28">
        <f t="shared" si="1329"/>
        <v>0</v>
      </c>
      <c r="GE861" s="16">
        <f t="shared" si="1330"/>
        <v>0</v>
      </c>
      <c r="GF861" s="9">
        <f t="shared" si="1270"/>
        <v>0</v>
      </c>
      <c r="GG861" s="26">
        <f t="shared" si="1271"/>
        <v>0</v>
      </c>
      <c r="GH861" s="19">
        <f t="shared" si="1272"/>
        <v>0</v>
      </c>
      <c r="GI861" s="26">
        <f t="shared" si="1273"/>
        <v>0</v>
      </c>
      <c r="GJ861" s="26">
        <f t="shared" si="1274"/>
        <v>0</v>
      </c>
      <c r="GK861" s="16">
        <f t="shared" si="1331"/>
        <v>0</v>
      </c>
      <c r="GL861" s="25">
        <v>0</v>
      </c>
      <c r="GM861" s="25">
        <f t="shared" si="1332"/>
        <v>0</v>
      </c>
      <c r="GN861" s="25">
        <f t="shared" si="1333"/>
        <v>0</v>
      </c>
      <c r="GO861" s="25">
        <f t="shared" si="1334"/>
        <v>0</v>
      </c>
      <c r="GP861" s="25">
        <f t="shared" si="1335"/>
        <v>0</v>
      </c>
      <c r="GQ861" s="16">
        <f t="shared" si="1336"/>
        <v>0</v>
      </c>
      <c r="GR861" s="25">
        <f t="shared" si="1337"/>
        <v>0</v>
      </c>
      <c r="GS861" s="9">
        <f t="shared" si="1275"/>
        <v>0</v>
      </c>
      <c r="GT861" s="26">
        <f t="shared" si="1276"/>
        <v>0</v>
      </c>
      <c r="GU861" s="19">
        <f t="shared" si="1277"/>
        <v>0</v>
      </c>
      <c r="GV861" s="26">
        <f t="shared" si="1278"/>
        <v>0</v>
      </c>
      <c r="GW861" s="26">
        <f t="shared" si="1279"/>
        <v>0</v>
      </c>
      <c r="GX861">
        <f t="shared" si="1338"/>
        <v>0</v>
      </c>
      <c r="GY861" s="7">
        <f t="shared" si="1288"/>
        <v>0</v>
      </c>
      <c r="GZ861" s="7">
        <f t="shared" si="1289"/>
        <v>0</v>
      </c>
      <c r="HA861" s="17">
        <f t="shared" si="1339"/>
        <v>0</v>
      </c>
      <c r="HB861" s="17">
        <f t="shared" si="1290"/>
        <v>0</v>
      </c>
    </row>
    <row r="862" spans="54:210" x14ac:dyDescent="0.3">
      <c r="BB862">
        <v>860</v>
      </c>
      <c r="BC862" s="7">
        <f t="shared" si="1291"/>
        <v>0</v>
      </c>
      <c r="BD862" s="28">
        <f t="shared" si="1292"/>
        <v>0</v>
      </c>
      <c r="BE862" s="16">
        <f t="shared" si="1293"/>
        <v>0</v>
      </c>
      <c r="BF862" s="16">
        <f t="shared" si="1294"/>
        <v>0</v>
      </c>
      <c r="BG862" s="25">
        <v>0</v>
      </c>
      <c r="BH862" s="25">
        <f t="shared" si="1295"/>
        <v>0</v>
      </c>
      <c r="BI862" s="25">
        <f t="shared" si="1296"/>
        <v>0</v>
      </c>
      <c r="BJ862" s="25">
        <f t="shared" si="1297"/>
        <v>0</v>
      </c>
      <c r="BK862" s="25">
        <f t="shared" si="1298"/>
        <v>0</v>
      </c>
      <c r="BL862" s="16">
        <f t="shared" si="1299"/>
        <v>0</v>
      </c>
      <c r="BM862" s="25">
        <f t="shared" si="1300"/>
        <v>0</v>
      </c>
      <c r="BN862" s="9">
        <f t="shared" si="1245"/>
        <v>0</v>
      </c>
      <c r="BO862" s="26">
        <f t="shared" si="1246"/>
        <v>0</v>
      </c>
      <c r="BP862" s="19">
        <f t="shared" si="1247"/>
        <v>0</v>
      </c>
      <c r="BQ862" s="26">
        <f t="shared" si="1248"/>
        <v>0</v>
      </c>
      <c r="BR862" s="26">
        <f t="shared" si="1249"/>
        <v>0</v>
      </c>
      <c r="BS862">
        <f t="shared" si="1301"/>
        <v>0</v>
      </c>
      <c r="BT862" s="7">
        <f t="shared" si="1302"/>
        <v>0</v>
      </c>
      <c r="BU862" s="7">
        <f t="shared" si="1280"/>
        <v>0</v>
      </c>
      <c r="BV862" s="17">
        <f t="shared" si="1303"/>
        <v>0</v>
      </c>
      <c r="BW862" s="17">
        <f t="shared" si="1281"/>
        <v>0</v>
      </c>
      <c r="CB862">
        <v>860</v>
      </c>
      <c r="CC862" s="7">
        <f t="shared" ca="1" si="1304"/>
        <v>-19000</v>
      </c>
      <c r="CD862" s="28">
        <f t="shared" ca="1" si="1305"/>
        <v>0</v>
      </c>
      <c r="CE862" s="16">
        <f t="shared" ca="1" si="1306"/>
        <v>0</v>
      </c>
      <c r="CF862" s="9">
        <f t="shared" ca="1" si="1250"/>
        <v>0</v>
      </c>
      <c r="CG862" s="26">
        <f t="shared" ca="1" si="1251"/>
        <v>0</v>
      </c>
      <c r="CH862" s="19">
        <f t="shared" ca="1" si="1252"/>
        <v>0</v>
      </c>
      <c r="CI862" s="26">
        <f t="shared" ca="1" si="1253"/>
        <v>0</v>
      </c>
      <c r="CJ862" s="26">
        <f t="shared" ca="1" si="1254"/>
        <v>0</v>
      </c>
      <c r="CK862" s="16">
        <f t="shared" ca="1" si="1307"/>
        <v>0</v>
      </c>
      <c r="CL862" s="25">
        <v>0</v>
      </c>
      <c r="CM862" s="25">
        <f t="shared" ca="1" si="1308"/>
        <v>0</v>
      </c>
      <c r="CN862" s="25">
        <f t="shared" ca="1" si="1309"/>
        <v>0</v>
      </c>
      <c r="CO862" s="25">
        <f t="shared" ca="1" si="1310"/>
        <v>0</v>
      </c>
      <c r="CP862" s="25">
        <f t="shared" ca="1" si="1311"/>
        <v>0</v>
      </c>
      <c r="CQ862" s="16">
        <f t="shared" ca="1" si="1312"/>
        <v>0</v>
      </c>
      <c r="CR862" s="25">
        <f t="shared" ca="1" si="1313"/>
        <v>0</v>
      </c>
      <c r="CS862" s="9">
        <f t="shared" ca="1" si="1255"/>
        <v>0</v>
      </c>
      <c r="CT862" s="26">
        <f t="shared" ca="1" si="1256"/>
        <v>0</v>
      </c>
      <c r="CU862" s="19">
        <f t="shared" ca="1" si="1257"/>
        <v>0</v>
      </c>
      <c r="CV862" s="26">
        <f t="shared" ca="1" si="1258"/>
        <v>0</v>
      </c>
      <c r="CW862" s="26">
        <f t="shared" ca="1" si="1259"/>
        <v>0</v>
      </c>
      <c r="CX862">
        <f t="shared" ca="1" si="1314"/>
        <v>0</v>
      </c>
      <c r="CY862" s="7">
        <f t="shared" ca="1" si="1282"/>
        <v>0</v>
      </c>
      <c r="CZ862" s="7">
        <f t="shared" ca="1" si="1283"/>
        <v>0</v>
      </c>
      <c r="DA862" s="17">
        <f t="shared" ca="1" si="1315"/>
        <v>0</v>
      </c>
      <c r="DB862" s="17">
        <f t="shared" ca="1" si="1284"/>
        <v>0</v>
      </c>
      <c r="EB862">
        <v>860</v>
      </c>
      <c r="EC862" s="7">
        <f t="shared" si="1316"/>
        <v>0</v>
      </c>
      <c r="ED862" s="28">
        <f t="shared" si="1317"/>
        <v>0</v>
      </c>
      <c r="EE862" s="16">
        <f t="shared" si="1318"/>
        <v>0</v>
      </c>
      <c r="EF862" s="9">
        <f t="shared" si="1260"/>
        <v>0</v>
      </c>
      <c r="EG862" s="26">
        <f t="shared" si="1261"/>
        <v>0</v>
      </c>
      <c r="EH862" s="19">
        <f t="shared" si="1262"/>
        <v>0</v>
      </c>
      <c r="EI862" s="26">
        <f t="shared" si="1263"/>
        <v>0</v>
      </c>
      <c r="EJ862" s="26">
        <f t="shared" si="1264"/>
        <v>0</v>
      </c>
      <c r="EK862" s="16">
        <f t="shared" si="1319"/>
        <v>0</v>
      </c>
      <c r="EL862" s="25">
        <v>0</v>
      </c>
      <c r="EM862" s="25">
        <f t="shared" si="1320"/>
        <v>0</v>
      </c>
      <c r="EN862" s="25">
        <f t="shared" si="1321"/>
        <v>0</v>
      </c>
      <c r="EO862" s="25">
        <f t="shared" si="1322"/>
        <v>0</v>
      </c>
      <c r="EP862" s="25">
        <f t="shared" si="1323"/>
        <v>0</v>
      </c>
      <c r="EQ862" s="16">
        <f t="shared" si="1324"/>
        <v>0</v>
      </c>
      <c r="ER862" s="25">
        <f t="shared" si="1325"/>
        <v>0</v>
      </c>
      <c r="ES862" s="9">
        <f t="shared" si="1265"/>
        <v>0</v>
      </c>
      <c r="ET862" s="26">
        <f t="shared" si="1266"/>
        <v>0</v>
      </c>
      <c r="EU862" s="19">
        <f t="shared" si="1267"/>
        <v>0</v>
      </c>
      <c r="EV862" s="26">
        <f t="shared" si="1268"/>
        <v>0</v>
      </c>
      <c r="EW862" s="26">
        <f t="shared" si="1269"/>
        <v>0</v>
      </c>
      <c r="EX862">
        <f t="shared" si="1326"/>
        <v>0</v>
      </c>
      <c r="EY862" s="7">
        <f t="shared" si="1285"/>
        <v>0</v>
      </c>
      <c r="EZ862" s="7">
        <f t="shared" si="1286"/>
        <v>0</v>
      </c>
      <c r="FA862" s="17">
        <f t="shared" si="1327"/>
        <v>0</v>
      </c>
      <c r="FB862" s="17">
        <f t="shared" si="1287"/>
        <v>0</v>
      </c>
      <c r="GB862">
        <v>860</v>
      </c>
      <c r="GC862" s="7">
        <f t="shared" si="1328"/>
        <v>0</v>
      </c>
      <c r="GD862" s="28">
        <f t="shared" si="1329"/>
        <v>0</v>
      </c>
      <c r="GE862" s="16">
        <f t="shared" si="1330"/>
        <v>0</v>
      </c>
      <c r="GF862" s="9">
        <f t="shared" si="1270"/>
        <v>0</v>
      </c>
      <c r="GG862" s="26">
        <f t="shared" si="1271"/>
        <v>0</v>
      </c>
      <c r="GH862" s="19">
        <f t="shared" si="1272"/>
        <v>0</v>
      </c>
      <c r="GI862" s="26">
        <f t="shared" si="1273"/>
        <v>0</v>
      </c>
      <c r="GJ862" s="26">
        <f t="shared" si="1274"/>
        <v>0</v>
      </c>
      <c r="GK862" s="16">
        <f t="shared" si="1331"/>
        <v>0</v>
      </c>
      <c r="GL862" s="25">
        <v>0</v>
      </c>
      <c r="GM862" s="25">
        <f t="shared" si="1332"/>
        <v>0</v>
      </c>
      <c r="GN862" s="25">
        <f t="shared" si="1333"/>
        <v>0</v>
      </c>
      <c r="GO862" s="25">
        <f t="shared" si="1334"/>
        <v>0</v>
      </c>
      <c r="GP862" s="25">
        <f t="shared" si="1335"/>
        <v>0</v>
      </c>
      <c r="GQ862" s="16">
        <f t="shared" si="1336"/>
        <v>0</v>
      </c>
      <c r="GR862" s="25">
        <f t="shared" si="1337"/>
        <v>0</v>
      </c>
      <c r="GS862" s="9">
        <f t="shared" si="1275"/>
        <v>0</v>
      </c>
      <c r="GT862" s="26">
        <f t="shared" si="1276"/>
        <v>0</v>
      </c>
      <c r="GU862" s="19">
        <f t="shared" si="1277"/>
        <v>0</v>
      </c>
      <c r="GV862" s="26">
        <f t="shared" si="1278"/>
        <v>0</v>
      </c>
      <c r="GW862" s="26">
        <f t="shared" si="1279"/>
        <v>0</v>
      </c>
      <c r="GX862">
        <f t="shared" si="1338"/>
        <v>0</v>
      </c>
      <c r="GY862" s="7">
        <f t="shared" si="1288"/>
        <v>0</v>
      </c>
      <c r="GZ862" s="7">
        <f t="shared" si="1289"/>
        <v>0</v>
      </c>
      <c r="HA862" s="17">
        <f t="shared" si="1339"/>
        <v>0</v>
      </c>
      <c r="HB862" s="17">
        <f t="shared" si="1290"/>
        <v>0</v>
      </c>
    </row>
    <row r="863" spans="54:210" x14ac:dyDescent="0.3">
      <c r="BB863">
        <v>861</v>
      </c>
      <c r="BC863" s="7">
        <f t="shared" si="1291"/>
        <v>0</v>
      </c>
      <c r="BD863" s="28">
        <f t="shared" si="1292"/>
        <v>0</v>
      </c>
      <c r="BE863" s="16">
        <f t="shared" si="1293"/>
        <v>0</v>
      </c>
      <c r="BF863" s="16">
        <f t="shared" si="1294"/>
        <v>0</v>
      </c>
      <c r="BG863" s="25">
        <v>0</v>
      </c>
      <c r="BH863" s="25">
        <f t="shared" si="1295"/>
        <v>0</v>
      </c>
      <c r="BI863" s="25">
        <f t="shared" si="1296"/>
        <v>0</v>
      </c>
      <c r="BJ863" s="25">
        <f t="shared" si="1297"/>
        <v>0</v>
      </c>
      <c r="BK863" s="25">
        <f t="shared" si="1298"/>
        <v>0</v>
      </c>
      <c r="BL863" s="16">
        <f t="shared" si="1299"/>
        <v>0</v>
      </c>
      <c r="BM863" s="25">
        <f t="shared" si="1300"/>
        <v>0</v>
      </c>
      <c r="BN863" s="9">
        <f t="shared" si="1245"/>
        <v>0</v>
      </c>
      <c r="BO863" s="26">
        <f t="shared" si="1246"/>
        <v>0</v>
      </c>
      <c r="BP863" s="19">
        <f t="shared" si="1247"/>
        <v>0</v>
      </c>
      <c r="BQ863" s="26">
        <f t="shared" si="1248"/>
        <v>0</v>
      </c>
      <c r="BR863" s="26">
        <f t="shared" si="1249"/>
        <v>0</v>
      </c>
      <c r="BS863">
        <f t="shared" si="1301"/>
        <v>0</v>
      </c>
      <c r="BT863" s="7">
        <f t="shared" si="1302"/>
        <v>0</v>
      </c>
      <c r="BU863" s="7">
        <f t="shared" si="1280"/>
        <v>0</v>
      </c>
      <c r="BV863" s="17">
        <f t="shared" si="1303"/>
        <v>0</v>
      </c>
      <c r="BW863" s="17">
        <f t="shared" si="1281"/>
        <v>0</v>
      </c>
      <c r="CB863">
        <v>861</v>
      </c>
      <c r="CC863" s="7">
        <f t="shared" ca="1" si="1304"/>
        <v>-19000</v>
      </c>
      <c r="CD863" s="28">
        <f t="shared" ca="1" si="1305"/>
        <v>0</v>
      </c>
      <c r="CE863" s="16">
        <f t="shared" ca="1" si="1306"/>
        <v>0</v>
      </c>
      <c r="CF863" s="9">
        <f t="shared" ca="1" si="1250"/>
        <v>0</v>
      </c>
      <c r="CG863" s="26">
        <f t="shared" ca="1" si="1251"/>
        <v>0</v>
      </c>
      <c r="CH863" s="19">
        <f t="shared" ca="1" si="1252"/>
        <v>0</v>
      </c>
      <c r="CI863" s="26">
        <f t="shared" ca="1" si="1253"/>
        <v>0</v>
      </c>
      <c r="CJ863" s="26">
        <f t="shared" ca="1" si="1254"/>
        <v>0</v>
      </c>
      <c r="CK863" s="16">
        <f t="shared" ca="1" si="1307"/>
        <v>0</v>
      </c>
      <c r="CL863" s="25">
        <v>0</v>
      </c>
      <c r="CM863" s="25">
        <f t="shared" ca="1" si="1308"/>
        <v>0</v>
      </c>
      <c r="CN863" s="25">
        <f t="shared" ca="1" si="1309"/>
        <v>0</v>
      </c>
      <c r="CO863" s="25">
        <f t="shared" ca="1" si="1310"/>
        <v>0</v>
      </c>
      <c r="CP863" s="25">
        <f t="shared" ca="1" si="1311"/>
        <v>0</v>
      </c>
      <c r="CQ863" s="16">
        <f t="shared" ca="1" si="1312"/>
        <v>0</v>
      </c>
      <c r="CR863" s="25">
        <f t="shared" ca="1" si="1313"/>
        <v>0</v>
      </c>
      <c r="CS863" s="9">
        <f t="shared" ca="1" si="1255"/>
        <v>0</v>
      </c>
      <c r="CT863" s="26">
        <f t="shared" ca="1" si="1256"/>
        <v>0</v>
      </c>
      <c r="CU863" s="19">
        <f t="shared" ca="1" si="1257"/>
        <v>0</v>
      </c>
      <c r="CV863" s="26">
        <f t="shared" ca="1" si="1258"/>
        <v>0</v>
      </c>
      <c r="CW863" s="26">
        <f t="shared" ca="1" si="1259"/>
        <v>0</v>
      </c>
      <c r="CX863">
        <f t="shared" ca="1" si="1314"/>
        <v>0</v>
      </c>
      <c r="CY863" s="7">
        <f t="shared" ca="1" si="1282"/>
        <v>0</v>
      </c>
      <c r="CZ863" s="7">
        <f t="shared" ca="1" si="1283"/>
        <v>0</v>
      </c>
      <c r="DA863" s="17">
        <f t="shared" ca="1" si="1315"/>
        <v>0</v>
      </c>
      <c r="DB863" s="17">
        <f t="shared" ca="1" si="1284"/>
        <v>0</v>
      </c>
      <c r="EB863">
        <v>861</v>
      </c>
      <c r="EC863" s="7">
        <f t="shared" si="1316"/>
        <v>0</v>
      </c>
      <c r="ED863" s="28">
        <f t="shared" si="1317"/>
        <v>0</v>
      </c>
      <c r="EE863" s="16">
        <f t="shared" si="1318"/>
        <v>0</v>
      </c>
      <c r="EF863" s="9">
        <f t="shared" si="1260"/>
        <v>0</v>
      </c>
      <c r="EG863" s="26">
        <f t="shared" si="1261"/>
        <v>0</v>
      </c>
      <c r="EH863" s="19">
        <f t="shared" si="1262"/>
        <v>0</v>
      </c>
      <c r="EI863" s="26">
        <f t="shared" si="1263"/>
        <v>0</v>
      </c>
      <c r="EJ863" s="26">
        <f t="shared" si="1264"/>
        <v>0</v>
      </c>
      <c r="EK863" s="16">
        <f t="shared" si="1319"/>
        <v>0</v>
      </c>
      <c r="EL863" s="25">
        <v>0</v>
      </c>
      <c r="EM863" s="25">
        <f t="shared" si="1320"/>
        <v>0</v>
      </c>
      <c r="EN863" s="25">
        <f t="shared" si="1321"/>
        <v>0</v>
      </c>
      <c r="EO863" s="25">
        <f t="shared" si="1322"/>
        <v>0</v>
      </c>
      <c r="EP863" s="25">
        <f t="shared" si="1323"/>
        <v>0</v>
      </c>
      <c r="EQ863" s="16">
        <f t="shared" si="1324"/>
        <v>0</v>
      </c>
      <c r="ER863" s="25">
        <f t="shared" si="1325"/>
        <v>0</v>
      </c>
      <c r="ES863" s="9">
        <f t="shared" si="1265"/>
        <v>0</v>
      </c>
      <c r="ET863" s="26">
        <f t="shared" si="1266"/>
        <v>0</v>
      </c>
      <c r="EU863" s="19">
        <f t="shared" si="1267"/>
        <v>0</v>
      </c>
      <c r="EV863" s="26">
        <f t="shared" si="1268"/>
        <v>0</v>
      </c>
      <c r="EW863" s="26">
        <f t="shared" si="1269"/>
        <v>0</v>
      </c>
      <c r="EX863">
        <f t="shared" si="1326"/>
        <v>0</v>
      </c>
      <c r="EY863" s="7">
        <f t="shared" si="1285"/>
        <v>0</v>
      </c>
      <c r="EZ863" s="7">
        <f t="shared" si="1286"/>
        <v>0</v>
      </c>
      <c r="FA863" s="17">
        <f t="shared" si="1327"/>
        <v>0</v>
      </c>
      <c r="FB863" s="17">
        <f t="shared" si="1287"/>
        <v>0</v>
      </c>
      <c r="GB863">
        <v>861</v>
      </c>
      <c r="GC863" s="7">
        <f t="shared" si="1328"/>
        <v>0</v>
      </c>
      <c r="GD863" s="28">
        <f t="shared" si="1329"/>
        <v>0</v>
      </c>
      <c r="GE863" s="16">
        <f t="shared" si="1330"/>
        <v>0</v>
      </c>
      <c r="GF863" s="9">
        <f t="shared" si="1270"/>
        <v>0</v>
      </c>
      <c r="GG863" s="26">
        <f t="shared" si="1271"/>
        <v>0</v>
      </c>
      <c r="GH863" s="19">
        <f t="shared" si="1272"/>
        <v>0</v>
      </c>
      <c r="GI863" s="26">
        <f t="shared" si="1273"/>
        <v>0</v>
      </c>
      <c r="GJ863" s="26">
        <f t="shared" si="1274"/>
        <v>0</v>
      </c>
      <c r="GK863" s="16">
        <f t="shared" si="1331"/>
        <v>0</v>
      </c>
      <c r="GL863" s="25">
        <v>0</v>
      </c>
      <c r="GM863" s="25">
        <f t="shared" si="1332"/>
        <v>0</v>
      </c>
      <c r="GN863" s="25">
        <f t="shared" si="1333"/>
        <v>0</v>
      </c>
      <c r="GO863" s="25">
        <f t="shared" si="1334"/>
        <v>0</v>
      </c>
      <c r="GP863" s="25">
        <f t="shared" si="1335"/>
        <v>0</v>
      </c>
      <c r="GQ863" s="16">
        <f t="shared" si="1336"/>
        <v>0</v>
      </c>
      <c r="GR863" s="25">
        <f t="shared" si="1337"/>
        <v>0</v>
      </c>
      <c r="GS863" s="9">
        <f t="shared" si="1275"/>
        <v>0</v>
      </c>
      <c r="GT863" s="26">
        <f t="shared" si="1276"/>
        <v>0</v>
      </c>
      <c r="GU863" s="19">
        <f t="shared" si="1277"/>
        <v>0</v>
      </c>
      <c r="GV863" s="26">
        <f t="shared" si="1278"/>
        <v>0</v>
      </c>
      <c r="GW863" s="26">
        <f t="shared" si="1279"/>
        <v>0</v>
      </c>
      <c r="GX863">
        <f t="shared" si="1338"/>
        <v>0</v>
      </c>
      <c r="GY863" s="7">
        <f t="shared" si="1288"/>
        <v>0</v>
      </c>
      <c r="GZ863" s="7">
        <f t="shared" si="1289"/>
        <v>0</v>
      </c>
      <c r="HA863" s="17">
        <f t="shared" si="1339"/>
        <v>0</v>
      </c>
      <c r="HB863" s="17">
        <f t="shared" si="1290"/>
        <v>0</v>
      </c>
    </row>
    <row r="864" spans="54:210" x14ac:dyDescent="0.3">
      <c r="BB864">
        <v>862</v>
      </c>
      <c r="BC864" s="7">
        <f t="shared" si="1291"/>
        <v>0</v>
      </c>
      <c r="BD864" s="28">
        <f t="shared" si="1292"/>
        <v>0</v>
      </c>
      <c r="BE864" s="16">
        <f t="shared" si="1293"/>
        <v>0</v>
      </c>
      <c r="BF864" s="16">
        <f t="shared" si="1294"/>
        <v>0</v>
      </c>
      <c r="BG864" s="25">
        <v>0</v>
      </c>
      <c r="BH864" s="25">
        <f t="shared" si="1295"/>
        <v>0</v>
      </c>
      <c r="BI864" s="25">
        <f t="shared" si="1296"/>
        <v>0</v>
      </c>
      <c r="BJ864" s="25">
        <f t="shared" si="1297"/>
        <v>0</v>
      </c>
      <c r="BK864" s="25">
        <f t="shared" si="1298"/>
        <v>0</v>
      </c>
      <c r="BL864" s="16">
        <f t="shared" si="1299"/>
        <v>0</v>
      </c>
      <c r="BM864" s="25">
        <f t="shared" si="1300"/>
        <v>0</v>
      </c>
      <c r="BN864" s="9">
        <f t="shared" si="1245"/>
        <v>0</v>
      </c>
      <c r="BO864" s="26">
        <f t="shared" si="1246"/>
        <v>0</v>
      </c>
      <c r="BP864" s="19">
        <f t="shared" si="1247"/>
        <v>0</v>
      </c>
      <c r="BQ864" s="26">
        <f t="shared" si="1248"/>
        <v>0</v>
      </c>
      <c r="BR864" s="26">
        <f t="shared" si="1249"/>
        <v>0</v>
      </c>
      <c r="BS864">
        <f t="shared" si="1301"/>
        <v>0</v>
      </c>
      <c r="BT864" s="7">
        <f t="shared" si="1302"/>
        <v>0</v>
      </c>
      <c r="BU864" s="7">
        <f t="shared" si="1280"/>
        <v>0</v>
      </c>
      <c r="BV864" s="17">
        <f t="shared" si="1303"/>
        <v>0</v>
      </c>
      <c r="BW864" s="17">
        <f t="shared" si="1281"/>
        <v>0</v>
      </c>
      <c r="CB864">
        <v>862</v>
      </c>
      <c r="CC864" s="7">
        <f t="shared" ca="1" si="1304"/>
        <v>-19000</v>
      </c>
      <c r="CD864" s="28">
        <f t="shared" ca="1" si="1305"/>
        <v>0</v>
      </c>
      <c r="CE864" s="16">
        <f t="shared" ca="1" si="1306"/>
        <v>0</v>
      </c>
      <c r="CF864" s="9">
        <f t="shared" ca="1" si="1250"/>
        <v>0</v>
      </c>
      <c r="CG864" s="26">
        <f t="shared" ca="1" si="1251"/>
        <v>0</v>
      </c>
      <c r="CH864" s="19">
        <f t="shared" ca="1" si="1252"/>
        <v>0</v>
      </c>
      <c r="CI864" s="26">
        <f t="shared" ca="1" si="1253"/>
        <v>0</v>
      </c>
      <c r="CJ864" s="26">
        <f t="shared" ca="1" si="1254"/>
        <v>0</v>
      </c>
      <c r="CK864" s="16">
        <f t="shared" ca="1" si="1307"/>
        <v>0</v>
      </c>
      <c r="CL864" s="25">
        <v>0</v>
      </c>
      <c r="CM864" s="25">
        <f t="shared" ca="1" si="1308"/>
        <v>0</v>
      </c>
      <c r="CN864" s="25">
        <f t="shared" ca="1" si="1309"/>
        <v>0</v>
      </c>
      <c r="CO864" s="25">
        <f t="shared" ca="1" si="1310"/>
        <v>0</v>
      </c>
      <c r="CP864" s="25">
        <f t="shared" ca="1" si="1311"/>
        <v>0</v>
      </c>
      <c r="CQ864" s="16">
        <f t="shared" ca="1" si="1312"/>
        <v>0</v>
      </c>
      <c r="CR864" s="25">
        <f t="shared" ca="1" si="1313"/>
        <v>0</v>
      </c>
      <c r="CS864" s="9">
        <f t="shared" ca="1" si="1255"/>
        <v>0</v>
      </c>
      <c r="CT864" s="26">
        <f t="shared" ca="1" si="1256"/>
        <v>0</v>
      </c>
      <c r="CU864" s="19">
        <f t="shared" ca="1" si="1257"/>
        <v>0</v>
      </c>
      <c r="CV864" s="26">
        <f t="shared" ca="1" si="1258"/>
        <v>0</v>
      </c>
      <c r="CW864" s="26">
        <f t="shared" ca="1" si="1259"/>
        <v>0</v>
      </c>
      <c r="CX864">
        <f t="shared" ca="1" si="1314"/>
        <v>0</v>
      </c>
      <c r="CY864" s="7">
        <f t="shared" ca="1" si="1282"/>
        <v>0</v>
      </c>
      <c r="CZ864" s="7">
        <f t="shared" ca="1" si="1283"/>
        <v>0</v>
      </c>
      <c r="DA864" s="17">
        <f t="shared" ca="1" si="1315"/>
        <v>0</v>
      </c>
      <c r="DB864" s="17">
        <f t="shared" ca="1" si="1284"/>
        <v>0</v>
      </c>
      <c r="EB864">
        <v>862</v>
      </c>
      <c r="EC864" s="7">
        <f t="shared" si="1316"/>
        <v>0</v>
      </c>
      <c r="ED864" s="28">
        <f t="shared" si="1317"/>
        <v>0</v>
      </c>
      <c r="EE864" s="16">
        <f t="shared" si="1318"/>
        <v>0</v>
      </c>
      <c r="EF864" s="9">
        <f t="shared" si="1260"/>
        <v>0</v>
      </c>
      <c r="EG864" s="26">
        <f t="shared" si="1261"/>
        <v>0</v>
      </c>
      <c r="EH864" s="19">
        <f t="shared" si="1262"/>
        <v>0</v>
      </c>
      <c r="EI864" s="26">
        <f t="shared" si="1263"/>
        <v>0</v>
      </c>
      <c r="EJ864" s="26">
        <f t="shared" si="1264"/>
        <v>0</v>
      </c>
      <c r="EK864" s="16">
        <f t="shared" si="1319"/>
        <v>0</v>
      </c>
      <c r="EL864" s="25">
        <v>0</v>
      </c>
      <c r="EM864" s="25">
        <f t="shared" si="1320"/>
        <v>0</v>
      </c>
      <c r="EN864" s="25">
        <f t="shared" si="1321"/>
        <v>0</v>
      </c>
      <c r="EO864" s="25">
        <f t="shared" si="1322"/>
        <v>0</v>
      </c>
      <c r="EP864" s="25">
        <f t="shared" si="1323"/>
        <v>0</v>
      </c>
      <c r="EQ864" s="16">
        <f t="shared" si="1324"/>
        <v>0</v>
      </c>
      <c r="ER864" s="25">
        <f t="shared" si="1325"/>
        <v>0</v>
      </c>
      <c r="ES864" s="9">
        <f t="shared" si="1265"/>
        <v>0</v>
      </c>
      <c r="ET864" s="26">
        <f t="shared" si="1266"/>
        <v>0</v>
      </c>
      <c r="EU864" s="19">
        <f t="shared" si="1267"/>
        <v>0</v>
      </c>
      <c r="EV864" s="26">
        <f t="shared" si="1268"/>
        <v>0</v>
      </c>
      <c r="EW864" s="26">
        <f t="shared" si="1269"/>
        <v>0</v>
      </c>
      <c r="EX864">
        <f t="shared" si="1326"/>
        <v>0</v>
      </c>
      <c r="EY864" s="7">
        <f t="shared" si="1285"/>
        <v>0</v>
      </c>
      <c r="EZ864" s="7">
        <f t="shared" si="1286"/>
        <v>0</v>
      </c>
      <c r="FA864" s="17">
        <f t="shared" si="1327"/>
        <v>0</v>
      </c>
      <c r="FB864" s="17">
        <f t="shared" si="1287"/>
        <v>0</v>
      </c>
      <c r="GB864">
        <v>862</v>
      </c>
      <c r="GC864" s="7">
        <f t="shared" si="1328"/>
        <v>0</v>
      </c>
      <c r="GD864" s="28">
        <f t="shared" si="1329"/>
        <v>0</v>
      </c>
      <c r="GE864" s="16">
        <f t="shared" si="1330"/>
        <v>0</v>
      </c>
      <c r="GF864" s="9">
        <f t="shared" si="1270"/>
        <v>0</v>
      </c>
      <c r="GG864" s="26">
        <f t="shared" si="1271"/>
        <v>0</v>
      </c>
      <c r="GH864" s="19">
        <f t="shared" si="1272"/>
        <v>0</v>
      </c>
      <c r="GI864" s="26">
        <f t="shared" si="1273"/>
        <v>0</v>
      </c>
      <c r="GJ864" s="26">
        <f t="shared" si="1274"/>
        <v>0</v>
      </c>
      <c r="GK864" s="16">
        <f t="shared" si="1331"/>
        <v>0</v>
      </c>
      <c r="GL864" s="25">
        <v>0</v>
      </c>
      <c r="GM864" s="25">
        <f t="shared" si="1332"/>
        <v>0</v>
      </c>
      <c r="GN864" s="25">
        <f t="shared" si="1333"/>
        <v>0</v>
      </c>
      <c r="GO864" s="25">
        <f t="shared" si="1334"/>
        <v>0</v>
      </c>
      <c r="GP864" s="25">
        <f t="shared" si="1335"/>
        <v>0</v>
      </c>
      <c r="GQ864" s="16">
        <f t="shared" si="1336"/>
        <v>0</v>
      </c>
      <c r="GR864" s="25">
        <f t="shared" si="1337"/>
        <v>0</v>
      </c>
      <c r="GS864" s="9">
        <f t="shared" si="1275"/>
        <v>0</v>
      </c>
      <c r="GT864" s="26">
        <f t="shared" si="1276"/>
        <v>0</v>
      </c>
      <c r="GU864" s="19">
        <f t="shared" si="1277"/>
        <v>0</v>
      </c>
      <c r="GV864" s="26">
        <f t="shared" si="1278"/>
        <v>0</v>
      </c>
      <c r="GW864" s="26">
        <f t="shared" si="1279"/>
        <v>0</v>
      </c>
      <c r="GX864">
        <f t="shared" si="1338"/>
        <v>0</v>
      </c>
      <c r="GY864" s="7">
        <f t="shared" si="1288"/>
        <v>0</v>
      </c>
      <c r="GZ864" s="7">
        <f t="shared" si="1289"/>
        <v>0</v>
      </c>
      <c r="HA864" s="17">
        <f t="shared" si="1339"/>
        <v>0</v>
      </c>
      <c r="HB864" s="17">
        <f t="shared" si="1290"/>
        <v>0</v>
      </c>
    </row>
    <row r="865" spans="54:210" x14ac:dyDescent="0.3">
      <c r="BB865">
        <v>863</v>
      </c>
      <c r="BC865" s="7">
        <f t="shared" si="1291"/>
        <v>0</v>
      </c>
      <c r="BD865" s="28">
        <f t="shared" si="1292"/>
        <v>0</v>
      </c>
      <c r="BE865" s="16">
        <f t="shared" si="1293"/>
        <v>0</v>
      </c>
      <c r="BF865" s="16">
        <f t="shared" si="1294"/>
        <v>0</v>
      </c>
      <c r="BG865" s="25">
        <v>0</v>
      </c>
      <c r="BH865" s="25">
        <f t="shared" si="1295"/>
        <v>0</v>
      </c>
      <c r="BI865" s="25">
        <f t="shared" si="1296"/>
        <v>0</v>
      </c>
      <c r="BJ865" s="25">
        <f t="shared" si="1297"/>
        <v>0</v>
      </c>
      <c r="BK865" s="25">
        <f t="shared" si="1298"/>
        <v>0</v>
      </c>
      <c r="BL865" s="16">
        <f t="shared" si="1299"/>
        <v>0</v>
      </c>
      <c r="BM865" s="25">
        <f t="shared" si="1300"/>
        <v>0</v>
      </c>
      <c r="BN865" s="9">
        <f t="shared" si="1245"/>
        <v>0</v>
      </c>
      <c r="BO865" s="26">
        <f t="shared" si="1246"/>
        <v>0</v>
      </c>
      <c r="BP865" s="19">
        <f t="shared" si="1247"/>
        <v>0</v>
      </c>
      <c r="BQ865" s="26">
        <f t="shared" si="1248"/>
        <v>0</v>
      </c>
      <c r="BR865" s="26">
        <f t="shared" si="1249"/>
        <v>0</v>
      </c>
      <c r="BS865">
        <f t="shared" si="1301"/>
        <v>0</v>
      </c>
      <c r="BT865" s="7">
        <f t="shared" si="1302"/>
        <v>0</v>
      </c>
      <c r="BU865" s="7">
        <f t="shared" si="1280"/>
        <v>0</v>
      </c>
      <c r="BV865" s="17">
        <f t="shared" si="1303"/>
        <v>0</v>
      </c>
      <c r="BW865" s="17">
        <f t="shared" si="1281"/>
        <v>0</v>
      </c>
      <c r="CB865">
        <v>863</v>
      </c>
      <c r="CC865" s="7">
        <f t="shared" ca="1" si="1304"/>
        <v>-19000</v>
      </c>
      <c r="CD865" s="28">
        <f t="shared" ca="1" si="1305"/>
        <v>0</v>
      </c>
      <c r="CE865" s="16">
        <f t="shared" ca="1" si="1306"/>
        <v>0</v>
      </c>
      <c r="CF865" s="9">
        <f t="shared" ca="1" si="1250"/>
        <v>0</v>
      </c>
      <c r="CG865" s="26">
        <f t="shared" ca="1" si="1251"/>
        <v>0</v>
      </c>
      <c r="CH865" s="19">
        <f t="shared" ca="1" si="1252"/>
        <v>0</v>
      </c>
      <c r="CI865" s="26">
        <f t="shared" ca="1" si="1253"/>
        <v>0</v>
      </c>
      <c r="CJ865" s="26">
        <f t="shared" ca="1" si="1254"/>
        <v>0</v>
      </c>
      <c r="CK865" s="16">
        <f t="shared" ca="1" si="1307"/>
        <v>0</v>
      </c>
      <c r="CL865" s="25">
        <v>0</v>
      </c>
      <c r="CM865" s="25">
        <f t="shared" ca="1" si="1308"/>
        <v>0</v>
      </c>
      <c r="CN865" s="25">
        <f t="shared" ca="1" si="1309"/>
        <v>0</v>
      </c>
      <c r="CO865" s="25">
        <f t="shared" ca="1" si="1310"/>
        <v>0</v>
      </c>
      <c r="CP865" s="25">
        <f t="shared" ca="1" si="1311"/>
        <v>0</v>
      </c>
      <c r="CQ865" s="16">
        <f t="shared" ca="1" si="1312"/>
        <v>0</v>
      </c>
      <c r="CR865" s="25">
        <f t="shared" ca="1" si="1313"/>
        <v>0</v>
      </c>
      <c r="CS865" s="9">
        <f t="shared" ca="1" si="1255"/>
        <v>0</v>
      </c>
      <c r="CT865" s="26">
        <f t="shared" ca="1" si="1256"/>
        <v>0</v>
      </c>
      <c r="CU865" s="19">
        <f t="shared" ca="1" si="1257"/>
        <v>0</v>
      </c>
      <c r="CV865" s="26">
        <f t="shared" ca="1" si="1258"/>
        <v>0</v>
      </c>
      <c r="CW865" s="26">
        <f t="shared" ca="1" si="1259"/>
        <v>0</v>
      </c>
      <c r="CX865">
        <f t="shared" ca="1" si="1314"/>
        <v>0</v>
      </c>
      <c r="CY865" s="7">
        <f t="shared" ca="1" si="1282"/>
        <v>0</v>
      </c>
      <c r="CZ865" s="7">
        <f t="shared" ca="1" si="1283"/>
        <v>0</v>
      </c>
      <c r="DA865" s="17">
        <f t="shared" ca="1" si="1315"/>
        <v>0</v>
      </c>
      <c r="DB865" s="17">
        <f t="shared" ca="1" si="1284"/>
        <v>0</v>
      </c>
      <c r="EB865">
        <v>863</v>
      </c>
      <c r="EC865" s="7">
        <f t="shared" si="1316"/>
        <v>0</v>
      </c>
      <c r="ED865" s="28">
        <f t="shared" si="1317"/>
        <v>0</v>
      </c>
      <c r="EE865" s="16">
        <f t="shared" si="1318"/>
        <v>0</v>
      </c>
      <c r="EF865" s="9">
        <f t="shared" si="1260"/>
        <v>0</v>
      </c>
      <c r="EG865" s="26">
        <f t="shared" si="1261"/>
        <v>0</v>
      </c>
      <c r="EH865" s="19">
        <f t="shared" si="1262"/>
        <v>0</v>
      </c>
      <c r="EI865" s="26">
        <f t="shared" si="1263"/>
        <v>0</v>
      </c>
      <c r="EJ865" s="26">
        <f t="shared" si="1264"/>
        <v>0</v>
      </c>
      <c r="EK865" s="16">
        <f t="shared" si="1319"/>
        <v>0</v>
      </c>
      <c r="EL865" s="25">
        <v>0</v>
      </c>
      <c r="EM865" s="25">
        <f t="shared" si="1320"/>
        <v>0</v>
      </c>
      <c r="EN865" s="25">
        <f t="shared" si="1321"/>
        <v>0</v>
      </c>
      <c r="EO865" s="25">
        <f t="shared" si="1322"/>
        <v>0</v>
      </c>
      <c r="EP865" s="25">
        <f t="shared" si="1323"/>
        <v>0</v>
      </c>
      <c r="EQ865" s="16">
        <f t="shared" si="1324"/>
        <v>0</v>
      </c>
      <c r="ER865" s="25">
        <f t="shared" si="1325"/>
        <v>0</v>
      </c>
      <c r="ES865" s="9">
        <f t="shared" si="1265"/>
        <v>0</v>
      </c>
      <c r="ET865" s="26">
        <f t="shared" si="1266"/>
        <v>0</v>
      </c>
      <c r="EU865" s="19">
        <f t="shared" si="1267"/>
        <v>0</v>
      </c>
      <c r="EV865" s="26">
        <f t="shared" si="1268"/>
        <v>0</v>
      </c>
      <c r="EW865" s="26">
        <f t="shared" si="1269"/>
        <v>0</v>
      </c>
      <c r="EX865">
        <f t="shared" si="1326"/>
        <v>0</v>
      </c>
      <c r="EY865" s="7">
        <f t="shared" si="1285"/>
        <v>0</v>
      </c>
      <c r="EZ865" s="7">
        <f t="shared" si="1286"/>
        <v>0</v>
      </c>
      <c r="FA865" s="17">
        <f t="shared" si="1327"/>
        <v>0</v>
      </c>
      <c r="FB865" s="17">
        <f t="shared" si="1287"/>
        <v>0</v>
      </c>
      <c r="GB865">
        <v>863</v>
      </c>
      <c r="GC865" s="7">
        <f t="shared" si="1328"/>
        <v>0</v>
      </c>
      <c r="GD865" s="28">
        <f t="shared" si="1329"/>
        <v>0</v>
      </c>
      <c r="GE865" s="16">
        <f t="shared" si="1330"/>
        <v>0</v>
      </c>
      <c r="GF865" s="9">
        <f t="shared" si="1270"/>
        <v>0</v>
      </c>
      <c r="GG865" s="26">
        <f t="shared" si="1271"/>
        <v>0</v>
      </c>
      <c r="GH865" s="19">
        <f t="shared" si="1272"/>
        <v>0</v>
      </c>
      <c r="GI865" s="26">
        <f t="shared" si="1273"/>
        <v>0</v>
      </c>
      <c r="GJ865" s="26">
        <f t="shared" si="1274"/>
        <v>0</v>
      </c>
      <c r="GK865" s="16">
        <f t="shared" si="1331"/>
        <v>0</v>
      </c>
      <c r="GL865" s="25">
        <v>0</v>
      </c>
      <c r="GM865" s="25">
        <f t="shared" si="1332"/>
        <v>0</v>
      </c>
      <c r="GN865" s="25">
        <f t="shared" si="1333"/>
        <v>0</v>
      </c>
      <c r="GO865" s="25">
        <f t="shared" si="1334"/>
        <v>0</v>
      </c>
      <c r="GP865" s="25">
        <f t="shared" si="1335"/>
        <v>0</v>
      </c>
      <c r="GQ865" s="16">
        <f t="shared" si="1336"/>
        <v>0</v>
      </c>
      <c r="GR865" s="25">
        <f t="shared" si="1337"/>
        <v>0</v>
      </c>
      <c r="GS865" s="9">
        <f t="shared" si="1275"/>
        <v>0</v>
      </c>
      <c r="GT865" s="26">
        <f t="shared" si="1276"/>
        <v>0</v>
      </c>
      <c r="GU865" s="19">
        <f t="shared" si="1277"/>
        <v>0</v>
      </c>
      <c r="GV865" s="26">
        <f t="shared" si="1278"/>
        <v>0</v>
      </c>
      <c r="GW865" s="26">
        <f t="shared" si="1279"/>
        <v>0</v>
      </c>
      <c r="GX865">
        <f t="shared" si="1338"/>
        <v>0</v>
      </c>
      <c r="GY865" s="7">
        <f t="shared" si="1288"/>
        <v>0</v>
      </c>
      <c r="GZ865" s="7">
        <f t="shared" si="1289"/>
        <v>0</v>
      </c>
      <c r="HA865" s="17">
        <f t="shared" si="1339"/>
        <v>0</v>
      </c>
      <c r="HB865" s="17">
        <f t="shared" si="1290"/>
        <v>0</v>
      </c>
    </row>
    <row r="866" spans="54:210" x14ac:dyDescent="0.3">
      <c r="BB866">
        <v>864</v>
      </c>
      <c r="BC866" s="7">
        <f t="shared" si="1291"/>
        <v>0</v>
      </c>
      <c r="BD866" s="28">
        <f t="shared" si="1292"/>
        <v>0</v>
      </c>
      <c r="BE866" s="16">
        <f t="shared" si="1293"/>
        <v>0</v>
      </c>
      <c r="BF866" s="16">
        <f t="shared" si="1294"/>
        <v>0</v>
      </c>
      <c r="BG866" s="25">
        <v>0</v>
      </c>
      <c r="BH866" s="25">
        <f t="shared" si="1295"/>
        <v>0</v>
      </c>
      <c r="BI866" s="25">
        <f t="shared" si="1296"/>
        <v>0</v>
      </c>
      <c r="BJ866" s="25">
        <f t="shared" si="1297"/>
        <v>0</v>
      </c>
      <c r="BK866" s="25">
        <f t="shared" si="1298"/>
        <v>0</v>
      </c>
      <c r="BL866" s="16">
        <f t="shared" si="1299"/>
        <v>0</v>
      </c>
      <c r="BM866" s="25">
        <f t="shared" si="1300"/>
        <v>0</v>
      </c>
      <c r="BN866" s="9">
        <f t="shared" si="1245"/>
        <v>0</v>
      </c>
      <c r="BO866" s="26">
        <f t="shared" si="1246"/>
        <v>0</v>
      </c>
      <c r="BP866" s="19">
        <f t="shared" si="1247"/>
        <v>0</v>
      </c>
      <c r="BQ866" s="26">
        <f t="shared" si="1248"/>
        <v>0</v>
      </c>
      <c r="BR866" s="26">
        <f t="shared" si="1249"/>
        <v>0</v>
      </c>
      <c r="BS866">
        <f t="shared" si="1301"/>
        <v>0</v>
      </c>
      <c r="BT866" s="7">
        <f t="shared" si="1302"/>
        <v>0</v>
      </c>
      <c r="BU866" s="7">
        <f t="shared" si="1280"/>
        <v>0</v>
      </c>
      <c r="BV866" s="17">
        <f t="shared" si="1303"/>
        <v>0</v>
      </c>
      <c r="BW866" s="17">
        <f t="shared" si="1281"/>
        <v>0</v>
      </c>
      <c r="CB866">
        <v>864</v>
      </c>
      <c r="CC866" s="7">
        <f t="shared" ca="1" si="1304"/>
        <v>-19000</v>
      </c>
      <c r="CD866" s="28">
        <f t="shared" ca="1" si="1305"/>
        <v>0</v>
      </c>
      <c r="CE866" s="16">
        <f t="shared" ca="1" si="1306"/>
        <v>0</v>
      </c>
      <c r="CF866" s="9">
        <f t="shared" ca="1" si="1250"/>
        <v>0</v>
      </c>
      <c r="CG866" s="26">
        <f t="shared" ca="1" si="1251"/>
        <v>0</v>
      </c>
      <c r="CH866" s="19">
        <f t="shared" ca="1" si="1252"/>
        <v>0</v>
      </c>
      <c r="CI866" s="26">
        <f t="shared" ca="1" si="1253"/>
        <v>0</v>
      </c>
      <c r="CJ866" s="26">
        <f t="shared" ca="1" si="1254"/>
        <v>0</v>
      </c>
      <c r="CK866" s="16">
        <f t="shared" ca="1" si="1307"/>
        <v>0</v>
      </c>
      <c r="CL866" s="25">
        <v>0</v>
      </c>
      <c r="CM866" s="25">
        <f t="shared" ca="1" si="1308"/>
        <v>0</v>
      </c>
      <c r="CN866" s="25">
        <f t="shared" ca="1" si="1309"/>
        <v>0</v>
      </c>
      <c r="CO866" s="25">
        <f t="shared" ca="1" si="1310"/>
        <v>0</v>
      </c>
      <c r="CP866" s="25">
        <f t="shared" ca="1" si="1311"/>
        <v>0</v>
      </c>
      <c r="CQ866" s="16">
        <f t="shared" ca="1" si="1312"/>
        <v>0</v>
      </c>
      <c r="CR866" s="25">
        <f t="shared" ca="1" si="1313"/>
        <v>0</v>
      </c>
      <c r="CS866" s="9">
        <f t="shared" ca="1" si="1255"/>
        <v>0</v>
      </c>
      <c r="CT866" s="26">
        <f t="shared" ca="1" si="1256"/>
        <v>0</v>
      </c>
      <c r="CU866" s="19">
        <f t="shared" ca="1" si="1257"/>
        <v>0</v>
      </c>
      <c r="CV866" s="26">
        <f t="shared" ca="1" si="1258"/>
        <v>0</v>
      </c>
      <c r="CW866" s="26">
        <f t="shared" ca="1" si="1259"/>
        <v>0</v>
      </c>
      <c r="CX866">
        <f t="shared" ca="1" si="1314"/>
        <v>0</v>
      </c>
      <c r="CY866" s="7">
        <f t="shared" ca="1" si="1282"/>
        <v>0</v>
      </c>
      <c r="CZ866" s="7">
        <f t="shared" ca="1" si="1283"/>
        <v>0</v>
      </c>
      <c r="DA866" s="17">
        <f t="shared" ca="1" si="1315"/>
        <v>0</v>
      </c>
      <c r="DB866" s="17">
        <f t="shared" ca="1" si="1284"/>
        <v>0</v>
      </c>
      <c r="EB866">
        <v>864</v>
      </c>
      <c r="EC866" s="7">
        <f t="shared" si="1316"/>
        <v>0</v>
      </c>
      <c r="ED866" s="28">
        <f t="shared" si="1317"/>
        <v>0</v>
      </c>
      <c r="EE866" s="16">
        <f t="shared" si="1318"/>
        <v>0</v>
      </c>
      <c r="EF866" s="9">
        <f t="shared" si="1260"/>
        <v>0</v>
      </c>
      <c r="EG866" s="26">
        <f t="shared" si="1261"/>
        <v>0</v>
      </c>
      <c r="EH866" s="19">
        <f t="shared" si="1262"/>
        <v>0</v>
      </c>
      <c r="EI866" s="26">
        <f t="shared" si="1263"/>
        <v>0</v>
      </c>
      <c r="EJ866" s="26">
        <f t="shared" si="1264"/>
        <v>0</v>
      </c>
      <c r="EK866" s="16">
        <f t="shared" si="1319"/>
        <v>0</v>
      </c>
      <c r="EL866" s="25">
        <v>0</v>
      </c>
      <c r="EM866" s="25">
        <f t="shared" si="1320"/>
        <v>0</v>
      </c>
      <c r="EN866" s="25">
        <f t="shared" si="1321"/>
        <v>0</v>
      </c>
      <c r="EO866" s="25">
        <f t="shared" si="1322"/>
        <v>0</v>
      </c>
      <c r="EP866" s="25">
        <f t="shared" si="1323"/>
        <v>0</v>
      </c>
      <c r="EQ866" s="16">
        <f t="shared" si="1324"/>
        <v>0</v>
      </c>
      <c r="ER866" s="25">
        <f t="shared" si="1325"/>
        <v>0</v>
      </c>
      <c r="ES866" s="9">
        <f t="shared" si="1265"/>
        <v>0</v>
      </c>
      <c r="ET866" s="26">
        <f t="shared" si="1266"/>
        <v>0</v>
      </c>
      <c r="EU866" s="19">
        <f t="shared" si="1267"/>
        <v>0</v>
      </c>
      <c r="EV866" s="26">
        <f t="shared" si="1268"/>
        <v>0</v>
      </c>
      <c r="EW866" s="26">
        <f t="shared" si="1269"/>
        <v>0</v>
      </c>
      <c r="EX866">
        <f t="shared" si="1326"/>
        <v>0</v>
      </c>
      <c r="EY866" s="7">
        <f t="shared" si="1285"/>
        <v>0</v>
      </c>
      <c r="EZ866" s="7">
        <f t="shared" si="1286"/>
        <v>0</v>
      </c>
      <c r="FA866" s="17">
        <f t="shared" si="1327"/>
        <v>0</v>
      </c>
      <c r="FB866" s="17">
        <f t="shared" si="1287"/>
        <v>0</v>
      </c>
      <c r="GB866">
        <v>864</v>
      </c>
      <c r="GC866" s="7">
        <f t="shared" si="1328"/>
        <v>0</v>
      </c>
      <c r="GD866" s="28">
        <f t="shared" si="1329"/>
        <v>0</v>
      </c>
      <c r="GE866" s="16">
        <f t="shared" si="1330"/>
        <v>0</v>
      </c>
      <c r="GF866" s="9">
        <f t="shared" si="1270"/>
        <v>0</v>
      </c>
      <c r="GG866" s="26">
        <f t="shared" si="1271"/>
        <v>0</v>
      </c>
      <c r="GH866" s="19">
        <f t="shared" si="1272"/>
        <v>0</v>
      </c>
      <c r="GI866" s="26">
        <f t="shared" si="1273"/>
        <v>0</v>
      </c>
      <c r="GJ866" s="26">
        <f t="shared" si="1274"/>
        <v>0</v>
      </c>
      <c r="GK866" s="16">
        <f t="shared" si="1331"/>
        <v>0</v>
      </c>
      <c r="GL866" s="25">
        <v>0</v>
      </c>
      <c r="GM866" s="25">
        <f t="shared" si="1332"/>
        <v>0</v>
      </c>
      <c r="GN866" s="25">
        <f t="shared" si="1333"/>
        <v>0</v>
      </c>
      <c r="GO866" s="25">
        <f t="shared" si="1334"/>
        <v>0</v>
      </c>
      <c r="GP866" s="25">
        <f t="shared" si="1335"/>
        <v>0</v>
      </c>
      <c r="GQ866" s="16">
        <f t="shared" si="1336"/>
        <v>0</v>
      </c>
      <c r="GR866" s="25">
        <f t="shared" si="1337"/>
        <v>0</v>
      </c>
      <c r="GS866" s="9">
        <f t="shared" si="1275"/>
        <v>0</v>
      </c>
      <c r="GT866" s="26">
        <f t="shared" si="1276"/>
        <v>0</v>
      </c>
      <c r="GU866" s="19">
        <f t="shared" si="1277"/>
        <v>0</v>
      </c>
      <c r="GV866" s="26">
        <f t="shared" si="1278"/>
        <v>0</v>
      </c>
      <c r="GW866" s="26">
        <f t="shared" si="1279"/>
        <v>0</v>
      </c>
      <c r="GX866">
        <f t="shared" si="1338"/>
        <v>0</v>
      </c>
      <c r="GY866" s="7">
        <f t="shared" si="1288"/>
        <v>0</v>
      </c>
      <c r="GZ866" s="7">
        <f t="shared" si="1289"/>
        <v>0</v>
      </c>
      <c r="HA866" s="17">
        <f t="shared" si="1339"/>
        <v>0</v>
      </c>
      <c r="HB866" s="17">
        <f t="shared" si="1290"/>
        <v>0</v>
      </c>
    </row>
    <row r="867" spans="54:210" x14ac:dyDescent="0.3">
      <c r="BB867">
        <v>865</v>
      </c>
      <c r="BC867" s="7">
        <f t="shared" si="1291"/>
        <v>0</v>
      </c>
      <c r="BD867" s="28">
        <f t="shared" si="1292"/>
        <v>0</v>
      </c>
      <c r="BE867" s="16">
        <f t="shared" si="1293"/>
        <v>0</v>
      </c>
      <c r="BF867" s="16">
        <f t="shared" si="1294"/>
        <v>0</v>
      </c>
      <c r="BG867" s="25">
        <v>0</v>
      </c>
      <c r="BH867" s="25">
        <f t="shared" si="1295"/>
        <v>0</v>
      </c>
      <c r="BI867" s="25">
        <f t="shared" si="1296"/>
        <v>0</v>
      </c>
      <c r="BJ867" s="25">
        <f t="shared" si="1297"/>
        <v>0</v>
      </c>
      <c r="BK867" s="25">
        <f t="shared" si="1298"/>
        <v>0</v>
      </c>
      <c r="BL867" s="16">
        <f t="shared" si="1299"/>
        <v>0</v>
      </c>
      <c r="BM867" s="25">
        <f t="shared" si="1300"/>
        <v>0</v>
      </c>
      <c r="BN867" s="9">
        <f t="shared" si="1245"/>
        <v>0</v>
      </c>
      <c r="BO867" s="26">
        <f t="shared" si="1246"/>
        <v>0</v>
      </c>
      <c r="BP867" s="19">
        <f t="shared" si="1247"/>
        <v>0</v>
      </c>
      <c r="BQ867" s="26">
        <f t="shared" si="1248"/>
        <v>0</v>
      </c>
      <c r="BR867" s="26">
        <f t="shared" si="1249"/>
        <v>0</v>
      </c>
      <c r="BS867">
        <f t="shared" si="1301"/>
        <v>0</v>
      </c>
      <c r="BT867" s="7">
        <f t="shared" si="1302"/>
        <v>0</v>
      </c>
      <c r="BU867" s="7">
        <f t="shared" si="1280"/>
        <v>0</v>
      </c>
      <c r="BV867" s="17">
        <f t="shared" si="1303"/>
        <v>0</v>
      </c>
      <c r="BW867" s="17">
        <f t="shared" si="1281"/>
        <v>0</v>
      </c>
      <c r="CB867">
        <v>865</v>
      </c>
      <c r="CC867" s="7">
        <f t="shared" ca="1" si="1304"/>
        <v>-19000</v>
      </c>
      <c r="CD867" s="28">
        <f t="shared" ca="1" si="1305"/>
        <v>0</v>
      </c>
      <c r="CE867" s="16">
        <f t="shared" ca="1" si="1306"/>
        <v>0</v>
      </c>
      <c r="CF867" s="9">
        <f t="shared" ca="1" si="1250"/>
        <v>0</v>
      </c>
      <c r="CG867" s="26">
        <f t="shared" ca="1" si="1251"/>
        <v>0</v>
      </c>
      <c r="CH867" s="19">
        <f t="shared" ca="1" si="1252"/>
        <v>0</v>
      </c>
      <c r="CI867" s="26">
        <f t="shared" ca="1" si="1253"/>
        <v>0</v>
      </c>
      <c r="CJ867" s="26">
        <f t="shared" ca="1" si="1254"/>
        <v>0</v>
      </c>
      <c r="CK867" s="16">
        <f t="shared" ca="1" si="1307"/>
        <v>0</v>
      </c>
      <c r="CL867" s="25">
        <v>0</v>
      </c>
      <c r="CM867" s="25">
        <f t="shared" ca="1" si="1308"/>
        <v>0</v>
      </c>
      <c r="CN867" s="25">
        <f t="shared" ca="1" si="1309"/>
        <v>0</v>
      </c>
      <c r="CO867" s="25">
        <f t="shared" ca="1" si="1310"/>
        <v>0</v>
      </c>
      <c r="CP867" s="25">
        <f t="shared" ca="1" si="1311"/>
        <v>0</v>
      </c>
      <c r="CQ867" s="16">
        <f t="shared" ca="1" si="1312"/>
        <v>0</v>
      </c>
      <c r="CR867" s="25">
        <f t="shared" ca="1" si="1313"/>
        <v>0</v>
      </c>
      <c r="CS867" s="9">
        <f t="shared" ca="1" si="1255"/>
        <v>0</v>
      </c>
      <c r="CT867" s="26">
        <f t="shared" ca="1" si="1256"/>
        <v>0</v>
      </c>
      <c r="CU867" s="19">
        <f t="shared" ca="1" si="1257"/>
        <v>0</v>
      </c>
      <c r="CV867" s="26">
        <f t="shared" ca="1" si="1258"/>
        <v>0</v>
      </c>
      <c r="CW867" s="26">
        <f t="shared" ca="1" si="1259"/>
        <v>0</v>
      </c>
      <c r="CX867">
        <f t="shared" ca="1" si="1314"/>
        <v>0</v>
      </c>
      <c r="CY867" s="7">
        <f t="shared" ca="1" si="1282"/>
        <v>0</v>
      </c>
      <c r="CZ867" s="7">
        <f t="shared" ca="1" si="1283"/>
        <v>0</v>
      </c>
      <c r="DA867" s="17">
        <f t="shared" ca="1" si="1315"/>
        <v>0</v>
      </c>
      <c r="DB867" s="17">
        <f t="shared" ca="1" si="1284"/>
        <v>0</v>
      </c>
      <c r="EB867">
        <v>865</v>
      </c>
      <c r="EC867" s="7">
        <f t="shared" si="1316"/>
        <v>0</v>
      </c>
      <c r="ED867" s="28">
        <f t="shared" si="1317"/>
        <v>0</v>
      </c>
      <c r="EE867" s="16">
        <f t="shared" si="1318"/>
        <v>0</v>
      </c>
      <c r="EF867" s="9">
        <f t="shared" si="1260"/>
        <v>0</v>
      </c>
      <c r="EG867" s="26">
        <f t="shared" si="1261"/>
        <v>0</v>
      </c>
      <c r="EH867" s="19">
        <f t="shared" si="1262"/>
        <v>0</v>
      </c>
      <c r="EI867" s="26">
        <f t="shared" si="1263"/>
        <v>0</v>
      </c>
      <c r="EJ867" s="26">
        <f t="shared" si="1264"/>
        <v>0</v>
      </c>
      <c r="EK867" s="16">
        <f t="shared" si="1319"/>
        <v>0</v>
      </c>
      <c r="EL867" s="25">
        <v>0</v>
      </c>
      <c r="EM867" s="25">
        <f t="shared" si="1320"/>
        <v>0</v>
      </c>
      <c r="EN867" s="25">
        <f t="shared" si="1321"/>
        <v>0</v>
      </c>
      <c r="EO867" s="25">
        <f t="shared" si="1322"/>
        <v>0</v>
      </c>
      <c r="EP867" s="25">
        <f t="shared" si="1323"/>
        <v>0</v>
      </c>
      <c r="EQ867" s="16">
        <f t="shared" si="1324"/>
        <v>0</v>
      </c>
      <c r="ER867" s="25">
        <f t="shared" si="1325"/>
        <v>0</v>
      </c>
      <c r="ES867" s="9">
        <f t="shared" si="1265"/>
        <v>0</v>
      </c>
      <c r="ET867" s="26">
        <f t="shared" si="1266"/>
        <v>0</v>
      </c>
      <c r="EU867" s="19">
        <f t="shared" si="1267"/>
        <v>0</v>
      </c>
      <c r="EV867" s="26">
        <f t="shared" si="1268"/>
        <v>0</v>
      </c>
      <c r="EW867" s="26">
        <f t="shared" si="1269"/>
        <v>0</v>
      </c>
      <c r="EX867">
        <f t="shared" si="1326"/>
        <v>0</v>
      </c>
      <c r="EY867" s="7">
        <f t="shared" si="1285"/>
        <v>0</v>
      </c>
      <c r="EZ867" s="7">
        <f t="shared" si="1286"/>
        <v>0</v>
      </c>
      <c r="FA867" s="17">
        <f t="shared" si="1327"/>
        <v>0</v>
      </c>
      <c r="FB867" s="17">
        <f t="shared" si="1287"/>
        <v>0</v>
      </c>
      <c r="GB867">
        <v>865</v>
      </c>
      <c r="GC867" s="7">
        <f t="shared" si="1328"/>
        <v>0</v>
      </c>
      <c r="GD867" s="28">
        <f t="shared" si="1329"/>
        <v>0</v>
      </c>
      <c r="GE867" s="16">
        <f t="shared" si="1330"/>
        <v>0</v>
      </c>
      <c r="GF867" s="9">
        <f t="shared" si="1270"/>
        <v>0</v>
      </c>
      <c r="GG867" s="26">
        <f t="shared" si="1271"/>
        <v>0</v>
      </c>
      <c r="GH867" s="19">
        <f t="shared" si="1272"/>
        <v>0</v>
      </c>
      <c r="GI867" s="26">
        <f t="shared" si="1273"/>
        <v>0</v>
      </c>
      <c r="GJ867" s="26">
        <f t="shared" si="1274"/>
        <v>0</v>
      </c>
      <c r="GK867" s="16">
        <f t="shared" si="1331"/>
        <v>0</v>
      </c>
      <c r="GL867" s="25">
        <v>0</v>
      </c>
      <c r="GM867" s="25">
        <f t="shared" si="1332"/>
        <v>0</v>
      </c>
      <c r="GN867" s="25">
        <f t="shared" si="1333"/>
        <v>0</v>
      </c>
      <c r="GO867" s="25">
        <f t="shared" si="1334"/>
        <v>0</v>
      </c>
      <c r="GP867" s="25">
        <f t="shared" si="1335"/>
        <v>0</v>
      </c>
      <c r="GQ867" s="16">
        <f t="shared" si="1336"/>
        <v>0</v>
      </c>
      <c r="GR867" s="25">
        <f t="shared" si="1337"/>
        <v>0</v>
      </c>
      <c r="GS867" s="9">
        <f t="shared" si="1275"/>
        <v>0</v>
      </c>
      <c r="GT867" s="26">
        <f t="shared" si="1276"/>
        <v>0</v>
      </c>
      <c r="GU867" s="19">
        <f t="shared" si="1277"/>
        <v>0</v>
      </c>
      <c r="GV867" s="26">
        <f t="shared" si="1278"/>
        <v>0</v>
      </c>
      <c r="GW867" s="26">
        <f t="shared" si="1279"/>
        <v>0</v>
      </c>
      <c r="GX867">
        <f t="shared" si="1338"/>
        <v>0</v>
      </c>
      <c r="GY867" s="7">
        <f t="shared" si="1288"/>
        <v>0</v>
      </c>
      <c r="GZ867" s="7">
        <f t="shared" si="1289"/>
        <v>0</v>
      </c>
      <c r="HA867" s="17">
        <f t="shared" si="1339"/>
        <v>0</v>
      </c>
      <c r="HB867" s="17">
        <f t="shared" si="1290"/>
        <v>0</v>
      </c>
    </row>
    <row r="868" spans="54:210" x14ac:dyDescent="0.3">
      <c r="BB868">
        <v>866</v>
      </c>
      <c r="BC868" s="7">
        <f t="shared" si="1291"/>
        <v>0</v>
      </c>
      <c r="BD868" s="28">
        <f t="shared" si="1292"/>
        <v>0</v>
      </c>
      <c r="BE868" s="16">
        <f t="shared" si="1293"/>
        <v>0</v>
      </c>
      <c r="BF868" s="16">
        <f t="shared" si="1294"/>
        <v>0</v>
      </c>
      <c r="BG868" s="25">
        <v>0</v>
      </c>
      <c r="BH868" s="25">
        <f t="shared" si="1295"/>
        <v>0</v>
      </c>
      <c r="BI868" s="25">
        <f t="shared" si="1296"/>
        <v>0</v>
      </c>
      <c r="BJ868" s="25">
        <f t="shared" si="1297"/>
        <v>0</v>
      </c>
      <c r="BK868" s="25">
        <f t="shared" si="1298"/>
        <v>0</v>
      </c>
      <c r="BL868" s="16">
        <f t="shared" si="1299"/>
        <v>0</v>
      </c>
      <c r="BM868" s="25">
        <f t="shared" si="1300"/>
        <v>0</v>
      </c>
      <c r="BN868" s="9">
        <f t="shared" si="1245"/>
        <v>0</v>
      </c>
      <c r="BO868" s="26">
        <f t="shared" si="1246"/>
        <v>0</v>
      </c>
      <c r="BP868" s="19">
        <f t="shared" si="1247"/>
        <v>0</v>
      </c>
      <c r="BQ868" s="26">
        <f t="shared" si="1248"/>
        <v>0</v>
      </c>
      <c r="BR868" s="26">
        <f t="shared" si="1249"/>
        <v>0</v>
      </c>
      <c r="BS868">
        <f t="shared" si="1301"/>
        <v>0</v>
      </c>
      <c r="BT868" s="7">
        <f t="shared" si="1302"/>
        <v>0</v>
      </c>
      <c r="BU868" s="7">
        <f t="shared" si="1280"/>
        <v>0</v>
      </c>
      <c r="BV868" s="17">
        <f t="shared" si="1303"/>
        <v>0</v>
      </c>
      <c r="BW868" s="17">
        <f t="shared" si="1281"/>
        <v>0</v>
      </c>
      <c r="CB868">
        <v>866</v>
      </c>
      <c r="CC868" s="7">
        <f t="shared" ca="1" si="1304"/>
        <v>-19000</v>
      </c>
      <c r="CD868" s="28">
        <f t="shared" ca="1" si="1305"/>
        <v>0</v>
      </c>
      <c r="CE868" s="16">
        <f t="shared" ca="1" si="1306"/>
        <v>0</v>
      </c>
      <c r="CF868" s="9">
        <f t="shared" ca="1" si="1250"/>
        <v>0</v>
      </c>
      <c r="CG868" s="26">
        <f t="shared" ca="1" si="1251"/>
        <v>0</v>
      </c>
      <c r="CH868" s="19">
        <f t="shared" ca="1" si="1252"/>
        <v>0</v>
      </c>
      <c r="CI868" s="26">
        <f t="shared" ca="1" si="1253"/>
        <v>0</v>
      </c>
      <c r="CJ868" s="26">
        <f t="shared" ca="1" si="1254"/>
        <v>0</v>
      </c>
      <c r="CK868" s="16">
        <f t="shared" ca="1" si="1307"/>
        <v>0</v>
      </c>
      <c r="CL868" s="25">
        <v>0</v>
      </c>
      <c r="CM868" s="25">
        <f t="shared" ca="1" si="1308"/>
        <v>0</v>
      </c>
      <c r="CN868" s="25">
        <f t="shared" ca="1" si="1309"/>
        <v>0</v>
      </c>
      <c r="CO868" s="25">
        <f t="shared" ca="1" si="1310"/>
        <v>0</v>
      </c>
      <c r="CP868" s="25">
        <f t="shared" ca="1" si="1311"/>
        <v>0</v>
      </c>
      <c r="CQ868" s="16">
        <f t="shared" ca="1" si="1312"/>
        <v>0</v>
      </c>
      <c r="CR868" s="25">
        <f t="shared" ca="1" si="1313"/>
        <v>0</v>
      </c>
      <c r="CS868" s="9">
        <f t="shared" ca="1" si="1255"/>
        <v>0</v>
      </c>
      <c r="CT868" s="26">
        <f t="shared" ca="1" si="1256"/>
        <v>0</v>
      </c>
      <c r="CU868" s="19">
        <f t="shared" ca="1" si="1257"/>
        <v>0</v>
      </c>
      <c r="CV868" s="26">
        <f t="shared" ca="1" si="1258"/>
        <v>0</v>
      </c>
      <c r="CW868" s="26">
        <f t="shared" ca="1" si="1259"/>
        <v>0</v>
      </c>
      <c r="CX868">
        <f t="shared" ca="1" si="1314"/>
        <v>0</v>
      </c>
      <c r="CY868" s="7">
        <f t="shared" ca="1" si="1282"/>
        <v>0</v>
      </c>
      <c r="CZ868" s="7">
        <f t="shared" ca="1" si="1283"/>
        <v>0</v>
      </c>
      <c r="DA868" s="17">
        <f t="shared" ca="1" si="1315"/>
        <v>0</v>
      </c>
      <c r="DB868" s="17">
        <f t="shared" ca="1" si="1284"/>
        <v>0</v>
      </c>
      <c r="EB868">
        <v>866</v>
      </c>
      <c r="EC868" s="7">
        <f t="shared" si="1316"/>
        <v>0</v>
      </c>
      <c r="ED868" s="28">
        <f t="shared" si="1317"/>
        <v>0</v>
      </c>
      <c r="EE868" s="16">
        <f t="shared" si="1318"/>
        <v>0</v>
      </c>
      <c r="EF868" s="9">
        <f t="shared" si="1260"/>
        <v>0</v>
      </c>
      <c r="EG868" s="26">
        <f t="shared" si="1261"/>
        <v>0</v>
      </c>
      <c r="EH868" s="19">
        <f t="shared" si="1262"/>
        <v>0</v>
      </c>
      <c r="EI868" s="26">
        <f t="shared" si="1263"/>
        <v>0</v>
      </c>
      <c r="EJ868" s="26">
        <f t="shared" si="1264"/>
        <v>0</v>
      </c>
      <c r="EK868" s="16">
        <f t="shared" si="1319"/>
        <v>0</v>
      </c>
      <c r="EL868" s="25">
        <v>0</v>
      </c>
      <c r="EM868" s="25">
        <f t="shared" si="1320"/>
        <v>0</v>
      </c>
      <c r="EN868" s="25">
        <f t="shared" si="1321"/>
        <v>0</v>
      </c>
      <c r="EO868" s="25">
        <f t="shared" si="1322"/>
        <v>0</v>
      </c>
      <c r="EP868" s="25">
        <f t="shared" si="1323"/>
        <v>0</v>
      </c>
      <c r="EQ868" s="16">
        <f t="shared" si="1324"/>
        <v>0</v>
      </c>
      <c r="ER868" s="25">
        <f t="shared" si="1325"/>
        <v>0</v>
      </c>
      <c r="ES868" s="9">
        <f t="shared" si="1265"/>
        <v>0</v>
      </c>
      <c r="ET868" s="26">
        <f t="shared" si="1266"/>
        <v>0</v>
      </c>
      <c r="EU868" s="19">
        <f t="shared" si="1267"/>
        <v>0</v>
      </c>
      <c r="EV868" s="26">
        <f t="shared" si="1268"/>
        <v>0</v>
      </c>
      <c r="EW868" s="26">
        <f t="shared" si="1269"/>
        <v>0</v>
      </c>
      <c r="EX868">
        <f t="shared" si="1326"/>
        <v>0</v>
      </c>
      <c r="EY868" s="7">
        <f t="shared" si="1285"/>
        <v>0</v>
      </c>
      <c r="EZ868" s="7">
        <f t="shared" si="1286"/>
        <v>0</v>
      </c>
      <c r="FA868" s="17">
        <f t="shared" si="1327"/>
        <v>0</v>
      </c>
      <c r="FB868" s="17">
        <f t="shared" si="1287"/>
        <v>0</v>
      </c>
      <c r="GB868">
        <v>866</v>
      </c>
      <c r="GC868" s="7">
        <f t="shared" si="1328"/>
        <v>0</v>
      </c>
      <c r="GD868" s="28">
        <f t="shared" si="1329"/>
        <v>0</v>
      </c>
      <c r="GE868" s="16">
        <f t="shared" si="1330"/>
        <v>0</v>
      </c>
      <c r="GF868" s="9">
        <f t="shared" si="1270"/>
        <v>0</v>
      </c>
      <c r="GG868" s="26">
        <f t="shared" si="1271"/>
        <v>0</v>
      </c>
      <c r="GH868" s="19">
        <f t="shared" si="1272"/>
        <v>0</v>
      </c>
      <c r="GI868" s="26">
        <f t="shared" si="1273"/>
        <v>0</v>
      </c>
      <c r="GJ868" s="26">
        <f t="shared" si="1274"/>
        <v>0</v>
      </c>
      <c r="GK868" s="16">
        <f t="shared" si="1331"/>
        <v>0</v>
      </c>
      <c r="GL868" s="25">
        <v>0</v>
      </c>
      <c r="GM868" s="25">
        <f t="shared" si="1332"/>
        <v>0</v>
      </c>
      <c r="GN868" s="25">
        <f t="shared" si="1333"/>
        <v>0</v>
      </c>
      <c r="GO868" s="25">
        <f t="shared" si="1334"/>
        <v>0</v>
      </c>
      <c r="GP868" s="25">
        <f t="shared" si="1335"/>
        <v>0</v>
      </c>
      <c r="GQ868" s="16">
        <f t="shared" si="1336"/>
        <v>0</v>
      </c>
      <c r="GR868" s="25">
        <f t="shared" si="1337"/>
        <v>0</v>
      </c>
      <c r="GS868" s="9">
        <f t="shared" si="1275"/>
        <v>0</v>
      </c>
      <c r="GT868" s="26">
        <f t="shared" si="1276"/>
        <v>0</v>
      </c>
      <c r="GU868" s="19">
        <f t="shared" si="1277"/>
        <v>0</v>
      </c>
      <c r="GV868" s="26">
        <f t="shared" si="1278"/>
        <v>0</v>
      </c>
      <c r="GW868" s="26">
        <f t="shared" si="1279"/>
        <v>0</v>
      </c>
      <c r="GX868">
        <f t="shared" si="1338"/>
        <v>0</v>
      </c>
      <c r="GY868" s="7">
        <f t="shared" si="1288"/>
        <v>0</v>
      </c>
      <c r="GZ868" s="7">
        <f t="shared" si="1289"/>
        <v>0</v>
      </c>
      <c r="HA868" s="17">
        <f t="shared" si="1339"/>
        <v>0</v>
      </c>
      <c r="HB868" s="17">
        <f t="shared" si="1290"/>
        <v>0</v>
      </c>
    </row>
    <row r="869" spans="54:210" x14ac:dyDescent="0.3">
      <c r="BB869">
        <v>867</v>
      </c>
      <c r="BC869" s="7">
        <f t="shared" si="1291"/>
        <v>0</v>
      </c>
      <c r="BD869" s="28">
        <f t="shared" si="1292"/>
        <v>0</v>
      </c>
      <c r="BE869" s="16">
        <f t="shared" si="1293"/>
        <v>0</v>
      </c>
      <c r="BF869" s="16">
        <f t="shared" si="1294"/>
        <v>0</v>
      </c>
      <c r="BG869" s="25">
        <v>0</v>
      </c>
      <c r="BH869" s="25">
        <f t="shared" si="1295"/>
        <v>0</v>
      </c>
      <c r="BI869" s="25">
        <f t="shared" si="1296"/>
        <v>0</v>
      </c>
      <c r="BJ869" s="25">
        <f t="shared" si="1297"/>
        <v>0</v>
      </c>
      <c r="BK869" s="25">
        <f t="shared" si="1298"/>
        <v>0</v>
      </c>
      <c r="BL869" s="16">
        <f t="shared" si="1299"/>
        <v>0</v>
      </c>
      <c r="BM869" s="25">
        <f t="shared" si="1300"/>
        <v>0</v>
      </c>
      <c r="BN869" s="9">
        <f t="shared" si="1245"/>
        <v>0</v>
      </c>
      <c r="BO869" s="26">
        <f t="shared" si="1246"/>
        <v>0</v>
      </c>
      <c r="BP869" s="19">
        <f t="shared" si="1247"/>
        <v>0</v>
      </c>
      <c r="BQ869" s="26">
        <f t="shared" si="1248"/>
        <v>0</v>
      </c>
      <c r="BR869" s="26">
        <f t="shared" si="1249"/>
        <v>0</v>
      </c>
      <c r="BS869">
        <f t="shared" si="1301"/>
        <v>0</v>
      </c>
      <c r="BT869" s="7">
        <f t="shared" si="1302"/>
        <v>0</v>
      </c>
      <c r="BU869" s="7">
        <f t="shared" si="1280"/>
        <v>0</v>
      </c>
      <c r="BV869" s="17">
        <f t="shared" si="1303"/>
        <v>0</v>
      </c>
      <c r="BW869" s="17">
        <f t="shared" si="1281"/>
        <v>0</v>
      </c>
      <c r="CB869">
        <v>867</v>
      </c>
      <c r="CC869" s="7">
        <f t="shared" ca="1" si="1304"/>
        <v>-19000</v>
      </c>
      <c r="CD869" s="28">
        <f t="shared" ca="1" si="1305"/>
        <v>0</v>
      </c>
      <c r="CE869" s="16">
        <f t="shared" ca="1" si="1306"/>
        <v>0</v>
      </c>
      <c r="CF869" s="9">
        <f t="shared" ca="1" si="1250"/>
        <v>0</v>
      </c>
      <c r="CG869" s="26">
        <f t="shared" ca="1" si="1251"/>
        <v>0</v>
      </c>
      <c r="CH869" s="19">
        <f t="shared" ca="1" si="1252"/>
        <v>0</v>
      </c>
      <c r="CI869" s="26">
        <f t="shared" ca="1" si="1253"/>
        <v>0</v>
      </c>
      <c r="CJ869" s="26">
        <f t="shared" ca="1" si="1254"/>
        <v>0</v>
      </c>
      <c r="CK869" s="16">
        <f t="shared" ca="1" si="1307"/>
        <v>0</v>
      </c>
      <c r="CL869" s="25">
        <v>0</v>
      </c>
      <c r="CM869" s="25">
        <f t="shared" ca="1" si="1308"/>
        <v>0</v>
      </c>
      <c r="CN869" s="25">
        <f t="shared" ca="1" si="1309"/>
        <v>0</v>
      </c>
      <c r="CO869" s="25">
        <f t="shared" ca="1" si="1310"/>
        <v>0</v>
      </c>
      <c r="CP869" s="25">
        <f t="shared" ca="1" si="1311"/>
        <v>0</v>
      </c>
      <c r="CQ869" s="16">
        <f t="shared" ca="1" si="1312"/>
        <v>0</v>
      </c>
      <c r="CR869" s="25">
        <f t="shared" ca="1" si="1313"/>
        <v>0</v>
      </c>
      <c r="CS869" s="9">
        <f t="shared" ca="1" si="1255"/>
        <v>0</v>
      </c>
      <c r="CT869" s="26">
        <f t="shared" ca="1" si="1256"/>
        <v>0</v>
      </c>
      <c r="CU869" s="19">
        <f t="shared" ca="1" si="1257"/>
        <v>0</v>
      </c>
      <c r="CV869" s="26">
        <f t="shared" ca="1" si="1258"/>
        <v>0</v>
      </c>
      <c r="CW869" s="26">
        <f t="shared" ca="1" si="1259"/>
        <v>0</v>
      </c>
      <c r="CX869">
        <f t="shared" ca="1" si="1314"/>
        <v>0</v>
      </c>
      <c r="CY869" s="7">
        <f t="shared" ca="1" si="1282"/>
        <v>0</v>
      </c>
      <c r="CZ869" s="7">
        <f t="shared" ca="1" si="1283"/>
        <v>0</v>
      </c>
      <c r="DA869" s="17">
        <f t="shared" ca="1" si="1315"/>
        <v>0</v>
      </c>
      <c r="DB869" s="17">
        <f t="shared" ca="1" si="1284"/>
        <v>0</v>
      </c>
      <c r="EB869">
        <v>867</v>
      </c>
      <c r="EC869" s="7">
        <f t="shared" si="1316"/>
        <v>0</v>
      </c>
      <c r="ED869" s="28">
        <f t="shared" si="1317"/>
        <v>0</v>
      </c>
      <c r="EE869" s="16">
        <f t="shared" si="1318"/>
        <v>0</v>
      </c>
      <c r="EF869" s="9">
        <f t="shared" si="1260"/>
        <v>0</v>
      </c>
      <c r="EG869" s="26">
        <f t="shared" si="1261"/>
        <v>0</v>
      </c>
      <c r="EH869" s="19">
        <f t="shared" si="1262"/>
        <v>0</v>
      </c>
      <c r="EI869" s="26">
        <f t="shared" si="1263"/>
        <v>0</v>
      </c>
      <c r="EJ869" s="26">
        <f t="shared" si="1264"/>
        <v>0</v>
      </c>
      <c r="EK869" s="16">
        <f t="shared" si="1319"/>
        <v>0</v>
      </c>
      <c r="EL869" s="25">
        <v>0</v>
      </c>
      <c r="EM869" s="25">
        <f t="shared" si="1320"/>
        <v>0</v>
      </c>
      <c r="EN869" s="25">
        <f t="shared" si="1321"/>
        <v>0</v>
      </c>
      <c r="EO869" s="25">
        <f t="shared" si="1322"/>
        <v>0</v>
      </c>
      <c r="EP869" s="25">
        <f t="shared" si="1323"/>
        <v>0</v>
      </c>
      <c r="EQ869" s="16">
        <f t="shared" si="1324"/>
        <v>0</v>
      </c>
      <c r="ER869" s="25">
        <f t="shared" si="1325"/>
        <v>0</v>
      </c>
      <c r="ES869" s="9">
        <f t="shared" si="1265"/>
        <v>0</v>
      </c>
      <c r="ET869" s="26">
        <f t="shared" si="1266"/>
        <v>0</v>
      </c>
      <c r="EU869" s="19">
        <f t="shared" si="1267"/>
        <v>0</v>
      </c>
      <c r="EV869" s="26">
        <f t="shared" si="1268"/>
        <v>0</v>
      </c>
      <c r="EW869" s="26">
        <f t="shared" si="1269"/>
        <v>0</v>
      </c>
      <c r="EX869">
        <f t="shared" si="1326"/>
        <v>0</v>
      </c>
      <c r="EY869" s="7">
        <f t="shared" si="1285"/>
        <v>0</v>
      </c>
      <c r="EZ869" s="7">
        <f t="shared" si="1286"/>
        <v>0</v>
      </c>
      <c r="FA869" s="17">
        <f t="shared" si="1327"/>
        <v>0</v>
      </c>
      <c r="FB869" s="17">
        <f t="shared" si="1287"/>
        <v>0</v>
      </c>
      <c r="GB869">
        <v>867</v>
      </c>
      <c r="GC869" s="7">
        <f t="shared" si="1328"/>
        <v>0</v>
      </c>
      <c r="GD869" s="28">
        <f t="shared" si="1329"/>
        <v>0</v>
      </c>
      <c r="GE869" s="16">
        <f t="shared" si="1330"/>
        <v>0</v>
      </c>
      <c r="GF869" s="9">
        <f t="shared" si="1270"/>
        <v>0</v>
      </c>
      <c r="GG869" s="26">
        <f t="shared" si="1271"/>
        <v>0</v>
      </c>
      <c r="GH869" s="19">
        <f t="shared" si="1272"/>
        <v>0</v>
      </c>
      <c r="GI869" s="26">
        <f t="shared" si="1273"/>
        <v>0</v>
      </c>
      <c r="GJ869" s="26">
        <f t="shared" si="1274"/>
        <v>0</v>
      </c>
      <c r="GK869" s="16">
        <f t="shared" si="1331"/>
        <v>0</v>
      </c>
      <c r="GL869" s="25">
        <v>0</v>
      </c>
      <c r="GM869" s="25">
        <f t="shared" si="1332"/>
        <v>0</v>
      </c>
      <c r="GN869" s="25">
        <f t="shared" si="1333"/>
        <v>0</v>
      </c>
      <c r="GO869" s="25">
        <f t="shared" si="1334"/>
        <v>0</v>
      </c>
      <c r="GP869" s="25">
        <f t="shared" si="1335"/>
        <v>0</v>
      </c>
      <c r="GQ869" s="16">
        <f t="shared" si="1336"/>
        <v>0</v>
      </c>
      <c r="GR869" s="25">
        <f t="shared" si="1337"/>
        <v>0</v>
      </c>
      <c r="GS869" s="9">
        <f t="shared" si="1275"/>
        <v>0</v>
      </c>
      <c r="GT869" s="26">
        <f t="shared" si="1276"/>
        <v>0</v>
      </c>
      <c r="GU869" s="19">
        <f t="shared" si="1277"/>
        <v>0</v>
      </c>
      <c r="GV869" s="26">
        <f t="shared" si="1278"/>
        <v>0</v>
      </c>
      <c r="GW869" s="26">
        <f t="shared" si="1279"/>
        <v>0</v>
      </c>
      <c r="GX869">
        <f t="shared" si="1338"/>
        <v>0</v>
      </c>
      <c r="GY869" s="7">
        <f t="shared" si="1288"/>
        <v>0</v>
      </c>
      <c r="GZ869" s="7">
        <f t="shared" si="1289"/>
        <v>0</v>
      </c>
      <c r="HA869" s="17">
        <f t="shared" si="1339"/>
        <v>0</v>
      </c>
      <c r="HB869" s="17">
        <f t="shared" si="1290"/>
        <v>0</v>
      </c>
    </row>
    <row r="870" spans="54:210" x14ac:dyDescent="0.3">
      <c r="BB870">
        <v>868</v>
      </c>
      <c r="BC870" s="7">
        <f t="shared" si="1291"/>
        <v>0</v>
      </c>
      <c r="BD870" s="28">
        <f t="shared" si="1292"/>
        <v>0</v>
      </c>
      <c r="BE870" s="16">
        <f t="shared" si="1293"/>
        <v>0</v>
      </c>
      <c r="BF870" s="16">
        <f t="shared" si="1294"/>
        <v>0</v>
      </c>
      <c r="BG870" s="25">
        <v>0</v>
      </c>
      <c r="BH870" s="25">
        <f t="shared" si="1295"/>
        <v>0</v>
      </c>
      <c r="BI870" s="25">
        <f t="shared" si="1296"/>
        <v>0</v>
      </c>
      <c r="BJ870" s="25">
        <f t="shared" si="1297"/>
        <v>0</v>
      </c>
      <c r="BK870" s="25">
        <f t="shared" si="1298"/>
        <v>0</v>
      </c>
      <c r="BL870" s="16">
        <f t="shared" si="1299"/>
        <v>0</v>
      </c>
      <c r="BM870" s="25">
        <f t="shared" si="1300"/>
        <v>0</v>
      </c>
      <c r="BN870" s="9">
        <f t="shared" si="1245"/>
        <v>0</v>
      </c>
      <c r="BO870" s="26">
        <f t="shared" si="1246"/>
        <v>0</v>
      </c>
      <c r="BP870" s="19">
        <f t="shared" si="1247"/>
        <v>0</v>
      </c>
      <c r="BQ870" s="26">
        <f t="shared" si="1248"/>
        <v>0</v>
      </c>
      <c r="BR870" s="26">
        <f t="shared" si="1249"/>
        <v>0</v>
      </c>
      <c r="BS870">
        <f t="shared" si="1301"/>
        <v>0</v>
      </c>
      <c r="BT870" s="7">
        <f t="shared" si="1302"/>
        <v>0</v>
      </c>
      <c r="BU870" s="7">
        <f t="shared" si="1280"/>
        <v>0</v>
      </c>
      <c r="BV870" s="17">
        <f t="shared" si="1303"/>
        <v>0</v>
      </c>
      <c r="BW870" s="17">
        <f t="shared" si="1281"/>
        <v>0</v>
      </c>
      <c r="CB870">
        <v>868</v>
      </c>
      <c r="CC870" s="7">
        <f t="shared" ca="1" si="1304"/>
        <v>-19000</v>
      </c>
      <c r="CD870" s="28">
        <f t="shared" ca="1" si="1305"/>
        <v>0</v>
      </c>
      <c r="CE870" s="16">
        <f t="shared" ca="1" si="1306"/>
        <v>0</v>
      </c>
      <c r="CF870" s="9">
        <f t="shared" ca="1" si="1250"/>
        <v>0</v>
      </c>
      <c r="CG870" s="26">
        <f t="shared" ca="1" si="1251"/>
        <v>0</v>
      </c>
      <c r="CH870" s="19">
        <f t="shared" ca="1" si="1252"/>
        <v>0</v>
      </c>
      <c r="CI870" s="26">
        <f t="shared" ca="1" si="1253"/>
        <v>0</v>
      </c>
      <c r="CJ870" s="26">
        <f t="shared" ca="1" si="1254"/>
        <v>0</v>
      </c>
      <c r="CK870" s="16">
        <f t="shared" ca="1" si="1307"/>
        <v>0</v>
      </c>
      <c r="CL870" s="25">
        <v>0</v>
      </c>
      <c r="CM870" s="25">
        <f t="shared" ca="1" si="1308"/>
        <v>0</v>
      </c>
      <c r="CN870" s="25">
        <f t="shared" ca="1" si="1309"/>
        <v>0</v>
      </c>
      <c r="CO870" s="25">
        <f t="shared" ca="1" si="1310"/>
        <v>0</v>
      </c>
      <c r="CP870" s="25">
        <f t="shared" ca="1" si="1311"/>
        <v>0</v>
      </c>
      <c r="CQ870" s="16">
        <f t="shared" ca="1" si="1312"/>
        <v>0</v>
      </c>
      <c r="CR870" s="25">
        <f t="shared" ca="1" si="1313"/>
        <v>0</v>
      </c>
      <c r="CS870" s="9">
        <f t="shared" ca="1" si="1255"/>
        <v>0</v>
      </c>
      <c r="CT870" s="26">
        <f t="shared" ca="1" si="1256"/>
        <v>0</v>
      </c>
      <c r="CU870" s="19">
        <f t="shared" ca="1" si="1257"/>
        <v>0</v>
      </c>
      <c r="CV870" s="26">
        <f t="shared" ca="1" si="1258"/>
        <v>0</v>
      </c>
      <c r="CW870" s="26">
        <f t="shared" ca="1" si="1259"/>
        <v>0</v>
      </c>
      <c r="CX870">
        <f t="shared" ca="1" si="1314"/>
        <v>0</v>
      </c>
      <c r="CY870" s="7">
        <f t="shared" ca="1" si="1282"/>
        <v>0</v>
      </c>
      <c r="CZ870" s="7">
        <f t="shared" ca="1" si="1283"/>
        <v>0</v>
      </c>
      <c r="DA870" s="17">
        <f t="shared" ca="1" si="1315"/>
        <v>0</v>
      </c>
      <c r="DB870" s="17">
        <f t="shared" ca="1" si="1284"/>
        <v>0</v>
      </c>
      <c r="EB870">
        <v>868</v>
      </c>
      <c r="EC870" s="7">
        <f t="shared" si="1316"/>
        <v>0</v>
      </c>
      <c r="ED870" s="28">
        <f t="shared" si="1317"/>
        <v>0</v>
      </c>
      <c r="EE870" s="16">
        <f t="shared" si="1318"/>
        <v>0</v>
      </c>
      <c r="EF870" s="9">
        <f t="shared" si="1260"/>
        <v>0</v>
      </c>
      <c r="EG870" s="26">
        <f t="shared" si="1261"/>
        <v>0</v>
      </c>
      <c r="EH870" s="19">
        <f t="shared" si="1262"/>
        <v>0</v>
      </c>
      <c r="EI870" s="26">
        <f t="shared" si="1263"/>
        <v>0</v>
      </c>
      <c r="EJ870" s="26">
        <f t="shared" si="1264"/>
        <v>0</v>
      </c>
      <c r="EK870" s="16">
        <f t="shared" si="1319"/>
        <v>0</v>
      </c>
      <c r="EL870" s="25">
        <v>0</v>
      </c>
      <c r="EM870" s="25">
        <f t="shared" si="1320"/>
        <v>0</v>
      </c>
      <c r="EN870" s="25">
        <f t="shared" si="1321"/>
        <v>0</v>
      </c>
      <c r="EO870" s="25">
        <f t="shared" si="1322"/>
        <v>0</v>
      </c>
      <c r="EP870" s="25">
        <f t="shared" si="1323"/>
        <v>0</v>
      </c>
      <c r="EQ870" s="16">
        <f t="shared" si="1324"/>
        <v>0</v>
      </c>
      <c r="ER870" s="25">
        <f t="shared" si="1325"/>
        <v>0</v>
      </c>
      <c r="ES870" s="9">
        <f t="shared" si="1265"/>
        <v>0</v>
      </c>
      <c r="ET870" s="26">
        <f t="shared" si="1266"/>
        <v>0</v>
      </c>
      <c r="EU870" s="19">
        <f t="shared" si="1267"/>
        <v>0</v>
      </c>
      <c r="EV870" s="26">
        <f t="shared" si="1268"/>
        <v>0</v>
      </c>
      <c r="EW870" s="26">
        <f t="shared" si="1269"/>
        <v>0</v>
      </c>
      <c r="EX870">
        <f t="shared" si="1326"/>
        <v>0</v>
      </c>
      <c r="EY870" s="7">
        <f t="shared" si="1285"/>
        <v>0</v>
      </c>
      <c r="EZ870" s="7">
        <f t="shared" si="1286"/>
        <v>0</v>
      </c>
      <c r="FA870" s="17">
        <f t="shared" si="1327"/>
        <v>0</v>
      </c>
      <c r="FB870" s="17">
        <f t="shared" si="1287"/>
        <v>0</v>
      </c>
      <c r="GB870">
        <v>868</v>
      </c>
      <c r="GC870" s="7">
        <f t="shared" si="1328"/>
        <v>0</v>
      </c>
      <c r="GD870" s="28">
        <f t="shared" si="1329"/>
        <v>0</v>
      </c>
      <c r="GE870" s="16">
        <f t="shared" si="1330"/>
        <v>0</v>
      </c>
      <c r="GF870" s="9">
        <f t="shared" si="1270"/>
        <v>0</v>
      </c>
      <c r="GG870" s="26">
        <f t="shared" si="1271"/>
        <v>0</v>
      </c>
      <c r="GH870" s="19">
        <f t="shared" si="1272"/>
        <v>0</v>
      </c>
      <c r="GI870" s="26">
        <f t="shared" si="1273"/>
        <v>0</v>
      </c>
      <c r="GJ870" s="26">
        <f t="shared" si="1274"/>
        <v>0</v>
      </c>
      <c r="GK870" s="16">
        <f t="shared" si="1331"/>
        <v>0</v>
      </c>
      <c r="GL870" s="25">
        <v>0</v>
      </c>
      <c r="GM870" s="25">
        <f t="shared" si="1332"/>
        <v>0</v>
      </c>
      <c r="GN870" s="25">
        <f t="shared" si="1333"/>
        <v>0</v>
      </c>
      <c r="GO870" s="25">
        <f t="shared" si="1334"/>
        <v>0</v>
      </c>
      <c r="GP870" s="25">
        <f t="shared" si="1335"/>
        <v>0</v>
      </c>
      <c r="GQ870" s="16">
        <f t="shared" si="1336"/>
        <v>0</v>
      </c>
      <c r="GR870" s="25">
        <f t="shared" si="1337"/>
        <v>0</v>
      </c>
      <c r="GS870" s="9">
        <f t="shared" si="1275"/>
        <v>0</v>
      </c>
      <c r="GT870" s="26">
        <f t="shared" si="1276"/>
        <v>0</v>
      </c>
      <c r="GU870" s="19">
        <f t="shared" si="1277"/>
        <v>0</v>
      </c>
      <c r="GV870" s="26">
        <f t="shared" si="1278"/>
        <v>0</v>
      </c>
      <c r="GW870" s="26">
        <f t="shared" si="1279"/>
        <v>0</v>
      </c>
      <c r="GX870">
        <f t="shared" si="1338"/>
        <v>0</v>
      </c>
      <c r="GY870" s="7">
        <f t="shared" si="1288"/>
        <v>0</v>
      </c>
      <c r="GZ870" s="7">
        <f t="shared" si="1289"/>
        <v>0</v>
      </c>
      <c r="HA870" s="17">
        <f t="shared" si="1339"/>
        <v>0</v>
      </c>
      <c r="HB870" s="17">
        <f t="shared" si="1290"/>
        <v>0</v>
      </c>
    </row>
    <row r="871" spans="54:210" x14ac:dyDescent="0.3">
      <c r="BB871">
        <v>869</v>
      </c>
      <c r="BC871" s="7">
        <f t="shared" si="1291"/>
        <v>0</v>
      </c>
      <c r="BD871" s="28">
        <f t="shared" si="1292"/>
        <v>0</v>
      </c>
      <c r="BE871" s="16">
        <f t="shared" si="1293"/>
        <v>0</v>
      </c>
      <c r="BF871" s="16">
        <f t="shared" si="1294"/>
        <v>0</v>
      </c>
      <c r="BG871" s="25">
        <v>0</v>
      </c>
      <c r="BH871" s="25">
        <f t="shared" si="1295"/>
        <v>0</v>
      </c>
      <c r="BI871" s="25">
        <f t="shared" si="1296"/>
        <v>0</v>
      </c>
      <c r="BJ871" s="25">
        <f t="shared" si="1297"/>
        <v>0</v>
      </c>
      <c r="BK871" s="25">
        <f t="shared" si="1298"/>
        <v>0</v>
      </c>
      <c r="BL871" s="16">
        <f t="shared" si="1299"/>
        <v>0</v>
      </c>
      <c r="BM871" s="25">
        <f t="shared" si="1300"/>
        <v>0</v>
      </c>
      <c r="BN871" s="9">
        <f t="shared" si="1245"/>
        <v>0</v>
      </c>
      <c r="BO871" s="26">
        <f t="shared" si="1246"/>
        <v>0</v>
      </c>
      <c r="BP871" s="19">
        <f t="shared" si="1247"/>
        <v>0</v>
      </c>
      <c r="BQ871" s="26">
        <f t="shared" si="1248"/>
        <v>0</v>
      </c>
      <c r="BR871" s="26">
        <f t="shared" si="1249"/>
        <v>0</v>
      </c>
      <c r="BS871">
        <f t="shared" si="1301"/>
        <v>0</v>
      </c>
      <c r="BT871" s="7">
        <f t="shared" si="1302"/>
        <v>0</v>
      </c>
      <c r="BU871" s="7">
        <f t="shared" si="1280"/>
        <v>0</v>
      </c>
      <c r="BV871" s="17">
        <f t="shared" si="1303"/>
        <v>0</v>
      </c>
      <c r="BW871" s="17">
        <f t="shared" si="1281"/>
        <v>0</v>
      </c>
      <c r="CB871">
        <v>869</v>
      </c>
      <c r="CC871" s="7">
        <f t="shared" ca="1" si="1304"/>
        <v>-19000</v>
      </c>
      <c r="CD871" s="28">
        <f t="shared" ca="1" si="1305"/>
        <v>0</v>
      </c>
      <c r="CE871" s="16">
        <f t="shared" ca="1" si="1306"/>
        <v>0</v>
      </c>
      <c r="CF871" s="9">
        <f t="shared" ca="1" si="1250"/>
        <v>0</v>
      </c>
      <c r="CG871" s="26">
        <f t="shared" ca="1" si="1251"/>
        <v>0</v>
      </c>
      <c r="CH871" s="19">
        <f t="shared" ca="1" si="1252"/>
        <v>0</v>
      </c>
      <c r="CI871" s="26">
        <f t="shared" ca="1" si="1253"/>
        <v>0</v>
      </c>
      <c r="CJ871" s="26">
        <f t="shared" ca="1" si="1254"/>
        <v>0</v>
      </c>
      <c r="CK871" s="16">
        <f t="shared" ca="1" si="1307"/>
        <v>0</v>
      </c>
      <c r="CL871" s="25">
        <v>0</v>
      </c>
      <c r="CM871" s="25">
        <f t="shared" ca="1" si="1308"/>
        <v>0</v>
      </c>
      <c r="CN871" s="25">
        <f t="shared" ca="1" si="1309"/>
        <v>0</v>
      </c>
      <c r="CO871" s="25">
        <f t="shared" ca="1" si="1310"/>
        <v>0</v>
      </c>
      <c r="CP871" s="25">
        <f t="shared" ca="1" si="1311"/>
        <v>0</v>
      </c>
      <c r="CQ871" s="16">
        <f t="shared" ca="1" si="1312"/>
        <v>0</v>
      </c>
      <c r="CR871" s="25">
        <f t="shared" ca="1" si="1313"/>
        <v>0</v>
      </c>
      <c r="CS871" s="9">
        <f t="shared" ca="1" si="1255"/>
        <v>0</v>
      </c>
      <c r="CT871" s="26">
        <f t="shared" ca="1" si="1256"/>
        <v>0</v>
      </c>
      <c r="CU871" s="19">
        <f t="shared" ca="1" si="1257"/>
        <v>0</v>
      </c>
      <c r="CV871" s="26">
        <f t="shared" ca="1" si="1258"/>
        <v>0</v>
      </c>
      <c r="CW871" s="26">
        <f t="shared" ca="1" si="1259"/>
        <v>0</v>
      </c>
      <c r="CX871">
        <f t="shared" ca="1" si="1314"/>
        <v>0</v>
      </c>
      <c r="CY871" s="7">
        <f t="shared" ca="1" si="1282"/>
        <v>0</v>
      </c>
      <c r="CZ871" s="7">
        <f t="shared" ca="1" si="1283"/>
        <v>0</v>
      </c>
      <c r="DA871" s="17">
        <f t="shared" ca="1" si="1315"/>
        <v>0</v>
      </c>
      <c r="DB871" s="17">
        <f t="shared" ca="1" si="1284"/>
        <v>0</v>
      </c>
      <c r="EB871">
        <v>869</v>
      </c>
      <c r="EC871" s="7">
        <f t="shared" si="1316"/>
        <v>0</v>
      </c>
      <c r="ED871" s="28">
        <f t="shared" si="1317"/>
        <v>0</v>
      </c>
      <c r="EE871" s="16">
        <f t="shared" si="1318"/>
        <v>0</v>
      </c>
      <c r="EF871" s="9">
        <f t="shared" si="1260"/>
        <v>0</v>
      </c>
      <c r="EG871" s="26">
        <f t="shared" si="1261"/>
        <v>0</v>
      </c>
      <c r="EH871" s="19">
        <f t="shared" si="1262"/>
        <v>0</v>
      </c>
      <c r="EI871" s="26">
        <f t="shared" si="1263"/>
        <v>0</v>
      </c>
      <c r="EJ871" s="26">
        <f t="shared" si="1264"/>
        <v>0</v>
      </c>
      <c r="EK871" s="16">
        <f t="shared" si="1319"/>
        <v>0</v>
      </c>
      <c r="EL871" s="25">
        <v>0</v>
      </c>
      <c r="EM871" s="25">
        <f t="shared" si="1320"/>
        <v>0</v>
      </c>
      <c r="EN871" s="25">
        <f t="shared" si="1321"/>
        <v>0</v>
      </c>
      <c r="EO871" s="25">
        <f t="shared" si="1322"/>
        <v>0</v>
      </c>
      <c r="EP871" s="25">
        <f t="shared" si="1323"/>
        <v>0</v>
      </c>
      <c r="EQ871" s="16">
        <f t="shared" si="1324"/>
        <v>0</v>
      </c>
      <c r="ER871" s="25">
        <f t="shared" si="1325"/>
        <v>0</v>
      </c>
      <c r="ES871" s="9">
        <f t="shared" si="1265"/>
        <v>0</v>
      </c>
      <c r="ET871" s="26">
        <f t="shared" si="1266"/>
        <v>0</v>
      </c>
      <c r="EU871" s="19">
        <f t="shared" si="1267"/>
        <v>0</v>
      </c>
      <c r="EV871" s="26">
        <f t="shared" si="1268"/>
        <v>0</v>
      </c>
      <c r="EW871" s="26">
        <f t="shared" si="1269"/>
        <v>0</v>
      </c>
      <c r="EX871">
        <f t="shared" si="1326"/>
        <v>0</v>
      </c>
      <c r="EY871" s="7">
        <f t="shared" si="1285"/>
        <v>0</v>
      </c>
      <c r="EZ871" s="7">
        <f t="shared" si="1286"/>
        <v>0</v>
      </c>
      <c r="FA871" s="17">
        <f t="shared" si="1327"/>
        <v>0</v>
      </c>
      <c r="FB871" s="17">
        <f t="shared" si="1287"/>
        <v>0</v>
      </c>
      <c r="GB871">
        <v>869</v>
      </c>
      <c r="GC871" s="7">
        <f t="shared" si="1328"/>
        <v>0</v>
      </c>
      <c r="GD871" s="28">
        <f t="shared" si="1329"/>
        <v>0</v>
      </c>
      <c r="GE871" s="16">
        <f t="shared" si="1330"/>
        <v>0</v>
      </c>
      <c r="GF871" s="9">
        <f t="shared" si="1270"/>
        <v>0</v>
      </c>
      <c r="GG871" s="26">
        <f t="shared" si="1271"/>
        <v>0</v>
      </c>
      <c r="GH871" s="19">
        <f t="shared" si="1272"/>
        <v>0</v>
      </c>
      <c r="GI871" s="26">
        <f t="shared" si="1273"/>
        <v>0</v>
      </c>
      <c r="GJ871" s="26">
        <f t="shared" si="1274"/>
        <v>0</v>
      </c>
      <c r="GK871" s="16">
        <f t="shared" si="1331"/>
        <v>0</v>
      </c>
      <c r="GL871" s="25">
        <v>0</v>
      </c>
      <c r="GM871" s="25">
        <f t="shared" si="1332"/>
        <v>0</v>
      </c>
      <c r="GN871" s="25">
        <f t="shared" si="1333"/>
        <v>0</v>
      </c>
      <c r="GO871" s="25">
        <f t="shared" si="1334"/>
        <v>0</v>
      </c>
      <c r="GP871" s="25">
        <f t="shared" si="1335"/>
        <v>0</v>
      </c>
      <c r="GQ871" s="16">
        <f t="shared" si="1336"/>
        <v>0</v>
      </c>
      <c r="GR871" s="25">
        <f t="shared" si="1337"/>
        <v>0</v>
      </c>
      <c r="GS871" s="9">
        <f t="shared" si="1275"/>
        <v>0</v>
      </c>
      <c r="GT871" s="26">
        <f t="shared" si="1276"/>
        <v>0</v>
      </c>
      <c r="GU871" s="19">
        <f t="shared" si="1277"/>
        <v>0</v>
      </c>
      <c r="GV871" s="26">
        <f t="shared" si="1278"/>
        <v>0</v>
      </c>
      <c r="GW871" s="26">
        <f t="shared" si="1279"/>
        <v>0</v>
      </c>
      <c r="GX871">
        <f t="shared" si="1338"/>
        <v>0</v>
      </c>
      <c r="GY871" s="7">
        <f t="shared" si="1288"/>
        <v>0</v>
      </c>
      <c r="GZ871" s="7">
        <f t="shared" si="1289"/>
        <v>0</v>
      </c>
      <c r="HA871" s="17">
        <f t="shared" si="1339"/>
        <v>0</v>
      </c>
      <c r="HB871" s="17">
        <f t="shared" si="1290"/>
        <v>0</v>
      </c>
    </row>
    <row r="872" spans="54:210" x14ac:dyDescent="0.3">
      <c r="BB872">
        <v>870</v>
      </c>
      <c r="BC872" s="7">
        <f t="shared" si="1291"/>
        <v>0</v>
      </c>
      <c r="BD872" s="28">
        <f t="shared" si="1292"/>
        <v>0</v>
      </c>
      <c r="BE872" s="16">
        <f t="shared" si="1293"/>
        <v>0</v>
      </c>
      <c r="BF872" s="16">
        <f t="shared" si="1294"/>
        <v>0</v>
      </c>
      <c r="BG872" s="25">
        <v>0</v>
      </c>
      <c r="BH872" s="25">
        <f t="shared" si="1295"/>
        <v>0</v>
      </c>
      <c r="BI872" s="25">
        <f t="shared" si="1296"/>
        <v>0</v>
      </c>
      <c r="BJ872" s="25">
        <f t="shared" si="1297"/>
        <v>0</v>
      </c>
      <c r="BK872" s="25">
        <f t="shared" si="1298"/>
        <v>0</v>
      </c>
      <c r="BL872" s="16">
        <f t="shared" si="1299"/>
        <v>0</v>
      </c>
      <c r="BM872" s="25">
        <f t="shared" si="1300"/>
        <v>0</v>
      </c>
      <c r="BN872" s="9">
        <f t="shared" si="1245"/>
        <v>0</v>
      </c>
      <c r="BO872" s="26">
        <f t="shared" si="1246"/>
        <v>0</v>
      </c>
      <c r="BP872" s="19">
        <f t="shared" si="1247"/>
        <v>0</v>
      </c>
      <c r="BQ872" s="26">
        <f t="shared" si="1248"/>
        <v>0</v>
      </c>
      <c r="BR872" s="26">
        <f t="shared" si="1249"/>
        <v>0</v>
      </c>
      <c r="BS872">
        <f t="shared" si="1301"/>
        <v>0</v>
      </c>
      <c r="BT872" s="7">
        <f t="shared" si="1302"/>
        <v>0</v>
      </c>
      <c r="BU872" s="7">
        <f t="shared" si="1280"/>
        <v>0</v>
      </c>
      <c r="BV872" s="17">
        <f t="shared" si="1303"/>
        <v>0</v>
      </c>
      <c r="BW872" s="17">
        <f t="shared" si="1281"/>
        <v>0</v>
      </c>
      <c r="CB872">
        <v>870</v>
      </c>
      <c r="CC872" s="7">
        <f t="shared" ca="1" si="1304"/>
        <v>-19000</v>
      </c>
      <c r="CD872" s="28">
        <f t="shared" ca="1" si="1305"/>
        <v>0</v>
      </c>
      <c r="CE872" s="16">
        <f t="shared" ca="1" si="1306"/>
        <v>0</v>
      </c>
      <c r="CF872" s="9">
        <f t="shared" ca="1" si="1250"/>
        <v>0</v>
      </c>
      <c r="CG872" s="26">
        <f t="shared" ca="1" si="1251"/>
        <v>0</v>
      </c>
      <c r="CH872" s="19">
        <f t="shared" ca="1" si="1252"/>
        <v>0</v>
      </c>
      <c r="CI872" s="26">
        <f t="shared" ca="1" si="1253"/>
        <v>0</v>
      </c>
      <c r="CJ872" s="26">
        <f t="shared" ca="1" si="1254"/>
        <v>0</v>
      </c>
      <c r="CK872" s="16">
        <f t="shared" ca="1" si="1307"/>
        <v>0</v>
      </c>
      <c r="CL872" s="25">
        <v>0</v>
      </c>
      <c r="CM872" s="25">
        <f t="shared" ca="1" si="1308"/>
        <v>0</v>
      </c>
      <c r="CN872" s="25">
        <f t="shared" ca="1" si="1309"/>
        <v>0</v>
      </c>
      <c r="CO872" s="25">
        <f t="shared" ca="1" si="1310"/>
        <v>0</v>
      </c>
      <c r="CP872" s="25">
        <f t="shared" ca="1" si="1311"/>
        <v>0</v>
      </c>
      <c r="CQ872" s="16">
        <f t="shared" ca="1" si="1312"/>
        <v>0</v>
      </c>
      <c r="CR872" s="25">
        <f t="shared" ca="1" si="1313"/>
        <v>0</v>
      </c>
      <c r="CS872" s="9">
        <f t="shared" ca="1" si="1255"/>
        <v>0</v>
      </c>
      <c r="CT872" s="26">
        <f t="shared" ca="1" si="1256"/>
        <v>0</v>
      </c>
      <c r="CU872" s="19">
        <f t="shared" ca="1" si="1257"/>
        <v>0</v>
      </c>
      <c r="CV872" s="26">
        <f t="shared" ca="1" si="1258"/>
        <v>0</v>
      </c>
      <c r="CW872" s="26">
        <f t="shared" ca="1" si="1259"/>
        <v>0</v>
      </c>
      <c r="CX872">
        <f t="shared" ca="1" si="1314"/>
        <v>0</v>
      </c>
      <c r="CY872" s="7">
        <f t="shared" ca="1" si="1282"/>
        <v>0</v>
      </c>
      <c r="CZ872" s="7">
        <f t="shared" ca="1" si="1283"/>
        <v>0</v>
      </c>
      <c r="DA872" s="17">
        <f t="shared" ca="1" si="1315"/>
        <v>0</v>
      </c>
      <c r="DB872" s="17">
        <f t="shared" ca="1" si="1284"/>
        <v>0</v>
      </c>
      <c r="EB872">
        <v>870</v>
      </c>
      <c r="EC872" s="7">
        <f t="shared" si="1316"/>
        <v>0</v>
      </c>
      <c r="ED872" s="28">
        <f t="shared" si="1317"/>
        <v>0</v>
      </c>
      <c r="EE872" s="16">
        <f t="shared" si="1318"/>
        <v>0</v>
      </c>
      <c r="EF872" s="9">
        <f t="shared" si="1260"/>
        <v>0</v>
      </c>
      <c r="EG872" s="26">
        <f t="shared" si="1261"/>
        <v>0</v>
      </c>
      <c r="EH872" s="19">
        <f t="shared" si="1262"/>
        <v>0</v>
      </c>
      <c r="EI872" s="26">
        <f t="shared" si="1263"/>
        <v>0</v>
      </c>
      <c r="EJ872" s="26">
        <f t="shared" si="1264"/>
        <v>0</v>
      </c>
      <c r="EK872" s="16">
        <f t="shared" si="1319"/>
        <v>0</v>
      </c>
      <c r="EL872" s="25">
        <v>0</v>
      </c>
      <c r="EM872" s="25">
        <f t="shared" si="1320"/>
        <v>0</v>
      </c>
      <c r="EN872" s="25">
        <f t="shared" si="1321"/>
        <v>0</v>
      </c>
      <c r="EO872" s="25">
        <f t="shared" si="1322"/>
        <v>0</v>
      </c>
      <c r="EP872" s="25">
        <f t="shared" si="1323"/>
        <v>0</v>
      </c>
      <c r="EQ872" s="16">
        <f t="shared" si="1324"/>
        <v>0</v>
      </c>
      <c r="ER872" s="25">
        <f t="shared" si="1325"/>
        <v>0</v>
      </c>
      <c r="ES872" s="9">
        <f t="shared" si="1265"/>
        <v>0</v>
      </c>
      <c r="ET872" s="26">
        <f t="shared" si="1266"/>
        <v>0</v>
      </c>
      <c r="EU872" s="19">
        <f t="shared" si="1267"/>
        <v>0</v>
      </c>
      <c r="EV872" s="26">
        <f t="shared" si="1268"/>
        <v>0</v>
      </c>
      <c r="EW872" s="26">
        <f t="shared" si="1269"/>
        <v>0</v>
      </c>
      <c r="EX872">
        <f t="shared" si="1326"/>
        <v>0</v>
      </c>
      <c r="EY872" s="7">
        <f t="shared" si="1285"/>
        <v>0</v>
      </c>
      <c r="EZ872" s="7">
        <f t="shared" si="1286"/>
        <v>0</v>
      </c>
      <c r="FA872" s="17">
        <f t="shared" si="1327"/>
        <v>0</v>
      </c>
      <c r="FB872" s="17">
        <f t="shared" si="1287"/>
        <v>0</v>
      </c>
      <c r="GB872">
        <v>870</v>
      </c>
      <c r="GC872" s="7">
        <f t="shared" si="1328"/>
        <v>0</v>
      </c>
      <c r="GD872" s="28">
        <f t="shared" si="1329"/>
        <v>0</v>
      </c>
      <c r="GE872" s="16">
        <f t="shared" si="1330"/>
        <v>0</v>
      </c>
      <c r="GF872" s="9">
        <f t="shared" si="1270"/>
        <v>0</v>
      </c>
      <c r="GG872" s="26">
        <f t="shared" si="1271"/>
        <v>0</v>
      </c>
      <c r="GH872" s="19">
        <f t="shared" si="1272"/>
        <v>0</v>
      </c>
      <c r="GI872" s="26">
        <f t="shared" si="1273"/>
        <v>0</v>
      </c>
      <c r="GJ872" s="26">
        <f t="shared" si="1274"/>
        <v>0</v>
      </c>
      <c r="GK872" s="16">
        <f t="shared" si="1331"/>
        <v>0</v>
      </c>
      <c r="GL872" s="25">
        <v>0</v>
      </c>
      <c r="GM872" s="25">
        <f t="shared" si="1332"/>
        <v>0</v>
      </c>
      <c r="GN872" s="25">
        <f t="shared" si="1333"/>
        <v>0</v>
      </c>
      <c r="GO872" s="25">
        <f t="shared" si="1334"/>
        <v>0</v>
      </c>
      <c r="GP872" s="25">
        <f t="shared" si="1335"/>
        <v>0</v>
      </c>
      <c r="GQ872" s="16">
        <f t="shared" si="1336"/>
        <v>0</v>
      </c>
      <c r="GR872" s="25">
        <f t="shared" si="1337"/>
        <v>0</v>
      </c>
      <c r="GS872" s="9">
        <f t="shared" si="1275"/>
        <v>0</v>
      </c>
      <c r="GT872" s="26">
        <f t="shared" si="1276"/>
        <v>0</v>
      </c>
      <c r="GU872" s="19">
        <f t="shared" si="1277"/>
        <v>0</v>
      </c>
      <c r="GV872" s="26">
        <f t="shared" si="1278"/>
        <v>0</v>
      </c>
      <c r="GW872" s="26">
        <f t="shared" si="1279"/>
        <v>0</v>
      </c>
      <c r="GX872">
        <f t="shared" si="1338"/>
        <v>0</v>
      </c>
      <c r="GY872" s="7">
        <f t="shared" si="1288"/>
        <v>0</v>
      </c>
      <c r="GZ872" s="7">
        <f t="shared" si="1289"/>
        <v>0</v>
      </c>
      <c r="HA872" s="17">
        <f t="shared" si="1339"/>
        <v>0</v>
      </c>
      <c r="HB872" s="17">
        <f t="shared" si="1290"/>
        <v>0</v>
      </c>
    </row>
    <row r="873" spans="54:210" x14ac:dyDescent="0.3">
      <c r="BB873">
        <v>871</v>
      </c>
      <c r="BC873" s="7">
        <f t="shared" si="1291"/>
        <v>0</v>
      </c>
      <c r="BD873" s="28">
        <f t="shared" si="1292"/>
        <v>0</v>
      </c>
      <c r="BE873" s="16">
        <f t="shared" si="1293"/>
        <v>0</v>
      </c>
      <c r="BF873" s="16">
        <f t="shared" si="1294"/>
        <v>0</v>
      </c>
      <c r="BG873" s="25">
        <v>0</v>
      </c>
      <c r="BH873" s="25">
        <f t="shared" si="1295"/>
        <v>0</v>
      </c>
      <c r="BI873" s="25">
        <f t="shared" si="1296"/>
        <v>0</v>
      </c>
      <c r="BJ873" s="25">
        <f t="shared" si="1297"/>
        <v>0</v>
      </c>
      <c r="BK873" s="25">
        <f t="shared" si="1298"/>
        <v>0</v>
      </c>
      <c r="BL873" s="16">
        <f t="shared" si="1299"/>
        <v>0</v>
      </c>
      <c r="BM873" s="25">
        <f t="shared" si="1300"/>
        <v>0</v>
      </c>
      <c r="BN873" s="9">
        <f t="shared" si="1245"/>
        <v>0</v>
      </c>
      <c r="BO873" s="26">
        <f t="shared" si="1246"/>
        <v>0</v>
      </c>
      <c r="BP873" s="19">
        <f t="shared" si="1247"/>
        <v>0</v>
      </c>
      <c r="BQ873" s="26">
        <f t="shared" si="1248"/>
        <v>0</v>
      </c>
      <c r="BR873" s="26">
        <f t="shared" si="1249"/>
        <v>0</v>
      </c>
      <c r="BS873">
        <f t="shared" si="1301"/>
        <v>0</v>
      </c>
      <c r="BT873" s="7">
        <f t="shared" si="1302"/>
        <v>0</v>
      </c>
      <c r="BU873" s="7">
        <f t="shared" si="1280"/>
        <v>0</v>
      </c>
      <c r="BV873" s="17">
        <f t="shared" si="1303"/>
        <v>0</v>
      </c>
      <c r="BW873" s="17">
        <f t="shared" si="1281"/>
        <v>0</v>
      </c>
      <c r="CB873">
        <v>871</v>
      </c>
      <c r="CC873" s="7">
        <f t="shared" ca="1" si="1304"/>
        <v>-19000</v>
      </c>
      <c r="CD873" s="28">
        <f t="shared" ca="1" si="1305"/>
        <v>0</v>
      </c>
      <c r="CE873" s="16">
        <f t="shared" ca="1" si="1306"/>
        <v>0</v>
      </c>
      <c r="CF873" s="9">
        <f t="shared" ca="1" si="1250"/>
        <v>0</v>
      </c>
      <c r="CG873" s="26">
        <f t="shared" ca="1" si="1251"/>
        <v>0</v>
      </c>
      <c r="CH873" s="19">
        <f t="shared" ca="1" si="1252"/>
        <v>0</v>
      </c>
      <c r="CI873" s="26">
        <f t="shared" ca="1" si="1253"/>
        <v>0</v>
      </c>
      <c r="CJ873" s="26">
        <f t="shared" ca="1" si="1254"/>
        <v>0</v>
      </c>
      <c r="CK873" s="16">
        <f t="shared" ca="1" si="1307"/>
        <v>0</v>
      </c>
      <c r="CL873" s="25">
        <v>0</v>
      </c>
      <c r="CM873" s="25">
        <f t="shared" ca="1" si="1308"/>
        <v>0</v>
      </c>
      <c r="CN873" s="25">
        <f t="shared" ca="1" si="1309"/>
        <v>0</v>
      </c>
      <c r="CO873" s="25">
        <f t="shared" ca="1" si="1310"/>
        <v>0</v>
      </c>
      <c r="CP873" s="25">
        <f t="shared" ca="1" si="1311"/>
        <v>0</v>
      </c>
      <c r="CQ873" s="16">
        <f t="shared" ca="1" si="1312"/>
        <v>0</v>
      </c>
      <c r="CR873" s="25">
        <f t="shared" ca="1" si="1313"/>
        <v>0</v>
      </c>
      <c r="CS873" s="9">
        <f t="shared" ca="1" si="1255"/>
        <v>0</v>
      </c>
      <c r="CT873" s="26">
        <f t="shared" ca="1" si="1256"/>
        <v>0</v>
      </c>
      <c r="CU873" s="19">
        <f t="shared" ca="1" si="1257"/>
        <v>0</v>
      </c>
      <c r="CV873" s="26">
        <f t="shared" ca="1" si="1258"/>
        <v>0</v>
      </c>
      <c r="CW873" s="26">
        <f t="shared" ca="1" si="1259"/>
        <v>0</v>
      </c>
      <c r="CX873">
        <f t="shared" ca="1" si="1314"/>
        <v>0</v>
      </c>
      <c r="CY873" s="7">
        <f t="shared" ca="1" si="1282"/>
        <v>0</v>
      </c>
      <c r="CZ873" s="7">
        <f t="shared" ca="1" si="1283"/>
        <v>0</v>
      </c>
      <c r="DA873" s="17">
        <f t="shared" ca="1" si="1315"/>
        <v>0</v>
      </c>
      <c r="DB873" s="17">
        <f t="shared" ca="1" si="1284"/>
        <v>0</v>
      </c>
      <c r="EB873">
        <v>871</v>
      </c>
      <c r="EC873" s="7">
        <f t="shared" si="1316"/>
        <v>0</v>
      </c>
      <c r="ED873" s="28">
        <f t="shared" si="1317"/>
        <v>0</v>
      </c>
      <c r="EE873" s="16">
        <f t="shared" si="1318"/>
        <v>0</v>
      </c>
      <c r="EF873" s="9">
        <f t="shared" si="1260"/>
        <v>0</v>
      </c>
      <c r="EG873" s="26">
        <f t="shared" si="1261"/>
        <v>0</v>
      </c>
      <c r="EH873" s="19">
        <f t="shared" si="1262"/>
        <v>0</v>
      </c>
      <c r="EI873" s="26">
        <f t="shared" si="1263"/>
        <v>0</v>
      </c>
      <c r="EJ873" s="26">
        <f t="shared" si="1264"/>
        <v>0</v>
      </c>
      <c r="EK873" s="16">
        <f t="shared" si="1319"/>
        <v>0</v>
      </c>
      <c r="EL873" s="25">
        <v>0</v>
      </c>
      <c r="EM873" s="25">
        <f t="shared" si="1320"/>
        <v>0</v>
      </c>
      <c r="EN873" s="25">
        <f t="shared" si="1321"/>
        <v>0</v>
      </c>
      <c r="EO873" s="25">
        <f t="shared" si="1322"/>
        <v>0</v>
      </c>
      <c r="EP873" s="25">
        <f t="shared" si="1323"/>
        <v>0</v>
      </c>
      <c r="EQ873" s="16">
        <f t="shared" si="1324"/>
        <v>0</v>
      </c>
      <c r="ER873" s="25">
        <f t="shared" si="1325"/>
        <v>0</v>
      </c>
      <c r="ES873" s="9">
        <f t="shared" si="1265"/>
        <v>0</v>
      </c>
      <c r="ET873" s="26">
        <f t="shared" si="1266"/>
        <v>0</v>
      </c>
      <c r="EU873" s="19">
        <f t="shared" si="1267"/>
        <v>0</v>
      </c>
      <c r="EV873" s="26">
        <f t="shared" si="1268"/>
        <v>0</v>
      </c>
      <c r="EW873" s="26">
        <f t="shared" si="1269"/>
        <v>0</v>
      </c>
      <c r="EX873">
        <f t="shared" si="1326"/>
        <v>0</v>
      </c>
      <c r="EY873" s="7">
        <f t="shared" si="1285"/>
        <v>0</v>
      </c>
      <c r="EZ873" s="7">
        <f t="shared" si="1286"/>
        <v>0</v>
      </c>
      <c r="FA873" s="17">
        <f t="shared" si="1327"/>
        <v>0</v>
      </c>
      <c r="FB873" s="17">
        <f t="shared" si="1287"/>
        <v>0</v>
      </c>
      <c r="GB873">
        <v>871</v>
      </c>
      <c r="GC873" s="7">
        <f t="shared" si="1328"/>
        <v>0</v>
      </c>
      <c r="GD873" s="28">
        <f t="shared" si="1329"/>
        <v>0</v>
      </c>
      <c r="GE873" s="16">
        <f t="shared" si="1330"/>
        <v>0</v>
      </c>
      <c r="GF873" s="9">
        <f t="shared" si="1270"/>
        <v>0</v>
      </c>
      <c r="GG873" s="26">
        <f t="shared" si="1271"/>
        <v>0</v>
      </c>
      <c r="GH873" s="19">
        <f t="shared" si="1272"/>
        <v>0</v>
      </c>
      <c r="GI873" s="26">
        <f t="shared" si="1273"/>
        <v>0</v>
      </c>
      <c r="GJ873" s="26">
        <f t="shared" si="1274"/>
        <v>0</v>
      </c>
      <c r="GK873" s="16">
        <f t="shared" si="1331"/>
        <v>0</v>
      </c>
      <c r="GL873" s="25">
        <v>0</v>
      </c>
      <c r="GM873" s="25">
        <f t="shared" si="1332"/>
        <v>0</v>
      </c>
      <c r="GN873" s="25">
        <f t="shared" si="1333"/>
        <v>0</v>
      </c>
      <c r="GO873" s="25">
        <f t="shared" si="1334"/>
        <v>0</v>
      </c>
      <c r="GP873" s="25">
        <f t="shared" si="1335"/>
        <v>0</v>
      </c>
      <c r="GQ873" s="16">
        <f t="shared" si="1336"/>
        <v>0</v>
      </c>
      <c r="GR873" s="25">
        <f t="shared" si="1337"/>
        <v>0</v>
      </c>
      <c r="GS873" s="9">
        <f t="shared" si="1275"/>
        <v>0</v>
      </c>
      <c r="GT873" s="26">
        <f t="shared" si="1276"/>
        <v>0</v>
      </c>
      <c r="GU873" s="19">
        <f t="shared" si="1277"/>
        <v>0</v>
      </c>
      <c r="GV873" s="26">
        <f t="shared" si="1278"/>
        <v>0</v>
      </c>
      <c r="GW873" s="26">
        <f t="shared" si="1279"/>
        <v>0</v>
      </c>
      <c r="GX873">
        <f t="shared" si="1338"/>
        <v>0</v>
      </c>
      <c r="GY873" s="7">
        <f t="shared" si="1288"/>
        <v>0</v>
      </c>
      <c r="GZ873" s="7">
        <f t="shared" si="1289"/>
        <v>0</v>
      </c>
      <c r="HA873" s="17">
        <f t="shared" si="1339"/>
        <v>0</v>
      </c>
      <c r="HB873" s="17">
        <f t="shared" si="1290"/>
        <v>0</v>
      </c>
    </row>
    <row r="874" spans="54:210" x14ac:dyDescent="0.3">
      <c r="BB874">
        <v>872</v>
      </c>
      <c r="BC874" s="7">
        <f t="shared" si="1291"/>
        <v>0</v>
      </c>
      <c r="BD874" s="28">
        <f t="shared" si="1292"/>
        <v>0</v>
      </c>
      <c r="BE874" s="16">
        <f t="shared" si="1293"/>
        <v>0</v>
      </c>
      <c r="BF874" s="16">
        <f t="shared" si="1294"/>
        <v>0</v>
      </c>
      <c r="BG874" s="25">
        <v>0</v>
      </c>
      <c r="BH874" s="25">
        <f t="shared" si="1295"/>
        <v>0</v>
      </c>
      <c r="BI874" s="25">
        <f t="shared" si="1296"/>
        <v>0</v>
      </c>
      <c r="BJ874" s="25">
        <f t="shared" si="1297"/>
        <v>0</v>
      </c>
      <c r="BK874" s="25">
        <f t="shared" si="1298"/>
        <v>0</v>
      </c>
      <c r="BL874" s="16">
        <f t="shared" si="1299"/>
        <v>0</v>
      </c>
      <c r="BM874" s="25">
        <f t="shared" si="1300"/>
        <v>0</v>
      </c>
      <c r="BN874" s="9">
        <f t="shared" si="1245"/>
        <v>0</v>
      </c>
      <c r="BO874" s="26">
        <f t="shared" si="1246"/>
        <v>0</v>
      </c>
      <c r="BP874" s="19">
        <f t="shared" si="1247"/>
        <v>0</v>
      </c>
      <c r="BQ874" s="26">
        <f t="shared" si="1248"/>
        <v>0</v>
      </c>
      <c r="BR874" s="26">
        <f t="shared" si="1249"/>
        <v>0</v>
      </c>
      <c r="BS874">
        <f t="shared" si="1301"/>
        <v>0</v>
      </c>
      <c r="BT874" s="7">
        <f t="shared" si="1302"/>
        <v>0</v>
      </c>
      <c r="BU874" s="7">
        <f t="shared" si="1280"/>
        <v>0</v>
      </c>
      <c r="BV874" s="17">
        <f t="shared" si="1303"/>
        <v>0</v>
      </c>
      <c r="BW874" s="17">
        <f t="shared" si="1281"/>
        <v>0</v>
      </c>
      <c r="CB874">
        <v>872</v>
      </c>
      <c r="CC874" s="7">
        <f t="shared" ca="1" si="1304"/>
        <v>-19000</v>
      </c>
      <c r="CD874" s="28">
        <f t="shared" ca="1" si="1305"/>
        <v>0</v>
      </c>
      <c r="CE874" s="16">
        <f t="shared" ca="1" si="1306"/>
        <v>0</v>
      </c>
      <c r="CF874" s="9">
        <f t="shared" ca="1" si="1250"/>
        <v>0</v>
      </c>
      <c r="CG874" s="26">
        <f t="shared" ca="1" si="1251"/>
        <v>0</v>
      </c>
      <c r="CH874" s="19">
        <f t="shared" ca="1" si="1252"/>
        <v>0</v>
      </c>
      <c r="CI874" s="26">
        <f t="shared" ca="1" si="1253"/>
        <v>0</v>
      </c>
      <c r="CJ874" s="26">
        <f t="shared" ca="1" si="1254"/>
        <v>0</v>
      </c>
      <c r="CK874" s="16">
        <f t="shared" ca="1" si="1307"/>
        <v>0</v>
      </c>
      <c r="CL874" s="25">
        <v>0</v>
      </c>
      <c r="CM874" s="25">
        <f t="shared" ca="1" si="1308"/>
        <v>0</v>
      </c>
      <c r="CN874" s="25">
        <f t="shared" ca="1" si="1309"/>
        <v>0</v>
      </c>
      <c r="CO874" s="25">
        <f t="shared" ca="1" si="1310"/>
        <v>0</v>
      </c>
      <c r="CP874" s="25">
        <f t="shared" ca="1" si="1311"/>
        <v>0</v>
      </c>
      <c r="CQ874" s="16">
        <f t="shared" ca="1" si="1312"/>
        <v>0</v>
      </c>
      <c r="CR874" s="25">
        <f t="shared" ca="1" si="1313"/>
        <v>0</v>
      </c>
      <c r="CS874" s="9">
        <f t="shared" ca="1" si="1255"/>
        <v>0</v>
      </c>
      <c r="CT874" s="26">
        <f t="shared" ca="1" si="1256"/>
        <v>0</v>
      </c>
      <c r="CU874" s="19">
        <f t="shared" ca="1" si="1257"/>
        <v>0</v>
      </c>
      <c r="CV874" s="26">
        <f t="shared" ca="1" si="1258"/>
        <v>0</v>
      </c>
      <c r="CW874" s="26">
        <f t="shared" ca="1" si="1259"/>
        <v>0</v>
      </c>
      <c r="CX874">
        <f t="shared" ca="1" si="1314"/>
        <v>0</v>
      </c>
      <c r="CY874" s="7">
        <f t="shared" ca="1" si="1282"/>
        <v>0</v>
      </c>
      <c r="CZ874" s="7">
        <f t="shared" ca="1" si="1283"/>
        <v>0</v>
      </c>
      <c r="DA874" s="17">
        <f t="shared" ca="1" si="1315"/>
        <v>0</v>
      </c>
      <c r="DB874" s="17">
        <f t="shared" ca="1" si="1284"/>
        <v>0</v>
      </c>
      <c r="EB874">
        <v>872</v>
      </c>
      <c r="EC874" s="7">
        <f t="shared" si="1316"/>
        <v>0</v>
      </c>
      <c r="ED874" s="28">
        <f t="shared" si="1317"/>
        <v>0</v>
      </c>
      <c r="EE874" s="16">
        <f t="shared" si="1318"/>
        <v>0</v>
      </c>
      <c r="EF874" s="9">
        <f t="shared" si="1260"/>
        <v>0</v>
      </c>
      <c r="EG874" s="26">
        <f t="shared" si="1261"/>
        <v>0</v>
      </c>
      <c r="EH874" s="19">
        <f t="shared" si="1262"/>
        <v>0</v>
      </c>
      <c r="EI874" s="26">
        <f t="shared" si="1263"/>
        <v>0</v>
      </c>
      <c r="EJ874" s="26">
        <f t="shared" si="1264"/>
        <v>0</v>
      </c>
      <c r="EK874" s="16">
        <f t="shared" si="1319"/>
        <v>0</v>
      </c>
      <c r="EL874" s="25">
        <v>0</v>
      </c>
      <c r="EM874" s="25">
        <f t="shared" si="1320"/>
        <v>0</v>
      </c>
      <c r="EN874" s="25">
        <f t="shared" si="1321"/>
        <v>0</v>
      </c>
      <c r="EO874" s="25">
        <f t="shared" si="1322"/>
        <v>0</v>
      </c>
      <c r="EP874" s="25">
        <f t="shared" si="1323"/>
        <v>0</v>
      </c>
      <c r="EQ874" s="16">
        <f t="shared" si="1324"/>
        <v>0</v>
      </c>
      <c r="ER874" s="25">
        <f t="shared" si="1325"/>
        <v>0</v>
      </c>
      <c r="ES874" s="9">
        <f t="shared" si="1265"/>
        <v>0</v>
      </c>
      <c r="ET874" s="26">
        <f t="shared" si="1266"/>
        <v>0</v>
      </c>
      <c r="EU874" s="19">
        <f t="shared" si="1267"/>
        <v>0</v>
      </c>
      <c r="EV874" s="26">
        <f t="shared" si="1268"/>
        <v>0</v>
      </c>
      <c r="EW874" s="26">
        <f t="shared" si="1269"/>
        <v>0</v>
      </c>
      <c r="EX874">
        <f t="shared" si="1326"/>
        <v>0</v>
      </c>
      <c r="EY874" s="7">
        <f t="shared" si="1285"/>
        <v>0</v>
      </c>
      <c r="EZ874" s="7">
        <f t="shared" si="1286"/>
        <v>0</v>
      </c>
      <c r="FA874" s="17">
        <f t="shared" si="1327"/>
        <v>0</v>
      </c>
      <c r="FB874" s="17">
        <f t="shared" si="1287"/>
        <v>0</v>
      </c>
      <c r="GB874">
        <v>872</v>
      </c>
      <c r="GC874" s="7">
        <f t="shared" si="1328"/>
        <v>0</v>
      </c>
      <c r="GD874" s="28">
        <f t="shared" si="1329"/>
        <v>0</v>
      </c>
      <c r="GE874" s="16">
        <f t="shared" si="1330"/>
        <v>0</v>
      </c>
      <c r="GF874" s="9">
        <f t="shared" si="1270"/>
        <v>0</v>
      </c>
      <c r="GG874" s="26">
        <f t="shared" si="1271"/>
        <v>0</v>
      </c>
      <c r="GH874" s="19">
        <f t="shared" si="1272"/>
        <v>0</v>
      </c>
      <c r="GI874" s="26">
        <f t="shared" si="1273"/>
        <v>0</v>
      </c>
      <c r="GJ874" s="26">
        <f t="shared" si="1274"/>
        <v>0</v>
      </c>
      <c r="GK874" s="16">
        <f t="shared" si="1331"/>
        <v>0</v>
      </c>
      <c r="GL874" s="25">
        <v>0</v>
      </c>
      <c r="GM874" s="25">
        <f t="shared" si="1332"/>
        <v>0</v>
      </c>
      <c r="GN874" s="25">
        <f t="shared" si="1333"/>
        <v>0</v>
      </c>
      <c r="GO874" s="25">
        <f t="shared" si="1334"/>
        <v>0</v>
      </c>
      <c r="GP874" s="25">
        <f t="shared" si="1335"/>
        <v>0</v>
      </c>
      <c r="GQ874" s="16">
        <f t="shared" si="1336"/>
        <v>0</v>
      </c>
      <c r="GR874" s="25">
        <f t="shared" si="1337"/>
        <v>0</v>
      </c>
      <c r="GS874" s="9">
        <f t="shared" si="1275"/>
        <v>0</v>
      </c>
      <c r="GT874" s="26">
        <f t="shared" si="1276"/>
        <v>0</v>
      </c>
      <c r="GU874" s="19">
        <f t="shared" si="1277"/>
        <v>0</v>
      </c>
      <c r="GV874" s="26">
        <f t="shared" si="1278"/>
        <v>0</v>
      </c>
      <c r="GW874" s="26">
        <f t="shared" si="1279"/>
        <v>0</v>
      </c>
      <c r="GX874">
        <f t="shared" si="1338"/>
        <v>0</v>
      </c>
      <c r="GY874" s="7">
        <f t="shared" si="1288"/>
        <v>0</v>
      </c>
      <c r="GZ874" s="7">
        <f t="shared" si="1289"/>
        <v>0</v>
      </c>
      <c r="HA874" s="17">
        <f t="shared" si="1339"/>
        <v>0</v>
      </c>
      <c r="HB874" s="17">
        <f t="shared" si="1290"/>
        <v>0</v>
      </c>
    </row>
    <row r="875" spans="54:210" x14ac:dyDescent="0.3">
      <c r="BB875">
        <v>873</v>
      </c>
      <c r="BC875" s="7">
        <f t="shared" si="1291"/>
        <v>0</v>
      </c>
      <c r="BD875" s="28">
        <f t="shared" si="1292"/>
        <v>0</v>
      </c>
      <c r="BE875" s="16">
        <f t="shared" si="1293"/>
        <v>0</v>
      </c>
      <c r="BF875" s="16">
        <f t="shared" si="1294"/>
        <v>0</v>
      </c>
      <c r="BG875" s="25">
        <v>0</v>
      </c>
      <c r="BH875" s="25">
        <f t="shared" si="1295"/>
        <v>0</v>
      </c>
      <c r="BI875" s="25">
        <f t="shared" si="1296"/>
        <v>0</v>
      </c>
      <c r="BJ875" s="25">
        <f t="shared" si="1297"/>
        <v>0</v>
      </c>
      <c r="BK875" s="25">
        <f t="shared" si="1298"/>
        <v>0</v>
      </c>
      <c r="BL875" s="16">
        <f t="shared" si="1299"/>
        <v>0</v>
      </c>
      <c r="BM875" s="25">
        <f t="shared" si="1300"/>
        <v>0</v>
      </c>
      <c r="BN875" s="9">
        <f t="shared" si="1245"/>
        <v>0</v>
      </c>
      <c r="BO875" s="26">
        <f t="shared" si="1246"/>
        <v>0</v>
      </c>
      <c r="BP875" s="19">
        <f t="shared" si="1247"/>
        <v>0</v>
      </c>
      <c r="BQ875" s="26">
        <f t="shared" si="1248"/>
        <v>0</v>
      </c>
      <c r="BR875" s="26">
        <f t="shared" si="1249"/>
        <v>0</v>
      </c>
      <c r="BS875">
        <f t="shared" si="1301"/>
        <v>0</v>
      </c>
      <c r="BT875" s="7">
        <f t="shared" si="1302"/>
        <v>0</v>
      </c>
      <c r="BU875" s="7">
        <f t="shared" si="1280"/>
        <v>0</v>
      </c>
      <c r="BV875" s="17">
        <f t="shared" si="1303"/>
        <v>0</v>
      </c>
      <c r="BW875" s="17">
        <f t="shared" si="1281"/>
        <v>0</v>
      </c>
      <c r="CB875">
        <v>873</v>
      </c>
      <c r="CC875" s="7">
        <f t="shared" ca="1" si="1304"/>
        <v>-19000</v>
      </c>
      <c r="CD875" s="28">
        <f t="shared" ca="1" si="1305"/>
        <v>0</v>
      </c>
      <c r="CE875" s="16">
        <f t="shared" ca="1" si="1306"/>
        <v>0</v>
      </c>
      <c r="CF875" s="9">
        <f t="shared" ca="1" si="1250"/>
        <v>0</v>
      </c>
      <c r="CG875" s="26">
        <f t="shared" ca="1" si="1251"/>
        <v>0</v>
      </c>
      <c r="CH875" s="19">
        <f t="shared" ca="1" si="1252"/>
        <v>0</v>
      </c>
      <c r="CI875" s="26">
        <f t="shared" ca="1" si="1253"/>
        <v>0</v>
      </c>
      <c r="CJ875" s="26">
        <f t="shared" ca="1" si="1254"/>
        <v>0</v>
      </c>
      <c r="CK875" s="16">
        <f t="shared" ca="1" si="1307"/>
        <v>0</v>
      </c>
      <c r="CL875" s="25">
        <v>0</v>
      </c>
      <c r="CM875" s="25">
        <f t="shared" ca="1" si="1308"/>
        <v>0</v>
      </c>
      <c r="CN875" s="25">
        <f t="shared" ca="1" si="1309"/>
        <v>0</v>
      </c>
      <c r="CO875" s="25">
        <f t="shared" ca="1" si="1310"/>
        <v>0</v>
      </c>
      <c r="CP875" s="25">
        <f t="shared" ca="1" si="1311"/>
        <v>0</v>
      </c>
      <c r="CQ875" s="16">
        <f t="shared" ca="1" si="1312"/>
        <v>0</v>
      </c>
      <c r="CR875" s="25">
        <f t="shared" ca="1" si="1313"/>
        <v>0</v>
      </c>
      <c r="CS875" s="9">
        <f t="shared" ca="1" si="1255"/>
        <v>0</v>
      </c>
      <c r="CT875" s="26">
        <f t="shared" ca="1" si="1256"/>
        <v>0</v>
      </c>
      <c r="CU875" s="19">
        <f t="shared" ca="1" si="1257"/>
        <v>0</v>
      </c>
      <c r="CV875" s="26">
        <f t="shared" ca="1" si="1258"/>
        <v>0</v>
      </c>
      <c r="CW875" s="26">
        <f t="shared" ca="1" si="1259"/>
        <v>0</v>
      </c>
      <c r="CX875">
        <f t="shared" ca="1" si="1314"/>
        <v>0</v>
      </c>
      <c r="CY875" s="7">
        <f t="shared" ca="1" si="1282"/>
        <v>0</v>
      </c>
      <c r="CZ875" s="7">
        <f t="shared" ca="1" si="1283"/>
        <v>0</v>
      </c>
      <c r="DA875" s="17">
        <f t="shared" ca="1" si="1315"/>
        <v>0</v>
      </c>
      <c r="DB875" s="17">
        <f t="shared" ca="1" si="1284"/>
        <v>0</v>
      </c>
      <c r="EB875">
        <v>873</v>
      </c>
      <c r="EC875" s="7">
        <f t="shared" si="1316"/>
        <v>0</v>
      </c>
      <c r="ED875" s="28">
        <f t="shared" si="1317"/>
        <v>0</v>
      </c>
      <c r="EE875" s="16">
        <f t="shared" si="1318"/>
        <v>0</v>
      </c>
      <c r="EF875" s="9">
        <f t="shared" si="1260"/>
        <v>0</v>
      </c>
      <c r="EG875" s="26">
        <f t="shared" si="1261"/>
        <v>0</v>
      </c>
      <c r="EH875" s="19">
        <f t="shared" si="1262"/>
        <v>0</v>
      </c>
      <c r="EI875" s="26">
        <f t="shared" si="1263"/>
        <v>0</v>
      </c>
      <c r="EJ875" s="26">
        <f t="shared" si="1264"/>
        <v>0</v>
      </c>
      <c r="EK875" s="16">
        <f t="shared" si="1319"/>
        <v>0</v>
      </c>
      <c r="EL875" s="25">
        <v>0</v>
      </c>
      <c r="EM875" s="25">
        <f t="shared" si="1320"/>
        <v>0</v>
      </c>
      <c r="EN875" s="25">
        <f t="shared" si="1321"/>
        <v>0</v>
      </c>
      <c r="EO875" s="25">
        <f t="shared" si="1322"/>
        <v>0</v>
      </c>
      <c r="EP875" s="25">
        <f t="shared" si="1323"/>
        <v>0</v>
      </c>
      <c r="EQ875" s="16">
        <f t="shared" si="1324"/>
        <v>0</v>
      </c>
      <c r="ER875" s="25">
        <f t="shared" si="1325"/>
        <v>0</v>
      </c>
      <c r="ES875" s="9">
        <f t="shared" si="1265"/>
        <v>0</v>
      </c>
      <c r="ET875" s="26">
        <f t="shared" si="1266"/>
        <v>0</v>
      </c>
      <c r="EU875" s="19">
        <f t="shared" si="1267"/>
        <v>0</v>
      </c>
      <c r="EV875" s="26">
        <f t="shared" si="1268"/>
        <v>0</v>
      </c>
      <c r="EW875" s="26">
        <f t="shared" si="1269"/>
        <v>0</v>
      </c>
      <c r="EX875">
        <f t="shared" si="1326"/>
        <v>0</v>
      </c>
      <c r="EY875" s="7">
        <f t="shared" si="1285"/>
        <v>0</v>
      </c>
      <c r="EZ875" s="7">
        <f t="shared" si="1286"/>
        <v>0</v>
      </c>
      <c r="FA875" s="17">
        <f t="shared" si="1327"/>
        <v>0</v>
      </c>
      <c r="FB875" s="17">
        <f t="shared" si="1287"/>
        <v>0</v>
      </c>
      <c r="GB875">
        <v>873</v>
      </c>
      <c r="GC875" s="7">
        <f t="shared" si="1328"/>
        <v>0</v>
      </c>
      <c r="GD875" s="28">
        <f t="shared" si="1329"/>
        <v>0</v>
      </c>
      <c r="GE875" s="16">
        <f t="shared" si="1330"/>
        <v>0</v>
      </c>
      <c r="GF875" s="9">
        <f t="shared" si="1270"/>
        <v>0</v>
      </c>
      <c r="GG875" s="26">
        <f t="shared" si="1271"/>
        <v>0</v>
      </c>
      <c r="GH875" s="19">
        <f t="shared" si="1272"/>
        <v>0</v>
      </c>
      <c r="GI875" s="26">
        <f t="shared" si="1273"/>
        <v>0</v>
      </c>
      <c r="GJ875" s="26">
        <f t="shared" si="1274"/>
        <v>0</v>
      </c>
      <c r="GK875" s="16">
        <f t="shared" si="1331"/>
        <v>0</v>
      </c>
      <c r="GL875" s="25">
        <v>0</v>
      </c>
      <c r="GM875" s="25">
        <f t="shared" si="1332"/>
        <v>0</v>
      </c>
      <c r="GN875" s="25">
        <f t="shared" si="1333"/>
        <v>0</v>
      </c>
      <c r="GO875" s="25">
        <f t="shared" si="1334"/>
        <v>0</v>
      </c>
      <c r="GP875" s="25">
        <f t="shared" si="1335"/>
        <v>0</v>
      </c>
      <c r="GQ875" s="16">
        <f t="shared" si="1336"/>
        <v>0</v>
      </c>
      <c r="GR875" s="25">
        <f t="shared" si="1337"/>
        <v>0</v>
      </c>
      <c r="GS875" s="9">
        <f t="shared" si="1275"/>
        <v>0</v>
      </c>
      <c r="GT875" s="26">
        <f t="shared" si="1276"/>
        <v>0</v>
      </c>
      <c r="GU875" s="19">
        <f t="shared" si="1277"/>
        <v>0</v>
      </c>
      <c r="GV875" s="26">
        <f t="shared" si="1278"/>
        <v>0</v>
      </c>
      <c r="GW875" s="26">
        <f t="shared" si="1279"/>
        <v>0</v>
      </c>
      <c r="GX875">
        <f t="shared" si="1338"/>
        <v>0</v>
      </c>
      <c r="GY875" s="7">
        <f t="shared" si="1288"/>
        <v>0</v>
      </c>
      <c r="GZ875" s="7">
        <f t="shared" si="1289"/>
        <v>0</v>
      </c>
      <c r="HA875" s="17">
        <f t="shared" si="1339"/>
        <v>0</v>
      </c>
      <c r="HB875" s="17">
        <f t="shared" si="1290"/>
        <v>0</v>
      </c>
    </row>
    <row r="876" spans="54:210" x14ac:dyDescent="0.3">
      <c r="BB876">
        <v>874</v>
      </c>
      <c r="BC876" s="7">
        <f t="shared" si="1291"/>
        <v>0</v>
      </c>
      <c r="BD876" s="28">
        <f t="shared" si="1292"/>
        <v>0</v>
      </c>
      <c r="BE876" s="16">
        <f t="shared" si="1293"/>
        <v>0</v>
      </c>
      <c r="BF876" s="16">
        <f t="shared" si="1294"/>
        <v>0</v>
      </c>
      <c r="BG876" s="25">
        <v>0</v>
      </c>
      <c r="BH876" s="25">
        <f t="shared" si="1295"/>
        <v>0</v>
      </c>
      <c r="BI876" s="25">
        <f t="shared" si="1296"/>
        <v>0</v>
      </c>
      <c r="BJ876" s="25">
        <f t="shared" si="1297"/>
        <v>0</v>
      </c>
      <c r="BK876" s="25">
        <f t="shared" si="1298"/>
        <v>0</v>
      </c>
      <c r="BL876" s="16">
        <f t="shared" si="1299"/>
        <v>0</v>
      </c>
      <c r="BM876" s="25">
        <f t="shared" si="1300"/>
        <v>0</v>
      </c>
      <c r="BN876" s="9">
        <f t="shared" si="1245"/>
        <v>0</v>
      </c>
      <c r="BO876" s="26">
        <f t="shared" si="1246"/>
        <v>0</v>
      </c>
      <c r="BP876" s="19">
        <f t="shared" si="1247"/>
        <v>0</v>
      </c>
      <c r="BQ876" s="26">
        <f t="shared" si="1248"/>
        <v>0</v>
      </c>
      <c r="BR876" s="26">
        <f t="shared" si="1249"/>
        <v>0</v>
      </c>
      <c r="BS876">
        <f t="shared" si="1301"/>
        <v>0</v>
      </c>
      <c r="BT876" s="7">
        <f t="shared" si="1302"/>
        <v>0</v>
      </c>
      <c r="BU876" s="7">
        <f t="shared" si="1280"/>
        <v>0</v>
      </c>
      <c r="BV876" s="17">
        <f t="shared" si="1303"/>
        <v>0</v>
      </c>
      <c r="BW876" s="17">
        <f t="shared" si="1281"/>
        <v>0</v>
      </c>
      <c r="CB876">
        <v>874</v>
      </c>
      <c r="CC876" s="7">
        <f t="shared" ca="1" si="1304"/>
        <v>-19000</v>
      </c>
      <c r="CD876" s="28">
        <f t="shared" ca="1" si="1305"/>
        <v>0</v>
      </c>
      <c r="CE876" s="16">
        <f t="shared" ca="1" si="1306"/>
        <v>0</v>
      </c>
      <c r="CF876" s="9">
        <f t="shared" ca="1" si="1250"/>
        <v>0</v>
      </c>
      <c r="CG876" s="26">
        <f t="shared" ca="1" si="1251"/>
        <v>0</v>
      </c>
      <c r="CH876" s="19">
        <f t="shared" ca="1" si="1252"/>
        <v>0</v>
      </c>
      <c r="CI876" s="26">
        <f t="shared" ca="1" si="1253"/>
        <v>0</v>
      </c>
      <c r="CJ876" s="26">
        <f t="shared" ca="1" si="1254"/>
        <v>0</v>
      </c>
      <c r="CK876" s="16">
        <f t="shared" ca="1" si="1307"/>
        <v>0</v>
      </c>
      <c r="CL876" s="25">
        <v>0</v>
      </c>
      <c r="CM876" s="25">
        <f t="shared" ca="1" si="1308"/>
        <v>0</v>
      </c>
      <c r="CN876" s="25">
        <f t="shared" ca="1" si="1309"/>
        <v>0</v>
      </c>
      <c r="CO876" s="25">
        <f t="shared" ca="1" si="1310"/>
        <v>0</v>
      </c>
      <c r="CP876" s="25">
        <f t="shared" ca="1" si="1311"/>
        <v>0</v>
      </c>
      <c r="CQ876" s="16">
        <f t="shared" ca="1" si="1312"/>
        <v>0</v>
      </c>
      <c r="CR876" s="25">
        <f t="shared" ca="1" si="1313"/>
        <v>0</v>
      </c>
      <c r="CS876" s="9">
        <f t="shared" ca="1" si="1255"/>
        <v>0</v>
      </c>
      <c r="CT876" s="26">
        <f t="shared" ca="1" si="1256"/>
        <v>0</v>
      </c>
      <c r="CU876" s="19">
        <f t="shared" ca="1" si="1257"/>
        <v>0</v>
      </c>
      <c r="CV876" s="26">
        <f t="shared" ca="1" si="1258"/>
        <v>0</v>
      </c>
      <c r="CW876" s="26">
        <f t="shared" ca="1" si="1259"/>
        <v>0</v>
      </c>
      <c r="CX876">
        <f t="shared" ca="1" si="1314"/>
        <v>0</v>
      </c>
      <c r="CY876" s="7">
        <f t="shared" ca="1" si="1282"/>
        <v>0</v>
      </c>
      <c r="CZ876" s="7">
        <f t="shared" ca="1" si="1283"/>
        <v>0</v>
      </c>
      <c r="DA876" s="17">
        <f t="shared" ca="1" si="1315"/>
        <v>0</v>
      </c>
      <c r="DB876" s="17">
        <f t="shared" ca="1" si="1284"/>
        <v>0</v>
      </c>
      <c r="EB876">
        <v>874</v>
      </c>
      <c r="EC876" s="7">
        <f t="shared" si="1316"/>
        <v>0</v>
      </c>
      <c r="ED876" s="28">
        <f t="shared" si="1317"/>
        <v>0</v>
      </c>
      <c r="EE876" s="16">
        <f t="shared" si="1318"/>
        <v>0</v>
      </c>
      <c r="EF876" s="9">
        <f t="shared" si="1260"/>
        <v>0</v>
      </c>
      <c r="EG876" s="26">
        <f t="shared" si="1261"/>
        <v>0</v>
      </c>
      <c r="EH876" s="19">
        <f t="shared" si="1262"/>
        <v>0</v>
      </c>
      <c r="EI876" s="26">
        <f t="shared" si="1263"/>
        <v>0</v>
      </c>
      <c r="EJ876" s="26">
        <f t="shared" si="1264"/>
        <v>0</v>
      </c>
      <c r="EK876" s="16">
        <f t="shared" si="1319"/>
        <v>0</v>
      </c>
      <c r="EL876" s="25">
        <v>0</v>
      </c>
      <c r="EM876" s="25">
        <f t="shared" si="1320"/>
        <v>0</v>
      </c>
      <c r="EN876" s="25">
        <f t="shared" si="1321"/>
        <v>0</v>
      </c>
      <c r="EO876" s="25">
        <f t="shared" si="1322"/>
        <v>0</v>
      </c>
      <c r="EP876" s="25">
        <f t="shared" si="1323"/>
        <v>0</v>
      </c>
      <c r="EQ876" s="16">
        <f t="shared" si="1324"/>
        <v>0</v>
      </c>
      <c r="ER876" s="25">
        <f t="shared" si="1325"/>
        <v>0</v>
      </c>
      <c r="ES876" s="9">
        <f t="shared" si="1265"/>
        <v>0</v>
      </c>
      <c r="ET876" s="26">
        <f t="shared" si="1266"/>
        <v>0</v>
      </c>
      <c r="EU876" s="19">
        <f t="shared" si="1267"/>
        <v>0</v>
      </c>
      <c r="EV876" s="26">
        <f t="shared" si="1268"/>
        <v>0</v>
      </c>
      <c r="EW876" s="26">
        <f t="shared" si="1269"/>
        <v>0</v>
      </c>
      <c r="EX876">
        <f t="shared" si="1326"/>
        <v>0</v>
      </c>
      <c r="EY876" s="7">
        <f t="shared" si="1285"/>
        <v>0</v>
      </c>
      <c r="EZ876" s="7">
        <f t="shared" si="1286"/>
        <v>0</v>
      </c>
      <c r="FA876" s="17">
        <f t="shared" si="1327"/>
        <v>0</v>
      </c>
      <c r="FB876" s="17">
        <f t="shared" si="1287"/>
        <v>0</v>
      </c>
      <c r="GB876">
        <v>874</v>
      </c>
      <c r="GC876" s="7">
        <f t="shared" si="1328"/>
        <v>0</v>
      </c>
      <c r="GD876" s="28">
        <f t="shared" si="1329"/>
        <v>0</v>
      </c>
      <c r="GE876" s="16">
        <f t="shared" si="1330"/>
        <v>0</v>
      </c>
      <c r="GF876" s="9">
        <f t="shared" si="1270"/>
        <v>0</v>
      </c>
      <c r="GG876" s="26">
        <f t="shared" si="1271"/>
        <v>0</v>
      </c>
      <c r="GH876" s="19">
        <f t="shared" si="1272"/>
        <v>0</v>
      </c>
      <c r="GI876" s="26">
        <f t="shared" si="1273"/>
        <v>0</v>
      </c>
      <c r="GJ876" s="26">
        <f t="shared" si="1274"/>
        <v>0</v>
      </c>
      <c r="GK876" s="16">
        <f t="shared" si="1331"/>
        <v>0</v>
      </c>
      <c r="GL876" s="25">
        <v>0</v>
      </c>
      <c r="GM876" s="25">
        <f t="shared" si="1332"/>
        <v>0</v>
      </c>
      <c r="GN876" s="25">
        <f t="shared" si="1333"/>
        <v>0</v>
      </c>
      <c r="GO876" s="25">
        <f t="shared" si="1334"/>
        <v>0</v>
      </c>
      <c r="GP876" s="25">
        <f t="shared" si="1335"/>
        <v>0</v>
      </c>
      <c r="GQ876" s="16">
        <f t="shared" si="1336"/>
        <v>0</v>
      </c>
      <c r="GR876" s="25">
        <f t="shared" si="1337"/>
        <v>0</v>
      </c>
      <c r="GS876" s="9">
        <f t="shared" si="1275"/>
        <v>0</v>
      </c>
      <c r="GT876" s="26">
        <f t="shared" si="1276"/>
        <v>0</v>
      </c>
      <c r="GU876" s="19">
        <f t="shared" si="1277"/>
        <v>0</v>
      </c>
      <c r="GV876" s="26">
        <f t="shared" si="1278"/>
        <v>0</v>
      </c>
      <c r="GW876" s="26">
        <f t="shared" si="1279"/>
        <v>0</v>
      </c>
      <c r="GX876">
        <f t="shared" si="1338"/>
        <v>0</v>
      </c>
      <c r="GY876" s="7">
        <f t="shared" si="1288"/>
        <v>0</v>
      </c>
      <c r="GZ876" s="7">
        <f t="shared" si="1289"/>
        <v>0</v>
      </c>
      <c r="HA876" s="17">
        <f t="shared" si="1339"/>
        <v>0</v>
      </c>
      <c r="HB876" s="17">
        <f t="shared" si="1290"/>
        <v>0</v>
      </c>
    </row>
    <row r="877" spans="54:210" x14ac:dyDescent="0.3">
      <c r="BB877">
        <v>875</v>
      </c>
      <c r="BC877" s="7">
        <f t="shared" si="1291"/>
        <v>0</v>
      </c>
      <c r="BD877" s="28">
        <f t="shared" si="1292"/>
        <v>0</v>
      </c>
      <c r="BE877" s="16">
        <f t="shared" si="1293"/>
        <v>0</v>
      </c>
      <c r="BF877" s="16">
        <f t="shared" si="1294"/>
        <v>0</v>
      </c>
      <c r="BG877" s="25">
        <v>0</v>
      </c>
      <c r="BH877" s="25">
        <f t="shared" si="1295"/>
        <v>0</v>
      </c>
      <c r="BI877" s="25">
        <f t="shared" si="1296"/>
        <v>0</v>
      </c>
      <c r="BJ877" s="25">
        <f t="shared" si="1297"/>
        <v>0</v>
      </c>
      <c r="BK877" s="25">
        <f t="shared" si="1298"/>
        <v>0</v>
      </c>
      <c r="BL877" s="16">
        <f t="shared" si="1299"/>
        <v>0</v>
      </c>
      <c r="BM877" s="25">
        <f t="shared" si="1300"/>
        <v>0</v>
      </c>
      <c r="BN877" s="9">
        <f t="shared" si="1245"/>
        <v>0</v>
      </c>
      <c r="BO877" s="26">
        <f t="shared" si="1246"/>
        <v>0</v>
      </c>
      <c r="BP877" s="19">
        <f t="shared" si="1247"/>
        <v>0</v>
      </c>
      <c r="BQ877" s="26">
        <f t="shared" si="1248"/>
        <v>0</v>
      </c>
      <c r="BR877" s="26">
        <f t="shared" si="1249"/>
        <v>0</v>
      </c>
      <c r="BS877">
        <f t="shared" si="1301"/>
        <v>0</v>
      </c>
      <c r="BT877" s="7">
        <f t="shared" si="1302"/>
        <v>0</v>
      </c>
      <c r="BU877" s="7">
        <f t="shared" si="1280"/>
        <v>0</v>
      </c>
      <c r="BV877" s="17">
        <f t="shared" si="1303"/>
        <v>0</v>
      </c>
      <c r="BW877" s="17">
        <f t="shared" si="1281"/>
        <v>0</v>
      </c>
      <c r="CB877">
        <v>875</v>
      </c>
      <c r="CC877" s="7">
        <f t="shared" ca="1" si="1304"/>
        <v>-19000</v>
      </c>
      <c r="CD877" s="28">
        <f t="shared" ca="1" si="1305"/>
        <v>0</v>
      </c>
      <c r="CE877" s="16">
        <f t="shared" ca="1" si="1306"/>
        <v>0</v>
      </c>
      <c r="CF877" s="9">
        <f t="shared" ca="1" si="1250"/>
        <v>0</v>
      </c>
      <c r="CG877" s="26">
        <f t="shared" ca="1" si="1251"/>
        <v>0</v>
      </c>
      <c r="CH877" s="19">
        <f t="shared" ca="1" si="1252"/>
        <v>0</v>
      </c>
      <c r="CI877" s="26">
        <f t="shared" ca="1" si="1253"/>
        <v>0</v>
      </c>
      <c r="CJ877" s="26">
        <f t="shared" ca="1" si="1254"/>
        <v>0</v>
      </c>
      <c r="CK877" s="16">
        <f t="shared" ca="1" si="1307"/>
        <v>0</v>
      </c>
      <c r="CL877" s="25">
        <v>0</v>
      </c>
      <c r="CM877" s="25">
        <f t="shared" ca="1" si="1308"/>
        <v>0</v>
      </c>
      <c r="CN877" s="25">
        <f t="shared" ca="1" si="1309"/>
        <v>0</v>
      </c>
      <c r="CO877" s="25">
        <f t="shared" ca="1" si="1310"/>
        <v>0</v>
      </c>
      <c r="CP877" s="25">
        <f t="shared" ca="1" si="1311"/>
        <v>0</v>
      </c>
      <c r="CQ877" s="16">
        <f t="shared" ca="1" si="1312"/>
        <v>0</v>
      </c>
      <c r="CR877" s="25">
        <f t="shared" ca="1" si="1313"/>
        <v>0</v>
      </c>
      <c r="CS877" s="9">
        <f t="shared" ca="1" si="1255"/>
        <v>0</v>
      </c>
      <c r="CT877" s="26">
        <f t="shared" ca="1" si="1256"/>
        <v>0</v>
      </c>
      <c r="CU877" s="19">
        <f t="shared" ca="1" si="1257"/>
        <v>0</v>
      </c>
      <c r="CV877" s="26">
        <f t="shared" ca="1" si="1258"/>
        <v>0</v>
      </c>
      <c r="CW877" s="26">
        <f t="shared" ca="1" si="1259"/>
        <v>0</v>
      </c>
      <c r="CX877">
        <f t="shared" ca="1" si="1314"/>
        <v>0</v>
      </c>
      <c r="CY877" s="7">
        <f t="shared" ca="1" si="1282"/>
        <v>0</v>
      </c>
      <c r="CZ877" s="7">
        <f t="shared" ca="1" si="1283"/>
        <v>0</v>
      </c>
      <c r="DA877" s="17">
        <f t="shared" ca="1" si="1315"/>
        <v>0</v>
      </c>
      <c r="DB877" s="17">
        <f t="shared" ca="1" si="1284"/>
        <v>0</v>
      </c>
      <c r="EB877">
        <v>875</v>
      </c>
      <c r="EC877" s="7">
        <f t="shared" si="1316"/>
        <v>0</v>
      </c>
      <c r="ED877" s="28">
        <f t="shared" si="1317"/>
        <v>0</v>
      </c>
      <c r="EE877" s="16">
        <f t="shared" si="1318"/>
        <v>0</v>
      </c>
      <c r="EF877" s="9">
        <f t="shared" si="1260"/>
        <v>0</v>
      </c>
      <c r="EG877" s="26">
        <f t="shared" si="1261"/>
        <v>0</v>
      </c>
      <c r="EH877" s="19">
        <f t="shared" si="1262"/>
        <v>0</v>
      </c>
      <c r="EI877" s="26">
        <f t="shared" si="1263"/>
        <v>0</v>
      </c>
      <c r="EJ877" s="26">
        <f t="shared" si="1264"/>
        <v>0</v>
      </c>
      <c r="EK877" s="16">
        <f t="shared" si="1319"/>
        <v>0</v>
      </c>
      <c r="EL877" s="25">
        <v>0</v>
      </c>
      <c r="EM877" s="25">
        <f t="shared" si="1320"/>
        <v>0</v>
      </c>
      <c r="EN877" s="25">
        <f t="shared" si="1321"/>
        <v>0</v>
      </c>
      <c r="EO877" s="25">
        <f t="shared" si="1322"/>
        <v>0</v>
      </c>
      <c r="EP877" s="25">
        <f t="shared" si="1323"/>
        <v>0</v>
      </c>
      <c r="EQ877" s="16">
        <f t="shared" si="1324"/>
        <v>0</v>
      </c>
      <c r="ER877" s="25">
        <f t="shared" si="1325"/>
        <v>0</v>
      </c>
      <c r="ES877" s="9">
        <f t="shared" si="1265"/>
        <v>0</v>
      </c>
      <c r="ET877" s="26">
        <f t="shared" si="1266"/>
        <v>0</v>
      </c>
      <c r="EU877" s="19">
        <f t="shared" si="1267"/>
        <v>0</v>
      </c>
      <c r="EV877" s="26">
        <f t="shared" si="1268"/>
        <v>0</v>
      </c>
      <c r="EW877" s="26">
        <f t="shared" si="1269"/>
        <v>0</v>
      </c>
      <c r="EX877">
        <f t="shared" si="1326"/>
        <v>0</v>
      </c>
      <c r="EY877" s="7">
        <f t="shared" si="1285"/>
        <v>0</v>
      </c>
      <c r="EZ877" s="7">
        <f t="shared" si="1286"/>
        <v>0</v>
      </c>
      <c r="FA877" s="17">
        <f t="shared" si="1327"/>
        <v>0</v>
      </c>
      <c r="FB877" s="17">
        <f t="shared" si="1287"/>
        <v>0</v>
      </c>
      <c r="GB877">
        <v>875</v>
      </c>
      <c r="GC877" s="7">
        <f t="shared" si="1328"/>
        <v>0</v>
      </c>
      <c r="GD877" s="28">
        <f t="shared" si="1329"/>
        <v>0</v>
      </c>
      <c r="GE877" s="16">
        <f t="shared" si="1330"/>
        <v>0</v>
      </c>
      <c r="GF877" s="9">
        <f t="shared" si="1270"/>
        <v>0</v>
      </c>
      <c r="GG877" s="26">
        <f t="shared" si="1271"/>
        <v>0</v>
      </c>
      <c r="GH877" s="19">
        <f t="shared" si="1272"/>
        <v>0</v>
      </c>
      <c r="GI877" s="26">
        <f t="shared" si="1273"/>
        <v>0</v>
      </c>
      <c r="GJ877" s="26">
        <f t="shared" si="1274"/>
        <v>0</v>
      </c>
      <c r="GK877" s="16">
        <f t="shared" si="1331"/>
        <v>0</v>
      </c>
      <c r="GL877" s="25">
        <v>0</v>
      </c>
      <c r="GM877" s="25">
        <f t="shared" si="1332"/>
        <v>0</v>
      </c>
      <c r="GN877" s="25">
        <f t="shared" si="1333"/>
        <v>0</v>
      </c>
      <c r="GO877" s="25">
        <f t="shared" si="1334"/>
        <v>0</v>
      </c>
      <c r="GP877" s="25">
        <f t="shared" si="1335"/>
        <v>0</v>
      </c>
      <c r="GQ877" s="16">
        <f t="shared" si="1336"/>
        <v>0</v>
      </c>
      <c r="GR877" s="25">
        <f t="shared" si="1337"/>
        <v>0</v>
      </c>
      <c r="GS877" s="9">
        <f t="shared" si="1275"/>
        <v>0</v>
      </c>
      <c r="GT877" s="26">
        <f t="shared" si="1276"/>
        <v>0</v>
      </c>
      <c r="GU877" s="19">
        <f t="shared" si="1277"/>
        <v>0</v>
      </c>
      <c r="GV877" s="26">
        <f t="shared" si="1278"/>
        <v>0</v>
      </c>
      <c r="GW877" s="26">
        <f t="shared" si="1279"/>
        <v>0</v>
      </c>
      <c r="GX877">
        <f t="shared" si="1338"/>
        <v>0</v>
      </c>
      <c r="GY877" s="7">
        <f t="shared" si="1288"/>
        <v>0</v>
      </c>
      <c r="GZ877" s="7">
        <f t="shared" si="1289"/>
        <v>0</v>
      </c>
      <c r="HA877" s="17">
        <f t="shared" si="1339"/>
        <v>0</v>
      </c>
      <c r="HB877" s="17">
        <f t="shared" si="1290"/>
        <v>0</v>
      </c>
    </row>
    <row r="878" spans="54:210" x14ac:dyDescent="0.3">
      <c r="BB878">
        <v>876</v>
      </c>
      <c r="BC878" s="7">
        <f t="shared" si="1291"/>
        <v>0</v>
      </c>
      <c r="BD878" s="28">
        <f t="shared" si="1292"/>
        <v>0</v>
      </c>
      <c r="BE878" s="16">
        <f t="shared" si="1293"/>
        <v>0</v>
      </c>
      <c r="BF878" s="16">
        <f t="shared" si="1294"/>
        <v>0</v>
      </c>
      <c r="BG878" s="25">
        <v>0</v>
      </c>
      <c r="BH878" s="25">
        <f t="shared" si="1295"/>
        <v>0</v>
      </c>
      <c r="BI878" s="25">
        <f t="shared" si="1296"/>
        <v>0</v>
      </c>
      <c r="BJ878" s="25">
        <f t="shared" si="1297"/>
        <v>0</v>
      </c>
      <c r="BK878" s="25">
        <f t="shared" si="1298"/>
        <v>0</v>
      </c>
      <c r="BL878" s="16">
        <f t="shared" si="1299"/>
        <v>0</v>
      </c>
      <c r="BM878" s="25">
        <f t="shared" si="1300"/>
        <v>0</v>
      </c>
      <c r="BN878" s="9">
        <f t="shared" si="1245"/>
        <v>0</v>
      </c>
      <c r="BO878" s="26">
        <f t="shared" si="1246"/>
        <v>0</v>
      </c>
      <c r="BP878" s="19">
        <f t="shared" si="1247"/>
        <v>0</v>
      </c>
      <c r="BQ878" s="26">
        <f t="shared" si="1248"/>
        <v>0</v>
      </c>
      <c r="BR878" s="26">
        <f t="shared" si="1249"/>
        <v>0</v>
      </c>
      <c r="BS878">
        <f t="shared" si="1301"/>
        <v>0</v>
      </c>
      <c r="BT878" s="7">
        <f t="shared" si="1302"/>
        <v>0</v>
      </c>
      <c r="BU878" s="7">
        <f t="shared" si="1280"/>
        <v>0</v>
      </c>
      <c r="BV878" s="17">
        <f t="shared" si="1303"/>
        <v>0</v>
      </c>
      <c r="BW878" s="17">
        <f t="shared" si="1281"/>
        <v>0</v>
      </c>
      <c r="CB878">
        <v>876</v>
      </c>
      <c r="CC878" s="7">
        <f t="shared" ca="1" si="1304"/>
        <v>-19000</v>
      </c>
      <c r="CD878" s="28">
        <f t="shared" ca="1" si="1305"/>
        <v>0</v>
      </c>
      <c r="CE878" s="16">
        <f t="shared" ca="1" si="1306"/>
        <v>0</v>
      </c>
      <c r="CF878" s="9">
        <f t="shared" ca="1" si="1250"/>
        <v>0</v>
      </c>
      <c r="CG878" s="26">
        <f t="shared" ca="1" si="1251"/>
        <v>0</v>
      </c>
      <c r="CH878" s="19">
        <f t="shared" ca="1" si="1252"/>
        <v>0</v>
      </c>
      <c r="CI878" s="26">
        <f t="shared" ca="1" si="1253"/>
        <v>0</v>
      </c>
      <c r="CJ878" s="26">
        <f t="shared" ca="1" si="1254"/>
        <v>0</v>
      </c>
      <c r="CK878" s="16">
        <f t="shared" ca="1" si="1307"/>
        <v>0</v>
      </c>
      <c r="CL878" s="25">
        <v>0</v>
      </c>
      <c r="CM878" s="25">
        <f t="shared" ca="1" si="1308"/>
        <v>0</v>
      </c>
      <c r="CN878" s="25">
        <f t="shared" ca="1" si="1309"/>
        <v>0</v>
      </c>
      <c r="CO878" s="25">
        <f t="shared" ca="1" si="1310"/>
        <v>0</v>
      </c>
      <c r="CP878" s="25">
        <f t="shared" ca="1" si="1311"/>
        <v>0</v>
      </c>
      <c r="CQ878" s="16">
        <f t="shared" ca="1" si="1312"/>
        <v>0</v>
      </c>
      <c r="CR878" s="25">
        <f t="shared" ca="1" si="1313"/>
        <v>0</v>
      </c>
      <c r="CS878" s="9">
        <f t="shared" ca="1" si="1255"/>
        <v>0</v>
      </c>
      <c r="CT878" s="26">
        <f t="shared" ca="1" si="1256"/>
        <v>0</v>
      </c>
      <c r="CU878" s="19">
        <f t="shared" ca="1" si="1257"/>
        <v>0</v>
      </c>
      <c r="CV878" s="26">
        <f t="shared" ca="1" si="1258"/>
        <v>0</v>
      </c>
      <c r="CW878" s="26">
        <f t="shared" ca="1" si="1259"/>
        <v>0</v>
      </c>
      <c r="CX878">
        <f t="shared" ca="1" si="1314"/>
        <v>0</v>
      </c>
      <c r="CY878" s="7">
        <f t="shared" ca="1" si="1282"/>
        <v>0</v>
      </c>
      <c r="CZ878" s="7">
        <f t="shared" ca="1" si="1283"/>
        <v>0</v>
      </c>
      <c r="DA878" s="17">
        <f t="shared" ca="1" si="1315"/>
        <v>0</v>
      </c>
      <c r="DB878" s="17">
        <f t="shared" ca="1" si="1284"/>
        <v>0</v>
      </c>
      <c r="EB878">
        <v>876</v>
      </c>
      <c r="EC878" s="7">
        <f t="shared" si="1316"/>
        <v>0</v>
      </c>
      <c r="ED878" s="28">
        <f t="shared" si="1317"/>
        <v>0</v>
      </c>
      <c r="EE878" s="16">
        <f t="shared" si="1318"/>
        <v>0</v>
      </c>
      <c r="EF878" s="9">
        <f t="shared" si="1260"/>
        <v>0</v>
      </c>
      <c r="EG878" s="26">
        <f t="shared" si="1261"/>
        <v>0</v>
      </c>
      <c r="EH878" s="19">
        <f t="shared" si="1262"/>
        <v>0</v>
      </c>
      <c r="EI878" s="26">
        <f t="shared" si="1263"/>
        <v>0</v>
      </c>
      <c r="EJ878" s="26">
        <f t="shared" si="1264"/>
        <v>0</v>
      </c>
      <c r="EK878" s="16">
        <f t="shared" si="1319"/>
        <v>0</v>
      </c>
      <c r="EL878" s="25">
        <v>0</v>
      </c>
      <c r="EM878" s="25">
        <f t="shared" si="1320"/>
        <v>0</v>
      </c>
      <c r="EN878" s="25">
        <f t="shared" si="1321"/>
        <v>0</v>
      </c>
      <c r="EO878" s="25">
        <f t="shared" si="1322"/>
        <v>0</v>
      </c>
      <c r="EP878" s="25">
        <f t="shared" si="1323"/>
        <v>0</v>
      </c>
      <c r="EQ878" s="16">
        <f t="shared" si="1324"/>
        <v>0</v>
      </c>
      <c r="ER878" s="25">
        <f t="shared" si="1325"/>
        <v>0</v>
      </c>
      <c r="ES878" s="9">
        <f t="shared" si="1265"/>
        <v>0</v>
      </c>
      <c r="ET878" s="26">
        <f t="shared" si="1266"/>
        <v>0</v>
      </c>
      <c r="EU878" s="19">
        <f t="shared" si="1267"/>
        <v>0</v>
      </c>
      <c r="EV878" s="26">
        <f t="shared" si="1268"/>
        <v>0</v>
      </c>
      <c r="EW878" s="26">
        <f t="shared" si="1269"/>
        <v>0</v>
      </c>
      <c r="EX878">
        <f t="shared" si="1326"/>
        <v>0</v>
      </c>
      <c r="EY878" s="7">
        <f t="shared" si="1285"/>
        <v>0</v>
      </c>
      <c r="EZ878" s="7">
        <f t="shared" si="1286"/>
        <v>0</v>
      </c>
      <c r="FA878" s="17">
        <f t="shared" si="1327"/>
        <v>0</v>
      </c>
      <c r="FB878" s="17">
        <f t="shared" si="1287"/>
        <v>0</v>
      </c>
      <c r="GB878">
        <v>876</v>
      </c>
      <c r="GC878" s="7">
        <f t="shared" si="1328"/>
        <v>0</v>
      </c>
      <c r="GD878" s="28">
        <f t="shared" si="1329"/>
        <v>0</v>
      </c>
      <c r="GE878" s="16">
        <f t="shared" si="1330"/>
        <v>0</v>
      </c>
      <c r="GF878" s="9">
        <f t="shared" si="1270"/>
        <v>0</v>
      </c>
      <c r="GG878" s="26">
        <f t="shared" si="1271"/>
        <v>0</v>
      </c>
      <c r="GH878" s="19">
        <f t="shared" si="1272"/>
        <v>0</v>
      </c>
      <c r="GI878" s="26">
        <f t="shared" si="1273"/>
        <v>0</v>
      </c>
      <c r="GJ878" s="26">
        <f t="shared" si="1274"/>
        <v>0</v>
      </c>
      <c r="GK878" s="16">
        <f t="shared" si="1331"/>
        <v>0</v>
      </c>
      <c r="GL878" s="25">
        <v>0</v>
      </c>
      <c r="GM878" s="25">
        <f t="shared" si="1332"/>
        <v>0</v>
      </c>
      <c r="GN878" s="25">
        <f t="shared" si="1333"/>
        <v>0</v>
      </c>
      <c r="GO878" s="25">
        <f t="shared" si="1334"/>
        <v>0</v>
      </c>
      <c r="GP878" s="25">
        <f t="shared" si="1335"/>
        <v>0</v>
      </c>
      <c r="GQ878" s="16">
        <f t="shared" si="1336"/>
        <v>0</v>
      </c>
      <c r="GR878" s="25">
        <f t="shared" si="1337"/>
        <v>0</v>
      </c>
      <c r="GS878" s="9">
        <f t="shared" si="1275"/>
        <v>0</v>
      </c>
      <c r="GT878" s="26">
        <f t="shared" si="1276"/>
        <v>0</v>
      </c>
      <c r="GU878" s="19">
        <f t="shared" si="1277"/>
        <v>0</v>
      </c>
      <c r="GV878" s="26">
        <f t="shared" si="1278"/>
        <v>0</v>
      </c>
      <c r="GW878" s="26">
        <f t="shared" si="1279"/>
        <v>0</v>
      </c>
      <c r="GX878">
        <f t="shared" si="1338"/>
        <v>0</v>
      </c>
      <c r="GY878" s="7">
        <f t="shared" si="1288"/>
        <v>0</v>
      </c>
      <c r="GZ878" s="7">
        <f t="shared" si="1289"/>
        <v>0</v>
      </c>
      <c r="HA878" s="17">
        <f t="shared" si="1339"/>
        <v>0</v>
      </c>
      <c r="HB878" s="17">
        <f t="shared" si="1290"/>
        <v>0</v>
      </c>
    </row>
    <row r="879" spans="54:210" x14ac:dyDescent="0.3">
      <c r="BB879">
        <v>877</v>
      </c>
      <c r="BC879" s="7">
        <f t="shared" si="1291"/>
        <v>0</v>
      </c>
      <c r="BD879" s="28">
        <f t="shared" si="1292"/>
        <v>0</v>
      </c>
      <c r="BE879" s="16">
        <f t="shared" si="1293"/>
        <v>0</v>
      </c>
      <c r="BF879" s="16">
        <f t="shared" si="1294"/>
        <v>0</v>
      </c>
      <c r="BG879" s="25">
        <v>0</v>
      </c>
      <c r="BH879" s="25">
        <f t="shared" si="1295"/>
        <v>0</v>
      </c>
      <c r="BI879" s="25">
        <f t="shared" si="1296"/>
        <v>0</v>
      </c>
      <c r="BJ879" s="25">
        <f t="shared" si="1297"/>
        <v>0</v>
      </c>
      <c r="BK879" s="25">
        <f t="shared" si="1298"/>
        <v>0</v>
      </c>
      <c r="BL879" s="16">
        <f t="shared" si="1299"/>
        <v>0</v>
      </c>
      <c r="BM879" s="25">
        <f t="shared" si="1300"/>
        <v>0</v>
      </c>
      <c r="BN879" s="9">
        <f t="shared" si="1245"/>
        <v>0</v>
      </c>
      <c r="BO879" s="26">
        <f t="shared" si="1246"/>
        <v>0</v>
      </c>
      <c r="BP879" s="19">
        <f t="shared" si="1247"/>
        <v>0</v>
      </c>
      <c r="BQ879" s="26">
        <f t="shared" si="1248"/>
        <v>0</v>
      </c>
      <c r="BR879" s="26">
        <f t="shared" si="1249"/>
        <v>0</v>
      </c>
      <c r="BS879">
        <f t="shared" si="1301"/>
        <v>0</v>
      </c>
      <c r="BT879" s="7">
        <f t="shared" si="1302"/>
        <v>0</v>
      </c>
      <c r="BU879" s="7">
        <f t="shared" si="1280"/>
        <v>0</v>
      </c>
      <c r="BV879" s="17">
        <f t="shared" si="1303"/>
        <v>0</v>
      </c>
      <c r="BW879" s="17">
        <f t="shared" si="1281"/>
        <v>0</v>
      </c>
      <c r="CB879">
        <v>877</v>
      </c>
      <c r="CC879" s="7">
        <f t="shared" ca="1" si="1304"/>
        <v>-19000</v>
      </c>
      <c r="CD879" s="28">
        <f t="shared" ca="1" si="1305"/>
        <v>0</v>
      </c>
      <c r="CE879" s="16">
        <f t="shared" ca="1" si="1306"/>
        <v>0</v>
      </c>
      <c r="CF879" s="9">
        <f t="shared" ca="1" si="1250"/>
        <v>0</v>
      </c>
      <c r="CG879" s="26">
        <f t="shared" ca="1" si="1251"/>
        <v>0</v>
      </c>
      <c r="CH879" s="19">
        <f t="shared" ca="1" si="1252"/>
        <v>0</v>
      </c>
      <c r="CI879" s="26">
        <f t="shared" ca="1" si="1253"/>
        <v>0</v>
      </c>
      <c r="CJ879" s="26">
        <f t="shared" ca="1" si="1254"/>
        <v>0</v>
      </c>
      <c r="CK879" s="16">
        <f t="shared" ca="1" si="1307"/>
        <v>0</v>
      </c>
      <c r="CL879" s="25">
        <v>0</v>
      </c>
      <c r="CM879" s="25">
        <f t="shared" ca="1" si="1308"/>
        <v>0</v>
      </c>
      <c r="CN879" s="25">
        <f t="shared" ca="1" si="1309"/>
        <v>0</v>
      </c>
      <c r="CO879" s="25">
        <f t="shared" ca="1" si="1310"/>
        <v>0</v>
      </c>
      <c r="CP879" s="25">
        <f t="shared" ca="1" si="1311"/>
        <v>0</v>
      </c>
      <c r="CQ879" s="16">
        <f t="shared" ca="1" si="1312"/>
        <v>0</v>
      </c>
      <c r="CR879" s="25">
        <f t="shared" ca="1" si="1313"/>
        <v>0</v>
      </c>
      <c r="CS879" s="9">
        <f t="shared" ca="1" si="1255"/>
        <v>0</v>
      </c>
      <c r="CT879" s="26">
        <f t="shared" ca="1" si="1256"/>
        <v>0</v>
      </c>
      <c r="CU879" s="19">
        <f t="shared" ca="1" si="1257"/>
        <v>0</v>
      </c>
      <c r="CV879" s="26">
        <f t="shared" ca="1" si="1258"/>
        <v>0</v>
      </c>
      <c r="CW879" s="26">
        <f t="shared" ca="1" si="1259"/>
        <v>0</v>
      </c>
      <c r="CX879">
        <f t="shared" ca="1" si="1314"/>
        <v>0</v>
      </c>
      <c r="CY879" s="7">
        <f t="shared" ca="1" si="1282"/>
        <v>0</v>
      </c>
      <c r="CZ879" s="7">
        <f t="shared" ca="1" si="1283"/>
        <v>0</v>
      </c>
      <c r="DA879" s="17">
        <f t="shared" ca="1" si="1315"/>
        <v>0</v>
      </c>
      <c r="DB879" s="17">
        <f t="shared" ca="1" si="1284"/>
        <v>0</v>
      </c>
      <c r="EB879">
        <v>877</v>
      </c>
      <c r="EC879" s="7">
        <f t="shared" si="1316"/>
        <v>0</v>
      </c>
      <c r="ED879" s="28">
        <f t="shared" si="1317"/>
        <v>0</v>
      </c>
      <c r="EE879" s="16">
        <f t="shared" si="1318"/>
        <v>0</v>
      </c>
      <c r="EF879" s="9">
        <f t="shared" si="1260"/>
        <v>0</v>
      </c>
      <c r="EG879" s="26">
        <f t="shared" si="1261"/>
        <v>0</v>
      </c>
      <c r="EH879" s="19">
        <f t="shared" si="1262"/>
        <v>0</v>
      </c>
      <c r="EI879" s="26">
        <f t="shared" si="1263"/>
        <v>0</v>
      </c>
      <c r="EJ879" s="26">
        <f t="shared" si="1264"/>
        <v>0</v>
      </c>
      <c r="EK879" s="16">
        <f t="shared" si="1319"/>
        <v>0</v>
      </c>
      <c r="EL879" s="25">
        <v>0</v>
      </c>
      <c r="EM879" s="25">
        <f t="shared" si="1320"/>
        <v>0</v>
      </c>
      <c r="EN879" s="25">
        <f t="shared" si="1321"/>
        <v>0</v>
      </c>
      <c r="EO879" s="25">
        <f t="shared" si="1322"/>
        <v>0</v>
      </c>
      <c r="EP879" s="25">
        <f t="shared" si="1323"/>
        <v>0</v>
      </c>
      <c r="EQ879" s="16">
        <f t="shared" si="1324"/>
        <v>0</v>
      </c>
      <c r="ER879" s="25">
        <f t="shared" si="1325"/>
        <v>0</v>
      </c>
      <c r="ES879" s="9">
        <f t="shared" si="1265"/>
        <v>0</v>
      </c>
      <c r="ET879" s="26">
        <f t="shared" si="1266"/>
        <v>0</v>
      </c>
      <c r="EU879" s="19">
        <f t="shared" si="1267"/>
        <v>0</v>
      </c>
      <c r="EV879" s="26">
        <f t="shared" si="1268"/>
        <v>0</v>
      </c>
      <c r="EW879" s="26">
        <f t="shared" si="1269"/>
        <v>0</v>
      </c>
      <c r="EX879">
        <f t="shared" si="1326"/>
        <v>0</v>
      </c>
      <c r="EY879" s="7">
        <f t="shared" si="1285"/>
        <v>0</v>
      </c>
      <c r="EZ879" s="7">
        <f t="shared" si="1286"/>
        <v>0</v>
      </c>
      <c r="FA879" s="17">
        <f t="shared" si="1327"/>
        <v>0</v>
      </c>
      <c r="FB879" s="17">
        <f t="shared" si="1287"/>
        <v>0</v>
      </c>
      <c r="GB879">
        <v>877</v>
      </c>
      <c r="GC879" s="7">
        <f t="shared" si="1328"/>
        <v>0</v>
      </c>
      <c r="GD879" s="28">
        <f t="shared" si="1329"/>
        <v>0</v>
      </c>
      <c r="GE879" s="16">
        <f t="shared" si="1330"/>
        <v>0</v>
      </c>
      <c r="GF879" s="9">
        <f t="shared" si="1270"/>
        <v>0</v>
      </c>
      <c r="GG879" s="26">
        <f t="shared" si="1271"/>
        <v>0</v>
      </c>
      <c r="GH879" s="19">
        <f t="shared" si="1272"/>
        <v>0</v>
      </c>
      <c r="GI879" s="26">
        <f t="shared" si="1273"/>
        <v>0</v>
      </c>
      <c r="GJ879" s="26">
        <f t="shared" si="1274"/>
        <v>0</v>
      </c>
      <c r="GK879" s="16">
        <f t="shared" si="1331"/>
        <v>0</v>
      </c>
      <c r="GL879" s="25">
        <v>0</v>
      </c>
      <c r="GM879" s="25">
        <f t="shared" si="1332"/>
        <v>0</v>
      </c>
      <c r="GN879" s="25">
        <f t="shared" si="1333"/>
        <v>0</v>
      </c>
      <c r="GO879" s="25">
        <f t="shared" si="1334"/>
        <v>0</v>
      </c>
      <c r="GP879" s="25">
        <f t="shared" si="1335"/>
        <v>0</v>
      </c>
      <c r="GQ879" s="16">
        <f t="shared" si="1336"/>
        <v>0</v>
      </c>
      <c r="GR879" s="25">
        <f t="shared" si="1337"/>
        <v>0</v>
      </c>
      <c r="GS879" s="9">
        <f t="shared" si="1275"/>
        <v>0</v>
      </c>
      <c r="GT879" s="26">
        <f t="shared" si="1276"/>
        <v>0</v>
      </c>
      <c r="GU879" s="19">
        <f t="shared" si="1277"/>
        <v>0</v>
      </c>
      <c r="GV879" s="26">
        <f t="shared" si="1278"/>
        <v>0</v>
      </c>
      <c r="GW879" s="26">
        <f t="shared" si="1279"/>
        <v>0</v>
      </c>
      <c r="GX879">
        <f t="shared" si="1338"/>
        <v>0</v>
      </c>
      <c r="GY879" s="7">
        <f t="shared" si="1288"/>
        <v>0</v>
      </c>
      <c r="GZ879" s="7">
        <f t="shared" si="1289"/>
        <v>0</v>
      </c>
      <c r="HA879" s="17">
        <f t="shared" si="1339"/>
        <v>0</v>
      </c>
      <c r="HB879" s="17">
        <f t="shared" si="1290"/>
        <v>0</v>
      </c>
    </row>
    <row r="880" spans="54:210" x14ac:dyDescent="0.3">
      <c r="BB880">
        <v>878</v>
      </c>
      <c r="BC880" s="7">
        <f t="shared" si="1291"/>
        <v>0</v>
      </c>
      <c r="BD880" s="28">
        <f t="shared" si="1292"/>
        <v>0</v>
      </c>
      <c r="BE880" s="16">
        <f t="shared" si="1293"/>
        <v>0</v>
      </c>
      <c r="BF880" s="16">
        <f t="shared" si="1294"/>
        <v>0</v>
      </c>
      <c r="BG880" s="25">
        <v>0</v>
      </c>
      <c r="BH880" s="25">
        <f t="shared" si="1295"/>
        <v>0</v>
      </c>
      <c r="BI880" s="25">
        <f t="shared" si="1296"/>
        <v>0</v>
      </c>
      <c r="BJ880" s="25">
        <f t="shared" si="1297"/>
        <v>0</v>
      </c>
      <c r="BK880" s="25">
        <f t="shared" si="1298"/>
        <v>0</v>
      </c>
      <c r="BL880" s="16">
        <f t="shared" si="1299"/>
        <v>0</v>
      </c>
      <c r="BM880" s="25">
        <f t="shared" si="1300"/>
        <v>0</v>
      </c>
      <c r="BN880" s="9">
        <f t="shared" si="1245"/>
        <v>0</v>
      </c>
      <c r="BO880" s="26">
        <f t="shared" si="1246"/>
        <v>0</v>
      </c>
      <c r="BP880" s="19">
        <f t="shared" si="1247"/>
        <v>0</v>
      </c>
      <c r="BQ880" s="26">
        <f t="shared" si="1248"/>
        <v>0</v>
      </c>
      <c r="BR880" s="26">
        <f t="shared" si="1249"/>
        <v>0</v>
      </c>
      <c r="BS880">
        <f t="shared" si="1301"/>
        <v>0</v>
      </c>
      <c r="BT880" s="7">
        <f t="shared" si="1302"/>
        <v>0</v>
      </c>
      <c r="BU880" s="7">
        <f t="shared" si="1280"/>
        <v>0</v>
      </c>
      <c r="BV880" s="17">
        <f t="shared" si="1303"/>
        <v>0</v>
      </c>
      <c r="BW880" s="17">
        <f t="shared" si="1281"/>
        <v>0</v>
      </c>
      <c r="CB880">
        <v>878</v>
      </c>
      <c r="CC880" s="7">
        <f t="shared" ca="1" si="1304"/>
        <v>-19000</v>
      </c>
      <c r="CD880" s="28">
        <f t="shared" ca="1" si="1305"/>
        <v>0</v>
      </c>
      <c r="CE880" s="16">
        <f t="shared" ca="1" si="1306"/>
        <v>0</v>
      </c>
      <c r="CF880" s="9">
        <f t="shared" ca="1" si="1250"/>
        <v>0</v>
      </c>
      <c r="CG880" s="26">
        <f t="shared" ca="1" si="1251"/>
        <v>0</v>
      </c>
      <c r="CH880" s="19">
        <f t="shared" ca="1" si="1252"/>
        <v>0</v>
      </c>
      <c r="CI880" s="26">
        <f t="shared" ca="1" si="1253"/>
        <v>0</v>
      </c>
      <c r="CJ880" s="26">
        <f t="shared" ca="1" si="1254"/>
        <v>0</v>
      </c>
      <c r="CK880" s="16">
        <f t="shared" ca="1" si="1307"/>
        <v>0</v>
      </c>
      <c r="CL880" s="25">
        <v>0</v>
      </c>
      <c r="CM880" s="25">
        <f t="shared" ca="1" si="1308"/>
        <v>0</v>
      </c>
      <c r="CN880" s="25">
        <f t="shared" ca="1" si="1309"/>
        <v>0</v>
      </c>
      <c r="CO880" s="25">
        <f t="shared" ca="1" si="1310"/>
        <v>0</v>
      </c>
      <c r="CP880" s="25">
        <f t="shared" ca="1" si="1311"/>
        <v>0</v>
      </c>
      <c r="CQ880" s="16">
        <f t="shared" ca="1" si="1312"/>
        <v>0</v>
      </c>
      <c r="CR880" s="25">
        <f t="shared" ca="1" si="1313"/>
        <v>0</v>
      </c>
      <c r="CS880" s="9">
        <f t="shared" ca="1" si="1255"/>
        <v>0</v>
      </c>
      <c r="CT880" s="26">
        <f t="shared" ca="1" si="1256"/>
        <v>0</v>
      </c>
      <c r="CU880" s="19">
        <f t="shared" ca="1" si="1257"/>
        <v>0</v>
      </c>
      <c r="CV880" s="26">
        <f t="shared" ca="1" si="1258"/>
        <v>0</v>
      </c>
      <c r="CW880" s="26">
        <f t="shared" ca="1" si="1259"/>
        <v>0</v>
      </c>
      <c r="CX880">
        <f t="shared" ca="1" si="1314"/>
        <v>0</v>
      </c>
      <c r="CY880" s="7">
        <f t="shared" ca="1" si="1282"/>
        <v>0</v>
      </c>
      <c r="CZ880" s="7">
        <f t="shared" ca="1" si="1283"/>
        <v>0</v>
      </c>
      <c r="DA880" s="17">
        <f t="shared" ca="1" si="1315"/>
        <v>0</v>
      </c>
      <c r="DB880" s="17">
        <f t="shared" ca="1" si="1284"/>
        <v>0</v>
      </c>
      <c r="EB880">
        <v>878</v>
      </c>
      <c r="EC880" s="7">
        <f t="shared" si="1316"/>
        <v>0</v>
      </c>
      <c r="ED880" s="28">
        <f t="shared" si="1317"/>
        <v>0</v>
      </c>
      <c r="EE880" s="16">
        <f t="shared" si="1318"/>
        <v>0</v>
      </c>
      <c r="EF880" s="9">
        <f t="shared" si="1260"/>
        <v>0</v>
      </c>
      <c r="EG880" s="26">
        <f t="shared" si="1261"/>
        <v>0</v>
      </c>
      <c r="EH880" s="19">
        <f t="shared" si="1262"/>
        <v>0</v>
      </c>
      <c r="EI880" s="26">
        <f t="shared" si="1263"/>
        <v>0</v>
      </c>
      <c r="EJ880" s="26">
        <f t="shared" si="1264"/>
        <v>0</v>
      </c>
      <c r="EK880" s="16">
        <f t="shared" si="1319"/>
        <v>0</v>
      </c>
      <c r="EL880" s="25">
        <v>0</v>
      </c>
      <c r="EM880" s="25">
        <f t="shared" si="1320"/>
        <v>0</v>
      </c>
      <c r="EN880" s="25">
        <f t="shared" si="1321"/>
        <v>0</v>
      </c>
      <c r="EO880" s="25">
        <f t="shared" si="1322"/>
        <v>0</v>
      </c>
      <c r="EP880" s="25">
        <f t="shared" si="1323"/>
        <v>0</v>
      </c>
      <c r="EQ880" s="16">
        <f t="shared" si="1324"/>
        <v>0</v>
      </c>
      <c r="ER880" s="25">
        <f t="shared" si="1325"/>
        <v>0</v>
      </c>
      <c r="ES880" s="9">
        <f t="shared" si="1265"/>
        <v>0</v>
      </c>
      <c r="ET880" s="26">
        <f t="shared" si="1266"/>
        <v>0</v>
      </c>
      <c r="EU880" s="19">
        <f t="shared" si="1267"/>
        <v>0</v>
      </c>
      <c r="EV880" s="26">
        <f t="shared" si="1268"/>
        <v>0</v>
      </c>
      <c r="EW880" s="26">
        <f t="shared" si="1269"/>
        <v>0</v>
      </c>
      <c r="EX880">
        <f t="shared" si="1326"/>
        <v>0</v>
      </c>
      <c r="EY880" s="7">
        <f t="shared" si="1285"/>
        <v>0</v>
      </c>
      <c r="EZ880" s="7">
        <f t="shared" si="1286"/>
        <v>0</v>
      </c>
      <c r="FA880" s="17">
        <f t="shared" si="1327"/>
        <v>0</v>
      </c>
      <c r="FB880" s="17">
        <f t="shared" si="1287"/>
        <v>0</v>
      </c>
      <c r="GB880">
        <v>878</v>
      </c>
      <c r="GC880" s="7">
        <f t="shared" si="1328"/>
        <v>0</v>
      </c>
      <c r="GD880" s="28">
        <f t="shared" si="1329"/>
        <v>0</v>
      </c>
      <c r="GE880" s="16">
        <f t="shared" si="1330"/>
        <v>0</v>
      </c>
      <c r="GF880" s="9">
        <f t="shared" si="1270"/>
        <v>0</v>
      </c>
      <c r="GG880" s="26">
        <f t="shared" si="1271"/>
        <v>0</v>
      </c>
      <c r="GH880" s="19">
        <f t="shared" si="1272"/>
        <v>0</v>
      </c>
      <c r="GI880" s="26">
        <f t="shared" si="1273"/>
        <v>0</v>
      </c>
      <c r="GJ880" s="26">
        <f t="shared" si="1274"/>
        <v>0</v>
      </c>
      <c r="GK880" s="16">
        <f t="shared" si="1331"/>
        <v>0</v>
      </c>
      <c r="GL880" s="25">
        <v>0</v>
      </c>
      <c r="GM880" s="25">
        <f t="shared" si="1332"/>
        <v>0</v>
      </c>
      <c r="GN880" s="25">
        <f t="shared" si="1333"/>
        <v>0</v>
      </c>
      <c r="GO880" s="25">
        <f t="shared" si="1334"/>
        <v>0</v>
      </c>
      <c r="GP880" s="25">
        <f t="shared" si="1335"/>
        <v>0</v>
      </c>
      <c r="GQ880" s="16">
        <f t="shared" si="1336"/>
        <v>0</v>
      </c>
      <c r="GR880" s="25">
        <f t="shared" si="1337"/>
        <v>0</v>
      </c>
      <c r="GS880" s="9">
        <f t="shared" si="1275"/>
        <v>0</v>
      </c>
      <c r="GT880" s="26">
        <f t="shared" si="1276"/>
        <v>0</v>
      </c>
      <c r="GU880" s="19">
        <f t="shared" si="1277"/>
        <v>0</v>
      </c>
      <c r="GV880" s="26">
        <f t="shared" si="1278"/>
        <v>0</v>
      </c>
      <c r="GW880" s="26">
        <f t="shared" si="1279"/>
        <v>0</v>
      </c>
      <c r="GX880">
        <f t="shared" si="1338"/>
        <v>0</v>
      </c>
      <c r="GY880" s="7">
        <f t="shared" si="1288"/>
        <v>0</v>
      </c>
      <c r="GZ880" s="7">
        <f t="shared" si="1289"/>
        <v>0</v>
      </c>
      <c r="HA880" s="17">
        <f t="shared" si="1339"/>
        <v>0</v>
      </c>
      <c r="HB880" s="17">
        <f t="shared" si="1290"/>
        <v>0</v>
      </c>
    </row>
    <row r="881" spans="54:210" x14ac:dyDescent="0.3">
      <c r="BB881">
        <v>879</v>
      </c>
      <c r="BC881" s="7">
        <f t="shared" si="1291"/>
        <v>0</v>
      </c>
      <c r="BD881" s="28">
        <f t="shared" si="1292"/>
        <v>0</v>
      </c>
      <c r="BE881" s="16">
        <f t="shared" si="1293"/>
        <v>0</v>
      </c>
      <c r="BF881" s="16">
        <f t="shared" si="1294"/>
        <v>0</v>
      </c>
      <c r="BG881" s="25">
        <v>0</v>
      </c>
      <c r="BH881" s="25">
        <f t="shared" si="1295"/>
        <v>0</v>
      </c>
      <c r="BI881" s="25">
        <f t="shared" si="1296"/>
        <v>0</v>
      </c>
      <c r="BJ881" s="25">
        <f t="shared" si="1297"/>
        <v>0</v>
      </c>
      <c r="BK881" s="25">
        <f t="shared" si="1298"/>
        <v>0</v>
      </c>
      <c r="BL881" s="16">
        <f t="shared" si="1299"/>
        <v>0</v>
      </c>
      <c r="BM881" s="25">
        <f t="shared" si="1300"/>
        <v>0</v>
      </c>
      <c r="BN881" s="9">
        <f t="shared" si="1245"/>
        <v>0</v>
      </c>
      <c r="BO881" s="26">
        <f t="shared" si="1246"/>
        <v>0</v>
      </c>
      <c r="BP881" s="19">
        <f t="shared" si="1247"/>
        <v>0</v>
      </c>
      <c r="BQ881" s="26">
        <f t="shared" si="1248"/>
        <v>0</v>
      </c>
      <c r="BR881" s="26">
        <f t="shared" si="1249"/>
        <v>0</v>
      </c>
      <c r="BS881">
        <f t="shared" si="1301"/>
        <v>0</v>
      </c>
      <c r="BT881" s="7">
        <f t="shared" si="1302"/>
        <v>0</v>
      </c>
      <c r="BU881" s="7">
        <f t="shared" si="1280"/>
        <v>0</v>
      </c>
      <c r="BV881" s="17">
        <f t="shared" si="1303"/>
        <v>0</v>
      </c>
      <c r="BW881" s="17">
        <f t="shared" si="1281"/>
        <v>0</v>
      </c>
      <c r="CB881">
        <v>879</v>
      </c>
      <c r="CC881" s="7">
        <f t="shared" ca="1" si="1304"/>
        <v>-19000</v>
      </c>
      <c r="CD881" s="28">
        <f t="shared" ca="1" si="1305"/>
        <v>0</v>
      </c>
      <c r="CE881" s="16">
        <f t="shared" ca="1" si="1306"/>
        <v>0</v>
      </c>
      <c r="CF881" s="9">
        <f t="shared" ca="1" si="1250"/>
        <v>0</v>
      </c>
      <c r="CG881" s="26">
        <f t="shared" ca="1" si="1251"/>
        <v>0</v>
      </c>
      <c r="CH881" s="19">
        <f t="shared" ca="1" si="1252"/>
        <v>0</v>
      </c>
      <c r="CI881" s="26">
        <f t="shared" ca="1" si="1253"/>
        <v>0</v>
      </c>
      <c r="CJ881" s="26">
        <f t="shared" ca="1" si="1254"/>
        <v>0</v>
      </c>
      <c r="CK881" s="16">
        <f t="shared" ca="1" si="1307"/>
        <v>0</v>
      </c>
      <c r="CL881" s="25">
        <v>0</v>
      </c>
      <c r="CM881" s="25">
        <f t="shared" ca="1" si="1308"/>
        <v>0</v>
      </c>
      <c r="CN881" s="25">
        <f t="shared" ca="1" si="1309"/>
        <v>0</v>
      </c>
      <c r="CO881" s="25">
        <f t="shared" ca="1" si="1310"/>
        <v>0</v>
      </c>
      <c r="CP881" s="25">
        <f t="shared" ca="1" si="1311"/>
        <v>0</v>
      </c>
      <c r="CQ881" s="16">
        <f t="shared" ca="1" si="1312"/>
        <v>0</v>
      </c>
      <c r="CR881" s="25">
        <f t="shared" ca="1" si="1313"/>
        <v>0</v>
      </c>
      <c r="CS881" s="9">
        <f t="shared" ca="1" si="1255"/>
        <v>0</v>
      </c>
      <c r="CT881" s="26">
        <f t="shared" ca="1" si="1256"/>
        <v>0</v>
      </c>
      <c r="CU881" s="19">
        <f t="shared" ca="1" si="1257"/>
        <v>0</v>
      </c>
      <c r="CV881" s="26">
        <f t="shared" ca="1" si="1258"/>
        <v>0</v>
      </c>
      <c r="CW881" s="26">
        <f t="shared" ca="1" si="1259"/>
        <v>0</v>
      </c>
      <c r="CX881">
        <f t="shared" ca="1" si="1314"/>
        <v>0</v>
      </c>
      <c r="CY881" s="7">
        <f t="shared" ca="1" si="1282"/>
        <v>0</v>
      </c>
      <c r="CZ881" s="7">
        <f t="shared" ca="1" si="1283"/>
        <v>0</v>
      </c>
      <c r="DA881" s="17">
        <f t="shared" ca="1" si="1315"/>
        <v>0</v>
      </c>
      <c r="DB881" s="17">
        <f t="shared" ca="1" si="1284"/>
        <v>0</v>
      </c>
      <c r="EB881">
        <v>879</v>
      </c>
      <c r="EC881" s="7">
        <f t="shared" si="1316"/>
        <v>0</v>
      </c>
      <c r="ED881" s="28">
        <f t="shared" si="1317"/>
        <v>0</v>
      </c>
      <c r="EE881" s="16">
        <f t="shared" si="1318"/>
        <v>0</v>
      </c>
      <c r="EF881" s="9">
        <f t="shared" si="1260"/>
        <v>0</v>
      </c>
      <c r="EG881" s="26">
        <f t="shared" si="1261"/>
        <v>0</v>
      </c>
      <c r="EH881" s="19">
        <f t="shared" si="1262"/>
        <v>0</v>
      </c>
      <c r="EI881" s="26">
        <f t="shared" si="1263"/>
        <v>0</v>
      </c>
      <c r="EJ881" s="26">
        <f t="shared" si="1264"/>
        <v>0</v>
      </c>
      <c r="EK881" s="16">
        <f t="shared" si="1319"/>
        <v>0</v>
      </c>
      <c r="EL881" s="25">
        <v>0</v>
      </c>
      <c r="EM881" s="25">
        <f t="shared" si="1320"/>
        <v>0</v>
      </c>
      <c r="EN881" s="25">
        <f t="shared" si="1321"/>
        <v>0</v>
      </c>
      <c r="EO881" s="25">
        <f t="shared" si="1322"/>
        <v>0</v>
      </c>
      <c r="EP881" s="25">
        <f t="shared" si="1323"/>
        <v>0</v>
      </c>
      <c r="EQ881" s="16">
        <f t="shared" si="1324"/>
        <v>0</v>
      </c>
      <c r="ER881" s="25">
        <f t="shared" si="1325"/>
        <v>0</v>
      </c>
      <c r="ES881" s="9">
        <f t="shared" si="1265"/>
        <v>0</v>
      </c>
      <c r="ET881" s="26">
        <f t="shared" si="1266"/>
        <v>0</v>
      </c>
      <c r="EU881" s="19">
        <f t="shared" si="1267"/>
        <v>0</v>
      </c>
      <c r="EV881" s="26">
        <f t="shared" si="1268"/>
        <v>0</v>
      </c>
      <c r="EW881" s="26">
        <f t="shared" si="1269"/>
        <v>0</v>
      </c>
      <c r="EX881">
        <f t="shared" si="1326"/>
        <v>0</v>
      </c>
      <c r="EY881" s="7">
        <f t="shared" si="1285"/>
        <v>0</v>
      </c>
      <c r="EZ881" s="7">
        <f t="shared" si="1286"/>
        <v>0</v>
      </c>
      <c r="FA881" s="17">
        <f t="shared" si="1327"/>
        <v>0</v>
      </c>
      <c r="FB881" s="17">
        <f t="shared" si="1287"/>
        <v>0</v>
      </c>
      <c r="GB881">
        <v>879</v>
      </c>
      <c r="GC881" s="7">
        <f t="shared" si="1328"/>
        <v>0</v>
      </c>
      <c r="GD881" s="28">
        <f t="shared" si="1329"/>
        <v>0</v>
      </c>
      <c r="GE881" s="16">
        <f t="shared" si="1330"/>
        <v>0</v>
      </c>
      <c r="GF881" s="9">
        <f t="shared" si="1270"/>
        <v>0</v>
      </c>
      <c r="GG881" s="26">
        <f t="shared" si="1271"/>
        <v>0</v>
      </c>
      <c r="GH881" s="19">
        <f t="shared" si="1272"/>
        <v>0</v>
      </c>
      <c r="GI881" s="26">
        <f t="shared" si="1273"/>
        <v>0</v>
      </c>
      <c r="GJ881" s="26">
        <f t="shared" si="1274"/>
        <v>0</v>
      </c>
      <c r="GK881" s="16">
        <f t="shared" si="1331"/>
        <v>0</v>
      </c>
      <c r="GL881" s="25">
        <v>0</v>
      </c>
      <c r="GM881" s="25">
        <f t="shared" si="1332"/>
        <v>0</v>
      </c>
      <c r="GN881" s="25">
        <f t="shared" si="1333"/>
        <v>0</v>
      </c>
      <c r="GO881" s="25">
        <f t="shared" si="1334"/>
        <v>0</v>
      </c>
      <c r="GP881" s="25">
        <f t="shared" si="1335"/>
        <v>0</v>
      </c>
      <c r="GQ881" s="16">
        <f t="shared" si="1336"/>
        <v>0</v>
      </c>
      <c r="GR881" s="25">
        <f t="shared" si="1337"/>
        <v>0</v>
      </c>
      <c r="GS881" s="9">
        <f t="shared" si="1275"/>
        <v>0</v>
      </c>
      <c r="GT881" s="26">
        <f t="shared" si="1276"/>
        <v>0</v>
      </c>
      <c r="GU881" s="19">
        <f t="shared" si="1277"/>
        <v>0</v>
      </c>
      <c r="GV881" s="26">
        <f t="shared" si="1278"/>
        <v>0</v>
      </c>
      <c r="GW881" s="26">
        <f t="shared" si="1279"/>
        <v>0</v>
      </c>
      <c r="GX881">
        <f t="shared" si="1338"/>
        <v>0</v>
      </c>
      <c r="GY881" s="7">
        <f t="shared" si="1288"/>
        <v>0</v>
      </c>
      <c r="GZ881" s="7">
        <f t="shared" si="1289"/>
        <v>0</v>
      </c>
      <c r="HA881" s="17">
        <f t="shared" si="1339"/>
        <v>0</v>
      </c>
      <c r="HB881" s="17">
        <f t="shared" si="1290"/>
        <v>0</v>
      </c>
    </row>
    <row r="882" spans="54:210" x14ac:dyDescent="0.3">
      <c r="BB882">
        <v>880</v>
      </c>
      <c r="BC882" s="7">
        <f t="shared" si="1291"/>
        <v>0</v>
      </c>
      <c r="BD882" s="28">
        <f t="shared" si="1292"/>
        <v>0</v>
      </c>
      <c r="BE882" s="16">
        <f t="shared" si="1293"/>
        <v>0</v>
      </c>
      <c r="BF882" s="16">
        <f t="shared" si="1294"/>
        <v>0</v>
      </c>
      <c r="BG882" s="25">
        <v>0</v>
      </c>
      <c r="BH882" s="25">
        <f t="shared" si="1295"/>
        <v>0</v>
      </c>
      <c r="BI882" s="25">
        <f t="shared" si="1296"/>
        <v>0</v>
      </c>
      <c r="BJ882" s="25">
        <f t="shared" si="1297"/>
        <v>0</v>
      </c>
      <c r="BK882" s="25">
        <f t="shared" si="1298"/>
        <v>0</v>
      </c>
      <c r="BL882" s="16">
        <f t="shared" si="1299"/>
        <v>0</v>
      </c>
      <c r="BM882" s="25">
        <f t="shared" si="1300"/>
        <v>0</v>
      </c>
      <c r="BN882" s="9">
        <f t="shared" si="1245"/>
        <v>0</v>
      </c>
      <c r="BO882" s="26">
        <f t="shared" si="1246"/>
        <v>0</v>
      </c>
      <c r="BP882" s="19">
        <f t="shared" si="1247"/>
        <v>0</v>
      </c>
      <c r="BQ882" s="26">
        <f t="shared" si="1248"/>
        <v>0</v>
      </c>
      <c r="BR882" s="26">
        <f t="shared" si="1249"/>
        <v>0</v>
      </c>
      <c r="BS882">
        <f t="shared" si="1301"/>
        <v>0</v>
      </c>
      <c r="BT882" s="7">
        <f t="shared" si="1302"/>
        <v>0</v>
      </c>
      <c r="BU882" s="7">
        <f t="shared" si="1280"/>
        <v>0</v>
      </c>
      <c r="BV882" s="17">
        <f t="shared" si="1303"/>
        <v>0</v>
      </c>
      <c r="BW882" s="17">
        <f t="shared" si="1281"/>
        <v>0</v>
      </c>
      <c r="CB882">
        <v>880</v>
      </c>
      <c r="CC882" s="7">
        <f t="shared" ca="1" si="1304"/>
        <v>-19000</v>
      </c>
      <c r="CD882" s="28">
        <f t="shared" ca="1" si="1305"/>
        <v>0</v>
      </c>
      <c r="CE882" s="16">
        <f t="shared" ca="1" si="1306"/>
        <v>0</v>
      </c>
      <c r="CF882" s="9">
        <f t="shared" ca="1" si="1250"/>
        <v>0</v>
      </c>
      <c r="CG882" s="26">
        <f t="shared" ca="1" si="1251"/>
        <v>0</v>
      </c>
      <c r="CH882" s="19">
        <f t="shared" ca="1" si="1252"/>
        <v>0</v>
      </c>
      <c r="CI882" s="26">
        <f t="shared" ca="1" si="1253"/>
        <v>0</v>
      </c>
      <c r="CJ882" s="26">
        <f t="shared" ca="1" si="1254"/>
        <v>0</v>
      </c>
      <c r="CK882" s="16">
        <f t="shared" ca="1" si="1307"/>
        <v>0</v>
      </c>
      <c r="CL882" s="25">
        <v>0</v>
      </c>
      <c r="CM882" s="25">
        <f t="shared" ca="1" si="1308"/>
        <v>0</v>
      </c>
      <c r="CN882" s="25">
        <f t="shared" ca="1" si="1309"/>
        <v>0</v>
      </c>
      <c r="CO882" s="25">
        <f t="shared" ca="1" si="1310"/>
        <v>0</v>
      </c>
      <c r="CP882" s="25">
        <f t="shared" ca="1" si="1311"/>
        <v>0</v>
      </c>
      <c r="CQ882" s="16">
        <f t="shared" ca="1" si="1312"/>
        <v>0</v>
      </c>
      <c r="CR882" s="25">
        <f t="shared" ca="1" si="1313"/>
        <v>0</v>
      </c>
      <c r="CS882" s="9">
        <f t="shared" ca="1" si="1255"/>
        <v>0</v>
      </c>
      <c r="CT882" s="26">
        <f t="shared" ca="1" si="1256"/>
        <v>0</v>
      </c>
      <c r="CU882" s="19">
        <f t="shared" ca="1" si="1257"/>
        <v>0</v>
      </c>
      <c r="CV882" s="26">
        <f t="shared" ca="1" si="1258"/>
        <v>0</v>
      </c>
      <c r="CW882" s="26">
        <f t="shared" ca="1" si="1259"/>
        <v>0</v>
      </c>
      <c r="CX882">
        <f t="shared" ca="1" si="1314"/>
        <v>0</v>
      </c>
      <c r="CY882" s="7">
        <f t="shared" ca="1" si="1282"/>
        <v>0</v>
      </c>
      <c r="CZ882" s="7">
        <f t="shared" ca="1" si="1283"/>
        <v>0</v>
      </c>
      <c r="DA882" s="17">
        <f t="shared" ca="1" si="1315"/>
        <v>0</v>
      </c>
      <c r="DB882" s="17">
        <f t="shared" ca="1" si="1284"/>
        <v>0</v>
      </c>
      <c r="EB882">
        <v>880</v>
      </c>
      <c r="EC882" s="7">
        <f t="shared" si="1316"/>
        <v>0</v>
      </c>
      <c r="ED882" s="28">
        <f t="shared" si="1317"/>
        <v>0</v>
      </c>
      <c r="EE882" s="16">
        <f t="shared" si="1318"/>
        <v>0</v>
      </c>
      <c r="EF882" s="9">
        <f t="shared" si="1260"/>
        <v>0</v>
      </c>
      <c r="EG882" s="26">
        <f t="shared" si="1261"/>
        <v>0</v>
      </c>
      <c r="EH882" s="19">
        <f t="shared" si="1262"/>
        <v>0</v>
      </c>
      <c r="EI882" s="26">
        <f t="shared" si="1263"/>
        <v>0</v>
      </c>
      <c r="EJ882" s="26">
        <f t="shared" si="1264"/>
        <v>0</v>
      </c>
      <c r="EK882" s="16">
        <f t="shared" si="1319"/>
        <v>0</v>
      </c>
      <c r="EL882" s="25">
        <v>0</v>
      </c>
      <c r="EM882" s="25">
        <f t="shared" si="1320"/>
        <v>0</v>
      </c>
      <c r="EN882" s="25">
        <f t="shared" si="1321"/>
        <v>0</v>
      </c>
      <c r="EO882" s="25">
        <f t="shared" si="1322"/>
        <v>0</v>
      </c>
      <c r="EP882" s="25">
        <f t="shared" si="1323"/>
        <v>0</v>
      </c>
      <c r="EQ882" s="16">
        <f t="shared" si="1324"/>
        <v>0</v>
      </c>
      <c r="ER882" s="25">
        <f t="shared" si="1325"/>
        <v>0</v>
      </c>
      <c r="ES882" s="9">
        <f t="shared" si="1265"/>
        <v>0</v>
      </c>
      <c r="ET882" s="26">
        <f t="shared" si="1266"/>
        <v>0</v>
      </c>
      <c r="EU882" s="19">
        <f t="shared" si="1267"/>
        <v>0</v>
      </c>
      <c r="EV882" s="26">
        <f t="shared" si="1268"/>
        <v>0</v>
      </c>
      <c r="EW882" s="26">
        <f t="shared" si="1269"/>
        <v>0</v>
      </c>
      <c r="EX882">
        <f t="shared" si="1326"/>
        <v>0</v>
      </c>
      <c r="EY882" s="7">
        <f t="shared" si="1285"/>
        <v>0</v>
      </c>
      <c r="EZ882" s="7">
        <f t="shared" si="1286"/>
        <v>0</v>
      </c>
      <c r="FA882" s="17">
        <f t="shared" si="1327"/>
        <v>0</v>
      </c>
      <c r="FB882" s="17">
        <f t="shared" si="1287"/>
        <v>0</v>
      </c>
      <c r="GB882">
        <v>880</v>
      </c>
      <c r="GC882" s="7">
        <f t="shared" si="1328"/>
        <v>0</v>
      </c>
      <c r="GD882" s="28">
        <f t="shared" si="1329"/>
        <v>0</v>
      </c>
      <c r="GE882" s="16">
        <f t="shared" si="1330"/>
        <v>0</v>
      </c>
      <c r="GF882" s="9">
        <f t="shared" si="1270"/>
        <v>0</v>
      </c>
      <c r="GG882" s="26">
        <f t="shared" si="1271"/>
        <v>0</v>
      </c>
      <c r="GH882" s="19">
        <f t="shared" si="1272"/>
        <v>0</v>
      </c>
      <c r="GI882" s="26">
        <f t="shared" si="1273"/>
        <v>0</v>
      </c>
      <c r="GJ882" s="26">
        <f t="shared" si="1274"/>
        <v>0</v>
      </c>
      <c r="GK882" s="16">
        <f t="shared" si="1331"/>
        <v>0</v>
      </c>
      <c r="GL882" s="25">
        <v>0</v>
      </c>
      <c r="GM882" s="25">
        <f t="shared" si="1332"/>
        <v>0</v>
      </c>
      <c r="GN882" s="25">
        <f t="shared" si="1333"/>
        <v>0</v>
      </c>
      <c r="GO882" s="25">
        <f t="shared" si="1334"/>
        <v>0</v>
      </c>
      <c r="GP882" s="25">
        <f t="shared" si="1335"/>
        <v>0</v>
      </c>
      <c r="GQ882" s="16">
        <f t="shared" si="1336"/>
        <v>0</v>
      </c>
      <c r="GR882" s="25">
        <f t="shared" si="1337"/>
        <v>0</v>
      </c>
      <c r="GS882" s="9">
        <f t="shared" si="1275"/>
        <v>0</v>
      </c>
      <c r="GT882" s="26">
        <f t="shared" si="1276"/>
        <v>0</v>
      </c>
      <c r="GU882" s="19">
        <f t="shared" si="1277"/>
        <v>0</v>
      </c>
      <c r="GV882" s="26">
        <f t="shared" si="1278"/>
        <v>0</v>
      </c>
      <c r="GW882" s="26">
        <f t="shared" si="1279"/>
        <v>0</v>
      </c>
      <c r="GX882">
        <f t="shared" si="1338"/>
        <v>0</v>
      </c>
      <c r="GY882" s="7">
        <f t="shared" si="1288"/>
        <v>0</v>
      </c>
      <c r="GZ882" s="7">
        <f t="shared" si="1289"/>
        <v>0</v>
      </c>
      <c r="HA882" s="17">
        <f t="shared" si="1339"/>
        <v>0</v>
      </c>
      <c r="HB882" s="17">
        <f t="shared" si="1290"/>
        <v>0</v>
      </c>
    </row>
    <row r="883" spans="54:210" x14ac:dyDescent="0.3">
      <c r="BB883">
        <v>881</v>
      </c>
      <c r="BC883" s="7">
        <f t="shared" si="1291"/>
        <v>0</v>
      </c>
      <c r="BD883" s="28">
        <f t="shared" si="1292"/>
        <v>0</v>
      </c>
      <c r="BE883" s="16">
        <f t="shared" si="1293"/>
        <v>0</v>
      </c>
      <c r="BF883" s="16">
        <f t="shared" si="1294"/>
        <v>0</v>
      </c>
      <c r="BG883" s="25">
        <v>0</v>
      </c>
      <c r="BH883" s="25">
        <f t="shared" si="1295"/>
        <v>0</v>
      </c>
      <c r="BI883" s="25">
        <f t="shared" si="1296"/>
        <v>0</v>
      </c>
      <c r="BJ883" s="25">
        <f t="shared" si="1297"/>
        <v>0</v>
      </c>
      <c r="BK883" s="25">
        <f t="shared" si="1298"/>
        <v>0</v>
      </c>
      <c r="BL883" s="16">
        <f t="shared" si="1299"/>
        <v>0</v>
      </c>
      <c r="BM883" s="25">
        <f t="shared" si="1300"/>
        <v>0</v>
      </c>
      <c r="BN883" s="9">
        <f t="shared" si="1245"/>
        <v>0</v>
      </c>
      <c r="BO883" s="26">
        <f t="shared" si="1246"/>
        <v>0</v>
      </c>
      <c r="BP883" s="19">
        <f t="shared" si="1247"/>
        <v>0</v>
      </c>
      <c r="BQ883" s="26">
        <f t="shared" si="1248"/>
        <v>0</v>
      </c>
      <c r="BR883" s="26">
        <f t="shared" si="1249"/>
        <v>0</v>
      </c>
      <c r="BS883">
        <f t="shared" si="1301"/>
        <v>0</v>
      </c>
      <c r="BT883" s="7">
        <f t="shared" si="1302"/>
        <v>0</v>
      </c>
      <c r="BU883" s="7">
        <f t="shared" si="1280"/>
        <v>0</v>
      </c>
      <c r="BV883" s="17">
        <f t="shared" si="1303"/>
        <v>0</v>
      </c>
      <c r="BW883" s="17">
        <f t="shared" si="1281"/>
        <v>0</v>
      </c>
      <c r="CB883">
        <v>881</v>
      </c>
      <c r="CC883" s="7">
        <f t="shared" ca="1" si="1304"/>
        <v>-19000</v>
      </c>
      <c r="CD883" s="28">
        <f t="shared" ca="1" si="1305"/>
        <v>0</v>
      </c>
      <c r="CE883" s="16">
        <f t="shared" ca="1" si="1306"/>
        <v>0</v>
      </c>
      <c r="CF883" s="9">
        <f t="shared" ca="1" si="1250"/>
        <v>0</v>
      </c>
      <c r="CG883" s="26">
        <f t="shared" ca="1" si="1251"/>
        <v>0</v>
      </c>
      <c r="CH883" s="19">
        <f t="shared" ca="1" si="1252"/>
        <v>0</v>
      </c>
      <c r="CI883" s="26">
        <f t="shared" ca="1" si="1253"/>
        <v>0</v>
      </c>
      <c r="CJ883" s="26">
        <f t="shared" ca="1" si="1254"/>
        <v>0</v>
      </c>
      <c r="CK883" s="16">
        <f t="shared" ca="1" si="1307"/>
        <v>0</v>
      </c>
      <c r="CL883" s="25">
        <v>0</v>
      </c>
      <c r="CM883" s="25">
        <f t="shared" ca="1" si="1308"/>
        <v>0</v>
      </c>
      <c r="CN883" s="25">
        <f t="shared" ca="1" si="1309"/>
        <v>0</v>
      </c>
      <c r="CO883" s="25">
        <f t="shared" ca="1" si="1310"/>
        <v>0</v>
      </c>
      <c r="CP883" s="25">
        <f t="shared" ca="1" si="1311"/>
        <v>0</v>
      </c>
      <c r="CQ883" s="16">
        <f t="shared" ca="1" si="1312"/>
        <v>0</v>
      </c>
      <c r="CR883" s="25">
        <f t="shared" ca="1" si="1313"/>
        <v>0</v>
      </c>
      <c r="CS883" s="9">
        <f t="shared" ca="1" si="1255"/>
        <v>0</v>
      </c>
      <c r="CT883" s="26">
        <f t="shared" ca="1" si="1256"/>
        <v>0</v>
      </c>
      <c r="CU883" s="19">
        <f t="shared" ca="1" si="1257"/>
        <v>0</v>
      </c>
      <c r="CV883" s="26">
        <f t="shared" ca="1" si="1258"/>
        <v>0</v>
      </c>
      <c r="CW883" s="26">
        <f t="shared" ca="1" si="1259"/>
        <v>0</v>
      </c>
      <c r="CX883">
        <f t="shared" ca="1" si="1314"/>
        <v>0</v>
      </c>
      <c r="CY883" s="7">
        <f t="shared" ca="1" si="1282"/>
        <v>0</v>
      </c>
      <c r="CZ883" s="7">
        <f t="shared" ca="1" si="1283"/>
        <v>0</v>
      </c>
      <c r="DA883" s="17">
        <f t="shared" ca="1" si="1315"/>
        <v>0</v>
      </c>
      <c r="DB883" s="17">
        <f t="shared" ca="1" si="1284"/>
        <v>0</v>
      </c>
      <c r="EB883">
        <v>881</v>
      </c>
      <c r="EC883" s="7">
        <f t="shared" si="1316"/>
        <v>0</v>
      </c>
      <c r="ED883" s="28">
        <f t="shared" si="1317"/>
        <v>0</v>
      </c>
      <c r="EE883" s="16">
        <f t="shared" si="1318"/>
        <v>0</v>
      </c>
      <c r="EF883" s="9">
        <f t="shared" si="1260"/>
        <v>0</v>
      </c>
      <c r="EG883" s="26">
        <f t="shared" si="1261"/>
        <v>0</v>
      </c>
      <c r="EH883" s="19">
        <f t="shared" si="1262"/>
        <v>0</v>
      </c>
      <c r="EI883" s="26">
        <f t="shared" si="1263"/>
        <v>0</v>
      </c>
      <c r="EJ883" s="26">
        <f t="shared" si="1264"/>
        <v>0</v>
      </c>
      <c r="EK883" s="16">
        <f t="shared" si="1319"/>
        <v>0</v>
      </c>
      <c r="EL883" s="25">
        <v>0</v>
      </c>
      <c r="EM883" s="25">
        <f t="shared" si="1320"/>
        <v>0</v>
      </c>
      <c r="EN883" s="25">
        <f t="shared" si="1321"/>
        <v>0</v>
      </c>
      <c r="EO883" s="25">
        <f t="shared" si="1322"/>
        <v>0</v>
      </c>
      <c r="EP883" s="25">
        <f t="shared" si="1323"/>
        <v>0</v>
      </c>
      <c r="EQ883" s="16">
        <f t="shared" si="1324"/>
        <v>0</v>
      </c>
      <c r="ER883" s="25">
        <f t="shared" si="1325"/>
        <v>0</v>
      </c>
      <c r="ES883" s="9">
        <f t="shared" si="1265"/>
        <v>0</v>
      </c>
      <c r="ET883" s="26">
        <f t="shared" si="1266"/>
        <v>0</v>
      </c>
      <c r="EU883" s="19">
        <f t="shared" si="1267"/>
        <v>0</v>
      </c>
      <c r="EV883" s="26">
        <f t="shared" si="1268"/>
        <v>0</v>
      </c>
      <c r="EW883" s="26">
        <f t="shared" si="1269"/>
        <v>0</v>
      </c>
      <c r="EX883">
        <f t="shared" si="1326"/>
        <v>0</v>
      </c>
      <c r="EY883" s="7">
        <f t="shared" si="1285"/>
        <v>0</v>
      </c>
      <c r="EZ883" s="7">
        <f t="shared" si="1286"/>
        <v>0</v>
      </c>
      <c r="FA883" s="17">
        <f t="shared" si="1327"/>
        <v>0</v>
      </c>
      <c r="FB883" s="17">
        <f t="shared" si="1287"/>
        <v>0</v>
      </c>
      <c r="GB883">
        <v>881</v>
      </c>
      <c r="GC883" s="7">
        <f t="shared" si="1328"/>
        <v>0</v>
      </c>
      <c r="GD883" s="28">
        <f t="shared" si="1329"/>
        <v>0</v>
      </c>
      <c r="GE883" s="16">
        <f t="shared" si="1330"/>
        <v>0</v>
      </c>
      <c r="GF883" s="9">
        <f t="shared" si="1270"/>
        <v>0</v>
      </c>
      <c r="GG883" s="26">
        <f t="shared" si="1271"/>
        <v>0</v>
      </c>
      <c r="GH883" s="19">
        <f t="shared" si="1272"/>
        <v>0</v>
      </c>
      <c r="GI883" s="26">
        <f t="shared" si="1273"/>
        <v>0</v>
      </c>
      <c r="GJ883" s="26">
        <f t="shared" si="1274"/>
        <v>0</v>
      </c>
      <c r="GK883" s="16">
        <f t="shared" si="1331"/>
        <v>0</v>
      </c>
      <c r="GL883" s="25">
        <v>0</v>
      </c>
      <c r="GM883" s="25">
        <f t="shared" si="1332"/>
        <v>0</v>
      </c>
      <c r="GN883" s="25">
        <f t="shared" si="1333"/>
        <v>0</v>
      </c>
      <c r="GO883" s="25">
        <f t="shared" si="1334"/>
        <v>0</v>
      </c>
      <c r="GP883" s="25">
        <f t="shared" si="1335"/>
        <v>0</v>
      </c>
      <c r="GQ883" s="16">
        <f t="shared" si="1336"/>
        <v>0</v>
      </c>
      <c r="GR883" s="25">
        <f t="shared" si="1337"/>
        <v>0</v>
      </c>
      <c r="GS883" s="9">
        <f t="shared" si="1275"/>
        <v>0</v>
      </c>
      <c r="GT883" s="26">
        <f t="shared" si="1276"/>
        <v>0</v>
      </c>
      <c r="GU883" s="19">
        <f t="shared" si="1277"/>
        <v>0</v>
      </c>
      <c r="GV883" s="26">
        <f t="shared" si="1278"/>
        <v>0</v>
      </c>
      <c r="GW883" s="26">
        <f t="shared" si="1279"/>
        <v>0</v>
      </c>
      <c r="GX883">
        <f t="shared" si="1338"/>
        <v>0</v>
      </c>
      <c r="GY883" s="7">
        <f t="shared" si="1288"/>
        <v>0</v>
      </c>
      <c r="GZ883" s="7">
        <f t="shared" si="1289"/>
        <v>0</v>
      </c>
      <c r="HA883" s="17">
        <f t="shared" si="1339"/>
        <v>0</v>
      </c>
      <c r="HB883" s="17">
        <f t="shared" si="1290"/>
        <v>0</v>
      </c>
    </row>
    <row r="884" spans="54:210" x14ac:dyDescent="0.3">
      <c r="BB884">
        <v>882</v>
      </c>
      <c r="BC884" s="7">
        <f t="shared" si="1291"/>
        <v>0</v>
      </c>
      <c r="BD884" s="28">
        <f t="shared" si="1292"/>
        <v>0</v>
      </c>
      <c r="BE884" s="16">
        <f t="shared" si="1293"/>
        <v>0</v>
      </c>
      <c r="BF884" s="16">
        <f t="shared" si="1294"/>
        <v>0</v>
      </c>
      <c r="BG884" s="25">
        <v>0</v>
      </c>
      <c r="BH884" s="25">
        <f t="shared" si="1295"/>
        <v>0</v>
      </c>
      <c r="BI884" s="25">
        <f t="shared" si="1296"/>
        <v>0</v>
      </c>
      <c r="BJ884" s="25">
        <f t="shared" si="1297"/>
        <v>0</v>
      </c>
      <c r="BK884" s="25">
        <f t="shared" si="1298"/>
        <v>0</v>
      </c>
      <c r="BL884" s="16">
        <f t="shared" si="1299"/>
        <v>0</v>
      </c>
      <c r="BM884" s="25">
        <f t="shared" si="1300"/>
        <v>0</v>
      </c>
      <c r="BN884" s="9">
        <f t="shared" si="1245"/>
        <v>0</v>
      </c>
      <c r="BO884" s="26">
        <f t="shared" si="1246"/>
        <v>0</v>
      </c>
      <c r="BP884" s="19">
        <f t="shared" si="1247"/>
        <v>0</v>
      </c>
      <c r="BQ884" s="26">
        <f t="shared" si="1248"/>
        <v>0</v>
      </c>
      <c r="BR884" s="26">
        <f t="shared" si="1249"/>
        <v>0</v>
      </c>
      <c r="BS884">
        <f t="shared" si="1301"/>
        <v>0</v>
      </c>
      <c r="BT884" s="7">
        <f t="shared" si="1302"/>
        <v>0</v>
      </c>
      <c r="BU884" s="7">
        <f t="shared" si="1280"/>
        <v>0</v>
      </c>
      <c r="BV884" s="17">
        <f t="shared" si="1303"/>
        <v>0</v>
      </c>
      <c r="BW884" s="17">
        <f t="shared" si="1281"/>
        <v>0</v>
      </c>
      <c r="CB884">
        <v>882</v>
      </c>
      <c r="CC884" s="7">
        <f t="shared" ca="1" si="1304"/>
        <v>-19000</v>
      </c>
      <c r="CD884" s="28">
        <f t="shared" ca="1" si="1305"/>
        <v>0</v>
      </c>
      <c r="CE884" s="16">
        <f t="shared" ca="1" si="1306"/>
        <v>0</v>
      </c>
      <c r="CF884" s="9">
        <f t="shared" ca="1" si="1250"/>
        <v>0</v>
      </c>
      <c r="CG884" s="26">
        <f t="shared" ca="1" si="1251"/>
        <v>0</v>
      </c>
      <c r="CH884" s="19">
        <f t="shared" ca="1" si="1252"/>
        <v>0</v>
      </c>
      <c r="CI884" s="26">
        <f t="shared" ca="1" si="1253"/>
        <v>0</v>
      </c>
      <c r="CJ884" s="26">
        <f t="shared" ca="1" si="1254"/>
        <v>0</v>
      </c>
      <c r="CK884" s="16">
        <f t="shared" ca="1" si="1307"/>
        <v>0</v>
      </c>
      <c r="CL884" s="25">
        <v>0</v>
      </c>
      <c r="CM884" s="25">
        <f t="shared" ca="1" si="1308"/>
        <v>0</v>
      </c>
      <c r="CN884" s="25">
        <f t="shared" ca="1" si="1309"/>
        <v>0</v>
      </c>
      <c r="CO884" s="25">
        <f t="shared" ca="1" si="1310"/>
        <v>0</v>
      </c>
      <c r="CP884" s="25">
        <f t="shared" ca="1" si="1311"/>
        <v>0</v>
      </c>
      <c r="CQ884" s="16">
        <f t="shared" ca="1" si="1312"/>
        <v>0</v>
      </c>
      <c r="CR884" s="25">
        <f t="shared" ca="1" si="1313"/>
        <v>0</v>
      </c>
      <c r="CS884" s="9">
        <f t="shared" ca="1" si="1255"/>
        <v>0</v>
      </c>
      <c r="CT884" s="26">
        <f t="shared" ca="1" si="1256"/>
        <v>0</v>
      </c>
      <c r="CU884" s="19">
        <f t="shared" ca="1" si="1257"/>
        <v>0</v>
      </c>
      <c r="CV884" s="26">
        <f t="shared" ca="1" si="1258"/>
        <v>0</v>
      </c>
      <c r="CW884" s="26">
        <f t="shared" ca="1" si="1259"/>
        <v>0</v>
      </c>
      <c r="CX884">
        <f t="shared" ca="1" si="1314"/>
        <v>0</v>
      </c>
      <c r="CY884" s="7">
        <f t="shared" ca="1" si="1282"/>
        <v>0</v>
      </c>
      <c r="CZ884" s="7">
        <f t="shared" ca="1" si="1283"/>
        <v>0</v>
      </c>
      <c r="DA884" s="17">
        <f t="shared" ca="1" si="1315"/>
        <v>0</v>
      </c>
      <c r="DB884" s="17">
        <f t="shared" ca="1" si="1284"/>
        <v>0</v>
      </c>
      <c r="EB884">
        <v>882</v>
      </c>
      <c r="EC884" s="7">
        <f t="shared" si="1316"/>
        <v>0</v>
      </c>
      <c r="ED884" s="28">
        <f t="shared" si="1317"/>
        <v>0</v>
      </c>
      <c r="EE884" s="16">
        <f t="shared" si="1318"/>
        <v>0</v>
      </c>
      <c r="EF884" s="9">
        <f t="shared" si="1260"/>
        <v>0</v>
      </c>
      <c r="EG884" s="26">
        <f t="shared" si="1261"/>
        <v>0</v>
      </c>
      <c r="EH884" s="19">
        <f t="shared" si="1262"/>
        <v>0</v>
      </c>
      <c r="EI884" s="26">
        <f t="shared" si="1263"/>
        <v>0</v>
      </c>
      <c r="EJ884" s="26">
        <f t="shared" si="1264"/>
        <v>0</v>
      </c>
      <c r="EK884" s="16">
        <f t="shared" si="1319"/>
        <v>0</v>
      </c>
      <c r="EL884" s="25">
        <v>0</v>
      </c>
      <c r="EM884" s="25">
        <f t="shared" si="1320"/>
        <v>0</v>
      </c>
      <c r="EN884" s="25">
        <f t="shared" si="1321"/>
        <v>0</v>
      </c>
      <c r="EO884" s="25">
        <f t="shared" si="1322"/>
        <v>0</v>
      </c>
      <c r="EP884" s="25">
        <f t="shared" si="1323"/>
        <v>0</v>
      </c>
      <c r="EQ884" s="16">
        <f t="shared" si="1324"/>
        <v>0</v>
      </c>
      <c r="ER884" s="25">
        <f t="shared" si="1325"/>
        <v>0</v>
      </c>
      <c r="ES884" s="9">
        <f t="shared" si="1265"/>
        <v>0</v>
      </c>
      <c r="ET884" s="26">
        <f t="shared" si="1266"/>
        <v>0</v>
      </c>
      <c r="EU884" s="19">
        <f t="shared" si="1267"/>
        <v>0</v>
      </c>
      <c r="EV884" s="26">
        <f t="shared" si="1268"/>
        <v>0</v>
      </c>
      <c r="EW884" s="26">
        <f t="shared" si="1269"/>
        <v>0</v>
      </c>
      <c r="EX884">
        <f t="shared" si="1326"/>
        <v>0</v>
      </c>
      <c r="EY884" s="7">
        <f t="shared" si="1285"/>
        <v>0</v>
      </c>
      <c r="EZ884" s="7">
        <f t="shared" si="1286"/>
        <v>0</v>
      </c>
      <c r="FA884" s="17">
        <f t="shared" si="1327"/>
        <v>0</v>
      </c>
      <c r="FB884" s="17">
        <f t="shared" si="1287"/>
        <v>0</v>
      </c>
      <c r="GB884">
        <v>882</v>
      </c>
      <c r="GC884" s="7">
        <f t="shared" si="1328"/>
        <v>0</v>
      </c>
      <c r="GD884" s="28">
        <f t="shared" si="1329"/>
        <v>0</v>
      </c>
      <c r="GE884" s="16">
        <f t="shared" si="1330"/>
        <v>0</v>
      </c>
      <c r="GF884" s="9">
        <f t="shared" si="1270"/>
        <v>0</v>
      </c>
      <c r="GG884" s="26">
        <f t="shared" si="1271"/>
        <v>0</v>
      </c>
      <c r="GH884" s="19">
        <f t="shared" si="1272"/>
        <v>0</v>
      </c>
      <c r="GI884" s="26">
        <f t="shared" si="1273"/>
        <v>0</v>
      </c>
      <c r="GJ884" s="26">
        <f t="shared" si="1274"/>
        <v>0</v>
      </c>
      <c r="GK884" s="16">
        <f t="shared" si="1331"/>
        <v>0</v>
      </c>
      <c r="GL884" s="25">
        <v>0</v>
      </c>
      <c r="GM884" s="25">
        <f t="shared" si="1332"/>
        <v>0</v>
      </c>
      <c r="GN884" s="25">
        <f t="shared" si="1333"/>
        <v>0</v>
      </c>
      <c r="GO884" s="25">
        <f t="shared" si="1334"/>
        <v>0</v>
      </c>
      <c r="GP884" s="25">
        <f t="shared" si="1335"/>
        <v>0</v>
      </c>
      <c r="GQ884" s="16">
        <f t="shared" si="1336"/>
        <v>0</v>
      </c>
      <c r="GR884" s="25">
        <f t="shared" si="1337"/>
        <v>0</v>
      </c>
      <c r="GS884" s="9">
        <f t="shared" si="1275"/>
        <v>0</v>
      </c>
      <c r="GT884" s="26">
        <f t="shared" si="1276"/>
        <v>0</v>
      </c>
      <c r="GU884" s="19">
        <f t="shared" si="1277"/>
        <v>0</v>
      </c>
      <c r="GV884" s="26">
        <f t="shared" si="1278"/>
        <v>0</v>
      </c>
      <c r="GW884" s="26">
        <f t="shared" si="1279"/>
        <v>0</v>
      </c>
      <c r="GX884">
        <f t="shared" si="1338"/>
        <v>0</v>
      </c>
      <c r="GY884" s="7">
        <f t="shared" si="1288"/>
        <v>0</v>
      </c>
      <c r="GZ884" s="7">
        <f t="shared" si="1289"/>
        <v>0</v>
      </c>
      <c r="HA884" s="17">
        <f t="shared" si="1339"/>
        <v>0</v>
      </c>
      <c r="HB884" s="17">
        <f t="shared" si="1290"/>
        <v>0</v>
      </c>
    </row>
    <row r="885" spans="54:210" x14ac:dyDescent="0.3">
      <c r="BB885">
        <v>883</v>
      </c>
      <c r="BC885" s="7">
        <f t="shared" si="1291"/>
        <v>0</v>
      </c>
      <c r="BD885" s="28">
        <f t="shared" si="1292"/>
        <v>0</v>
      </c>
      <c r="BE885" s="16">
        <f t="shared" si="1293"/>
        <v>0</v>
      </c>
      <c r="BF885" s="16">
        <f t="shared" si="1294"/>
        <v>0</v>
      </c>
      <c r="BG885" s="25">
        <v>0</v>
      </c>
      <c r="BH885" s="25">
        <f t="shared" si="1295"/>
        <v>0</v>
      </c>
      <c r="BI885" s="25">
        <f t="shared" si="1296"/>
        <v>0</v>
      </c>
      <c r="BJ885" s="25">
        <f t="shared" si="1297"/>
        <v>0</v>
      </c>
      <c r="BK885" s="25">
        <f t="shared" si="1298"/>
        <v>0</v>
      </c>
      <c r="BL885" s="16">
        <f t="shared" si="1299"/>
        <v>0</v>
      </c>
      <c r="BM885" s="25">
        <f t="shared" si="1300"/>
        <v>0</v>
      </c>
      <c r="BN885" s="9">
        <f t="shared" si="1245"/>
        <v>0</v>
      </c>
      <c r="BO885" s="26">
        <f t="shared" si="1246"/>
        <v>0</v>
      </c>
      <c r="BP885" s="19">
        <f t="shared" si="1247"/>
        <v>0</v>
      </c>
      <c r="BQ885" s="26">
        <f t="shared" si="1248"/>
        <v>0</v>
      </c>
      <c r="BR885" s="26">
        <f t="shared" si="1249"/>
        <v>0</v>
      </c>
      <c r="BS885">
        <f t="shared" si="1301"/>
        <v>0</v>
      </c>
      <c r="BT885" s="7">
        <f t="shared" si="1302"/>
        <v>0</v>
      </c>
      <c r="BU885" s="7">
        <f t="shared" si="1280"/>
        <v>0</v>
      </c>
      <c r="BV885" s="17">
        <f t="shared" si="1303"/>
        <v>0</v>
      </c>
      <c r="BW885" s="17">
        <f t="shared" si="1281"/>
        <v>0</v>
      </c>
      <c r="CB885">
        <v>883</v>
      </c>
      <c r="CC885" s="7">
        <f t="shared" ca="1" si="1304"/>
        <v>-19000</v>
      </c>
      <c r="CD885" s="28">
        <f t="shared" ca="1" si="1305"/>
        <v>0</v>
      </c>
      <c r="CE885" s="16">
        <f t="shared" ca="1" si="1306"/>
        <v>0</v>
      </c>
      <c r="CF885" s="9">
        <f t="shared" ca="1" si="1250"/>
        <v>0</v>
      </c>
      <c r="CG885" s="26">
        <f t="shared" ca="1" si="1251"/>
        <v>0</v>
      </c>
      <c r="CH885" s="19">
        <f t="shared" ca="1" si="1252"/>
        <v>0</v>
      </c>
      <c r="CI885" s="26">
        <f t="shared" ca="1" si="1253"/>
        <v>0</v>
      </c>
      <c r="CJ885" s="26">
        <f t="shared" ca="1" si="1254"/>
        <v>0</v>
      </c>
      <c r="CK885" s="16">
        <f t="shared" ca="1" si="1307"/>
        <v>0</v>
      </c>
      <c r="CL885" s="25">
        <v>0</v>
      </c>
      <c r="CM885" s="25">
        <f t="shared" ca="1" si="1308"/>
        <v>0</v>
      </c>
      <c r="CN885" s="25">
        <f t="shared" ca="1" si="1309"/>
        <v>0</v>
      </c>
      <c r="CO885" s="25">
        <f t="shared" ca="1" si="1310"/>
        <v>0</v>
      </c>
      <c r="CP885" s="25">
        <f t="shared" ca="1" si="1311"/>
        <v>0</v>
      </c>
      <c r="CQ885" s="16">
        <f t="shared" ca="1" si="1312"/>
        <v>0</v>
      </c>
      <c r="CR885" s="25">
        <f t="shared" ca="1" si="1313"/>
        <v>0</v>
      </c>
      <c r="CS885" s="9">
        <f t="shared" ca="1" si="1255"/>
        <v>0</v>
      </c>
      <c r="CT885" s="26">
        <f t="shared" ca="1" si="1256"/>
        <v>0</v>
      </c>
      <c r="CU885" s="19">
        <f t="shared" ca="1" si="1257"/>
        <v>0</v>
      </c>
      <c r="CV885" s="26">
        <f t="shared" ca="1" si="1258"/>
        <v>0</v>
      </c>
      <c r="CW885" s="26">
        <f t="shared" ca="1" si="1259"/>
        <v>0</v>
      </c>
      <c r="CX885">
        <f t="shared" ca="1" si="1314"/>
        <v>0</v>
      </c>
      <c r="CY885" s="7">
        <f t="shared" ca="1" si="1282"/>
        <v>0</v>
      </c>
      <c r="CZ885" s="7">
        <f t="shared" ca="1" si="1283"/>
        <v>0</v>
      </c>
      <c r="DA885" s="17">
        <f t="shared" ca="1" si="1315"/>
        <v>0</v>
      </c>
      <c r="DB885" s="17">
        <f t="shared" ca="1" si="1284"/>
        <v>0</v>
      </c>
      <c r="EB885">
        <v>883</v>
      </c>
      <c r="EC885" s="7">
        <f t="shared" si="1316"/>
        <v>0</v>
      </c>
      <c r="ED885" s="28">
        <f t="shared" si="1317"/>
        <v>0</v>
      </c>
      <c r="EE885" s="16">
        <f t="shared" si="1318"/>
        <v>0</v>
      </c>
      <c r="EF885" s="9">
        <f t="shared" si="1260"/>
        <v>0</v>
      </c>
      <c r="EG885" s="26">
        <f t="shared" si="1261"/>
        <v>0</v>
      </c>
      <c r="EH885" s="19">
        <f t="shared" si="1262"/>
        <v>0</v>
      </c>
      <c r="EI885" s="26">
        <f t="shared" si="1263"/>
        <v>0</v>
      </c>
      <c r="EJ885" s="26">
        <f t="shared" si="1264"/>
        <v>0</v>
      </c>
      <c r="EK885" s="16">
        <f t="shared" si="1319"/>
        <v>0</v>
      </c>
      <c r="EL885" s="25">
        <v>0</v>
      </c>
      <c r="EM885" s="25">
        <f t="shared" si="1320"/>
        <v>0</v>
      </c>
      <c r="EN885" s="25">
        <f t="shared" si="1321"/>
        <v>0</v>
      </c>
      <c r="EO885" s="25">
        <f t="shared" si="1322"/>
        <v>0</v>
      </c>
      <c r="EP885" s="25">
        <f t="shared" si="1323"/>
        <v>0</v>
      </c>
      <c r="EQ885" s="16">
        <f t="shared" si="1324"/>
        <v>0</v>
      </c>
      <c r="ER885" s="25">
        <f t="shared" si="1325"/>
        <v>0</v>
      </c>
      <c r="ES885" s="9">
        <f t="shared" si="1265"/>
        <v>0</v>
      </c>
      <c r="ET885" s="26">
        <f t="shared" si="1266"/>
        <v>0</v>
      </c>
      <c r="EU885" s="19">
        <f t="shared" si="1267"/>
        <v>0</v>
      </c>
      <c r="EV885" s="26">
        <f t="shared" si="1268"/>
        <v>0</v>
      </c>
      <c r="EW885" s="26">
        <f t="shared" si="1269"/>
        <v>0</v>
      </c>
      <c r="EX885">
        <f t="shared" si="1326"/>
        <v>0</v>
      </c>
      <c r="EY885" s="7">
        <f t="shared" si="1285"/>
        <v>0</v>
      </c>
      <c r="EZ885" s="7">
        <f t="shared" si="1286"/>
        <v>0</v>
      </c>
      <c r="FA885" s="17">
        <f t="shared" si="1327"/>
        <v>0</v>
      </c>
      <c r="FB885" s="17">
        <f t="shared" si="1287"/>
        <v>0</v>
      </c>
      <c r="GB885">
        <v>883</v>
      </c>
      <c r="GC885" s="7">
        <f t="shared" si="1328"/>
        <v>0</v>
      </c>
      <c r="GD885" s="28">
        <f t="shared" si="1329"/>
        <v>0</v>
      </c>
      <c r="GE885" s="16">
        <f t="shared" si="1330"/>
        <v>0</v>
      </c>
      <c r="GF885" s="9">
        <f t="shared" si="1270"/>
        <v>0</v>
      </c>
      <c r="GG885" s="26">
        <f t="shared" si="1271"/>
        <v>0</v>
      </c>
      <c r="GH885" s="19">
        <f t="shared" si="1272"/>
        <v>0</v>
      </c>
      <c r="GI885" s="26">
        <f t="shared" si="1273"/>
        <v>0</v>
      </c>
      <c r="GJ885" s="26">
        <f t="shared" si="1274"/>
        <v>0</v>
      </c>
      <c r="GK885" s="16">
        <f t="shared" si="1331"/>
        <v>0</v>
      </c>
      <c r="GL885" s="25">
        <v>0</v>
      </c>
      <c r="GM885" s="25">
        <f t="shared" si="1332"/>
        <v>0</v>
      </c>
      <c r="GN885" s="25">
        <f t="shared" si="1333"/>
        <v>0</v>
      </c>
      <c r="GO885" s="25">
        <f t="shared" si="1334"/>
        <v>0</v>
      </c>
      <c r="GP885" s="25">
        <f t="shared" si="1335"/>
        <v>0</v>
      </c>
      <c r="GQ885" s="16">
        <f t="shared" si="1336"/>
        <v>0</v>
      </c>
      <c r="GR885" s="25">
        <f t="shared" si="1337"/>
        <v>0</v>
      </c>
      <c r="GS885" s="9">
        <f t="shared" si="1275"/>
        <v>0</v>
      </c>
      <c r="GT885" s="26">
        <f t="shared" si="1276"/>
        <v>0</v>
      </c>
      <c r="GU885" s="19">
        <f t="shared" si="1277"/>
        <v>0</v>
      </c>
      <c r="GV885" s="26">
        <f t="shared" si="1278"/>
        <v>0</v>
      </c>
      <c r="GW885" s="26">
        <f t="shared" si="1279"/>
        <v>0</v>
      </c>
      <c r="GX885">
        <f t="shared" si="1338"/>
        <v>0</v>
      </c>
      <c r="GY885" s="7">
        <f t="shared" si="1288"/>
        <v>0</v>
      </c>
      <c r="GZ885" s="7">
        <f t="shared" si="1289"/>
        <v>0</v>
      </c>
      <c r="HA885" s="17">
        <f t="shared" si="1339"/>
        <v>0</v>
      </c>
      <c r="HB885" s="17">
        <f t="shared" si="1290"/>
        <v>0</v>
      </c>
    </row>
    <row r="886" spans="54:210" x14ac:dyDescent="0.3">
      <c r="BB886">
        <v>884</v>
      </c>
      <c r="BC886" s="7">
        <f t="shared" si="1291"/>
        <v>0</v>
      </c>
      <c r="BD886" s="28">
        <f t="shared" si="1292"/>
        <v>0</v>
      </c>
      <c r="BE886" s="16">
        <f t="shared" si="1293"/>
        <v>0</v>
      </c>
      <c r="BF886" s="16">
        <f t="shared" si="1294"/>
        <v>0</v>
      </c>
      <c r="BG886" s="25">
        <v>0</v>
      </c>
      <c r="BH886" s="25">
        <f t="shared" si="1295"/>
        <v>0</v>
      </c>
      <c r="BI886" s="25">
        <f t="shared" si="1296"/>
        <v>0</v>
      </c>
      <c r="BJ886" s="25">
        <f t="shared" si="1297"/>
        <v>0</v>
      </c>
      <c r="BK886" s="25">
        <f t="shared" si="1298"/>
        <v>0</v>
      </c>
      <c r="BL886" s="16">
        <f t="shared" si="1299"/>
        <v>0</v>
      </c>
      <c r="BM886" s="25">
        <f t="shared" si="1300"/>
        <v>0</v>
      </c>
      <c r="BN886" s="9">
        <f t="shared" si="1245"/>
        <v>0</v>
      </c>
      <c r="BO886" s="26">
        <f t="shared" si="1246"/>
        <v>0</v>
      </c>
      <c r="BP886" s="19">
        <f t="shared" si="1247"/>
        <v>0</v>
      </c>
      <c r="BQ886" s="26">
        <f t="shared" si="1248"/>
        <v>0</v>
      </c>
      <c r="BR886" s="26">
        <f t="shared" si="1249"/>
        <v>0</v>
      </c>
      <c r="BS886">
        <f t="shared" si="1301"/>
        <v>0</v>
      </c>
      <c r="BT886" s="7">
        <f t="shared" si="1302"/>
        <v>0</v>
      </c>
      <c r="BU886" s="7">
        <f t="shared" si="1280"/>
        <v>0</v>
      </c>
      <c r="BV886" s="17">
        <f t="shared" si="1303"/>
        <v>0</v>
      </c>
      <c r="BW886" s="17">
        <f t="shared" si="1281"/>
        <v>0</v>
      </c>
      <c r="CB886">
        <v>884</v>
      </c>
      <c r="CC886" s="7">
        <f t="shared" ca="1" si="1304"/>
        <v>-19000</v>
      </c>
      <c r="CD886" s="28">
        <f t="shared" ca="1" si="1305"/>
        <v>0</v>
      </c>
      <c r="CE886" s="16">
        <f t="shared" ca="1" si="1306"/>
        <v>0</v>
      </c>
      <c r="CF886" s="9">
        <f t="shared" ca="1" si="1250"/>
        <v>0</v>
      </c>
      <c r="CG886" s="26">
        <f t="shared" ca="1" si="1251"/>
        <v>0</v>
      </c>
      <c r="CH886" s="19">
        <f t="shared" ca="1" si="1252"/>
        <v>0</v>
      </c>
      <c r="CI886" s="26">
        <f t="shared" ca="1" si="1253"/>
        <v>0</v>
      </c>
      <c r="CJ886" s="26">
        <f t="shared" ca="1" si="1254"/>
        <v>0</v>
      </c>
      <c r="CK886" s="16">
        <f t="shared" ca="1" si="1307"/>
        <v>0</v>
      </c>
      <c r="CL886" s="25">
        <v>0</v>
      </c>
      <c r="CM886" s="25">
        <f t="shared" ca="1" si="1308"/>
        <v>0</v>
      </c>
      <c r="CN886" s="25">
        <f t="shared" ca="1" si="1309"/>
        <v>0</v>
      </c>
      <c r="CO886" s="25">
        <f t="shared" ca="1" si="1310"/>
        <v>0</v>
      </c>
      <c r="CP886" s="25">
        <f t="shared" ca="1" si="1311"/>
        <v>0</v>
      </c>
      <c r="CQ886" s="16">
        <f t="shared" ca="1" si="1312"/>
        <v>0</v>
      </c>
      <c r="CR886" s="25">
        <f t="shared" ca="1" si="1313"/>
        <v>0</v>
      </c>
      <c r="CS886" s="9">
        <f t="shared" ca="1" si="1255"/>
        <v>0</v>
      </c>
      <c r="CT886" s="26">
        <f t="shared" ca="1" si="1256"/>
        <v>0</v>
      </c>
      <c r="CU886" s="19">
        <f t="shared" ca="1" si="1257"/>
        <v>0</v>
      </c>
      <c r="CV886" s="26">
        <f t="shared" ca="1" si="1258"/>
        <v>0</v>
      </c>
      <c r="CW886" s="26">
        <f t="shared" ca="1" si="1259"/>
        <v>0</v>
      </c>
      <c r="CX886">
        <f t="shared" ca="1" si="1314"/>
        <v>0</v>
      </c>
      <c r="CY886" s="7">
        <f t="shared" ca="1" si="1282"/>
        <v>0</v>
      </c>
      <c r="CZ886" s="7">
        <f t="shared" ca="1" si="1283"/>
        <v>0</v>
      </c>
      <c r="DA886" s="17">
        <f t="shared" ca="1" si="1315"/>
        <v>0</v>
      </c>
      <c r="DB886" s="17">
        <f t="shared" ca="1" si="1284"/>
        <v>0</v>
      </c>
      <c r="EB886">
        <v>884</v>
      </c>
      <c r="EC886" s="7">
        <f t="shared" si="1316"/>
        <v>0</v>
      </c>
      <c r="ED886" s="28">
        <f t="shared" si="1317"/>
        <v>0</v>
      </c>
      <c r="EE886" s="16">
        <f t="shared" si="1318"/>
        <v>0</v>
      </c>
      <c r="EF886" s="9">
        <f t="shared" si="1260"/>
        <v>0</v>
      </c>
      <c r="EG886" s="26">
        <f t="shared" si="1261"/>
        <v>0</v>
      </c>
      <c r="EH886" s="19">
        <f t="shared" si="1262"/>
        <v>0</v>
      </c>
      <c r="EI886" s="26">
        <f t="shared" si="1263"/>
        <v>0</v>
      </c>
      <c r="EJ886" s="26">
        <f t="shared" si="1264"/>
        <v>0</v>
      </c>
      <c r="EK886" s="16">
        <f t="shared" si="1319"/>
        <v>0</v>
      </c>
      <c r="EL886" s="25">
        <v>0</v>
      </c>
      <c r="EM886" s="25">
        <f t="shared" si="1320"/>
        <v>0</v>
      </c>
      <c r="EN886" s="25">
        <f t="shared" si="1321"/>
        <v>0</v>
      </c>
      <c r="EO886" s="25">
        <f t="shared" si="1322"/>
        <v>0</v>
      </c>
      <c r="EP886" s="25">
        <f t="shared" si="1323"/>
        <v>0</v>
      </c>
      <c r="EQ886" s="16">
        <f t="shared" si="1324"/>
        <v>0</v>
      </c>
      <c r="ER886" s="25">
        <f t="shared" si="1325"/>
        <v>0</v>
      </c>
      <c r="ES886" s="9">
        <f t="shared" si="1265"/>
        <v>0</v>
      </c>
      <c r="ET886" s="26">
        <f t="shared" si="1266"/>
        <v>0</v>
      </c>
      <c r="EU886" s="19">
        <f t="shared" si="1267"/>
        <v>0</v>
      </c>
      <c r="EV886" s="26">
        <f t="shared" si="1268"/>
        <v>0</v>
      </c>
      <c r="EW886" s="26">
        <f t="shared" si="1269"/>
        <v>0</v>
      </c>
      <c r="EX886">
        <f t="shared" si="1326"/>
        <v>0</v>
      </c>
      <c r="EY886" s="7">
        <f t="shared" si="1285"/>
        <v>0</v>
      </c>
      <c r="EZ886" s="7">
        <f t="shared" si="1286"/>
        <v>0</v>
      </c>
      <c r="FA886" s="17">
        <f t="shared" si="1327"/>
        <v>0</v>
      </c>
      <c r="FB886" s="17">
        <f t="shared" si="1287"/>
        <v>0</v>
      </c>
      <c r="GB886">
        <v>884</v>
      </c>
      <c r="GC886" s="7">
        <f t="shared" si="1328"/>
        <v>0</v>
      </c>
      <c r="GD886" s="28">
        <f t="shared" si="1329"/>
        <v>0</v>
      </c>
      <c r="GE886" s="16">
        <f t="shared" si="1330"/>
        <v>0</v>
      </c>
      <c r="GF886" s="9">
        <f t="shared" si="1270"/>
        <v>0</v>
      </c>
      <c r="GG886" s="26">
        <f t="shared" si="1271"/>
        <v>0</v>
      </c>
      <c r="GH886" s="19">
        <f t="shared" si="1272"/>
        <v>0</v>
      </c>
      <c r="GI886" s="26">
        <f t="shared" si="1273"/>
        <v>0</v>
      </c>
      <c r="GJ886" s="26">
        <f t="shared" si="1274"/>
        <v>0</v>
      </c>
      <c r="GK886" s="16">
        <f t="shared" si="1331"/>
        <v>0</v>
      </c>
      <c r="GL886" s="25">
        <v>0</v>
      </c>
      <c r="GM886" s="25">
        <f t="shared" si="1332"/>
        <v>0</v>
      </c>
      <c r="GN886" s="25">
        <f t="shared" si="1333"/>
        <v>0</v>
      </c>
      <c r="GO886" s="25">
        <f t="shared" si="1334"/>
        <v>0</v>
      </c>
      <c r="GP886" s="25">
        <f t="shared" si="1335"/>
        <v>0</v>
      </c>
      <c r="GQ886" s="16">
        <f t="shared" si="1336"/>
        <v>0</v>
      </c>
      <c r="GR886" s="25">
        <f t="shared" si="1337"/>
        <v>0</v>
      </c>
      <c r="GS886" s="9">
        <f t="shared" si="1275"/>
        <v>0</v>
      </c>
      <c r="GT886" s="26">
        <f t="shared" si="1276"/>
        <v>0</v>
      </c>
      <c r="GU886" s="19">
        <f t="shared" si="1277"/>
        <v>0</v>
      </c>
      <c r="GV886" s="26">
        <f t="shared" si="1278"/>
        <v>0</v>
      </c>
      <c r="GW886" s="26">
        <f t="shared" si="1279"/>
        <v>0</v>
      </c>
      <c r="GX886">
        <f t="shared" si="1338"/>
        <v>0</v>
      </c>
      <c r="GY886" s="7">
        <f t="shared" si="1288"/>
        <v>0</v>
      </c>
      <c r="GZ886" s="7">
        <f t="shared" si="1289"/>
        <v>0</v>
      </c>
      <c r="HA886" s="17">
        <f t="shared" si="1339"/>
        <v>0</v>
      </c>
      <c r="HB886" s="17">
        <f t="shared" si="1290"/>
        <v>0</v>
      </c>
    </row>
    <row r="887" spans="54:210" x14ac:dyDescent="0.3">
      <c r="BB887">
        <v>885</v>
      </c>
      <c r="BC887" s="7">
        <f t="shared" si="1291"/>
        <v>0</v>
      </c>
      <c r="BD887" s="28">
        <f t="shared" si="1292"/>
        <v>0</v>
      </c>
      <c r="BE887" s="16">
        <f t="shared" si="1293"/>
        <v>0</v>
      </c>
      <c r="BF887" s="16">
        <f t="shared" si="1294"/>
        <v>0</v>
      </c>
      <c r="BG887" s="25">
        <v>0</v>
      </c>
      <c r="BH887" s="25">
        <f t="shared" si="1295"/>
        <v>0</v>
      </c>
      <c r="BI887" s="25">
        <f t="shared" si="1296"/>
        <v>0</v>
      </c>
      <c r="BJ887" s="25">
        <f t="shared" si="1297"/>
        <v>0</v>
      </c>
      <c r="BK887" s="25">
        <f t="shared" si="1298"/>
        <v>0</v>
      </c>
      <c r="BL887" s="16">
        <f t="shared" si="1299"/>
        <v>0</v>
      </c>
      <c r="BM887" s="25">
        <f t="shared" si="1300"/>
        <v>0</v>
      </c>
      <c r="BN887" s="9">
        <f t="shared" si="1245"/>
        <v>0</v>
      </c>
      <c r="BO887" s="26">
        <f t="shared" si="1246"/>
        <v>0</v>
      </c>
      <c r="BP887" s="19">
        <f t="shared" si="1247"/>
        <v>0</v>
      </c>
      <c r="BQ887" s="26">
        <f t="shared" si="1248"/>
        <v>0</v>
      </c>
      <c r="BR887" s="26">
        <f t="shared" si="1249"/>
        <v>0</v>
      </c>
      <c r="BS887">
        <f t="shared" si="1301"/>
        <v>0</v>
      </c>
      <c r="BT887" s="7">
        <f t="shared" si="1302"/>
        <v>0</v>
      </c>
      <c r="BU887" s="7">
        <f t="shared" si="1280"/>
        <v>0</v>
      </c>
      <c r="BV887" s="17">
        <f t="shared" si="1303"/>
        <v>0</v>
      </c>
      <c r="BW887" s="17">
        <f t="shared" si="1281"/>
        <v>0</v>
      </c>
      <c r="CB887">
        <v>885</v>
      </c>
      <c r="CC887" s="7">
        <f t="shared" ca="1" si="1304"/>
        <v>-19000</v>
      </c>
      <c r="CD887" s="28">
        <f t="shared" ca="1" si="1305"/>
        <v>0</v>
      </c>
      <c r="CE887" s="16">
        <f t="shared" ca="1" si="1306"/>
        <v>0</v>
      </c>
      <c r="CF887" s="9">
        <f t="shared" ca="1" si="1250"/>
        <v>0</v>
      </c>
      <c r="CG887" s="26">
        <f t="shared" ca="1" si="1251"/>
        <v>0</v>
      </c>
      <c r="CH887" s="19">
        <f t="shared" ca="1" si="1252"/>
        <v>0</v>
      </c>
      <c r="CI887" s="26">
        <f t="shared" ca="1" si="1253"/>
        <v>0</v>
      </c>
      <c r="CJ887" s="26">
        <f t="shared" ca="1" si="1254"/>
        <v>0</v>
      </c>
      <c r="CK887" s="16">
        <f t="shared" ca="1" si="1307"/>
        <v>0</v>
      </c>
      <c r="CL887" s="25">
        <v>0</v>
      </c>
      <c r="CM887" s="25">
        <f t="shared" ca="1" si="1308"/>
        <v>0</v>
      </c>
      <c r="CN887" s="25">
        <f t="shared" ca="1" si="1309"/>
        <v>0</v>
      </c>
      <c r="CO887" s="25">
        <f t="shared" ca="1" si="1310"/>
        <v>0</v>
      </c>
      <c r="CP887" s="25">
        <f t="shared" ca="1" si="1311"/>
        <v>0</v>
      </c>
      <c r="CQ887" s="16">
        <f t="shared" ca="1" si="1312"/>
        <v>0</v>
      </c>
      <c r="CR887" s="25">
        <f t="shared" ca="1" si="1313"/>
        <v>0</v>
      </c>
      <c r="CS887" s="9">
        <f t="shared" ca="1" si="1255"/>
        <v>0</v>
      </c>
      <c r="CT887" s="26">
        <f t="shared" ca="1" si="1256"/>
        <v>0</v>
      </c>
      <c r="CU887" s="19">
        <f t="shared" ca="1" si="1257"/>
        <v>0</v>
      </c>
      <c r="CV887" s="26">
        <f t="shared" ca="1" si="1258"/>
        <v>0</v>
      </c>
      <c r="CW887" s="26">
        <f t="shared" ca="1" si="1259"/>
        <v>0</v>
      </c>
      <c r="CX887">
        <f t="shared" ca="1" si="1314"/>
        <v>0</v>
      </c>
      <c r="CY887" s="7">
        <f t="shared" ca="1" si="1282"/>
        <v>0</v>
      </c>
      <c r="CZ887" s="7">
        <f t="shared" ca="1" si="1283"/>
        <v>0</v>
      </c>
      <c r="DA887" s="17">
        <f t="shared" ca="1" si="1315"/>
        <v>0</v>
      </c>
      <c r="DB887" s="17">
        <f t="shared" ca="1" si="1284"/>
        <v>0</v>
      </c>
      <c r="EB887">
        <v>885</v>
      </c>
      <c r="EC887" s="7">
        <f t="shared" si="1316"/>
        <v>0</v>
      </c>
      <c r="ED887" s="28">
        <f t="shared" si="1317"/>
        <v>0</v>
      </c>
      <c r="EE887" s="16">
        <f t="shared" si="1318"/>
        <v>0</v>
      </c>
      <c r="EF887" s="9">
        <f t="shared" si="1260"/>
        <v>0</v>
      </c>
      <c r="EG887" s="26">
        <f t="shared" si="1261"/>
        <v>0</v>
      </c>
      <c r="EH887" s="19">
        <f t="shared" si="1262"/>
        <v>0</v>
      </c>
      <c r="EI887" s="26">
        <f t="shared" si="1263"/>
        <v>0</v>
      </c>
      <c r="EJ887" s="26">
        <f t="shared" si="1264"/>
        <v>0</v>
      </c>
      <c r="EK887" s="16">
        <f t="shared" si="1319"/>
        <v>0</v>
      </c>
      <c r="EL887" s="25">
        <v>0</v>
      </c>
      <c r="EM887" s="25">
        <f t="shared" si="1320"/>
        <v>0</v>
      </c>
      <c r="EN887" s="25">
        <f t="shared" si="1321"/>
        <v>0</v>
      </c>
      <c r="EO887" s="25">
        <f t="shared" si="1322"/>
        <v>0</v>
      </c>
      <c r="EP887" s="25">
        <f t="shared" si="1323"/>
        <v>0</v>
      </c>
      <c r="EQ887" s="16">
        <f t="shared" si="1324"/>
        <v>0</v>
      </c>
      <c r="ER887" s="25">
        <f t="shared" si="1325"/>
        <v>0</v>
      </c>
      <c r="ES887" s="9">
        <f t="shared" si="1265"/>
        <v>0</v>
      </c>
      <c r="ET887" s="26">
        <f t="shared" si="1266"/>
        <v>0</v>
      </c>
      <c r="EU887" s="19">
        <f t="shared" si="1267"/>
        <v>0</v>
      </c>
      <c r="EV887" s="26">
        <f t="shared" si="1268"/>
        <v>0</v>
      </c>
      <c r="EW887" s="26">
        <f t="shared" si="1269"/>
        <v>0</v>
      </c>
      <c r="EX887">
        <f t="shared" si="1326"/>
        <v>0</v>
      </c>
      <c r="EY887" s="7">
        <f t="shared" si="1285"/>
        <v>0</v>
      </c>
      <c r="EZ887" s="7">
        <f t="shared" si="1286"/>
        <v>0</v>
      </c>
      <c r="FA887" s="17">
        <f t="shared" si="1327"/>
        <v>0</v>
      </c>
      <c r="FB887" s="17">
        <f t="shared" si="1287"/>
        <v>0</v>
      </c>
      <c r="GB887">
        <v>885</v>
      </c>
      <c r="GC887" s="7">
        <f t="shared" si="1328"/>
        <v>0</v>
      </c>
      <c r="GD887" s="28">
        <f t="shared" si="1329"/>
        <v>0</v>
      </c>
      <c r="GE887" s="16">
        <f t="shared" si="1330"/>
        <v>0</v>
      </c>
      <c r="GF887" s="9">
        <f t="shared" si="1270"/>
        <v>0</v>
      </c>
      <c r="GG887" s="26">
        <f t="shared" si="1271"/>
        <v>0</v>
      </c>
      <c r="GH887" s="19">
        <f t="shared" si="1272"/>
        <v>0</v>
      </c>
      <c r="GI887" s="26">
        <f t="shared" si="1273"/>
        <v>0</v>
      </c>
      <c r="GJ887" s="26">
        <f t="shared" si="1274"/>
        <v>0</v>
      </c>
      <c r="GK887" s="16">
        <f t="shared" si="1331"/>
        <v>0</v>
      </c>
      <c r="GL887" s="25">
        <v>0</v>
      </c>
      <c r="GM887" s="25">
        <f t="shared" si="1332"/>
        <v>0</v>
      </c>
      <c r="GN887" s="25">
        <f t="shared" si="1333"/>
        <v>0</v>
      </c>
      <c r="GO887" s="25">
        <f t="shared" si="1334"/>
        <v>0</v>
      </c>
      <c r="GP887" s="25">
        <f t="shared" si="1335"/>
        <v>0</v>
      </c>
      <c r="GQ887" s="16">
        <f t="shared" si="1336"/>
        <v>0</v>
      </c>
      <c r="GR887" s="25">
        <f t="shared" si="1337"/>
        <v>0</v>
      </c>
      <c r="GS887" s="9">
        <f t="shared" si="1275"/>
        <v>0</v>
      </c>
      <c r="GT887" s="26">
        <f t="shared" si="1276"/>
        <v>0</v>
      </c>
      <c r="GU887" s="19">
        <f t="shared" si="1277"/>
        <v>0</v>
      </c>
      <c r="GV887" s="26">
        <f t="shared" si="1278"/>
        <v>0</v>
      </c>
      <c r="GW887" s="26">
        <f t="shared" si="1279"/>
        <v>0</v>
      </c>
      <c r="GX887">
        <f t="shared" si="1338"/>
        <v>0</v>
      </c>
      <c r="GY887" s="7">
        <f t="shared" si="1288"/>
        <v>0</v>
      </c>
      <c r="GZ887" s="7">
        <f t="shared" si="1289"/>
        <v>0</v>
      </c>
      <c r="HA887" s="17">
        <f t="shared" si="1339"/>
        <v>0</v>
      </c>
      <c r="HB887" s="17">
        <f t="shared" si="1290"/>
        <v>0</v>
      </c>
    </row>
    <row r="888" spans="54:210" x14ac:dyDescent="0.3">
      <c r="BB888">
        <v>886</v>
      </c>
      <c r="BC888" s="7">
        <f t="shared" si="1291"/>
        <v>0</v>
      </c>
      <c r="BD888" s="28">
        <f t="shared" si="1292"/>
        <v>0</v>
      </c>
      <c r="BE888" s="16">
        <f t="shared" si="1293"/>
        <v>0</v>
      </c>
      <c r="BF888" s="16">
        <f t="shared" si="1294"/>
        <v>0</v>
      </c>
      <c r="BG888" s="25">
        <v>0</v>
      </c>
      <c r="BH888" s="25">
        <f t="shared" si="1295"/>
        <v>0</v>
      </c>
      <c r="BI888" s="25">
        <f t="shared" si="1296"/>
        <v>0</v>
      </c>
      <c r="BJ888" s="25">
        <f t="shared" si="1297"/>
        <v>0</v>
      </c>
      <c r="BK888" s="25">
        <f t="shared" si="1298"/>
        <v>0</v>
      </c>
      <c r="BL888" s="16">
        <f t="shared" si="1299"/>
        <v>0</v>
      </c>
      <c r="BM888" s="25">
        <f t="shared" si="1300"/>
        <v>0</v>
      </c>
      <c r="BN888" s="9">
        <f t="shared" si="1245"/>
        <v>0</v>
      </c>
      <c r="BO888" s="26">
        <f t="shared" si="1246"/>
        <v>0</v>
      </c>
      <c r="BP888" s="19">
        <f t="shared" si="1247"/>
        <v>0</v>
      </c>
      <c r="BQ888" s="26">
        <f t="shared" si="1248"/>
        <v>0</v>
      </c>
      <c r="BR888" s="26">
        <f t="shared" si="1249"/>
        <v>0</v>
      </c>
      <c r="BS888">
        <f t="shared" si="1301"/>
        <v>0</v>
      </c>
      <c r="BT888" s="7">
        <f t="shared" si="1302"/>
        <v>0</v>
      </c>
      <c r="BU888" s="7">
        <f t="shared" si="1280"/>
        <v>0</v>
      </c>
      <c r="BV888" s="17">
        <f t="shared" si="1303"/>
        <v>0</v>
      </c>
      <c r="BW888" s="17">
        <f t="shared" si="1281"/>
        <v>0</v>
      </c>
      <c r="CB888">
        <v>886</v>
      </c>
      <c r="CC888" s="7">
        <f t="shared" ca="1" si="1304"/>
        <v>-19000</v>
      </c>
      <c r="CD888" s="28">
        <f t="shared" ca="1" si="1305"/>
        <v>0</v>
      </c>
      <c r="CE888" s="16">
        <f t="shared" ca="1" si="1306"/>
        <v>0</v>
      </c>
      <c r="CF888" s="9">
        <f t="shared" ca="1" si="1250"/>
        <v>0</v>
      </c>
      <c r="CG888" s="26">
        <f t="shared" ca="1" si="1251"/>
        <v>0</v>
      </c>
      <c r="CH888" s="19">
        <f t="shared" ca="1" si="1252"/>
        <v>0</v>
      </c>
      <c r="CI888" s="26">
        <f t="shared" ca="1" si="1253"/>
        <v>0</v>
      </c>
      <c r="CJ888" s="26">
        <f t="shared" ca="1" si="1254"/>
        <v>0</v>
      </c>
      <c r="CK888" s="16">
        <f t="shared" ca="1" si="1307"/>
        <v>0</v>
      </c>
      <c r="CL888" s="25">
        <v>0</v>
      </c>
      <c r="CM888" s="25">
        <f t="shared" ca="1" si="1308"/>
        <v>0</v>
      </c>
      <c r="CN888" s="25">
        <f t="shared" ca="1" si="1309"/>
        <v>0</v>
      </c>
      <c r="CO888" s="25">
        <f t="shared" ca="1" si="1310"/>
        <v>0</v>
      </c>
      <c r="CP888" s="25">
        <f t="shared" ca="1" si="1311"/>
        <v>0</v>
      </c>
      <c r="CQ888" s="16">
        <f t="shared" ca="1" si="1312"/>
        <v>0</v>
      </c>
      <c r="CR888" s="25">
        <f t="shared" ca="1" si="1313"/>
        <v>0</v>
      </c>
      <c r="CS888" s="9">
        <f t="shared" ca="1" si="1255"/>
        <v>0</v>
      </c>
      <c r="CT888" s="26">
        <f t="shared" ca="1" si="1256"/>
        <v>0</v>
      </c>
      <c r="CU888" s="19">
        <f t="shared" ca="1" si="1257"/>
        <v>0</v>
      </c>
      <c r="CV888" s="26">
        <f t="shared" ca="1" si="1258"/>
        <v>0</v>
      </c>
      <c r="CW888" s="26">
        <f t="shared" ca="1" si="1259"/>
        <v>0</v>
      </c>
      <c r="CX888">
        <f t="shared" ca="1" si="1314"/>
        <v>0</v>
      </c>
      <c r="CY888" s="7">
        <f t="shared" ca="1" si="1282"/>
        <v>0</v>
      </c>
      <c r="CZ888" s="7">
        <f t="shared" ca="1" si="1283"/>
        <v>0</v>
      </c>
      <c r="DA888" s="17">
        <f t="shared" ca="1" si="1315"/>
        <v>0</v>
      </c>
      <c r="DB888" s="17">
        <f t="shared" ca="1" si="1284"/>
        <v>0</v>
      </c>
      <c r="EB888">
        <v>886</v>
      </c>
      <c r="EC888" s="7">
        <f t="shared" si="1316"/>
        <v>0</v>
      </c>
      <c r="ED888" s="28">
        <f t="shared" si="1317"/>
        <v>0</v>
      </c>
      <c r="EE888" s="16">
        <f t="shared" si="1318"/>
        <v>0</v>
      </c>
      <c r="EF888" s="9">
        <f t="shared" si="1260"/>
        <v>0</v>
      </c>
      <c r="EG888" s="26">
        <f t="shared" si="1261"/>
        <v>0</v>
      </c>
      <c r="EH888" s="19">
        <f t="shared" si="1262"/>
        <v>0</v>
      </c>
      <c r="EI888" s="26">
        <f t="shared" si="1263"/>
        <v>0</v>
      </c>
      <c r="EJ888" s="26">
        <f t="shared" si="1264"/>
        <v>0</v>
      </c>
      <c r="EK888" s="16">
        <f t="shared" si="1319"/>
        <v>0</v>
      </c>
      <c r="EL888" s="25">
        <v>0</v>
      </c>
      <c r="EM888" s="25">
        <f t="shared" si="1320"/>
        <v>0</v>
      </c>
      <c r="EN888" s="25">
        <f t="shared" si="1321"/>
        <v>0</v>
      </c>
      <c r="EO888" s="25">
        <f t="shared" si="1322"/>
        <v>0</v>
      </c>
      <c r="EP888" s="25">
        <f t="shared" si="1323"/>
        <v>0</v>
      </c>
      <c r="EQ888" s="16">
        <f t="shared" si="1324"/>
        <v>0</v>
      </c>
      <c r="ER888" s="25">
        <f t="shared" si="1325"/>
        <v>0</v>
      </c>
      <c r="ES888" s="9">
        <f t="shared" si="1265"/>
        <v>0</v>
      </c>
      <c r="ET888" s="26">
        <f t="shared" si="1266"/>
        <v>0</v>
      </c>
      <c r="EU888" s="19">
        <f t="shared" si="1267"/>
        <v>0</v>
      </c>
      <c r="EV888" s="26">
        <f t="shared" si="1268"/>
        <v>0</v>
      </c>
      <c r="EW888" s="26">
        <f t="shared" si="1269"/>
        <v>0</v>
      </c>
      <c r="EX888">
        <f t="shared" si="1326"/>
        <v>0</v>
      </c>
      <c r="EY888" s="7">
        <f t="shared" si="1285"/>
        <v>0</v>
      </c>
      <c r="EZ888" s="7">
        <f t="shared" si="1286"/>
        <v>0</v>
      </c>
      <c r="FA888" s="17">
        <f t="shared" si="1327"/>
        <v>0</v>
      </c>
      <c r="FB888" s="17">
        <f t="shared" si="1287"/>
        <v>0</v>
      </c>
      <c r="GB888">
        <v>886</v>
      </c>
      <c r="GC888" s="7">
        <f t="shared" si="1328"/>
        <v>0</v>
      </c>
      <c r="GD888" s="28">
        <f t="shared" si="1329"/>
        <v>0</v>
      </c>
      <c r="GE888" s="16">
        <f t="shared" si="1330"/>
        <v>0</v>
      </c>
      <c r="GF888" s="9">
        <f t="shared" si="1270"/>
        <v>0</v>
      </c>
      <c r="GG888" s="26">
        <f t="shared" si="1271"/>
        <v>0</v>
      </c>
      <c r="GH888" s="19">
        <f t="shared" si="1272"/>
        <v>0</v>
      </c>
      <c r="GI888" s="26">
        <f t="shared" si="1273"/>
        <v>0</v>
      </c>
      <c r="GJ888" s="26">
        <f t="shared" si="1274"/>
        <v>0</v>
      </c>
      <c r="GK888" s="16">
        <f t="shared" si="1331"/>
        <v>0</v>
      </c>
      <c r="GL888" s="25">
        <v>0</v>
      </c>
      <c r="GM888" s="25">
        <f t="shared" si="1332"/>
        <v>0</v>
      </c>
      <c r="GN888" s="25">
        <f t="shared" si="1333"/>
        <v>0</v>
      </c>
      <c r="GO888" s="25">
        <f t="shared" si="1334"/>
        <v>0</v>
      </c>
      <c r="GP888" s="25">
        <f t="shared" si="1335"/>
        <v>0</v>
      </c>
      <c r="GQ888" s="16">
        <f t="shared" si="1336"/>
        <v>0</v>
      </c>
      <c r="GR888" s="25">
        <f t="shared" si="1337"/>
        <v>0</v>
      </c>
      <c r="GS888" s="9">
        <f t="shared" si="1275"/>
        <v>0</v>
      </c>
      <c r="GT888" s="26">
        <f t="shared" si="1276"/>
        <v>0</v>
      </c>
      <c r="GU888" s="19">
        <f t="shared" si="1277"/>
        <v>0</v>
      </c>
      <c r="GV888" s="26">
        <f t="shared" si="1278"/>
        <v>0</v>
      </c>
      <c r="GW888" s="26">
        <f t="shared" si="1279"/>
        <v>0</v>
      </c>
      <c r="GX888">
        <f t="shared" si="1338"/>
        <v>0</v>
      </c>
      <c r="GY888" s="7">
        <f t="shared" si="1288"/>
        <v>0</v>
      </c>
      <c r="GZ888" s="7">
        <f t="shared" si="1289"/>
        <v>0</v>
      </c>
      <c r="HA888" s="17">
        <f t="shared" si="1339"/>
        <v>0</v>
      </c>
      <c r="HB888" s="17">
        <f t="shared" si="1290"/>
        <v>0</v>
      </c>
    </row>
    <row r="889" spans="54:210" x14ac:dyDescent="0.3">
      <c r="BB889">
        <v>887</v>
      </c>
      <c r="BC889" s="7">
        <f t="shared" si="1291"/>
        <v>0</v>
      </c>
      <c r="BD889" s="28">
        <f t="shared" si="1292"/>
        <v>0</v>
      </c>
      <c r="BE889" s="16">
        <f t="shared" si="1293"/>
        <v>0</v>
      </c>
      <c r="BF889" s="16">
        <f t="shared" si="1294"/>
        <v>0</v>
      </c>
      <c r="BG889" s="25">
        <v>0</v>
      </c>
      <c r="BH889" s="25">
        <f t="shared" si="1295"/>
        <v>0</v>
      </c>
      <c r="BI889" s="25">
        <f t="shared" si="1296"/>
        <v>0</v>
      </c>
      <c r="BJ889" s="25">
        <f t="shared" si="1297"/>
        <v>0</v>
      </c>
      <c r="BK889" s="25">
        <f t="shared" si="1298"/>
        <v>0</v>
      </c>
      <c r="BL889" s="16">
        <f t="shared" si="1299"/>
        <v>0</v>
      </c>
      <c r="BM889" s="25">
        <f t="shared" si="1300"/>
        <v>0</v>
      </c>
      <c r="BN889" s="9">
        <f t="shared" si="1245"/>
        <v>0</v>
      </c>
      <c r="BO889" s="26">
        <f t="shared" si="1246"/>
        <v>0</v>
      </c>
      <c r="BP889" s="19">
        <f t="shared" si="1247"/>
        <v>0</v>
      </c>
      <c r="BQ889" s="26">
        <f t="shared" si="1248"/>
        <v>0</v>
      </c>
      <c r="BR889" s="26">
        <f t="shared" si="1249"/>
        <v>0</v>
      </c>
      <c r="BS889">
        <f t="shared" si="1301"/>
        <v>0</v>
      </c>
      <c r="BT889" s="7">
        <f t="shared" si="1302"/>
        <v>0</v>
      </c>
      <c r="BU889" s="7">
        <f t="shared" si="1280"/>
        <v>0</v>
      </c>
      <c r="BV889" s="17">
        <f t="shared" si="1303"/>
        <v>0</v>
      </c>
      <c r="BW889" s="17">
        <f t="shared" si="1281"/>
        <v>0</v>
      </c>
      <c r="CB889">
        <v>887</v>
      </c>
      <c r="CC889" s="7">
        <f t="shared" ca="1" si="1304"/>
        <v>-19000</v>
      </c>
      <c r="CD889" s="28">
        <f t="shared" ca="1" si="1305"/>
        <v>0</v>
      </c>
      <c r="CE889" s="16">
        <f t="shared" ca="1" si="1306"/>
        <v>0</v>
      </c>
      <c r="CF889" s="9">
        <f t="shared" ca="1" si="1250"/>
        <v>0</v>
      </c>
      <c r="CG889" s="26">
        <f t="shared" ca="1" si="1251"/>
        <v>0</v>
      </c>
      <c r="CH889" s="19">
        <f t="shared" ca="1" si="1252"/>
        <v>0</v>
      </c>
      <c r="CI889" s="26">
        <f t="shared" ca="1" si="1253"/>
        <v>0</v>
      </c>
      <c r="CJ889" s="26">
        <f t="shared" ca="1" si="1254"/>
        <v>0</v>
      </c>
      <c r="CK889" s="16">
        <f t="shared" ca="1" si="1307"/>
        <v>0</v>
      </c>
      <c r="CL889" s="25">
        <v>0</v>
      </c>
      <c r="CM889" s="25">
        <f t="shared" ca="1" si="1308"/>
        <v>0</v>
      </c>
      <c r="CN889" s="25">
        <f t="shared" ca="1" si="1309"/>
        <v>0</v>
      </c>
      <c r="CO889" s="25">
        <f t="shared" ca="1" si="1310"/>
        <v>0</v>
      </c>
      <c r="CP889" s="25">
        <f t="shared" ca="1" si="1311"/>
        <v>0</v>
      </c>
      <c r="CQ889" s="16">
        <f t="shared" ca="1" si="1312"/>
        <v>0</v>
      </c>
      <c r="CR889" s="25">
        <f t="shared" ca="1" si="1313"/>
        <v>0</v>
      </c>
      <c r="CS889" s="9">
        <f t="shared" ca="1" si="1255"/>
        <v>0</v>
      </c>
      <c r="CT889" s="26">
        <f t="shared" ca="1" si="1256"/>
        <v>0</v>
      </c>
      <c r="CU889" s="19">
        <f t="shared" ca="1" si="1257"/>
        <v>0</v>
      </c>
      <c r="CV889" s="26">
        <f t="shared" ca="1" si="1258"/>
        <v>0</v>
      </c>
      <c r="CW889" s="26">
        <f t="shared" ca="1" si="1259"/>
        <v>0</v>
      </c>
      <c r="CX889">
        <f t="shared" ca="1" si="1314"/>
        <v>0</v>
      </c>
      <c r="CY889" s="7">
        <f t="shared" ca="1" si="1282"/>
        <v>0</v>
      </c>
      <c r="CZ889" s="7">
        <f t="shared" ca="1" si="1283"/>
        <v>0</v>
      </c>
      <c r="DA889" s="17">
        <f t="shared" ca="1" si="1315"/>
        <v>0</v>
      </c>
      <c r="DB889" s="17">
        <f t="shared" ca="1" si="1284"/>
        <v>0</v>
      </c>
      <c r="EB889">
        <v>887</v>
      </c>
      <c r="EC889" s="7">
        <f t="shared" si="1316"/>
        <v>0</v>
      </c>
      <c r="ED889" s="28">
        <f t="shared" si="1317"/>
        <v>0</v>
      </c>
      <c r="EE889" s="16">
        <f t="shared" si="1318"/>
        <v>0</v>
      </c>
      <c r="EF889" s="9">
        <f t="shared" si="1260"/>
        <v>0</v>
      </c>
      <c r="EG889" s="26">
        <f t="shared" si="1261"/>
        <v>0</v>
      </c>
      <c r="EH889" s="19">
        <f t="shared" si="1262"/>
        <v>0</v>
      </c>
      <c r="EI889" s="26">
        <f t="shared" si="1263"/>
        <v>0</v>
      </c>
      <c r="EJ889" s="26">
        <f t="shared" si="1264"/>
        <v>0</v>
      </c>
      <c r="EK889" s="16">
        <f t="shared" si="1319"/>
        <v>0</v>
      </c>
      <c r="EL889" s="25">
        <v>0</v>
      </c>
      <c r="EM889" s="25">
        <f t="shared" si="1320"/>
        <v>0</v>
      </c>
      <c r="EN889" s="25">
        <f t="shared" si="1321"/>
        <v>0</v>
      </c>
      <c r="EO889" s="25">
        <f t="shared" si="1322"/>
        <v>0</v>
      </c>
      <c r="EP889" s="25">
        <f t="shared" si="1323"/>
        <v>0</v>
      </c>
      <c r="EQ889" s="16">
        <f t="shared" si="1324"/>
        <v>0</v>
      </c>
      <c r="ER889" s="25">
        <f t="shared" si="1325"/>
        <v>0</v>
      </c>
      <c r="ES889" s="9">
        <f t="shared" si="1265"/>
        <v>0</v>
      </c>
      <c r="ET889" s="26">
        <f t="shared" si="1266"/>
        <v>0</v>
      </c>
      <c r="EU889" s="19">
        <f t="shared" si="1267"/>
        <v>0</v>
      </c>
      <c r="EV889" s="26">
        <f t="shared" si="1268"/>
        <v>0</v>
      </c>
      <c r="EW889" s="26">
        <f t="shared" si="1269"/>
        <v>0</v>
      </c>
      <c r="EX889">
        <f t="shared" si="1326"/>
        <v>0</v>
      </c>
      <c r="EY889" s="7">
        <f t="shared" si="1285"/>
        <v>0</v>
      </c>
      <c r="EZ889" s="7">
        <f t="shared" si="1286"/>
        <v>0</v>
      </c>
      <c r="FA889" s="17">
        <f t="shared" si="1327"/>
        <v>0</v>
      </c>
      <c r="FB889" s="17">
        <f t="shared" si="1287"/>
        <v>0</v>
      </c>
      <c r="GB889">
        <v>887</v>
      </c>
      <c r="GC889" s="7">
        <f t="shared" si="1328"/>
        <v>0</v>
      </c>
      <c r="GD889" s="28">
        <f t="shared" si="1329"/>
        <v>0</v>
      </c>
      <c r="GE889" s="16">
        <f t="shared" si="1330"/>
        <v>0</v>
      </c>
      <c r="GF889" s="9">
        <f t="shared" si="1270"/>
        <v>0</v>
      </c>
      <c r="GG889" s="26">
        <f t="shared" si="1271"/>
        <v>0</v>
      </c>
      <c r="GH889" s="19">
        <f t="shared" si="1272"/>
        <v>0</v>
      </c>
      <c r="GI889" s="26">
        <f t="shared" si="1273"/>
        <v>0</v>
      </c>
      <c r="GJ889" s="26">
        <f t="shared" si="1274"/>
        <v>0</v>
      </c>
      <c r="GK889" s="16">
        <f t="shared" si="1331"/>
        <v>0</v>
      </c>
      <c r="GL889" s="25">
        <v>0</v>
      </c>
      <c r="GM889" s="25">
        <f t="shared" si="1332"/>
        <v>0</v>
      </c>
      <c r="GN889" s="25">
        <f t="shared" si="1333"/>
        <v>0</v>
      </c>
      <c r="GO889" s="25">
        <f t="shared" si="1334"/>
        <v>0</v>
      </c>
      <c r="GP889" s="25">
        <f t="shared" si="1335"/>
        <v>0</v>
      </c>
      <c r="GQ889" s="16">
        <f t="shared" si="1336"/>
        <v>0</v>
      </c>
      <c r="GR889" s="25">
        <f t="shared" si="1337"/>
        <v>0</v>
      </c>
      <c r="GS889" s="9">
        <f t="shared" si="1275"/>
        <v>0</v>
      </c>
      <c r="GT889" s="26">
        <f t="shared" si="1276"/>
        <v>0</v>
      </c>
      <c r="GU889" s="19">
        <f t="shared" si="1277"/>
        <v>0</v>
      </c>
      <c r="GV889" s="26">
        <f t="shared" si="1278"/>
        <v>0</v>
      </c>
      <c r="GW889" s="26">
        <f t="shared" si="1279"/>
        <v>0</v>
      </c>
      <c r="GX889">
        <f t="shared" si="1338"/>
        <v>0</v>
      </c>
      <c r="GY889" s="7">
        <f t="shared" si="1288"/>
        <v>0</v>
      </c>
      <c r="GZ889" s="7">
        <f t="shared" si="1289"/>
        <v>0</v>
      </c>
      <c r="HA889" s="17">
        <f t="shared" si="1339"/>
        <v>0</v>
      </c>
      <c r="HB889" s="17">
        <f t="shared" si="1290"/>
        <v>0</v>
      </c>
    </row>
    <row r="890" spans="54:210" x14ac:dyDescent="0.3">
      <c r="BB890">
        <v>888</v>
      </c>
      <c r="BC890" s="7">
        <f t="shared" si="1291"/>
        <v>0</v>
      </c>
      <c r="BD890" s="28">
        <f t="shared" si="1292"/>
        <v>0</v>
      </c>
      <c r="BE890" s="16">
        <f t="shared" si="1293"/>
        <v>0</v>
      </c>
      <c r="BF890" s="16">
        <f t="shared" si="1294"/>
        <v>0</v>
      </c>
      <c r="BG890" s="25">
        <v>0</v>
      </c>
      <c r="BH890" s="25">
        <f t="shared" si="1295"/>
        <v>0</v>
      </c>
      <c r="BI890" s="25">
        <f t="shared" si="1296"/>
        <v>0</v>
      </c>
      <c r="BJ890" s="25">
        <f t="shared" si="1297"/>
        <v>0</v>
      </c>
      <c r="BK890" s="25">
        <f t="shared" si="1298"/>
        <v>0</v>
      </c>
      <c r="BL890" s="16">
        <f t="shared" si="1299"/>
        <v>0</v>
      </c>
      <c r="BM890" s="25">
        <f t="shared" si="1300"/>
        <v>0</v>
      </c>
      <c r="BN890" s="9">
        <f t="shared" si="1245"/>
        <v>0</v>
      </c>
      <c r="BO890" s="26">
        <f t="shared" si="1246"/>
        <v>0</v>
      </c>
      <c r="BP890" s="19">
        <f t="shared" si="1247"/>
        <v>0</v>
      </c>
      <c r="BQ890" s="26">
        <f t="shared" si="1248"/>
        <v>0</v>
      </c>
      <c r="BR890" s="26">
        <f t="shared" si="1249"/>
        <v>0</v>
      </c>
      <c r="BS890">
        <f t="shared" si="1301"/>
        <v>0</v>
      </c>
      <c r="BT890" s="7">
        <f t="shared" si="1302"/>
        <v>0</v>
      </c>
      <c r="BU890" s="7">
        <f t="shared" si="1280"/>
        <v>0</v>
      </c>
      <c r="BV890" s="17">
        <f t="shared" si="1303"/>
        <v>0</v>
      </c>
      <c r="BW890" s="17">
        <f t="shared" si="1281"/>
        <v>0</v>
      </c>
      <c r="CB890">
        <v>888</v>
      </c>
      <c r="CC890" s="7">
        <f t="shared" ca="1" si="1304"/>
        <v>-19000</v>
      </c>
      <c r="CD890" s="28">
        <f t="shared" ca="1" si="1305"/>
        <v>0</v>
      </c>
      <c r="CE890" s="16">
        <f t="shared" ca="1" si="1306"/>
        <v>0</v>
      </c>
      <c r="CF890" s="9">
        <f t="shared" ca="1" si="1250"/>
        <v>0</v>
      </c>
      <c r="CG890" s="26">
        <f t="shared" ca="1" si="1251"/>
        <v>0</v>
      </c>
      <c r="CH890" s="19">
        <f t="shared" ca="1" si="1252"/>
        <v>0</v>
      </c>
      <c r="CI890" s="26">
        <f t="shared" ca="1" si="1253"/>
        <v>0</v>
      </c>
      <c r="CJ890" s="26">
        <f t="shared" ca="1" si="1254"/>
        <v>0</v>
      </c>
      <c r="CK890" s="16">
        <f t="shared" ca="1" si="1307"/>
        <v>0</v>
      </c>
      <c r="CL890" s="25">
        <v>0</v>
      </c>
      <c r="CM890" s="25">
        <f t="shared" ca="1" si="1308"/>
        <v>0</v>
      </c>
      <c r="CN890" s="25">
        <f t="shared" ca="1" si="1309"/>
        <v>0</v>
      </c>
      <c r="CO890" s="25">
        <f t="shared" ca="1" si="1310"/>
        <v>0</v>
      </c>
      <c r="CP890" s="25">
        <f t="shared" ca="1" si="1311"/>
        <v>0</v>
      </c>
      <c r="CQ890" s="16">
        <f t="shared" ca="1" si="1312"/>
        <v>0</v>
      </c>
      <c r="CR890" s="25">
        <f t="shared" ca="1" si="1313"/>
        <v>0</v>
      </c>
      <c r="CS890" s="9">
        <f t="shared" ca="1" si="1255"/>
        <v>0</v>
      </c>
      <c r="CT890" s="26">
        <f t="shared" ca="1" si="1256"/>
        <v>0</v>
      </c>
      <c r="CU890" s="19">
        <f t="shared" ca="1" si="1257"/>
        <v>0</v>
      </c>
      <c r="CV890" s="26">
        <f t="shared" ca="1" si="1258"/>
        <v>0</v>
      </c>
      <c r="CW890" s="26">
        <f t="shared" ca="1" si="1259"/>
        <v>0</v>
      </c>
      <c r="CX890">
        <f t="shared" ca="1" si="1314"/>
        <v>0</v>
      </c>
      <c r="CY890" s="7">
        <f t="shared" ca="1" si="1282"/>
        <v>0</v>
      </c>
      <c r="CZ890" s="7">
        <f t="shared" ca="1" si="1283"/>
        <v>0</v>
      </c>
      <c r="DA890" s="17">
        <f t="shared" ca="1" si="1315"/>
        <v>0</v>
      </c>
      <c r="DB890" s="17">
        <f t="shared" ca="1" si="1284"/>
        <v>0</v>
      </c>
      <c r="EB890">
        <v>888</v>
      </c>
      <c r="EC890" s="7">
        <f t="shared" si="1316"/>
        <v>0</v>
      </c>
      <c r="ED890" s="28">
        <f t="shared" si="1317"/>
        <v>0</v>
      </c>
      <c r="EE890" s="16">
        <f t="shared" si="1318"/>
        <v>0</v>
      </c>
      <c r="EF890" s="9">
        <f t="shared" si="1260"/>
        <v>0</v>
      </c>
      <c r="EG890" s="26">
        <f t="shared" si="1261"/>
        <v>0</v>
      </c>
      <c r="EH890" s="19">
        <f t="shared" si="1262"/>
        <v>0</v>
      </c>
      <c r="EI890" s="26">
        <f t="shared" si="1263"/>
        <v>0</v>
      </c>
      <c r="EJ890" s="26">
        <f t="shared" si="1264"/>
        <v>0</v>
      </c>
      <c r="EK890" s="16">
        <f t="shared" si="1319"/>
        <v>0</v>
      </c>
      <c r="EL890" s="25">
        <v>0</v>
      </c>
      <c r="EM890" s="25">
        <f t="shared" si="1320"/>
        <v>0</v>
      </c>
      <c r="EN890" s="25">
        <f t="shared" si="1321"/>
        <v>0</v>
      </c>
      <c r="EO890" s="25">
        <f t="shared" si="1322"/>
        <v>0</v>
      </c>
      <c r="EP890" s="25">
        <f t="shared" si="1323"/>
        <v>0</v>
      </c>
      <c r="EQ890" s="16">
        <f t="shared" si="1324"/>
        <v>0</v>
      </c>
      <c r="ER890" s="25">
        <f t="shared" si="1325"/>
        <v>0</v>
      </c>
      <c r="ES890" s="9">
        <f t="shared" si="1265"/>
        <v>0</v>
      </c>
      <c r="ET890" s="26">
        <f t="shared" si="1266"/>
        <v>0</v>
      </c>
      <c r="EU890" s="19">
        <f t="shared" si="1267"/>
        <v>0</v>
      </c>
      <c r="EV890" s="26">
        <f t="shared" si="1268"/>
        <v>0</v>
      </c>
      <c r="EW890" s="26">
        <f t="shared" si="1269"/>
        <v>0</v>
      </c>
      <c r="EX890">
        <f t="shared" si="1326"/>
        <v>0</v>
      </c>
      <c r="EY890" s="7">
        <f t="shared" si="1285"/>
        <v>0</v>
      </c>
      <c r="EZ890" s="7">
        <f t="shared" si="1286"/>
        <v>0</v>
      </c>
      <c r="FA890" s="17">
        <f t="shared" si="1327"/>
        <v>0</v>
      </c>
      <c r="FB890" s="17">
        <f t="shared" si="1287"/>
        <v>0</v>
      </c>
      <c r="GB890">
        <v>888</v>
      </c>
      <c r="GC890" s="7">
        <f t="shared" si="1328"/>
        <v>0</v>
      </c>
      <c r="GD890" s="28">
        <f t="shared" si="1329"/>
        <v>0</v>
      </c>
      <c r="GE890" s="16">
        <f t="shared" si="1330"/>
        <v>0</v>
      </c>
      <c r="GF890" s="9">
        <f t="shared" si="1270"/>
        <v>0</v>
      </c>
      <c r="GG890" s="26">
        <f t="shared" si="1271"/>
        <v>0</v>
      </c>
      <c r="GH890" s="19">
        <f t="shared" si="1272"/>
        <v>0</v>
      </c>
      <c r="GI890" s="26">
        <f t="shared" si="1273"/>
        <v>0</v>
      </c>
      <c r="GJ890" s="26">
        <f t="shared" si="1274"/>
        <v>0</v>
      </c>
      <c r="GK890" s="16">
        <f t="shared" si="1331"/>
        <v>0</v>
      </c>
      <c r="GL890" s="25">
        <v>0</v>
      </c>
      <c r="GM890" s="25">
        <f t="shared" si="1332"/>
        <v>0</v>
      </c>
      <c r="GN890" s="25">
        <f t="shared" si="1333"/>
        <v>0</v>
      </c>
      <c r="GO890" s="25">
        <f t="shared" si="1334"/>
        <v>0</v>
      </c>
      <c r="GP890" s="25">
        <f t="shared" si="1335"/>
        <v>0</v>
      </c>
      <c r="GQ890" s="16">
        <f t="shared" si="1336"/>
        <v>0</v>
      </c>
      <c r="GR890" s="25">
        <f t="shared" si="1337"/>
        <v>0</v>
      </c>
      <c r="GS890" s="9">
        <f t="shared" si="1275"/>
        <v>0</v>
      </c>
      <c r="GT890" s="26">
        <f t="shared" si="1276"/>
        <v>0</v>
      </c>
      <c r="GU890" s="19">
        <f t="shared" si="1277"/>
        <v>0</v>
      </c>
      <c r="GV890" s="26">
        <f t="shared" si="1278"/>
        <v>0</v>
      </c>
      <c r="GW890" s="26">
        <f t="shared" si="1279"/>
        <v>0</v>
      </c>
      <c r="GX890">
        <f t="shared" si="1338"/>
        <v>0</v>
      </c>
      <c r="GY890" s="7">
        <f t="shared" si="1288"/>
        <v>0</v>
      </c>
      <c r="GZ890" s="7">
        <f t="shared" si="1289"/>
        <v>0</v>
      </c>
      <c r="HA890" s="17">
        <f t="shared" si="1339"/>
        <v>0</v>
      </c>
      <c r="HB890" s="17">
        <f t="shared" si="1290"/>
        <v>0</v>
      </c>
    </row>
    <row r="891" spans="54:210" x14ac:dyDescent="0.3">
      <c r="BB891">
        <v>889</v>
      </c>
      <c r="BC891" s="7">
        <f t="shared" si="1291"/>
        <v>0</v>
      </c>
      <c r="BD891" s="28">
        <f t="shared" si="1292"/>
        <v>0</v>
      </c>
      <c r="BE891" s="16">
        <f t="shared" si="1293"/>
        <v>0</v>
      </c>
      <c r="BF891" s="16">
        <f t="shared" si="1294"/>
        <v>0</v>
      </c>
      <c r="BG891" s="25">
        <v>0</v>
      </c>
      <c r="BH891" s="25">
        <f t="shared" si="1295"/>
        <v>0</v>
      </c>
      <c r="BI891" s="25">
        <f t="shared" si="1296"/>
        <v>0</v>
      </c>
      <c r="BJ891" s="25">
        <f t="shared" si="1297"/>
        <v>0</v>
      </c>
      <c r="BK891" s="25">
        <f t="shared" si="1298"/>
        <v>0</v>
      </c>
      <c r="BL891" s="16">
        <f t="shared" si="1299"/>
        <v>0</v>
      </c>
      <c r="BM891" s="25">
        <f t="shared" si="1300"/>
        <v>0</v>
      </c>
      <c r="BN891" s="9">
        <f t="shared" si="1245"/>
        <v>0</v>
      </c>
      <c r="BO891" s="26">
        <f t="shared" si="1246"/>
        <v>0</v>
      </c>
      <c r="BP891" s="19">
        <f t="shared" si="1247"/>
        <v>0</v>
      </c>
      <c r="BQ891" s="26">
        <f t="shared" si="1248"/>
        <v>0</v>
      </c>
      <c r="BR891" s="26">
        <f t="shared" si="1249"/>
        <v>0</v>
      </c>
      <c r="BS891">
        <f t="shared" si="1301"/>
        <v>0</v>
      </c>
      <c r="BT891" s="7">
        <f t="shared" si="1302"/>
        <v>0</v>
      </c>
      <c r="BU891" s="7">
        <f t="shared" si="1280"/>
        <v>0</v>
      </c>
      <c r="BV891" s="17">
        <f t="shared" si="1303"/>
        <v>0</v>
      </c>
      <c r="BW891" s="17">
        <f t="shared" si="1281"/>
        <v>0</v>
      </c>
      <c r="CB891">
        <v>889</v>
      </c>
      <c r="CC891" s="7">
        <f t="shared" ca="1" si="1304"/>
        <v>-19000</v>
      </c>
      <c r="CD891" s="28">
        <f t="shared" ca="1" si="1305"/>
        <v>0</v>
      </c>
      <c r="CE891" s="16">
        <f t="shared" ca="1" si="1306"/>
        <v>0</v>
      </c>
      <c r="CF891" s="9">
        <f t="shared" ca="1" si="1250"/>
        <v>0</v>
      </c>
      <c r="CG891" s="26">
        <f t="shared" ca="1" si="1251"/>
        <v>0</v>
      </c>
      <c r="CH891" s="19">
        <f t="shared" ca="1" si="1252"/>
        <v>0</v>
      </c>
      <c r="CI891" s="26">
        <f t="shared" ca="1" si="1253"/>
        <v>0</v>
      </c>
      <c r="CJ891" s="26">
        <f t="shared" ca="1" si="1254"/>
        <v>0</v>
      </c>
      <c r="CK891" s="16">
        <f t="shared" ca="1" si="1307"/>
        <v>0</v>
      </c>
      <c r="CL891" s="25">
        <v>0</v>
      </c>
      <c r="CM891" s="25">
        <f t="shared" ca="1" si="1308"/>
        <v>0</v>
      </c>
      <c r="CN891" s="25">
        <f t="shared" ca="1" si="1309"/>
        <v>0</v>
      </c>
      <c r="CO891" s="25">
        <f t="shared" ca="1" si="1310"/>
        <v>0</v>
      </c>
      <c r="CP891" s="25">
        <f t="shared" ca="1" si="1311"/>
        <v>0</v>
      </c>
      <c r="CQ891" s="16">
        <f t="shared" ca="1" si="1312"/>
        <v>0</v>
      </c>
      <c r="CR891" s="25">
        <f t="shared" ca="1" si="1313"/>
        <v>0</v>
      </c>
      <c r="CS891" s="9">
        <f t="shared" ca="1" si="1255"/>
        <v>0</v>
      </c>
      <c r="CT891" s="26">
        <f t="shared" ca="1" si="1256"/>
        <v>0</v>
      </c>
      <c r="CU891" s="19">
        <f t="shared" ca="1" si="1257"/>
        <v>0</v>
      </c>
      <c r="CV891" s="26">
        <f t="shared" ca="1" si="1258"/>
        <v>0</v>
      </c>
      <c r="CW891" s="26">
        <f t="shared" ca="1" si="1259"/>
        <v>0</v>
      </c>
      <c r="CX891">
        <f t="shared" ca="1" si="1314"/>
        <v>0</v>
      </c>
      <c r="CY891" s="7">
        <f t="shared" ca="1" si="1282"/>
        <v>0</v>
      </c>
      <c r="CZ891" s="7">
        <f t="shared" ca="1" si="1283"/>
        <v>0</v>
      </c>
      <c r="DA891" s="17">
        <f t="shared" ca="1" si="1315"/>
        <v>0</v>
      </c>
      <c r="DB891" s="17">
        <f t="shared" ca="1" si="1284"/>
        <v>0</v>
      </c>
      <c r="EB891">
        <v>889</v>
      </c>
      <c r="EC891" s="7">
        <f t="shared" si="1316"/>
        <v>0</v>
      </c>
      <c r="ED891" s="28">
        <f t="shared" si="1317"/>
        <v>0</v>
      </c>
      <c r="EE891" s="16">
        <f t="shared" si="1318"/>
        <v>0</v>
      </c>
      <c r="EF891" s="9">
        <f t="shared" si="1260"/>
        <v>0</v>
      </c>
      <c r="EG891" s="26">
        <f t="shared" si="1261"/>
        <v>0</v>
      </c>
      <c r="EH891" s="19">
        <f t="shared" si="1262"/>
        <v>0</v>
      </c>
      <c r="EI891" s="26">
        <f t="shared" si="1263"/>
        <v>0</v>
      </c>
      <c r="EJ891" s="26">
        <f t="shared" si="1264"/>
        <v>0</v>
      </c>
      <c r="EK891" s="16">
        <f t="shared" si="1319"/>
        <v>0</v>
      </c>
      <c r="EL891" s="25">
        <v>0</v>
      </c>
      <c r="EM891" s="25">
        <f t="shared" si="1320"/>
        <v>0</v>
      </c>
      <c r="EN891" s="25">
        <f t="shared" si="1321"/>
        <v>0</v>
      </c>
      <c r="EO891" s="25">
        <f t="shared" si="1322"/>
        <v>0</v>
      </c>
      <c r="EP891" s="25">
        <f t="shared" si="1323"/>
        <v>0</v>
      </c>
      <c r="EQ891" s="16">
        <f t="shared" si="1324"/>
        <v>0</v>
      </c>
      <c r="ER891" s="25">
        <f t="shared" si="1325"/>
        <v>0</v>
      </c>
      <c r="ES891" s="9">
        <f t="shared" si="1265"/>
        <v>0</v>
      </c>
      <c r="ET891" s="26">
        <f t="shared" si="1266"/>
        <v>0</v>
      </c>
      <c r="EU891" s="19">
        <f t="shared" si="1267"/>
        <v>0</v>
      </c>
      <c r="EV891" s="26">
        <f t="shared" si="1268"/>
        <v>0</v>
      </c>
      <c r="EW891" s="26">
        <f t="shared" si="1269"/>
        <v>0</v>
      </c>
      <c r="EX891">
        <f t="shared" si="1326"/>
        <v>0</v>
      </c>
      <c r="EY891" s="7">
        <f t="shared" si="1285"/>
        <v>0</v>
      </c>
      <c r="EZ891" s="7">
        <f t="shared" si="1286"/>
        <v>0</v>
      </c>
      <c r="FA891" s="17">
        <f t="shared" si="1327"/>
        <v>0</v>
      </c>
      <c r="FB891" s="17">
        <f t="shared" si="1287"/>
        <v>0</v>
      </c>
      <c r="GB891">
        <v>889</v>
      </c>
      <c r="GC891" s="7">
        <f t="shared" si="1328"/>
        <v>0</v>
      </c>
      <c r="GD891" s="28">
        <f t="shared" si="1329"/>
        <v>0</v>
      </c>
      <c r="GE891" s="16">
        <f t="shared" si="1330"/>
        <v>0</v>
      </c>
      <c r="GF891" s="9">
        <f t="shared" si="1270"/>
        <v>0</v>
      </c>
      <c r="GG891" s="26">
        <f t="shared" si="1271"/>
        <v>0</v>
      </c>
      <c r="GH891" s="19">
        <f t="shared" si="1272"/>
        <v>0</v>
      </c>
      <c r="GI891" s="26">
        <f t="shared" si="1273"/>
        <v>0</v>
      </c>
      <c r="GJ891" s="26">
        <f t="shared" si="1274"/>
        <v>0</v>
      </c>
      <c r="GK891" s="16">
        <f t="shared" si="1331"/>
        <v>0</v>
      </c>
      <c r="GL891" s="25">
        <v>0</v>
      </c>
      <c r="GM891" s="25">
        <f t="shared" si="1332"/>
        <v>0</v>
      </c>
      <c r="GN891" s="25">
        <f t="shared" si="1333"/>
        <v>0</v>
      </c>
      <c r="GO891" s="25">
        <f t="shared" si="1334"/>
        <v>0</v>
      </c>
      <c r="GP891" s="25">
        <f t="shared" si="1335"/>
        <v>0</v>
      </c>
      <c r="GQ891" s="16">
        <f t="shared" si="1336"/>
        <v>0</v>
      </c>
      <c r="GR891" s="25">
        <f t="shared" si="1337"/>
        <v>0</v>
      </c>
      <c r="GS891" s="9">
        <f t="shared" si="1275"/>
        <v>0</v>
      </c>
      <c r="GT891" s="26">
        <f t="shared" si="1276"/>
        <v>0</v>
      </c>
      <c r="GU891" s="19">
        <f t="shared" si="1277"/>
        <v>0</v>
      </c>
      <c r="GV891" s="26">
        <f t="shared" si="1278"/>
        <v>0</v>
      </c>
      <c r="GW891" s="26">
        <f t="shared" si="1279"/>
        <v>0</v>
      </c>
      <c r="GX891">
        <f t="shared" si="1338"/>
        <v>0</v>
      </c>
      <c r="GY891" s="7">
        <f t="shared" si="1288"/>
        <v>0</v>
      </c>
      <c r="GZ891" s="7">
        <f t="shared" si="1289"/>
        <v>0</v>
      </c>
      <c r="HA891" s="17">
        <f t="shared" si="1339"/>
        <v>0</v>
      </c>
      <c r="HB891" s="17">
        <f t="shared" si="1290"/>
        <v>0</v>
      </c>
    </row>
    <row r="892" spans="54:210" x14ac:dyDescent="0.3">
      <c r="BB892">
        <v>890</v>
      </c>
      <c r="BC892" s="7">
        <f t="shared" si="1291"/>
        <v>0</v>
      </c>
      <c r="BD892" s="28">
        <f t="shared" si="1292"/>
        <v>0</v>
      </c>
      <c r="BE892" s="16">
        <f t="shared" si="1293"/>
        <v>0</v>
      </c>
      <c r="BF892" s="16">
        <f t="shared" si="1294"/>
        <v>0</v>
      </c>
      <c r="BG892" s="25">
        <v>0</v>
      </c>
      <c r="BH892" s="25">
        <f t="shared" si="1295"/>
        <v>0</v>
      </c>
      <c r="BI892" s="25">
        <f t="shared" si="1296"/>
        <v>0</v>
      </c>
      <c r="BJ892" s="25">
        <f t="shared" si="1297"/>
        <v>0</v>
      </c>
      <c r="BK892" s="25">
        <f t="shared" si="1298"/>
        <v>0</v>
      </c>
      <c r="BL892" s="16">
        <f t="shared" si="1299"/>
        <v>0</v>
      </c>
      <c r="BM892" s="25">
        <f t="shared" si="1300"/>
        <v>0</v>
      </c>
      <c r="BN892" s="9">
        <f t="shared" si="1245"/>
        <v>0</v>
      </c>
      <c r="BO892" s="26">
        <f t="shared" si="1246"/>
        <v>0</v>
      </c>
      <c r="BP892" s="19">
        <f t="shared" si="1247"/>
        <v>0</v>
      </c>
      <c r="BQ892" s="26">
        <f t="shared" si="1248"/>
        <v>0</v>
      </c>
      <c r="BR892" s="26">
        <f t="shared" si="1249"/>
        <v>0</v>
      </c>
      <c r="BS892">
        <f t="shared" si="1301"/>
        <v>0</v>
      </c>
      <c r="BT892" s="7">
        <f t="shared" si="1302"/>
        <v>0</v>
      </c>
      <c r="BU892" s="7">
        <f t="shared" si="1280"/>
        <v>0</v>
      </c>
      <c r="BV892" s="17">
        <f t="shared" si="1303"/>
        <v>0</v>
      </c>
      <c r="BW892" s="17">
        <f t="shared" si="1281"/>
        <v>0</v>
      </c>
      <c r="CB892">
        <v>890</v>
      </c>
      <c r="CC892" s="7">
        <f t="shared" ca="1" si="1304"/>
        <v>-19000</v>
      </c>
      <c r="CD892" s="28">
        <f t="shared" ca="1" si="1305"/>
        <v>0</v>
      </c>
      <c r="CE892" s="16">
        <f t="shared" ca="1" si="1306"/>
        <v>0</v>
      </c>
      <c r="CF892" s="9">
        <f t="shared" ca="1" si="1250"/>
        <v>0</v>
      </c>
      <c r="CG892" s="26">
        <f t="shared" ca="1" si="1251"/>
        <v>0</v>
      </c>
      <c r="CH892" s="19">
        <f t="shared" ca="1" si="1252"/>
        <v>0</v>
      </c>
      <c r="CI892" s="26">
        <f t="shared" ca="1" si="1253"/>
        <v>0</v>
      </c>
      <c r="CJ892" s="26">
        <f t="shared" ca="1" si="1254"/>
        <v>0</v>
      </c>
      <c r="CK892" s="16">
        <f t="shared" ca="1" si="1307"/>
        <v>0</v>
      </c>
      <c r="CL892" s="25">
        <v>0</v>
      </c>
      <c r="CM892" s="25">
        <f t="shared" ca="1" si="1308"/>
        <v>0</v>
      </c>
      <c r="CN892" s="25">
        <f t="shared" ca="1" si="1309"/>
        <v>0</v>
      </c>
      <c r="CO892" s="25">
        <f t="shared" ca="1" si="1310"/>
        <v>0</v>
      </c>
      <c r="CP892" s="25">
        <f t="shared" ca="1" si="1311"/>
        <v>0</v>
      </c>
      <c r="CQ892" s="16">
        <f t="shared" ca="1" si="1312"/>
        <v>0</v>
      </c>
      <c r="CR892" s="25">
        <f t="shared" ca="1" si="1313"/>
        <v>0</v>
      </c>
      <c r="CS892" s="9">
        <f t="shared" ca="1" si="1255"/>
        <v>0</v>
      </c>
      <c r="CT892" s="26">
        <f t="shared" ca="1" si="1256"/>
        <v>0</v>
      </c>
      <c r="CU892" s="19">
        <f t="shared" ca="1" si="1257"/>
        <v>0</v>
      </c>
      <c r="CV892" s="26">
        <f t="shared" ca="1" si="1258"/>
        <v>0</v>
      </c>
      <c r="CW892" s="26">
        <f t="shared" ca="1" si="1259"/>
        <v>0</v>
      </c>
      <c r="CX892">
        <f t="shared" ca="1" si="1314"/>
        <v>0</v>
      </c>
      <c r="CY892" s="7">
        <f t="shared" ca="1" si="1282"/>
        <v>0</v>
      </c>
      <c r="CZ892" s="7">
        <f t="shared" ca="1" si="1283"/>
        <v>0</v>
      </c>
      <c r="DA892" s="17">
        <f t="shared" ca="1" si="1315"/>
        <v>0</v>
      </c>
      <c r="DB892" s="17">
        <f t="shared" ca="1" si="1284"/>
        <v>0</v>
      </c>
      <c r="EB892">
        <v>890</v>
      </c>
      <c r="EC892" s="7">
        <f t="shared" si="1316"/>
        <v>0</v>
      </c>
      <c r="ED892" s="28">
        <f t="shared" si="1317"/>
        <v>0</v>
      </c>
      <c r="EE892" s="16">
        <f t="shared" si="1318"/>
        <v>0</v>
      </c>
      <c r="EF892" s="9">
        <f t="shared" si="1260"/>
        <v>0</v>
      </c>
      <c r="EG892" s="26">
        <f t="shared" si="1261"/>
        <v>0</v>
      </c>
      <c r="EH892" s="19">
        <f t="shared" si="1262"/>
        <v>0</v>
      </c>
      <c r="EI892" s="26">
        <f t="shared" si="1263"/>
        <v>0</v>
      </c>
      <c r="EJ892" s="26">
        <f t="shared" si="1264"/>
        <v>0</v>
      </c>
      <c r="EK892" s="16">
        <f t="shared" si="1319"/>
        <v>0</v>
      </c>
      <c r="EL892" s="25">
        <v>0</v>
      </c>
      <c r="EM892" s="25">
        <f t="shared" si="1320"/>
        <v>0</v>
      </c>
      <c r="EN892" s="25">
        <f t="shared" si="1321"/>
        <v>0</v>
      </c>
      <c r="EO892" s="25">
        <f t="shared" si="1322"/>
        <v>0</v>
      </c>
      <c r="EP892" s="25">
        <f t="shared" si="1323"/>
        <v>0</v>
      </c>
      <c r="EQ892" s="16">
        <f t="shared" si="1324"/>
        <v>0</v>
      </c>
      <c r="ER892" s="25">
        <f t="shared" si="1325"/>
        <v>0</v>
      </c>
      <c r="ES892" s="9">
        <f t="shared" si="1265"/>
        <v>0</v>
      </c>
      <c r="ET892" s="26">
        <f t="shared" si="1266"/>
        <v>0</v>
      </c>
      <c r="EU892" s="19">
        <f t="shared" si="1267"/>
        <v>0</v>
      </c>
      <c r="EV892" s="26">
        <f t="shared" si="1268"/>
        <v>0</v>
      </c>
      <c r="EW892" s="26">
        <f t="shared" si="1269"/>
        <v>0</v>
      </c>
      <c r="EX892">
        <f t="shared" si="1326"/>
        <v>0</v>
      </c>
      <c r="EY892" s="7">
        <f t="shared" si="1285"/>
        <v>0</v>
      </c>
      <c r="EZ892" s="7">
        <f t="shared" si="1286"/>
        <v>0</v>
      </c>
      <c r="FA892" s="17">
        <f t="shared" si="1327"/>
        <v>0</v>
      </c>
      <c r="FB892" s="17">
        <f t="shared" si="1287"/>
        <v>0</v>
      </c>
      <c r="GB892">
        <v>890</v>
      </c>
      <c r="GC892" s="7">
        <f t="shared" si="1328"/>
        <v>0</v>
      </c>
      <c r="GD892" s="28">
        <f t="shared" si="1329"/>
        <v>0</v>
      </c>
      <c r="GE892" s="16">
        <f t="shared" si="1330"/>
        <v>0</v>
      </c>
      <c r="GF892" s="9">
        <f t="shared" si="1270"/>
        <v>0</v>
      </c>
      <c r="GG892" s="26">
        <f t="shared" si="1271"/>
        <v>0</v>
      </c>
      <c r="GH892" s="19">
        <f t="shared" si="1272"/>
        <v>0</v>
      </c>
      <c r="GI892" s="26">
        <f t="shared" si="1273"/>
        <v>0</v>
      </c>
      <c r="GJ892" s="26">
        <f t="shared" si="1274"/>
        <v>0</v>
      </c>
      <c r="GK892" s="16">
        <f t="shared" si="1331"/>
        <v>0</v>
      </c>
      <c r="GL892" s="25">
        <v>0</v>
      </c>
      <c r="GM892" s="25">
        <f t="shared" si="1332"/>
        <v>0</v>
      </c>
      <c r="GN892" s="25">
        <f t="shared" si="1333"/>
        <v>0</v>
      </c>
      <c r="GO892" s="25">
        <f t="shared" si="1334"/>
        <v>0</v>
      </c>
      <c r="GP892" s="25">
        <f t="shared" si="1335"/>
        <v>0</v>
      </c>
      <c r="GQ892" s="16">
        <f t="shared" si="1336"/>
        <v>0</v>
      </c>
      <c r="GR892" s="25">
        <f t="shared" si="1337"/>
        <v>0</v>
      </c>
      <c r="GS892" s="9">
        <f t="shared" si="1275"/>
        <v>0</v>
      </c>
      <c r="GT892" s="26">
        <f t="shared" si="1276"/>
        <v>0</v>
      </c>
      <c r="GU892" s="19">
        <f t="shared" si="1277"/>
        <v>0</v>
      </c>
      <c r="GV892" s="26">
        <f t="shared" si="1278"/>
        <v>0</v>
      </c>
      <c r="GW892" s="26">
        <f t="shared" si="1279"/>
        <v>0</v>
      </c>
      <c r="GX892">
        <f t="shared" si="1338"/>
        <v>0</v>
      </c>
      <c r="GY892" s="7">
        <f t="shared" si="1288"/>
        <v>0</v>
      </c>
      <c r="GZ892" s="7">
        <f t="shared" si="1289"/>
        <v>0</v>
      </c>
      <c r="HA892" s="17">
        <f t="shared" si="1339"/>
        <v>0</v>
      </c>
      <c r="HB892" s="17">
        <f t="shared" si="1290"/>
        <v>0</v>
      </c>
    </row>
    <row r="893" spans="54:210" x14ac:dyDescent="0.3">
      <c r="BB893">
        <v>891</v>
      </c>
      <c r="BC893" s="7">
        <f t="shared" si="1291"/>
        <v>0</v>
      </c>
      <c r="BD893" s="28">
        <f t="shared" si="1292"/>
        <v>0</v>
      </c>
      <c r="BE893" s="16">
        <f t="shared" si="1293"/>
        <v>0</v>
      </c>
      <c r="BF893" s="16">
        <f t="shared" si="1294"/>
        <v>0</v>
      </c>
      <c r="BG893" s="25">
        <v>0</v>
      </c>
      <c r="BH893" s="25">
        <f t="shared" si="1295"/>
        <v>0</v>
      </c>
      <c r="BI893" s="25">
        <f t="shared" si="1296"/>
        <v>0</v>
      </c>
      <c r="BJ893" s="25">
        <f t="shared" si="1297"/>
        <v>0</v>
      </c>
      <c r="BK893" s="25">
        <f t="shared" si="1298"/>
        <v>0</v>
      </c>
      <c r="BL893" s="16">
        <f t="shared" si="1299"/>
        <v>0</v>
      </c>
      <c r="BM893" s="25">
        <f t="shared" si="1300"/>
        <v>0</v>
      </c>
      <c r="BN893" s="9">
        <f t="shared" si="1245"/>
        <v>0</v>
      </c>
      <c r="BO893" s="26">
        <f t="shared" si="1246"/>
        <v>0</v>
      </c>
      <c r="BP893" s="19">
        <f t="shared" si="1247"/>
        <v>0</v>
      </c>
      <c r="BQ893" s="26">
        <f t="shared" si="1248"/>
        <v>0</v>
      </c>
      <c r="BR893" s="26">
        <f t="shared" si="1249"/>
        <v>0</v>
      </c>
      <c r="BS893">
        <f t="shared" si="1301"/>
        <v>0</v>
      </c>
      <c r="BT893" s="7">
        <f t="shared" si="1302"/>
        <v>0</v>
      </c>
      <c r="BU893" s="7">
        <f t="shared" si="1280"/>
        <v>0</v>
      </c>
      <c r="BV893" s="17">
        <f t="shared" si="1303"/>
        <v>0</v>
      </c>
      <c r="BW893" s="17">
        <f t="shared" si="1281"/>
        <v>0</v>
      </c>
      <c r="CB893">
        <v>891</v>
      </c>
      <c r="CC893" s="7">
        <f t="shared" ca="1" si="1304"/>
        <v>-19000</v>
      </c>
      <c r="CD893" s="28">
        <f t="shared" ca="1" si="1305"/>
        <v>0</v>
      </c>
      <c r="CE893" s="16">
        <f t="shared" ca="1" si="1306"/>
        <v>0</v>
      </c>
      <c r="CF893" s="9">
        <f t="shared" ca="1" si="1250"/>
        <v>0</v>
      </c>
      <c r="CG893" s="26">
        <f t="shared" ca="1" si="1251"/>
        <v>0</v>
      </c>
      <c r="CH893" s="19">
        <f t="shared" ca="1" si="1252"/>
        <v>0</v>
      </c>
      <c r="CI893" s="26">
        <f t="shared" ca="1" si="1253"/>
        <v>0</v>
      </c>
      <c r="CJ893" s="26">
        <f t="shared" ca="1" si="1254"/>
        <v>0</v>
      </c>
      <c r="CK893" s="16">
        <f t="shared" ca="1" si="1307"/>
        <v>0</v>
      </c>
      <c r="CL893" s="25">
        <v>0</v>
      </c>
      <c r="CM893" s="25">
        <f t="shared" ca="1" si="1308"/>
        <v>0</v>
      </c>
      <c r="CN893" s="25">
        <f t="shared" ca="1" si="1309"/>
        <v>0</v>
      </c>
      <c r="CO893" s="25">
        <f t="shared" ca="1" si="1310"/>
        <v>0</v>
      </c>
      <c r="CP893" s="25">
        <f t="shared" ca="1" si="1311"/>
        <v>0</v>
      </c>
      <c r="CQ893" s="16">
        <f t="shared" ca="1" si="1312"/>
        <v>0</v>
      </c>
      <c r="CR893" s="25">
        <f t="shared" ca="1" si="1313"/>
        <v>0</v>
      </c>
      <c r="CS893" s="9">
        <f t="shared" ca="1" si="1255"/>
        <v>0</v>
      </c>
      <c r="CT893" s="26">
        <f t="shared" ca="1" si="1256"/>
        <v>0</v>
      </c>
      <c r="CU893" s="19">
        <f t="shared" ca="1" si="1257"/>
        <v>0</v>
      </c>
      <c r="CV893" s="26">
        <f t="shared" ca="1" si="1258"/>
        <v>0</v>
      </c>
      <c r="CW893" s="26">
        <f t="shared" ca="1" si="1259"/>
        <v>0</v>
      </c>
      <c r="CX893">
        <f t="shared" ca="1" si="1314"/>
        <v>0</v>
      </c>
      <c r="CY893" s="7">
        <f t="shared" ca="1" si="1282"/>
        <v>0</v>
      </c>
      <c r="CZ893" s="7">
        <f t="shared" ca="1" si="1283"/>
        <v>0</v>
      </c>
      <c r="DA893" s="17">
        <f t="shared" ca="1" si="1315"/>
        <v>0</v>
      </c>
      <c r="DB893" s="17">
        <f t="shared" ca="1" si="1284"/>
        <v>0</v>
      </c>
      <c r="EB893">
        <v>891</v>
      </c>
      <c r="EC893" s="7">
        <f t="shared" si="1316"/>
        <v>0</v>
      </c>
      <c r="ED893" s="28">
        <f t="shared" si="1317"/>
        <v>0</v>
      </c>
      <c r="EE893" s="16">
        <f t="shared" si="1318"/>
        <v>0</v>
      </c>
      <c r="EF893" s="9">
        <f t="shared" si="1260"/>
        <v>0</v>
      </c>
      <c r="EG893" s="26">
        <f t="shared" si="1261"/>
        <v>0</v>
      </c>
      <c r="EH893" s="19">
        <f t="shared" si="1262"/>
        <v>0</v>
      </c>
      <c r="EI893" s="26">
        <f t="shared" si="1263"/>
        <v>0</v>
      </c>
      <c r="EJ893" s="26">
        <f t="shared" si="1264"/>
        <v>0</v>
      </c>
      <c r="EK893" s="16">
        <f t="shared" si="1319"/>
        <v>0</v>
      </c>
      <c r="EL893" s="25">
        <v>0</v>
      </c>
      <c r="EM893" s="25">
        <f t="shared" si="1320"/>
        <v>0</v>
      </c>
      <c r="EN893" s="25">
        <f t="shared" si="1321"/>
        <v>0</v>
      </c>
      <c r="EO893" s="25">
        <f t="shared" si="1322"/>
        <v>0</v>
      </c>
      <c r="EP893" s="25">
        <f t="shared" si="1323"/>
        <v>0</v>
      </c>
      <c r="EQ893" s="16">
        <f t="shared" si="1324"/>
        <v>0</v>
      </c>
      <c r="ER893" s="25">
        <f t="shared" si="1325"/>
        <v>0</v>
      </c>
      <c r="ES893" s="9">
        <f t="shared" si="1265"/>
        <v>0</v>
      </c>
      <c r="ET893" s="26">
        <f t="shared" si="1266"/>
        <v>0</v>
      </c>
      <c r="EU893" s="19">
        <f t="shared" si="1267"/>
        <v>0</v>
      </c>
      <c r="EV893" s="26">
        <f t="shared" si="1268"/>
        <v>0</v>
      </c>
      <c r="EW893" s="26">
        <f t="shared" si="1269"/>
        <v>0</v>
      </c>
      <c r="EX893">
        <f t="shared" si="1326"/>
        <v>0</v>
      </c>
      <c r="EY893" s="7">
        <f t="shared" si="1285"/>
        <v>0</v>
      </c>
      <c r="EZ893" s="7">
        <f t="shared" si="1286"/>
        <v>0</v>
      </c>
      <c r="FA893" s="17">
        <f t="shared" si="1327"/>
        <v>0</v>
      </c>
      <c r="FB893" s="17">
        <f t="shared" si="1287"/>
        <v>0</v>
      </c>
      <c r="GB893">
        <v>891</v>
      </c>
      <c r="GC893" s="7">
        <f t="shared" si="1328"/>
        <v>0</v>
      </c>
      <c r="GD893" s="28">
        <f t="shared" si="1329"/>
        <v>0</v>
      </c>
      <c r="GE893" s="16">
        <f t="shared" si="1330"/>
        <v>0</v>
      </c>
      <c r="GF893" s="9">
        <f t="shared" si="1270"/>
        <v>0</v>
      </c>
      <c r="GG893" s="26">
        <f t="shared" si="1271"/>
        <v>0</v>
      </c>
      <c r="GH893" s="19">
        <f t="shared" si="1272"/>
        <v>0</v>
      </c>
      <c r="GI893" s="26">
        <f t="shared" si="1273"/>
        <v>0</v>
      </c>
      <c r="GJ893" s="26">
        <f t="shared" si="1274"/>
        <v>0</v>
      </c>
      <c r="GK893" s="16">
        <f t="shared" si="1331"/>
        <v>0</v>
      </c>
      <c r="GL893" s="25">
        <v>0</v>
      </c>
      <c r="GM893" s="25">
        <f t="shared" si="1332"/>
        <v>0</v>
      </c>
      <c r="GN893" s="25">
        <f t="shared" si="1333"/>
        <v>0</v>
      </c>
      <c r="GO893" s="25">
        <f t="shared" si="1334"/>
        <v>0</v>
      </c>
      <c r="GP893" s="25">
        <f t="shared" si="1335"/>
        <v>0</v>
      </c>
      <c r="GQ893" s="16">
        <f t="shared" si="1336"/>
        <v>0</v>
      </c>
      <c r="GR893" s="25">
        <f t="shared" si="1337"/>
        <v>0</v>
      </c>
      <c r="GS893" s="9">
        <f t="shared" si="1275"/>
        <v>0</v>
      </c>
      <c r="GT893" s="26">
        <f t="shared" si="1276"/>
        <v>0</v>
      </c>
      <c r="GU893" s="19">
        <f t="shared" si="1277"/>
        <v>0</v>
      </c>
      <c r="GV893" s="26">
        <f t="shared" si="1278"/>
        <v>0</v>
      </c>
      <c r="GW893" s="26">
        <f t="shared" si="1279"/>
        <v>0</v>
      </c>
      <c r="GX893">
        <f t="shared" si="1338"/>
        <v>0</v>
      </c>
      <c r="GY893" s="7">
        <f t="shared" si="1288"/>
        <v>0</v>
      </c>
      <c r="GZ893" s="7">
        <f t="shared" si="1289"/>
        <v>0</v>
      </c>
      <c r="HA893" s="17">
        <f t="shared" si="1339"/>
        <v>0</v>
      </c>
      <c r="HB893" s="17">
        <f t="shared" si="1290"/>
        <v>0</v>
      </c>
    </row>
    <row r="894" spans="54:210" x14ac:dyDescent="0.3">
      <c r="BB894">
        <v>892</v>
      </c>
      <c r="BC894" s="7">
        <f t="shared" si="1291"/>
        <v>0</v>
      </c>
      <c r="BD894" s="28">
        <f t="shared" si="1292"/>
        <v>0</v>
      </c>
      <c r="BE894" s="16">
        <f t="shared" si="1293"/>
        <v>0</v>
      </c>
      <c r="BF894" s="16">
        <f t="shared" si="1294"/>
        <v>0</v>
      </c>
      <c r="BG894" s="25">
        <v>0</v>
      </c>
      <c r="BH894" s="25">
        <f t="shared" si="1295"/>
        <v>0</v>
      </c>
      <c r="BI894" s="25">
        <f t="shared" si="1296"/>
        <v>0</v>
      </c>
      <c r="BJ894" s="25">
        <f t="shared" si="1297"/>
        <v>0</v>
      </c>
      <c r="BK894" s="25">
        <f t="shared" si="1298"/>
        <v>0</v>
      </c>
      <c r="BL894" s="16">
        <f t="shared" si="1299"/>
        <v>0</v>
      </c>
      <c r="BM894" s="25">
        <f t="shared" si="1300"/>
        <v>0</v>
      </c>
      <c r="BN894" s="9">
        <f t="shared" si="1245"/>
        <v>0</v>
      </c>
      <c r="BO894" s="26">
        <f t="shared" si="1246"/>
        <v>0</v>
      </c>
      <c r="BP894" s="19">
        <f t="shared" si="1247"/>
        <v>0</v>
      </c>
      <c r="BQ894" s="26">
        <f t="shared" si="1248"/>
        <v>0</v>
      </c>
      <c r="BR894" s="26">
        <f t="shared" si="1249"/>
        <v>0</v>
      </c>
      <c r="BS894">
        <f t="shared" si="1301"/>
        <v>0</v>
      </c>
      <c r="BT894" s="7">
        <f t="shared" si="1302"/>
        <v>0</v>
      </c>
      <c r="BU894" s="7">
        <f t="shared" si="1280"/>
        <v>0</v>
      </c>
      <c r="BV894" s="17">
        <f t="shared" si="1303"/>
        <v>0</v>
      </c>
      <c r="BW894" s="17">
        <f t="shared" si="1281"/>
        <v>0</v>
      </c>
      <c r="CB894">
        <v>892</v>
      </c>
      <c r="CC894" s="7">
        <f t="shared" ca="1" si="1304"/>
        <v>-19000</v>
      </c>
      <c r="CD894" s="28">
        <f t="shared" ca="1" si="1305"/>
        <v>0</v>
      </c>
      <c r="CE894" s="16">
        <f t="shared" ca="1" si="1306"/>
        <v>0</v>
      </c>
      <c r="CF894" s="9">
        <f t="shared" ca="1" si="1250"/>
        <v>0</v>
      </c>
      <c r="CG894" s="26">
        <f t="shared" ca="1" si="1251"/>
        <v>0</v>
      </c>
      <c r="CH894" s="19">
        <f t="shared" ca="1" si="1252"/>
        <v>0</v>
      </c>
      <c r="CI894" s="26">
        <f t="shared" ca="1" si="1253"/>
        <v>0</v>
      </c>
      <c r="CJ894" s="26">
        <f t="shared" ca="1" si="1254"/>
        <v>0</v>
      </c>
      <c r="CK894" s="16">
        <f t="shared" ca="1" si="1307"/>
        <v>0</v>
      </c>
      <c r="CL894" s="25">
        <v>0</v>
      </c>
      <c r="CM894" s="25">
        <f t="shared" ca="1" si="1308"/>
        <v>0</v>
      </c>
      <c r="CN894" s="25">
        <f t="shared" ca="1" si="1309"/>
        <v>0</v>
      </c>
      <c r="CO894" s="25">
        <f t="shared" ca="1" si="1310"/>
        <v>0</v>
      </c>
      <c r="CP894" s="25">
        <f t="shared" ca="1" si="1311"/>
        <v>0</v>
      </c>
      <c r="CQ894" s="16">
        <f t="shared" ca="1" si="1312"/>
        <v>0</v>
      </c>
      <c r="CR894" s="25">
        <f t="shared" ca="1" si="1313"/>
        <v>0</v>
      </c>
      <c r="CS894" s="9">
        <f t="shared" ca="1" si="1255"/>
        <v>0</v>
      </c>
      <c r="CT894" s="26">
        <f t="shared" ca="1" si="1256"/>
        <v>0</v>
      </c>
      <c r="CU894" s="19">
        <f t="shared" ca="1" si="1257"/>
        <v>0</v>
      </c>
      <c r="CV894" s="26">
        <f t="shared" ca="1" si="1258"/>
        <v>0</v>
      </c>
      <c r="CW894" s="26">
        <f t="shared" ca="1" si="1259"/>
        <v>0</v>
      </c>
      <c r="CX894">
        <f t="shared" ca="1" si="1314"/>
        <v>0</v>
      </c>
      <c r="CY894" s="7">
        <f t="shared" ca="1" si="1282"/>
        <v>0</v>
      </c>
      <c r="CZ894" s="7">
        <f t="shared" ca="1" si="1283"/>
        <v>0</v>
      </c>
      <c r="DA894" s="17">
        <f t="shared" ca="1" si="1315"/>
        <v>0</v>
      </c>
      <c r="DB894" s="17">
        <f t="shared" ca="1" si="1284"/>
        <v>0</v>
      </c>
      <c r="EB894">
        <v>892</v>
      </c>
      <c r="EC894" s="7">
        <f t="shared" si="1316"/>
        <v>0</v>
      </c>
      <c r="ED894" s="28">
        <f t="shared" si="1317"/>
        <v>0</v>
      </c>
      <c r="EE894" s="16">
        <f t="shared" si="1318"/>
        <v>0</v>
      </c>
      <c r="EF894" s="9">
        <f t="shared" si="1260"/>
        <v>0</v>
      </c>
      <c r="EG894" s="26">
        <f t="shared" si="1261"/>
        <v>0</v>
      </c>
      <c r="EH894" s="19">
        <f t="shared" si="1262"/>
        <v>0</v>
      </c>
      <c r="EI894" s="26">
        <f t="shared" si="1263"/>
        <v>0</v>
      </c>
      <c r="EJ894" s="26">
        <f t="shared" si="1264"/>
        <v>0</v>
      </c>
      <c r="EK894" s="16">
        <f t="shared" si="1319"/>
        <v>0</v>
      </c>
      <c r="EL894" s="25">
        <v>0</v>
      </c>
      <c r="EM894" s="25">
        <f t="shared" si="1320"/>
        <v>0</v>
      </c>
      <c r="EN894" s="25">
        <f t="shared" si="1321"/>
        <v>0</v>
      </c>
      <c r="EO894" s="25">
        <f t="shared" si="1322"/>
        <v>0</v>
      </c>
      <c r="EP894" s="25">
        <f t="shared" si="1323"/>
        <v>0</v>
      </c>
      <c r="EQ894" s="16">
        <f t="shared" si="1324"/>
        <v>0</v>
      </c>
      <c r="ER894" s="25">
        <f t="shared" si="1325"/>
        <v>0</v>
      </c>
      <c r="ES894" s="9">
        <f t="shared" si="1265"/>
        <v>0</v>
      </c>
      <c r="ET894" s="26">
        <f t="shared" si="1266"/>
        <v>0</v>
      </c>
      <c r="EU894" s="19">
        <f t="shared" si="1267"/>
        <v>0</v>
      </c>
      <c r="EV894" s="26">
        <f t="shared" si="1268"/>
        <v>0</v>
      </c>
      <c r="EW894" s="26">
        <f t="shared" si="1269"/>
        <v>0</v>
      </c>
      <c r="EX894">
        <f t="shared" si="1326"/>
        <v>0</v>
      </c>
      <c r="EY894" s="7">
        <f t="shared" si="1285"/>
        <v>0</v>
      </c>
      <c r="EZ894" s="7">
        <f t="shared" si="1286"/>
        <v>0</v>
      </c>
      <c r="FA894" s="17">
        <f t="shared" si="1327"/>
        <v>0</v>
      </c>
      <c r="FB894" s="17">
        <f t="shared" si="1287"/>
        <v>0</v>
      </c>
      <c r="GB894">
        <v>892</v>
      </c>
      <c r="GC894" s="7">
        <f t="shared" si="1328"/>
        <v>0</v>
      </c>
      <c r="GD894" s="28">
        <f t="shared" si="1329"/>
        <v>0</v>
      </c>
      <c r="GE894" s="16">
        <f t="shared" si="1330"/>
        <v>0</v>
      </c>
      <c r="GF894" s="9">
        <f t="shared" si="1270"/>
        <v>0</v>
      </c>
      <c r="GG894" s="26">
        <f t="shared" si="1271"/>
        <v>0</v>
      </c>
      <c r="GH894" s="19">
        <f t="shared" si="1272"/>
        <v>0</v>
      </c>
      <c r="GI894" s="26">
        <f t="shared" si="1273"/>
        <v>0</v>
      </c>
      <c r="GJ894" s="26">
        <f t="shared" si="1274"/>
        <v>0</v>
      </c>
      <c r="GK894" s="16">
        <f t="shared" si="1331"/>
        <v>0</v>
      </c>
      <c r="GL894" s="25">
        <v>0</v>
      </c>
      <c r="GM894" s="25">
        <f t="shared" si="1332"/>
        <v>0</v>
      </c>
      <c r="GN894" s="25">
        <f t="shared" si="1333"/>
        <v>0</v>
      </c>
      <c r="GO894" s="25">
        <f t="shared" si="1334"/>
        <v>0</v>
      </c>
      <c r="GP894" s="25">
        <f t="shared" si="1335"/>
        <v>0</v>
      </c>
      <c r="GQ894" s="16">
        <f t="shared" si="1336"/>
        <v>0</v>
      </c>
      <c r="GR894" s="25">
        <f t="shared" si="1337"/>
        <v>0</v>
      </c>
      <c r="GS894" s="9">
        <f t="shared" si="1275"/>
        <v>0</v>
      </c>
      <c r="GT894" s="26">
        <f t="shared" si="1276"/>
        <v>0</v>
      </c>
      <c r="GU894" s="19">
        <f t="shared" si="1277"/>
        <v>0</v>
      </c>
      <c r="GV894" s="26">
        <f t="shared" si="1278"/>
        <v>0</v>
      </c>
      <c r="GW894" s="26">
        <f t="shared" si="1279"/>
        <v>0</v>
      </c>
      <c r="GX894">
        <f t="shared" si="1338"/>
        <v>0</v>
      </c>
      <c r="GY894" s="7">
        <f t="shared" si="1288"/>
        <v>0</v>
      </c>
      <c r="GZ894" s="7">
        <f t="shared" si="1289"/>
        <v>0</v>
      </c>
      <c r="HA894" s="17">
        <f t="shared" si="1339"/>
        <v>0</v>
      </c>
      <c r="HB894" s="17">
        <f t="shared" si="1290"/>
        <v>0</v>
      </c>
    </row>
    <row r="895" spans="54:210" x14ac:dyDescent="0.3">
      <c r="BB895">
        <v>893</v>
      </c>
      <c r="BC895" s="7">
        <f t="shared" si="1291"/>
        <v>0</v>
      </c>
      <c r="BD895" s="28">
        <f t="shared" si="1292"/>
        <v>0</v>
      </c>
      <c r="BE895" s="16">
        <f t="shared" si="1293"/>
        <v>0</v>
      </c>
      <c r="BF895" s="16">
        <f t="shared" si="1294"/>
        <v>0</v>
      </c>
      <c r="BG895" s="25">
        <v>0</v>
      </c>
      <c r="BH895" s="25">
        <f t="shared" si="1295"/>
        <v>0</v>
      </c>
      <c r="BI895" s="25">
        <f t="shared" si="1296"/>
        <v>0</v>
      </c>
      <c r="BJ895" s="25">
        <f t="shared" si="1297"/>
        <v>0</v>
      </c>
      <c r="BK895" s="25">
        <f t="shared" si="1298"/>
        <v>0</v>
      </c>
      <c r="BL895" s="16">
        <f t="shared" si="1299"/>
        <v>0</v>
      </c>
      <c r="BM895" s="25">
        <f t="shared" si="1300"/>
        <v>0</v>
      </c>
      <c r="BN895" s="9">
        <f t="shared" si="1245"/>
        <v>0</v>
      </c>
      <c r="BO895" s="26">
        <f t="shared" si="1246"/>
        <v>0</v>
      </c>
      <c r="BP895" s="19">
        <f t="shared" si="1247"/>
        <v>0</v>
      </c>
      <c r="BQ895" s="26">
        <f t="shared" si="1248"/>
        <v>0</v>
      </c>
      <c r="BR895" s="26">
        <f t="shared" si="1249"/>
        <v>0</v>
      </c>
      <c r="BS895">
        <f t="shared" si="1301"/>
        <v>0</v>
      </c>
      <c r="BT895" s="7">
        <f t="shared" si="1302"/>
        <v>0</v>
      </c>
      <c r="BU895" s="7">
        <f t="shared" si="1280"/>
        <v>0</v>
      </c>
      <c r="BV895" s="17">
        <f t="shared" si="1303"/>
        <v>0</v>
      </c>
      <c r="BW895" s="17">
        <f t="shared" si="1281"/>
        <v>0</v>
      </c>
      <c r="CB895">
        <v>893</v>
      </c>
      <c r="CC895" s="7">
        <f t="shared" ca="1" si="1304"/>
        <v>-19000</v>
      </c>
      <c r="CD895" s="28">
        <f t="shared" ca="1" si="1305"/>
        <v>0</v>
      </c>
      <c r="CE895" s="16">
        <f t="shared" ca="1" si="1306"/>
        <v>0</v>
      </c>
      <c r="CF895" s="9">
        <f t="shared" ca="1" si="1250"/>
        <v>0</v>
      </c>
      <c r="CG895" s="26">
        <f t="shared" ca="1" si="1251"/>
        <v>0</v>
      </c>
      <c r="CH895" s="19">
        <f t="shared" ca="1" si="1252"/>
        <v>0</v>
      </c>
      <c r="CI895" s="26">
        <f t="shared" ca="1" si="1253"/>
        <v>0</v>
      </c>
      <c r="CJ895" s="26">
        <f t="shared" ca="1" si="1254"/>
        <v>0</v>
      </c>
      <c r="CK895" s="16">
        <f t="shared" ca="1" si="1307"/>
        <v>0</v>
      </c>
      <c r="CL895" s="25">
        <v>0</v>
      </c>
      <c r="CM895" s="25">
        <f t="shared" ca="1" si="1308"/>
        <v>0</v>
      </c>
      <c r="CN895" s="25">
        <f t="shared" ca="1" si="1309"/>
        <v>0</v>
      </c>
      <c r="CO895" s="25">
        <f t="shared" ca="1" si="1310"/>
        <v>0</v>
      </c>
      <c r="CP895" s="25">
        <f t="shared" ca="1" si="1311"/>
        <v>0</v>
      </c>
      <c r="CQ895" s="16">
        <f t="shared" ca="1" si="1312"/>
        <v>0</v>
      </c>
      <c r="CR895" s="25">
        <f t="shared" ca="1" si="1313"/>
        <v>0</v>
      </c>
      <c r="CS895" s="9">
        <f t="shared" ca="1" si="1255"/>
        <v>0</v>
      </c>
      <c r="CT895" s="26">
        <f t="shared" ca="1" si="1256"/>
        <v>0</v>
      </c>
      <c r="CU895" s="19">
        <f t="shared" ca="1" si="1257"/>
        <v>0</v>
      </c>
      <c r="CV895" s="26">
        <f t="shared" ca="1" si="1258"/>
        <v>0</v>
      </c>
      <c r="CW895" s="26">
        <f t="shared" ca="1" si="1259"/>
        <v>0</v>
      </c>
      <c r="CX895">
        <f t="shared" ca="1" si="1314"/>
        <v>0</v>
      </c>
      <c r="CY895" s="7">
        <f t="shared" ca="1" si="1282"/>
        <v>0</v>
      </c>
      <c r="CZ895" s="7">
        <f t="shared" ca="1" si="1283"/>
        <v>0</v>
      </c>
      <c r="DA895" s="17">
        <f t="shared" ca="1" si="1315"/>
        <v>0</v>
      </c>
      <c r="DB895" s="17">
        <f t="shared" ca="1" si="1284"/>
        <v>0</v>
      </c>
      <c r="EB895">
        <v>893</v>
      </c>
      <c r="EC895" s="7">
        <f t="shared" si="1316"/>
        <v>0</v>
      </c>
      <c r="ED895" s="28">
        <f t="shared" si="1317"/>
        <v>0</v>
      </c>
      <c r="EE895" s="16">
        <f t="shared" si="1318"/>
        <v>0</v>
      </c>
      <c r="EF895" s="9">
        <f t="shared" si="1260"/>
        <v>0</v>
      </c>
      <c r="EG895" s="26">
        <f t="shared" si="1261"/>
        <v>0</v>
      </c>
      <c r="EH895" s="19">
        <f t="shared" si="1262"/>
        <v>0</v>
      </c>
      <c r="EI895" s="26">
        <f t="shared" si="1263"/>
        <v>0</v>
      </c>
      <c r="EJ895" s="26">
        <f t="shared" si="1264"/>
        <v>0</v>
      </c>
      <c r="EK895" s="16">
        <f t="shared" si="1319"/>
        <v>0</v>
      </c>
      <c r="EL895" s="25">
        <v>0</v>
      </c>
      <c r="EM895" s="25">
        <f t="shared" si="1320"/>
        <v>0</v>
      </c>
      <c r="EN895" s="25">
        <f t="shared" si="1321"/>
        <v>0</v>
      </c>
      <c r="EO895" s="25">
        <f t="shared" si="1322"/>
        <v>0</v>
      </c>
      <c r="EP895" s="25">
        <f t="shared" si="1323"/>
        <v>0</v>
      </c>
      <c r="EQ895" s="16">
        <f t="shared" si="1324"/>
        <v>0</v>
      </c>
      <c r="ER895" s="25">
        <f t="shared" si="1325"/>
        <v>0</v>
      </c>
      <c r="ES895" s="9">
        <f t="shared" si="1265"/>
        <v>0</v>
      </c>
      <c r="ET895" s="26">
        <f t="shared" si="1266"/>
        <v>0</v>
      </c>
      <c r="EU895" s="19">
        <f t="shared" si="1267"/>
        <v>0</v>
      </c>
      <c r="EV895" s="26">
        <f t="shared" si="1268"/>
        <v>0</v>
      </c>
      <c r="EW895" s="26">
        <f t="shared" si="1269"/>
        <v>0</v>
      </c>
      <c r="EX895">
        <f t="shared" si="1326"/>
        <v>0</v>
      </c>
      <c r="EY895" s="7">
        <f t="shared" si="1285"/>
        <v>0</v>
      </c>
      <c r="EZ895" s="7">
        <f t="shared" si="1286"/>
        <v>0</v>
      </c>
      <c r="FA895" s="17">
        <f t="shared" si="1327"/>
        <v>0</v>
      </c>
      <c r="FB895" s="17">
        <f t="shared" si="1287"/>
        <v>0</v>
      </c>
      <c r="GB895">
        <v>893</v>
      </c>
      <c r="GC895" s="7">
        <f t="shared" si="1328"/>
        <v>0</v>
      </c>
      <c r="GD895" s="28">
        <f t="shared" si="1329"/>
        <v>0</v>
      </c>
      <c r="GE895" s="16">
        <f t="shared" si="1330"/>
        <v>0</v>
      </c>
      <c r="GF895" s="9">
        <f t="shared" si="1270"/>
        <v>0</v>
      </c>
      <c r="GG895" s="26">
        <f t="shared" si="1271"/>
        <v>0</v>
      </c>
      <c r="GH895" s="19">
        <f t="shared" si="1272"/>
        <v>0</v>
      </c>
      <c r="GI895" s="26">
        <f t="shared" si="1273"/>
        <v>0</v>
      </c>
      <c r="GJ895" s="26">
        <f t="shared" si="1274"/>
        <v>0</v>
      </c>
      <c r="GK895" s="16">
        <f t="shared" si="1331"/>
        <v>0</v>
      </c>
      <c r="GL895" s="25">
        <v>0</v>
      </c>
      <c r="GM895" s="25">
        <f t="shared" si="1332"/>
        <v>0</v>
      </c>
      <c r="GN895" s="25">
        <f t="shared" si="1333"/>
        <v>0</v>
      </c>
      <c r="GO895" s="25">
        <f t="shared" si="1334"/>
        <v>0</v>
      </c>
      <c r="GP895" s="25">
        <f t="shared" si="1335"/>
        <v>0</v>
      </c>
      <c r="GQ895" s="16">
        <f t="shared" si="1336"/>
        <v>0</v>
      </c>
      <c r="GR895" s="25">
        <f t="shared" si="1337"/>
        <v>0</v>
      </c>
      <c r="GS895" s="9">
        <f t="shared" si="1275"/>
        <v>0</v>
      </c>
      <c r="GT895" s="26">
        <f t="shared" si="1276"/>
        <v>0</v>
      </c>
      <c r="GU895" s="19">
        <f t="shared" si="1277"/>
        <v>0</v>
      </c>
      <c r="GV895" s="26">
        <f t="shared" si="1278"/>
        <v>0</v>
      </c>
      <c r="GW895" s="26">
        <f t="shared" si="1279"/>
        <v>0</v>
      </c>
      <c r="GX895">
        <f t="shared" si="1338"/>
        <v>0</v>
      </c>
      <c r="GY895" s="7">
        <f t="shared" si="1288"/>
        <v>0</v>
      </c>
      <c r="GZ895" s="7">
        <f t="shared" si="1289"/>
        <v>0</v>
      </c>
      <c r="HA895" s="17">
        <f t="shared" si="1339"/>
        <v>0</v>
      </c>
      <c r="HB895" s="17">
        <f t="shared" si="1290"/>
        <v>0</v>
      </c>
    </row>
    <row r="896" spans="54:210" x14ac:dyDescent="0.3">
      <c r="BB896">
        <v>894</v>
      </c>
      <c r="BC896" s="7">
        <f t="shared" si="1291"/>
        <v>0</v>
      </c>
      <c r="BD896" s="28">
        <f t="shared" si="1292"/>
        <v>0</v>
      </c>
      <c r="BE896" s="16">
        <f t="shared" si="1293"/>
        <v>0</v>
      </c>
      <c r="BF896" s="16">
        <f t="shared" si="1294"/>
        <v>0</v>
      </c>
      <c r="BG896" s="25">
        <v>0</v>
      </c>
      <c r="BH896" s="25">
        <f t="shared" si="1295"/>
        <v>0</v>
      </c>
      <c r="BI896" s="25">
        <f t="shared" si="1296"/>
        <v>0</v>
      </c>
      <c r="BJ896" s="25">
        <f t="shared" si="1297"/>
        <v>0</v>
      </c>
      <c r="BK896" s="25">
        <f t="shared" si="1298"/>
        <v>0</v>
      </c>
      <c r="BL896" s="16">
        <f t="shared" si="1299"/>
        <v>0</v>
      </c>
      <c r="BM896" s="25">
        <f t="shared" si="1300"/>
        <v>0</v>
      </c>
      <c r="BN896" s="9">
        <f t="shared" si="1245"/>
        <v>0</v>
      </c>
      <c r="BO896" s="26">
        <f t="shared" si="1246"/>
        <v>0</v>
      </c>
      <c r="BP896" s="19">
        <f t="shared" si="1247"/>
        <v>0</v>
      </c>
      <c r="BQ896" s="26">
        <f t="shared" si="1248"/>
        <v>0</v>
      </c>
      <c r="BR896" s="26">
        <f t="shared" si="1249"/>
        <v>0</v>
      </c>
      <c r="BS896">
        <f t="shared" si="1301"/>
        <v>0</v>
      </c>
      <c r="BT896" s="7">
        <f t="shared" si="1302"/>
        <v>0</v>
      </c>
      <c r="BU896" s="7">
        <f t="shared" si="1280"/>
        <v>0</v>
      </c>
      <c r="BV896" s="17">
        <f t="shared" si="1303"/>
        <v>0</v>
      </c>
      <c r="BW896" s="17">
        <f t="shared" si="1281"/>
        <v>0</v>
      </c>
      <c r="CB896">
        <v>894</v>
      </c>
      <c r="CC896" s="7">
        <f t="shared" ca="1" si="1304"/>
        <v>-19000</v>
      </c>
      <c r="CD896" s="28">
        <f t="shared" ca="1" si="1305"/>
        <v>0</v>
      </c>
      <c r="CE896" s="16">
        <f t="shared" ca="1" si="1306"/>
        <v>0</v>
      </c>
      <c r="CF896" s="9">
        <f t="shared" ca="1" si="1250"/>
        <v>0</v>
      </c>
      <c r="CG896" s="26">
        <f t="shared" ca="1" si="1251"/>
        <v>0</v>
      </c>
      <c r="CH896" s="19">
        <f t="shared" ca="1" si="1252"/>
        <v>0</v>
      </c>
      <c r="CI896" s="26">
        <f t="shared" ca="1" si="1253"/>
        <v>0</v>
      </c>
      <c r="CJ896" s="26">
        <f t="shared" ca="1" si="1254"/>
        <v>0</v>
      </c>
      <c r="CK896" s="16">
        <f t="shared" ca="1" si="1307"/>
        <v>0</v>
      </c>
      <c r="CL896" s="25">
        <v>0</v>
      </c>
      <c r="CM896" s="25">
        <f t="shared" ca="1" si="1308"/>
        <v>0</v>
      </c>
      <c r="CN896" s="25">
        <f t="shared" ca="1" si="1309"/>
        <v>0</v>
      </c>
      <c r="CO896" s="25">
        <f t="shared" ca="1" si="1310"/>
        <v>0</v>
      </c>
      <c r="CP896" s="25">
        <f t="shared" ca="1" si="1311"/>
        <v>0</v>
      </c>
      <c r="CQ896" s="16">
        <f t="shared" ca="1" si="1312"/>
        <v>0</v>
      </c>
      <c r="CR896" s="25">
        <f t="shared" ca="1" si="1313"/>
        <v>0</v>
      </c>
      <c r="CS896" s="9">
        <f t="shared" ca="1" si="1255"/>
        <v>0</v>
      </c>
      <c r="CT896" s="26">
        <f t="shared" ca="1" si="1256"/>
        <v>0</v>
      </c>
      <c r="CU896" s="19">
        <f t="shared" ca="1" si="1257"/>
        <v>0</v>
      </c>
      <c r="CV896" s="26">
        <f t="shared" ca="1" si="1258"/>
        <v>0</v>
      </c>
      <c r="CW896" s="26">
        <f t="shared" ca="1" si="1259"/>
        <v>0</v>
      </c>
      <c r="CX896">
        <f t="shared" ca="1" si="1314"/>
        <v>0</v>
      </c>
      <c r="CY896" s="7">
        <f t="shared" ca="1" si="1282"/>
        <v>0</v>
      </c>
      <c r="CZ896" s="7">
        <f t="shared" ca="1" si="1283"/>
        <v>0</v>
      </c>
      <c r="DA896" s="17">
        <f t="shared" ca="1" si="1315"/>
        <v>0</v>
      </c>
      <c r="DB896" s="17">
        <f t="shared" ca="1" si="1284"/>
        <v>0</v>
      </c>
      <c r="EB896">
        <v>894</v>
      </c>
      <c r="EC896" s="7">
        <f t="shared" si="1316"/>
        <v>0</v>
      </c>
      <c r="ED896" s="28">
        <f t="shared" si="1317"/>
        <v>0</v>
      </c>
      <c r="EE896" s="16">
        <f t="shared" si="1318"/>
        <v>0</v>
      </c>
      <c r="EF896" s="9">
        <f t="shared" si="1260"/>
        <v>0</v>
      </c>
      <c r="EG896" s="26">
        <f t="shared" si="1261"/>
        <v>0</v>
      </c>
      <c r="EH896" s="19">
        <f t="shared" si="1262"/>
        <v>0</v>
      </c>
      <c r="EI896" s="26">
        <f t="shared" si="1263"/>
        <v>0</v>
      </c>
      <c r="EJ896" s="26">
        <f t="shared" si="1264"/>
        <v>0</v>
      </c>
      <c r="EK896" s="16">
        <f t="shared" si="1319"/>
        <v>0</v>
      </c>
      <c r="EL896" s="25">
        <v>0</v>
      </c>
      <c r="EM896" s="25">
        <f t="shared" si="1320"/>
        <v>0</v>
      </c>
      <c r="EN896" s="25">
        <f t="shared" si="1321"/>
        <v>0</v>
      </c>
      <c r="EO896" s="25">
        <f t="shared" si="1322"/>
        <v>0</v>
      </c>
      <c r="EP896" s="25">
        <f t="shared" si="1323"/>
        <v>0</v>
      </c>
      <c r="EQ896" s="16">
        <f t="shared" si="1324"/>
        <v>0</v>
      </c>
      <c r="ER896" s="25">
        <f t="shared" si="1325"/>
        <v>0</v>
      </c>
      <c r="ES896" s="9">
        <f t="shared" si="1265"/>
        <v>0</v>
      </c>
      <c r="ET896" s="26">
        <f t="shared" si="1266"/>
        <v>0</v>
      </c>
      <c r="EU896" s="19">
        <f t="shared" si="1267"/>
        <v>0</v>
      </c>
      <c r="EV896" s="26">
        <f t="shared" si="1268"/>
        <v>0</v>
      </c>
      <c r="EW896" s="26">
        <f t="shared" si="1269"/>
        <v>0</v>
      </c>
      <c r="EX896">
        <f t="shared" si="1326"/>
        <v>0</v>
      </c>
      <c r="EY896" s="7">
        <f t="shared" si="1285"/>
        <v>0</v>
      </c>
      <c r="EZ896" s="7">
        <f t="shared" si="1286"/>
        <v>0</v>
      </c>
      <c r="FA896" s="17">
        <f t="shared" si="1327"/>
        <v>0</v>
      </c>
      <c r="FB896" s="17">
        <f t="shared" si="1287"/>
        <v>0</v>
      </c>
      <c r="GB896">
        <v>894</v>
      </c>
      <c r="GC896" s="7">
        <f t="shared" si="1328"/>
        <v>0</v>
      </c>
      <c r="GD896" s="28">
        <f t="shared" si="1329"/>
        <v>0</v>
      </c>
      <c r="GE896" s="16">
        <f t="shared" si="1330"/>
        <v>0</v>
      </c>
      <c r="GF896" s="9">
        <f t="shared" si="1270"/>
        <v>0</v>
      </c>
      <c r="GG896" s="26">
        <f t="shared" si="1271"/>
        <v>0</v>
      </c>
      <c r="GH896" s="19">
        <f t="shared" si="1272"/>
        <v>0</v>
      </c>
      <c r="GI896" s="26">
        <f t="shared" si="1273"/>
        <v>0</v>
      </c>
      <c r="GJ896" s="26">
        <f t="shared" si="1274"/>
        <v>0</v>
      </c>
      <c r="GK896" s="16">
        <f t="shared" si="1331"/>
        <v>0</v>
      </c>
      <c r="GL896" s="25">
        <v>0</v>
      </c>
      <c r="GM896" s="25">
        <f t="shared" si="1332"/>
        <v>0</v>
      </c>
      <c r="GN896" s="25">
        <f t="shared" si="1333"/>
        <v>0</v>
      </c>
      <c r="GO896" s="25">
        <f t="shared" si="1334"/>
        <v>0</v>
      </c>
      <c r="GP896" s="25">
        <f t="shared" si="1335"/>
        <v>0</v>
      </c>
      <c r="GQ896" s="16">
        <f t="shared" si="1336"/>
        <v>0</v>
      </c>
      <c r="GR896" s="25">
        <f t="shared" si="1337"/>
        <v>0</v>
      </c>
      <c r="GS896" s="9">
        <f t="shared" si="1275"/>
        <v>0</v>
      </c>
      <c r="GT896" s="26">
        <f t="shared" si="1276"/>
        <v>0</v>
      </c>
      <c r="GU896" s="19">
        <f t="shared" si="1277"/>
        <v>0</v>
      </c>
      <c r="GV896" s="26">
        <f t="shared" si="1278"/>
        <v>0</v>
      </c>
      <c r="GW896" s="26">
        <f t="shared" si="1279"/>
        <v>0</v>
      </c>
      <c r="GX896">
        <f t="shared" si="1338"/>
        <v>0</v>
      </c>
      <c r="GY896" s="7">
        <f t="shared" si="1288"/>
        <v>0</v>
      </c>
      <c r="GZ896" s="7">
        <f t="shared" si="1289"/>
        <v>0</v>
      </c>
      <c r="HA896" s="17">
        <f t="shared" si="1339"/>
        <v>0</v>
      </c>
      <c r="HB896" s="17">
        <f t="shared" si="1290"/>
        <v>0</v>
      </c>
    </row>
    <row r="897" spans="54:210" x14ac:dyDescent="0.3">
      <c r="BB897">
        <v>895</v>
      </c>
      <c r="BC897" s="7">
        <f t="shared" si="1291"/>
        <v>0</v>
      </c>
      <c r="BD897" s="28">
        <f t="shared" si="1292"/>
        <v>0</v>
      </c>
      <c r="BE897" s="16">
        <f t="shared" si="1293"/>
        <v>0</v>
      </c>
      <c r="BF897" s="16">
        <f t="shared" si="1294"/>
        <v>0</v>
      </c>
      <c r="BG897" s="25">
        <v>0</v>
      </c>
      <c r="BH897" s="25">
        <f t="shared" si="1295"/>
        <v>0</v>
      </c>
      <c r="BI897" s="25">
        <f t="shared" si="1296"/>
        <v>0</v>
      </c>
      <c r="BJ897" s="25">
        <f t="shared" si="1297"/>
        <v>0</v>
      </c>
      <c r="BK897" s="25">
        <f t="shared" si="1298"/>
        <v>0</v>
      </c>
      <c r="BL897" s="16">
        <f t="shared" si="1299"/>
        <v>0</v>
      </c>
      <c r="BM897" s="25">
        <f t="shared" si="1300"/>
        <v>0</v>
      </c>
      <c r="BN897" s="9">
        <f t="shared" si="1245"/>
        <v>0</v>
      </c>
      <c r="BO897" s="26">
        <f t="shared" si="1246"/>
        <v>0</v>
      </c>
      <c r="BP897" s="19">
        <f t="shared" si="1247"/>
        <v>0</v>
      </c>
      <c r="BQ897" s="26">
        <f t="shared" si="1248"/>
        <v>0</v>
      </c>
      <c r="BR897" s="26">
        <f t="shared" si="1249"/>
        <v>0</v>
      </c>
      <c r="BS897">
        <f t="shared" si="1301"/>
        <v>0</v>
      </c>
      <c r="BT897" s="7">
        <f t="shared" si="1302"/>
        <v>0</v>
      </c>
      <c r="BU897" s="7">
        <f t="shared" si="1280"/>
        <v>0</v>
      </c>
      <c r="BV897" s="17">
        <f t="shared" si="1303"/>
        <v>0</v>
      </c>
      <c r="BW897" s="17">
        <f t="shared" si="1281"/>
        <v>0</v>
      </c>
      <c r="CB897">
        <v>895</v>
      </c>
      <c r="CC897" s="7">
        <f t="shared" ca="1" si="1304"/>
        <v>-19000</v>
      </c>
      <c r="CD897" s="28">
        <f t="shared" ca="1" si="1305"/>
        <v>0</v>
      </c>
      <c r="CE897" s="16">
        <f t="shared" ca="1" si="1306"/>
        <v>0</v>
      </c>
      <c r="CF897" s="9">
        <f t="shared" ca="1" si="1250"/>
        <v>0</v>
      </c>
      <c r="CG897" s="26">
        <f t="shared" ca="1" si="1251"/>
        <v>0</v>
      </c>
      <c r="CH897" s="19">
        <f t="shared" ca="1" si="1252"/>
        <v>0</v>
      </c>
      <c r="CI897" s="26">
        <f t="shared" ca="1" si="1253"/>
        <v>0</v>
      </c>
      <c r="CJ897" s="26">
        <f t="shared" ca="1" si="1254"/>
        <v>0</v>
      </c>
      <c r="CK897" s="16">
        <f t="shared" ca="1" si="1307"/>
        <v>0</v>
      </c>
      <c r="CL897" s="25">
        <v>0</v>
      </c>
      <c r="CM897" s="25">
        <f t="shared" ca="1" si="1308"/>
        <v>0</v>
      </c>
      <c r="CN897" s="25">
        <f t="shared" ca="1" si="1309"/>
        <v>0</v>
      </c>
      <c r="CO897" s="25">
        <f t="shared" ca="1" si="1310"/>
        <v>0</v>
      </c>
      <c r="CP897" s="25">
        <f t="shared" ca="1" si="1311"/>
        <v>0</v>
      </c>
      <c r="CQ897" s="16">
        <f t="shared" ca="1" si="1312"/>
        <v>0</v>
      </c>
      <c r="CR897" s="25">
        <f t="shared" ca="1" si="1313"/>
        <v>0</v>
      </c>
      <c r="CS897" s="9">
        <f t="shared" ca="1" si="1255"/>
        <v>0</v>
      </c>
      <c r="CT897" s="26">
        <f t="shared" ca="1" si="1256"/>
        <v>0</v>
      </c>
      <c r="CU897" s="19">
        <f t="shared" ca="1" si="1257"/>
        <v>0</v>
      </c>
      <c r="CV897" s="26">
        <f t="shared" ca="1" si="1258"/>
        <v>0</v>
      </c>
      <c r="CW897" s="26">
        <f t="shared" ca="1" si="1259"/>
        <v>0</v>
      </c>
      <c r="CX897">
        <f t="shared" ca="1" si="1314"/>
        <v>0</v>
      </c>
      <c r="CY897" s="7">
        <f t="shared" ca="1" si="1282"/>
        <v>0</v>
      </c>
      <c r="CZ897" s="7">
        <f t="shared" ca="1" si="1283"/>
        <v>0</v>
      </c>
      <c r="DA897" s="17">
        <f t="shared" ca="1" si="1315"/>
        <v>0</v>
      </c>
      <c r="DB897" s="17">
        <f t="shared" ca="1" si="1284"/>
        <v>0</v>
      </c>
      <c r="EB897">
        <v>895</v>
      </c>
      <c r="EC897" s="7">
        <f t="shared" si="1316"/>
        <v>0</v>
      </c>
      <c r="ED897" s="28">
        <f t="shared" si="1317"/>
        <v>0</v>
      </c>
      <c r="EE897" s="16">
        <f t="shared" si="1318"/>
        <v>0</v>
      </c>
      <c r="EF897" s="9">
        <f t="shared" si="1260"/>
        <v>0</v>
      </c>
      <c r="EG897" s="26">
        <f t="shared" si="1261"/>
        <v>0</v>
      </c>
      <c r="EH897" s="19">
        <f t="shared" si="1262"/>
        <v>0</v>
      </c>
      <c r="EI897" s="26">
        <f t="shared" si="1263"/>
        <v>0</v>
      </c>
      <c r="EJ897" s="26">
        <f t="shared" si="1264"/>
        <v>0</v>
      </c>
      <c r="EK897" s="16">
        <f t="shared" si="1319"/>
        <v>0</v>
      </c>
      <c r="EL897" s="25">
        <v>0</v>
      </c>
      <c r="EM897" s="25">
        <f t="shared" si="1320"/>
        <v>0</v>
      </c>
      <c r="EN897" s="25">
        <f t="shared" si="1321"/>
        <v>0</v>
      </c>
      <c r="EO897" s="25">
        <f t="shared" si="1322"/>
        <v>0</v>
      </c>
      <c r="EP897" s="25">
        <f t="shared" si="1323"/>
        <v>0</v>
      </c>
      <c r="EQ897" s="16">
        <f t="shared" si="1324"/>
        <v>0</v>
      </c>
      <c r="ER897" s="25">
        <f t="shared" si="1325"/>
        <v>0</v>
      </c>
      <c r="ES897" s="9">
        <f t="shared" si="1265"/>
        <v>0</v>
      </c>
      <c r="ET897" s="26">
        <f t="shared" si="1266"/>
        <v>0</v>
      </c>
      <c r="EU897" s="19">
        <f t="shared" si="1267"/>
        <v>0</v>
      </c>
      <c r="EV897" s="26">
        <f t="shared" si="1268"/>
        <v>0</v>
      </c>
      <c r="EW897" s="26">
        <f t="shared" si="1269"/>
        <v>0</v>
      </c>
      <c r="EX897">
        <f t="shared" si="1326"/>
        <v>0</v>
      </c>
      <c r="EY897" s="7">
        <f t="shared" si="1285"/>
        <v>0</v>
      </c>
      <c r="EZ897" s="7">
        <f t="shared" si="1286"/>
        <v>0</v>
      </c>
      <c r="FA897" s="17">
        <f t="shared" si="1327"/>
        <v>0</v>
      </c>
      <c r="FB897" s="17">
        <f t="shared" si="1287"/>
        <v>0</v>
      </c>
      <c r="GB897">
        <v>895</v>
      </c>
      <c r="GC897" s="7">
        <f t="shared" si="1328"/>
        <v>0</v>
      </c>
      <c r="GD897" s="28">
        <f t="shared" si="1329"/>
        <v>0</v>
      </c>
      <c r="GE897" s="16">
        <f t="shared" si="1330"/>
        <v>0</v>
      </c>
      <c r="GF897" s="9">
        <f t="shared" si="1270"/>
        <v>0</v>
      </c>
      <c r="GG897" s="26">
        <f t="shared" si="1271"/>
        <v>0</v>
      </c>
      <c r="GH897" s="19">
        <f t="shared" si="1272"/>
        <v>0</v>
      </c>
      <c r="GI897" s="26">
        <f t="shared" si="1273"/>
        <v>0</v>
      </c>
      <c r="GJ897" s="26">
        <f t="shared" si="1274"/>
        <v>0</v>
      </c>
      <c r="GK897" s="16">
        <f t="shared" si="1331"/>
        <v>0</v>
      </c>
      <c r="GL897" s="25">
        <v>0</v>
      </c>
      <c r="GM897" s="25">
        <f t="shared" si="1332"/>
        <v>0</v>
      </c>
      <c r="GN897" s="25">
        <f t="shared" si="1333"/>
        <v>0</v>
      </c>
      <c r="GO897" s="25">
        <f t="shared" si="1334"/>
        <v>0</v>
      </c>
      <c r="GP897" s="25">
        <f t="shared" si="1335"/>
        <v>0</v>
      </c>
      <c r="GQ897" s="16">
        <f t="shared" si="1336"/>
        <v>0</v>
      </c>
      <c r="GR897" s="25">
        <f t="shared" si="1337"/>
        <v>0</v>
      </c>
      <c r="GS897" s="9">
        <f t="shared" si="1275"/>
        <v>0</v>
      </c>
      <c r="GT897" s="26">
        <f t="shared" si="1276"/>
        <v>0</v>
      </c>
      <c r="GU897" s="19">
        <f t="shared" si="1277"/>
        <v>0</v>
      </c>
      <c r="GV897" s="26">
        <f t="shared" si="1278"/>
        <v>0</v>
      </c>
      <c r="GW897" s="26">
        <f t="shared" si="1279"/>
        <v>0</v>
      </c>
      <c r="GX897">
        <f t="shared" si="1338"/>
        <v>0</v>
      </c>
      <c r="GY897" s="7">
        <f t="shared" si="1288"/>
        <v>0</v>
      </c>
      <c r="GZ897" s="7">
        <f t="shared" si="1289"/>
        <v>0</v>
      </c>
      <c r="HA897" s="17">
        <f t="shared" si="1339"/>
        <v>0</v>
      </c>
      <c r="HB897" s="17">
        <f t="shared" si="1290"/>
        <v>0</v>
      </c>
    </row>
    <row r="898" spans="54:210" x14ac:dyDescent="0.3">
      <c r="BB898">
        <v>896</v>
      </c>
      <c r="BC898" s="7">
        <f t="shared" si="1291"/>
        <v>0</v>
      </c>
      <c r="BD898" s="28">
        <f t="shared" si="1292"/>
        <v>0</v>
      </c>
      <c r="BE898" s="16">
        <f t="shared" si="1293"/>
        <v>0</v>
      </c>
      <c r="BF898" s="16">
        <f t="shared" si="1294"/>
        <v>0</v>
      </c>
      <c r="BG898" s="25">
        <v>0</v>
      </c>
      <c r="BH898" s="25">
        <f t="shared" si="1295"/>
        <v>0</v>
      </c>
      <c r="BI898" s="25">
        <f t="shared" si="1296"/>
        <v>0</v>
      </c>
      <c r="BJ898" s="25">
        <f t="shared" si="1297"/>
        <v>0</v>
      </c>
      <c r="BK898" s="25">
        <f t="shared" si="1298"/>
        <v>0</v>
      </c>
      <c r="BL898" s="16">
        <f t="shared" si="1299"/>
        <v>0</v>
      </c>
      <c r="BM898" s="25">
        <f t="shared" si="1300"/>
        <v>0</v>
      </c>
      <c r="BN898" s="9">
        <f t="shared" si="1245"/>
        <v>0</v>
      </c>
      <c r="BO898" s="26">
        <f t="shared" si="1246"/>
        <v>0</v>
      </c>
      <c r="BP898" s="19">
        <f t="shared" si="1247"/>
        <v>0</v>
      </c>
      <c r="BQ898" s="26">
        <f t="shared" si="1248"/>
        <v>0</v>
      </c>
      <c r="BR898" s="26">
        <f t="shared" si="1249"/>
        <v>0</v>
      </c>
      <c r="BS898">
        <f t="shared" si="1301"/>
        <v>0</v>
      </c>
      <c r="BT898" s="7">
        <f t="shared" si="1302"/>
        <v>0</v>
      </c>
      <c r="BU898" s="7">
        <f t="shared" si="1280"/>
        <v>0</v>
      </c>
      <c r="BV898" s="17">
        <f t="shared" si="1303"/>
        <v>0</v>
      </c>
      <c r="BW898" s="17">
        <f t="shared" si="1281"/>
        <v>0</v>
      </c>
      <c r="CB898">
        <v>896</v>
      </c>
      <c r="CC898" s="7">
        <f t="shared" ca="1" si="1304"/>
        <v>-19000</v>
      </c>
      <c r="CD898" s="28">
        <f t="shared" ca="1" si="1305"/>
        <v>0</v>
      </c>
      <c r="CE898" s="16">
        <f t="shared" ca="1" si="1306"/>
        <v>0</v>
      </c>
      <c r="CF898" s="9">
        <f t="shared" ca="1" si="1250"/>
        <v>0</v>
      </c>
      <c r="CG898" s="26">
        <f t="shared" ca="1" si="1251"/>
        <v>0</v>
      </c>
      <c r="CH898" s="19">
        <f t="shared" ca="1" si="1252"/>
        <v>0</v>
      </c>
      <c r="CI898" s="26">
        <f t="shared" ca="1" si="1253"/>
        <v>0</v>
      </c>
      <c r="CJ898" s="26">
        <f t="shared" ca="1" si="1254"/>
        <v>0</v>
      </c>
      <c r="CK898" s="16">
        <f t="shared" ca="1" si="1307"/>
        <v>0</v>
      </c>
      <c r="CL898" s="25">
        <v>0</v>
      </c>
      <c r="CM898" s="25">
        <f t="shared" ca="1" si="1308"/>
        <v>0</v>
      </c>
      <c r="CN898" s="25">
        <f t="shared" ca="1" si="1309"/>
        <v>0</v>
      </c>
      <c r="CO898" s="25">
        <f t="shared" ca="1" si="1310"/>
        <v>0</v>
      </c>
      <c r="CP898" s="25">
        <f t="shared" ca="1" si="1311"/>
        <v>0</v>
      </c>
      <c r="CQ898" s="16">
        <f t="shared" ca="1" si="1312"/>
        <v>0</v>
      </c>
      <c r="CR898" s="25">
        <f t="shared" ca="1" si="1313"/>
        <v>0</v>
      </c>
      <c r="CS898" s="9">
        <f t="shared" ca="1" si="1255"/>
        <v>0</v>
      </c>
      <c r="CT898" s="26">
        <f t="shared" ca="1" si="1256"/>
        <v>0</v>
      </c>
      <c r="CU898" s="19">
        <f t="shared" ca="1" si="1257"/>
        <v>0</v>
      </c>
      <c r="CV898" s="26">
        <f t="shared" ca="1" si="1258"/>
        <v>0</v>
      </c>
      <c r="CW898" s="26">
        <f t="shared" ca="1" si="1259"/>
        <v>0</v>
      </c>
      <c r="CX898">
        <f t="shared" ca="1" si="1314"/>
        <v>0</v>
      </c>
      <c r="CY898" s="7">
        <f t="shared" ca="1" si="1282"/>
        <v>0</v>
      </c>
      <c r="CZ898" s="7">
        <f t="shared" ca="1" si="1283"/>
        <v>0</v>
      </c>
      <c r="DA898" s="17">
        <f t="shared" ca="1" si="1315"/>
        <v>0</v>
      </c>
      <c r="DB898" s="17">
        <f t="shared" ca="1" si="1284"/>
        <v>0</v>
      </c>
      <c r="EB898">
        <v>896</v>
      </c>
      <c r="EC898" s="7">
        <f t="shared" si="1316"/>
        <v>0</v>
      </c>
      <c r="ED898" s="28">
        <f t="shared" si="1317"/>
        <v>0</v>
      </c>
      <c r="EE898" s="16">
        <f t="shared" si="1318"/>
        <v>0</v>
      </c>
      <c r="EF898" s="9">
        <f t="shared" si="1260"/>
        <v>0</v>
      </c>
      <c r="EG898" s="26">
        <f t="shared" si="1261"/>
        <v>0</v>
      </c>
      <c r="EH898" s="19">
        <f t="shared" si="1262"/>
        <v>0</v>
      </c>
      <c r="EI898" s="26">
        <f t="shared" si="1263"/>
        <v>0</v>
      </c>
      <c r="EJ898" s="26">
        <f t="shared" si="1264"/>
        <v>0</v>
      </c>
      <c r="EK898" s="16">
        <f t="shared" si="1319"/>
        <v>0</v>
      </c>
      <c r="EL898" s="25">
        <v>0</v>
      </c>
      <c r="EM898" s="25">
        <f t="shared" si="1320"/>
        <v>0</v>
      </c>
      <c r="EN898" s="25">
        <f t="shared" si="1321"/>
        <v>0</v>
      </c>
      <c r="EO898" s="25">
        <f t="shared" si="1322"/>
        <v>0</v>
      </c>
      <c r="EP898" s="25">
        <f t="shared" si="1323"/>
        <v>0</v>
      </c>
      <c r="EQ898" s="16">
        <f t="shared" si="1324"/>
        <v>0</v>
      </c>
      <c r="ER898" s="25">
        <f t="shared" si="1325"/>
        <v>0</v>
      </c>
      <c r="ES898" s="9">
        <f t="shared" si="1265"/>
        <v>0</v>
      </c>
      <c r="ET898" s="26">
        <f t="shared" si="1266"/>
        <v>0</v>
      </c>
      <c r="EU898" s="19">
        <f t="shared" si="1267"/>
        <v>0</v>
      </c>
      <c r="EV898" s="26">
        <f t="shared" si="1268"/>
        <v>0</v>
      </c>
      <c r="EW898" s="26">
        <f t="shared" si="1269"/>
        <v>0</v>
      </c>
      <c r="EX898">
        <f t="shared" si="1326"/>
        <v>0</v>
      </c>
      <c r="EY898" s="7">
        <f t="shared" si="1285"/>
        <v>0</v>
      </c>
      <c r="EZ898" s="7">
        <f t="shared" si="1286"/>
        <v>0</v>
      </c>
      <c r="FA898" s="17">
        <f t="shared" si="1327"/>
        <v>0</v>
      </c>
      <c r="FB898" s="17">
        <f t="shared" si="1287"/>
        <v>0</v>
      </c>
      <c r="GB898">
        <v>896</v>
      </c>
      <c r="GC898" s="7">
        <f t="shared" si="1328"/>
        <v>0</v>
      </c>
      <c r="GD898" s="28">
        <f t="shared" si="1329"/>
        <v>0</v>
      </c>
      <c r="GE898" s="16">
        <f t="shared" si="1330"/>
        <v>0</v>
      </c>
      <c r="GF898" s="9">
        <f t="shared" si="1270"/>
        <v>0</v>
      </c>
      <c r="GG898" s="26">
        <f t="shared" si="1271"/>
        <v>0</v>
      </c>
      <c r="GH898" s="19">
        <f t="shared" si="1272"/>
        <v>0</v>
      </c>
      <c r="GI898" s="26">
        <f t="shared" si="1273"/>
        <v>0</v>
      </c>
      <c r="GJ898" s="26">
        <f t="shared" si="1274"/>
        <v>0</v>
      </c>
      <c r="GK898" s="16">
        <f t="shared" si="1331"/>
        <v>0</v>
      </c>
      <c r="GL898" s="25">
        <v>0</v>
      </c>
      <c r="GM898" s="25">
        <f t="shared" si="1332"/>
        <v>0</v>
      </c>
      <c r="GN898" s="25">
        <f t="shared" si="1333"/>
        <v>0</v>
      </c>
      <c r="GO898" s="25">
        <f t="shared" si="1334"/>
        <v>0</v>
      </c>
      <c r="GP898" s="25">
        <f t="shared" si="1335"/>
        <v>0</v>
      </c>
      <c r="GQ898" s="16">
        <f t="shared" si="1336"/>
        <v>0</v>
      </c>
      <c r="GR898" s="25">
        <f t="shared" si="1337"/>
        <v>0</v>
      </c>
      <c r="GS898" s="9">
        <f t="shared" si="1275"/>
        <v>0</v>
      </c>
      <c r="GT898" s="26">
        <f t="shared" si="1276"/>
        <v>0</v>
      </c>
      <c r="GU898" s="19">
        <f t="shared" si="1277"/>
        <v>0</v>
      </c>
      <c r="GV898" s="26">
        <f t="shared" si="1278"/>
        <v>0</v>
      </c>
      <c r="GW898" s="26">
        <f t="shared" si="1279"/>
        <v>0</v>
      </c>
      <c r="GX898">
        <f t="shared" si="1338"/>
        <v>0</v>
      </c>
      <c r="GY898" s="7">
        <f t="shared" si="1288"/>
        <v>0</v>
      </c>
      <c r="GZ898" s="7">
        <f t="shared" si="1289"/>
        <v>0</v>
      </c>
      <c r="HA898" s="17">
        <f t="shared" si="1339"/>
        <v>0</v>
      </c>
      <c r="HB898" s="17">
        <f t="shared" si="1290"/>
        <v>0</v>
      </c>
    </row>
    <row r="899" spans="54:210" x14ac:dyDescent="0.3">
      <c r="BB899">
        <v>897</v>
      </c>
      <c r="BC899" s="7">
        <f t="shared" si="1291"/>
        <v>0</v>
      </c>
      <c r="BD899" s="28">
        <f t="shared" si="1292"/>
        <v>0</v>
      </c>
      <c r="BE899" s="16">
        <f t="shared" si="1293"/>
        <v>0</v>
      </c>
      <c r="BF899" s="16">
        <f t="shared" si="1294"/>
        <v>0</v>
      </c>
      <c r="BG899" s="25">
        <v>0</v>
      </c>
      <c r="BH899" s="25">
        <f t="shared" si="1295"/>
        <v>0</v>
      </c>
      <c r="BI899" s="25">
        <f t="shared" si="1296"/>
        <v>0</v>
      </c>
      <c r="BJ899" s="25">
        <f t="shared" si="1297"/>
        <v>0</v>
      </c>
      <c r="BK899" s="25">
        <f t="shared" si="1298"/>
        <v>0</v>
      </c>
      <c r="BL899" s="16">
        <f t="shared" si="1299"/>
        <v>0</v>
      </c>
      <c r="BM899" s="25">
        <f t="shared" si="1300"/>
        <v>0</v>
      </c>
      <c r="BN899" s="9">
        <f t="shared" ref="BN899:BN962" si="1340">INT(BM899)</f>
        <v>0</v>
      </c>
      <c r="BO899" s="26">
        <f t="shared" ref="BO899:BO962" si="1341">INT((BM899-BN899)*10)/10</f>
        <v>0</v>
      </c>
      <c r="BP899" s="19">
        <f t="shared" ref="BP899:BP962" si="1342">BM899-BN899-BO899</f>
        <v>0</v>
      </c>
      <c r="BQ899" s="26">
        <f t="shared" ref="BQ899:BQ962" si="1343">IF(OR(BP899=0.05,BP899=0),BP899,IF(AND(BP899&gt;0.051,BP899&lt;0.1),0.1,IF(AND(BP899&gt;0.001,BP899&lt;0.05),0.05,BP899)))</f>
        <v>0</v>
      </c>
      <c r="BR899" s="26">
        <f t="shared" ref="BR899:BR962" si="1344">BN899+BO899+BQ899</f>
        <v>0</v>
      </c>
      <c r="BS899">
        <f t="shared" si="1301"/>
        <v>0</v>
      </c>
      <c r="BT899" s="7">
        <f t="shared" si="1302"/>
        <v>0</v>
      </c>
      <c r="BU899" s="7">
        <f t="shared" si="1280"/>
        <v>0</v>
      </c>
      <c r="BV899" s="17">
        <f t="shared" si="1303"/>
        <v>0</v>
      </c>
      <c r="BW899" s="17">
        <f t="shared" si="1281"/>
        <v>0</v>
      </c>
      <c r="CB899">
        <v>897</v>
      </c>
      <c r="CC899" s="7">
        <f t="shared" ca="1" si="1304"/>
        <v>-19000</v>
      </c>
      <c r="CD899" s="28">
        <f t="shared" ca="1" si="1305"/>
        <v>0</v>
      </c>
      <c r="CE899" s="16">
        <f t="shared" ca="1" si="1306"/>
        <v>0</v>
      </c>
      <c r="CF899" s="9">
        <f t="shared" ref="CF899:CF962" ca="1" si="1345">INT(CE899)</f>
        <v>0</v>
      </c>
      <c r="CG899" s="26">
        <f t="shared" ref="CG899:CG962" ca="1" si="1346">INT((CE899-CF899)*10)/10</f>
        <v>0</v>
      </c>
      <c r="CH899" s="19">
        <f t="shared" ref="CH899:CH962" ca="1" si="1347">CE899-CF899-CG899</f>
        <v>0</v>
      </c>
      <c r="CI899" s="26">
        <f t="shared" ref="CI899:CI962" ca="1" si="1348">IF(OR(CH899=0.05,CH899=0),CH899,IF(AND(CH899&gt;0.051,CH899&lt;0.1),0.1,IF(AND(CH899&gt;0.001,CH899&lt;0.05),0.05,CH899)))</f>
        <v>0</v>
      </c>
      <c r="CJ899" s="26">
        <f t="shared" ref="CJ899:CJ962" ca="1" si="1349">CF899+CG899+CI899</f>
        <v>0</v>
      </c>
      <c r="CK899" s="16">
        <f t="shared" ca="1" si="1307"/>
        <v>0</v>
      </c>
      <c r="CL899" s="25">
        <v>0</v>
      </c>
      <c r="CM899" s="25">
        <f t="shared" ca="1" si="1308"/>
        <v>0</v>
      </c>
      <c r="CN899" s="25">
        <f t="shared" ca="1" si="1309"/>
        <v>0</v>
      </c>
      <c r="CO899" s="25">
        <f t="shared" ca="1" si="1310"/>
        <v>0</v>
      </c>
      <c r="CP899" s="25">
        <f t="shared" ca="1" si="1311"/>
        <v>0</v>
      </c>
      <c r="CQ899" s="16">
        <f t="shared" ca="1" si="1312"/>
        <v>0</v>
      </c>
      <c r="CR899" s="25">
        <f t="shared" ca="1" si="1313"/>
        <v>0</v>
      </c>
      <c r="CS899" s="9">
        <f t="shared" ref="CS899:CS962" ca="1" si="1350">INT(CR899)</f>
        <v>0</v>
      </c>
      <c r="CT899" s="26">
        <f t="shared" ref="CT899:CT962" ca="1" si="1351">INT((CR899-CS899)*10)/10</f>
        <v>0</v>
      </c>
      <c r="CU899" s="19">
        <f t="shared" ref="CU899:CU962" ca="1" si="1352">CR899-CS899-CT899</f>
        <v>0</v>
      </c>
      <c r="CV899" s="26">
        <f t="shared" ref="CV899:CV962" ca="1" si="1353">IF(OR(CU899=0.05,CU899=0),CU899,IF(AND(CU899&gt;0.051,CU899&lt;0.1),0.1,IF(AND(CU899&gt;0.001,CU899&lt;0.05),0.05,CU899)))</f>
        <v>0</v>
      </c>
      <c r="CW899" s="26">
        <f t="shared" ref="CW899:CW962" ca="1" si="1354">CS899+CT899+CV899</f>
        <v>0</v>
      </c>
      <c r="CX899">
        <f t="shared" ca="1" si="1314"/>
        <v>0</v>
      </c>
      <c r="CY899" s="7">
        <f t="shared" ca="1" si="1282"/>
        <v>0</v>
      </c>
      <c r="CZ899" s="7">
        <f t="shared" ca="1" si="1283"/>
        <v>0</v>
      </c>
      <c r="DA899" s="17">
        <f t="shared" ca="1" si="1315"/>
        <v>0</v>
      </c>
      <c r="DB899" s="17">
        <f t="shared" ca="1" si="1284"/>
        <v>0</v>
      </c>
      <c r="EB899">
        <v>897</v>
      </c>
      <c r="EC899" s="7">
        <f t="shared" si="1316"/>
        <v>0</v>
      </c>
      <c r="ED899" s="28">
        <f t="shared" si="1317"/>
        <v>0</v>
      </c>
      <c r="EE899" s="16">
        <f t="shared" si="1318"/>
        <v>0</v>
      </c>
      <c r="EF899" s="9">
        <f t="shared" ref="EF899:EF962" si="1355">INT(EE899)</f>
        <v>0</v>
      </c>
      <c r="EG899" s="26">
        <f t="shared" ref="EG899:EG962" si="1356">INT((EE899-EF899)*10)/10</f>
        <v>0</v>
      </c>
      <c r="EH899" s="19">
        <f t="shared" ref="EH899:EH962" si="1357">EE899-EF899-EG899</f>
        <v>0</v>
      </c>
      <c r="EI899" s="26">
        <f t="shared" ref="EI899:EI962" si="1358">IF(OR(EH899=0.05,EH899=0),EH899,IF(AND(EH899&gt;0.051,EH899&lt;0.1),0.1,IF(AND(EH899&gt;0.001,EH899&lt;0.05),0.05,EH899)))</f>
        <v>0</v>
      </c>
      <c r="EJ899" s="26">
        <f t="shared" ref="EJ899:EJ962" si="1359">EF899+EG899+EI899</f>
        <v>0</v>
      </c>
      <c r="EK899" s="16">
        <f t="shared" si="1319"/>
        <v>0</v>
      </c>
      <c r="EL899" s="25">
        <v>0</v>
      </c>
      <c r="EM899" s="25">
        <f t="shared" si="1320"/>
        <v>0</v>
      </c>
      <c r="EN899" s="25">
        <f t="shared" si="1321"/>
        <v>0</v>
      </c>
      <c r="EO899" s="25">
        <f t="shared" si="1322"/>
        <v>0</v>
      </c>
      <c r="EP899" s="25">
        <f t="shared" si="1323"/>
        <v>0</v>
      </c>
      <c r="EQ899" s="16">
        <f t="shared" si="1324"/>
        <v>0</v>
      </c>
      <c r="ER899" s="25">
        <f t="shared" si="1325"/>
        <v>0</v>
      </c>
      <c r="ES899" s="9">
        <f t="shared" ref="ES899:ES962" si="1360">INT(ER899)</f>
        <v>0</v>
      </c>
      <c r="ET899" s="26">
        <f t="shared" ref="ET899:ET962" si="1361">INT((ER899-ES899)*10)/10</f>
        <v>0</v>
      </c>
      <c r="EU899" s="19">
        <f t="shared" ref="EU899:EU962" si="1362">ER899-ES899-ET899</f>
        <v>0</v>
      </c>
      <c r="EV899" s="26">
        <f t="shared" ref="EV899:EV962" si="1363">IF(OR(EU899=0.05,EU899=0),EU899,IF(AND(EU899&gt;0.051,EU899&lt;0.1),0.1,IF(AND(EU899&gt;0.001,EU899&lt;0.05),0.05,EU899)))</f>
        <v>0</v>
      </c>
      <c r="EW899" s="26">
        <f t="shared" ref="EW899:EW962" si="1364">ES899+ET899+EV899</f>
        <v>0</v>
      </c>
      <c r="EX899">
        <f t="shared" si="1326"/>
        <v>0</v>
      </c>
      <c r="EY899" s="7">
        <f t="shared" si="1285"/>
        <v>0</v>
      </c>
      <c r="EZ899" s="7">
        <f t="shared" si="1286"/>
        <v>0</v>
      </c>
      <c r="FA899" s="17">
        <f t="shared" si="1327"/>
        <v>0</v>
      </c>
      <c r="FB899" s="17">
        <f t="shared" si="1287"/>
        <v>0</v>
      </c>
      <c r="GB899">
        <v>897</v>
      </c>
      <c r="GC899" s="7">
        <f t="shared" si="1328"/>
        <v>0</v>
      </c>
      <c r="GD899" s="28">
        <f t="shared" si="1329"/>
        <v>0</v>
      </c>
      <c r="GE899" s="16">
        <f t="shared" si="1330"/>
        <v>0</v>
      </c>
      <c r="GF899" s="9">
        <f t="shared" ref="GF899:GF962" si="1365">INT(GE899)</f>
        <v>0</v>
      </c>
      <c r="GG899" s="26">
        <f t="shared" ref="GG899:GG962" si="1366">INT((GE899-GF899)*10)/10</f>
        <v>0</v>
      </c>
      <c r="GH899" s="19">
        <f t="shared" ref="GH899:GH962" si="1367">GE899-GF899-GG899</f>
        <v>0</v>
      </c>
      <c r="GI899" s="26">
        <f t="shared" ref="GI899:GI962" si="1368">IF(OR(GH899=0.05,GH899=0),GH899,IF(AND(GH899&gt;0.051,GH899&lt;0.1),0.1,IF(AND(GH899&gt;0.001,GH899&lt;0.05),0.05,GH899)))</f>
        <v>0</v>
      </c>
      <c r="GJ899" s="26">
        <f t="shared" ref="GJ899:GJ962" si="1369">GF899+GG899+GI899</f>
        <v>0</v>
      </c>
      <c r="GK899" s="16">
        <f t="shared" si="1331"/>
        <v>0</v>
      </c>
      <c r="GL899" s="25">
        <v>0</v>
      </c>
      <c r="GM899" s="25">
        <f t="shared" si="1332"/>
        <v>0</v>
      </c>
      <c r="GN899" s="25">
        <f t="shared" si="1333"/>
        <v>0</v>
      </c>
      <c r="GO899" s="25">
        <f t="shared" si="1334"/>
        <v>0</v>
      </c>
      <c r="GP899" s="25">
        <f t="shared" si="1335"/>
        <v>0</v>
      </c>
      <c r="GQ899" s="16">
        <f t="shared" si="1336"/>
        <v>0</v>
      </c>
      <c r="GR899" s="25">
        <f t="shared" si="1337"/>
        <v>0</v>
      </c>
      <c r="GS899" s="9">
        <f t="shared" ref="GS899:GS962" si="1370">INT(GR899)</f>
        <v>0</v>
      </c>
      <c r="GT899" s="26">
        <f t="shared" ref="GT899:GT962" si="1371">INT((GR899-GS899)*10)/10</f>
        <v>0</v>
      </c>
      <c r="GU899" s="19">
        <f t="shared" ref="GU899:GU962" si="1372">GR899-GS899-GT899</f>
        <v>0</v>
      </c>
      <c r="GV899" s="26">
        <f t="shared" ref="GV899:GV962" si="1373">IF(OR(GU899=0.05,GU899=0),GU899,IF(AND(GU899&gt;0.051,GU899&lt;0.1),0.1,IF(AND(GU899&gt;0.001,GU899&lt;0.05),0.05,GU899)))</f>
        <v>0</v>
      </c>
      <c r="GW899" s="26">
        <f t="shared" ref="GW899:GW962" si="1374">GS899+GT899+GV899</f>
        <v>0</v>
      </c>
      <c r="GX899">
        <f t="shared" si="1338"/>
        <v>0</v>
      </c>
      <c r="GY899" s="7">
        <f t="shared" si="1288"/>
        <v>0</v>
      </c>
      <c r="GZ899" s="7">
        <f t="shared" si="1289"/>
        <v>0</v>
      </c>
      <c r="HA899" s="17">
        <f t="shared" si="1339"/>
        <v>0</v>
      </c>
      <c r="HB899" s="17">
        <f t="shared" si="1290"/>
        <v>0</v>
      </c>
    </row>
    <row r="900" spans="54:210" x14ac:dyDescent="0.3">
      <c r="BB900">
        <v>898</v>
      </c>
      <c r="BC900" s="7">
        <f t="shared" si="1291"/>
        <v>0</v>
      </c>
      <c r="BD900" s="28">
        <f t="shared" si="1292"/>
        <v>0</v>
      </c>
      <c r="BE900" s="16">
        <f t="shared" si="1293"/>
        <v>0</v>
      </c>
      <c r="BF900" s="16">
        <f t="shared" si="1294"/>
        <v>0</v>
      </c>
      <c r="BG900" s="25">
        <v>0</v>
      </c>
      <c r="BH900" s="25">
        <f t="shared" si="1295"/>
        <v>0</v>
      </c>
      <c r="BI900" s="25">
        <f t="shared" si="1296"/>
        <v>0</v>
      </c>
      <c r="BJ900" s="25">
        <f t="shared" si="1297"/>
        <v>0</v>
      </c>
      <c r="BK900" s="25">
        <f t="shared" si="1298"/>
        <v>0</v>
      </c>
      <c r="BL900" s="16">
        <f t="shared" si="1299"/>
        <v>0</v>
      </c>
      <c r="BM900" s="25">
        <f t="shared" si="1300"/>
        <v>0</v>
      </c>
      <c r="BN900" s="9">
        <f t="shared" si="1340"/>
        <v>0</v>
      </c>
      <c r="BO900" s="26">
        <f t="shared" si="1341"/>
        <v>0</v>
      </c>
      <c r="BP900" s="19">
        <f t="shared" si="1342"/>
        <v>0</v>
      </c>
      <c r="BQ900" s="26">
        <f t="shared" si="1343"/>
        <v>0</v>
      </c>
      <c r="BR900" s="26">
        <f t="shared" si="1344"/>
        <v>0</v>
      </c>
      <c r="BS900">
        <f t="shared" si="1301"/>
        <v>0</v>
      </c>
      <c r="BT900" s="7">
        <f t="shared" si="1302"/>
        <v>0</v>
      </c>
      <c r="BU900" s="7">
        <f t="shared" ref="BU900:BU963" si="1375">IF(AND(BT900&gt;0,BT901=0),BT900,0)</f>
        <v>0</v>
      </c>
      <c r="BV900" s="17">
        <f t="shared" si="1303"/>
        <v>0</v>
      </c>
      <c r="BW900" s="17">
        <f t="shared" ref="BW900:BW963" si="1376">IF(ROUND(BT900-BV900,2)&gt;0,ROUND(BT900-BV900,2),0)</f>
        <v>0</v>
      </c>
      <c r="CB900">
        <v>898</v>
      </c>
      <c r="CC900" s="7">
        <f t="shared" ca="1" si="1304"/>
        <v>-19000</v>
      </c>
      <c r="CD900" s="28">
        <f t="shared" ca="1" si="1305"/>
        <v>0</v>
      </c>
      <c r="CE900" s="16">
        <f t="shared" ca="1" si="1306"/>
        <v>0</v>
      </c>
      <c r="CF900" s="9">
        <f t="shared" ca="1" si="1345"/>
        <v>0</v>
      </c>
      <c r="CG900" s="26">
        <f t="shared" ca="1" si="1346"/>
        <v>0</v>
      </c>
      <c r="CH900" s="19">
        <f t="shared" ca="1" si="1347"/>
        <v>0</v>
      </c>
      <c r="CI900" s="26">
        <f t="shared" ca="1" si="1348"/>
        <v>0</v>
      </c>
      <c r="CJ900" s="26">
        <f t="shared" ca="1" si="1349"/>
        <v>0</v>
      </c>
      <c r="CK900" s="16">
        <f t="shared" ca="1" si="1307"/>
        <v>0</v>
      </c>
      <c r="CL900" s="25">
        <v>0</v>
      </c>
      <c r="CM900" s="25">
        <f t="shared" ca="1" si="1308"/>
        <v>0</v>
      </c>
      <c r="CN900" s="25">
        <f t="shared" ca="1" si="1309"/>
        <v>0</v>
      </c>
      <c r="CO900" s="25">
        <f t="shared" ca="1" si="1310"/>
        <v>0</v>
      </c>
      <c r="CP900" s="25">
        <f t="shared" ca="1" si="1311"/>
        <v>0</v>
      </c>
      <c r="CQ900" s="16">
        <f t="shared" ca="1" si="1312"/>
        <v>0</v>
      </c>
      <c r="CR900" s="25">
        <f t="shared" ca="1" si="1313"/>
        <v>0</v>
      </c>
      <c r="CS900" s="9">
        <f t="shared" ca="1" si="1350"/>
        <v>0</v>
      </c>
      <c r="CT900" s="26">
        <f t="shared" ca="1" si="1351"/>
        <v>0</v>
      </c>
      <c r="CU900" s="19">
        <f t="shared" ca="1" si="1352"/>
        <v>0</v>
      </c>
      <c r="CV900" s="26">
        <f t="shared" ca="1" si="1353"/>
        <v>0</v>
      </c>
      <c r="CW900" s="26">
        <f t="shared" ca="1" si="1354"/>
        <v>0</v>
      </c>
      <c r="CX900">
        <f t="shared" ca="1" si="1314"/>
        <v>0</v>
      </c>
      <c r="CY900" s="7">
        <f t="shared" ref="CY900:CY963" ca="1" si="1377">ROUND(CD900+CJ900+CW900+CX900,2)</f>
        <v>0</v>
      </c>
      <c r="CZ900" s="7">
        <f t="shared" ref="CZ900:CZ963" ca="1" si="1378">IF(AND(CY900&gt;0,CY901=0),CY900,0)</f>
        <v>0</v>
      </c>
      <c r="DA900" s="17">
        <f t="shared" ca="1" si="1315"/>
        <v>0</v>
      </c>
      <c r="DB900" s="17">
        <f t="shared" ref="DB900:DB963" ca="1" si="1379">IF(ROUND(CY900-DA900,2)&gt;0,ROUND(CY900-DA900,2),0)</f>
        <v>0</v>
      </c>
      <c r="EB900">
        <v>898</v>
      </c>
      <c r="EC900" s="7">
        <f t="shared" si="1316"/>
        <v>0</v>
      </c>
      <c r="ED900" s="28">
        <f t="shared" si="1317"/>
        <v>0</v>
      </c>
      <c r="EE900" s="16">
        <f t="shared" si="1318"/>
        <v>0</v>
      </c>
      <c r="EF900" s="9">
        <f t="shared" si="1355"/>
        <v>0</v>
      </c>
      <c r="EG900" s="26">
        <f t="shared" si="1356"/>
        <v>0</v>
      </c>
      <c r="EH900" s="19">
        <f t="shared" si="1357"/>
        <v>0</v>
      </c>
      <c r="EI900" s="26">
        <f t="shared" si="1358"/>
        <v>0</v>
      </c>
      <c r="EJ900" s="26">
        <f t="shared" si="1359"/>
        <v>0</v>
      </c>
      <c r="EK900" s="16">
        <f t="shared" si="1319"/>
        <v>0</v>
      </c>
      <c r="EL900" s="25">
        <v>0</v>
      </c>
      <c r="EM900" s="25">
        <f t="shared" si="1320"/>
        <v>0</v>
      </c>
      <c r="EN900" s="25">
        <f t="shared" si="1321"/>
        <v>0</v>
      </c>
      <c r="EO900" s="25">
        <f t="shared" si="1322"/>
        <v>0</v>
      </c>
      <c r="EP900" s="25">
        <f t="shared" si="1323"/>
        <v>0</v>
      </c>
      <c r="EQ900" s="16">
        <f t="shared" si="1324"/>
        <v>0</v>
      </c>
      <c r="ER900" s="25">
        <f t="shared" si="1325"/>
        <v>0</v>
      </c>
      <c r="ES900" s="9">
        <f t="shared" si="1360"/>
        <v>0</v>
      </c>
      <c r="ET900" s="26">
        <f t="shared" si="1361"/>
        <v>0</v>
      </c>
      <c r="EU900" s="19">
        <f t="shared" si="1362"/>
        <v>0</v>
      </c>
      <c r="EV900" s="26">
        <f t="shared" si="1363"/>
        <v>0</v>
      </c>
      <c r="EW900" s="26">
        <f t="shared" si="1364"/>
        <v>0</v>
      </c>
      <c r="EX900">
        <f t="shared" si="1326"/>
        <v>0</v>
      </c>
      <c r="EY900" s="7">
        <f t="shared" ref="EY900:EY963" si="1380">ROUND(ED900+EJ900+EW900+EX900,2)</f>
        <v>0</v>
      </c>
      <c r="EZ900" s="7">
        <f t="shared" ref="EZ900:EZ963" si="1381">IF(AND(EY900&gt;0,EY901=0),EY900,0)</f>
        <v>0</v>
      </c>
      <c r="FA900" s="17">
        <f t="shared" si="1327"/>
        <v>0</v>
      </c>
      <c r="FB900" s="17">
        <f t="shared" ref="FB900:FB963" si="1382">IF(ROUND(EY900-FA900,2)&gt;0,ROUND(EY900-FA900,2),0)</f>
        <v>0</v>
      </c>
      <c r="GB900">
        <v>898</v>
      </c>
      <c r="GC900" s="7">
        <f t="shared" si="1328"/>
        <v>0</v>
      </c>
      <c r="GD900" s="28">
        <f t="shared" si="1329"/>
        <v>0</v>
      </c>
      <c r="GE900" s="16">
        <f t="shared" si="1330"/>
        <v>0</v>
      </c>
      <c r="GF900" s="9">
        <f t="shared" si="1365"/>
        <v>0</v>
      </c>
      <c r="GG900" s="26">
        <f t="shared" si="1366"/>
        <v>0</v>
      </c>
      <c r="GH900" s="19">
        <f t="shared" si="1367"/>
        <v>0</v>
      </c>
      <c r="GI900" s="26">
        <f t="shared" si="1368"/>
        <v>0</v>
      </c>
      <c r="GJ900" s="26">
        <f t="shared" si="1369"/>
        <v>0</v>
      </c>
      <c r="GK900" s="16">
        <f t="shared" si="1331"/>
        <v>0</v>
      </c>
      <c r="GL900" s="25">
        <v>0</v>
      </c>
      <c r="GM900" s="25">
        <f t="shared" si="1332"/>
        <v>0</v>
      </c>
      <c r="GN900" s="25">
        <f t="shared" si="1333"/>
        <v>0</v>
      </c>
      <c r="GO900" s="25">
        <f t="shared" si="1334"/>
        <v>0</v>
      </c>
      <c r="GP900" s="25">
        <f t="shared" si="1335"/>
        <v>0</v>
      </c>
      <c r="GQ900" s="16">
        <f t="shared" si="1336"/>
        <v>0</v>
      </c>
      <c r="GR900" s="25">
        <f t="shared" si="1337"/>
        <v>0</v>
      </c>
      <c r="GS900" s="9">
        <f t="shared" si="1370"/>
        <v>0</v>
      </c>
      <c r="GT900" s="26">
        <f t="shared" si="1371"/>
        <v>0</v>
      </c>
      <c r="GU900" s="19">
        <f t="shared" si="1372"/>
        <v>0</v>
      </c>
      <c r="GV900" s="26">
        <f t="shared" si="1373"/>
        <v>0</v>
      </c>
      <c r="GW900" s="26">
        <f t="shared" si="1374"/>
        <v>0</v>
      </c>
      <c r="GX900">
        <f t="shared" si="1338"/>
        <v>0</v>
      </c>
      <c r="GY900" s="7">
        <f t="shared" ref="GY900:GY963" si="1383">ROUND(GD900+GJ900+GW900+GX900,2)</f>
        <v>0</v>
      </c>
      <c r="GZ900" s="7">
        <f t="shared" ref="GZ900:GZ963" si="1384">IF(AND(GY900&gt;0,GY901=0),GY900,0)</f>
        <v>0</v>
      </c>
      <c r="HA900" s="17">
        <f t="shared" si="1339"/>
        <v>0</v>
      </c>
      <c r="HB900" s="17">
        <f t="shared" ref="HB900:HB963" si="1385">IF(ROUND(GY900-HA900,2)&gt;0,ROUND(GY900-HA900,2),0)</f>
        <v>0</v>
      </c>
    </row>
    <row r="901" spans="54:210" x14ac:dyDescent="0.3">
      <c r="BB901">
        <v>899</v>
      </c>
      <c r="BC901" s="7">
        <f t="shared" ref="BC901:BC964" si="1386">IF(BW900&gt;0,BC900-1000,BC900)</f>
        <v>0</v>
      </c>
      <c r="BD901" s="28">
        <f t="shared" ref="BD901:BD964" si="1387">IF(BW900&gt;0,ROUND(PMT($F$92/12,$F$96*12,-BC901),5),0)</f>
        <v>0</v>
      </c>
      <c r="BE901" s="16">
        <f t="shared" ref="BE901:BE964" si="1388">IF(BW900&gt;0,ROUND(BC901*$E$1/1000,2),0)</f>
        <v>0</v>
      </c>
      <c r="BF901" s="16">
        <f t="shared" ref="BF901:BF964" si="1389">IF(BW900&gt;0,ROUND(MIN(BC901,$F$168)*$BF$1,2),0)</f>
        <v>0</v>
      </c>
      <c r="BG901" s="25">
        <v>0</v>
      </c>
      <c r="BH901" s="25">
        <f t="shared" ref="BH901:BH964" si="1390">IF(BW900&gt;0,ROUND(MIN(BC901,$F$168)*$BH$1,0),0)</f>
        <v>0</v>
      </c>
      <c r="BI901" s="25">
        <f t="shared" ref="BI901:BI964" si="1391">IF(BW900&gt;0,ROUND(MIN(BC901,$F$168)*$BI$1,2),0)</f>
        <v>0</v>
      </c>
      <c r="BJ901" s="25">
        <f t="shared" ref="BJ901:BJ964" si="1392">IF(BW900&gt;0,ROUND(MIN(BC901,$F$168)*$BJ$1,2),0)</f>
        <v>0</v>
      </c>
      <c r="BK901" s="25">
        <f t="shared" ref="BK901:BK964" si="1393">IF(BW900&gt;0,ROUND(MIN(BC901,$F$168)*$BK$1,2),0)</f>
        <v>0</v>
      </c>
      <c r="BL901" s="16">
        <f t="shared" ref="BL901:BL964" si="1394">IF(BW900&gt;0,BF901+SUM(BH901:BK901),0)</f>
        <v>0</v>
      </c>
      <c r="BM901" s="25">
        <f t="shared" ref="BM901:BM964" si="1395">IF(BW900&gt;0,ROUND(BL901/12,2),0)</f>
        <v>0</v>
      </c>
      <c r="BN901" s="9">
        <f t="shared" si="1340"/>
        <v>0</v>
      </c>
      <c r="BO901" s="26">
        <f t="shared" si="1341"/>
        <v>0</v>
      </c>
      <c r="BP901" s="19">
        <f t="shared" si="1342"/>
        <v>0</v>
      </c>
      <c r="BQ901" s="26">
        <f t="shared" si="1343"/>
        <v>0</v>
      </c>
      <c r="BR901" s="26">
        <f t="shared" si="1344"/>
        <v>0</v>
      </c>
      <c r="BS901">
        <f t="shared" ref="BS901:BS964" si="1396">IF(BW900&gt;0,BS900,0)</f>
        <v>0</v>
      </c>
      <c r="BT901" s="7">
        <f t="shared" ref="BT901:BT964" si="1397">SUM(BD901:BE901)+BR901+BS901</f>
        <v>0</v>
      </c>
      <c r="BU901" s="7">
        <f t="shared" si="1375"/>
        <v>0</v>
      </c>
      <c r="BV901" s="17">
        <f t="shared" ref="BV901:BV964" si="1398">IF(BW900&gt;0,BV900,0)</f>
        <v>0</v>
      </c>
      <c r="BW901" s="17">
        <f t="shared" si="1376"/>
        <v>0</v>
      </c>
      <c r="CB901">
        <v>899</v>
      </c>
      <c r="CC901" s="7">
        <f t="shared" ref="CC901:CC964" ca="1" si="1399">IF(DB900&gt;0,CC900-1000,CC900)</f>
        <v>-19000</v>
      </c>
      <c r="CD901" s="28">
        <f t="shared" ref="CD901:CD964" ca="1" si="1400">IF(DB900&gt;0,ROUND(PMT($F$92/12,$F$96*12,-CC901),5),0)</f>
        <v>0</v>
      </c>
      <c r="CE901" s="16">
        <f t="shared" ref="CE901:CE964" ca="1" si="1401">IF(DB900&gt;0,ROUND(CC901*$CE$1/1000,2),0)</f>
        <v>0</v>
      </c>
      <c r="CF901" s="9">
        <f t="shared" ca="1" si="1345"/>
        <v>0</v>
      </c>
      <c r="CG901" s="26">
        <f t="shared" ca="1" si="1346"/>
        <v>0</v>
      </c>
      <c r="CH901" s="19">
        <f t="shared" ca="1" si="1347"/>
        <v>0</v>
      </c>
      <c r="CI901" s="26">
        <f t="shared" ca="1" si="1348"/>
        <v>0</v>
      </c>
      <c r="CJ901" s="26">
        <f t="shared" ca="1" si="1349"/>
        <v>0</v>
      </c>
      <c r="CK901" s="16">
        <f t="shared" ref="CK901:CK964" ca="1" si="1402">IF(DB900&gt;0,ROUND($CD$1*$CK$1,2),0)</f>
        <v>0</v>
      </c>
      <c r="CL901" s="25">
        <v>0</v>
      </c>
      <c r="CM901" s="25">
        <f t="shared" ref="CM901:CM964" ca="1" si="1403">IF(DB900&gt;0,ROUND($CD$1*$CM$1,2),0)</f>
        <v>0</v>
      </c>
      <c r="CN901" s="25">
        <f t="shared" ref="CN901:CN964" ca="1" si="1404">IF(DB900&gt;0,ROUND($CD$1*$CN$1,2),0)</f>
        <v>0</v>
      </c>
      <c r="CO901" s="25">
        <f t="shared" ref="CO901:CO964" ca="1" si="1405">IF(DB900&gt;0,ROUND($CD$1*$CO$1,2),0)</f>
        <v>0</v>
      </c>
      <c r="CP901" s="25">
        <f t="shared" ref="CP901:CP964" ca="1" si="1406">IF(DB900&gt;0,ROUND($CD$1*$CP$1,2),0)</f>
        <v>0</v>
      </c>
      <c r="CQ901" s="16">
        <f t="shared" ref="CQ901:CQ964" ca="1" si="1407">IF(DB900&gt;0,CK901+SUM(CM901:CP901),0)</f>
        <v>0</v>
      </c>
      <c r="CR901" s="25">
        <f t="shared" ref="CR901:CR964" ca="1" si="1408">IF(DB900&gt;0,ROUND(CQ901/12,2),0)</f>
        <v>0</v>
      </c>
      <c r="CS901" s="9">
        <f t="shared" ca="1" si="1350"/>
        <v>0</v>
      </c>
      <c r="CT901" s="26">
        <f t="shared" ca="1" si="1351"/>
        <v>0</v>
      </c>
      <c r="CU901" s="19">
        <f t="shared" ca="1" si="1352"/>
        <v>0</v>
      </c>
      <c r="CV901" s="26">
        <f t="shared" ca="1" si="1353"/>
        <v>0</v>
      </c>
      <c r="CW901" s="26">
        <f t="shared" ca="1" si="1354"/>
        <v>0</v>
      </c>
      <c r="CX901">
        <f t="shared" ref="CX901:CX964" ca="1" si="1409">IF(DB900&gt;0,CX900,0)</f>
        <v>0</v>
      </c>
      <c r="CY901" s="7">
        <f t="shared" ca="1" si="1377"/>
        <v>0</v>
      </c>
      <c r="CZ901" s="7">
        <f t="shared" ca="1" si="1378"/>
        <v>0</v>
      </c>
      <c r="DA901" s="17">
        <f t="shared" ref="DA901:DA964" ca="1" si="1410">IF(DB900&gt;0,DA900,0)</f>
        <v>0</v>
      </c>
      <c r="DB901" s="17">
        <f t="shared" ca="1" si="1379"/>
        <v>0</v>
      </c>
      <c r="EB901">
        <v>899</v>
      </c>
      <c r="EC901" s="7">
        <f t="shared" ref="EC901:EC964" si="1411">IF(FB900&gt;0,EC900-1000,EC900)</f>
        <v>0</v>
      </c>
      <c r="ED901" s="28">
        <f t="shared" ref="ED901:ED964" si="1412">IF(FB900&gt;0,ROUND(PMT($F$92/12,$F$96*12,-EC901),5),0)</f>
        <v>0</v>
      </c>
      <c r="EE901" s="16">
        <f t="shared" ref="EE901:EE964" si="1413">IF(FB900&gt;0,ROUND(EC901*$EE$1/1000,2),0)</f>
        <v>0</v>
      </c>
      <c r="EF901" s="9">
        <f t="shared" si="1355"/>
        <v>0</v>
      </c>
      <c r="EG901" s="26">
        <f t="shared" si="1356"/>
        <v>0</v>
      </c>
      <c r="EH901" s="19">
        <f t="shared" si="1357"/>
        <v>0</v>
      </c>
      <c r="EI901" s="26">
        <f t="shared" si="1358"/>
        <v>0</v>
      </c>
      <c r="EJ901" s="26">
        <f t="shared" si="1359"/>
        <v>0</v>
      </c>
      <c r="EK901" s="16">
        <f t="shared" ref="EK901:EK964" si="1414">IF(FB900&gt;0,ROUND($ED$1*$EK$1,2),0)</f>
        <v>0</v>
      </c>
      <c r="EL901" s="25">
        <v>0</v>
      </c>
      <c r="EM901" s="25">
        <f t="shared" ref="EM901:EM964" si="1415">IF(FB900&gt;0,ROUND($ED$1*$EM$1,0),0)</f>
        <v>0</v>
      </c>
      <c r="EN901" s="25">
        <f t="shared" ref="EN901:EN964" si="1416">IF(FB900&gt;0,ROUND($ED$1*$EN$1,2),0)</f>
        <v>0</v>
      </c>
      <c r="EO901" s="25">
        <f t="shared" ref="EO901:EO964" si="1417">IF(FB900&gt;0,ROUND($ED$1*$EO$1,2),0)</f>
        <v>0</v>
      </c>
      <c r="EP901" s="25">
        <f t="shared" ref="EP901:EP964" si="1418">IF(FB900&gt;0,ROUND($ED$1*$EP$1,2),0)</f>
        <v>0</v>
      </c>
      <c r="EQ901" s="16">
        <f t="shared" ref="EQ901:EQ964" si="1419">IF(FB900&gt;0,EK901+SUM(EM901:EP901),0)</f>
        <v>0</v>
      </c>
      <c r="ER901" s="25">
        <f t="shared" ref="ER901:ER964" si="1420">IF(FB900&gt;0,ROUND(EQ901/12,2),0)</f>
        <v>0</v>
      </c>
      <c r="ES901" s="9">
        <f t="shared" si="1360"/>
        <v>0</v>
      </c>
      <c r="ET901" s="26">
        <f t="shared" si="1361"/>
        <v>0</v>
      </c>
      <c r="EU901" s="19">
        <f t="shared" si="1362"/>
        <v>0</v>
      </c>
      <c r="EV901" s="26">
        <f t="shared" si="1363"/>
        <v>0</v>
      </c>
      <c r="EW901" s="26">
        <f t="shared" si="1364"/>
        <v>0</v>
      </c>
      <c r="EX901">
        <f t="shared" ref="EX901:EX964" si="1421">IF(FB900&gt;0,EX900,0)</f>
        <v>0</v>
      </c>
      <c r="EY901" s="7">
        <f t="shared" si="1380"/>
        <v>0</v>
      </c>
      <c r="EZ901" s="7">
        <f t="shared" si="1381"/>
        <v>0</v>
      </c>
      <c r="FA901" s="17">
        <f t="shared" ref="FA901:FA964" si="1422">IF(FB900&gt;0,FA900,0)</f>
        <v>0</v>
      </c>
      <c r="FB901" s="17">
        <f t="shared" si="1382"/>
        <v>0</v>
      </c>
      <c r="GB901">
        <v>899</v>
      </c>
      <c r="GC901" s="7">
        <f t="shared" ref="GC901:GC964" si="1423">IF(HB900&gt;0,GC900-1000,GC900)</f>
        <v>0</v>
      </c>
      <c r="GD901" s="28">
        <f t="shared" ref="GD901:GD964" si="1424">IF(HB900&gt;0,ROUND(PMT($F$92/12,$F$96*12,-GC901),5),0)</f>
        <v>0</v>
      </c>
      <c r="GE901" s="16">
        <f t="shared" ref="GE901:GE964" si="1425">IF(HB900&gt;0,ROUND(GC901*$GE$1/1000,2),0)</f>
        <v>0</v>
      </c>
      <c r="GF901" s="9">
        <f t="shared" si="1365"/>
        <v>0</v>
      </c>
      <c r="GG901" s="26">
        <f t="shared" si="1366"/>
        <v>0</v>
      </c>
      <c r="GH901" s="19">
        <f t="shared" si="1367"/>
        <v>0</v>
      </c>
      <c r="GI901" s="26">
        <f t="shared" si="1368"/>
        <v>0</v>
      </c>
      <c r="GJ901" s="26">
        <f t="shared" si="1369"/>
        <v>0</v>
      </c>
      <c r="GK901" s="16">
        <f t="shared" ref="GK901:GK964" si="1426">IF(HB900&gt;0,ROUND($GD$1*$GK$1,2),0)</f>
        <v>0</v>
      </c>
      <c r="GL901" s="25">
        <v>0</v>
      </c>
      <c r="GM901" s="25">
        <f t="shared" ref="GM901:GM964" si="1427">IF(HB900&gt;0,ROUND($GD$1*$GM$1,0),0)</f>
        <v>0</v>
      </c>
      <c r="GN901" s="25">
        <f t="shared" ref="GN901:GN964" si="1428">IF(HB900&gt;0,ROUND($GD$1*$GN$1,2),0)</f>
        <v>0</v>
      </c>
      <c r="GO901" s="25">
        <f t="shared" ref="GO901:GO964" si="1429">IF(HB900&gt;0,ROUND($GD$1*$GO$1,2),0)</f>
        <v>0</v>
      </c>
      <c r="GP901" s="25">
        <f t="shared" ref="GP901:GP964" si="1430">IF(HB900&gt;0,ROUND($GD$1*$GP$1,2),0)</f>
        <v>0</v>
      </c>
      <c r="GQ901" s="16">
        <f t="shared" ref="GQ901:GQ964" si="1431">IF(HB900&gt;0,GK901+SUM(GM901:GP901),0)</f>
        <v>0</v>
      </c>
      <c r="GR901" s="25">
        <f t="shared" ref="GR901:GR964" si="1432">IF(HB900&gt;0,ROUND(GQ901/12,2),0)</f>
        <v>0</v>
      </c>
      <c r="GS901" s="9">
        <f t="shared" si="1370"/>
        <v>0</v>
      </c>
      <c r="GT901" s="26">
        <f t="shared" si="1371"/>
        <v>0</v>
      </c>
      <c r="GU901" s="19">
        <f t="shared" si="1372"/>
        <v>0</v>
      </c>
      <c r="GV901" s="26">
        <f t="shared" si="1373"/>
        <v>0</v>
      </c>
      <c r="GW901" s="26">
        <f t="shared" si="1374"/>
        <v>0</v>
      </c>
      <c r="GX901">
        <f t="shared" ref="GX901:GX964" si="1433">IF(HB900&gt;0,GX900,0)</f>
        <v>0</v>
      </c>
      <c r="GY901" s="7">
        <f t="shared" si="1383"/>
        <v>0</v>
      </c>
      <c r="GZ901" s="7">
        <f t="shared" si="1384"/>
        <v>0</v>
      </c>
      <c r="HA901" s="17">
        <f t="shared" ref="HA901:HA964" si="1434">IF(HB900&gt;0,HA900,0)</f>
        <v>0</v>
      </c>
      <c r="HB901" s="17">
        <f t="shared" si="1385"/>
        <v>0</v>
      </c>
    </row>
    <row r="902" spans="54:210" x14ac:dyDescent="0.3">
      <c r="BB902">
        <v>900</v>
      </c>
      <c r="BC902" s="7">
        <f t="shared" si="1386"/>
        <v>0</v>
      </c>
      <c r="BD902" s="28">
        <f t="shared" si="1387"/>
        <v>0</v>
      </c>
      <c r="BE902" s="16">
        <f t="shared" si="1388"/>
        <v>0</v>
      </c>
      <c r="BF902" s="16">
        <f t="shared" si="1389"/>
        <v>0</v>
      </c>
      <c r="BG902" s="25">
        <v>0</v>
      </c>
      <c r="BH902" s="25">
        <f t="shared" si="1390"/>
        <v>0</v>
      </c>
      <c r="BI902" s="25">
        <f t="shared" si="1391"/>
        <v>0</v>
      </c>
      <c r="BJ902" s="25">
        <f t="shared" si="1392"/>
        <v>0</v>
      </c>
      <c r="BK902" s="25">
        <f t="shared" si="1393"/>
        <v>0</v>
      </c>
      <c r="BL902" s="16">
        <f t="shared" si="1394"/>
        <v>0</v>
      </c>
      <c r="BM902" s="25">
        <f t="shared" si="1395"/>
        <v>0</v>
      </c>
      <c r="BN902" s="9">
        <f t="shared" si="1340"/>
        <v>0</v>
      </c>
      <c r="BO902" s="26">
        <f t="shared" si="1341"/>
        <v>0</v>
      </c>
      <c r="BP902" s="19">
        <f t="shared" si="1342"/>
        <v>0</v>
      </c>
      <c r="BQ902" s="26">
        <f t="shared" si="1343"/>
        <v>0</v>
      </c>
      <c r="BR902" s="26">
        <f t="shared" si="1344"/>
        <v>0</v>
      </c>
      <c r="BS902">
        <f t="shared" si="1396"/>
        <v>0</v>
      </c>
      <c r="BT902" s="7">
        <f t="shared" si="1397"/>
        <v>0</v>
      </c>
      <c r="BU902" s="7">
        <f t="shared" si="1375"/>
        <v>0</v>
      </c>
      <c r="BV902" s="17">
        <f t="shared" si="1398"/>
        <v>0</v>
      </c>
      <c r="BW902" s="17">
        <f t="shared" si="1376"/>
        <v>0</v>
      </c>
      <c r="CB902">
        <v>900</v>
      </c>
      <c r="CC902" s="7">
        <f t="shared" ca="1" si="1399"/>
        <v>-19000</v>
      </c>
      <c r="CD902" s="28">
        <f t="shared" ca="1" si="1400"/>
        <v>0</v>
      </c>
      <c r="CE902" s="16">
        <f t="shared" ca="1" si="1401"/>
        <v>0</v>
      </c>
      <c r="CF902" s="9">
        <f t="shared" ca="1" si="1345"/>
        <v>0</v>
      </c>
      <c r="CG902" s="26">
        <f t="shared" ca="1" si="1346"/>
        <v>0</v>
      </c>
      <c r="CH902" s="19">
        <f t="shared" ca="1" si="1347"/>
        <v>0</v>
      </c>
      <c r="CI902" s="26">
        <f t="shared" ca="1" si="1348"/>
        <v>0</v>
      </c>
      <c r="CJ902" s="26">
        <f t="shared" ca="1" si="1349"/>
        <v>0</v>
      </c>
      <c r="CK902" s="16">
        <f t="shared" ca="1" si="1402"/>
        <v>0</v>
      </c>
      <c r="CL902" s="25">
        <v>0</v>
      </c>
      <c r="CM902" s="25">
        <f t="shared" ca="1" si="1403"/>
        <v>0</v>
      </c>
      <c r="CN902" s="25">
        <f t="shared" ca="1" si="1404"/>
        <v>0</v>
      </c>
      <c r="CO902" s="25">
        <f t="shared" ca="1" si="1405"/>
        <v>0</v>
      </c>
      <c r="CP902" s="25">
        <f t="shared" ca="1" si="1406"/>
        <v>0</v>
      </c>
      <c r="CQ902" s="16">
        <f t="shared" ca="1" si="1407"/>
        <v>0</v>
      </c>
      <c r="CR902" s="25">
        <f t="shared" ca="1" si="1408"/>
        <v>0</v>
      </c>
      <c r="CS902" s="9">
        <f t="shared" ca="1" si="1350"/>
        <v>0</v>
      </c>
      <c r="CT902" s="26">
        <f t="shared" ca="1" si="1351"/>
        <v>0</v>
      </c>
      <c r="CU902" s="19">
        <f t="shared" ca="1" si="1352"/>
        <v>0</v>
      </c>
      <c r="CV902" s="26">
        <f t="shared" ca="1" si="1353"/>
        <v>0</v>
      </c>
      <c r="CW902" s="26">
        <f t="shared" ca="1" si="1354"/>
        <v>0</v>
      </c>
      <c r="CX902">
        <f t="shared" ca="1" si="1409"/>
        <v>0</v>
      </c>
      <c r="CY902" s="7">
        <f t="shared" ca="1" si="1377"/>
        <v>0</v>
      </c>
      <c r="CZ902" s="7">
        <f t="shared" ca="1" si="1378"/>
        <v>0</v>
      </c>
      <c r="DA902" s="17">
        <f t="shared" ca="1" si="1410"/>
        <v>0</v>
      </c>
      <c r="DB902" s="17">
        <f t="shared" ca="1" si="1379"/>
        <v>0</v>
      </c>
      <c r="EB902">
        <v>900</v>
      </c>
      <c r="EC902" s="7">
        <f t="shared" si="1411"/>
        <v>0</v>
      </c>
      <c r="ED902" s="28">
        <f t="shared" si="1412"/>
        <v>0</v>
      </c>
      <c r="EE902" s="16">
        <f t="shared" si="1413"/>
        <v>0</v>
      </c>
      <c r="EF902" s="9">
        <f t="shared" si="1355"/>
        <v>0</v>
      </c>
      <c r="EG902" s="26">
        <f t="shared" si="1356"/>
        <v>0</v>
      </c>
      <c r="EH902" s="19">
        <f t="shared" si="1357"/>
        <v>0</v>
      </c>
      <c r="EI902" s="26">
        <f t="shared" si="1358"/>
        <v>0</v>
      </c>
      <c r="EJ902" s="26">
        <f t="shared" si="1359"/>
        <v>0</v>
      </c>
      <c r="EK902" s="16">
        <f t="shared" si="1414"/>
        <v>0</v>
      </c>
      <c r="EL902" s="25">
        <v>0</v>
      </c>
      <c r="EM902" s="25">
        <f t="shared" si="1415"/>
        <v>0</v>
      </c>
      <c r="EN902" s="25">
        <f t="shared" si="1416"/>
        <v>0</v>
      </c>
      <c r="EO902" s="25">
        <f t="shared" si="1417"/>
        <v>0</v>
      </c>
      <c r="EP902" s="25">
        <f t="shared" si="1418"/>
        <v>0</v>
      </c>
      <c r="EQ902" s="16">
        <f t="shared" si="1419"/>
        <v>0</v>
      </c>
      <c r="ER902" s="25">
        <f t="shared" si="1420"/>
        <v>0</v>
      </c>
      <c r="ES902" s="9">
        <f t="shared" si="1360"/>
        <v>0</v>
      </c>
      <c r="ET902" s="26">
        <f t="shared" si="1361"/>
        <v>0</v>
      </c>
      <c r="EU902" s="19">
        <f t="shared" si="1362"/>
        <v>0</v>
      </c>
      <c r="EV902" s="26">
        <f t="shared" si="1363"/>
        <v>0</v>
      </c>
      <c r="EW902" s="26">
        <f t="shared" si="1364"/>
        <v>0</v>
      </c>
      <c r="EX902">
        <f t="shared" si="1421"/>
        <v>0</v>
      </c>
      <c r="EY902" s="7">
        <f t="shared" si="1380"/>
        <v>0</v>
      </c>
      <c r="EZ902" s="7">
        <f t="shared" si="1381"/>
        <v>0</v>
      </c>
      <c r="FA902" s="17">
        <f t="shared" si="1422"/>
        <v>0</v>
      </c>
      <c r="FB902" s="17">
        <f t="shared" si="1382"/>
        <v>0</v>
      </c>
      <c r="GB902">
        <v>900</v>
      </c>
      <c r="GC902" s="7">
        <f t="shared" si="1423"/>
        <v>0</v>
      </c>
      <c r="GD902" s="28">
        <f t="shared" si="1424"/>
        <v>0</v>
      </c>
      <c r="GE902" s="16">
        <f t="shared" si="1425"/>
        <v>0</v>
      </c>
      <c r="GF902" s="9">
        <f t="shared" si="1365"/>
        <v>0</v>
      </c>
      <c r="GG902" s="26">
        <f t="shared" si="1366"/>
        <v>0</v>
      </c>
      <c r="GH902" s="19">
        <f t="shared" si="1367"/>
        <v>0</v>
      </c>
      <c r="GI902" s="26">
        <f t="shared" si="1368"/>
        <v>0</v>
      </c>
      <c r="GJ902" s="26">
        <f t="shared" si="1369"/>
        <v>0</v>
      </c>
      <c r="GK902" s="16">
        <f t="shared" si="1426"/>
        <v>0</v>
      </c>
      <c r="GL902" s="25">
        <v>0</v>
      </c>
      <c r="GM902" s="25">
        <f t="shared" si="1427"/>
        <v>0</v>
      </c>
      <c r="GN902" s="25">
        <f t="shared" si="1428"/>
        <v>0</v>
      </c>
      <c r="GO902" s="25">
        <f t="shared" si="1429"/>
        <v>0</v>
      </c>
      <c r="GP902" s="25">
        <f t="shared" si="1430"/>
        <v>0</v>
      </c>
      <c r="GQ902" s="16">
        <f t="shared" si="1431"/>
        <v>0</v>
      </c>
      <c r="GR902" s="25">
        <f t="shared" si="1432"/>
        <v>0</v>
      </c>
      <c r="GS902" s="9">
        <f t="shared" si="1370"/>
        <v>0</v>
      </c>
      <c r="GT902" s="26">
        <f t="shared" si="1371"/>
        <v>0</v>
      </c>
      <c r="GU902" s="19">
        <f t="shared" si="1372"/>
        <v>0</v>
      </c>
      <c r="GV902" s="26">
        <f t="shared" si="1373"/>
        <v>0</v>
      </c>
      <c r="GW902" s="26">
        <f t="shared" si="1374"/>
        <v>0</v>
      </c>
      <c r="GX902">
        <f t="shared" si="1433"/>
        <v>0</v>
      </c>
      <c r="GY902" s="7">
        <f t="shared" si="1383"/>
        <v>0</v>
      </c>
      <c r="GZ902" s="7">
        <f t="shared" si="1384"/>
        <v>0</v>
      </c>
      <c r="HA902" s="17">
        <f t="shared" si="1434"/>
        <v>0</v>
      </c>
      <c r="HB902" s="17">
        <f t="shared" si="1385"/>
        <v>0</v>
      </c>
    </row>
    <row r="903" spans="54:210" x14ac:dyDescent="0.3">
      <c r="BB903">
        <v>901</v>
      </c>
      <c r="BC903" s="7">
        <f t="shared" si="1386"/>
        <v>0</v>
      </c>
      <c r="BD903" s="28">
        <f t="shared" si="1387"/>
        <v>0</v>
      </c>
      <c r="BE903" s="16">
        <f t="shared" si="1388"/>
        <v>0</v>
      </c>
      <c r="BF903" s="16">
        <f t="shared" si="1389"/>
        <v>0</v>
      </c>
      <c r="BG903" s="25">
        <v>0</v>
      </c>
      <c r="BH903" s="25">
        <f t="shared" si="1390"/>
        <v>0</v>
      </c>
      <c r="BI903" s="25">
        <f t="shared" si="1391"/>
        <v>0</v>
      </c>
      <c r="BJ903" s="25">
        <f t="shared" si="1392"/>
        <v>0</v>
      </c>
      <c r="BK903" s="25">
        <f t="shared" si="1393"/>
        <v>0</v>
      </c>
      <c r="BL903" s="16">
        <f t="shared" si="1394"/>
        <v>0</v>
      </c>
      <c r="BM903" s="25">
        <f t="shared" si="1395"/>
        <v>0</v>
      </c>
      <c r="BN903" s="9">
        <f t="shared" si="1340"/>
        <v>0</v>
      </c>
      <c r="BO903" s="26">
        <f t="shared" si="1341"/>
        <v>0</v>
      </c>
      <c r="BP903" s="19">
        <f t="shared" si="1342"/>
        <v>0</v>
      </c>
      <c r="BQ903" s="26">
        <f t="shared" si="1343"/>
        <v>0</v>
      </c>
      <c r="BR903" s="26">
        <f t="shared" si="1344"/>
        <v>0</v>
      </c>
      <c r="BS903">
        <f t="shared" si="1396"/>
        <v>0</v>
      </c>
      <c r="BT903" s="7">
        <f t="shared" si="1397"/>
        <v>0</v>
      </c>
      <c r="BU903" s="7">
        <f t="shared" si="1375"/>
        <v>0</v>
      </c>
      <c r="BV903" s="17">
        <f t="shared" si="1398"/>
        <v>0</v>
      </c>
      <c r="BW903" s="17">
        <f t="shared" si="1376"/>
        <v>0</v>
      </c>
      <c r="CB903">
        <v>901</v>
      </c>
      <c r="CC903" s="7">
        <f t="shared" ca="1" si="1399"/>
        <v>-19000</v>
      </c>
      <c r="CD903" s="28">
        <f t="shared" ca="1" si="1400"/>
        <v>0</v>
      </c>
      <c r="CE903" s="16">
        <f t="shared" ca="1" si="1401"/>
        <v>0</v>
      </c>
      <c r="CF903" s="9">
        <f t="shared" ca="1" si="1345"/>
        <v>0</v>
      </c>
      <c r="CG903" s="26">
        <f t="shared" ca="1" si="1346"/>
        <v>0</v>
      </c>
      <c r="CH903" s="19">
        <f t="shared" ca="1" si="1347"/>
        <v>0</v>
      </c>
      <c r="CI903" s="26">
        <f t="shared" ca="1" si="1348"/>
        <v>0</v>
      </c>
      <c r="CJ903" s="26">
        <f t="shared" ca="1" si="1349"/>
        <v>0</v>
      </c>
      <c r="CK903" s="16">
        <f t="shared" ca="1" si="1402"/>
        <v>0</v>
      </c>
      <c r="CL903" s="25">
        <v>0</v>
      </c>
      <c r="CM903" s="25">
        <f t="shared" ca="1" si="1403"/>
        <v>0</v>
      </c>
      <c r="CN903" s="25">
        <f t="shared" ca="1" si="1404"/>
        <v>0</v>
      </c>
      <c r="CO903" s="25">
        <f t="shared" ca="1" si="1405"/>
        <v>0</v>
      </c>
      <c r="CP903" s="25">
        <f t="shared" ca="1" si="1406"/>
        <v>0</v>
      </c>
      <c r="CQ903" s="16">
        <f t="shared" ca="1" si="1407"/>
        <v>0</v>
      </c>
      <c r="CR903" s="25">
        <f t="shared" ca="1" si="1408"/>
        <v>0</v>
      </c>
      <c r="CS903" s="9">
        <f t="shared" ca="1" si="1350"/>
        <v>0</v>
      </c>
      <c r="CT903" s="26">
        <f t="shared" ca="1" si="1351"/>
        <v>0</v>
      </c>
      <c r="CU903" s="19">
        <f t="shared" ca="1" si="1352"/>
        <v>0</v>
      </c>
      <c r="CV903" s="26">
        <f t="shared" ca="1" si="1353"/>
        <v>0</v>
      </c>
      <c r="CW903" s="26">
        <f t="shared" ca="1" si="1354"/>
        <v>0</v>
      </c>
      <c r="CX903">
        <f t="shared" ca="1" si="1409"/>
        <v>0</v>
      </c>
      <c r="CY903" s="7">
        <f t="shared" ca="1" si="1377"/>
        <v>0</v>
      </c>
      <c r="CZ903" s="7">
        <f t="shared" ca="1" si="1378"/>
        <v>0</v>
      </c>
      <c r="DA903" s="17">
        <f t="shared" ca="1" si="1410"/>
        <v>0</v>
      </c>
      <c r="DB903" s="17">
        <f t="shared" ca="1" si="1379"/>
        <v>0</v>
      </c>
      <c r="EB903">
        <v>901</v>
      </c>
      <c r="EC903" s="7">
        <f t="shared" si="1411"/>
        <v>0</v>
      </c>
      <c r="ED903" s="28">
        <f t="shared" si="1412"/>
        <v>0</v>
      </c>
      <c r="EE903" s="16">
        <f t="shared" si="1413"/>
        <v>0</v>
      </c>
      <c r="EF903" s="9">
        <f t="shared" si="1355"/>
        <v>0</v>
      </c>
      <c r="EG903" s="26">
        <f t="shared" si="1356"/>
        <v>0</v>
      </c>
      <c r="EH903" s="19">
        <f t="shared" si="1357"/>
        <v>0</v>
      </c>
      <c r="EI903" s="26">
        <f t="shared" si="1358"/>
        <v>0</v>
      </c>
      <c r="EJ903" s="26">
        <f t="shared" si="1359"/>
        <v>0</v>
      </c>
      <c r="EK903" s="16">
        <f t="shared" si="1414"/>
        <v>0</v>
      </c>
      <c r="EL903" s="25">
        <v>0</v>
      </c>
      <c r="EM903" s="25">
        <f t="shared" si="1415"/>
        <v>0</v>
      </c>
      <c r="EN903" s="25">
        <f t="shared" si="1416"/>
        <v>0</v>
      </c>
      <c r="EO903" s="25">
        <f t="shared" si="1417"/>
        <v>0</v>
      </c>
      <c r="EP903" s="25">
        <f t="shared" si="1418"/>
        <v>0</v>
      </c>
      <c r="EQ903" s="16">
        <f t="shared" si="1419"/>
        <v>0</v>
      </c>
      <c r="ER903" s="25">
        <f t="shared" si="1420"/>
        <v>0</v>
      </c>
      <c r="ES903" s="9">
        <f t="shared" si="1360"/>
        <v>0</v>
      </c>
      <c r="ET903" s="26">
        <f t="shared" si="1361"/>
        <v>0</v>
      </c>
      <c r="EU903" s="19">
        <f t="shared" si="1362"/>
        <v>0</v>
      </c>
      <c r="EV903" s="26">
        <f t="shared" si="1363"/>
        <v>0</v>
      </c>
      <c r="EW903" s="26">
        <f t="shared" si="1364"/>
        <v>0</v>
      </c>
      <c r="EX903">
        <f t="shared" si="1421"/>
        <v>0</v>
      </c>
      <c r="EY903" s="7">
        <f t="shared" si="1380"/>
        <v>0</v>
      </c>
      <c r="EZ903" s="7">
        <f t="shared" si="1381"/>
        <v>0</v>
      </c>
      <c r="FA903" s="17">
        <f t="shared" si="1422"/>
        <v>0</v>
      </c>
      <c r="FB903" s="17">
        <f t="shared" si="1382"/>
        <v>0</v>
      </c>
      <c r="GB903">
        <v>901</v>
      </c>
      <c r="GC903" s="7">
        <f t="shared" si="1423"/>
        <v>0</v>
      </c>
      <c r="GD903" s="28">
        <f t="shared" si="1424"/>
        <v>0</v>
      </c>
      <c r="GE903" s="16">
        <f t="shared" si="1425"/>
        <v>0</v>
      </c>
      <c r="GF903" s="9">
        <f t="shared" si="1365"/>
        <v>0</v>
      </c>
      <c r="GG903" s="26">
        <f t="shared" si="1366"/>
        <v>0</v>
      </c>
      <c r="GH903" s="19">
        <f t="shared" si="1367"/>
        <v>0</v>
      </c>
      <c r="GI903" s="26">
        <f t="shared" si="1368"/>
        <v>0</v>
      </c>
      <c r="GJ903" s="26">
        <f t="shared" si="1369"/>
        <v>0</v>
      </c>
      <c r="GK903" s="16">
        <f t="shared" si="1426"/>
        <v>0</v>
      </c>
      <c r="GL903" s="25">
        <v>0</v>
      </c>
      <c r="GM903" s="25">
        <f t="shared" si="1427"/>
        <v>0</v>
      </c>
      <c r="GN903" s="25">
        <f t="shared" si="1428"/>
        <v>0</v>
      </c>
      <c r="GO903" s="25">
        <f t="shared" si="1429"/>
        <v>0</v>
      </c>
      <c r="GP903" s="25">
        <f t="shared" si="1430"/>
        <v>0</v>
      </c>
      <c r="GQ903" s="16">
        <f t="shared" si="1431"/>
        <v>0</v>
      </c>
      <c r="GR903" s="25">
        <f t="shared" si="1432"/>
        <v>0</v>
      </c>
      <c r="GS903" s="9">
        <f t="shared" si="1370"/>
        <v>0</v>
      </c>
      <c r="GT903" s="26">
        <f t="shared" si="1371"/>
        <v>0</v>
      </c>
      <c r="GU903" s="19">
        <f t="shared" si="1372"/>
        <v>0</v>
      </c>
      <c r="GV903" s="26">
        <f t="shared" si="1373"/>
        <v>0</v>
      </c>
      <c r="GW903" s="26">
        <f t="shared" si="1374"/>
        <v>0</v>
      </c>
      <c r="GX903">
        <f t="shared" si="1433"/>
        <v>0</v>
      </c>
      <c r="GY903" s="7">
        <f t="shared" si="1383"/>
        <v>0</v>
      </c>
      <c r="GZ903" s="7">
        <f t="shared" si="1384"/>
        <v>0</v>
      </c>
      <c r="HA903" s="17">
        <f t="shared" si="1434"/>
        <v>0</v>
      </c>
      <c r="HB903" s="17">
        <f t="shared" si="1385"/>
        <v>0</v>
      </c>
    </row>
    <row r="904" spans="54:210" x14ac:dyDescent="0.3">
      <c r="BB904">
        <v>902</v>
      </c>
      <c r="BC904" s="7">
        <f t="shared" si="1386"/>
        <v>0</v>
      </c>
      <c r="BD904" s="28">
        <f t="shared" si="1387"/>
        <v>0</v>
      </c>
      <c r="BE904" s="16">
        <f t="shared" si="1388"/>
        <v>0</v>
      </c>
      <c r="BF904" s="16">
        <f t="shared" si="1389"/>
        <v>0</v>
      </c>
      <c r="BG904" s="25">
        <v>0</v>
      </c>
      <c r="BH904" s="25">
        <f t="shared" si="1390"/>
        <v>0</v>
      </c>
      <c r="BI904" s="25">
        <f t="shared" si="1391"/>
        <v>0</v>
      </c>
      <c r="BJ904" s="25">
        <f t="shared" si="1392"/>
        <v>0</v>
      </c>
      <c r="BK904" s="25">
        <f t="shared" si="1393"/>
        <v>0</v>
      </c>
      <c r="BL904" s="16">
        <f t="shared" si="1394"/>
        <v>0</v>
      </c>
      <c r="BM904" s="25">
        <f t="shared" si="1395"/>
        <v>0</v>
      </c>
      <c r="BN904" s="9">
        <f t="shared" si="1340"/>
        <v>0</v>
      </c>
      <c r="BO904" s="26">
        <f t="shared" si="1341"/>
        <v>0</v>
      </c>
      <c r="BP904" s="19">
        <f t="shared" si="1342"/>
        <v>0</v>
      </c>
      <c r="BQ904" s="26">
        <f t="shared" si="1343"/>
        <v>0</v>
      </c>
      <c r="BR904" s="26">
        <f t="shared" si="1344"/>
        <v>0</v>
      </c>
      <c r="BS904">
        <f t="shared" si="1396"/>
        <v>0</v>
      </c>
      <c r="BT904" s="7">
        <f t="shared" si="1397"/>
        <v>0</v>
      </c>
      <c r="BU904" s="7">
        <f t="shared" si="1375"/>
        <v>0</v>
      </c>
      <c r="BV904" s="17">
        <f t="shared" si="1398"/>
        <v>0</v>
      </c>
      <c r="BW904" s="17">
        <f t="shared" si="1376"/>
        <v>0</v>
      </c>
      <c r="CB904">
        <v>902</v>
      </c>
      <c r="CC904" s="7">
        <f t="shared" ca="1" si="1399"/>
        <v>-19000</v>
      </c>
      <c r="CD904" s="28">
        <f t="shared" ca="1" si="1400"/>
        <v>0</v>
      </c>
      <c r="CE904" s="16">
        <f t="shared" ca="1" si="1401"/>
        <v>0</v>
      </c>
      <c r="CF904" s="9">
        <f t="shared" ca="1" si="1345"/>
        <v>0</v>
      </c>
      <c r="CG904" s="26">
        <f t="shared" ca="1" si="1346"/>
        <v>0</v>
      </c>
      <c r="CH904" s="19">
        <f t="shared" ca="1" si="1347"/>
        <v>0</v>
      </c>
      <c r="CI904" s="26">
        <f t="shared" ca="1" si="1348"/>
        <v>0</v>
      </c>
      <c r="CJ904" s="26">
        <f t="shared" ca="1" si="1349"/>
        <v>0</v>
      </c>
      <c r="CK904" s="16">
        <f t="shared" ca="1" si="1402"/>
        <v>0</v>
      </c>
      <c r="CL904" s="25">
        <v>0</v>
      </c>
      <c r="CM904" s="25">
        <f t="shared" ca="1" si="1403"/>
        <v>0</v>
      </c>
      <c r="CN904" s="25">
        <f t="shared" ca="1" si="1404"/>
        <v>0</v>
      </c>
      <c r="CO904" s="25">
        <f t="shared" ca="1" si="1405"/>
        <v>0</v>
      </c>
      <c r="CP904" s="25">
        <f t="shared" ca="1" si="1406"/>
        <v>0</v>
      </c>
      <c r="CQ904" s="16">
        <f t="shared" ca="1" si="1407"/>
        <v>0</v>
      </c>
      <c r="CR904" s="25">
        <f t="shared" ca="1" si="1408"/>
        <v>0</v>
      </c>
      <c r="CS904" s="9">
        <f t="shared" ca="1" si="1350"/>
        <v>0</v>
      </c>
      <c r="CT904" s="26">
        <f t="shared" ca="1" si="1351"/>
        <v>0</v>
      </c>
      <c r="CU904" s="19">
        <f t="shared" ca="1" si="1352"/>
        <v>0</v>
      </c>
      <c r="CV904" s="26">
        <f t="shared" ca="1" si="1353"/>
        <v>0</v>
      </c>
      <c r="CW904" s="26">
        <f t="shared" ca="1" si="1354"/>
        <v>0</v>
      </c>
      <c r="CX904">
        <f t="shared" ca="1" si="1409"/>
        <v>0</v>
      </c>
      <c r="CY904" s="7">
        <f t="shared" ca="1" si="1377"/>
        <v>0</v>
      </c>
      <c r="CZ904" s="7">
        <f t="shared" ca="1" si="1378"/>
        <v>0</v>
      </c>
      <c r="DA904" s="17">
        <f t="shared" ca="1" si="1410"/>
        <v>0</v>
      </c>
      <c r="DB904" s="17">
        <f t="shared" ca="1" si="1379"/>
        <v>0</v>
      </c>
      <c r="EB904">
        <v>902</v>
      </c>
      <c r="EC904" s="7">
        <f t="shared" si="1411"/>
        <v>0</v>
      </c>
      <c r="ED904" s="28">
        <f t="shared" si="1412"/>
        <v>0</v>
      </c>
      <c r="EE904" s="16">
        <f t="shared" si="1413"/>
        <v>0</v>
      </c>
      <c r="EF904" s="9">
        <f t="shared" si="1355"/>
        <v>0</v>
      </c>
      <c r="EG904" s="26">
        <f t="shared" si="1356"/>
        <v>0</v>
      </c>
      <c r="EH904" s="19">
        <f t="shared" si="1357"/>
        <v>0</v>
      </c>
      <c r="EI904" s="26">
        <f t="shared" si="1358"/>
        <v>0</v>
      </c>
      <c r="EJ904" s="26">
        <f t="shared" si="1359"/>
        <v>0</v>
      </c>
      <c r="EK904" s="16">
        <f t="shared" si="1414"/>
        <v>0</v>
      </c>
      <c r="EL904" s="25">
        <v>0</v>
      </c>
      <c r="EM904" s="25">
        <f t="shared" si="1415"/>
        <v>0</v>
      </c>
      <c r="EN904" s="25">
        <f t="shared" si="1416"/>
        <v>0</v>
      </c>
      <c r="EO904" s="25">
        <f t="shared" si="1417"/>
        <v>0</v>
      </c>
      <c r="EP904" s="25">
        <f t="shared" si="1418"/>
        <v>0</v>
      </c>
      <c r="EQ904" s="16">
        <f t="shared" si="1419"/>
        <v>0</v>
      </c>
      <c r="ER904" s="25">
        <f t="shared" si="1420"/>
        <v>0</v>
      </c>
      <c r="ES904" s="9">
        <f t="shared" si="1360"/>
        <v>0</v>
      </c>
      <c r="ET904" s="26">
        <f t="shared" si="1361"/>
        <v>0</v>
      </c>
      <c r="EU904" s="19">
        <f t="shared" si="1362"/>
        <v>0</v>
      </c>
      <c r="EV904" s="26">
        <f t="shared" si="1363"/>
        <v>0</v>
      </c>
      <c r="EW904" s="26">
        <f t="shared" si="1364"/>
        <v>0</v>
      </c>
      <c r="EX904">
        <f t="shared" si="1421"/>
        <v>0</v>
      </c>
      <c r="EY904" s="7">
        <f t="shared" si="1380"/>
        <v>0</v>
      </c>
      <c r="EZ904" s="7">
        <f t="shared" si="1381"/>
        <v>0</v>
      </c>
      <c r="FA904" s="17">
        <f t="shared" si="1422"/>
        <v>0</v>
      </c>
      <c r="FB904" s="17">
        <f t="shared" si="1382"/>
        <v>0</v>
      </c>
      <c r="GB904">
        <v>902</v>
      </c>
      <c r="GC904" s="7">
        <f t="shared" si="1423"/>
        <v>0</v>
      </c>
      <c r="GD904" s="28">
        <f t="shared" si="1424"/>
        <v>0</v>
      </c>
      <c r="GE904" s="16">
        <f t="shared" si="1425"/>
        <v>0</v>
      </c>
      <c r="GF904" s="9">
        <f t="shared" si="1365"/>
        <v>0</v>
      </c>
      <c r="GG904" s="26">
        <f t="shared" si="1366"/>
        <v>0</v>
      </c>
      <c r="GH904" s="19">
        <f t="shared" si="1367"/>
        <v>0</v>
      </c>
      <c r="GI904" s="26">
        <f t="shared" si="1368"/>
        <v>0</v>
      </c>
      <c r="GJ904" s="26">
        <f t="shared" si="1369"/>
        <v>0</v>
      </c>
      <c r="GK904" s="16">
        <f t="shared" si="1426"/>
        <v>0</v>
      </c>
      <c r="GL904" s="25">
        <v>0</v>
      </c>
      <c r="GM904" s="25">
        <f t="shared" si="1427"/>
        <v>0</v>
      </c>
      <c r="GN904" s="25">
        <f t="shared" si="1428"/>
        <v>0</v>
      </c>
      <c r="GO904" s="25">
        <f t="shared" si="1429"/>
        <v>0</v>
      </c>
      <c r="GP904" s="25">
        <f t="shared" si="1430"/>
        <v>0</v>
      </c>
      <c r="GQ904" s="16">
        <f t="shared" si="1431"/>
        <v>0</v>
      </c>
      <c r="GR904" s="25">
        <f t="shared" si="1432"/>
        <v>0</v>
      </c>
      <c r="GS904" s="9">
        <f t="shared" si="1370"/>
        <v>0</v>
      </c>
      <c r="GT904" s="26">
        <f t="shared" si="1371"/>
        <v>0</v>
      </c>
      <c r="GU904" s="19">
        <f t="shared" si="1372"/>
        <v>0</v>
      </c>
      <c r="GV904" s="26">
        <f t="shared" si="1373"/>
        <v>0</v>
      </c>
      <c r="GW904" s="26">
        <f t="shared" si="1374"/>
        <v>0</v>
      </c>
      <c r="GX904">
        <f t="shared" si="1433"/>
        <v>0</v>
      </c>
      <c r="GY904" s="7">
        <f t="shared" si="1383"/>
        <v>0</v>
      </c>
      <c r="GZ904" s="7">
        <f t="shared" si="1384"/>
        <v>0</v>
      </c>
      <c r="HA904" s="17">
        <f t="shared" si="1434"/>
        <v>0</v>
      </c>
      <c r="HB904" s="17">
        <f t="shared" si="1385"/>
        <v>0</v>
      </c>
    </row>
    <row r="905" spans="54:210" x14ac:dyDescent="0.3">
      <c r="BB905">
        <v>903</v>
      </c>
      <c r="BC905" s="7">
        <f t="shared" si="1386"/>
        <v>0</v>
      </c>
      <c r="BD905" s="28">
        <f t="shared" si="1387"/>
        <v>0</v>
      </c>
      <c r="BE905" s="16">
        <f t="shared" si="1388"/>
        <v>0</v>
      </c>
      <c r="BF905" s="16">
        <f t="shared" si="1389"/>
        <v>0</v>
      </c>
      <c r="BG905" s="25">
        <v>0</v>
      </c>
      <c r="BH905" s="25">
        <f t="shared" si="1390"/>
        <v>0</v>
      </c>
      <c r="BI905" s="25">
        <f t="shared" si="1391"/>
        <v>0</v>
      </c>
      <c r="BJ905" s="25">
        <f t="shared" si="1392"/>
        <v>0</v>
      </c>
      <c r="BK905" s="25">
        <f t="shared" si="1393"/>
        <v>0</v>
      </c>
      <c r="BL905" s="16">
        <f t="shared" si="1394"/>
        <v>0</v>
      </c>
      <c r="BM905" s="25">
        <f t="shared" si="1395"/>
        <v>0</v>
      </c>
      <c r="BN905" s="9">
        <f t="shared" si="1340"/>
        <v>0</v>
      </c>
      <c r="BO905" s="26">
        <f t="shared" si="1341"/>
        <v>0</v>
      </c>
      <c r="BP905" s="19">
        <f t="shared" si="1342"/>
        <v>0</v>
      </c>
      <c r="BQ905" s="26">
        <f t="shared" si="1343"/>
        <v>0</v>
      </c>
      <c r="BR905" s="26">
        <f t="shared" si="1344"/>
        <v>0</v>
      </c>
      <c r="BS905">
        <f t="shared" si="1396"/>
        <v>0</v>
      </c>
      <c r="BT905" s="7">
        <f t="shared" si="1397"/>
        <v>0</v>
      </c>
      <c r="BU905" s="7">
        <f t="shared" si="1375"/>
        <v>0</v>
      </c>
      <c r="BV905" s="17">
        <f t="shared" si="1398"/>
        <v>0</v>
      </c>
      <c r="BW905" s="17">
        <f t="shared" si="1376"/>
        <v>0</v>
      </c>
      <c r="CB905">
        <v>903</v>
      </c>
      <c r="CC905" s="7">
        <f t="shared" ca="1" si="1399"/>
        <v>-19000</v>
      </c>
      <c r="CD905" s="28">
        <f t="shared" ca="1" si="1400"/>
        <v>0</v>
      </c>
      <c r="CE905" s="16">
        <f t="shared" ca="1" si="1401"/>
        <v>0</v>
      </c>
      <c r="CF905" s="9">
        <f t="shared" ca="1" si="1345"/>
        <v>0</v>
      </c>
      <c r="CG905" s="26">
        <f t="shared" ca="1" si="1346"/>
        <v>0</v>
      </c>
      <c r="CH905" s="19">
        <f t="shared" ca="1" si="1347"/>
        <v>0</v>
      </c>
      <c r="CI905" s="26">
        <f t="shared" ca="1" si="1348"/>
        <v>0</v>
      </c>
      <c r="CJ905" s="26">
        <f t="shared" ca="1" si="1349"/>
        <v>0</v>
      </c>
      <c r="CK905" s="16">
        <f t="shared" ca="1" si="1402"/>
        <v>0</v>
      </c>
      <c r="CL905" s="25">
        <v>0</v>
      </c>
      <c r="CM905" s="25">
        <f t="shared" ca="1" si="1403"/>
        <v>0</v>
      </c>
      <c r="CN905" s="25">
        <f t="shared" ca="1" si="1404"/>
        <v>0</v>
      </c>
      <c r="CO905" s="25">
        <f t="shared" ca="1" si="1405"/>
        <v>0</v>
      </c>
      <c r="CP905" s="25">
        <f t="shared" ca="1" si="1406"/>
        <v>0</v>
      </c>
      <c r="CQ905" s="16">
        <f t="shared" ca="1" si="1407"/>
        <v>0</v>
      </c>
      <c r="CR905" s="25">
        <f t="shared" ca="1" si="1408"/>
        <v>0</v>
      </c>
      <c r="CS905" s="9">
        <f t="shared" ca="1" si="1350"/>
        <v>0</v>
      </c>
      <c r="CT905" s="26">
        <f t="shared" ca="1" si="1351"/>
        <v>0</v>
      </c>
      <c r="CU905" s="19">
        <f t="shared" ca="1" si="1352"/>
        <v>0</v>
      </c>
      <c r="CV905" s="26">
        <f t="shared" ca="1" si="1353"/>
        <v>0</v>
      </c>
      <c r="CW905" s="26">
        <f t="shared" ca="1" si="1354"/>
        <v>0</v>
      </c>
      <c r="CX905">
        <f t="shared" ca="1" si="1409"/>
        <v>0</v>
      </c>
      <c r="CY905" s="7">
        <f t="shared" ca="1" si="1377"/>
        <v>0</v>
      </c>
      <c r="CZ905" s="7">
        <f t="shared" ca="1" si="1378"/>
        <v>0</v>
      </c>
      <c r="DA905" s="17">
        <f t="shared" ca="1" si="1410"/>
        <v>0</v>
      </c>
      <c r="DB905" s="17">
        <f t="shared" ca="1" si="1379"/>
        <v>0</v>
      </c>
      <c r="EB905">
        <v>903</v>
      </c>
      <c r="EC905" s="7">
        <f t="shared" si="1411"/>
        <v>0</v>
      </c>
      <c r="ED905" s="28">
        <f t="shared" si="1412"/>
        <v>0</v>
      </c>
      <c r="EE905" s="16">
        <f t="shared" si="1413"/>
        <v>0</v>
      </c>
      <c r="EF905" s="9">
        <f t="shared" si="1355"/>
        <v>0</v>
      </c>
      <c r="EG905" s="26">
        <f t="shared" si="1356"/>
        <v>0</v>
      </c>
      <c r="EH905" s="19">
        <f t="shared" si="1357"/>
        <v>0</v>
      </c>
      <c r="EI905" s="26">
        <f t="shared" si="1358"/>
        <v>0</v>
      </c>
      <c r="EJ905" s="26">
        <f t="shared" si="1359"/>
        <v>0</v>
      </c>
      <c r="EK905" s="16">
        <f t="shared" si="1414"/>
        <v>0</v>
      </c>
      <c r="EL905" s="25">
        <v>0</v>
      </c>
      <c r="EM905" s="25">
        <f t="shared" si="1415"/>
        <v>0</v>
      </c>
      <c r="EN905" s="25">
        <f t="shared" si="1416"/>
        <v>0</v>
      </c>
      <c r="EO905" s="25">
        <f t="shared" si="1417"/>
        <v>0</v>
      </c>
      <c r="EP905" s="25">
        <f t="shared" si="1418"/>
        <v>0</v>
      </c>
      <c r="EQ905" s="16">
        <f t="shared" si="1419"/>
        <v>0</v>
      </c>
      <c r="ER905" s="25">
        <f t="shared" si="1420"/>
        <v>0</v>
      </c>
      <c r="ES905" s="9">
        <f t="shared" si="1360"/>
        <v>0</v>
      </c>
      <c r="ET905" s="26">
        <f t="shared" si="1361"/>
        <v>0</v>
      </c>
      <c r="EU905" s="19">
        <f t="shared" si="1362"/>
        <v>0</v>
      </c>
      <c r="EV905" s="26">
        <f t="shared" si="1363"/>
        <v>0</v>
      </c>
      <c r="EW905" s="26">
        <f t="shared" si="1364"/>
        <v>0</v>
      </c>
      <c r="EX905">
        <f t="shared" si="1421"/>
        <v>0</v>
      </c>
      <c r="EY905" s="7">
        <f t="shared" si="1380"/>
        <v>0</v>
      </c>
      <c r="EZ905" s="7">
        <f t="shared" si="1381"/>
        <v>0</v>
      </c>
      <c r="FA905" s="17">
        <f t="shared" si="1422"/>
        <v>0</v>
      </c>
      <c r="FB905" s="17">
        <f t="shared" si="1382"/>
        <v>0</v>
      </c>
      <c r="GB905">
        <v>903</v>
      </c>
      <c r="GC905" s="7">
        <f t="shared" si="1423"/>
        <v>0</v>
      </c>
      <c r="GD905" s="28">
        <f t="shared" si="1424"/>
        <v>0</v>
      </c>
      <c r="GE905" s="16">
        <f t="shared" si="1425"/>
        <v>0</v>
      </c>
      <c r="GF905" s="9">
        <f t="shared" si="1365"/>
        <v>0</v>
      </c>
      <c r="GG905" s="26">
        <f t="shared" si="1366"/>
        <v>0</v>
      </c>
      <c r="GH905" s="19">
        <f t="shared" si="1367"/>
        <v>0</v>
      </c>
      <c r="GI905" s="26">
        <f t="shared" si="1368"/>
        <v>0</v>
      </c>
      <c r="GJ905" s="26">
        <f t="shared" si="1369"/>
        <v>0</v>
      </c>
      <c r="GK905" s="16">
        <f t="shared" si="1426"/>
        <v>0</v>
      </c>
      <c r="GL905" s="25">
        <v>0</v>
      </c>
      <c r="GM905" s="25">
        <f t="shared" si="1427"/>
        <v>0</v>
      </c>
      <c r="GN905" s="25">
        <f t="shared" si="1428"/>
        <v>0</v>
      </c>
      <c r="GO905" s="25">
        <f t="shared" si="1429"/>
        <v>0</v>
      </c>
      <c r="GP905" s="25">
        <f t="shared" si="1430"/>
        <v>0</v>
      </c>
      <c r="GQ905" s="16">
        <f t="shared" si="1431"/>
        <v>0</v>
      </c>
      <c r="GR905" s="25">
        <f t="shared" si="1432"/>
        <v>0</v>
      </c>
      <c r="GS905" s="9">
        <f t="shared" si="1370"/>
        <v>0</v>
      </c>
      <c r="GT905" s="26">
        <f t="shared" si="1371"/>
        <v>0</v>
      </c>
      <c r="GU905" s="19">
        <f t="shared" si="1372"/>
        <v>0</v>
      </c>
      <c r="GV905" s="26">
        <f t="shared" si="1373"/>
        <v>0</v>
      </c>
      <c r="GW905" s="26">
        <f t="shared" si="1374"/>
        <v>0</v>
      </c>
      <c r="GX905">
        <f t="shared" si="1433"/>
        <v>0</v>
      </c>
      <c r="GY905" s="7">
        <f t="shared" si="1383"/>
        <v>0</v>
      </c>
      <c r="GZ905" s="7">
        <f t="shared" si="1384"/>
        <v>0</v>
      </c>
      <c r="HA905" s="17">
        <f t="shared" si="1434"/>
        <v>0</v>
      </c>
      <c r="HB905" s="17">
        <f t="shared" si="1385"/>
        <v>0</v>
      </c>
    </row>
    <row r="906" spans="54:210" x14ac:dyDescent="0.3">
      <c r="BB906">
        <v>904</v>
      </c>
      <c r="BC906" s="7">
        <f t="shared" si="1386"/>
        <v>0</v>
      </c>
      <c r="BD906" s="28">
        <f t="shared" si="1387"/>
        <v>0</v>
      </c>
      <c r="BE906" s="16">
        <f t="shared" si="1388"/>
        <v>0</v>
      </c>
      <c r="BF906" s="16">
        <f t="shared" si="1389"/>
        <v>0</v>
      </c>
      <c r="BG906" s="25">
        <v>0</v>
      </c>
      <c r="BH906" s="25">
        <f t="shared" si="1390"/>
        <v>0</v>
      </c>
      <c r="BI906" s="25">
        <f t="shared" si="1391"/>
        <v>0</v>
      </c>
      <c r="BJ906" s="25">
        <f t="shared" si="1392"/>
        <v>0</v>
      </c>
      <c r="BK906" s="25">
        <f t="shared" si="1393"/>
        <v>0</v>
      </c>
      <c r="BL906" s="16">
        <f t="shared" si="1394"/>
        <v>0</v>
      </c>
      <c r="BM906" s="25">
        <f t="shared" si="1395"/>
        <v>0</v>
      </c>
      <c r="BN906" s="9">
        <f t="shared" si="1340"/>
        <v>0</v>
      </c>
      <c r="BO906" s="26">
        <f t="shared" si="1341"/>
        <v>0</v>
      </c>
      <c r="BP906" s="19">
        <f t="shared" si="1342"/>
        <v>0</v>
      </c>
      <c r="BQ906" s="26">
        <f t="shared" si="1343"/>
        <v>0</v>
      </c>
      <c r="BR906" s="26">
        <f t="shared" si="1344"/>
        <v>0</v>
      </c>
      <c r="BS906">
        <f t="shared" si="1396"/>
        <v>0</v>
      </c>
      <c r="BT906" s="7">
        <f t="shared" si="1397"/>
        <v>0</v>
      </c>
      <c r="BU906" s="7">
        <f t="shared" si="1375"/>
        <v>0</v>
      </c>
      <c r="BV906" s="17">
        <f t="shared" si="1398"/>
        <v>0</v>
      </c>
      <c r="BW906" s="17">
        <f t="shared" si="1376"/>
        <v>0</v>
      </c>
      <c r="CB906">
        <v>904</v>
      </c>
      <c r="CC906" s="7">
        <f t="shared" ca="1" si="1399"/>
        <v>-19000</v>
      </c>
      <c r="CD906" s="28">
        <f t="shared" ca="1" si="1400"/>
        <v>0</v>
      </c>
      <c r="CE906" s="16">
        <f t="shared" ca="1" si="1401"/>
        <v>0</v>
      </c>
      <c r="CF906" s="9">
        <f t="shared" ca="1" si="1345"/>
        <v>0</v>
      </c>
      <c r="CG906" s="26">
        <f t="shared" ca="1" si="1346"/>
        <v>0</v>
      </c>
      <c r="CH906" s="19">
        <f t="shared" ca="1" si="1347"/>
        <v>0</v>
      </c>
      <c r="CI906" s="26">
        <f t="shared" ca="1" si="1348"/>
        <v>0</v>
      </c>
      <c r="CJ906" s="26">
        <f t="shared" ca="1" si="1349"/>
        <v>0</v>
      </c>
      <c r="CK906" s="16">
        <f t="shared" ca="1" si="1402"/>
        <v>0</v>
      </c>
      <c r="CL906" s="25">
        <v>0</v>
      </c>
      <c r="CM906" s="25">
        <f t="shared" ca="1" si="1403"/>
        <v>0</v>
      </c>
      <c r="CN906" s="25">
        <f t="shared" ca="1" si="1404"/>
        <v>0</v>
      </c>
      <c r="CO906" s="25">
        <f t="shared" ca="1" si="1405"/>
        <v>0</v>
      </c>
      <c r="CP906" s="25">
        <f t="shared" ca="1" si="1406"/>
        <v>0</v>
      </c>
      <c r="CQ906" s="16">
        <f t="shared" ca="1" si="1407"/>
        <v>0</v>
      </c>
      <c r="CR906" s="25">
        <f t="shared" ca="1" si="1408"/>
        <v>0</v>
      </c>
      <c r="CS906" s="9">
        <f t="shared" ca="1" si="1350"/>
        <v>0</v>
      </c>
      <c r="CT906" s="26">
        <f t="shared" ca="1" si="1351"/>
        <v>0</v>
      </c>
      <c r="CU906" s="19">
        <f t="shared" ca="1" si="1352"/>
        <v>0</v>
      </c>
      <c r="CV906" s="26">
        <f t="shared" ca="1" si="1353"/>
        <v>0</v>
      </c>
      <c r="CW906" s="26">
        <f t="shared" ca="1" si="1354"/>
        <v>0</v>
      </c>
      <c r="CX906">
        <f t="shared" ca="1" si="1409"/>
        <v>0</v>
      </c>
      <c r="CY906" s="7">
        <f t="shared" ca="1" si="1377"/>
        <v>0</v>
      </c>
      <c r="CZ906" s="7">
        <f t="shared" ca="1" si="1378"/>
        <v>0</v>
      </c>
      <c r="DA906" s="17">
        <f t="shared" ca="1" si="1410"/>
        <v>0</v>
      </c>
      <c r="DB906" s="17">
        <f t="shared" ca="1" si="1379"/>
        <v>0</v>
      </c>
      <c r="EB906">
        <v>904</v>
      </c>
      <c r="EC906" s="7">
        <f t="shared" si="1411"/>
        <v>0</v>
      </c>
      <c r="ED906" s="28">
        <f t="shared" si="1412"/>
        <v>0</v>
      </c>
      <c r="EE906" s="16">
        <f t="shared" si="1413"/>
        <v>0</v>
      </c>
      <c r="EF906" s="9">
        <f t="shared" si="1355"/>
        <v>0</v>
      </c>
      <c r="EG906" s="26">
        <f t="shared" si="1356"/>
        <v>0</v>
      </c>
      <c r="EH906" s="19">
        <f t="shared" si="1357"/>
        <v>0</v>
      </c>
      <c r="EI906" s="26">
        <f t="shared" si="1358"/>
        <v>0</v>
      </c>
      <c r="EJ906" s="26">
        <f t="shared" si="1359"/>
        <v>0</v>
      </c>
      <c r="EK906" s="16">
        <f t="shared" si="1414"/>
        <v>0</v>
      </c>
      <c r="EL906" s="25">
        <v>0</v>
      </c>
      <c r="EM906" s="25">
        <f t="shared" si="1415"/>
        <v>0</v>
      </c>
      <c r="EN906" s="25">
        <f t="shared" si="1416"/>
        <v>0</v>
      </c>
      <c r="EO906" s="25">
        <f t="shared" si="1417"/>
        <v>0</v>
      </c>
      <c r="EP906" s="25">
        <f t="shared" si="1418"/>
        <v>0</v>
      </c>
      <c r="EQ906" s="16">
        <f t="shared" si="1419"/>
        <v>0</v>
      </c>
      <c r="ER906" s="25">
        <f t="shared" si="1420"/>
        <v>0</v>
      </c>
      <c r="ES906" s="9">
        <f t="shared" si="1360"/>
        <v>0</v>
      </c>
      <c r="ET906" s="26">
        <f t="shared" si="1361"/>
        <v>0</v>
      </c>
      <c r="EU906" s="19">
        <f t="shared" si="1362"/>
        <v>0</v>
      </c>
      <c r="EV906" s="26">
        <f t="shared" si="1363"/>
        <v>0</v>
      </c>
      <c r="EW906" s="26">
        <f t="shared" si="1364"/>
        <v>0</v>
      </c>
      <c r="EX906">
        <f t="shared" si="1421"/>
        <v>0</v>
      </c>
      <c r="EY906" s="7">
        <f t="shared" si="1380"/>
        <v>0</v>
      </c>
      <c r="EZ906" s="7">
        <f t="shared" si="1381"/>
        <v>0</v>
      </c>
      <c r="FA906" s="17">
        <f t="shared" si="1422"/>
        <v>0</v>
      </c>
      <c r="FB906" s="17">
        <f t="shared" si="1382"/>
        <v>0</v>
      </c>
      <c r="GB906">
        <v>904</v>
      </c>
      <c r="GC906" s="7">
        <f t="shared" si="1423"/>
        <v>0</v>
      </c>
      <c r="GD906" s="28">
        <f t="shared" si="1424"/>
        <v>0</v>
      </c>
      <c r="GE906" s="16">
        <f t="shared" si="1425"/>
        <v>0</v>
      </c>
      <c r="GF906" s="9">
        <f t="shared" si="1365"/>
        <v>0</v>
      </c>
      <c r="GG906" s="26">
        <f t="shared" si="1366"/>
        <v>0</v>
      </c>
      <c r="GH906" s="19">
        <f t="shared" si="1367"/>
        <v>0</v>
      </c>
      <c r="GI906" s="26">
        <f t="shared" si="1368"/>
        <v>0</v>
      </c>
      <c r="GJ906" s="26">
        <f t="shared" si="1369"/>
        <v>0</v>
      </c>
      <c r="GK906" s="16">
        <f t="shared" si="1426"/>
        <v>0</v>
      </c>
      <c r="GL906" s="25">
        <v>0</v>
      </c>
      <c r="GM906" s="25">
        <f t="shared" si="1427"/>
        <v>0</v>
      </c>
      <c r="GN906" s="25">
        <f t="shared" si="1428"/>
        <v>0</v>
      </c>
      <c r="GO906" s="25">
        <f t="shared" si="1429"/>
        <v>0</v>
      </c>
      <c r="GP906" s="25">
        <f t="shared" si="1430"/>
        <v>0</v>
      </c>
      <c r="GQ906" s="16">
        <f t="shared" si="1431"/>
        <v>0</v>
      </c>
      <c r="GR906" s="25">
        <f t="shared" si="1432"/>
        <v>0</v>
      </c>
      <c r="GS906" s="9">
        <f t="shared" si="1370"/>
        <v>0</v>
      </c>
      <c r="GT906" s="26">
        <f t="shared" si="1371"/>
        <v>0</v>
      </c>
      <c r="GU906" s="19">
        <f t="shared" si="1372"/>
        <v>0</v>
      </c>
      <c r="GV906" s="26">
        <f t="shared" si="1373"/>
        <v>0</v>
      </c>
      <c r="GW906" s="26">
        <f t="shared" si="1374"/>
        <v>0</v>
      </c>
      <c r="GX906">
        <f t="shared" si="1433"/>
        <v>0</v>
      </c>
      <c r="GY906" s="7">
        <f t="shared" si="1383"/>
        <v>0</v>
      </c>
      <c r="GZ906" s="7">
        <f t="shared" si="1384"/>
        <v>0</v>
      </c>
      <c r="HA906" s="17">
        <f t="shared" si="1434"/>
        <v>0</v>
      </c>
      <c r="HB906" s="17">
        <f t="shared" si="1385"/>
        <v>0</v>
      </c>
    </row>
    <row r="907" spans="54:210" x14ac:dyDescent="0.3">
      <c r="BB907">
        <v>905</v>
      </c>
      <c r="BC907" s="7">
        <f t="shared" si="1386"/>
        <v>0</v>
      </c>
      <c r="BD907" s="28">
        <f t="shared" si="1387"/>
        <v>0</v>
      </c>
      <c r="BE907" s="16">
        <f t="shared" si="1388"/>
        <v>0</v>
      </c>
      <c r="BF907" s="16">
        <f t="shared" si="1389"/>
        <v>0</v>
      </c>
      <c r="BG907" s="25">
        <v>0</v>
      </c>
      <c r="BH907" s="25">
        <f t="shared" si="1390"/>
        <v>0</v>
      </c>
      <c r="BI907" s="25">
        <f t="shared" si="1391"/>
        <v>0</v>
      </c>
      <c r="BJ907" s="25">
        <f t="shared" si="1392"/>
        <v>0</v>
      </c>
      <c r="BK907" s="25">
        <f t="shared" si="1393"/>
        <v>0</v>
      </c>
      <c r="BL907" s="16">
        <f t="shared" si="1394"/>
        <v>0</v>
      </c>
      <c r="BM907" s="25">
        <f t="shared" si="1395"/>
        <v>0</v>
      </c>
      <c r="BN907" s="9">
        <f t="shared" si="1340"/>
        <v>0</v>
      </c>
      <c r="BO907" s="26">
        <f t="shared" si="1341"/>
        <v>0</v>
      </c>
      <c r="BP907" s="19">
        <f t="shared" si="1342"/>
        <v>0</v>
      </c>
      <c r="BQ907" s="26">
        <f t="shared" si="1343"/>
        <v>0</v>
      </c>
      <c r="BR907" s="26">
        <f t="shared" si="1344"/>
        <v>0</v>
      </c>
      <c r="BS907">
        <f t="shared" si="1396"/>
        <v>0</v>
      </c>
      <c r="BT907" s="7">
        <f t="shared" si="1397"/>
        <v>0</v>
      </c>
      <c r="BU907" s="7">
        <f t="shared" si="1375"/>
        <v>0</v>
      </c>
      <c r="BV907" s="17">
        <f t="shared" si="1398"/>
        <v>0</v>
      </c>
      <c r="BW907" s="17">
        <f t="shared" si="1376"/>
        <v>0</v>
      </c>
      <c r="CB907">
        <v>905</v>
      </c>
      <c r="CC907" s="7">
        <f t="shared" ca="1" si="1399"/>
        <v>-19000</v>
      </c>
      <c r="CD907" s="28">
        <f t="shared" ca="1" si="1400"/>
        <v>0</v>
      </c>
      <c r="CE907" s="16">
        <f t="shared" ca="1" si="1401"/>
        <v>0</v>
      </c>
      <c r="CF907" s="9">
        <f t="shared" ca="1" si="1345"/>
        <v>0</v>
      </c>
      <c r="CG907" s="26">
        <f t="shared" ca="1" si="1346"/>
        <v>0</v>
      </c>
      <c r="CH907" s="19">
        <f t="shared" ca="1" si="1347"/>
        <v>0</v>
      </c>
      <c r="CI907" s="26">
        <f t="shared" ca="1" si="1348"/>
        <v>0</v>
      </c>
      <c r="CJ907" s="26">
        <f t="shared" ca="1" si="1349"/>
        <v>0</v>
      </c>
      <c r="CK907" s="16">
        <f t="shared" ca="1" si="1402"/>
        <v>0</v>
      </c>
      <c r="CL907" s="25">
        <v>0</v>
      </c>
      <c r="CM907" s="25">
        <f t="shared" ca="1" si="1403"/>
        <v>0</v>
      </c>
      <c r="CN907" s="25">
        <f t="shared" ca="1" si="1404"/>
        <v>0</v>
      </c>
      <c r="CO907" s="25">
        <f t="shared" ca="1" si="1405"/>
        <v>0</v>
      </c>
      <c r="CP907" s="25">
        <f t="shared" ca="1" si="1406"/>
        <v>0</v>
      </c>
      <c r="CQ907" s="16">
        <f t="shared" ca="1" si="1407"/>
        <v>0</v>
      </c>
      <c r="CR907" s="25">
        <f t="shared" ca="1" si="1408"/>
        <v>0</v>
      </c>
      <c r="CS907" s="9">
        <f t="shared" ca="1" si="1350"/>
        <v>0</v>
      </c>
      <c r="CT907" s="26">
        <f t="shared" ca="1" si="1351"/>
        <v>0</v>
      </c>
      <c r="CU907" s="19">
        <f t="shared" ca="1" si="1352"/>
        <v>0</v>
      </c>
      <c r="CV907" s="26">
        <f t="shared" ca="1" si="1353"/>
        <v>0</v>
      </c>
      <c r="CW907" s="26">
        <f t="shared" ca="1" si="1354"/>
        <v>0</v>
      </c>
      <c r="CX907">
        <f t="shared" ca="1" si="1409"/>
        <v>0</v>
      </c>
      <c r="CY907" s="7">
        <f t="shared" ca="1" si="1377"/>
        <v>0</v>
      </c>
      <c r="CZ907" s="7">
        <f t="shared" ca="1" si="1378"/>
        <v>0</v>
      </c>
      <c r="DA907" s="17">
        <f t="shared" ca="1" si="1410"/>
        <v>0</v>
      </c>
      <c r="DB907" s="17">
        <f t="shared" ca="1" si="1379"/>
        <v>0</v>
      </c>
      <c r="EB907">
        <v>905</v>
      </c>
      <c r="EC907" s="7">
        <f t="shared" si="1411"/>
        <v>0</v>
      </c>
      <c r="ED907" s="28">
        <f t="shared" si="1412"/>
        <v>0</v>
      </c>
      <c r="EE907" s="16">
        <f t="shared" si="1413"/>
        <v>0</v>
      </c>
      <c r="EF907" s="9">
        <f t="shared" si="1355"/>
        <v>0</v>
      </c>
      <c r="EG907" s="26">
        <f t="shared" si="1356"/>
        <v>0</v>
      </c>
      <c r="EH907" s="19">
        <f t="shared" si="1357"/>
        <v>0</v>
      </c>
      <c r="EI907" s="26">
        <f t="shared" si="1358"/>
        <v>0</v>
      </c>
      <c r="EJ907" s="26">
        <f t="shared" si="1359"/>
        <v>0</v>
      </c>
      <c r="EK907" s="16">
        <f t="shared" si="1414"/>
        <v>0</v>
      </c>
      <c r="EL907" s="25">
        <v>0</v>
      </c>
      <c r="EM907" s="25">
        <f t="shared" si="1415"/>
        <v>0</v>
      </c>
      <c r="EN907" s="25">
        <f t="shared" si="1416"/>
        <v>0</v>
      </c>
      <c r="EO907" s="25">
        <f t="shared" si="1417"/>
        <v>0</v>
      </c>
      <c r="EP907" s="25">
        <f t="shared" si="1418"/>
        <v>0</v>
      </c>
      <c r="EQ907" s="16">
        <f t="shared" si="1419"/>
        <v>0</v>
      </c>
      <c r="ER907" s="25">
        <f t="shared" si="1420"/>
        <v>0</v>
      </c>
      <c r="ES907" s="9">
        <f t="shared" si="1360"/>
        <v>0</v>
      </c>
      <c r="ET907" s="26">
        <f t="shared" si="1361"/>
        <v>0</v>
      </c>
      <c r="EU907" s="19">
        <f t="shared" si="1362"/>
        <v>0</v>
      </c>
      <c r="EV907" s="26">
        <f t="shared" si="1363"/>
        <v>0</v>
      </c>
      <c r="EW907" s="26">
        <f t="shared" si="1364"/>
        <v>0</v>
      </c>
      <c r="EX907">
        <f t="shared" si="1421"/>
        <v>0</v>
      </c>
      <c r="EY907" s="7">
        <f t="shared" si="1380"/>
        <v>0</v>
      </c>
      <c r="EZ907" s="7">
        <f t="shared" si="1381"/>
        <v>0</v>
      </c>
      <c r="FA907" s="17">
        <f t="shared" si="1422"/>
        <v>0</v>
      </c>
      <c r="FB907" s="17">
        <f t="shared" si="1382"/>
        <v>0</v>
      </c>
      <c r="GB907">
        <v>905</v>
      </c>
      <c r="GC907" s="7">
        <f t="shared" si="1423"/>
        <v>0</v>
      </c>
      <c r="GD907" s="28">
        <f t="shared" si="1424"/>
        <v>0</v>
      </c>
      <c r="GE907" s="16">
        <f t="shared" si="1425"/>
        <v>0</v>
      </c>
      <c r="GF907" s="9">
        <f t="shared" si="1365"/>
        <v>0</v>
      </c>
      <c r="GG907" s="26">
        <f t="shared" si="1366"/>
        <v>0</v>
      </c>
      <c r="GH907" s="19">
        <f t="shared" si="1367"/>
        <v>0</v>
      </c>
      <c r="GI907" s="26">
        <f t="shared" si="1368"/>
        <v>0</v>
      </c>
      <c r="GJ907" s="26">
        <f t="shared" si="1369"/>
        <v>0</v>
      </c>
      <c r="GK907" s="16">
        <f t="shared" si="1426"/>
        <v>0</v>
      </c>
      <c r="GL907" s="25">
        <v>0</v>
      </c>
      <c r="GM907" s="25">
        <f t="shared" si="1427"/>
        <v>0</v>
      </c>
      <c r="GN907" s="25">
        <f t="shared" si="1428"/>
        <v>0</v>
      </c>
      <c r="GO907" s="25">
        <f t="shared" si="1429"/>
        <v>0</v>
      </c>
      <c r="GP907" s="25">
        <f t="shared" si="1430"/>
        <v>0</v>
      </c>
      <c r="GQ907" s="16">
        <f t="shared" si="1431"/>
        <v>0</v>
      </c>
      <c r="GR907" s="25">
        <f t="shared" si="1432"/>
        <v>0</v>
      </c>
      <c r="GS907" s="9">
        <f t="shared" si="1370"/>
        <v>0</v>
      </c>
      <c r="GT907" s="26">
        <f t="shared" si="1371"/>
        <v>0</v>
      </c>
      <c r="GU907" s="19">
        <f t="shared" si="1372"/>
        <v>0</v>
      </c>
      <c r="GV907" s="26">
        <f t="shared" si="1373"/>
        <v>0</v>
      </c>
      <c r="GW907" s="26">
        <f t="shared" si="1374"/>
        <v>0</v>
      </c>
      <c r="GX907">
        <f t="shared" si="1433"/>
        <v>0</v>
      </c>
      <c r="GY907" s="7">
        <f t="shared" si="1383"/>
        <v>0</v>
      </c>
      <c r="GZ907" s="7">
        <f t="shared" si="1384"/>
        <v>0</v>
      </c>
      <c r="HA907" s="17">
        <f t="shared" si="1434"/>
        <v>0</v>
      </c>
      <c r="HB907" s="17">
        <f t="shared" si="1385"/>
        <v>0</v>
      </c>
    </row>
    <row r="908" spans="54:210" x14ac:dyDescent="0.3">
      <c r="BB908">
        <v>906</v>
      </c>
      <c r="BC908" s="7">
        <f t="shared" si="1386"/>
        <v>0</v>
      </c>
      <c r="BD908" s="28">
        <f t="shared" si="1387"/>
        <v>0</v>
      </c>
      <c r="BE908" s="16">
        <f t="shared" si="1388"/>
        <v>0</v>
      </c>
      <c r="BF908" s="16">
        <f t="shared" si="1389"/>
        <v>0</v>
      </c>
      <c r="BG908" s="25">
        <v>0</v>
      </c>
      <c r="BH908" s="25">
        <f t="shared" si="1390"/>
        <v>0</v>
      </c>
      <c r="BI908" s="25">
        <f t="shared" si="1391"/>
        <v>0</v>
      </c>
      <c r="BJ908" s="25">
        <f t="shared" si="1392"/>
        <v>0</v>
      </c>
      <c r="BK908" s="25">
        <f t="shared" si="1393"/>
        <v>0</v>
      </c>
      <c r="BL908" s="16">
        <f t="shared" si="1394"/>
        <v>0</v>
      </c>
      <c r="BM908" s="25">
        <f t="shared" si="1395"/>
        <v>0</v>
      </c>
      <c r="BN908" s="9">
        <f t="shared" si="1340"/>
        <v>0</v>
      </c>
      <c r="BO908" s="26">
        <f t="shared" si="1341"/>
        <v>0</v>
      </c>
      <c r="BP908" s="19">
        <f t="shared" si="1342"/>
        <v>0</v>
      </c>
      <c r="BQ908" s="26">
        <f t="shared" si="1343"/>
        <v>0</v>
      </c>
      <c r="BR908" s="26">
        <f t="shared" si="1344"/>
        <v>0</v>
      </c>
      <c r="BS908">
        <f t="shared" si="1396"/>
        <v>0</v>
      </c>
      <c r="BT908" s="7">
        <f t="shared" si="1397"/>
        <v>0</v>
      </c>
      <c r="BU908" s="7">
        <f t="shared" si="1375"/>
        <v>0</v>
      </c>
      <c r="BV908" s="17">
        <f t="shared" si="1398"/>
        <v>0</v>
      </c>
      <c r="BW908" s="17">
        <f t="shared" si="1376"/>
        <v>0</v>
      </c>
      <c r="CB908">
        <v>906</v>
      </c>
      <c r="CC908" s="7">
        <f t="shared" ca="1" si="1399"/>
        <v>-19000</v>
      </c>
      <c r="CD908" s="28">
        <f t="shared" ca="1" si="1400"/>
        <v>0</v>
      </c>
      <c r="CE908" s="16">
        <f t="shared" ca="1" si="1401"/>
        <v>0</v>
      </c>
      <c r="CF908" s="9">
        <f t="shared" ca="1" si="1345"/>
        <v>0</v>
      </c>
      <c r="CG908" s="26">
        <f t="shared" ca="1" si="1346"/>
        <v>0</v>
      </c>
      <c r="CH908" s="19">
        <f t="shared" ca="1" si="1347"/>
        <v>0</v>
      </c>
      <c r="CI908" s="26">
        <f t="shared" ca="1" si="1348"/>
        <v>0</v>
      </c>
      <c r="CJ908" s="26">
        <f t="shared" ca="1" si="1349"/>
        <v>0</v>
      </c>
      <c r="CK908" s="16">
        <f t="shared" ca="1" si="1402"/>
        <v>0</v>
      </c>
      <c r="CL908" s="25">
        <v>0</v>
      </c>
      <c r="CM908" s="25">
        <f t="shared" ca="1" si="1403"/>
        <v>0</v>
      </c>
      <c r="CN908" s="25">
        <f t="shared" ca="1" si="1404"/>
        <v>0</v>
      </c>
      <c r="CO908" s="25">
        <f t="shared" ca="1" si="1405"/>
        <v>0</v>
      </c>
      <c r="CP908" s="25">
        <f t="shared" ca="1" si="1406"/>
        <v>0</v>
      </c>
      <c r="CQ908" s="16">
        <f t="shared" ca="1" si="1407"/>
        <v>0</v>
      </c>
      <c r="CR908" s="25">
        <f t="shared" ca="1" si="1408"/>
        <v>0</v>
      </c>
      <c r="CS908" s="9">
        <f t="shared" ca="1" si="1350"/>
        <v>0</v>
      </c>
      <c r="CT908" s="26">
        <f t="shared" ca="1" si="1351"/>
        <v>0</v>
      </c>
      <c r="CU908" s="19">
        <f t="shared" ca="1" si="1352"/>
        <v>0</v>
      </c>
      <c r="CV908" s="26">
        <f t="shared" ca="1" si="1353"/>
        <v>0</v>
      </c>
      <c r="CW908" s="26">
        <f t="shared" ca="1" si="1354"/>
        <v>0</v>
      </c>
      <c r="CX908">
        <f t="shared" ca="1" si="1409"/>
        <v>0</v>
      </c>
      <c r="CY908" s="7">
        <f t="shared" ca="1" si="1377"/>
        <v>0</v>
      </c>
      <c r="CZ908" s="7">
        <f t="shared" ca="1" si="1378"/>
        <v>0</v>
      </c>
      <c r="DA908" s="17">
        <f t="shared" ca="1" si="1410"/>
        <v>0</v>
      </c>
      <c r="DB908" s="17">
        <f t="shared" ca="1" si="1379"/>
        <v>0</v>
      </c>
      <c r="EB908">
        <v>906</v>
      </c>
      <c r="EC908" s="7">
        <f t="shared" si="1411"/>
        <v>0</v>
      </c>
      <c r="ED908" s="28">
        <f t="shared" si="1412"/>
        <v>0</v>
      </c>
      <c r="EE908" s="16">
        <f t="shared" si="1413"/>
        <v>0</v>
      </c>
      <c r="EF908" s="9">
        <f t="shared" si="1355"/>
        <v>0</v>
      </c>
      <c r="EG908" s="26">
        <f t="shared" si="1356"/>
        <v>0</v>
      </c>
      <c r="EH908" s="19">
        <f t="shared" si="1357"/>
        <v>0</v>
      </c>
      <c r="EI908" s="26">
        <f t="shared" si="1358"/>
        <v>0</v>
      </c>
      <c r="EJ908" s="26">
        <f t="shared" si="1359"/>
        <v>0</v>
      </c>
      <c r="EK908" s="16">
        <f t="shared" si="1414"/>
        <v>0</v>
      </c>
      <c r="EL908" s="25">
        <v>0</v>
      </c>
      <c r="EM908" s="25">
        <f t="shared" si="1415"/>
        <v>0</v>
      </c>
      <c r="EN908" s="25">
        <f t="shared" si="1416"/>
        <v>0</v>
      </c>
      <c r="EO908" s="25">
        <f t="shared" si="1417"/>
        <v>0</v>
      </c>
      <c r="EP908" s="25">
        <f t="shared" si="1418"/>
        <v>0</v>
      </c>
      <c r="EQ908" s="16">
        <f t="shared" si="1419"/>
        <v>0</v>
      </c>
      <c r="ER908" s="25">
        <f t="shared" si="1420"/>
        <v>0</v>
      </c>
      <c r="ES908" s="9">
        <f t="shared" si="1360"/>
        <v>0</v>
      </c>
      <c r="ET908" s="26">
        <f t="shared" si="1361"/>
        <v>0</v>
      </c>
      <c r="EU908" s="19">
        <f t="shared" si="1362"/>
        <v>0</v>
      </c>
      <c r="EV908" s="26">
        <f t="shared" si="1363"/>
        <v>0</v>
      </c>
      <c r="EW908" s="26">
        <f t="shared" si="1364"/>
        <v>0</v>
      </c>
      <c r="EX908">
        <f t="shared" si="1421"/>
        <v>0</v>
      </c>
      <c r="EY908" s="7">
        <f t="shared" si="1380"/>
        <v>0</v>
      </c>
      <c r="EZ908" s="7">
        <f t="shared" si="1381"/>
        <v>0</v>
      </c>
      <c r="FA908" s="17">
        <f t="shared" si="1422"/>
        <v>0</v>
      </c>
      <c r="FB908" s="17">
        <f t="shared" si="1382"/>
        <v>0</v>
      </c>
      <c r="GB908">
        <v>906</v>
      </c>
      <c r="GC908" s="7">
        <f t="shared" si="1423"/>
        <v>0</v>
      </c>
      <c r="GD908" s="28">
        <f t="shared" si="1424"/>
        <v>0</v>
      </c>
      <c r="GE908" s="16">
        <f t="shared" si="1425"/>
        <v>0</v>
      </c>
      <c r="GF908" s="9">
        <f t="shared" si="1365"/>
        <v>0</v>
      </c>
      <c r="GG908" s="26">
        <f t="shared" si="1366"/>
        <v>0</v>
      </c>
      <c r="GH908" s="19">
        <f t="shared" si="1367"/>
        <v>0</v>
      </c>
      <c r="GI908" s="26">
        <f t="shared" si="1368"/>
        <v>0</v>
      </c>
      <c r="GJ908" s="26">
        <f t="shared" si="1369"/>
        <v>0</v>
      </c>
      <c r="GK908" s="16">
        <f t="shared" si="1426"/>
        <v>0</v>
      </c>
      <c r="GL908" s="25">
        <v>0</v>
      </c>
      <c r="GM908" s="25">
        <f t="shared" si="1427"/>
        <v>0</v>
      </c>
      <c r="GN908" s="25">
        <f t="shared" si="1428"/>
        <v>0</v>
      </c>
      <c r="GO908" s="25">
        <f t="shared" si="1429"/>
        <v>0</v>
      </c>
      <c r="GP908" s="25">
        <f t="shared" si="1430"/>
        <v>0</v>
      </c>
      <c r="GQ908" s="16">
        <f t="shared" si="1431"/>
        <v>0</v>
      </c>
      <c r="GR908" s="25">
        <f t="shared" si="1432"/>
        <v>0</v>
      </c>
      <c r="GS908" s="9">
        <f t="shared" si="1370"/>
        <v>0</v>
      </c>
      <c r="GT908" s="26">
        <f t="shared" si="1371"/>
        <v>0</v>
      </c>
      <c r="GU908" s="19">
        <f t="shared" si="1372"/>
        <v>0</v>
      </c>
      <c r="GV908" s="26">
        <f t="shared" si="1373"/>
        <v>0</v>
      </c>
      <c r="GW908" s="26">
        <f t="shared" si="1374"/>
        <v>0</v>
      </c>
      <c r="GX908">
        <f t="shared" si="1433"/>
        <v>0</v>
      </c>
      <c r="GY908" s="7">
        <f t="shared" si="1383"/>
        <v>0</v>
      </c>
      <c r="GZ908" s="7">
        <f t="shared" si="1384"/>
        <v>0</v>
      </c>
      <c r="HA908" s="17">
        <f t="shared" si="1434"/>
        <v>0</v>
      </c>
      <c r="HB908" s="17">
        <f t="shared" si="1385"/>
        <v>0</v>
      </c>
    </row>
    <row r="909" spans="54:210" x14ac:dyDescent="0.3">
      <c r="BB909">
        <v>907</v>
      </c>
      <c r="BC909" s="7">
        <f t="shared" si="1386"/>
        <v>0</v>
      </c>
      <c r="BD909" s="28">
        <f t="shared" si="1387"/>
        <v>0</v>
      </c>
      <c r="BE909" s="16">
        <f t="shared" si="1388"/>
        <v>0</v>
      </c>
      <c r="BF909" s="16">
        <f t="shared" si="1389"/>
        <v>0</v>
      </c>
      <c r="BG909" s="25">
        <v>0</v>
      </c>
      <c r="BH909" s="25">
        <f t="shared" si="1390"/>
        <v>0</v>
      </c>
      <c r="BI909" s="25">
        <f t="shared" si="1391"/>
        <v>0</v>
      </c>
      <c r="BJ909" s="25">
        <f t="shared" si="1392"/>
        <v>0</v>
      </c>
      <c r="BK909" s="25">
        <f t="shared" si="1393"/>
        <v>0</v>
      </c>
      <c r="BL909" s="16">
        <f t="shared" si="1394"/>
        <v>0</v>
      </c>
      <c r="BM909" s="25">
        <f t="shared" si="1395"/>
        <v>0</v>
      </c>
      <c r="BN909" s="9">
        <f t="shared" si="1340"/>
        <v>0</v>
      </c>
      <c r="BO909" s="26">
        <f t="shared" si="1341"/>
        <v>0</v>
      </c>
      <c r="BP909" s="19">
        <f t="shared" si="1342"/>
        <v>0</v>
      </c>
      <c r="BQ909" s="26">
        <f t="shared" si="1343"/>
        <v>0</v>
      </c>
      <c r="BR909" s="26">
        <f t="shared" si="1344"/>
        <v>0</v>
      </c>
      <c r="BS909">
        <f t="shared" si="1396"/>
        <v>0</v>
      </c>
      <c r="BT909" s="7">
        <f t="shared" si="1397"/>
        <v>0</v>
      </c>
      <c r="BU909" s="7">
        <f t="shared" si="1375"/>
        <v>0</v>
      </c>
      <c r="BV909" s="17">
        <f t="shared" si="1398"/>
        <v>0</v>
      </c>
      <c r="BW909" s="17">
        <f t="shared" si="1376"/>
        <v>0</v>
      </c>
      <c r="CB909">
        <v>907</v>
      </c>
      <c r="CC909" s="7">
        <f t="shared" ca="1" si="1399"/>
        <v>-19000</v>
      </c>
      <c r="CD909" s="28">
        <f t="shared" ca="1" si="1400"/>
        <v>0</v>
      </c>
      <c r="CE909" s="16">
        <f t="shared" ca="1" si="1401"/>
        <v>0</v>
      </c>
      <c r="CF909" s="9">
        <f t="shared" ca="1" si="1345"/>
        <v>0</v>
      </c>
      <c r="CG909" s="26">
        <f t="shared" ca="1" si="1346"/>
        <v>0</v>
      </c>
      <c r="CH909" s="19">
        <f t="shared" ca="1" si="1347"/>
        <v>0</v>
      </c>
      <c r="CI909" s="26">
        <f t="shared" ca="1" si="1348"/>
        <v>0</v>
      </c>
      <c r="CJ909" s="26">
        <f t="shared" ca="1" si="1349"/>
        <v>0</v>
      </c>
      <c r="CK909" s="16">
        <f t="shared" ca="1" si="1402"/>
        <v>0</v>
      </c>
      <c r="CL909" s="25">
        <v>0</v>
      </c>
      <c r="CM909" s="25">
        <f t="shared" ca="1" si="1403"/>
        <v>0</v>
      </c>
      <c r="CN909" s="25">
        <f t="shared" ca="1" si="1404"/>
        <v>0</v>
      </c>
      <c r="CO909" s="25">
        <f t="shared" ca="1" si="1405"/>
        <v>0</v>
      </c>
      <c r="CP909" s="25">
        <f t="shared" ca="1" si="1406"/>
        <v>0</v>
      </c>
      <c r="CQ909" s="16">
        <f t="shared" ca="1" si="1407"/>
        <v>0</v>
      </c>
      <c r="CR909" s="25">
        <f t="shared" ca="1" si="1408"/>
        <v>0</v>
      </c>
      <c r="CS909" s="9">
        <f t="shared" ca="1" si="1350"/>
        <v>0</v>
      </c>
      <c r="CT909" s="26">
        <f t="shared" ca="1" si="1351"/>
        <v>0</v>
      </c>
      <c r="CU909" s="19">
        <f t="shared" ca="1" si="1352"/>
        <v>0</v>
      </c>
      <c r="CV909" s="26">
        <f t="shared" ca="1" si="1353"/>
        <v>0</v>
      </c>
      <c r="CW909" s="26">
        <f t="shared" ca="1" si="1354"/>
        <v>0</v>
      </c>
      <c r="CX909">
        <f t="shared" ca="1" si="1409"/>
        <v>0</v>
      </c>
      <c r="CY909" s="7">
        <f t="shared" ca="1" si="1377"/>
        <v>0</v>
      </c>
      <c r="CZ909" s="7">
        <f t="shared" ca="1" si="1378"/>
        <v>0</v>
      </c>
      <c r="DA909" s="17">
        <f t="shared" ca="1" si="1410"/>
        <v>0</v>
      </c>
      <c r="DB909" s="17">
        <f t="shared" ca="1" si="1379"/>
        <v>0</v>
      </c>
      <c r="EB909">
        <v>907</v>
      </c>
      <c r="EC909" s="7">
        <f t="shared" si="1411"/>
        <v>0</v>
      </c>
      <c r="ED909" s="28">
        <f t="shared" si="1412"/>
        <v>0</v>
      </c>
      <c r="EE909" s="16">
        <f t="shared" si="1413"/>
        <v>0</v>
      </c>
      <c r="EF909" s="9">
        <f t="shared" si="1355"/>
        <v>0</v>
      </c>
      <c r="EG909" s="26">
        <f t="shared" si="1356"/>
        <v>0</v>
      </c>
      <c r="EH909" s="19">
        <f t="shared" si="1357"/>
        <v>0</v>
      </c>
      <c r="EI909" s="26">
        <f t="shared" si="1358"/>
        <v>0</v>
      </c>
      <c r="EJ909" s="26">
        <f t="shared" si="1359"/>
        <v>0</v>
      </c>
      <c r="EK909" s="16">
        <f t="shared" si="1414"/>
        <v>0</v>
      </c>
      <c r="EL909" s="25">
        <v>0</v>
      </c>
      <c r="EM909" s="25">
        <f t="shared" si="1415"/>
        <v>0</v>
      </c>
      <c r="EN909" s="25">
        <f t="shared" si="1416"/>
        <v>0</v>
      </c>
      <c r="EO909" s="25">
        <f t="shared" si="1417"/>
        <v>0</v>
      </c>
      <c r="EP909" s="25">
        <f t="shared" si="1418"/>
        <v>0</v>
      </c>
      <c r="EQ909" s="16">
        <f t="shared" si="1419"/>
        <v>0</v>
      </c>
      <c r="ER909" s="25">
        <f t="shared" si="1420"/>
        <v>0</v>
      </c>
      <c r="ES909" s="9">
        <f t="shared" si="1360"/>
        <v>0</v>
      </c>
      <c r="ET909" s="26">
        <f t="shared" si="1361"/>
        <v>0</v>
      </c>
      <c r="EU909" s="19">
        <f t="shared" si="1362"/>
        <v>0</v>
      </c>
      <c r="EV909" s="26">
        <f t="shared" si="1363"/>
        <v>0</v>
      </c>
      <c r="EW909" s="26">
        <f t="shared" si="1364"/>
        <v>0</v>
      </c>
      <c r="EX909">
        <f t="shared" si="1421"/>
        <v>0</v>
      </c>
      <c r="EY909" s="7">
        <f t="shared" si="1380"/>
        <v>0</v>
      </c>
      <c r="EZ909" s="7">
        <f t="shared" si="1381"/>
        <v>0</v>
      </c>
      <c r="FA909" s="17">
        <f t="shared" si="1422"/>
        <v>0</v>
      </c>
      <c r="FB909" s="17">
        <f t="shared" si="1382"/>
        <v>0</v>
      </c>
      <c r="GB909">
        <v>907</v>
      </c>
      <c r="GC909" s="7">
        <f t="shared" si="1423"/>
        <v>0</v>
      </c>
      <c r="GD909" s="28">
        <f t="shared" si="1424"/>
        <v>0</v>
      </c>
      <c r="GE909" s="16">
        <f t="shared" si="1425"/>
        <v>0</v>
      </c>
      <c r="GF909" s="9">
        <f t="shared" si="1365"/>
        <v>0</v>
      </c>
      <c r="GG909" s="26">
        <f t="shared" si="1366"/>
        <v>0</v>
      </c>
      <c r="GH909" s="19">
        <f t="shared" si="1367"/>
        <v>0</v>
      </c>
      <c r="GI909" s="26">
        <f t="shared" si="1368"/>
        <v>0</v>
      </c>
      <c r="GJ909" s="26">
        <f t="shared" si="1369"/>
        <v>0</v>
      </c>
      <c r="GK909" s="16">
        <f t="shared" si="1426"/>
        <v>0</v>
      </c>
      <c r="GL909" s="25">
        <v>0</v>
      </c>
      <c r="GM909" s="25">
        <f t="shared" si="1427"/>
        <v>0</v>
      </c>
      <c r="GN909" s="25">
        <f t="shared" si="1428"/>
        <v>0</v>
      </c>
      <c r="GO909" s="25">
        <f t="shared" si="1429"/>
        <v>0</v>
      </c>
      <c r="GP909" s="25">
        <f t="shared" si="1430"/>
        <v>0</v>
      </c>
      <c r="GQ909" s="16">
        <f t="shared" si="1431"/>
        <v>0</v>
      </c>
      <c r="GR909" s="25">
        <f t="shared" si="1432"/>
        <v>0</v>
      </c>
      <c r="GS909" s="9">
        <f t="shared" si="1370"/>
        <v>0</v>
      </c>
      <c r="GT909" s="26">
        <f t="shared" si="1371"/>
        <v>0</v>
      </c>
      <c r="GU909" s="19">
        <f t="shared" si="1372"/>
        <v>0</v>
      </c>
      <c r="GV909" s="26">
        <f t="shared" si="1373"/>
        <v>0</v>
      </c>
      <c r="GW909" s="26">
        <f t="shared" si="1374"/>
        <v>0</v>
      </c>
      <c r="GX909">
        <f t="shared" si="1433"/>
        <v>0</v>
      </c>
      <c r="GY909" s="7">
        <f t="shared" si="1383"/>
        <v>0</v>
      </c>
      <c r="GZ909" s="7">
        <f t="shared" si="1384"/>
        <v>0</v>
      </c>
      <c r="HA909" s="17">
        <f t="shared" si="1434"/>
        <v>0</v>
      </c>
      <c r="HB909" s="17">
        <f t="shared" si="1385"/>
        <v>0</v>
      </c>
    </row>
    <row r="910" spans="54:210" x14ac:dyDescent="0.3">
      <c r="BB910">
        <v>908</v>
      </c>
      <c r="BC910" s="7">
        <f t="shared" si="1386"/>
        <v>0</v>
      </c>
      <c r="BD910" s="28">
        <f t="shared" si="1387"/>
        <v>0</v>
      </c>
      <c r="BE910" s="16">
        <f t="shared" si="1388"/>
        <v>0</v>
      </c>
      <c r="BF910" s="16">
        <f t="shared" si="1389"/>
        <v>0</v>
      </c>
      <c r="BG910" s="25">
        <v>0</v>
      </c>
      <c r="BH910" s="25">
        <f t="shared" si="1390"/>
        <v>0</v>
      </c>
      <c r="BI910" s="25">
        <f t="shared" si="1391"/>
        <v>0</v>
      </c>
      <c r="BJ910" s="25">
        <f t="shared" si="1392"/>
        <v>0</v>
      </c>
      <c r="BK910" s="25">
        <f t="shared" si="1393"/>
        <v>0</v>
      </c>
      <c r="BL910" s="16">
        <f t="shared" si="1394"/>
        <v>0</v>
      </c>
      <c r="BM910" s="25">
        <f t="shared" si="1395"/>
        <v>0</v>
      </c>
      <c r="BN910" s="9">
        <f t="shared" si="1340"/>
        <v>0</v>
      </c>
      <c r="BO910" s="26">
        <f t="shared" si="1341"/>
        <v>0</v>
      </c>
      <c r="BP910" s="19">
        <f t="shared" si="1342"/>
        <v>0</v>
      </c>
      <c r="BQ910" s="26">
        <f t="shared" si="1343"/>
        <v>0</v>
      </c>
      <c r="BR910" s="26">
        <f t="shared" si="1344"/>
        <v>0</v>
      </c>
      <c r="BS910">
        <f t="shared" si="1396"/>
        <v>0</v>
      </c>
      <c r="BT910" s="7">
        <f t="shared" si="1397"/>
        <v>0</v>
      </c>
      <c r="BU910" s="7">
        <f t="shared" si="1375"/>
        <v>0</v>
      </c>
      <c r="BV910" s="17">
        <f t="shared" si="1398"/>
        <v>0</v>
      </c>
      <c r="BW910" s="17">
        <f t="shared" si="1376"/>
        <v>0</v>
      </c>
      <c r="CB910">
        <v>908</v>
      </c>
      <c r="CC910" s="7">
        <f t="shared" ca="1" si="1399"/>
        <v>-19000</v>
      </c>
      <c r="CD910" s="28">
        <f t="shared" ca="1" si="1400"/>
        <v>0</v>
      </c>
      <c r="CE910" s="16">
        <f t="shared" ca="1" si="1401"/>
        <v>0</v>
      </c>
      <c r="CF910" s="9">
        <f t="shared" ca="1" si="1345"/>
        <v>0</v>
      </c>
      <c r="CG910" s="26">
        <f t="shared" ca="1" si="1346"/>
        <v>0</v>
      </c>
      <c r="CH910" s="19">
        <f t="shared" ca="1" si="1347"/>
        <v>0</v>
      </c>
      <c r="CI910" s="26">
        <f t="shared" ca="1" si="1348"/>
        <v>0</v>
      </c>
      <c r="CJ910" s="26">
        <f t="shared" ca="1" si="1349"/>
        <v>0</v>
      </c>
      <c r="CK910" s="16">
        <f t="shared" ca="1" si="1402"/>
        <v>0</v>
      </c>
      <c r="CL910" s="25">
        <v>0</v>
      </c>
      <c r="CM910" s="25">
        <f t="shared" ca="1" si="1403"/>
        <v>0</v>
      </c>
      <c r="CN910" s="25">
        <f t="shared" ca="1" si="1404"/>
        <v>0</v>
      </c>
      <c r="CO910" s="25">
        <f t="shared" ca="1" si="1405"/>
        <v>0</v>
      </c>
      <c r="CP910" s="25">
        <f t="shared" ca="1" si="1406"/>
        <v>0</v>
      </c>
      <c r="CQ910" s="16">
        <f t="shared" ca="1" si="1407"/>
        <v>0</v>
      </c>
      <c r="CR910" s="25">
        <f t="shared" ca="1" si="1408"/>
        <v>0</v>
      </c>
      <c r="CS910" s="9">
        <f t="shared" ca="1" si="1350"/>
        <v>0</v>
      </c>
      <c r="CT910" s="26">
        <f t="shared" ca="1" si="1351"/>
        <v>0</v>
      </c>
      <c r="CU910" s="19">
        <f t="shared" ca="1" si="1352"/>
        <v>0</v>
      </c>
      <c r="CV910" s="26">
        <f t="shared" ca="1" si="1353"/>
        <v>0</v>
      </c>
      <c r="CW910" s="26">
        <f t="shared" ca="1" si="1354"/>
        <v>0</v>
      </c>
      <c r="CX910">
        <f t="shared" ca="1" si="1409"/>
        <v>0</v>
      </c>
      <c r="CY910" s="7">
        <f t="shared" ca="1" si="1377"/>
        <v>0</v>
      </c>
      <c r="CZ910" s="7">
        <f t="shared" ca="1" si="1378"/>
        <v>0</v>
      </c>
      <c r="DA910" s="17">
        <f t="shared" ca="1" si="1410"/>
        <v>0</v>
      </c>
      <c r="DB910" s="17">
        <f t="shared" ca="1" si="1379"/>
        <v>0</v>
      </c>
      <c r="EB910">
        <v>908</v>
      </c>
      <c r="EC910" s="7">
        <f t="shared" si="1411"/>
        <v>0</v>
      </c>
      <c r="ED910" s="28">
        <f t="shared" si="1412"/>
        <v>0</v>
      </c>
      <c r="EE910" s="16">
        <f t="shared" si="1413"/>
        <v>0</v>
      </c>
      <c r="EF910" s="9">
        <f t="shared" si="1355"/>
        <v>0</v>
      </c>
      <c r="EG910" s="26">
        <f t="shared" si="1356"/>
        <v>0</v>
      </c>
      <c r="EH910" s="19">
        <f t="shared" si="1357"/>
        <v>0</v>
      </c>
      <c r="EI910" s="26">
        <f t="shared" si="1358"/>
        <v>0</v>
      </c>
      <c r="EJ910" s="26">
        <f t="shared" si="1359"/>
        <v>0</v>
      </c>
      <c r="EK910" s="16">
        <f t="shared" si="1414"/>
        <v>0</v>
      </c>
      <c r="EL910" s="25">
        <v>0</v>
      </c>
      <c r="EM910" s="25">
        <f t="shared" si="1415"/>
        <v>0</v>
      </c>
      <c r="EN910" s="25">
        <f t="shared" si="1416"/>
        <v>0</v>
      </c>
      <c r="EO910" s="25">
        <f t="shared" si="1417"/>
        <v>0</v>
      </c>
      <c r="EP910" s="25">
        <f t="shared" si="1418"/>
        <v>0</v>
      </c>
      <c r="EQ910" s="16">
        <f t="shared" si="1419"/>
        <v>0</v>
      </c>
      <c r="ER910" s="25">
        <f t="shared" si="1420"/>
        <v>0</v>
      </c>
      <c r="ES910" s="9">
        <f t="shared" si="1360"/>
        <v>0</v>
      </c>
      <c r="ET910" s="26">
        <f t="shared" si="1361"/>
        <v>0</v>
      </c>
      <c r="EU910" s="19">
        <f t="shared" si="1362"/>
        <v>0</v>
      </c>
      <c r="EV910" s="26">
        <f t="shared" si="1363"/>
        <v>0</v>
      </c>
      <c r="EW910" s="26">
        <f t="shared" si="1364"/>
        <v>0</v>
      </c>
      <c r="EX910">
        <f t="shared" si="1421"/>
        <v>0</v>
      </c>
      <c r="EY910" s="7">
        <f t="shared" si="1380"/>
        <v>0</v>
      </c>
      <c r="EZ910" s="7">
        <f t="shared" si="1381"/>
        <v>0</v>
      </c>
      <c r="FA910" s="17">
        <f t="shared" si="1422"/>
        <v>0</v>
      </c>
      <c r="FB910" s="17">
        <f t="shared" si="1382"/>
        <v>0</v>
      </c>
      <c r="GB910">
        <v>908</v>
      </c>
      <c r="GC910" s="7">
        <f t="shared" si="1423"/>
        <v>0</v>
      </c>
      <c r="GD910" s="28">
        <f t="shared" si="1424"/>
        <v>0</v>
      </c>
      <c r="GE910" s="16">
        <f t="shared" si="1425"/>
        <v>0</v>
      </c>
      <c r="GF910" s="9">
        <f t="shared" si="1365"/>
        <v>0</v>
      </c>
      <c r="GG910" s="26">
        <f t="shared" si="1366"/>
        <v>0</v>
      </c>
      <c r="GH910" s="19">
        <f t="shared" si="1367"/>
        <v>0</v>
      </c>
      <c r="GI910" s="26">
        <f t="shared" si="1368"/>
        <v>0</v>
      </c>
      <c r="GJ910" s="26">
        <f t="shared" si="1369"/>
        <v>0</v>
      </c>
      <c r="GK910" s="16">
        <f t="shared" si="1426"/>
        <v>0</v>
      </c>
      <c r="GL910" s="25">
        <v>0</v>
      </c>
      <c r="GM910" s="25">
        <f t="shared" si="1427"/>
        <v>0</v>
      </c>
      <c r="GN910" s="25">
        <f t="shared" si="1428"/>
        <v>0</v>
      </c>
      <c r="GO910" s="25">
        <f t="shared" si="1429"/>
        <v>0</v>
      </c>
      <c r="GP910" s="25">
        <f t="shared" si="1430"/>
        <v>0</v>
      </c>
      <c r="GQ910" s="16">
        <f t="shared" si="1431"/>
        <v>0</v>
      </c>
      <c r="GR910" s="25">
        <f t="shared" si="1432"/>
        <v>0</v>
      </c>
      <c r="GS910" s="9">
        <f t="shared" si="1370"/>
        <v>0</v>
      </c>
      <c r="GT910" s="26">
        <f t="shared" si="1371"/>
        <v>0</v>
      </c>
      <c r="GU910" s="19">
        <f t="shared" si="1372"/>
        <v>0</v>
      </c>
      <c r="GV910" s="26">
        <f t="shared" si="1373"/>
        <v>0</v>
      </c>
      <c r="GW910" s="26">
        <f t="shared" si="1374"/>
        <v>0</v>
      </c>
      <c r="GX910">
        <f t="shared" si="1433"/>
        <v>0</v>
      </c>
      <c r="GY910" s="7">
        <f t="shared" si="1383"/>
        <v>0</v>
      </c>
      <c r="GZ910" s="7">
        <f t="shared" si="1384"/>
        <v>0</v>
      </c>
      <c r="HA910" s="17">
        <f t="shared" si="1434"/>
        <v>0</v>
      </c>
      <c r="HB910" s="17">
        <f t="shared" si="1385"/>
        <v>0</v>
      </c>
    </row>
    <row r="911" spans="54:210" x14ac:dyDescent="0.3">
      <c r="BB911">
        <v>909</v>
      </c>
      <c r="BC911" s="7">
        <f t="shared" si="1386"/>
        <v>0</v>
      </c>
      <c r="BD911" s="28">
        <f t="shared" si="1387"/>
        <v>0</v>
      </c>
      <c r="BE911" s="16">
        <f t="shared" si="1388"/>
        <v>0</v>
      </c>
      <c r="BF911" s="16">
        <f t="shared" si="1389"/>
        <v>0</v>
      </c>
      <c r="BG911" s="25">
        <v>0</v>
      </c>
      <c r="BH911" s="25">
        <f t="shared" si="1390"/>
        <v>0</v>
      </c>
      <c r="BI911" s="25">
        <f t="shared" si="1391"/>
        <v>0</v>
      </c>
      <c r="BJ911" s="25">
        <f t="shared" si="1392"/>
        <v>0</v>
      </c>
      <c r="BK911" s="25">
        <f t="shared" si="1393"/>
        <v>0</v>
      </c>
      <c r="BL911" s="16">
        <f t="shared" si="1394"/>
        <v>0</v>
      </c>
      <c r="BM911" s="25">
        <f t="shared" si="1395"/>
        <v>0</v>
      </c>
      <c r="BN911" s="9">
        <f t="shared" si="1340"/>
        <v>0</v>
      </c>
      <c r="BO911" s="26">
        <f t="shared" si="1341"/>
        <v>0</v>
      </c>
      <c r="BP911" s="19">
        <f t="shared" si="1342"/>
        <v>0</v>
      </c>
      <c r="BQ911" s="26">
        <f t="shared" si="1343"/>
        <v>0</v>
      </c>
      <c r="BR911" s="26">
        <f t="shared" si="1344"/>
        <v>0</v>
      </c>
      <c r="BS911">
        <f t="shared" si="1396"/>
        <v>0</v>
      </c>
      <c r="BT911" s="7">
        <f t="shared" si="1397"/>
        <v>0</v>
      </c>
      <c r="BU911" s="7">
        <f t="shared" si="1375"/>
        <v>0</v>
      </c>
      <c r="BV911" s="17">
        <f t="shared" si="1398"/>
        <v>0</v>
      </c>
      <c r="BW911" s="17">
        <f t="shared" si="1376"/>
        <v>0</v>
      </c>
      <c r="CB911">
        <v>909</v>
      </c>
      <c r="CC911" s="7">
        <f t="shared" ca="1" si="1399"/>
        <v>-19000</v>
      </c>
      <c r="CD911" s="28">
        <f t="shared" ca="1" si="1400"/>
        <v>0</v>
      </c>
      <c r="CE911" s="16">
        <f t="shared" ca="1" si="1401"/>
        <v>0</v>
      </c>
      <c r="CF911" s="9">
        <f t="shared" ca="1" si="1345"/>
        <v>0</v>
      </c>
      <c r="CG911" s="26">
        <f t="shared" ca="1" si="1346"/>
        <v>0</v>
      </c>
      <c r="CH911" s="19">
        <f t="shared" ca="1" si="1347"/>
        <v>0</v>
      </c>
      <c r="CI911" s="26">
        <f t="shared" ca="1" si="1348"/>
        <v>0</v>
      </c>
      <c r="CJ911" s="26">
        <f t="shared" ca="1" si="1349"/>
        <v>0</v>
      </c>
      <c r="CK911" s="16">
        <f t="shared" ca="1" si="1402"/>
        <v>0</v>
      </c>
      <c r="CL911" s="25">
        <v>0</v>
      </c>
      <c r="CM911" s="25">
        <f t="shared" ca="1" si="1403"/>
        <v>0</v>
      </c>
      <c r="CN911" s="25">
        <f t="shared" ca="1" si="1404"/>
        <v>0</v>
      </c>
      <c r="CO911" s="25">
        <f t="shared" ca="1" si="1405"/>
        <v>0</v>
      </c>
      <c r="CP911" s="25">
        <f t="shared" ca="1" si="1406"/>
        <v>0</v>
      </c>
      <c r="CQ911" s="16">
        <f t="shared" ca="1" si="1407"/>
        <v>0</v>
      </c>
      <c r="CR911" s="25">
        <f t="shared" ca="1" si="1408"/>
        <v>0</v>
      </c>
      <c r="CS911" s="9">
        <f t="shared" ca="1" si="1350"/>
        <v>0</v>
      </c>
      <c r="CT911" s="26">
        <f t="shared" ca="1" si="1351"/>
        <v>0</v>
      </c>
      <c r="CU911" s="19">
        <f t="shared" ca="1" si="1352"/>
        <v>0</v>
      </c>
      <c r="CV911" s="26">
        <f t="shared" ca="1" si="1353"/>
        <v>0</v>
      </c>
      <c r="CW911" s="26">
        <f t="shared" ca="1" si="1354"/>
        <v>0</v>
      </c>
      <c r="CX911">
        <f t="shared" ca="1" si="1409"/>
        <v>0</v>
      </c>
      <c r="CY911" s="7">
        <f t="shared" ca="1" si="1377"/>
        <v>0</v>
      </c>
      <c r="CZ911" s="7">
        <f t="shared" ca="1" si="1378"/>
        <v>0</v>
      </c>
      <c r="DA911" s="17">
        <f t="shared" ca="1" si="1410"/>
        <v>0</v>
      </c>
      <c r="DB911" s="17">
        <f t="shared" ca="1" si="1379"/>
        <v>0</v>
      </c>
      <c r="EB911">
        <v>909</v>
      </c>
      <c r="EC911" s="7">
        <f t="shared" si="1411"/>
        <v>0</v>
      </c>
      <c r="ED911" s="28">
        <f t="shared" si="1412"/>
        <v>0</v>
      </c>
      <c r="EE911" s="16">
        <f t="shared" si="1413"/>
        <v>0</v>
      </c>
      <c r="EF911" s="9">
        <f t="shared" si="1355"/>
        <v>0</v>
      </c>
      <c r="EG911" s="26">
        <f t="shared" si="1356"/>
        <v>0</v>
      </c>
      <c r="EH911" s="19">
        <f t="shared" si="1357"/>
        <v>0</v>
      </c>
      <c r="EI911" s="26">
        <f t="shared" si="1358"/>
        <v>0</v>
      </c>
      <c r="EJ911" s="26">
        <f t="shared" si="1359"/>
        <v>0</v>
      </c>
      <c r="EK911" s="16">
        <f t="shared" si="1414"/>
        <v>0</v>
      </c>
      <c r="EL911" s="25">
        <v>0</v>
      </c>
      <c r="EM911" s="25">
        <f t="shared" si="1415"/>
        <v>0</v>
      </c>
      <c r="EN911" s="25">
        <f t="shared" si="1416"/>
        <v>0</v>
      </c>
      <c r="EO911" s="25">
        <f t="shared" si="1417"/>
        <v>0</v>
      </c>
      <c r="EP911" s="25">
        <f t="shared" si="1418"/>
        <v>0</v>
      </c>
      <c r="EQ911" s="16">
        <f t="shared" si="1419"/>
        <v>0</v>
      </c>
      <c r="ER911" s="25">
        <f t="shared" si="1420"/>
        <v>0</v>
      </c>
      <c r="ES911" s="9">
        <f t="shared" si="1360"/>
        <v>0</v>
      </c>
      <c r="ET911" s="26">
        <f t="shared" si="1361"/>
        <v>0</v>
      </c>
      <c r="EU911" s="19">
        <f t="shared" si="1362"/>
        <v>0</v>
      </c>
      <c r="EV911" s="26">
        <f t="shared" si="1363"/>
        <v>0</v>
      </c>
      <c r="EW911" s="26">
        <f t="shared" si="1364"/>
        <v>0</v>
      </c>
      <c r="EX911">
        <f t="shared" si="1421"/>
        <v>0</v>
      </c>
      <c r="EY911" s="7">
        <f t="shared" si="1380"/>
        <v>0</v>
      </c>
      <c r="EZ911" s="7">
        <f t="shared" si="1381"/>
        <v>0</v>
      </c>
      <c r="FA911" s="17">
        <f t="shared" si="1422"/>
        <v>0</v>
      </c>
      <c r="FB911" s="17">
        <f t="shared" si="1382"/>
        <v>0</v>
      </c>
      <c r="GB911">
        <v>909</v>
      </c>
      <c r="GC911" s="7">
        <f t="shared" si="1423"/>
        <v>0</v>
      </c>
      <c r="GD911" s="28">
        <f t="shared" si="1424"/>
        <v>0</v>
      </c>
      <c r="GE911" s="16">
        <f t="shared" si="1425"/>
        <v>0</v>
      </c>
      <c r="GF911" s="9">
        <f t="shared" si="1365"/>
        <v>0</v>
      </c>
      <c r="GG911" s="26">
        <f t="shared" si="1366"/>
        <v>0</v>
      </c>
      <c r="GH911" s="19">
        <f t="shared" si="1367"/>
        <v>0</v>
      </c>
      <c r="GI911" s="26">
        <f t="shared" si="1368"/>
        <v>0</v>
      </c>
      <c r="GJ911" s="26">
        <f t="shared" si="1369"/>
        <v>0</v>
      </c>
      <c r="GK911" s="16">
        <f t="shared" si="1426"/>
        <v>0</v>
      </c>
      <c r="GL911" s="25">
        <v>0</v>
      </c>
      <c r="GM911" s="25">
        <f t="shared" si="1427"/>
        <v>0</v>
      </c>
      <c r="GN911" s="25">
        <f t="shared" si="1428"/>
        <v>0</v>
      </c>
      <c r="GO911" s="25">
        <f t="shared" si="1429"/>
        <v>0</v>
      </c>
      <c r="GP911" s="25">
        <f t="shared" si="1430"/>
        <v>0</v>
      </c>
      <c r="GQ911" s="16">
        <f t="shared" si="1431"/>
        <v>0</v>
      </c>
      <c r="GR911" s="25">
        <f t="shared" si="1432"/>
        <v>0</v>
      </c>
      <c r="GS911" s="9">
        <f t="shared" si="1370"/>
        <v>0</v>
      </c>
      <c r="GT911" s="26">
        <f t="shared" si="1371"/>
        <v>0</v>
      </c>
      <c r="GU911" s="19">
        <f t="shared" si="1372"/>
        <v>0</v>
      </c>
      <c r="GV911" s="26">
        <f t="shared" si="1373"/>
        <v>0</v>
      </c>
      <c r="GW911" s="26">
        <f t="shared" si="1374"/>
        <v>0</v>
      </c>
      <c r="GX911">
        <f t="shared" si="1433"/>
        <v>0</v>
      </c>
      <c r="GY911" s="7">
        <f t="shared" si="1383"/>
        <v>0</v>
      </c>
      <c r="GZ911" s="7">
        <f t="shared" si="1384"/>
        <v>0</v>
      </c>
      <c r="HA911" s="17">
        <f t="shared" si="1434"/>
        <v>0</v>
      </c>
      <c r="HB911" s="17">
        <f t="shared" si="1385"/>
        <v>0</v>
      </c>
    </row>
    <row r="912" spans="54:210" x14ac:dyDescent="0.3">
      <c r="BB912">
        <v>910</v>
      </c>
      <c r="BC912" s="7">
        <f t="shared" si="1386"/>
        <v>0</v>
      </c>
      <c r="BD912" s="28">
        <f t="shared" si="1387"/>
        <v>0</v>
      </c>
      <c r="BE912" s="16">
        <f t="shared" si="1388"/>
        <v>0</v>
      </c>
      <c r="BF912" s="16">
        <f t="shared" si="1389"/>
        <v>0</v>
      </c>
      <c r="BG912" s="25">
        <v>0</v>
      </c>
      <c r="BH912" s="25">
        <f t="shared" si="1390"/>
        <v>0</v>
      </c>
      <c r="BI912" s="25">
        <f t="shared" si="1391"/>
        <v>0</v>
      </c>
      <c r="BJ912" s="25">
        <f t="shared" si="1392"/>
        <v>0</v>
      </c>
      <c r="BK912" s="25">
        <f t="shared" si="1393"/>
        <v>0</v>
      </c>
      <c r="BL912" s="16">
        <f t="shared" si="1394"/>
        <v>0</v>
      </c>
      <c r="BM912" s="25">
        <f t="shared" si="1395"/>
        <v>0</v>
      </c>
      <c r="BN912" s="9">
        <f t="shared" si="1340"/>
        <v>0</v>
      </c>
      <c r="BO912" s="26">
        <f t="shared" si="1341"/>
        <v>0</v>
      </c>
      <c r="BP912" s="19">
        <f t="shared" si="1342"/>
        <v>0</v>
      </c>
      <c r="BQ912" s="26">
        <f t="shared" si="1343"/>
        <v>0</v>
      </c>
      <c r="BR912" s="26">
        <f t="shared" si="1344"/>
        <v>0</v>
      </c>
      <c r="BS912">
        <f t="shared" si="1396"/>
        <v>0</v>
      </c>
      <c r="BT912" s="7">
        <f t="shared" si="1397"/>
        <v>0</v>
      </c>
      <c r="BU912" s="7">
        <f t="shared" si="1375"/>
        <v>0</v>
      </c>
      <c r="BV912" s="17">
        <f t="shared" si="1398"/>
        <v>0</v>
      </c>
      <c r="BW912" s="17">
        <f t="shared" si="1376"/>
        <v>0</v>
      </c>
      <c r="CB912">
        <v>910</v>
      </c>
      <c r="CC912" s="7">
        <f t="shared" ca="1" si="1399"/>
        <v>-19000</v>
      </c>
      <c r="CD912" s="28">
        <f t="shared" ca="1" si="1400"/>
        <v>0</v>
      </c>
      <c r="CE912" s="16">
        <f t="shared" ca="1" si="1401"/>
        <v>0</v>
      </c>
      <c r="CF912" s="9">
        <f t="shared" ca="1" si="1345"/>
        <v>0</v>
      </c>
      <c r="CG912" s="26">
        <f t="shared" ca="1" si="1346"/>
        <v>0</v>
      </c>
      <c r="CH912" s="19">
        <f t="shared" ca="1" si="1347"/>
        <v>0</v>
      </c>
      <c r="CI912" s="26">
        <f t="shared" ca="1" si="1348"/>
        <v>0</v>
      </c>
      <c r="CJ912" s="26">
        <f t="shared" ca="1" si="1349"/>
        <v>0</v>
      </c>
      <c r="CK912" s="16">
        <f t="shared" ca="1" si="1402"/>
        <v>0</v>
      </c>
      <c r="CL912" s="25">
        <v>0</v>
      </c>
      <c r="CM912" s="25">
        <f t="shared" ca="1" si="1403"/>
        <v>0</v>
      </c>
      <c r="CN912" s="25">
        <f t="shared" ca="1" si="1404"/>
        <v>0</v>
      </c>
      <c r="CO912" s="25">
        <f t="shared" ca="1" si="1405"/>
        <v>0</v>
      </c>
      <c r="CP912" s="25">
        <f t="shared" ca="1" si="1406"/>
        <v>0</v>
      </c>
      <c r="CQ912" s="16">
        <f t="shared" ca="1" si="1407"/>
        <v>0</v>
      </c>
      <c r="CR912" s="25">
        <f t="shared" ca="1" si="1408"/>
        <v>0</v>
      </c>
      <c r="CS912" s="9">
        <f t="shared" ca="1" si="1350"/>
        <v>0</v>
      </c>
      <c r="CT912" s="26">
        <f t="shared" ca="1" si="1351"/>
        <v>0</v>
      </c>
      <c r="CU912" s="19">
        <f t="shared" ca="1" si="1352"/>
        <v>0</v>
      </c>
      <c r="CV912" s="26">
        <f t="shared" ca="1" si="1353"/>
        <v>0</v>
      </c>
      <c r="CW912" s="26">
        <f t="shared" ca="1" si="1354"/>
        <v>0</v>
      </c>
      <c r="CX912">
        <f t="shared" ca="1" si="1409"/>
        <v>0</v>
      </c>
      <c r="CY912" s="7">
        <f t="shared" ca="1" si="1377"/>
        <v>0</v>
      </c>
      <c r="CZ912" s="7">
        <f t="shared" ca="1" si="1378"/>
        <v>0</v>
      </c>
      <c r="DA912" s="17">
        <f t="shared" ca="1" si="1410"/>
        <v>0</v>
      </c>
      <c r="DB912" s="17">
        <f t="shared" ca="1" si="1379"/>
        <v>0</v>
      </c>
      <c r="EB912">
        <v>910</v>
      </c>
      <c r="EC912" s="7">
        <f t="shared" si="1411"/>
        <v>0</v>
      </c>
      <c r="ED912" s="28">
        <f t="shared" si="1412"/>
        <v>0</v>
      </c>
      <c r="EE912" s="16">
        <f t="shared" si="1413"/>
        <v>0</v>
      </c>
      <c r="EF912" s="9">
        <f t="shared" si="1355"/>
        <v>0</v>
      </c>
      <c r="EG912" s="26">
        <f t="shared" si="1356"/>
        <v>0</v>
      </c>
      <c r="EH912" s="19">
        <f t="shared" si="1357"/>
        <v>0</v>
      </c>
      <c r="EI912" s="26">
        <f t="shared" si="1358"/>
        <v>0</v>
      </c>
      <c r="EJ912" s="26">
        <f t="shared" si="1359"/>
        <v>0</v>
      </c>
      <c r="EK912" s="16">
        <f t="shared" si="1414"/>
        <v>0</v>
      </c>
      <c r="EL912" s="25">
        <v>0</v>
      </c>
      <c r="EM912" s="25">
        <f t="shared" si="1415"/>
        <v>0</v>
      </c>
      <c r="EN912" s="25">
        <f t="shared" si="1416"/>
        <v>0</v>
      </c>
      <c r="EO912" s="25">
        <f t="shared" si="1417"/>
        <v>0</v>
      </c>
      <c r="EP912" s="25">
        <f t="shared" si="1418"/>
        <v>0</v>
      </c>
      <c r="EQ912" s="16">
        <f t="shared" si="1419"/>
        <v>0</v>
      </c>
      <c r="ER912" s="25">
        <f t="shared" si="1420"/>
        <v>0</v>
      </c>
      <c r="ES912" s="9">
        <f t="shared" si="1360"/>
        <v>0</v>
      </c>
      <c r="ET912" s="26">
        <f t="shared" si="1361"/>
        <v>0</v>
      </c>
      <c r="EU912" s="19">
        <f t="shared" si="1362"/>
        <v>0</v>
      </c>
      <c r="EV912" s="26">
        <f t="shared" si="1363"/>
        <v>0</v>
      </c>
      <c r="EW912" s="26">
        <f t="shared" si="1364"/>
        <v>0</v>
      </c>
      <c r="EX912">
        <f t="shared" si="1421"/>
        <v>0</v>
      </c>
      <c r="EY912" s="7">
        <f t="shared" si="1380"/>
        <v>0</v>
      </c>
      <c r="EZ912" s="7">
        <f t="shared" si="1381"/>
        <v>0</v>
      </c>
      <c r="FA912" s="17">
        <f t="shared" si="1422"/>
        <v>0</v>
      </c>
      <c r="FB912" s="17">
        <f t="shared" si="1382"/>
        <v>0</v>
      </c>
      <c r="GB912">
        <v>910</v>
      </c>
      <c r="GC912" s="7">
        <f t="shared" si="1423"/>
        <v>0</v>
      </c>
      <c r="GD912" s="28">
        <f t="shared" si="1424"/>
        <v>0</v>
      </c>
      <c r="GE912" s="16">
        <f t="shared" si="1425"/>
        <v>0</v>
      </c>
      <c r="GF912" s="9">
        <f t="shared" si="1365"/>
        <v>0</v>
      </c>
      <c r="GG912" s="26">
        <f t="shared" si="1366"/>
        <v>0</v>
      </c>
      <c r="GH912" s="19">
        <f t="shared" si="1367"/>
        <v>0</v>
      </c>
      <c r="GI912" s="26">
        <f t="shared" si="1368"/>
        <v>0</v>
      </c>
      <c r="GJ912" s="26">
        <f t="shared" si="1369"/>
        <v>0</v>
      </c>
      <c r="GK912" s="16">
        <f t="shared" si="1426"/>
        <v>0</v>
      </c>
      <c r="GL912" s="25">
        <v>0</v>
      </c>
      <c r="GM912" s="25">
        <f t="shared" si="1427"/>
        <v>0</v>
      </c>
      <c r="GN912" s="25">
        <f t="shared" si="1428"/>
        <v>0</v>
      </c>
      <c r="GO912" s="25">
        <f t="shared" si="1429"/>
        <v>0</v>
      </c>
      <c r="GP912" s="25">
        <f t="shared" si="1430"/>
        <v>0</v>
      </c>
      <c r="GQ912" s="16">
        <f t="shared" si="1431"/>
        <v>0</v>
      </c>
      <c r="GR912" s="25">
        <f t="shared" si="1432"/>
        <v>0</v>
      </c>
      <c r="GS912" s="9">
        <f t="shared" si="1370"/>
        <v>0</v>
      </c>
      <c r="GT912" s="26">
        <f t="shared" si="1371"/>
        <v>0</v>
      </c>
      <c r="GU912" s="19">
        <f t="shared" si="1372"/>
        <v>0</v>
      </c>
      <c r="GV912" s="26">
        <f t="shared" si="1373"/>
        <v>0</v>
      </c>
      <c r="GW912" s="26">
        <f t="shared" si="1374"/>
        <v>0</v>
      </c>
      <c r="GX912">
        <f t="shared" si="1433"/>
        <v>0</v>
      </c>
      <c r="GY912" s="7">
        <f t="shared" si="1383"/>
        <v>0</v>
      </c>
      <c r="GZ912" s="7">
        <f t="shared" si="1384"/>
        <v>0</v>
      </c>
      <c r="HA912" s="17">
        <f t="shared" si="1434"/>
        <v>0</v>
      </c>
      <c r="HB912" s="17">
        <f t="shared" si="1385"/>
        <v>0</v>
      </c>
    </row>
    <row r="913" spans="54:210" x14ac:dyDescent="0.3">
      <c r="BB913">
        <v>911</v>
      </c>
      <c r="BC913" s="7">
        <f t="shared" si="1386"/>
        <v>0</v>
      </c>
      <c r="BD913" s="28">
        <f t="shared" si="1387"/>
        <v>0</v>
      </c>
      <c r="BE913" s="16">
        <f t="shared" si="1388"/>
        <v>0</v>
      </c>
      <c r="BF913" s="16">
        <f t="shared" si="1389"/>
        <v>0</v>
      </c>
      <c r="BG913" s="25">
        <v>0</v>
      </c>
      <c r="BH913" s="25">
        <f t="shared" si="1390"/>
        <v>0</v>
      </c>
      <c r="BI913" s="25">
        <f t="shared" si="1391"/>
        <v>0</v>
      </c>
      <c r="BJ913" s="25">
        <f t="shared" si="1392"/>
        <v>0</v>
      </c>
      <c r="BK913" s="25">
        <f t="shared" si="1393"/>
        <v>0</v>
      </c>
      <c r="BL913" s="16">
        <f t="shared" si="1394"/>
        <v>0</v>
      </c>
      <c r="BM913" s="25">
        <f t="shared" si="1395"/>
        <v>0</v>
      </c>
      <c r="BN913" s="9">
        <f t="shared" si="1340"/>
        <v>0</v>
      </c>
      <c r="BO913" s="26">
        <f t="shared" si="1341"/>
        <v>0</v>
      </c>
      <c r="BP913" s="19">
        <f t="shared" si="1342"/>
        <v>0</v>
      </c>
      <c r="BQ913" s="26">
        <f t="shared" si="1343"/>
        <v>0</v>
      </c>
      <c r="BR913" s="26">
        <f t="shared" si="1344"/>
        <v>0</v>
      </c>
      <c r="BS913">
        <f t="shared" si="1396"/>
        <v>0</v>
      </c>
      <c r="BT913" s="7">
        <f t="shared" si="1397"/>
        <v>0</v>
      </c>
      <c r="BU913" s="7">
        <f t="shared" si="1375"/>
        <v>0</v>
      </c>
      <c r="BV913" s="17">
        <f t="shared" si="1398"/>
        <v>0</v>
      </c>
      <c r="BW913" s="17">
        <f t="shared" si="1376"/>
        <v>0</v>
      </c>
      <c r="CB913">
        <v>911</v>
      </c>
      <c r="CC913" s="7">
        <f t="shared" ca="1" si="1399"/>
        <v>-19000</v>
      </c>
      <c r="CD913" s="28">
        <f t="shared" ca="1" si="1400"/>
        <v>0</v>
      </c>
      <c r="CE913" s="16">
        <f t="shared" ca="1" si="1401"/>
        <v>0</v>
      </c>
      <c r="CF913" s="9">
        <f t="shared" ca="1" si="1345"/>
        <v>0</v>
      </c>
      <c r="CG913" s="26">
        <f t="shared" ca="1" si="1346"/>
        <v>0</v>
      </c>
      <c r="CH913" s="19">
        <f t="shared" ca="1" si="1347"/>
        <v>0</v>
      </c>
      <c r="CI913" s="26">
        <f t="shared" ca="1" si="1348"/>
        <v>0</v>
      </c>
      <c r="CJ913" s="26">
        <f t="shared" ca="1" si="1349"/>
        <v>0</v>
      </c>
      <c r="CK913" s="16">
        <f t="shared" ca="1" si="1402"/>
        <v>0</v>
      </c>
      <c r="CL913" s="25">
        <v>0</v>
      </c>
      <c r="CM913" s="25">
        <f t="shared" ca="1" si="1403"/>
        <v>0</v>
      </c>
      <c r="CN913" s="25">
        <f t="shared" ca="1" si="1404"/>
        <v>0</v>
      </c>
      <c r="CO913" s="25">
        <f t="shared" ca="1" si="1405"/>
        <v>0</v>
      </c>
      <c r="CP913" s="25">
        <f t="shared" ca="1" si="1406"/>
        <v>0</v>
      </c>
      <c r="CQ913" s="16">
        <f t="shared" ca="1" si="1407"/>
        <v>0</v>
      </c>
      <c r="CR913" s="25">
        <f t="shared" ca="1" si="1408"/>
        <v>0</v>
      </c>
      <c r="CS913" s="9">
        <f t="shared" ca="1" si="1350"/>
        <v>0</v>
      </c>
      <c r="CT913" s="26">
        <f t="shared" ca="1" si="1351"/>
        <v>0</v>
      </c>
      <c r="CU913" s="19">
        <f t="shared" ca="1" si="1352"/>
        <v>0</v>
      </c>
      <c r="CV913" s="26">
        <f t="shared" ca="1" si="1353"/>
        <v>0</v>
      </c>
      <c r="CW913" s="26">
        <f t="shared" ca="1" si="1354"/>
        <v>0</v>
      </c>
      <c r="CX913">
        <f t="shared" ca="1" si="1409"/>
        <v>0</v>
      </c>
      <c r="CY913" s="7">
        <f t="shared" ca="1" si="1377"/>
        <v>0</v>
      </c>
      <c r="CZ913" s="7">
        <f t="shared" ca="1" si="1378"/>
        <v>0</v>
      </c>
      <c r="DA913" s="17">
        <f t="shared" ca="1" si="1410"/>
        <v>0</v>
      </c>
      <c r="DB913" s="17">
        <f t="shared" ca="1" si="1379"/>
        <v>0</v>
      </c>
      <c r="EB913">
        <v>911</v>
      </c>
      <c r="EC913" s="7">
        <f t="shared" si="1411"/>
        <v>0</v>
      </c>
      <c r="ED913" s="28">
        <f t="shared" si="1412"/>
        <v>0</v>
      </c>
      <c r="EE913" s="16">
        <f t="shared" si="1413"/>
        <v>0</v>
      </c>
      <c r="EF913" s="9">
        <f t="shared" si="1355"/>
        <v>0</v>
      </c>
      <c r="EG913" s="26">
        <f t="shared" si="1356"/>
        <v>0</v>
      </c>
      <c r="EH913" s="19">
        <f t="shared" si="1357"/>
        <v>0</v>
      </c>
      <c r="EI913" s="26">
        <f t="shared" si="1358"/>
        <v>0</v>
      </c>
      <c r="EJ913" s="26">
        <f t="shared" si="1359"/>
        <v>0</v>
      </c>
      <c r="EK913" s="16">
        <f t="shared" si="1414"/>
        <v>0</v>
      </c>
      <c r="EL913" s="25">
        <v>0</v>
      </c>
      <c r="EM913" s="25">
        <f t="shared" si="1415"/>
        <v>0</v>
      </c>
      <c r="EN913" s="25">
        <f t="shared" si="1416"/>
        <v>0</v>
      </c>
      <c r="EO913" s="25">
        <f t="shared" si="1417"/>
        <v>0</v>
      </c>
      <c r="EP913" s="25">
        <f t="shared" si="1418"/>
        <v>0</v>
      </c>
      <c r="EQ913" s="16">
        <f t="shared" si="1419"/>
        <v>0</v>
      </c>
      <c r="ER913" s="25">
        <f t="shared" si="1420"/>
        <v>0</v>
      </c>
      <c r="ES913" s="9">
        <f t="shared" si="1360"/>
        <v>0</v>
      </c>
      <c r="ET913" s="26">
        <f t="shared" si="1361"/>
        <v>0</v>
      </c>
      <c r="EU913" s="19">
        <f t="shared" si="1362"/>
        <v>0</v>
      </c>
      <c r="EV913" s="26">
        <f t="shared" si="1363"/>
        <v>0</v>
      </c>
      <c r="EW913" s="26">
        <f t="shared" si="1364"/>
        <v>0</v>
      </c>
      <c r="EX913">
        <f t="shared" si="1421"/>
        <v>0</v>
      </c>
      <c r="EY913" s="7">
        <f t="shared" si="1380"/>
        <v>0</v>
      </c>
      <c r="EZ913" s="7">
        <f t="shared" si="1381"/>
        <v>0</v>
      </c>
      <c r="FA913" s="17">
        <f t="shared" si="1422"/>
        <v>0</v>
      </c>
      <c r="FB913" s="17">
        <f t="shared" si="1382"/>
        <v>0</v>
      </c>
      <c r="GB913">
        <v>911</v>
      </c>
      <c r="GC913" s="7">
        <f t="shared" si="1423"/>
        <v>0</v>
      </c>
      <c r="GD913" s="28">
        <f t="shared" si="1424"/>
        <v>0</v>
      </c>
      <c r="GE913" s="16">
        <f t="shared" si="1425"/>
        <v>0</v>
      </c>
      <c r="GF913" s="9">
        <f t="shared" si="1365"/>
        <v>0</v>
      </c>
      <c r="GG913" s="26">
        <f t="shared" si="1366"/>
        <v>0</v>
      </c>
      <c r="GH913" s="19">
        <f t="shared" si="1367"/>
        <v>0</v>
      </c>
      <c r="GI913" s="26">
        <f t="shared" si="1368"/>
        <v>0</v>
      </c>
      <c r="GJ913" s="26">
        <f t="shared" si="1369"/>
        <v>0</v>
      </c>
      <c r="GK913" s="16">
        <f t="shared" si="1426"/>
        <v>0</v>
      </c>
      <c r="GL913" s="25">
        <v>0</v>
      </c>
      <c r="GM913" s="25">
        <f t="shared" si="1427"/>
        <v>0</v>
      </c>
      <c r="GN913" s="25">
        <f t="shared" si="1428"/>
        <v>0</v>
      </c>
      <c r="GO913" s="25">
        <f t="shared" si="1429"/>
        <v>0</v>
      </c>
      <c r="GP913" s="25">
        <f t="shared" si="1430"/>
        <v>0</v>
      </c>
      <c r="GQ913" s="16">
        <f t="shared" si="1431"/>
        <v>0</v>
      </c>
      <c r="GR913" s="25">
        <f t="shared" si="1432"/>
        <v>0</v>
      </c>
      <c r="GS913" s="9">
        <f t="shared" si="1370"/>
        <v>0</v>
      </c>
      <c r="GT913" s="26">
        <f t="shared" si="1371"/>
        <v>0</v>
      </c>
      <c r="GU913" s="19">
        <f t="shared" si="1372"/>
        <v>0</v>
      </c>
      <c r="GV913" s="26">
        <f t="shared" si="1373"/>
        <v>0</v>
      </c>
      <c r="GW913" s="26">
        <f t="shared" si="1374"/>
        <v>0</v>
      </c>
      <c r="GX913">
        <f t="shared" si="1433"/>
        <v>0</v>
      </c>
      <c r="GY913" s="7">
        <f t="shared" si="1383"/>
        <v>0</v>
      </c>
      <c r="GZ913" s="7">
        <f t="shared" si="1384"/>
        <v>0</v>
      </c>
      <c r="HA913" s="17">
        <f t="shared" si="1434"/>
        <v>0</v>
      </c>
      <c r="HB913" s="17">
        <f t="shared" si="1385"/>
        <v>0</v>
      </c>
    </row>
    <row r="914" spans="54:210" x14ac:dyDescent="0.3">
      <c r="BB914">
        <v>912</v>
      </c>
      <c r="BC914" s="7">
        <f t="shared" si="1386"/>
        <v>0</v>
      </c>
      <c r="BD914" s="28">
        <f t="shared" si="1387"/>
        <v>0</v>
      </c>
      <c r="BE914" s="16">
        <f t="shared" si="1388"/>
        <v>0</v>
      </c>
      <c r="BF914" s="16">
        <f t="shared" si="1389"/>
        <v>0</v>
      </c>
      <c r="BG914" s="25">
        <v>0</v>
      </c>
      <c r="BH914" s="25">
        <f t="shared" si="1390"/>
        <v>0</v>
      </c>
      <c r="BI914" s="25">
        <f t="shared" si="1391"/>
        <v>0</v>
      </c>
      <c r="BJ914" s="25">
        <f t="shared" si="1392"/>
        <v>0</v>
      </c>
      <c r="BK914" s="25">
        <f t="shared" si="1393"/>
        <v>0</v>
      </c>
      <c r="BL914" s="16">
        <f t="shared" si="1394"/>
        <v>0</v>
      </c>
      <c r="BM914" s="25">
        <f t="shared" si="1395"/>
        <v>0</v>
      </c>
      <c r="BN914" s="9">
        <f t="shared" si="1340"/>
        <v>0</v>
      </c>
      <c r="BO914" s="26">
        <f t="shared" si="1341"/>
        <v>0</v>
      </c>
      <c r="BP914" s="19">
        <f t="shared" si="1342"/>
        <v>0</v>
      </c>
      <c r="BQ914" s="26">
        <f t="shared" si="1343"/>
        <v>0</v>
      </c>
      <c r="BR914" s="26">
        <f t="shared" si="1344"/>
        <v>0</v>
      </c>
      <c r="BS914">
        <f t="shared" si="1396"/>
        <v>0</v>
      </c>
      <c r="BT914" s="7">
        <f t="shared" si="1397"/>
        <v>0</v>
      </c>
      <c r="BU914" s="7">
        <f t="shared" si="1375"/>
        <v>0</v>
      </c>
      <c r="BV914" s="17">
        <f t="shared" si="1398"/>
        <v>0</v>
      </c>
      <c r="BW914" s="17">
        <f t="shared" si="1376"/>
        <v>0</v>
      </c>
      <c r="CB914">
        <v>912</v>
      </c>
      <c r="CC914" s="7">
        <f t="shared" ca="1" si="1399"/>
        <v>-19000</v>
      </c>
      <c r="CD914" s="28">
        <f t="shared" ca="1" si="1400"/>
        <v>0</v>
      </c>
      <c r="CE914" s="16">
        <f t="shared" ca="1" si="1401"/>
        <v>0</v>
      </c>
      <c r="CF914" s="9">
        <f t="shared" ca="1" si="1345"/>
        <v>0</v>
      </c>
      <c r="CG914" s="26">
        <f t="shared" ca="1" si="1346"/>
        <v>0</v>
      </c>
      <c r="CH914" s="19">
        <f t="shared" ca="1" si="1347"/>
        <v>0</v>
      </c>
      <c r="CI914" s="26">
        <f t="shared" ca="1" si="1348"/>
        <v>0</v>
      </c>
      <c r="CJ914" s="26">
        <f t="shared" ca="1" si="1349"/>
        <v>0</v>
      </c>
      <c r="CK914" s="16">
        <f t="shared" ca="1" si="1402"/>
        <v>0</v>
      </c>
      <c r="CL914" s="25">
        <v>0</v>
      </c>
      <c r="CM914" s="25">
        <f t="shared" ca="1" si="1403"/>
        <v>0</v>
      </c>
      <c r="CN914" s="25">
        <f t="shared" ca="1" si="1404"/>
        <v>0</v>
      </c>
      <c r="CO914" s="25">
        <f t="shared" ca="1" si="1405"/>
        <v>0</v>
      </c>
      <c r="CP914" s="25">
        <f t="shared" ca="1" si="1406"/>
        <v>0</v>
      </c>
      <c r="CQ914" s="16">
        <f t="shared" ca="1" si="1407"/>
        <v>0</v>
      </c>
      <c r="CR914" s="25">
        <f t="shared" ca="1" si="1408"/>
        <v>0</v>
      </c>
      <c r="CS914" s="9">
        <f t="shared" ca="1" si="1350"/>
        <v>0</v>
      </c>
      <c r="CT914" s="26">
        <f t="shared" ca="1" si="1351"/>
        <v>0</v>
      </c>
      <c r="CU914" s="19">
        <f t="shared" ca="1" si="1352"/>
        <v>0</v>
      </c>
      <c r="CV914" s="26">
        <f t="shared" ca="1" si="1353"/>
        <v>0</v>
      </c>
      <c r="CW914" s="26">
        <f t="shared" ca="1" si="1354"/>
        <v>0</v>
      </c>
      <c r="CX914">
        <f t="shared" ca="1" si="1409"/>
        <v>0</v>
      </c>
      <c r="CY914" s="7">
        <f t="shared" ca="1" si="1377"/>
        <v>0</v>
      </c>
      <c r="CZ914" s="7">
        <f t="shared" ca="1" si="1378"/>
        <v>0</v>
      </c>
      <c r="DA914" s="17">
        <f t="shared" ca="1" si="1410"/>
        <v>0</v>
      </c>
      <c r="DB914" s="17">
        <f t="shared" ca="1" si="1379"/>
        <v>0</v>
      </c>
      <c r="EB914">
        <v>912</v>
      </c>
      <c r="EC914" s="7">
        <f t="shared" si="1411"/>
        <v>0</v>
      </c>
      <c r="ED914" s="28">
        <f t="shared" si="1412"/>
        <v>0</v>
      </c>
      <c r="EE914" s="16">
        <f t="shared" si="1413"/>
        <v>0</v>
      </c>
      <c r="EF914" s="9">
        <f t="shared" si="1355"/>
        <v>0</v>
      </c>
      <c r="EG914" s="26">
        <f t="shared" si="1356"/>
        <v>0</v>
      </c>
      <c r="EH914" s="19">
        <f t="shared" si="1357"/>
        <v>0</v>
      </c>
      <c r="EI914" s="26">
        <f t="shared" si="1358"/>
        <v>0</v>
      </c>
      <c r="EJ914" s="26">
        <f t="shared" si="1359"/>
        <v>0</v>
      </c>
      <c r="EK914" s="16">
        <f t="shared" si="1414"/>
        <v>0</v>
      </c>
      <c r="EL914" s="25">
        <v>0</v>
      </c>
      <c r="EM914" s="25">
        <f t="shared" si="1415"/>
        <v>0</v>
      </c>
      <c r="EN914" s="25">
        <f t="shared" si="1416"/>
        <v>0</v>
      </c>
      <c r="EO914" s="25">
        <f t="shared" si="1417"/>
        <v>0</v>
      </c>
      <c r="EP914" s="25">
        <f t="shared" si="1418"/>
        <v>0</v>
      </c>
      <c r="EQ914" s="16">
        <f t="shared" si="1419"/>
        <v>0</v>
      </c>
      <c r="ER914" s="25">
        <f t="shared" si="1420"/>
        <v>0</v>
      </c>
      <c r="ES914" s="9">
        <f t="shared" si="1360"/>
        <v>0</v>
      </c>
      <c r="ET914" s="26">
        <f t="shared" si="1361"/>
        <v>0</v>
      </c>
      <c r="EU914" s="19">
        <f t="shared" si="1362"/>
        <v>0</v>
      </c>
      <c r="EV914" s="26">
        <f t="shared" si="1363"/>
        <v>0</v>
      </c>
      <c r="EW914" s="26">
        <f t="shared" si="1364"/>
        <v>0</v>
      </c>
      <c r="EX914">
        <f t="shared" si="1421"/>
        <v>0</v>
      </c>
      <c r="EY914" s="7">
        <f t="shared" si="1380"/>
        <v>0</v>
      </c>
      <c r="EZ914" s="7">
        <f t="shared" si="1381"/>
        <v>0</v>
      </c>
      <c r="FA914" s="17">
        <f t="shared" si="1422"/>
        <v>0</v>
      </c>
      <c r="FB914" s="17">
        <f t="shared" si="1382"/>
        <v>0</v>
      </c>
      <c r="GB914">
        <v>912</v>
      </c>
      <c r="GC914" s="7">
        <f t="shared" si="1423"/>
        <v>0</v>
      </c>
      <c r="GD914" s="28">
        <f t="shared" si="1424"/>
        <v>0</v>
      </c>
      <c r="GE914" s="16">
        <f t="shared" si="1425"/>
        <v>0</v>
      </c>
      <c r="GF914" s="9">
        <f t="shared" si="1365"/>
        <v>0</v>
      </c>
      <c r="GG914" s="26">
        <f t="shared" si="1366"/>
        <v>0</v>
      </c>
      <c r="GH914" s="19">
        <f t="shared" si="1367"/>
        <v>0</v>
      </c>
      <c r="GI914" s="26">
        <f t="shared" si="1368"/>
        <v>0</v>
      </c>
      <c r="GJ914" s="26">
        <f t="shared" si="1369"/>
        <v>0</v>
      </c>
      <c r="GK914" s="16">
        <f t="shared" si="1426"/>
        <v>0</v>
      </c>
      <c r="GL914" s="25">
        <v>0</v>
      </c>
      <c r="GM914" s="25">
        <f t="shared" si="1427"/>
        <v>0</v>
      </c>
      <c r="GN914" s="25">
        <f t="shared" si="1428"/>
        <v>0</v>
      </c>
      <c r="GO914" s="25">
        <f t="shared" si="1429"/>
        <v>0</v>
      </c>
      <c r="GP914" s="25">
        <f t="shared" si="1430"/>
        <v>0</v>
      </c>
      <c r="GQ914" s="16">
        <f t="shared" si="1431"/>
        <v>0</v>
      </c>
      <c r="GR914" s="25">
        <f t="shared" si="1432"/>
        <v>0</v>
      </c>
      <c r="GS914" s="9">
        <f t="shared" si="1370"/>
        <v>0</v>
      </c>
      <c r="GT914" s="26">
        <f t="shared" si="1371"/>
        <v>0</v>
      </c>
      <c r="GU914" s="19">
        <f t="shared" si="1372"/>
        <v>0</v>
      </c>
      <c r="GV914" s="26">
        <f t="shared" si="1373"/>
        <v>0</v>
      </c>
      <c r="GW914" s="26">
        <f t="shared" si="1374"/>
        <v>0</v>
      </c>
      <c r="GX914">
        <f t="shared" si="1433"/>
        <v>0</v>
      </c>
      <c r="GY914" s="7">
        <f t="shared" si="1383"/>
        <v>0</v>
      </c>
      <c r="GZ914" s="7">
        <f t="shared" si="1384"/>
        <v>0</v>
      </c>
      <c r="HA914" s="17">
        <f t="shared" si="1434"/>
        <v>0</v>
      </c>
      <c r="HB914" s="17">
        <f t="shared" si="1385"/>
        <v>0</v>
      </c>
    </row>
    <row r="915" spans="54:210" x14ac:dyDescent="0.3">
      <c r="BB915">
        <v>913</v>
      </c>
      <c r="BC915" s="7">
        <f t="shared" si="1386"/>
        <v>0</v>
      </c>
      <c r="BD915" s="28">
        <f t="shared" si="1387"/>
        <v>0</v>
      </c>
      <c r="BE915" s="16">
        <f t="shared" si="1388"/>
        <v>0</v>
      </c>
      <c r="BF915" s="16">
        <f t="shared" si="1389"/>
        <v>0</v>
      </c>
      <c r="BG915" s="25">
        <v>0</v>
      </c>
      <c r="BH915" s="25">
        <f t="shared" si="1390"/>
        <v>0</v>
      </c>
      <c r="BI915" s="25">
        <f t="shared" si="1391"/>
        <v>0</v>
      </c>
      <c r="BJ915" s="25">
        <f t="shared" si="1392"/>
        <v>0</v>
      </c>
      <c r="BK915" s="25">
        <f t="shared" si="1393"/>
        <v>0</v>
      </c>
      <c r="BL915" s="16">
        <f t="shared" si="1394"/>
        <v>0</v>
      </c>
      <c r="BM915" s="25">
        <f t="shared" si="1395"/>
        <v>0</v>
      </c>
      <c r="BN915" s="9">
        <f t="shared" si="1340"/>
        <v>0</v>
      </c>
      <c r="BO915" s="26">
        <f t="shared" si="1341"/>
        <v>0</v>
      </c>
      <c r="BP915" s="19">
        <f t="shared" si="1342"/>
        <v>0</v>
      </c>
      <c r="BQ915" s="26">
        <f t="shared" si="1343"/>
        <v>0</v>
      </c>
      <c r="BR915" s="26">
        <f t="shared" si="1344"/>
        <v>0</v>
      </c>
      <c r="BS915">
        <f t="shared" si="1396"/>
        <v>0</v>
      </c>
      <c r="BT915" s="7">
        <f t="shared" si="1397"/>
        <v>0</v>
      </c>
      <c r="BU915" s="7">
        <f t="shared" si="1375"/>
        <v>0</v>
      </c>
      <c r="BV915" s="17">
        <f t="shared" si="1398"/>
        <v>0</v>
      </c>
      <c r="BW915" s="17">
        <f t="shared" si="1376"/>
        <v>0</v>
      </c>
      <c r="CB915">
        <v>913</v>
      </c>
      <c r="CC915" s="7">
        <f t="shared" ca="1" si="1399"/>
        <v>-19000</v>
      </c>
      <c r="CD915" s="28">
        <f t="shared" ca="1" si="1400"/>
        <v>0</v>
      </c>
      <c r="CE915" s="16">
        <f t="shared" ca="1" si="1401"/>
        <v>0</v>
      </c>
      <c r="CF915" s="9">
        <f t="shared" ca="1" si="1345"/>
        <v>0</v>
      </c>
      <c r="CG915" s="26">
        <f t="shared" ca="1" si="1346"/>
        <v>0</v>
      </c>
      <c r="CH915" s="19">
        <f t="shared" ca="1" si="1347"/>
        <v>0</v>
      </c>
      <c r="CI915" s="26">
        <f t="shared" ca="1" si="1348"/>
        <v>0</v>
      </c>
      <c r="CJ915" s="26">
        <f t="shared" ca="1" si="1349"/>
        <v>0</v>
      </c>
      <c r="CK915" s="16">
        <f t="shared" ca="1" si="1402"/>
        <v>0</v>
      </c>
      <c r="CL915" s="25">
        <v>0</v>
      </c>
      <c r="CM915" s="25">
        <f t="shared" ca="1" si="1403"/>
        <v>0</v>
      </c>
      <c r="CN915" s="25">
        <f t="shared" ca="1" si="1404"/>
        <v>0</v>
      </c>
      <c r="CO915" s="25">
        <f t="shared" ca="1" si="1405"/>
        <v>0</v>
      </c>
      <c r="CP915" s="25">
        <f t="shared" ca="1" si="1406"/>
        <v>0</v>
      </c>
      <c r="CQ915" s="16">
        <f t="shared" ca="1" si="1407"/>
        <v>0</v>
      </c>
      <c r="CR915" s="25">
        <f t="shared" ca="1" si="1408"/>
        <v>0</v>
      </c>
      <c r="CS915" s="9">
        <f t="shared" ca="1" si="1350"/>
        <v>0</v>
      </c>
      <c r="CT915" s="26">
        <f t="shared" ca="1" si="1351"/>
        <v>0</v>
      </c>
      <c r="CU915" s="19">
        <f t="shared" ca="1" si="1352"/>
        <v>0</v>
      </c>
      <c r="CV915" s="26">
        <f t="shared" ca="1" si="1353"/>
        <v>0</v>
      </c>
      <c r="CW915" s="26">
        <f t="shared" ca="1" si="1354"/>
        <v>0</v>
      </c>
      <c r="CX915">
        <f t="shared" ca="1" si="1409"/>
        <v>0</v>
      </c>
      <c r="CY915" s="7">
        <f t="shared" ca="1" si="1377"/>
        <v>0</v>
      </c>
      <c r="CZ915" s="7">
        <f t="shared" ca="1" si="1378"/>
        <v>0</v>
      </c>
      <c r="DA915" s="17">
        <f t="shared" ca="1" si="1410"/>
        <v>0</v>
      </c>
      <c r="DB915" s="17">
        <f t="shared" ca="1" si="1379"/>
        <v>0</v>
      </c>
      <c r="EB915">
        <v>913</v>
      </c>
      <c r="EC915" s="7">
        <f t="shared" si="1411"/>
        <v>0</v>
      </c>
      <c r="ED915" s="28">
        <f t="shared" si="1412"/>
        <v>0</v>
      </c>
      <c r="EE915" s="16">
        <f t="shared" si="1413"/>
        <v>0</v>
      </c>
      <c r="EF915" s="9">
        <f t="shared" si="1355"/>
        <v>0</v>
      </c>
      <c r="EG915" s="26">
        <f t="shared" si="1356"/>
        <v>0</v>
      </c>
      <c r="EH915" s="19">
        <f t="shared" si="1357"/>
        <v>0</v>
      </c>
      <c r="EI915" s="26">
        <f t="shared" si="1358"/>
        <v>0</v>
      </c>
      <c r="EJ915" s="26">
        <f t="shared" si="1359"/>
        <v>0</v>
      </c>
      <c r="EK915" s="16">
        <f t="shared" si="1414"/>
        <v>0</v>
      </c>
      <c r="EL915" s="25">
        <v>0</v>
      </c>
      <c r="EM915" s="25">
        <f t="shared" si="1415"/>
        <v>0</v>
      </c>
      <c r="EN915" s="25">
        <f t="shared" si="1416"/>
        <v>0</v>
      </c>
      <c r="EO915" s="25">
        <f t="shared" si="1417"/>
        <v>0</v>
      </c>
      <c r="EP915" s="25">
        <f t="shared" si="1418"/>
        <v>0</v>
      </c>
      <c r="EQ915" s="16">
        <f t="shared" si="1419"/>
        <v>0</v>
      </c>
      <c r="ER915" s="25">
        <f t="shared" si="1420"/>
        <v>0</v>
      </c>
      <c r="ES915" s="9">
        <f t="shared" si="1360"/>
        <v>0</v>
      </c>
      <c r="ET915" s="26">
        <f t="shared" si="1361"/>
        <v>0</v>
      </c>
      <c r="EU915" s="19">
        <f t="shared" si="1362"/>
        <v>0</v>
      </c>
      <c r="EV915" s="26">
        <f t="shared" si="1363"/>
        <v>0</v>
      </c>
      <c r="EW915" s="26">
        <f t="shared" si="1364"/>
        <v>0</v>
      </c>
      <c r="EX915">
        <f t="shared" si="1421"/>
        <v>0</v>
      </c>
      <c r="EY915" s="7">
        <f t="shared" si="1380"/>
        <v>0</v>
      </c>
      <c r="EZ915" s="7">
        <f t="shared" si="1381"/>
        <v>0</v>
      </c>
      <c r="FA915" s="17">
        <f t="shared" si="1422"/>
        <v>0</v>
      </c>
      <c r="FB915" s="17">
        <f t="shared" si="1382"/>
        <v>0</v>
      </c>
      <c r="GB915">
        <v>913</v>
      </c>
      <c r="GC915" s="7">
        <f t="shared" si="1423"/>
        <v>0</v>
      </c>
      <c r="GD915" s="28">
        <f t="shared" si="1424"/>
        <v>0</v>
      </c>
      <c r="GE915" s="16">
        <f t="shared" si="1425"/>
        <v>0</v>
      </c>
      <c r="GF915" s="9">
        <f t="shared" si="1365"/>
        <v>0</v>
      </c>
      <c r="GG915" s="26">
        <f t="shared" si="1366"/>
        <v>0</v>
      </c>
      <c r="GH915" s="19">
        <f t="shared" si="1367"/>
        <v>0</v>
      </c>
      <c r="GI915" s="26">
        <f t="shared" si="1368"/>
        <v>0</v>
      </c>
      <c r="GJ915" s="26">
        <f t="shared" si="1369"/>
        <v>0</v>
      </c>
      <c r="GK915" s="16">
        <f t="shared" si="1426"/>
        <v>0</v>
      </c>
      <c r="GL915" s="25">
        <v>0</v>
      </c>
      <c r="GM915" s="25">
        <f t="shared" si="1427"/>
        <v>0</v>
      </c>
      <c r="GN915" s="25">
        <f t="shared" si="1428"/>
        <v>0</v>
      </c>
      <c r="GO915" s="25">
        <f t="shared" si="1429"/>
        <v>0</v>
      </c>
      <c r="GP915" s="25">
        <f t="shared" si="1430"/>
        <v>0</v>
      </c>
      <c r="GQ915" s="16">
        <f t="shared" si="1431"/>
        <v>0</v>
      </c>
      <c r="GR915" s="25">
        <f t="shared" si="1432"/>
        <v>0</v>
      </c>
      <c r="GS915" s="9">
        <f t="shared" si="1370"/>
        <v>0</v>
      </c>
      <c r="GT915" s="26">
        <f t="shared" si="1371"/>
        <v>0</v>
      </c>
      <c r="GU915" s="19">
        <f t="shared" si="1372"/>
        <v>0</v>
      </c>
      <c r="GV915" s="26">
        <f t="shared" si="1373"/>
        <v>0</v>
      </c>
      <c r="GW915" s="26">
        <f t="shared" si="1374"/>
        <v>0</v>
      </c>
      <c r="GX915">
        <f t="shared" si="1433"/>
        <v>0</v>
      </c>
      <c r="GY915" s="7">
        <f t="shared" si="1383"/>
        <v>0</v>
      </c>
      <c r="GZ915" s="7">
        <f t="shared" si="1384"/>
        <v>0</v>
      </c>
      <c r="HA915" s="17">
        <f t="shared" si="1434"/>
        <v>0</v>
      </c>
      <c r="HB915" s="17">
        <f t="shared" si="1385"/>
        <v>0</v>
      </c>
    </row>
    <row r="916" spans="54:210" x14ac:dyDescent="0.3">
      <c r="BB916">
        <v>914</v>
      </c>
      <c r="BC916" s="7">
        <f t="shared" si="1386"/>
        <v>0</v>
      </c>
      <c r="BD916" s="28">
        <f t="shared" si="1387"/>
        <v>0</v>
      </c>
      <c r="BE916" s="16">
        <f t="shared" si="1388"/>
        <v>0</v>
      </c>
      <c r="BF916" s="16">
        <f t="shared" si="1389"/>
        <v>0</v>
      </c>
      <c r="BG916" s="25">
        <v>0</v>
      </c>
      <c r="BH916" s="25">
        <f t="shared" si="1390"/>
        <v>0</v>
      </c>
      <c r="BI916" s="25">
        <f t="shared" si="1391"/>
        <v>0</v>
      </c>
      <c r="BJ916" s="25">
        <f t="shared" si="1392"/>
        <v>0</v>
      </c>
      <c r="BK916" s="25">
        <f t="shared" si="1393"/>
        <v>0</v>
      </c>
      <c r="BL916" s="16">
        <f t="shared" si="1394"/>
        <v>0</v>
      </c>
      <c r="BM916" s="25">
        <f t="shared" si="1395"/>
        <v>0</v>
      </c>
      <c r="BN916" s="9">
        <f t="shared" si="1340"/>
        <v>0</v>
      </c>
      <c r="BO916" s="26">
        <f t="shared" si="1341"/>
        <v>0</v>
      </c>
      <c r="BP916" s="19">
        <f t="shared" si="1342"/>
        <v>0</v>
      </c>
      <c r="BQ916" s="26">
        <f t="shared" si="1343"/>
        <v>0</v>
      </c>
      <c r="BR916" s="26">
        <f t="shared" si="1344"/>
        <v>0</v>
      </c>
      <c r="BS916">
        <f t="shared" si="1396"/>
        <v>0</v>
      </c>
      <c r="BT916" s="7">
        <f t="shared" si="1397"/>
        <v>0</v>
      </c>
      <c r="BU916" s="7">
        <f t="shared" si="1375"/>
        <v>0</v>
      </c>
      <c r="BV916" s="17">
        <f t="shared" si="1398"/>
        <v>0</v>
      </c>
      <c r="BW916" s="17">
        <f t="shared" si="1376"/>
        <v>0</v>
      </c>
      <c r="CB916">
        <v>914</v>
      </c>
      <c r="CC916" s="7">
        <f t="shared" ca="1" si="1399"/>
        <v>-19000</v>
      </c>
      <c r="CD916" s="28">
        <f t="shared" ca="1" si="1400"/>
        <v>0</v>
      </c>
      <c r="CE916" s="16">
        <f t="shared" ca="1" si="1401"/>
        <v>0</v>
      </c>
      <c r="CF916" s="9">
        <f t="shared" ca="1" si="1345"/>
        <v>0</v>
      </c>
      <c r="CG916" s="26">
        <f t="shared" ca="1" si="1346"/>
        <v>0</v>
      </c>
      <c r="CH916" s="19">
        <f t="shared" ca="1" si="1347"/>
        <v>0</v>
      </c>
      <c r="CI916" s="26">
        <f t="shared" ca="1" si="1348"/>
        <v>0</v>
      </c>
      <c r="CJ916" s="26">
        <f t="shared" ca="1" si="1349"/>
        <v>0</v>
      </c>
      <c r="CK916" s="16">
        <f t="shared" ca="1" si="1402"/>
        <v>0</v>
      </c>
      <c r="CL916" s="25">
        <v>0</v>
      </c>
      <c r="CM916" s="25">
        <f t="shared" ca="1" si="1403"/>
        <v>0</v>
      </c>
      <c r="CN916" s="25">
        <f t="shared" ca="1" si="1404"/>
        <v>0</v>
      </c>
      <c r="CO916" s="25">
        <f t="shared" ca="1" si="1405"/>
        <v>0</v>
      </c>
      <c r="CP916" s="25">
        <f t="shared" ca="1" si="1406"/>
        <v>0</v>
      </c>
      <c r="CQ916" s="16">
        <f t="shared" ca="1" si="1407"/>
        <v>0</v>
      </c>
      <c r="CR916" s="25">
        <f t="shared" ca="1" si="1408"/>
        <v>0</v>
      </c>
      <c r="CS916" s="9">
        <f t="shared" ca="1" si="1350"/>
        <v>0</v>
      </c>
      <c r="CT916" s="26">
        <f t="shared" ca="1" si="1351"/>
        <v>0</v>
      </c>
      <c r="CU916" s="19">
        <f t="shared" ca="1" si="1352"/>
        <v>0</v>
      </c>
      <c r="CV916" s="26">
        <f t="shared" ca="1" si="1353"/>
        <v>0</v>
      </c>
      <c r="CW916" s="26">
        <f t="shared" ca="1" si="1354"/>
        <v>0</v>
      </c>
      <c r="CX916">
        <f t="shared" ca="1" si="1409"/>
        <v>0</v>
      </c>
      <c r="CY916" s="7">
        <f t="shared" ca="1" si="1377"/>
        <v>0</v>
      </c>
      <c r="CZ916" s="7">
        <f t="shared" ca="1" si="1378"/>
        <v>0</v>
      </c>
      <c r="DA916" s="17">
        <f t="shared" ca="1" si="1410"/>
        <v>0</v>
      </c>
      <c r="DB916" s="17">
        <f t="shared" ca="1" si="1379"/>
        <v>0</v>
      </c>
      <c r="EB916">
        <v>914</v>
      </c>
      <c r="EC916" s="7">
        <f t="shared" si="1411"/>
        <v>0</v>
      </c>
      <c r="ED916" s="28">
        <f t="shared" si="1412"/>
        <v>0</v>
      </c>
      <c r="EE916" s="16">
        <f t="shared" si="1413"/>
        <v>0</v>
      </c>
      <c r="EF916" s="9">
        <f t="shared" si="1355"/>
        <v>0</v>
      </c>
      <c r="EG916" s="26">
        <f t="shared" si="1356"/>
        <v>0</v>
      </c>
      <c r="EH916" s="19">
        <f t="shared" si="1357"/>
        <v>0</v>
      </c>
      <c r="EI916" s="26">
        <f t="shared" si="1358"/>
        <v>0</v>
      </c>
      <c r="EJ916" s="26">
        <f t="shared" si="1359"/>
        <v>0</v>
      </c>
      <c r="EK916" s="16">
        <f t="shared" si="1414"/>
        <v>0</v>
      </c>
      <c r="EL916" s="25">
        <v>0</v>
      </c>
      <c r="EM916" s="25">
        <f t="shared" si="1415"/>
        <v>0</v>
      </c>
      <c r="EN916" s="25">
        <f t="shared" si="1416"/>
        <v>0</v>
      </c>
      <c r="EO916" s="25">
        <f t="shared" si="1417"/>
        <v>0</v>
      </c>
      <c r="EP916" s="25">
        <f t="shared" si="1418"/>
        <v>0</v>
      </c>
      <c r="EQ916" s="16">
        <f t="shared" si="1419"/>
        <v>0</v>
      </c>
      <c r="ER916" s="25">
        <f t="shared" si="1420"/>
        <v>0</v>
      </c>
      <c r="ES916" s="9">
        <f t="shared" si="1360"/>
        <v>0</v>
      </c>
      <c r="ET916" s="26">
        <f t="shared" si="1361"/>
        <v>0</v>
      </c>
      <c r="EU916" s="19">
        <f t="shared" si="1362"/>
        <v>0</v>
      </c>
      <c r="EV916" s="26">
        <f t="shared" si="1363"/>
        <v>0</v>
      </c>
      <c r="EW916" s="26">
        <f t="shared" si="1364"/>
        <v>0</v>
      </c>
      <c r="EX916">
        <f t="shared" si="1421"/>
        <v>0</v>
      </c>
      <c r="EY916" s="7">
        <f t="shared" si="1380"/>
        <v>0</v>
      </c>
      <c r="EZ916" s="7">
        <f t="shared" si="1381"/>
        <v>0</v>
      </c>
      <c r="FA916" s="17">
        <f t="shared" si="1422"/>
        <v>0</v>
      </c>
      <c r="FB916" s="17">
        <f t="shared" si="1382"/>
        <v>0</v>
      </c>
      <c r="GB916">
        <v>914</v>
      </c>
      <c r="GC916" s="7">
        <f t="shared" si="1423"/>
        <v>0</v>
      </c>
      <c r="GD916" s="28">
        <f t="shared" si="1424"/>
        <v>0</v>
      </c>
      <c r="GE916" s="16">
        <f t="shared" si="1425"/>
        <v>0</v>
      </c>
      <c r="GF916" s="9">
        <f t="shared" si="1365"/>
        <v>0</v>
      </c>
      <c r="GG916" s="26">
        <f t="shared" si="1366"/>
        <v>0</v>
      </c>
      <c r="GH916" s="19">
        <f t="shared" si="1367"/>
        <v>0</v>
      </c>
      <c r="GI916" s="26">
        <f t="shared" si="1368"/>
        <v>0</v>
      </c>
      <c r="GJ916" s="26">
        <f t="shared" si="1369"/>
        <v>0</v>
      </c>
      <c r="GK916" s="16">
        <f t="shared" si="1426"/>
        <v>0</v>
      </c>
      <c r="GL916" s="25">
        <v>0</v>
      </c>
      <c r="GM916" s="25">
        <f t="shared" si="1427"/>
        <v>0</v>
      </c>
      <c r="GN916" s="25">
        <f t="shared" si="1428"/>
        <v>0</v>
      </c>
      <c r="GO916" s="25">
        <f t="shared" si="1429"/>
        <v>0</v>
      </c>
      <c r="GP916" s="25">
        <f t="shared" si="1430"/>
        <v>0</v>
      </c>
      <c r="GQ916" s="16">
        <f t="shared" si="1431"/>
        <v>0</v>
      </c>
      <c r="GR916" s="25">
        <f t="shared" si="1432"/>
        <v>0</v>
      </c>
      <c r="GS916" s="9">
        <f t="shared" si="1370"/>
        <v>0</v>
      </c>
      <c r="GT916" s="26">
        <f t="shared" si="1371"/>
        <v>0</v>
      </c>
      <c r="GU916" s="19">
        <f t="shared" si="1372"/>
        <v>0</v>
      </c>
      <c r="GV916" s="26">
        <f t="shared" si="1373"/>
        <v>0</v>
      </c>
      <c r="GW916" s="26">
        <f t="shared" si="1374"/>
        <v>0</v>
      </c>
      <c r="GX916">
        <f t="shared" si="1433"/>
        <v>0</v>
      </c>
      <c r="GY916" s="7">
        <f t="shared" si="1383"/>
        <v>0</v>
      </c>
      <c r="GZ916" s="7">
        <f t="shared" si="1384"/>
        <v>0</v>
      </c>
      <c r="HA916" s="17">
        <f t="shared" si="1434"/>
        <v>0</v>
      </c>
      <c r="HB916" s="17">
        <f t="shared" si="1385"/>
        <v>0</v>
      </c>
    </row>
    <row r="917" spans="54:210" x14ac:dyDescent="0.3">
      <c r="BB917">
        <v>915</v>
      </c>
      <c r="BC917" s="7">
        <f t="shared" si="1386"/>
        <v>0</v>
      </c>
      <c r="BD917" s="28">
        <f t="shared" si="1387"/>
        <v>0</v>
      </c>
      <c r="BE917" s="16">
        <f t="shared" si="1388"/>
        <v>0</v>
      </c>
      <c r="BF917" s="16">
        <f t="shared" si="1389"/>
        <v>0</v>
      </c>
      <c r="BG917" s="25">
        <v>0</v>
      </c>
      <c r="BH917" s="25">
        <f t="shared" si="1390"/>
        <v>0</v>
      </c>
      <c r="BI917" s="25">
        <f t="shared" si="1391"/>
        <v>0</v>
      </c>
      <c r="BJ917" s="25">
        <f t="shared" si="1392"/>
        <v>0</v>
      </c>
      <c r="BK917" s="25">
        <f t="shared" si="1393"/>
        <v>0</v>
      </c>
      <c r="BL917" s="16">
        <f t="shared" si="1394"/>
        <v>0</v>
      </c>
      <c r="BM917" s="25">
        <f t="shared" si="1395"/>
        <v>0</v>
      </c>
      <c r="BN917" s="9">
        <f t="shared" si="1340"/>
        <v>0</v>
      </c>
      <c r="BO917" s="26">
        <f t="shared" si="1341"/>
        <v>0</v>
      </c>
      <c r="BP917" s="19">
        <f t="shared" si="1342"/>
        <v>0</v>
      </c>
      <c r="BQ917" s="26">
        <f t="shared" si="1343"/>
        <v>0</v>
      </c>
      <c r="BR917" s="26">
        <f t="shared" si="1344"/>
        <v>0</v>
      </c>
      <c r="BS917">
        <f t="shared" si="1396"/>
        <v>0</v>
      </c>
      <c r="BT917" s="7">
        <f t="shared" si="1397"/>
        <v>0</v>
      </c>
      <c r="BU917" s="7">
        <f t="shared" si="1375"/>
        <v>0</v>
      </c>
      <c r="BV917" s="17">
        <f t="shared" si="1398"/>
        <v>0</v>
      </c>
      <c r="BW917" s="17">
        <f t="shared" si="1376"/>
        <v>0</v>
      </c>
      <c r="CB917">
        <v>915</v>
      </c>
      <c r="CC917" s="7">
        <f t="shared" ca="1" si="1399"/>
        <v>-19000</v>
      </c>
      <c r="CD917" s="28">
        <f t="shared" ca="1" si="1400"/>
        <v>0</v>
      </c>
      <c r="CE917" s="16">
        <f t="shared" ca="1" si="1401"/>
        <v>0</v>
      </c>
      <c r="CF917" s="9">
        <f t="shared" ca="1" si="1345"/>
        <v>0</v>
      </c>
      <c r="CG917" s="26">
        <f t="shared" ca="1" si="1346"/>
        <v>0</v>
      </c>
      <c r="CH917" s="19">
        <f t="shared" ca="1" si="1347"/>
        <v>0</v>
      </c>
      <c r="CI917" s="26">
        <f t="shared" ca="1" si="1348"/>
        <v>0</v>
      </c>
      <c r="CJ917" s="26">
        <f t="shared" ca="1" si="1349"/>
        <v>0</v>
      </c>
      <c r="CK917" s="16">
        <f t="shared" ca="1" si="1402"/>
        <v>0</v>
      </c>
      <c r="CL917" s="25">
        <v>0</v>
      </c>
      <c r="CM917" s="25">
        <f t="shared" ca="1" si="1403"/>
        <v>0</v>
      </c>
      <c r="CN917" s="25">
        <f t="shared" ca="1" si="1404"/>
        <v>0</v>
      </c>
      <c r="CO917" s="25">
        <f t="shared" ca="1" si="1405"/>
        <v>0</v>
      </c>
      <c r="CP917" s="25">
        <f t="shared" ca="1" si="1406"/>
        <v>0</v>
      </c>
      <c r="CQ917" s="16">
        <f t="shared" ca="1" si="1407"/>
        <v>0</v>
      </c>
      <c r="CR917" s="25">
        <f t="shared" ca="1" si="1408"/>
        <v>0</v>
      </c>
      <c r="CS917" s="9">
        <f t="shared" ca="1" si="1350"/>
        <v>0</v>
      </c>
      <c r="CT917" s="26">
        <f t="shared" ca="1" si="1351"/>
        <v>0</v>
      </c>
      <c r="CU917" s="19">
        <f t="shared" ca="1" si="1352"/>
        <v>0</v>
      </c>
      <c r="CV917" s="26">
        <f t="shared" ca="1" si="1353"/>
        <v>0</v>
      </c>
      <c r="CW917" s="26">
        <f t="shared" ca="1" si="1354"/>
        <v>0</v>
      </c>
      <c r="CX917">
        <f t="shared" ca="1" si="1409"/>
        <v>0</v>
      </c>
      <c r="CY917" s="7">
        <f t="shared" ca="1" si="1377"/>
        <v>0</v>
      </c>
      <c r="CZ917" s="7">
        <f t="shared" ca="1" si="1378"/>
        <v>0</v>
      </c>
      <c r="DA917" s="17">
        <f t="shared" ca="1" si="1410"/>
        <v>0</v>
      </c>
      <c r="DB917" s="17">
        <f t="shared" ca="1" si="1379"/>
        <v>0</v>
      </c>
      <c r="EB917">
        <v>915</v>
      </c>
      <c r="EC917" s="7">
        <f t="shared" si="1411"/>
        <v>0</v>
      </c>
      <c r="ED917" s="28">
        <f t="shared" si="1412"/>
        <v>0</v>
      </c>
      <c r="EE917" s="16">
        <f t="shared" si="1413"/>
        <v>0</v>
      </c>
      <c r="EF917" s="9">
        <f t="shared" si="1355"/>
        <v>0</v>
      </c>
      <c r="EG917" s="26">
        <f t="shared" si="1356"/>
        <v>0</v>
      </c>
      <c r="EH917" s="19">
        <f t="shared" si="1357"/>
        <v>0</v>
      </c>
      <c r="EI917" s="26">
        <f t="shared" si="1358"/>
        <v>0</v>
      </c>
      <c r="EJ917" s="26">
        <f t="shared" si="1359"/>
        <v>0</v>
      </c>
      <c r="EK917" s="16">
        <f t="shared" si="1414"/>
        <v>0</v>
      </c>
      <c r="EL917" s="25">
        <v>0</v>
      </c>
      <c r="EM917" s="25">
        <f t="shared" si="1415"/>
        <v>0</v>
      </c>
      <c r="EN917" s="25">
        <f t="shared" si="1416"/>
        <v>0</v>
      </c>
      <c r="EO917" s="25">
        <f t="shared" si="1417"/>
        <v>0</v>
      </c>
      <c r="EP917" s="25">
        <f t="shared" si="1418"/>
        <v>0</v>
      </c>
      <c r="EQ917" s="16">
        <f t="shared" si="1419"/>
        <v>0</v>
      </c>
      <c r="ER917" s="25">
        <f t="shared" si="1420"/>
        <v>0</v>
      </c>
      <c r="ES917" s="9">
        <f t="shared" si="1360"/>
        <v>0</v>
      </c>
      <c r="ET917" s="26">
        <f t="shared" si="1361"/>
        <v>0</v>
      </c>
      <c r="EU917" s="19">
        <f t="shared" si="1362"/>
        <v>0</v>
      </c>
      <c r="EV917" s="26">
        <f t="shared" si="1363"/>
        <v>0</v>
      </c>
      <c r="EW917" s="26">
        <f t="shared" si="1364"/>
        <v>0</v>
      </c>
      <c r="EX917">
        <f t="shared" si="1421"/>
        <v>0</v>
      </c>
      <c r="EY917" s="7">
        <f t="shared" si="1380"/>
        <v>0</v>
      </c>
      <c r="EZ917" s="7">
        <f t="shared" si="1381"/>
        <v>0</v>
      </c>
      <c r="FA917" s="17">
        <f t="shared" si="1422"/>
        <v>0</v>
      </c>
      <c r="FB917" s="17">
        <f t="shared" si="1382"/>
        <v>0</v>
      </c>
      <c r="GB917">
        <v>915</v>
      </c>
      <c r="GC917" s="7">
        <f t="shared" si="1423"/>
        <v>0</v>
      </c>
      <c r="GD917" s="28">
        <f t="shared" si="1424"/>
        <v>0</v>
      </c>
      <c r="GE917" s="16">
        <f t="shared" si="1425"/>
        <v>0</v>
      </c>
      <c r="GF917" s="9">
        <f t="shared" si="1365"/>
        <v>0</v>
      </c>
      <c r="GG917" s="26">
        <f t="shared" si="1366"/>
        <v>0</v>
      </c>
      <c r="GH917" s="19">
        <f t="shared" si="1367"/>
        <v>0</v>
      </c>
      <c r="GI917" s="26">
        <f t="shared" si="1368"/>
        <v>0</v>
      </c>
      <c r="GJ917" s="26">
        <f t="shared" si="1369"/>
        <v>0</v>
      </c>
      <c r="GK917" s="16">
        <f t="shared" si="1426"/>
        <v>0</v>
      </c>
      <c r="GL917" s="25">
        <v>0</v>
      </c>
      <c r="GM917" s="25">
        <f t="shared" si="1427"/>
        <v>0</v>
      </c>
      <c r="GN917" s="25">
        <f t="shared" si="1428"/>
        <v>0</v>
      </c>
      <c r="GO917" s="25">
        <f t="shared" si="1429"/>
        <v>0</v>
      </c>
      <c r="GP917" s="25">
        <f t="shared" si="1430"/>
        <v>0</v>
      </c>
      <c r="GQ917" s="16">
        <f t="shared" si="1431"/>
        <v>0</v>
      </c>
      <c r="GR917" s="25">
        <f t="shared" si="1432"/>
        <v>0</v>
      </c>
      <c r="GS917" s="9">
        <f t="shared" si="1370"/>
        <v>0</v>
      </c>
      <c r="GT917" s="26">
        <f t="shared" si="1371"/>
        <v>0</v>
      </c>
      <c r="GU917" s="19">
        <f t="shared" si="1372"/>
        <v>0</v>
      </c>
      <c r="GV917" s="26">
        <f t="shared" si="1373"/>
        <v>0</v>
      </c>
      <c r="GW917" s="26">
        <f t="shared" si="1374"/>
        <v>0</v>
      </c>
      <c r="GX917">
        <f t="shared" si="1433"/>
        <v>0</v>
      </c>
      <c r="GY917" s="7">
        <f t="shared" si="1383"/>
        <v>0</v>
      </c>
      <c r="GZ917" s="7">
        <f t="shared" si="1384"/>
        <v>0</v>
      </c>
      <c r="HA917" s="17">
        <f t="shared" si="1434"/>
        <v>0</v>
      </c>
      <c r="HB917" s="17">
        <f t="shared" si="1385"/>
        <v>0</v>
      </c>
    </row>
    <row r="918" spans="54:210" x14ac:dyDescent="0.3">
      <c r="BB918">
        <v>916</v>
      </c>
      <c r="BC918" s="7">
        <f t="shared" si="1386"/>
        <v>0</v>
      </c>
      <c r="BD918" s="28">
        <f t="shared" si="1387"/>
        <v>0</v>
      </c>
      <c r="BE918" s="16">
        <f t="shared" si="1388"/>
        <v>0</v>
      </c>
      <c r="BF918" s="16">
        <f t="shared" si="1389"/>
        <v>0</v>
      </c>
      <c r="BG918" s="25">
        <v>0</v>
      </c>
      <c r="BH918" s="25">
        <f t="shared" si="1390"/>
        <v>0</v>
      </c>
      <c r="BI918" s="25">
        <f t="shared" si="1391"/>
        <v>0</v>
      </c>
      <c r="BJ918" s="25">
        <f t="shared" si="1392"/>
        <v>0</v>
      </c>
      <c r="BK918" s="25">
        <f t="shared" si="1393"/>
        <v>0</v>
      </c>
      <c r="BL918" s="16">
        <f t="shared" si="1394"/>
        <v>0</v>
      </c>
      <c r="BM918" s="25">
        <f t="shared" si="1395"/>
        <v>0</v>
      </c>
      <c r="BN918" s="9">
        <f t="shared" si="1340"/>
        <v>0</v>
      </c>
      <c r="BO918" s="26">
        <f t="shared" si="1341"/>
        <v>0</v>
      </c>
      <c r="BP918" s="19">
        <f t="shared" si="1342"/>
        <v>0</v>
      </c>
      <c r="BQ918" s="26">
        <f t="shared" si="1343"/>
        <v>0</v>
      </c>
      <c r="BR918" s="26">
        <f t="shared" si="1344"/>
        <v>0</v>
      </c>
      <c r="BS918">
        <f t="shared" si="1396"/>
        <v>0</v>
      </c>
      <c r="BT918" s="7">
        <f t="shared" si="1397"/>
        <v>0</v>
      </c>
      <c r="BU918" s="7">
        <f t="shared" si="1375"/>
        <v>0</v>
      </c>
      <c r="BV918" s="17">
        <f t="shared" si="1398"/>
        <v>0</v>
      </c>
      <c r="BW918" s="17">
        <f t="shared" si="1376"/>
        <v>0</v>
      </c>
      <c r="CB918">
        <v>916</v>
      </c>
      <c r="CC918" s="7">
        <f t="shared" ca="1" si="1399"/>
        <v>-19000</v>
      </c>
      <c r="CD918" s="28">
        <f t="shared" ca="1" si="1400"/>
        <v>0</v>
      </c>
      <c r="CE918" s="16">
        <f t="shared" ca="1" si="1401"/>
        <v>0</v>
      </c>
      <c r="CF918" s="9">
        <f t="shared" ca="1" si="1345"/>
        <v>0</v>
      </c>
      <c r="CG918" s="26">
        <f t="shared" ca="1" si="1346"/>
        <v>0</v>
      </c>
      <c r="CH918" s="19">
        <f t="shared" ca="1" si="1347"/>
        <v>0</v>
      </c>
      <c r="CI918" s="26">
        <f t="shared" ca="1" si="1348"/>
        <v>0</v>
      </c>
      <c r="CJ918" s="26">
        <f t="shared" ca="1" si="1349"/>
        <v>0</v>
      </c>
      <c r="CK918" s="16">
        <f t="shared" ca="1" si="1402"/>
        <v>0</v>
      </c>
      <c r="CL918" s="25">
        <v>0</v>
      </c>
      <c r="CM918" s="25">
        <f t="shared" ca="1" si="1403"/>
        <v>0</v>
      </c>
      <c r="CN918" s="25">
        <f t="shared" ca="1" si="1404"/>
        <v>0</v>
      </c>
      <c r="CO918" s="25">
        <f t="shared" ca="1" si="1405"/>
        <v>0</v>
      </c>
      <c r="CP918" s="25">
        <f t="shared" ca="1" si="1406"/>
        <v>0</v>
      </c>
      <c r="CQ918" s="16">
        <f t="shared" ca="1" si="1407"/>
        <v>0</v>
      </c>
      <c r="CR918" s="25">
        <f t="shared" ca="1" si="1408"/>
        <v>0</v>
      </c>
      <c r="CS918" s="9">
        <f t="shared" ca="1" si="1350"/>
        <v>0</v>
      </c>
      <c r="CT918" s="26">
        <f t="shared" ca="1" si="1351"/>
        <v>0</v>
      </c>
      <c r="CU918" s="19">
        <f t="shared" ca="1" si="1352"/>
        <v>0</v>
      </c>
      <c r="CV918" s="26">
        <f t="shared" ca="1" si="1353"/>
        <v>0</v>
      </c>
      <c r="CW918" s="26">
        <f t="shared" ca="1" si="1354"/>
        <v>0</v>
      </c>
      <c r="CX918">
        <f t="shared" ca="1" si="1409"/>
        <v>0</v>
      </c>
      <c r="CY918" s="7">
        <f t="shared" ca="1" si="1377"/>
        <v>0</v>
      </c>
      <c r="CZ918" s="7">
        <f t="shared" ca="1" si="1378"/>
        <v>0</v>
      </c>
      <c r="DA918" s="17">
        <f t="shared" ca="1" si="1410"/>
        <v>0</v>
      </c>
      <c r="DB918" s="17">
        <f t="shared" ca="1" si="1379"/>
        <v>0</v>
      </c>
      <c r="EB918">
        <v>916</v>
      </c>
      <c r="EC918" s="7">
        <f t="shared" si="1411"/>
        <v>0</v>
      </c>
      <c r="ED918" s="28">
        <f t="shared" si="1412"/>
        <v>0</v>
      </c>
      <c r="EE918" s="16">
        <f t="shared" si="1413"/>
        <v>0</v>
      </c>
      <c r="EF918" s="9">
        <f t="shared" si="1355"/>
        <v>0</v>
      </c>
      <c r="EG918" s="26">
        <f t="shared" si="1356"/>
        <v>0</v>
      </c>
      <c r="EH918" s="19">
        <f t="shared" si="1357"/>
        <v>0</v>
      </c>
      <c r="EI918" s="26">
        <f t="shared" si="1358"/>
        <v>0</v>
      </c>
      <c r="EJ918" s="26">
        <f t="shared" si="1359"/>
        <v>0</v>
      </c>
      <c r="EK918" s="16">
        <f t="shared" si="1414"/>
        <v>0</v>
      </c>
      <c r="EL918" s="25">
        <v>0</v>
      </c>
      <c r="EM918" s="25">
        <f t="shared" si="1415"/>
        <v>0</v>
      </c>
      <c r="EN918" s="25">
        <f t="shared" si="1416"/>
        <v>0</v>
      </c>
      <c r="EO918" s="25">
        <f t="shared" si="1417"/>
        <v>0</v>
      </c>
      <c r="EP918" s="25">
        <f t="shared" si="1418"/>
        <v>0</v>
      </c>
      <c r="EQ918" s="16">
        <f t="shared" si="1419"/>
        <v>0</v>
      </c>
      <c r="ER918" s="25">
        <f t="shared" si="1420"/>
        <v>0</v>
      </c>
      <c r="ES918" s="9">
        <f t="shared" si="1360"/>
        <v>0</v>
      </c>
      <c r="ET918" s="26">
        <f t="shared" si="1361"/>
        <v>0</v>
      </c>
      <c r="EU918" s="19">
        <f t="shared" si="1362"/>
        <v>0</v>
      </c>
      <c r="EV918" s="26">
        <f t="shared" si="1363"/>
        <v>0</v>
      </c>
      <c r="EW918" s="26">
        <f t="shared" si="1364"/>
        <v>0</v>
      </c>
      <c r="EX918">
        <f t="shared" si="1421"/>
        <v>0</v>
      </c>
      <c r="EY918" s="7">
        <f t="shared" si="1380"/>
        <v>0</v>
      </c>
      <c r="EZ918" s="7">
        <f t="shared" si="1381"/>
        <v>0</v>
      </c>
      <c r="FA918" s="17">
        <f t="shared" si="1422"/>
        <v>0</v>
      </c>
      <c r="FB918" s="17">
        <f t="shared" si="1382"/>
        <v>0</v>
      </c>
      <c r="GB918">
        <v>916</v>
      </c>
      <c r="GC918" s="7">
        <f t="shared" si="1423"/>
        <v>0</v>
      </c>
      <c r="GD918" s="28">
        <f t="shared" si="1424"/>
        <v>0</v>
      </c>
      <c r="GE918" s="16">
        <f t="shared" si="1425"/>
        <v>0</v>
      </c>
      <c r="GF918" s="9">
        <f t="shared" si="1365"/>
        <v>0</v>
      </c>
      <c r="GG918" s="26">
        <f t="shared" si="1366"/>
        <v>0</v>
      </c>
      <c r="GH918" s="19">
        <f t="shared" si="1367"/>
        <v>0</v>
      </c>
      <c r="GI918" s="26">
        <f t="shared" si="1368"/>
        <v>0</v>
      </c>
      <c r="GJ918" s="26">
        <f t="shared" si="1369"/>
        <v>0</v>
      </c>
      <c r="GK918" s="16">
        <f t="shared" si="1426"/>
        <v>0</v>
      </c>
      <c r="GL918" s="25">
        <v>0</v>
      </c>
      <c r="GM918" s="25">
        <f t="shared" si="1427"/>
        <v>0</v>
      </c>
      <c r="GN918" s="25">
        <f t="shared" si="1428"/>
        <v>0</v>
      </c>
      <c r="GO918" s="25">
        <f t="shared" si="1429"/>
        <v>0</v>
      </c>
      <c r="GP918" s="25">
        <f t="shared" si="1430"/>
        <v>0</v>
      </c>
      <c r="GQ918" s="16">
        <f t="shared" si="1431"/>
        <v>0</v>
      </c>
      <c r="GR918" s="25">
        <f t="shared" si="1432"/>
        <v>0</v>
      </c>
      <c r="GS918" s="9">
        <f t="shared" si="1370"/>
        <v>0</v>
      </c>
      <c r="GT918" s="26">
        <f t="shared" si="1371"/>
        <v>0</v>
      </c>
      <c r="GU918" s="19">
        <f t="shared" si="1372"/>
        <v>0</v>
      </c>
      <c r="GV918" s="26">
        <f t="shared" si="1373"/>
        <v>0</v>
      </c>
      <c r="GW918" s="26">
        <f t="shared" si="1374"/>
        <v>0</v>
      </c>
      <c r="GX918">
        <f t="shared" si="1433"/>
        <v>0</v>
      </c>
      <c r="GY918" s="7">
        <f t="shared" si="1383"/>
        <v>0</v>
      </c>
      <c r="GZ918" s="7">
        <f t="shared" si="1384"/>
        <v>0</v>
      </c>
      <c r="HA918" s="17">
        <f t="shared" si="1434"/>
        <v>0</v>
      </c>
      <c r="HB918" s="17">
        <f t="shared" si="1385"/>
        <v>0</v>
      </c>
    </row>
    <row r="919" spans="54:210" x14ac:dyDescent="0.3">
      <c r="BB919">
        <v>917</v>
      </c>
      <c r="BC919" s="7">
        <f t="shared" si="1386"/>
        <v>0</v>
      </c>
      <c r="BD919" s="28">
        <f t="shared" si="1387"/>
        <v>0</v>
      </c>
      <c r="BE919" s="16">
        <f t="shared" si="1388"/>
        <v>0</v>
      </c>
      <c r="BF919" s="16">
        <f t="shared" si="1389"/>
        <v>0</v>
      </c>
      <c r="BG919" s="25">
        <v>0</v>
      </c>
      <c r="BH919" s="25">
        <f t="shared" si="1390"/>
        <v>0</v>
      </c>
      <c r="BI919" s="25">
        <f t="shared" si="1391"/>
        <v>0</v>
      </c>
      <c r="BJ919" s="25">
        <f t="shared" si="1392"/>
        <v>0</v>
      </c>
      <c r="BK919" s="25">
        <f t="shared" si="1393"/>
        <v>0</v>
      </c>
      <c r="BL919" s="16">
        <f t="shared" si="1394"/>
        <v>0</v>
      </c>
      <c r="BM919" s="25">
        <f t="shared" si="1395"/>
        <v>0</v>
      </c>
      <c r="BN919" s="9">
        <f t="shared" si="1340"/>
        <v>0</v>
      </c>
      <c r="BO919" s="26">
        <f t="shared" si="1341"/>
        <v>0</v>
      </c>
      <c r="BP919" s="19">
        <f t="shared" si="1342"/>
        <v>0</v>
      </c>
      <c r="BQ919" s="26">
        <f t="shared" si="1343"/>
        <v>0</v>
      </c>
      <c r="BR919" s="26">
        <f t="shared" si="1344"/>
        <v>0</v>
      </c>
      <c r="BS919">
        <f t="shared" si="1396"/>
        <v>0</v>
      </c>
      <c r="BT919" s="7">
        <f t="shared" si="1397"/>
        <v>0</v>
      </c>
      <c r="BU919" s="7">
        <f t="shared" si="1375"/>
        <v>0</v>
      </c>
      <c r="BV919" s="17">
        <f t="shared" si="1398"/>
        <v>0</v>
      </c>
      <c r="BW919" s="17">
        <f t="shared" si="1376"/>
        <v>0</v>
      </c>
      <c r="CB919">
        <v>917</v>
      </c>
      <c r="CC919" s="7">
        <f t="shared" ca="1" si="1399"/>
        <v>-19000</v>
      </c>
      <c r="CD919" s="28">
        <f t="shared" ca="1" si="1400"/>
        <v>0</v>
      </c>
      <c r="CE919" s="16">
        <f t="shared" ca="1" si="1401"/>
        <v>0</v>
      </c>
      <c r="CF919" s="9">
        <f t="shared" ca="1" si="1345"/>
        <v>0</v>
      </c>
      <c r="CG919" s="26">
        <f t="shared" ca="1" si="1346"/>
        <v>0</v>
      </c>
      <c r="CH919" s="19">
        <f t="shared" ca="1" si="1347"/>
        <v>0</v>
      </c>
      <c r="CI919" s="26">
        <f t="shared" ca="1" si="1348"/>
        <v>0</v>
      </c>
      <c r="CJ919" s="26">
        <f t="shared" ca="1" si="1349"/>
        <v>0</v>
      </c>
      <c r="CK919" s="16">
        <f t="shared" ca="1" si="1402"/>
        <v>0</v>
      </c>
      <c r="CL919" s="25">
        <v>0</v>
      </c>
      <c r="CM919" s="25">
        <f t="shared" ca="1" si="1403"/>
        <v>0</v>
      </c>
      <c r="CN919" s="25">
        <f t="shared" ca="1" si="1404"/>
        <v>0</v>
      </c>
      <c r="CO919" s="25">
        <f t="shared" ca="1" si="1405"/>
        <v>0</v>
      </c>
      <c r="CP919" s="25">
        <f t="shared" ca="1" si="1406"/>
        <v>0</v>
      </c>
      <c r="CQ919" s="16">
        <f t="shared" ca="1" si="1407"/>
        <v>0</v>
      </c>
      <c r="CR919" s="25">
        <f t="shared" ca="1" si="1408"/>
        <v>0</v>
      </c>
      <c r="CS919" s="9">
        <f t="shared" ca="1" si="1350"/>
        <v>0</v>
      </c>
      <c r="CT919" s="26">
        <f t="shared" ca="1" si="1351"/>
        <v>0</v>
      </c>
      <c r="CU919" s="19">
        <f t="shared" ca="1" si="1352"/>
        <v>0</v>
      </c>
      <c r="CV919" s="26">
        <f t="shared" ca="1" si="1353"/>
        <v>0</v>
      </c>
      <c r="CW919" s="26">
        <f t="shared" ca="1" si="1354"/>
        <v>0</v>
      </c>
      <c r="CX919">
        <f t="shared" ca="1" si="1409"/>
        <v>0</v>
      </c>
      <c r="CY919" s="7">
        <f t="shared" ca="1" si="1377"/>
        <v>0</v>
      </c>
      <c r="CZ919" s="7">
        <f t="shared" ca="1" si="1378"/>
        <v>0</v>
      </c>
      <c r="DA919" s="17">
        <f t="shared" ca="1" si="1410"/>
        <v>0</v>
      </c>
      <c r="DB919" s="17">
        <f t="shared" ca="1" si="1379"/>
        <v>0</v>
      </c>
      <c r="EB919">
        <v>917</v>
      </c>
      <c r="EC919" s="7">
        <f t="shared" si="1411"/>
        <v>0</v>
      </c>
      <c r="ED919" s="28">
        <f t="shared" si="1412"/>
        <v>0</v>
      </c>
      <c r="EE919" s="16">
        <f t="shared" si="1413"/>
        <v>0</v>
      </c>
      <c r="EF919" s="9">
        <f t="shared" si="1355"/>
        <v>0</v>
      </c>
      <c r="EG919" s="26">
        <f t="shared" si="1356"/>
        <v>0</v>
      </c>
      <c r="EH919" s="19">
        <f t="shared" si="1357"/>
        <v>0</v>
      </c>
      <c r="EI919" s="26">
        <f t="shared" si="1358"/>
        <v>0</v>
      </c>
      <c r="EJ919" s="26">
        <f t="shared" si="1359"/>
        <v>0</v>
      </c>
      <c r="EK919" s="16">
        <f t="shared" si="1414"/>
        <v>0</v>
      </c>
      <c r="EL919" s="25">
        <v>0</v>
      </c>
      <c r="EM919" s="25">
        <f t="shared" si="1415"/>
        <v>0</v>
      </c>
      <c r="EN919" s="25">
        <f t="shared" si="1416"/>
        <v>0</v>
      </c>
      <c r="EO919" s="25">
        <f t="shared" si="1417"/>
        <v>0</v>
      </c>
      <c r="EP919" s="25">
        <f t="shared" si="1418"/>
        <v>0</v>
      </c>
      <c r="EQ919" s="16">
        <f t="shared" si="1419"/>
        <v>0</v>
      </c>
      <c r="ER919" s="25">
        <f t="shared" si="1420"/>
        <v>0</v>
      </c>
      <c r="ES919" s="9">
        <f t="shared" si="1360"/>
        <v>0</v>
      </c>
      <c r="ET919" s="26">
        <f t="shared" si="1361"/>
        <v>0</v>
      </c>
      <c r="EU919" s="19">
        <f t="shared" si="1362"/>
        <v>0</v>
      </c>
      <c r="EV919" s="26">
        <f t="shared" si="1363"/>
        <v>0</v>
      </c>
      <c r="EW919" s="26">
        <f t="shared" si="1364"/>
        <v>0</v>
      </c>
      <c r="EX919">
        <f t="shared" si="1421"/>
        <v>0</v>
      </c>
      <c r="EY919" s="7">
        <f t="shared" si="1380"/>
        <v>0</v>
      </c>
      <c r="EZ919" s="7">
        <f t="shared" si="1381"/>
        <v>0</v>
      </c>
      <c r="FA919" s="17">
        <f t="shared" si="1422"/>
        <v>0</v>
      </c>
      <c r="FB919" s="17">
        <f t="shared" si="1382"/>
        <v>0</v>
      </c>
      <c r="GB919">
        <v>917</v>
      </c>
      <c r="GC919" s="7">
        <f t="shared" si="1423"/>
        <v>0</v>
      </c>
      <c r="GD919" s="28">
        <f t="shared" si="1424"/>
        <v>0</v>
      </c>
      <c r="GE919" s="16">
        <f t="shared" si="1425"/>
        <v>0</v>
      </c>
      <c r="GF919" s="9">
        <f t="shared" si="1365"/>
        <v>0</v>
      </c>
      <c r="GG919" s="26">
        <f t="shared" si="1366"/>
        <v>0</v>
      </c>
      <c r="GH919" s="19">
        <f t="shared" si="1367"/>
        <v>0</v>
      </c>
      <c r="GI919" s="26">
        <f t="shared" si="1368"/>
        <v>0</v>
      </c>
      <c r="GJ919" s="26">
        <f t="shared" si="1369"/>
        <v>0</v>
      </c>
      <c r="GK919" s="16">
        <f t="shared" si="1426"/>
        <v>0</v>
      </c>
      <c r="GL919" s="25">
        <v>0</v>
      </c>
      <c r="GM919" s="25">
        <f t="shared" si="1427"/>
        <v>0</v>
      </c>
      <c r="GN919" s="25">
        <f t="shared" si="1428"/>
        <v>0</v>
      </c>
      <c r="GO919" s="25">
        <f t="shared" si="1429"/>
        <v>0</v>
      </c>
      <c r="GP919" s="25">
        <f t="shared" si="1430"/>
        <v>0</v>
      </c>
      <c r="GQ919" s="16">
        <f t="shared" si="1431"/>
        <v>0</v>
      </c>
      <c r="GR919" s="25">
        <f t="shared" si="1432"/>
        <v>0</v>
      </c>
      <c r="GS919" s="9">
        <f t="shared" si="1370"/>
        <v>0</v>
      </c>
      <c r="GT919" s="26">
        <f t="shared" si="1371"/>
        <v>0</v>
      </c>
      <c r="GU919" s="19">
        <f t="shared" si="1372"/>
        <v>0</v>
      </c>
      <c r="GV919" s="26">
        <f t="shared" si="1373"/>
        <v>0</v>
      </c>
      <c r="GW919" s="26">
        <f t="shared" si="1374"/>
        <v>0</v>
      </c>
      <c r="GX919">
        <f t="shared" si="1433"/>
        <v>0</v>
      </c>
      <c r="GY919" s="7">
        <f t="shared" si="1383"/>
        <v>0</v>
      </c>
      <c r="GZ919" s="7">
        <f t="shared" si="1384"/>
        <v>0</v>
      </c>
      <c r="HA919" s="17">
        <f t="shared" si="1434"/>
        <v>0</v>
      </c>
      <c r="HB919" s="17">
        <f t="shared" si="1385"/>
        <v>0</v>
      </c>
    </row>
    <row r="920" spans="54:210" x14ac:dyDescent="0.3">
      <c r="BB920">
        <v>918</v>
      </c>
      <c r="BC920" s="7">
        <f t="shared" si="1386"/>
        <v>0</v>
      </c>
      <c r="BD920" s="28">
        <f t="shared" si="1387"/>
        <v>0</v>
      </c>
      <c r="BE920" s="16">
        <f t="shared" si="1388"/>
        <v>0</v>
      </c>
      <c r="BF920" s="16">
        <f t="shared" si="1389"/>
        <v>0</v>
      </c>
      <c r="BG920" s="25">
        <v>0</v>
      </c>
      <c r="BH920" s="25">
        <f t="shared" si="1390"/>
        <v>0</v>
      </c>
      <c r="BI920" s="25">
        <f t="shared" si="1391"/>
        <v>0</v>
      </c>
      <c r="BJ920" s="25">
        <f t="shared" si="1392"/>
        <v>0</v>
      </c>
      <c r="BK920" s="25">
        <f t="shared" si="1393"/>
        <v>0</v>
      </c>
      <c r="BL920" s="16">
        <f t="shared" si="1394"/>
        <v>0</v>
      </c>
      <c r="BM920" s="25">
        <f t="shared" si="1395"/>
        <v>0</v>
      </c>
      <c r="BN920" s="9">
        <f t="shared" si="1340"/>
        <v>0</v>
      </c>
      <c r="BO920" s="26">
        <f t="shared" si="1341"/>
        <v>0</v>
      </c>
      <c r="BP920" s="19">
        <f t="shared" si="1342"/>
        <v>0</v>
      </c>
      <c r="BQ920" s="26">
        <f t="shared" si="1343"/>
        <v>0</v>
      </c>
      <c r="BR920" s="26">
        <f t="shared" si="1344"/>
        <v>0</v>
      </c>
      <c r="BS920">
        <f t="shared" si="1396"/>
        <v>0</v>
      </c>
      <c r="BT920" s="7">
        <f t="shared" si="1397"/>
        <v>0</v>
      </c>
      <c r="BU920" s="7">
        <f t="shared" si="1375"/>
        <v>0</v>
      </c>
      <c r="BV920" s="17">
        <f t="shared" si="1398"/>
        <v>0</v>
      </c>
      <c r="BW920" s="17">
        <f t="shared" si="1376"/>
        <v>0</v>
      </c>
      <c r="CB920">
        <v>918</v>
      </c>
      <c r="CC920" s="7">
        <f t="shared" ca="1" si="1399"/>
        <v>-19000</v>
      </c>
      <c r="CD920" s="28">
        <f t="shared" ca="1" si="1400"/>
        <v>0</v>
      </c>
      <c r="CE920" s="16">
        <f t="shared" ca="1" si="1401"/>
        <v>0</v>
      </c>
      <c r="CF920" s="9">
        <f t="shared" ca="1" si="1345"/>
        <v>0</v>
      </c>
      <c r="CG920" s="26">
        <f t="shared" ca="1" si="1346"/>
        <v>0</v>
      </c>
      <c r="CH920" s="19">
        <f t="shared" ca="1" si="1347"/>
        <v>0</v>
      </c>
      <c r="CI920" s="26">
        <f t="shared" ca="1" si="1348"/>
        <v>0</v>
      </c>
      <c r="CJ920" s="26">
        <f t="shared" ca="1" si="1349"/>
        <v>0</v>
      </c>
      <c r="CK920" s="16">
        <f t="shared" ca="1" si="1402"/>
        <v>0</v>
      </c>
      <c r="CL920" s="25">
        <v>0</v>
      </c>
      <c r="CM920" s="25">
        <f t="shared" ca="1" si="1403"/>
        <v>0</v>
      </c>
      <c r="CN920" s="25">
        <f t="shared" ca="1" si="1404"/>
        <v>0</v>
      </c>
      <c r="CO920" s="25">
        <f t="shared" ca="1" si="1405"/>
        <v>0</v>
      </c>
      <c r="CP920" s="25">
        <f t="shared" ca="1" si="1406"/>
        <v>0</v>
      </c>
      <c r="CQ920" s="16">
        <f t="shared" ca="1" si="1407"/>
        <v>0</v>
      </c>
      <c r="CR920" s="25">
        <f t="shared" ca="1" si="1408"/>
        <v>0</v>
      </c>
      <c r="CS920" s="9">
        <f t="shared" ca="1" si="1350"/>
        <v>0</v>
      </c>
      <c r="CT920" s="26">
        <f t="shared" ca="1" si="1351"/>
        <v>0</v>
      </c>
      <c r="CU920" s="19">
        <f t="shared" ca="1" si="1352"/>
        <v>0</v>
      </c>
      <c r="CV920" s="26">
        <f t="shared" ca="1" si="1353"/>
        <v>0</v>
      </c>
      <c r="CW920" s="26">
        <f t="shared" ca="1" si="1354"/>
        <v>0</v>
      </c>
      <c r="CX920">
        <f t="shared" ca="1" si="1409"/>
        <v>0</v>
      </c>
      <c r="CY920" s="7">
        <f t="shared" ca="1" si="1377"/>
        <v>0</v>
      </c>
      <c r="CZ920" s="7">
        <f t="shared" ca="1" si="1378"/>
        <v>0</v>
      </c>
      <c r="DA920" s="17">
        <f t="shared" ca="1" si="1410"/>
        <v>0</v>
      </c>
      <c r="DB920" s="17">
        <f t="shared" ca="1" si="1379"/>
        <v>0</v>
      </c>
      <c r="EB920">
        <v>918</v>
      </c>
      <c r="EC920" s="7">
        <f t="shared" si="1411"/>
        <v>0</v>
      </c>
      <c r="ED920" s="28">
        <f t="shared" si="1412"/>
        <v>0</v>
      </c>
      <c r="EE920" s="16">
        <f t="shared" si="1413"/>
        <v>0</v>
      </c>
      <c r="EF920" s="9">
        <f t="shared" si="1355"/>
        <v>0</v>
      </c>
      <c r="EG920" s="26">
        <f t="shared" si="1356"/>
        <v>0</v>
      </c>
      <c r="EH920" s="19">
        <f t="shared" si="1357"/>
        <v>0</v>
      </c>
      <c r="EI920" s="26">
        <f t="shared" si="1358"/>
        <v>0</v>
      </c>
      <c r="EJ920" s="26">
        <f t="shared" si="1359"/>
        <v>0</v>
      </c>
      <c r="EK920" s="16">
        <f t="shared" si="1414"/>
        <v>0</v>
      </c>
      <c r="EL920" s="25">
        <v>0</v>
      </c>
      <c r="EM920" s="25">
        <f t="shared" si="1415"/>
        <v>0</v>
      </c>
      <c r="EN920" s="25">
        <f t="shared" si="1416"/>
        <v>0</v>
      </c>
      <c r="EO920" s="25">
        <f t="shared" si="1417"/>
        <v>0</v>
      </c>
      <c r="EP920" s="25">
        <f t="shared" si="1418"/>
        <v>0</v>
      </c>
      <c r="EQ920" s="16">
        <f t="shared" si="1419"/>
        <v>0</v>
      </c>
      <c r="ER920" s="25">
        <f t="shared" si="1420"/>
        <v>0</v>
      </c>
      <c r="ES920" s="9">
        <f t="shared" si="1360"/>
        <v>0</v>
      </c>
      <c r="ET920" s="26">
        <f t="shared" si="1361"/>
        <v>0</v>
      </c>
      <c r="EU920" s="19">
        <f t="shared" si="1362"/>
        <v>0</v>
      </c>
      <c r="EV920" s="26">
        <f t="shared" si="1363"/>
        <v>0</v>
      </c>
      <c r="EW920" s="26">
        <f t="shared" si="1364"/>
        <v>0</v>
      </c>
      <c r="EX920">
        <f t="shared" si="1421"/>
        <v>0</v>
      </c>
      <c r="EY920" s="7">
        <f t="shared" si="1380"/>
        <v>0</v>
      </c>
      <c r="EZ920" s="7">
        <f t="shared" si="1381"/>
        <v>0</v>
      </c>
      <c r="FA920" s="17">
        <f t="shared" si="1422"/>
        <v>0</v>
      </c>
      <c r="FB920" s="17">
        <f t="shared" si="1382"/>
        <v>0</v>
      </c>
      <c r="GB920">
        <v>918</v>
      </c>
      <c r="GC920" s="7">
        <f t="shared" si="1423"/>
        <v>0</v>
      </c>
      <c r="GD920" s="28">
        <f t="shared" si="1424"/>
        <v>0</v>
      </c>
      <c r="GE920" s="16">
        <f t="shared" si="1425"/>
        <v>0</v>
      </c>
      <c r="GF920" s="9">
        <f t="shared" si="1365"/>
        <v>0</v>
      </c>
      <c r="GG920" s="26">
        <f t="shared" si="1366"/>
        <v>0</v>
      </c>
      <c r="GH920" s="19">
        <f t="shared" si="1367"/>
        <v>0</v>
      </c>
      <c r="GI920" s="26">
        <f t="shared" si="1368"/>
        <v>0</v>
      </c>
      <c r="GJ920" s="26">
        <f t="shared" si="1369"/>
        <v>0</v>
      </c>
      <c r="GK920" s="16">
        <f t="shared" si="1426"/>
        <v>0</v>
      </c>
      <c r="GL920" s="25">
        <v>0</v>
      </c>
      <c r="GM920" s="25">
        <f t="shared" si="1427"/>
        <v>0</v>
      </c>
      <c r="GN920" s="25">
        <f t="shared" si="1428"/>
        <v>0</v>
      </c>
      <c r="GO920" s="25">
        <f t="shared" si="1429"/>
        <v>0</v>
      </c>
      <c r="GP920" s="25">
        <f t="shared" si="1430"/>
        <v>0</v>
      </c>
      <c r="GQ920" s="16">
        <f t="shared" si="1431"/>
        <v>0</v>
      </c>
      <c r="GR920" s="25">
        <f t="shared" si="1432"/>
        <v>0</v>
      </c>
      <c r="GS920" s="9">
        <f t="shared" si="1370"/>
        <v>0</v>
      </c>
      <c r="GT920" s="26">
        <f t="shared" si="1371"/>
        <v>0</v>
      </c>
      <c r="GU920" s="19">
        <f t="shared" si="1372"/>
        <v>0</v>
      </c>
      <c r="GV920" s="26">
        <f t="shared" si="1373"/>
        <v>0</v>
      </c>
      <c r="GW920" s="26">
        <f t="shared" si="1374"/>
        <v>0</v>
      </c>
      <c r="GX920">
        <f t="shared" si="1433"/>
        <v>0</v>
      </c>
      <c r="GY920" s="7">
        <f t="shared" si="1383"/>
        <v>0</v>
      </c>
      <c r="GZ920" s="7">
        <f t="shared" si="1384"/>
        <v>0</v>
      </c>
      <c r="HA920" s="17">
        <f t="shared" si="1434"/>
        <v>0</v>
      </c>
      <c r="HB920" s="17">
        <f t="shared" si="1385"/>
        <v>0</v>
      </c>
    </row>
    <row r="921" spans="54:210" x14ac:dyDescent="0.3">
      <c r="BB921">
        <v>919</v>
      </c>
      <c r="BC921" s="7">
        <f t="shared" si="1386"/>
        <v>0</v>
      </c>
      <c r="BD921" s="28">
        <f t="shared" si="1387"/>
        <v>0</v>
      </c>
      <c r="BE921" s="16">
        <f t="shared" si="1388"/>
        <v>0</v>
      </c>
      <c r="BF921" s="16">
        <f t="shared" si="1389"/>
        <v>0</v>
      </c>
      <c r="BG921" s="25">
        <v>0</v>
      </c>
      <c r="BH921" s="25">
        <f t="shared" si="1390"/>
        <v>0</v>
      </c>
      <c r="BI921" s="25">
        <f t="shared" si="1391"/>
        <v>0</v>
      </c>
      <c r="BJ921" s="25">
        <f t="shared" si="1392"/>
        <v>0</v>
      </c>
      <c r="BK921" s="25">
        <f t="shared" si="1393"/>
        <v>0</v>
      </c>
      <c r="BL921" s="16">
        <f t="shared" si="1394"/>
        <v>0</v>
      </c>
      <c r="BM921" s="25">
        <f t="shared" si="1395"/>
        <v>0</v>
      </c>
      <c r="BN921" s="9">
        <f t="shared" si="1340"/>
        <v>0</v>
      </c>
      <c r="BO921" s="26">
        <f t="shared" si="1341"/>
        <v>0</v>
      </c>
      <c r="BP921" s="19">
        <f t="shared" si="1342"/>
        <v>0</v>
      </c>
      <c r="BQ921" s="26">
        <f t="shared" si="1343"/>
        <v>0</v>
      </c>
      <c r="BR921" s="26">
        <f t="shared" si="1344"/>
        <v>0</v>
      </c>
      <c r="BS921">
        <f t="shared" si="1396"/>
        <v>0</v>
      </c>
      <c r="BT921" s="7">
        <f t="shared" si="1397"/>
        <v>0</v>
      </c>
      <c r="BU921" s="7">
        <f t="shared" si="1375"/>
        <v>0</v>
      </c>
      <c r="BV921" s="17">
        <f t="shared" si="1398"/>
        <v>0</v>
      </c>
      <c r="BW921" s="17">
        <f t="shared" si="1376"/>
        <v>0</v>
      </c>
      <c r="CB921">
        <v>919</v>
      </c>
      <c r="CC921" s="7">
        <f t="shared" ca="1" si="1399"/>
        <v>-19000</v>
      </c>
      <c r="CD921" s="28">
        <f t="shared" ca="1" si="1400"/>
        <v>0</v>
      </c>
      <c r="CE921" s="16">
        <f t="shared" ca="1" si="1401"/>
        <v>0</v>
      </c>
      <c r="CF921" s="9">
        <f t="shared" ca="1" si="1345"/>
        <v>0</v>
      </c>
      <c r="CG921" s="26">
        <f t="shared" ca="1" si="1346"/>
        <v>0</v>
      </c>
      <c r="CH921" s="19">
        <f t="shared" ca="1" si="1347"/>
        <v>0</v>
      </c>
      <c r="CI921" s="26">
        <f t="shared" ca="1" si="1348"/>
        <v>0</v>
      </c>
      <c r="CJ921" s="26">
        <f t="shared" ca="1" si="1349"/>
        <v>0</v>
      </c>
      <c r="CK921" s="16">
        <f t="shared" ca="1" si="1402"/>
        <v>0</v>
      </c>
      <c r="CL921" s="25">
        <v>0</v>
      </c>
      <c r="CM921" s="25">
        <f t="shared" ca="1" si="1403"/>
        <v>0</v>
      </c>
      <c r="CN921" s="25">
        <f t="shared" ca="1" si="1404"/>
        <v>0</v>
      </c>
      <c r="CO921" s="25">
        <f t="shared" ca="1" si="1405"/>
        <v>0</v>
      </c>
      <c r="CP921" s="25">
        <f t="shared" ca="1" si="1406"/>
        <v>0</v>
      </c>
      <c r="CQ921" s="16">
        <f t="shared" ca="1" si="1407"/>
        <v>0</v>
      </c>
      <c r="CR921" s="25">
        <f t="shared" ca="1" si="1408"/>
        <v>0</v>
      </c>
      <c r="CS921" s="9">
        <f t="shared" ca="1" si="1350"/>
        <v>0</v>
      </c>
      <c r="CT921" s="26">
        <f t="shared" ca="1" si="1351"/>
        <v>0</v>
      </c>
      <c r="CU921" s="19">
        <f t="shared" ca="1" si="1352"/>
        <v>0</v>
      </c>
      <c r="CV921" s="26">
        <f t="shared" ca="1" si="1353"/>
        <v>0</v>
      </c>
      <c r="CW921" s="26">
        <f t="shared" ca="1" si="1354"/>
        <v>0</v>
      </c>
      <c r="CX921">
        <f t="shared" ca="1" si="1409"/>
        <v>0</v>
      </c>
      <c r="CY921" s="7">
        <f t="shared" ca="1" si="1377"/>
        <v>0</v>
      </c>
      <c r="CZ921" s="7">
        <f t="shared" ca="1" si="1378"/>
        <v>0</v>
      </c>
      <c r="DA921" s="17">
        <f t="shared" ca="1" si="1410"/>
        <v>0</v>
      </c>
      <c r="DB921" s="17">
        <f t="shared" ca="1" si="1379"/>
        <v>0</v>
      </c>
      <c r="EB921">
        <v>919</v>
      </c>
      <c r="EC921" s="7">
        <f t="shared" si="1411"/>
        <v>0</v>
      </c>
      <c r="ED921" s="28">
        <f t="shared" si="1412"/>
        <v>0</v>
      </c>
      <c r="EE921" s="16">
        <f t="shared" si="1413"/>
        <v>0</v>
      </c>
      <c r="EF921" s="9">
        <f t="shared" si="1355"/>
        <v>0</v>
      </c>
      <c r="EG921" s="26">
        <f t="shared" si="1356"/>
        <v>0</v>
      </c>
      <c r="EH921" s="19">
        <f t="shared" si="1357"/>
        <v>0</v>
      </c>
      <c r="EI921" s="26">
        <f t="shared" si="1358"/>
        <v>0</v>
      </c>
      <c r="EJ921" s="26">
        <f t="shared" si="1359"/>
        <v>0</v>
      </c>
      <c r="EK921" s="16">
        <f t="shared" si="1414"/>
        <v>0</v>
      </c>
      <c r="EL921" s="25">
        <v>0</v>
      </c>
      <c r="EM921" s="25">
        <f t="shared" si="1415"/>
        <v>0</v>
      </c>
      <c r="EN921" s="25">
        <f t="shared" si="1416"/>
        <v>0</v>
      </c>
      <c r="EO921" s="25">
        <f t="shared" si="1417"/>
        <v>0</v>
      </c>
      <c r="EP921" s="25">
        <f t="shared" si="1418"/>
        <v>0</v>
      </c>
      <c r="EQ921" s="16">
        <f t="shared" si="1419"/>
        <v>0</v>
      </c>
      <c r="ER921" s="25">
        <f t="shared" si="1420"/>
        <v>0</v>
      </c>
      <c r="ES921" s="9">
        <f t="shared" si="1360"/>
        <v>0</v>
      </c>
      <c r="ET921" s="26">
        <f t="shared" si="1361"/>
        <v>0</v>
      </c>
      <c r="EU921" s="19">
        <f t="shared" si="1362"/>
        <v>0</v>
      </c>
      <c r="EV921" s="26">
        <f t="shared" si="1363"/>
        <v>0</v>
      </c>
      <c r="EW921" s="26">
        <f t="shared" si="1364"/>
        <v>0</v>
      </c>
      <c r="EX921">
        <f t="shared" si="1421"/>
        <v>0</v>
      </c>
      <c r="EY921" s="7">
        <f t="shared" si="1380"/>
        <v>0</v>
      </c>
      <c r="EZ921" s="7">
        <f t="shared" si="1381"/>
        <v>0</v>
      </c>
      <c r="FA921" s="17">
        <f t="shared" si="1422"/>
        <v>0</v>
      </c>
      <c r="FB921" s="17">
        <f t="shared" si="1382"/>
        <v>0</v>
      </c>
      <c r="GB921">
        <v>919</v>
      </c>
      <c r="GC921" s="7">
        <f t="shared" si="1423"/>
        <v>0</v>
      </c>
      <c r="GD921" s="28">
        <f t="shared" si="1424"/>
        <v>0</v>
      </c>
      <c r="GE921" s="16">
        <f t="shared" si="1425"/>
        <v>0</v>
      </c>
      <c r="GF921" s="9">
        <f t="shared" si="1365"/>
        <v>0</v>
      </c>
      <c r="GG921" s="26">
        <f t="shared" si="1366"/>
        <v>0</v>
      </c>
      <c r="GH921" s="19">
        <f t="shared" si="1367"/>
        <v>0</v>
      </c>
      <c r="GI921" s="26">
        <f t="shared" si="1368"/>
        <v>0</v>
      </c>
      <c r="GJ921" s="26">
        <f t="shared" si="1369"/>
        <v>0</v>
      </c>
      <c r="GK921" s="16">
        <f t="shared" si="1426"/>
        <v>0</v>
      </c>
      <c r="GL921" s="25">
        <v>0</v>
      </c>
      <c r="GM921" s="25">
        <f t="shared" si="1427"/>
        <v>0</v>
      </c>
      <c r="GN921" s="25">
        <f t="shared" si="1428"/>
        <v>0</v>
      </c>
      <c r="GO921" s="25">
        <f t="shared" si="1429"/>
        <v>0</v>
      </c>
      <c r="GP921" s="25">
        <f t="shared" si="1430"/>
        <v>0</v>
      </c>
      <c r="GQ921" s="16">
        <f t="shared" si="1431"/>
        <v>0</v>
      </c>
      <c r="GR921" s="25">
        <f t="shared" si="1432"/>
        <v>0</v>
      </c>
      <c r="GS921" s="9">
        <f t="shared" si="1370"/>
        <v>0</v>
      </c>
      <c r="GT921" s="26">
        <f t="shared" si="1371"/>
        <v>0</v>
      </c>
      <c r="GU921" s="19">
        <f t="shared" si="1372"/>
        <v>0</v>
      </c>
      <c r="GV921" s="26">
        <f t="shared" si="1373"/>
        <v>0</v>
      </c>
      <c r="GW921" s="26">
        <f t="shared" si="1374"/>
        <v>0</v>
      </c>
      <c r="GX921">
        <f t="shared" si="1433"/>
        <v>0</v>
      </c>
      <c r="GY921" s="7">
        <f t="shared" si="1383"/>
        <v>0</v>
      </c>
      <c r="GZ921" s="7">
        <f t="shared" si="1384"/>
        <v>0</v>
      </c>
      <c r="HA921" s="17">
        <f t="shared" si="1434"/>
        <v>0</v>
      </c>
      <c r="HB921" s="17">
        <f t="shared" si="1385"/>
        <v>0</v>
      </c>
    </row>
    <row r="922" spans="54:210" x14ac:dyDescent="0.3">
      <c r="BB922">
        <v>920</v>
      </c>
      <c r="BC922" s="7">
        <f t="shared" si="1386"/>
        <v>0</v>
      </c>
      <c r="BD922" s="28">
        <f t="shared" si="1387"/>
        <v>0</v>
      </c>
      <c r="BE922" s="16">
        <f t="shared" si="1388"/>
        <v>0</v>
      </c>
      <c r="BF922" s="16">
        <f t="shared" si="1389"/>
        <v>0</v>
      </c>
      <c r="BG922" s="25">
        <v>0</v>
      </c>
      <c r="BH922" s="25">
        <f t="shared" si="1390"/>
        <v>0</v>
      </c>
      <c r="BI922" s="25">
        <f t="shared" si="1391"/>
        <v>0</v>
      </c>
      <c r="BJ922" s="25">
        <f t="shared" si="1392"/>
        <v>0</v>
      </c>
      <c r="BK922" s="25">
        <f t="shared" si="1393"/>
        <v>0</v>
      </c>
      <c r="BL922" s="16">
        <f t="shared" si="1394"/>
        <v>0</v>
      </c>
      <c r="BM922" s="25">
        <f t="shared" si="1395"/>
        <v>0</v>
      </c>
      <c r="BN922" s="9">
        <f t="shared" si="1340"/>
        <v>0</v>
      </c>
      <c r="BO922" s="26">
        <f t="shared" si="1341"/>
        <v>0</v>
      </c>
      <c r="BP922" s="19">
        <f t="shared" si="1342"/>
        <v>0</v>
      </c>
      <c r="BQ922" s="26">
        <f t="shared" si="1343"/>
        <v>0</v>
      </c>
      <c r="BR922" s="26">
        <f t="shared" si="1344"/>
        <v>0</v>
      </c>
      <c r="BS922">
        <f t="shared" si="1396"/>
        <v>0</v>
      </c>
      <c r="BT922" s="7">
        <f t="shared" si="1397"/>
        <v>0</v>
      </c>
      <c r="BU922" s="7">
        <f t="shared" si="1375"/>
        <v>0</v>
      </c>
      <c r="BV922" s="17">
        <f t="shared" si="1398"/>
        <v>0</v>
      </c>
      <c r="BW922" s="17">
        <f t="shared" si="1376"/>
        <v>0</v>
      </c>
      <c r="CB922">
        <v>920</v>
      </c>
      <c r="CC922" s="7">
        <f t="shared" ca="1" si="1399"/>
        <v>-19000</v>
      </c>
      <c r="CD922" s="28">
        <f t="shared" ca="1" si="1400"/>
        <v>0</v>
      </c>
      <c r="CE922" s="16">
        <f t="shared" ca="1" si="1401"/>
        <v>0</v>
      </c>
      <c r="CF922" s="9">
        <f t="shared" ca="1" si="1345"/>
        <v>0</v>
      </c>
      <c r="CG922" s="26">
        <f t="shared" ca="1" si="1346"/>
        <v>0</v>
      </c>
      <c r="CH922" s="19">
        <f t="shared" ca="1" si="1347"/>
        <v>0</v>
      </c>
      <c r="CI922" s="26">
        <f t="shared" ca="1" si="1348"/>
        <v>0</v>
      </c>
      <c r="CJ922" s="26">
        <f t="shared" ca="1" si="1349"/>
        <v>0</v>
      </c>
      <c r="CK922" s="16">
        <f t="shared" ca="1" si="1402"/>
        <v>0</v>
      </c>
      <c r="CL922" s="25">
        <v>0</v>
      </c>
      <c r="CM922" s="25">
        <f t="shared" ca="1" si="1403"/>
        <v>0</v>
      </c>
      <c r="CN922" s="25">
        <f t="shared" ca="1" si="1404"/>
        <v>0</v>
      </c>
      <c r="CO922" s="25">
        <f t="shared" ca="1" si="1405"/>
        <v>0</v>
      </c>
      <c r="CP922" s="25">
        <f t="shared" ca="1" si="1406"/>
        <v>0</v>
      </c>
      <c r="CQ922" s="16">
        <f t="shared" ca="1" si="1407"/>
        <v>0</v>
      </c>
      <c r="CR922" s="25">
        <f t="shared" ca="1" si="1408"/>
        <v>0</v>
      </c>
      <c r="CS922" s="9">
        <f t="shared" ca="1" si="1350"/>
        <v>0</v>
      </c>
      <c r="CT922" s="26">
        <f t="shared" ca="1" si="1351"/>
        <v>0</v>
      </c>
      <c r="CU922" s="19">
        <f t="shared" ca="1" si="1352"/>
        <v>0</v>
      </c>
      <c r="CV922" s="26">
        <f t="shared" ca="1" si="1353"/>
        <v>0</v>
      </c>
      <c r="CW922" s="26">
        <f t="shared" ca="1" si="1354"/>
        <v>0</v>
      </c>
      <c r="CX922">
        <f t="shared" ca="1" si="1409"/>
        <v>0</v>
      </c>
      <c r="CY922" s="7">
        <f t="shared" ca="1" si="1377"/>
        <v>0</v>
      </c>
      <c r="CZ922" s="7">
        <f t="shared" ca="1" si="1378"/>
        <v>0</v>
      </c>
      <c r="DA922" s="17">
        <f t="shared" ca="1" si="1410"/>
        <v>0</v>
      </c>
      <c r="DB922" s="17">
        <f t="shared" ca="1" si="1379"/>
        <v>0</v>
      </c>
      <c r="EB922">
        <v>920</v>
      </c>
      <c r="EC922" s="7">
        <f t="shared" si="1411"/>
        <v>0</v>
      </c>
      <c r="ED922" s="28">
        <f t="shared" si="1412"/>
        <v>0</v>
      </c>
      <c r="EE922" s="16">
        <f t="shared" si="1413"/>
        <v>0</v>
      </c>
      <c r="EF922" s="9">
        <f t="shared" si="1355"/>
        <v>0</v>
      </c>
      <c r="EG922" s="26">
        <f t="shared" si="1356"/>
        <v>0</v>
      </c>
      <c r="EH922" s="19">
        <f t="shared" si="1357"/>
        <v>0</v>
      </c>
      <c r="EI922" s="26">
        <f t="shared" si="1358"/>
        <v>0</v>
      </c>
      <c r="EJ922" s="26">
        <f t="shared" si="1359"/>
        <v>0</v>
      </c>
      <c r="EK922" s="16">
        <f t="shared" si="1414"/>
        <v>0</v>
      </c>
      <c r="EL922" s="25">
        <v>0</v>
      </c>
      <c r="EM922" s="25">
        <f t="shared" si="1415"/>
        <v>0</v>
      </c>
      <c r="EN922" s="25">
        <f t="shared" si="1416"/>
        <v>0</v>
      </c>
      <c r="EO922" s="25">
        <f t="shared" si="1417"/>
        <v>0</v>
      </c>
      <c r="EP922" s="25">
        <f t="shared" si="1418"/>
        <v>0</v>
      </c>
      <c r="EQ922" s="16">
        <f t="shared" si="1419"/>
        <v>0</v>
      </c>
      <c r="ER922" s="25">
        <f t="shared" si="1420"/>
        <v>0</v>
      </c>
      <c r="ES922" s="9">
        <f t="shared" si="1360"/>
        <v>0</v>
      </c>
      <c r="ET922" s="26">
        <f t="shared" si="1361"/>
        <v>0</v>
      </c>
      <c r="EU922" s="19">
        <f t="shared" si="1362"/>
        <v>0</v>
      </c>
      <c r="EV922" s="26">
        <f t="shared" si="1363"/>
        <v>0</v>
      </c>
      <c r="EW922" s="26">
        <f t="shared" si="1364"/>
        <v>0</v>
      </c>
      <c r="EX922">
        <f t="shared" si="1421"/>
        <v>0</v>
      </c>
      <c r="EY922" s="7">
        <f t="shared" si="1380"/>
        <v>0</v>
      </c>
      <c r="EZ922" s="7">
        <f t="shared" si="1381"/>
        <v>0</v>
      </c>
      <c r="FA922" s="17">
        <f t="shared" si="1422"/>
        <v>0</v>
      </c>
      <c r="FB922" s="17">
        <f t="shared" si="1382"/>
        <v>0</v>
      </c>
      <c r="GB922">
        <v>920</v>
      </c>
      <c r="GC922" s="7">
        <f t="shared" si="1423"/>
        <v>0</v>
      </c>
      <c r="GD922" s="28">
        <f t="shared" si="1424"/>
        <v>0</v>
      </c>
      <c r="GE922" s="16">
        <f t="shared" si="1425"/>
        <v>0</v>
      </c>
      <c r="GF922" s="9">
        <f t="shared" si="1365"/>
        <v>0</v>
      </c>
      <c r="GG922" s="26">
        <f t="shared" si="1366"/>
        <v>0</v>
      </c>
      <c r="GH922" s="19">
        <f t="shared" si="1367"/>
        <v>0</v>
      </c>
      <c r="GI922" s="26">
        <f t="shared" si="1368"/>
        <v>0</v>
      </c>
      <c r="GJ922" s="26">
        <f t="shared" si="1369"/>
        <v>0</v>
      </c>
      <c r="GK922" s="16">
        <f t="shared" si="1426"/>
        <v>0</v>
      </c>
      <c r="GL922" s="25">
        <v>0</v>
      </c>
      <c r="GM922" s="25">
        <f t="shared" si="1427"/>
        <v>0</v>
      </c>
      <c r="GN922" s="25">
        <f t="shared" si="1428"/>
        <v>0</v>
      </c>
      <c r="GO922" s="25">
        <f t="shared" si="1429"/>
        <v>0</v>
      </c>
      <c r="GP922" s="25">
        <f t="shared" si="1430"/>
        <v>0</v>
      </c>
      <c r="GQ922" s="16">
        <f t="shared" si="1431"/>
        <v>0</v>
      </c>
      <c r="GR922" s="25">
        <f t="shared" si="1432"/>
        <v>0</v>
      </c>
      <c r="GS922" s="9">
        <f t="shared" si="1370"/>
        <v>0</v>
      </c>
      <c r="GT922" s="26">
        <f t="shared" si="1371"/>
        <v>0</v>
      </c>
      <c r="GU922" s="19">
        <f t="shared" si="1372"/>
        <v>0</v>
      </c>
      <c r="GV922" s="26">
        <f t="shared" si="1373"/>
        <v>0</v>
      </c>
      <c r="GW922" s="26">
        <f t="shared" si="1374"/>
        <v>0</v>
      </c>
      <c r="GX922">
        <f t="shared" si="1433"/>
        <v>0</v>
      </c>
      <c r="GY922" s="7">
        <f t="shared" si="1383"/>
        <v>0</v>
      </c>
      <c r="GZ922" s="7">
        <f t="shared" si="1384"/>
        <v>0</v>
      </c>
      <c r="HA922" s="17">
        <f t="shared" si="1434"/>
        <v>0</v>
      </c>
      <c r="HB922" s="17">
        <f t="shared" si="1385"/>
        <v>0</v>
      </c>
    </row>
    <row r="923" spans="54:210" x14ac:dyDescent="0.3">
      <c r="BB923">
        <v>921</v>
      </c>
      <c r="BC923" s="7">
        <f t="shared" si="1386"/>
        <v>0</v>
      </c>
      <c r="BD923" s="28">
        <f t="shared" si="1387"/>
        <v>0</v>
      </c>
      <c r="BE923" s="16">
        <f t="shared" si="1388"/>
        <v>0</v>
      </c>
      <c r="BF923" s="16">
        <f t="shared" si="1389"/>
        <v>0</v>
      </c>
      <c r="BG923" s="25">
        <v>0</v>
      </c>
      <c r="BH923" s="25">
        <f t="shared" si="1390"/>
        <v>0</v>
      </c>
      <c r="BI923" s="25">
        <f t="shared" si="1391"/>
        <v>0</v>
      </c>
      <c r="BJ923" s="25">
        <f t="shared" si="1392"/>
        <v>0</v>
      </c>
      <c r="BK923" s="25">
        <f t="shared" si="1393"/>
        <v>0</v>
      </c>
      <c r="BL923" s="16">
        <f t="shared" si="1394"/>
        <v>0</v>
      </c>
      <c r="BM923" s="25">
        <f t="shared" si="1395"/>
        <v>0</v>
      </c>
      <c r="BN923" s="9">
        <f t="shared" si="1340"/>
        <v>0</v>
      </c>
      <c r="BO923" s="26">
        <f t="shared" si="1341"/>
        <v>0</v>
      </c>
      <c r="BP923" s="19">
        <f t="shared" si="1342"/>
        <v>0</v>
      </c>
      <c r="BQ923" s="26">
        <f t="shared" si="1343"/>
        <v>0</v>
      </c>
      <c r="BR923" s="26">
        <f t="shared" si="1344"/>
        <v>0</v>
      </c>
      <c r="BS923">
        <f t="shared" si="1396"/>
        <v>0</v>
      </c>
      <c r="BT923" s="7">
        <f t="shared" si="1397"/>
        <v>0</v>
      </c>
      <c r="BU923" s="7">
        <f t="shared" si="1375"/>
        <v>0</v>
      </c>
      <c r="BV923" s="17">
        <f t="shared" si="1398"/>
        <v>0</v>
      </c>
      <c r="BW923" s="17">
        <f t="shared" si="1376"/>
        <v>0</v>
      </c>
      <c r="CB923">
        <v>921</v>
      </c>
      <c r="CC923" s="7">
        <f t="shared" ca="1" si="1399"/>
        <v>-19000</v>
      </c>
      <c r="CD923" s="28">
        <f t="shared" ca="1" si="1400"/>
        <v>0</v>
      </c>
      <c r="CE923" s="16">
        <f t="shared" ca="1" si="1401"/>
        <v>0</v>
      </c>
      <c r="CF923" s="9">
        <f t="shared" ca="1" si="1345"/>
        <v>0</v>
      </c>
      <c r="CG923" s="26">
        <f t="shared" ca="1" si="1346"/>
        <v>0</v>
      </c>
      <c r="CH923" s="19">
        <f t="shared" ca="1" si="1347"/>
        <v>0</v>
      </c>
      <c r="CI923" s="26">
        <f t="shared" ca="1" si="1348"/>
        <v>0</v>
      </c>
      <c r="CJ923" s="26">
        <f t="shared" ca="1" si="1349"/>
        <v>0</v>
      </c>
      <c r="CK923" s="16">
        <f t="shared" ca="1" si="1402"/>
        <v>0</v>
      </c>
      <c r="CL923" s="25">
        <v>0</v>
      </c>
      <c r="CM923" s="25">
        <f t="shared" ca="1" si="1403"/>
        <v>0</v>
      </c>
      <c r="CN923" s="25">
        <f t="shared" ca="1" si="1404"/>
        <v>0</v>
      </c>
      <c r="CO923" s="25">
        <f t="shared" ca="1" si="1405"/>
        <v>0</v>
      </c>
      <c r="CP923" s="25">
        <f t="shared" ca="1" si="1406"/>
        <v>0</v>
      </c>
      <c r="CQ923" s="16">
        <f t="shared" ca="1" si="1407"/>
        <v>0</v>
      </c>
      <c r="CR923" s="25">
        <f t="shared" ca="1" si="1408"/>
        <v>0</v>
      </c>
      <c r="CS923" s="9">
        <f t="shared" ca="1" si="1350"/>
        <v>0</v>
      </c>
      <c r="CT923" s="26">
        <f t="shared" ca="1" si="1351"/>
        <v>0</v>
      </c>
      <c r="CU923" s="19">
        <f t="shared" ca="1" si="1352"/>
        <v>0</v>
      </c>
      <c r="CV923" s="26">
        <f t="shared" ca="1" si="1353"/>
        <v>0</v>
      </c>
      <c r="CW923" s="26">
        <f t="shared" ca="1" si="1354"/>
        <v>0</v>
      </c>
      <c r="CX923">
        <f t="shared" ca="1" si="1409"/>
        <v>0</v>
      </c>
      <c r="CY923" s="7">
        <f t="shared" ca="1" si="1377"/>
        <v>0</v>
      </c>
      <c r="CZ923" s="7">
        <f t="shared" ca="1" si="1378"/>
        <v>0</v>
      </c>
      <c r="DA923" s="17">
        <f t="shared" ca="1" si="1410"/>
        <v>0</v>
      </c>
      <c r="DB923" s="17">
        <f t="shared" ca="1" si="1379"/>
        <v>0</v>
      </c>
      <c r="EB923">
        <v>921</v>
      </c>
      <c r="EC923" s="7">
        <f t="shared" si="1411"/>
        <v>0</v>
      </c>
      <c r="ED923" s="28">
        <f t="shared" si="1412"/>
        <v>0</v>
      </c>
      <c r="EE923" s="16">
        <f t="shared" si="1413"/>
        <v>0</v>
      </c>
      <c r="EF923" s="9">
        <f t="shared" si="1355"/>
        <v>0</v>
      </c>
      <c r="EG923" s="26">
        <f t="shared" si="1356"/>
        <v>0</v>
      </c>
      <c r="EH923" s="19">
        <f t="shared" si="1357"/>
        <v>0</v>
      </c>
      <c r="EI923" s="26">
        <f t="shared" si="1358"/>
        <v>0</v>
      </c>
      <c r="EJ923" s="26">
        <f t="shared" si="1359"/>
        <v>0</v>
      </c>
      <c r="EK923" s="16">
        <f t="shared" si="1414"/>
        <v>0</v>
      </c>
      <c r="EL923" s="25">
        <v>0</v>
      </c>
      <c r="EM923" s="25">
        <f t="shared" si="1415"/>
        <v>0</v>
      </c>
      <c r="EN923" s="25">
        <f t="shared" si="1416"/>
        <v>0</v>
      </c>
      <c r="EO923" s="25">
        <f t="shared" si="1417"/>
        <v>0</v>
      </c>
      <c r="EP923" s="25">
        <f t="shared" si="1418"/>
        <v>0</v>
      </c>
      <c r="EQ923" s="16">
        <f t="shared" si="1419"/>
        <v>0</v>
      </c>
      <c r="ER923" s="25">
        <f t="shared" si="1420"/>
        <v>0</v>
      </c>
      <c r="ES923" s="9">
        <f t="shared" si="1360"/>
        <v>0</v>
      </c>
      <c r="ET923" s="26">
        <f t="shared" si="1361"/>
        <v>0</v>
      </c>
      <c r="EU923" s="19">
        <f t="shared" si="1362"/>
        <v>0</v>
      </c>
      <c r="EV923" s="26">
        <f t="shared" si="1363"/>
        <v>0</v>
      </c>
      <c r="EW923" s="26">
        <f t="shared" si="1364"/>
        <v>0</v>
      </c>
      <c r="EX923">
        <f t="shared" si="1421"/>
        <v>0</v>
      </c>
      <c r="EY923" s="7">
        <f t="shared" si="1380"/>
        <v>0</v>
      </c>
      <c r="EZ923" s="7">
        <f t="shared" si="1381"/>
        <v>0</v>
      </c>
      <c r="FA923" s="17">
        <f t="shared" si="1422"/>
        <v>0</v>
      </c>
      <c r="FB923" s="17">
        <f t="shared" si="1382"/>
        <v>0</v>
      </c>
      <c r="GB923">
        <v>921</v>
      </c>
      <c r="GC923" s="7">
        <f t="shared" si="1423"/>
        <v>0</v>
      </c>
      <c r="GD923" s="28">
        <f t="shared" si="1424"/>
        <v>0</v>
      </c>
      <c r="GE923" s="16">
        <f t="shared" si="1425"/>
        <v>0</v>
      </c>
      <c r="GF923" s="9">
        <f t="shared" si="1365"/>
        <v>0</v>
      </c>
      <c r="GG923" s="26">
        <f t="shared" si="1366"/>
        <v>0</v>
      </c>
      <c r="GH923" s="19">
        <f t="shared" si="1367"/>
        <v>0</v>
      </c>
      <c r="GI923" s="26">
        <f t="shared" si="1368"/>
        <v>0</v>
      </c>
      <c r="GJ923" s="26">
        <f t="shared" si="1369"/>
        <v>0</v>
      </c>
      <c r="GK923" s="16">
        <f t="shared" si="1426"/>
        <v>0</v>
      </c>
      <c r="GL923" s="25">
        <v>0</v>
      </c>
      <c r="GM923" s="25">
        <f t="shared" si="1427"/>
        <v>0</v>
      </c>
      <c r="GN923" s="25">
        <f t="shared" si="1428"/>
        <v>0</v>
      </c>
      <c r="GO923" s="25">
        <f t="shared" si="1429"/>
        <v>0</v>
      </c>
      <c r="GP923" s="25">
        <f t="shared" si="1430"/>
        <v>0</v>
      </c>
      <c r="GQ923" s="16">
        <f t="shared" si="1431"/>
        <v>0</v>
      </c>
      <c r="GR923" s="25">
        <f t="shared" si="1432"/>
        <v>0</v>
      </c>
      <c r="GS923" s="9">
        <f t="shared" si="1370"/>
        <v>0</v>
      </c>
      <c r="GT923" s="26">
        <f t="shared" si="1371"/>
        <v>0</v>
      </c>
      <c r="GU923" s="19">
        <f t="shared" si="1372"/>
        <v>0</v>
      </c>
      <c r="GV923" s="26">
        <f t="shared" si="1373"/>
        <v>0</v>
      </c>
      <c r="GW923" s="26">
        <f t="shared" si="1374"/>
        <v>0</v>
      </c>
      <c r="GX923">
        <f t="shared" si="1433"/>
        <v>0</v>
      </c>
      <c r="GY923" s="7">
        <f t="shared" si="1383"/>
        <v>0</v>
      </c>
      <c r="GZ923" s="7">
        <f t="shared" si="1384"/>
        <v>0</v>
      </c>
      <c r="HA923" s="17">
        <f t="shared" si="1434"/>
        <v>0</v>
      </c>
      <c r="HB923" s="17">
        <f t="shared" si="1385"/>
        <v>0</v>
      </c>
    </row>
    <row r="924" spans="54:210" x14ac:dyDescent="0.3">
      <c r="BB924">
        <v>922</v>
      </c>
      <c r="BC924" s="7">
        <f t="shared" si="1386"/>
        <v>0</v>
      </c>
      <c r="BD924" s="28">
        <f t="shared" si="1387"/>
        <v>0</v>
      </c>
      <c r="BE924" s="16">
        <f t="shared" si="1388"/>
        <v>0</v>
      </c>
      <c r="BF924" s="16">
        <f t="shared" si="1389"/>
        <v>0</v>
      </c>
      <c r="BG924" s="25">
        <v>0</v>
      </c>
      <c r="BH924" s="25">
        <f t="shared" si="1390"/>
        <v>0</v>
      </c>
      <c r="BI924" s="25">
        <f t="shared" si="1391"/>
        <v>0</v>
      </c>
      <c r="BJ924" s="25">
        <f t="shared" si="1392"/>
        <v>0</v>
      </c>
      <c r="BK924" s="25">
        <f t="shared" si="1393"/>
        <v>0</v>
      </c>
      <c r="BL924" s="16">
        <f t="shared" si="1394"/>
        <v>0</v>
      </c>
      <c r="BM924" s="25">
        <f t="shared" si="1395"/>
        <v>0</v>
      </c>
      <c r="BN924" s="9">
        <f t="shared" si="1340"/>
        <v>0</v>
      </c>
      <c r="BO924" s="26">
        <f t="shared" si="1341"/>
        <v>0</v>
      </c>
      <c r="BP924" s="19">
        <f t="shared" si="1342"/>
        <v>0</v>
      </c>
      <c r="BQ924" s="26">
        <f t="shared" si="1343"/>
        <v>0</v>
      </c>
      <c r="BR924" s="26">
        <f t="shared" si="1344"/>
        <v>0</v>
      </c>
      <c r="BS924">
        <f t="shared" si="1396"/>
        <v>0</v>
      </c>
      <c r="BT924" s="7">
        <f t="shared" si="1397"/>
        <v>0</v>
      </c>
      <c r="BU924" s="7">
        <f t="shared" si="1375"/>
        <v>0</v>
      </c>
      <c r="BV924" s="17">
        <f t="shared" si="1398"/>
        <v>0</v>
      </c>
      <c r="BW924" s="17">
        <f t="shared" si="1376"/>
        <v>0</v>
      </c>
      <c r="CB924">
        <v>922</v>
      </c>
      <c r="CC924" s="7">
        <f t="shared" ca="1" si="1399"/>
        <v>-19000</v>
      </c>
      <c r="CD924" s="28">
        <f t="shared" ca="1" si="1400"/>
        <v>0</v>
      </c>
      <c r="CE924" s="16">
        <f t="shared" ca="1" si="1401"/>
        <v>0</v>
      </c>
      <c r="CF924" s="9">
        <f t="shared" ca="1" si="1345"/>
        <v>0</v>
      </c>
      <c r="CG924" s="26">
        <f t="shared" ca="1" si="1346"/>
        <v>0</v>
      </c>
      <c r="CH924" s="19">
        <f t="shared" ca="1" si="1347"/>
        <v>0</v>
      </c>
      <c r="CI924" s="26">
        <f t="shared" ca="1" si="1348"/>
        <v>0</v>
      </c>
      <c r="CJ924" s="26">
        <f t="shared" ca="1" si="1349"/>
        <v>0</v>
      </c>
      <c r="CK924" s="16">
        <f t="shared" ca="1" si="1402"/>
        <v>0</v>
      </c>
      <c r="CL924" s="25">
        <v>0</v>
      </c>
      <c r="CM924" s="25">
        <f t="shared" ca="1" si="1403"/>
        <v>0</v>
      </c>
      <c r="CN924" s="25">
        <f t="shared" ca="1" si="1404"/>
        <v>0</v>
      </c>
      <c r="CO924" s="25">
        <f t="shared" ca="1" si="1405"/>
        <v>0</v>
      </c>
      <c r="CP924" s="25">
        <f t="shared" ca="1" si="1406"/>
        <v>0</v>
      </c>
      <c r="CQ924" s="16">
        <f t="shared" ca="1" si="1407"/>
        <v>0</v>
      </c>
      <c r="CR924" s="25">
        <f t="shared" ca="1" si="1408"/>
        <v>0</v>
      </c>
      <c r="CS924" s="9">
        <f t="shared" ca="1" si="1350"/>
        <v>0</v>
      </c>
      <c r="CT924" s="26">
        <f t="shared" ca="1" si="1351"/>
        <v>0</v>
      </c>
      <c r="CU924" s="19">
        <f t="shared" ca="1" si="1352"/>
        <v>0</v>
      </c>
      <c r="CV924" s="26">
        <f t="shared" ca="1" si="1353"/>
        <v>0</v>
      </c>
      <c r="CW924" s="26">
        <f t="shared" ca="1" si="1354"/>
        <v>0</v>
      </c>
      <c r="CX924">
        <f t="shared" ca="1" si="1409"/>
        <v>0</v>
      </c>
      <c r="CY924" s="7">
        <f t="shared" ca="1" si="1377"/>
        <v>0</v>
      </c>
      <c r="CZ924" s="7">
        <f t="shared" ca="1" si="1378"/>
        <v>0</v>
      </c>
      <c r="DA924" s="17">
        <f t="shared" ca="1" si="1410"/>
        <v>0</v>
      </c>
      <c r="DB924" s="17">
        <f t="shared" ca="1" si="1379"/>
        <v>0</v>
      </c>
      <c r="EB924">
        <v>922</v>
      </c>
      <c r="EC924" s="7">
        <f t="shared" si="1411"/>
        <v>0</v>
      </c>
      <c r="ED924" s="28">
        <f t="shared" si="1412"/>
        <v>0</v>
      </c>
      <c r="EE924" s="16">
        <f t="shared" si="1413"/>
        <v>0</v>
      </c>
      <c r="EF924" s="9">
        <f t="shared" si="1355"/>
        <v>0</v>
      </c>
      <c r="EG924" s="26">
        <f t="shared" si="1356"/>
        <v>0</v>
      </c>
      <c r="EH924" s="19">
        <f t="shared" si="1357"/>
        <v>0</v>
      </c>
      <c r="EI924" s="26">
        <f t="shared" si="1358"/>
        <v>0</v>
      </c>
      <c r="EJ924" s="26">
        <f t="shared" si="1359"/>
        <v>0</v>
      </c>
      <c r="EK924" s="16">
        <f t="shared" si="1414"/>
        <v>0</v>
      </c>
      <c r="EL924" s="25">
        <v>0</v>
      </c>
      <c r="EM924" s="25">
        <f t="shared" si="1415"/>
        <v>0</v>
      </c>
      <c r="EN924" s="25">
        <f t="shared" si="1416"/>
        <v>0</v>
      </c>
      <c r="EO924" s="25">
        <f t="shared" si="1417"/>
        <v>0</v>
      </c>
      <c r="EP924" s="25">
        <f t="shared" si="1418"/>
        <v>0</v>
      </c>
      <c r="EQ924" s="16">
        <f t="shared" si="1419"/>
        <v>0</v>
      </c>
      <c r="ER924" s="25">
        <f t="shared" si="1420"/>
        <v>0</v>
      </c>
      <c r="ES924" s="9">
        <f t="shared" si="1360"/>
        <v>0</v>
      </c>
      <c r="ET924" s="26">
        <f t="shared" si="1361"/>
        <v>0</v>
      </c>
      <c r="EU924" s="19">
        <f t="shared" si="1362"/>
        <v>0</v>
      </c>
      <c r="EV924" s="26">
        <f t="shared" si="1363"/>
        <v>0</v>
      </c>
      <c r="EW924" s="26">
        <f t="shared" si="1364"/>
        <v>0</v>
      </c>
      <c r="EX924">
        <f t="shared" si="1421"/>
        <v>0</v>
      </c>
      <c r="EY924" s="7">
        <f t="shared" si="1380"/>
        <v>0</v>
      </c>
      <c r="EZ924" s="7">
        <f t="shared" si="1381"/>
        <v>0</v>
      </c>
      <c r="FA924" s="17">
        <f t="shared" si="1422"/>
        <v>0</v>
      </c>
      <c r="FB924" s="17">
        <f t="shared" si="1382"/>
        <v>0</v>
      </c>
      <c r="GB924">
        <v>922</v>
      </c>
      <c r="GC924" s="7">
        <f t="shared" si="1423"/>
        <v>0</v>
      </c>
      <c r="GD924" s="28">
        <f t="shared" si="1424"/>
        <v>0</v>
      </c>
      <c r="GE924" s="16">
        <f t="shared" si="1425"/>
        <v>0</v>
      </c>
      <c r="GF924" s="9">
        <f t="shared" si="1365"/>
        <v>0</v>
      </c>
      <c r="GG924" s="26">
        <f t="shared" si="1366"/>
        <v>0</v>
      </c>
      <c r="GH924" s="19">
        <f t="shared" si="1367"/>
        <v>0</v>
      </c>
      <c r="GI924" s="26">
        <f t="shared" si="1368"/>
        <v>0</v>
      </c>
      <c r="GJ924" s="26">
        <f t="shared" si="1369"/>
        <v>0</v>
      </c>
      <c r="GK924" s="16">
        <f t="shared" si="1426"/>
        <v>0</v>
      </c>
      <c r="GL924" s="25">
        <v>0</v>
      </c>
      <c r="GM924" s="25">
        <f t="shared" si="1427"/>
        <v>0</v>
      </c>
      <c r="GN924" s="25">
        <f t="shared" si="1428"/>
        <v>0</v>
      </c>
      <c r="GO924" s="25">
        <f t="shared" si="1429"/>
        <v>0</v>
      </c>
      <c r="GP924" s="25">
        <f t="shared" si="1430"/>
        <v>0</v>
      </c>
      <c r="GQ924" s="16">
        <f t="shared" si="1431"/>
        <v>0</v>
      </c>
      <c r="GR924" s="25">
        <f t="shared" si="1432"/>
        <v>0</v>
      </c>
      <c r="GS924" s="9">
        <f t="shared" si="1370"/>
        <v>0</v>
      </c>
      <c r="GT924" s="26">
        <f t="shared" si="1371"/>
        <v>0</v>
      </c>
      <c r="GU924" s="19">
        <f t="shared" si="1372"/>
        <v>0</v>
      </c>
      <c r="GV924" s="26">
        <f t="shared" si="1373"/>
        <v>0</v>
      </c>
      <c r="GW924" s="26">
        <f t="shared" si="1374"/>
        <v>0</v>
      </c>
      <c r="GX924">
        <f t="shared" si="1433"/>
        <v>0</v>
      </c>
      <c r="GY924" s="7">
        <f t="shared" si="1383"/>
        <v>0</v>
      </c>
      <c r="GZ924" s="7">
        <f t="shared" si="1384"/>
        <v>0</v>
      </c>
      <c r="HA924" s="17">
        <f t="shared" si="1434"/>
        <v>0</v>
      </c>
      <c r="HB924" s="17">
        <f t="shared" si="1385"/>
        <v>0</v>
      </c>
    </row>
    <row r="925" spans="54:210" x14ac:dyDescent="0.3">
      <c r="BB925">
        <v>923</v>
      </c>
      <c r="BC925" s="7">
        <f t="shared" si="1386"/>
        <v>0</v>
      </c>
      <c r="BD925" s="28">
        <f t="shared" si="1387"/>
        <v>0</v>
      </c>
      <c r="BE925" s="16">
        <f t="shared" si="1388"/>
        <v>0</v>
      </c>
      <c r="BF925" s="16">
        <f t="shared" si="1389"/>
        <v>0</v>
      </c>
      <c r="BG925" s="25">
        <v>0</v>
      </c>
      <c r="BH925" s="25">
        <f t="shared" si="1390"/>
        <v>0</v>
      </c>
      <c r="BI925" s="25">
        <f t="shared" si="1391"/>
        <v>0</v>
      </c>
      <c r="BJ925" s="25">
        <f t="shared" si="1392"/>
        <v>0</v>
      </c>
      <c r="BK925" s="25">
        <f t="shared" si="1393"/>
        <v>0</v>
      </c>
      <c r="BL925" s="16">
        <f t="shared" si="1394"/>
        <v>0</v>
      </c>
      <c r="BM925" s="25">
        <f t="shared" si="1395"/>
        <v>0</v>
      </c>
      <c r="BN925" s="9">
        <f t="shared" si="1340"/>
        <v>0</v>
      </c>
      <c r="BO925" s="26">
        <f t="shared" si="1341"/>
        <v>0</v>
      </c>
      <c r="BP925" s="19">
        <f t="shared" si="1342"/>
        <v>0</v>
      </c>
      <c r="BQ925" s="26">
        <f t="shared" si="1343"/>
        <v>0</v>
      </c>
      <c r="BR925" s="26">
        <f t="shared" si="1344"/>
        <v>0</v>
      </c>
      <c r="BS925">
        <f t="shared" si="1396"/>
        <v>0</v>
      </c>
      <c r="BT925" s="7">
        <f t="shared" si="1397"/>
        <v>0</v>
      </c>
      <c r="BU925" s="7">
        <f t="shared" si="1375"/>
        <v>0</v>
      </c>
      <c r="BV925" s="17">
        <f t="shared" si="1398"/>
        <v>0</v>
      </c>
      <c r="BW925" s="17">
        <f t="shared" si="1376"/>
        <v>0</v>
      </c>
      <c r="CB925">
        <v>923</v>
      </c>
      <c r="CC925" s="7">
        <f t="shared" ca="1" si="1399"/>
        <v>-19000</v>
      </c>
      <c r="CD925" s="28">
        <f t="shared" ca="1" si="1400"/>
        <v>0</v>
      </c>
      <c r="CE925" s="16">
        <f t="shared" ca="1" si="1401"/>
        <v>0</v>
      </c>
      <c r="CF925" s="9">
        <f t="shared" ca="1" si="1345"/>
        <v>0</v>
      </c>
      <c r="CG925" s="26">
        <f t="shared" ca="1" si="1346"/>
        <v>0</v>
      </c>
      <c r="CH925" s="19">
        <f t="shared" ca="1" si="1347"/>
        <v>0</v>
      </c>
      <c r="CI925" s="26">
        <f t="shared" ca="1" si="1348"/>
        <v>0</v>
      </c>
      <c r="CJ925" s="26">
        <f t="shared" ca="1" si="1349"/>
        <v>0</v>
      </c>
      <c r="CK925" s="16">
        <f t="shared" ca="1" si="1402"/>
        <v>0</v>
      </c>
      <c r="CL925" s="25">
        <v>0</v>
      </c>
      <c r="CM925" s="25">
        <f t="shared" ca="1" si="1403"/>
        <v>0</v>
      </c>
      <c r="CN925" s="25">
        <f t="shared" ca="1" si="1404"/>
        <v>0</v>
      </c>
      <c r="CO925" s="25">
        <f t="shared" ca="1" si="1405"/>
        <v>0</v>
      </c>
      <c r="CP925" s="25">
        <f t="shared" ca="1" si="1406"/>
        <v>0</v>
      </c>
      <c r="CQ925" s="16">
        <f t="shared" ca="1" si="1407"/>
        <v>0</v>
      </c>
      <c r="CR925" s="25">
        <f t="shared" ca="1" si="1408"/>
        <v>0</v>
      </c>
      <c r="CS925" s="9">
        <f t="shared" ca="1" si="1350"/>
        <v>0</v>
      </c>
      <c r="CT925" s="26">
        <f t="shared" ca="1" si="1351"/>
        <v>0</v>
      </c>
      <c r="CU925" s="19">
        <f t="shared" ca="1" si="1352"/>
        <v>0</v>
      </c>
      <c r="CV925" s="26">
        <f t="shared" ca="1" si="1353"/>
        <v>0</v>
      </c>
      <c r="CW925" s="26">
        <f t="shared" ca="1" si="1354"/>
        <v>0</v>
      </c>
      <c r="CX925">
        <f t="shared" ca="1" si="1409"/>
        <v>0</v>
      </c>
      <c r="CY925" s="7">
        <f t="shared" ca="1" si="1377"/>
        <v>0</v>
      </c>
      <c r="CZ925" s="7">
        <f t="shared" ca="1" si="1378"/>
        <v>0</v>
      </c>
      <c r="DA925" s="17">
        <f t="shared" ca="1" si="1410"/>
        <v>0</v>
      </c>
      <c r="DB925" s="17">
        <f t="shared" ca="1" si="1379"/>
        <v>0</v>
      </c>
      <c r="EB925">
        <v>923</v>
      </c>
      <c r="EC925" s="7">
        <f t="shared" si="1411"/>
        <v>0</v>
      </c>
      <c r="ED925" s="28">
        <f t="shared" si="1412"/>
        <v>0</v>
      </c>
      <c r="EE925" s="16">
        <f t="shared" si="1413"/>
        <v>0</v>
      </c>
      <c r="EF925" s="9">
        <f t="shared" si="1355"/>
        <v>0</v>
      </c>
      <c r="EG925" s="26">
        <f t="shared" si="1356"/>
        <v>0</v>
      </c>
      <c r="EH925" s="19">
        <f t="shared" si="1357"/>
        <v>0</v>
      </c>
      <c r="EI925" s="26">
        <f t="shared" si="1358"/>
        <v>0</v>
      </c>
      <c r="EJ925" s="26">
        <f t="shared" si="1359"/>
        <v>0</v>
      </c>
      <c r="EK925" s="16">
        <f t="shared" si="1414"/>
        <v>0</v>
      </c>
      <c r="EL925" s="25">
        <v>0</v>
      </c>
      <c r="EM925" s="25">
        <f t="shared" si="1415"/>
        <v>0</v>
      </c>
      <c r="EN925" s="25">
        <f t="shared" si="1416"/>
        <v>0</v>
      </c>
      <c r="EO925" s="25">
        <f t="shared" si="1417"/>
        <v>0</v>
      </c>
      <c r="EP925" s="25">
        <f t="shared" si="1418"/>
        <v>0</v>
      </c>
      <c r="EQ925" s="16">
        <f t="shared" si="1419"/>
        <v>0</v>
      </c>
      <c r="ER925" s="25">
        <f t="shared" si="1420"/>
        <v>0</v>
      </c>
      <c r="ES925" s="9">
        <f t="shared" si="1360"/>
        <v>0</v>
      </c>
      <c r="ET925" s="26">
        <f t="shared" si="1361"/>
        <v>0</v>
      </c>
      <c r="EU925" s="19">
        <f t="shared" si="1362"/>
        <v>0</v>
      </c>
      <c r="EV925" s="26">
        <f t="shared" si="1363"/>
        <v>0</v>
      </c>
      <c r="EW925" s="26">
        <f t="shared" si="1364"/>
        <v>0</v>
      </c>
      <c r="EX925">
        <f t="shared" si="1421"/>
        <v>0</v>
      </c>
      <c r="EY925" s="7">
        <f t="shared" si="1380"/>
        <v>0</v>
      </c>
      <c r="EZ925" s="7">
        <f t="shared" si="1381"/>
        <v>0</v>
      </c>
      <c r="FA925" s="17">
        <f t="shared" si="1422"/>
        <v>0</v>
      </c>
      <c r="FB925" s="17">
        <f t="shared" si="1382"/>
        <v>0</v>
      </c>
      <c r="GB925">
        <v>923</v>
      </c>
      <c r="GC925" s="7">
        <f t="shared" si="1423"/>
        <v>0</v>
      </c>
      <c r="GD925" s="28">
        <f t="shared" si="1424"/>
        <v>0</v>
      </c>
      <c r="GE925" s="16">
        <f t="shared" si="1425"/>
        <v>0</v>
      </c>
      <c r="GF925" s="9">
        <f t="shared" si="1365"/>
        <v>0</v>
      </c>
      <c r="GG925" s="26">
        <f t="shared" si="1366"/>
        <v>0</v>
      </c>
      <c r="GH925" s="19">
        <f t="shared" si="1367"/>
        <v>0</v>
      </c>
      <c r="GI925" s="26">
        <f t="shared" si="1368"/>
        <v>0</v>
      </c>
      <c r="GJ925" s="26">
        <f t="shared" si="1369"/>
        <v>0</v>
      </c>
      <c r="GK925" s="16">
        <f t="shared" si="1426"/>
        <v>0</v>
      </c>
      <c r="GL925" s="25">
        <v>0</v>
      </c>
      <c r="GM925" s="25">
        <f t="shared" si="1427"/>
        <v>0</v>
      </c>
      <c r="GN925" s="25">
        <f t="shared" si="1428"/>
        <v>0</v>
      </c>
      <c r="GO925" s="25">
        <f t="shared" si="1429"/>
        <v>0</v>
      </c>
      <c r="GP925" s="25">
        <f t="shared" si="1430"/>
        <v>0</v>
      </c>
      <c r="GQ925" s="16">
        <f t="shared" si="1431"/>
        <v>0</v>
      </c>
      <c r="GR925" s="25">
        <f t="shared" si="1432"/>
        <v>0</v>
      </c>
      <c r="GS925" s="9">
        <f t="shared" si="1370"/>
        <v>0</v>
      </c>
      <c r="GT925" s="26">
        <f t="shared" si="1371"/>
        <v>0</v>
      </c>
      <c r="GU925" s="19">
        <f t="shared" si="1372"/>
        <v>0</v>
      </c>
      <c r="GV925" s="26">
        <f t="shared" si="1373"/>
        <v>0</v>
      </c>
      <c r="GW925" s="26">
        <f t="shared" si="1374"/>
        <v>0</v>
      </c>
      <c r="GX925">
        <f t="shared" si="1433"/>
        <v>0</v>
      </c>
      <c r="GY925" s="7">
        <f t="shared" si="1383"/>
        <v>0</v>
      </c>
      <c r="GZ925" s="7">
        <f t="shared" si="1384"/>
        <v>0</v>
      </c>
      <c r="HA925" s="17">
        <f t="shared" si="1434"/>
        <v>0</v>
      </c>
      <c r="HB925" s="17">
        <f t="shared" si="1385"/>
        <v>0</v>
      </c>
    </row>
    <row r="926" spans="54:210" x14ac:dyDescent="0.3">
      <c r="BB926">
        <v>924</v>
      </c>
      <c r="BC926" s="7">
        <f t="shared" si="1386"/>
        <v>0</v>
      </c>
      <c r="BD926" s="28">
        <f t="shared" si="1387"/>
        <v>0</v>
      </c>
      <c r="BE926" s="16">
        <f t="shared" si="1388"/>
        <v>0</v>
      </c>
      <c r="BF926" s="16">
        <f t="shared" si="1389"/>
        <v>0</v>
      </c>
      <c r="BG926" s="25">
        <v>0</v>
      </c>
      <c r="BH926" s="25">
        <f t="shared" si="1390"/>
        <v>0</v>
      </c>
      <c r="BI926" s="25">
        <f t="shared" si="1391"/>
        <v>0</v>
      </c>
      <c r="BJ926" s="25">
        <f t="shared" si="1392"/>
        <v>0</v>
      </c>
      <c r="BK926" s="25">
        <f t="shared" si="1393"/>
        <v>0</v>
      </c>
      <c r="BL926" s="16">
        <f t="shared" si="1394"/>
        <v>0</v>
      </c>
      <c r="BM926" s="25">
        <f t="shared" si="1395"/>
        <v>0</v>
      </c>
      <c r="BN926" s="9">
        <f t="shared" si="1340"/>
        <v>0</v>
      </c>
      <c r="BO926" s="26">
        <f t="shared" si="1341"/>
        <v>0</v>
      </c>
      <c r="BP926" s="19">
        <f t="shared" si="1342"/>
        <v>0</v>
      </c>
      <c r="BQ926" s="26">
        <f t="shared" si="1343"/>
        <v>0</v>
      </c>
      <c r="BR926" s="26">
        <f t="shared" si="1344"/>
        <v>0</v>
      </c>
      <c r="BS926">
        <f t="shared" si="1396"/>
        <v>0</v>
      </c>
      <c r="BT926" s="7">
        <f t="shared" si="1397"/>
        <v>0</v>
      </c>
      <c r="BU926" s="7">
        <f t="shared" si="1375"/>
        <v>0</v>
      </c>
      <c r="BV926" s="17">
        <f t="shared" si="1398"/>
        <v>0</v>
      </c>
      <c r="BW926" s="17">
        <f t="shared" si="1376"/>
        <v>0</v>
      </c>
      <c r="CB926">
        <v>924</v>
      </c>
      <c r="CC926" s="7">
        <f t="shared" ca="1" si="1399"/>
        <v>-19000</v>
      </c>
      <c r="CD926" s="28">
        <f t="shared" ca="1" si="1400"/>
        <v>0</v>
      </c>
      <c r="CE926" s="16">
        <f t="shared" ca="1" si="1401"/>
        <v>0</v>
      </c>
      <c r="CF926" s="9">
        <f t="shared" ca="1" si="1345"/>
        <v>0</v>
      </c>
      <c r="CG926" s="26">
        <f t="shared" ca="1" si="1346"/>
        <v>0</v>
      </c>
      <c r="CH926" s="19">
        <f t="shared" ca="1" si="1347"/>
        <v>0</v>
      </c>
      <c r="CI926" s="26">
        <f t="shared" ca="1" si="1348"/>
        <v>0</v>
      </c>
      <c r="CJ926" s="26">
        <f t="shared" ca="1" si="1349"/>
        <v>0</v>
      </c>
      <c r="CK926" s="16">
        <f t="shared" ca="1" si="1402"/>
        <v>0</v>
      </c>
      <c r="CL926" s="25">
        <v>0</v>
      </c>
      <c r="CM926" s="25">
        <f t="shared" ca="1" si="1403"/>
        <v>0</v>
      </c>
      <c r="CN926" s="25">
        <f t="shared" ca="1" si="1404"/>
        <v>0</v>
      </c>
      <c r="CO926" s="25">
        <f t="shared" ca="1" si="1405"/>
        <v>0</v>
      </c>
      <c r="CP926" s="25">
        <f t="shared" ca="1" si="1406"/>
        <v>0</v>
      </c>
      <c r="CQ926" s="16">
        <f t="shared" ca="1" si="1407"/>
        <v>0</v>
      </c>
      <c r="CR926" s="25">
        <f t="shared" ca="1" si="1408"/>
        <v>0</v>
      </c>
      <c r="CS926" s="9">
        <f t="shared" ca="1" si="1350"/>
        <v>0</v>
      </c>
      <c r="CT926" s="26">
        <f t="shared" ca="1" si="1351"/>
        <v>0</v>
      </c>
      <c r="CU926" s="19">
        <f t="shared" ca="1" si="1352"/>
        <v>0</v>
      </c>
      <c r="CV926" s="26">
        <f t="shared" ca="1" si="1353"/>
        <v>0</v>
      </c>
      <c r="CW926" s="26">
        <f t="shared" ca="1" si="1354"/>
        <v>0</v>
      </c>
      <c r="CX926">
        <f t="shared" ca="1" si="1409"/>
        <v>0</v>
      </c>
      <c r="CY926" s="7">
        <f t="shared" ca="1" si="1377"/>
        <v>0</v>
      </c>
      <c r="CZ926" s="7">
        <f t="shared" ca="1" si="1378"/>
        <v>0</v>
      </c>
      <c r="DA926" s="17">
        <f t="shared" ca="1" si="1410"/>
        <v>0</v>
      </c>
      <c r="DB926" s="17">
        <f t="shared" ca="1" si="1379"/>
        <v>0</v>
      </c>
      <c r="EB926">
        <v>924</v>
      </c>
      <c r="EC926" s="7">
        <f t="shared" si="1411"/>
        <v>0</v>
      </c>
      <c r="ED926" s="28">
        <f t="shared" si="1412"/>
        <v>0</v>
      </c>
      <c r="EE926" s="16">
        <f t="shared" si="1413"/>
        <v>0</v>
      </c>
      <c r="EF926" s="9">
        <f t="shared" si="1355"/>
        <v>0</v>
      </c>
      <c r="EG926" s="26">
        <f t="shared" si="1356"/>
        <v>0</v>
      </c>
      <c r="EH926" s="19">
        <f t="shared" si="1357"/>
        <v>0</v>
      </c>
      <c r="EI926" s="26">
        <f t="shared" si="1358"/>
        <v>0</v>
      </c>
      <c r="EJ926" s="26">
        <f t="shared" si="1359"/>
        <v>0</v>
      </c>
      <c r="EK926" s="16">
        <f t="shared" si="1414"/>
        <v>0</v>
      </c>
      <c r="EL926" s="25">
        <v>0</v>
      </c>
      <c r="EM926" s="25">
        <f t="shared" si="1415"/>
        <v>0</v>
      </c>
      <c r="EN926" s="25">
        <f t="shared" si="1416"/>
        <v>0</v>
      </c>
      <c r="EO926" s="25">
        <f t="shared" si="1417"/>
        <v>0</v>
      </c>
      <c r="EP926" s="25">
        <f t="shared" si="1418"/>
        <v>0</v>
      </c>
      <c r="EQ926" s="16">
        <f t="shared" si="1419"/>
        <v>0</v>
      </c>
      <c r="ER926" s="25">
        <f t="shared" si="1420"/>
        <v>0</v>
      </c>
      <c r="ES926" s="9">
        <f t="shared" si="1360"/>
        <v>0</v>
      </c>
      <c r="ET926" s="26">
        <f t="shared" si="1361"/>
        <v>0</v>
      </c>
      <c r="EU926" s="19">
        <f t="shared" si="1362"/>
        <v>0</v>
      </c>
      <c r="EV926" s="26">
        <f t="shared" si="1363"/>
        <v>0</v>
      </c>
      <c r="EW926" s="26">
        <f t="shared" si="1364"/>
        <v>0</v>
      </c>
      <c r="EX926">
        <f t="shared" si="1421"/>
        <v>0</v>
      </c>
      <c r="EY926" s="7">
        <f t="shared" si="1380"/>
        <v>0</v>
      </c>
      <c r="EZ926" s="7">
        <f t="shared" si="1381"/>
        <v>0</v>
      </c>
      <c r="FA926" s="17">
        <f t="shared" si="1422"/>
        <v>0</v>
      </c>
      <c r="FB926" s="17">
        <f t="shared" si="1382"/>
        <v>0</v>
      </c>
      <c r="GB926">
        <v>924</v>
      </c>
      <c r="GC926" s="7">
        <f t="shared" si="1423"/>
        <v>0</v>
      </c>
      <c r="GD926" s="28">
        <f t="shared" si="1424"/>
        <v>0</v>
      </c>
      <c r="GE926" s="16">
        <f t="shared" si="1425"/>
        <v>0</v>
      </c>
      <c r="GF926" s="9">
        <f t="shared" si="1365"/>
        <v>0</v>
      </c>
      <c r="GG926" s="26">
        <f t="shared" si="1366"/>
        <v>0</v>
      </c>
      <c r="GH926" s="19">
        <f t="shared" si="1367"/>
        <v>0</v>
      </c>
      <c r="GI926" s="26">
        <f t="shared" si="1368"/>
        <v>0</v>
      </c>
      <c r="GJ926" s="26">
        <f t="shared" si="1369"/>
        <v>0</v>
      </c>
      <c r="GK926" s="16">
        <f t="shared" si="1426"/>
        <v>0</v>
      </c>
      <c r="GL926" s="25">
        <v>0</v>
      </c>
      <c r="GM926" s="25">
        <f t="shared" si="1427"/>
        <v>0</v>
      </c>
      <c r="GN926" s="25">
        <f t="shared" si="1428"/>
        <v>0</v>
      </c>
      <c r="GO926" s="25">
        <f t="shared" si="1429"/>
        <v>0</v>
      </c>
      <c r="GP926" s="25">
        <f t="shared" si="1430"/>
        <v>0</v>
      </c>
      <c r="GQ926" s="16">
        <f t="shared" si="1431"/>
        <v>0</v>
      </c>
      <c r="GR926" s="25">
        <f t="shared" si="1432"/>
        <v>0</v>
      </c>
      <c r="GS926" s="9">
        <f t="shared" si="1370"/>
        <v>0</v>
      </c>
      <c r="GT926" s="26">
        <f t="shared" si="1371"/>
        <v>0</v>
      </c>
      <c r="GU926" s="19">
        <f t="shared" si="1372"/>
        <v>0</v>
      </c>
      <c r="GV926" s="26">
        <f t="shared" si="1373"/>
        <v>0</v>
      </c>
      <c r="GW926" s="26">
        <f t="shared" si="1374"/>
        <v>0</v>
      </c>
      <c r="GX926">
        <f t="shared" si="1433"/>
        <v>0</v>
      </c>
      <c r="GY926" s="7">
        <f t="shared" si="1383"/>
        <v>0</v>
      </c>
      <c r="GZ926" s="7">
        <f t="shared" si="1384"/>
        <v>0</v>
      </c>
      <c r="HA926" s="17">
        <f t="shared" si="1434"/>
        <v>0</v>
      </c>
      <c r="HB926" s="17">
        <f t="shared" si="1385"/>
        <v>0</v>
      </c>
    </row>
    <row r="927" spans="54:210" x14ac:dyDescent="0.3">
      <c r="BB927">
        <v>925</v>
      </c>
      <c r="BC927" s="7">
        <f t="shared" si="1386"/>
        <v>0</v>
      </c>
      <c r="BD927" s="28">
        <f t="shared" si="1387"/>
        <v>0</v>
      </c>
      <c r="BE927" s="16">
        <f t="shared" si="1388"/>
        <v>0</v>
      </c>
      <c r="BF927" s="16">
        <f t="shared" si="1389"/>
        <v>0</v>
      </c>
      <c r="BG927" s="25">
        <v>0</v>
      </c>
      <c r="BH927" s="25">
        <f t="shared" si="1390"/>
        <v>0</v>
      </c>
      <c r="BI927" s="25">
        <f t="shared" si="1391"/>
        <v>0</v>
      </c>
      <c r="BJ927" s="25">
        <f t="shared" si="1392"/>
        <v>0</v>
      </c>
      <c r="BK927" s="25">
        <f t="shared" si="1393"/>
        <v>0</v>
      </c>
      <c r="BL927" s="16">
        <f t="shared" si="1394"/>
        <v>0</v>
      </c>
      <c r="BM927" s="25">
        <f t="shared" si="1395"/>
        <v>0</v>
      </c>
      <c r="BN927" s="9">
        <f t="shared" si="1340"/>
        <v>0</v>
      </c>
      <c r="BO927" s="26">
        <f t="shared" si="1341"/>
        <v>0</v>
      </c>
      <c r="BP927" s="19">
        <f t="shared" si="1342"/>
        <v>0</v>
      </c>
      <c r="BQ927" s="26">
        <f t="shared" si="1343"/>
        <v>0</v>
      </c>
      <c r="BR927" s="26">
        <f t="shared" si="1344"/>
        <v>0</v>
      </c>
      <c r="BS927">
        <f t="shared" si="1396"/>
        <v>0</v>
      </c>
      <c r="BT927" s="7">
        <f t="shared" si="1397"/>
        <v>0</v>
      </c>
      <c r="BU927" s="7">
        <f t="shared" si="1375"/>
        <v>0</v>
      </c>
      <c r="BV927" s="17">
        <f t="shared" si="1398"/>
        <v>0</v>
      </c>
      <c r="BW927" s="17">
        <f t="shared" si="1376"/>
        <v>0</v>
      </c>
      <c r="CB927">
        <v>925</v>
      </c>
      <c r="CC927" s="7">
        <f t="shared" ca="1" si="1399"/>
        <v>-19000</v>
      </c>
      <c r="CD927" s="28">
        <f t="shared" ca="1" si="1400"/>
        <v>0</v>
      </c>
      <c r="CE927" s="16">
        <f t="shared" ca="1" si="1401"/>
        <v>0</v>
      </c>
      <c r="CF927" s="9">
        <f t="shared" ca="1" si="1345"/>
        <v>0</v>
      </c>
      <c r="CG927" s="26">
        <f t="shared" ca="1" si="1346"/>
        <v>0</v>
      </c>
      <c r="CH927" s="19">
        <f t="shared" ca="1" si="1347"/>
        <v>0</v>
      </c>
      <c r="CI927" s="26">
        <f t="shared" ca="1" si="1348"/>
        <v>0</v>
      </c>
      <c r="CJ927" s="26">
        <f t="shared" ca="1" si="1349"/>
        <v>0</v>
      </c>
      <c r="CK927" s="16">
        <f t="shared" ca="1" si="1402"/>
        <v>0</v>
      </c>
      <c r="CL927" s="25">
        <v>0</v>
      </c>
      <c r="CM927" s="25">
        <f t="shared" ca="1" si="1403"/>
        <v>0</v>
      </c>
      <c r="CN927" s="25">
        <f t="shared" ca="1" si="1404"/>
        <v>0</v>
      </c>
      <c r="CO927" s="25">
        <f t="shared" ca="1" si="1405"/>
        <v>0</v>
      </c>
      <c r="CP927" s="25">
        <f t="shared" ca="1" si="1406"/>
        <v>0</v>
      </c>
      <c r="CQ927" s="16">
        <f t="shared" ca="1" si="1407"/>
        <v>0</v>
      </c>
      <c r="CR927" s="25">
        <f t="shared" ca="1" si="1408"/>
        <v>0</v>
      </c>
      <c r="CS927" s="9">
        <f t="shared" ca="1" si="1350"/>
        <v>0</v>
      </c>
      <c r="CT927" s="26">
        <f t="shared" ca="1" si="1351"/>
        <v>0</v>
      </c>
      <c r="CU927" s="19">
        <f t="shared" ca="1" si="1352"/>
        <v>0</v>
      </c>
      <c r="CV927" s="26">
        <f t="shared" ca="1" si="1353"/>
        <v>0</v>
      </c>
      <c r="CW927" s="26">
        <f t="shared" ca="1" si="1354"/>
        <v>0</v>
      </c>
      <c r="CX927">
        <f t="shared" ca="1" si="1409"/>
        <v>0</v>
      </c>
      <c r="CY927" s="7">
        <f t="shared" ca="1" si="1377"/>
        <v>0</v>
      </c>
      <c r="CZ927" s="7">
        <f t="shared" ca="1" si="1378"/>
        <v>0</v>
      </c>
      <c r="DA927" s="17">
        <f t="shared" ca="1" si="1410"/>
        <v>0</v>
      </c>
      <c r="DB927" s="17">
        <f t="shared" ca="1" si="1379"/>
        <v>0</v>
      </c>
      <c r="EB927">
        <v>925</v>
      </c>
      <c r="EC927" s="7">
        <f t="shared" si="1411"/>
        <v>0</v>
      </c>
      <c r="ED927" s="28">
        <f t="shared" si="1412"/>
        <v>0</v>
      </c>
      <c r="EE927" s="16">
        <f t="shared" si="1413"/>
        <v>0</v>
      </c>
      <c r="EF927" s="9">
        <f t="shared" si="1355"/>
        <v>0</v>
      </c>
      <c r="EG927" s="26">
        <f t="shared" si="1356"/>
        <v>0</v>
      </c>
      <c r="EH927" s="19">
        <f t="shared" si="1357"/>
        <v>0</v>
      </c>
      <c r="EI927" s="26">
        <f t="shared" si="1358"/>
        <v>0</v>
      </c>
      <c r="EJ927" s="26">
        <f t="shared" si="1359"/>
        <v>0</v>
      </c>
      <c r="EK927" s="16">
        <f t="shared" si="1414"/>
        <v>0</v>
      </c>
      <c r="EL927" s="25">
        <v>0</v>
      </c>
      <c r="EM927" s="25">
        <f t="shared" si="1415"/>
        <v>0</v>
      </c>
      <c r="EN927" s="25">
        <f t="shared" si="1416"/>
        <v>0</v>
      </c>
      <c r="EO927" s="25">
        <f t="shared" si="1417"/>
        <v>0</v>
      </c>
      <c r="EP927" s="25">
        <f t="shared" si="1418"/>
        <v>0</v>
      </c>
      <c r="EQ927" s="16">
        <f t="shared" si="1419"/>
        <v>0</v>
      </c>
      <c r="ER927" s="25">
        <f t="shared" si="1420"/>
        <v>0</v>
      </c>
      <c r="ES927" s="9">
        <f t="shared" si="1360"/>
        <v>0</v>
      </c>
      <c r="ET927" s="26">
        <f t="shared" si="1361"/>
        <v>0</v>
      </c>
      <c r="EU927" s="19">
        <f t="shared" si="1362"/>
        <v>0</v>
      </c>
      <c r="EV927" s="26">
        <f t="shared" si="1363"/>
        <v>0</v>
      </c>
      <c r="EW927" s="26">
        <f t="shared" si="1364"/>
        <v>0</v>
      </c>
      <c r="EX927">
        <f t="shared" si="1421"/>
        <v>0</v>
      </c>
      <c r="EY927" s="7">
        <f t="shared" si="1380"/>
        <v>0</v>
      </c>
      <c r="EZ927" s="7">
        <f t="shared" si="1381"/>
        <v>0</v>
      </c>
      <c r="FA927" s="17">
        <f t="shared" si="1422"/>
        <v>0</v>
      </c>
      <c r="FB927" s="17">
        <f t="shared" si="1382"/>
        <v>0</v>
      </c>
      <c r="GB927">
        <v>925</v>
      </c>
      <c r="GC927" s="7">
        <f t="shared" si="1423"/>
        <v>0</v>
      </c>
      <c r="GD927" s="28">
        <f t="shared" si="1424"/>
        <v>0</v>
      </c>
      <c r="GE927" s="16">
        <f t="shared" si="1425"/>
        <v>0</v>
      </c>
      <c r="GF927" s="9">
        <f t="shared" si="1365"/>
        <v>0</v>
      </c>
      <c r="GG927" s="26">
        <f t="shared" si="1366"/>
        <v>0</v>
      </c>
      <c r="GH927" s="19">
        <f t="shared" si="1367"/>
        <v>0</v>
      </c>
      <c r="GI927" s="26">
        <f t="shared" si="1368"/>
        <v>0</v>
      </c>
      <c r="GJ927" s="26">
        <f t="shared" si="1369"/>
        <v>0</v>
      </c>
      <c r="GK927" s="16">
        <f t="shared" si="1426"/>
        <v>0</v>
      </c>
      <c r="GL927" s="25">
        <v>0</v>
      </c>
      <c r="GM927" s="25">
        <f t="shared" si="1427"/>
        <v>0</v>
      </c>
      <c r="GN927" s="25">
        <f t="shared" si="1428"/>
        <v>0</v>
      </c>
      <c r="GO927" s="25">
        <f t="shared" si="1429"/>
        <v>0</v>
      </c>
      <c r="GP927" s="25">
        <f t="shared" si="1430"/>
        <v>0</v>
      </c>
      <c r="GQ927" s="16">
        <f t="shared" si="1431"/>
        <v>0</v>
      </c>
      <c r="GR927" s="25">
        <f t="shared" si="1432"/>
        <v>0</v>
      </c>
      <c r="GS927" s="9">
        <f t="shared" si="1370"/>
        <v>0</v>
      </c>
      <c r="GT927" s="26">
        <f t="shared" si="1371"/>
        <v>0</v>
      </c>
      <c r="GU927" s="19">
        <f t="shared" si="1372"/>
        <v>0</v>
      </c>
      <c r="GV927" s="26">
        <f t="shared" si="1373"/>
        <v>0</v>
      </c>
      <c r="GW927" s="26">
        <f t="shared" si="1374"/>
        <v>0</v>
      </c>
      <c r="GX927">
        <f t="shared" si="1433"/>
        <v>0</v>
      </c>
      <c r="GY927" s="7">
        <f t="shared" si="1383"/>
        <v>0</v>
      </c>
      <c r="GZ927" s="7">
        <f t="shared" si="1384"/>
        <v>0</v>
      </c>
      <c r="HA927" s="17">
        <f t="shared" si="1434"/>
        <v>0</v>
      </c>
      <c r="HB927" s="17">
        <f t="shared" si="1385"/>
        <v>0</v>
      </c>
    </row>
    <row r="928" spans="54:210" x14ac:dyDescent="0.3">
      <c r="BB928">
        <v>926</v>
      </c>
      <c r="BC928" s="7">
        <f t="shared" si="1386"/>
        <v>0</v>
      </c>
      <c r="BD928" s="28">
        <f t="shared" si="1387"/>
        <v>0</v>
      </c>
      <c r="BE928" s="16">
        <f t="shared" si="1388"/>
        <v>0</v>
      </c>
      <c r="BF928" s="16">
        <f t="shared" si="1389"/>
        <v>0</v>
      </c>
      <c r="BG928" s="25">
        <v>0</v>
      </c>
      <c r="BH928" s="25">
        <f t="shared" si="1390"/>
        <v>0</v>
      </c>
      <c r="BI928" s="25">
        <f t="shared" si="1391"/>
        <v>0</v>
      </c>
      <c r="BJ928" s="25">
        <f t="shared" si="1392"/>
        <v>0</v>
      </c>
      <c r="BK928" s="25">
        <f t="shared" si="1393"/>
        <v>0</v>
      </c>
      <c r="BL928" s="16">
        <f t="shared" si="1394"/>
        <v>0</v>
      </c>
      <c r="BM928" s="25">
        <f t="shared" si="1395"/>
        <v>0</v>
      </c>
      <c r="BN928" s="9">
        <f t="shared" si="1340"/>
        <v>0</v>
      </c>
      <c r="BO928" s="26">
        <f t="shared" si="1341"/>
        <v>0</v>
      </c>
      <c r="BP928" s="19">
        <f t="shared" si="1342"/>
        <v>0</v>
      </c>
      <c r="BQ928" s="26">
        <f t="shared" si="1343"/>
        <v>0</v>
      </c>
      <c r="BR928" s="26">
        <f t="shared" si="1344"/>
        <v>0</v>
      </c>
      <c r="BS928">
        <f t="shared" si="1396"/>
        <v>0</v>
      </c>
      <c r="BT928" s="7">
        <f t="shared" si="1397"/>
        <v>0</v>
      </c>
      <c r="BU928" s="7">
        <f t="shared" si="1375"/>
        <v>0</v>
      </c>
      <c r="BV928" s="17">
        <f t="shared" si="1398"/>
        <v>0</v>
      </c>
      <c r="BW928" s="17">
        <f t="shared" si="1376"/>
        <v>0</v>
      </c>
      <c r="CB928">
        <v>926</v>
      </c>
      <c r="CC928" s="7">
        <f t="shared" ca="1" si="1399"/>
        <v>-19000</v>
      </c>
      <c r="CD928" s="28">
        <f t="shared" ca="1" si="1400"/>
        <v>0</v>
      </c>
      <c r="CE928" s="16">
        <f t="shared" ca="1" si="1401"/>
        <v>0</v>
      </c>
      <c r="CF928" s="9">
        <f t="shared" ca="1" si="1345"/>
        <v>0</v>
      </c>
      <c r="CG928" s="26">
        <f t="shared" ca="1" si="1346"/>
        <v>0</v>
      </c>
      <c r="CH928" s="19">
        <f t="shared" ca="1" si="1347"/>
        <v>0</v>
      </c>
      <c r="CI928" s="26">
        <f t="shared" ca="1" si="1348"/>
        <v>0</v>
      </c>
      <c r="CJ928" s="26">
        <f t="shared" ca="1" si="1349"/>
        <v>0</v>
      </c>
      <c r="CK928" s="16">
        <f t="shared" ca="1" si="1402"/>
        <v>0</v>
      </c>
      <c r="CL928" s="25">
        <v>0</v>
      </c>
      <c r="CM928" s="25">
        <f t="shared" ca="1" si="1403"/>
        <v>0</v>
      </c>
      <c r="CN928" s="25">
        <f t="shared" ca="1" si="1404"/>
        <v>0</v>
      </c>
      <c r="CO928" s="25">
        <f t="shared" ca="1" si="1405"/>
        <v>0</v>
      </c>
      <c r="CP928" s="25">
        <f t="shared" ca="1" si="1406"/>
        <v>0</v>
      </c>
      <c r="CQ928" s="16">
        <f t="shared" ca="1" si="1407"/>
        <v>0</v>
      </c>
      <c r="CR928" s="25">
        <f t="shared" ca="1" si="1408"/>
        <v>0</v>
      </c>
      <c r="CS928" s="9">
        <f t="shared" ca="1" si="1350"/>
        <v>0</v>
      </c>
      <c r="CT928" s="26">
        <f t="shared" ca="1" si="1351"/>
        <v>0</v>
      </c>
      <c r="CU928" s="19">
        <f t="shared" ca="1" si="1352"/>
        <v>0</v>
      </c>
      <c r="CV928" s="26">
        <f t="shared" ca="1" si="1353"/>
        <v>0</v>
      </c>
      <c r="CW928" s="26">
        <f t="shared" ca="1" si="1354"/>
        <v>0</v>
      </c>
      <c r="CX928">
        <f t="shared" ca="1" si="1409"/>
        <v>0</v>
      </c>
      <c r="CY928" s="7">
        <f t="shared" ca="1" si="1377"/>
        <v>0</v>
      </c>
      <c r="CZ928" s="7">
        <f t="shared" ca="1" si="1378"/>
        <v>0</v>
      </c>
      <c r="DA928" s="17">
        <f t="shared" ca="1" si="1410"/>
        <v>0</v>
      </c>
      <c r="DB928" s="17">
        <f t="shared" ca="1" si="1379"/>
        <v>0</v>
      </c>
      <c r="EB928">
        <v>926</v>
      </c>
      <c r="EC928" s="7">
        <f t="shared" si="1411"/>
        <v>0</v>
      </c>
      <c r="ED928" s="28">
        <f t="shared" si="1412"/>
        <v>0</v>
      </c>
      <c r="EE928" s="16">
        <f t="shared" si="1413"/>
        <v>0</v>
      </c>
      <c r="EF928" s="9">
        <f t="shared" si="1355"/>
        <v>0</v>
      </c>
      <c r="EG928" s="26">
        <f t="shared" si="1356"/>
        <v>0</v>
      </c>
      <c r="EH928" s="19">
        <f t="shared" si="1357"/>
        <v>0</v>
      </c>
      <c r="EI928" s="26">
        <f t="shared" si="1358"/>
        <v>0</v>
      </c>
      <c r="EJ928" s="26">
        <f t="shared" si="1359"/>
        <v>0</v>
      </c>
      <c r="EK928" s="16">
        <f t="shared" si="1414"/>
        <v>0</v>
      </c>
      <c r="EL928" s="25">
        <v>0</v>
      </c>
      <c r="EM928" s="25">
        <f t="shared" si="1415"/>
        <v>0</v>
      </c>
      <c r="EN928" s="25">
        <f t="shared" si="1416"/>
        <v>0</v>
      </c>
      <c r="EO928" s="25">
        <f t="shared" si="1417"/>
        <v>0</v>
      </c>
      <c r="EP928" s="25">
        <f t="shared" si="1418"/>
        <v>0</v>
      </c>
      <c r="EQ928" s="16">
        <f t="shared" si="1419"/>
        <v>0</v>
      </c>
      <c r="ER928" s="25">
        <f t="shared" si="1420"/>
        <v>0</v>
      </c>
      <c r="ES928" s="9">
        <f t="shared" si="1360"/>
        <v>0</v>
      </c>
      <c r="ET928" s="26">
        <f t="shared" si="1361"/>
        <v>0</v>
      </c>
      <c r="EU928" s="19">
        <f t="shared" si="1362"/>
        <v>0</v>
      </c>
      <c r="EV928" s="26">
        <f t="shared" si="1363"/>
        <v>0</v>
      </c>
      <c r="EW928" s="26">
        <f t="shared" si="1364"/>
        <v>0</v>
      </c>
      <c r="EX928">
        <f t="shared" si="1421"/>
        <v>0</v>
      </c>
      <c r="EY928" s="7">
        <f t="shared" si="1380"/>
        <v>0</v>
      </c>
      <c r="EZ928" s="7">
        <f t="shared" si="1381"/>
        <v>0</v>
      </c>
      <c r="FA928" s="17">
        <f t="shared" si="1422"/>
        <v>0</v>
      </c>
      <c r="FB928" s="17">
        <f t="shared" si="1382"/>
        <v>0</v>
      </c>
      <c r="GB928">
        <v>926</v>
      </c>
      <c r="GC928" s="7">
        <f t="shared" si="1423"/>
        <v>0</v>
      </c>
      <c r="GD928" s="28">
        <f t="shared" si="1424"/>
        <v>0</v>
      </c>
      <c r="GE928" s="16">
        <f t="shared" si="1425"/>
        <v>0</v>
      </c>
      <c r="GF928" s="9">
        <f t="shared" si="1365"/>
        <v>0</v>
      </c>
      <c r="GG928" s="26">
        <f t="shared" si="1366"/>
        <v>0</v>
      </c>
      <c r="GH928" s="19">
        <f t="shared" si="1367"/>
        <v>0</v>
      </c>
      <c r="GI928" s="26">
        <f t="shared" si="1368"/>
        <v>0</v>
      </c>
      <c r="GJ928" s="26">
        <f t="shared" si="1369"/>
        <v>0</v>
      </c>
      <c r="GK928" s="16">
        <f t="shared" si="1426"/>
        <v>0</v>
      </c>
      <c r="GL928" s="25">
        <v>0</v>
      </c>
      <c r="GM928" s="25">
        <f t="shared" si="1427"/>
        <v>0</v>
      </c>
      <c r="GN928" s="25">
        <f t="shared" si="1428"/>
        <v>0</v>
      </c>
      <c r="GO928" s="25">
        <f t="shared" si="1429"/>
        <v>0</v>
      </c>
      <c r="GP928" s="25">
        <f t="shared" si="1430"/>
        <v>0</v>
      </c>
      <c r="GQ928" s="16">
        <f t="shared" si="1431"/>
        <v>0</v>
      </c>
      <c r="GR928" s="25">
        <f t="shared" si="1432"/>
        <v>0</v>
      </c>
      <c r="GS928" s="9">
        <f t="shared" si="1370"/>
        <v>0</v>
      </c>
      <c r="GT928" s="26">
        <f t="shared" si="1371"/>
        <v>0</v>
      </c>
      <c r="GU928" s="19">
        <f t="shared" si="1372"/>
        <v>0</v>
      </c>
      <c r="GV928" s="26">
        <f t="shared" si="1373"/>
        <v>0</v>
      </c>
      <c r="GW928" s="26">
        <f t="shared" si="1374"/>
        <v>0</v>
      </c>
      <c r="GX928">
        <f t="shared" si="1433"/>
        <v>0</v>
      </c>
      <c r="GY928" s="7">
        <f t="shared" si="1383"/>
        <v>0</v>
      </c>
      <c r="GZ928" s="7">
        <f t="shared" si="1384"/>
        <v>0</v>
      </c>
      <c r="HA928" s="17">
        <f t="shared" si="1434"/>
        <v>0</v>
      </c>
      <c r="HB928" s="17">
        <f t="shared" si="1385"/>
        <v>0</v>
      </c>
    </row>
    <row r="929" spans="54:210" x14ac:dyDescent="0.3">
      <c r="BB929">
        <v>927</v>
      </c>
      <c r="BC929" s="7">
        <f t="shared" si="1386"/>
        <v>0</v>
      </c>
      <c r="BD929" s="28">
        <f t="shared" si="1387"/>
        <v>0</v>
      </c>
      <c r="BE929" s="16">
        <f t="shared" si="1388"/>
        <v>0</v>
      </c>
      <c r="BF929" s="16">
        <f t="shared" si="1389"/>
        <v>0</v>
      </c>
      <c r="BG929" s="25">
        <v>0</v>
      </c>
      <c r="BH929" s="25">
        <f t="shared" si="1390"/>
        <v>0</v>
      </c>
      <c r="BI929" s="25">
        <f t="shared" si="1391"/>
        <v>0</v>
      </c>
      <c r="BJ929" s="25">
        <f t="shared" si="1392"/>
        <v>0</v>
      </c>
      <c r="BK929" s="25">
        <f t="shared" si="1393"/>
        <v>0</v>
      </c>
      <c r="BL929" s="16">
        <f t="shared" si="1394"/>
        <v>0</v>
      </c>
      <c r="BM929" s="25">
        <f t="shared" si="1395"/>
        <v>0</v>
      </c>
      <c r="BN929" s="9">
        <f t="shared" si="1340"/>
        <v>0</v>
      </c>
      <c r="BO929" s="26">
        <f t="shared" si="1341"/>
        <v>0</v>
      </c>
      <c r="BP929" s="19">
        <f t="shared" si="1342"/>
        <v>0</v>
      </c>
      <c r="BQ929" s="26">
        <f t="shared" si="1343"/>
        <v>0</v>
      </c>
      <c r="BR929" s="26">
        <f t="shared" si="1344"/>
        <v>0</v>
      </c>
      <c r="BS929">
        <f t="shared" si="1396"/>
        <v>0</v>
      </c>
      <c r="BT929" s="7">
        <f t="shared" si="1397"/>
        <v>0</v>
      </c>
      <c r="BU929" s="7">
        <f t="shared" si="1375"/>
        <v>0</v>
      </c>
      <c r="BV929" s="17">
        <f t="shared" si="1398"/>
        <v>0</v>
      </c>
      <c r="BW929" s="17">
        <f t="shared" si="1376"/>
        <v>0</v>
      </c>
      <c r="CB929">
        <v>927</v>
      </c>
      <c r="CC929" s="7">
        <f t="shared" ca="1" si="1399"/>
        <v>-19000</v>
      </c>
      <c r="CD929" s="28">
        <f t="shared" ca="1" si="1400"/>
        <v>0</v>
      </c>
      <c r="CE929" s="16">
        <f t="shared" ca="1" si="1401"/>
        <v>0</v>
      </c>
      <c r="CF929" s="9">
        <f t="shared" ca="1" si="1345"/>
        <v>0</v>
      </c>
      <c r="CG929" s="26">
        <f t="shared" ca="1" si="1346"/>
        <v>0</v>
      </c>
      <c r="CH929" s="19">
        <f t="shared" ca="1" si="1347"/>
        <v>0</v>
      </c>
      <c r="CI929" s="26">
        <f t="shared" ca="1" si="1348"/>
        <v>0</v>
      </c>
      <c r="CJ929" s="26">
        <f t="shared" ca="1" si="1349"/>
        <v>0</v>
      </c>
      <c r="CK929" s="16">
        <f t="shared" ca="1" si="1402"/>
        <v>0</v>
      </c>
      <c r="CL929" s="25">
        <v>0</v>
      </c>
      <c r="CM929" s="25">
        <f t="shared" ca="1" si="1403"/>
        <v>0</v>
      </c>
      <c r="CN929" s="25">
        <f t="shared" ca="1" si="1404"/>
        <v>0</v>
      </c>
      <c r="CO929" s="25">
        <f t="shared" ca="1" si="1405"/>
        <v>0</v>
      </c>
      <c r="CP929" s="25">
        <f t="shared" ca="1" si="1406"/>
        <v>0</v>
      </c>
      <c r="CQ929" s="16">
        <f t="shared" ca="1" si="1407"/>
        <v>0</v>
      </c>
      <c r="CR929" s="25">
        <f t="shared" ca="1" si="1408"/>
        <v>0</v>
      </c>
      <c r="CS929" s="9">
        <f t="shared" ca="1" si="1350"/>
        <v>0</v>
      </c>
      <c r="CT929" s="26">
        <f t="shared" ca="1" si="1351"/>
        <v>0</v>
      </c>
      <c r="CU929" s="19">
        <f t="shared" ca="1" si="1352"/>
        <v>0</v>
      </c>
      <c r="CV929" s="26">
        <f t="shared" ca="1" si="1353"/>
        <v>0</v>
      </c>
      <c r="CW929" s="26">
        <f t="shared" ca="1" si="1354"/>
        <v>0</v>
      </c>
      <c r="CX929">
        <f t="shared" ca="1" si="1409"/>
        <v>0</v>
      </c>
      <c r="CY929" s="7">
        <f t="shared" ca="1" si="1377"/>
        <v>0</v>
      </c>
      <c r="CZ929" s="7">
        <f t="shared" ca="1" si="1378"/>
        <v>0</v>
      </c>
      <c r="DA929" s="17">
        <f t="shared" ca="1" si="1410"/>
        <v>0</v>
      </c>
      <c r="DB929" s="17">
        <f t="shared" ca="1" si="1379"/>
        <v>0</v>
      </c>
      <c r="EB929">
        <v>927</v>
      </c>
      <c r="EC929" s="7">
        <f t="shared" si="1411"/>
        <v>0</v>
      </c>
      <c r="ED929" s="28">
        <f t="shared" si="1412"/>
        <v>0</v>
      </c>
      <c r="EE929" s="16">
        <f t="shared" si="1413"/>
        <v>0</v>
      </c>
      <c r="EF929" s="9">
        <f t="shared" si="1355"/>
        <v>0</v>
      </c>
      <c r="EG929" s="26">
        <f t="shared" si="1356"/>
        <v>0</v>
      </c>
      <c r="EH929" s="19">
        <f t="shared" si="1357"/>
        <v>0</v>
      </c>
      <c r="EI929" s="26">
        <f t="shared" si="1358"/>
        <v>0</v>
      </c>
      <c r="EJ929" s="26">
        <f t="shared" si="1359"/>
        <v>0</v>
      </c>
      <c r="EK929" s="16">
        <f t="shared" si="1414"/>
        <v>0</v>
      </c>
      <c r="EL929" s="25">
        <v>0</v>
      </c>
      <c r="EM929" s="25">
        <f t="shared" si="1415"/>
        <v>0</v>
      </c>
      <c r="EN929" s="25">
        <f t="shared" si="1416"/>
        <v>0</v>
      </c>
      <c r="EO929" s="25">
        <f t="shared" si="1417"/>
        <v>0</v>
      </c>
      <c r="EP929" s="25">
        <f t="shared" si="1418"/>
        <v>0</v>
      </c>
      <c r="EQ929" s="16">
        <f t="shared" si="1419"/>
        <v>0</v>
      </c>
      <c r="ER929" s="25">
        <f t="shared" si="1420"/>
        <v>0</v>
      </c>
      <c r="ES929" s="9">
        <f t="shared" si="1360"/>
        <v>0</v>
      </c>
      <c r="ET929" s="26">
        <f t="shared" si="1361"/>
        <v>0</v>
      </c>
      <c r="EU929" s="19">
        <f t="shared" si="1362"/>
        <v>0</v>
      </c>
      <c r="EV929" s="26">
        <f t="shared" si="1363"/>
        <v>0</v>
      </c>
      <c r="EW929" s="26">
        <f t="shared" si="1364"/>
        <v>0</v>
      </c>
      <c r="EX929">
        <f t="shared" si="1421"/>
        <v>0</v>
      </c>
      <c r="EY929" s="7">
        <f t="shared" si="1380"/>
        <v>0</v>
      </c>
      <c r="EZ929" s="7">
        <f t="shared" si="1381"/>
        <v>0</v>
      </c>
      <c r="FA929" s="17">
        <f t="shared" si="1422"/>
        <v>0</v>
      </c>
      <c r="FB929" s="17">
        <f t="shared" si="1382"/>
        <v>0</v>
      </c>
      <c r="GB929">
        <v>927</v>
      </c>
      <c r="GC929" s="7">
        <f t="shared" si="1423"/>
        <v>0</v>
      </c>
      <c r="GD929" s="28">
        <f t="shared" si="1424"/>
        <v>0</v>
      </c>
      <c r="GE929" s="16">
        <f t="shared" si="1425"/>
        <v>0</v>
      </c>
      <c r="GF929" s="9">
        <f t="shared" si="1365"/>
        <v>0</v>
      </c>
      <c r="GG929" s="26">
        <f t="shared" si="1366"/>
        <v>0</v>
      </c>
      <c r="GH929" s="19">
        <f t="shared" si="1367"/>
        <v>0</v>
      </c>
      <c r="GI929" s="26">
        <f t="shared" si="1368"/>
        <v>0</v>
      </c>
      <c r="GJ929" s="26">
        <f t="shared" si="1369"/>
        <v>0</v>
      </c>
      <c r="GK929" s="16">
        <f t="shared" si="1426"/>
        <v>0</v>
      </c>
      <c r="GL929" s="25">
        <v>0</v>
      </c>
      <c r="GM929" s="25">
        <f t="shared" si="1427"/>
        <v>0</v>
      </c>
      <c r="GN929" s="25">
        <f t="shared" si="1428"/>
        <v>0</v>
      </c>
      <c r="GO929" s="25">
        <f t="shared" si="1429"/>
        <v>0</v>
      </c>
      <c r="GP929" s="25">
        <f t="shared" si="1430"/>
        <v>0</v>
      </c>
      <c r="GQ929" s="16">
        <f t="shared" si="1431"/>
        <v>0</v>
      </c>
      <c r="GR929" s="25">
        <f t="shared" si="1432"/>
        <v>0</v>
      </c>
      <c r="GS929" s="9">
        <f t="shared" si="1370"/>
        <v>0</v>
      </c>
      <c r="GT929" s="26">
        <f t="shared" si="1371"/>
        <v>0</v>
      </c>
      <c r="GU929" s="19">
        <f t="shared" si="1372"/>
        <v>0</v>
      </c>
      <c r="GV929" s="26">
        <f t="shared" si="1373"/>
        <v>0</v>
      </c>
      <c r="GW929" s="26">
        <f t="shared" si="1374"/>
        <v>0</v>
      </c>
      <c r="GX929">
        <f t="shared" si="1433"/>
        <v>0</v>
      </c>
      <c r="GY929" s="7">
        <f t="shared" si="1383"/>
        <v>0</v>
      </c>
      <c r="GZ929" s="7">
        <f t="shared" si="1384"/>
        <v>0</v>
      </c>
      <c r="HA929" s="17">
        <f t="shared" si="1434"/>
        <v>0</v>
      </c>
      <c r="HB929" s="17">
        <f t="shared" si="1385"/>
        <v>0</v>
      </c>
    </row>
    <row r="930" spans="54:210" x14ac:dyDescent="0.3">
      <c r="BB930">
        <v>928</v>
      </c>
      <c r="BC930" s="7">
        <f t="shared" si="1386"/>
        <v>0</v>
      </c>
      <c r="BD930" s="28">
        <f t="shared" si="1387"/>
        <v>0</v>
      </c>
      <c r="BE930" s="16">
        <f t="shared" si="1388"/>
        <v>0</v>
      </c>
      <c r="BF930" s="16">
        <f t="shared" si="1389"/>
        <v>0</v>
      </c>
      <c r="BG930" s="25">
        <v>0</v>
      </c>
      <c r="BH930" s="25">
        <f t="shared" si="1390"/>
        <v>0</v>
      </c>
      <c r="BI930" s="25">
        <f t="shared" si="1391"/>
        <v>0</v>
      </c>
      <c r="BJ930" s="25">
        <f t="shared" si="1392"/>
        <v>0</v>
      </c>
      <c r="BK930" s="25">
        <f t="shared" si="1393"/>
        <v>0</v>
      </c>
      <c r="BL930" s="16">
        <f t="shared" si="1394"/>
        <v>0</v>
      </c>
      <c r="BM930" s="25">
        <f t="shared" si="1395"/>
        <v>0</v>
      </c>
      <c r="BN930" s="9">
        <f t="shared" si="1340"/>
        <v>0</v>
      </c>
      <c r="BO930" s="26">
        <f t="shared" si="1341"/>
        <v>0</v>
      </c>
      <c r="BP930" s="19">
        <f t="shared" si="1342"/>
        <v>0</v>
      </c>
      <c r="BQ930" s="26">
        <f t="shared" si="1343"/>
        <v>0</v>
      </c>
      <c r="BR930" s="26">
        <f t="shared" si="1344"/>
        <v>0</v>
      </c>
      <c r="BS930">
        <f t="shared" si="1396"/>
        <v>0</v>
      </c>
      <c r="BT930" s="7">
        <f t="shared" si="1397"/>
        <v>0</v>
      </c>
      <c r="BU930" s="7">
        <f t="shared" si="1375"/>
        <v>0</v>
      </c>
      <c r="BV930" s="17">
        <f t="shared" si="1398"/>
        <v>0</v>
      </c>
      <c r="BW930" s="17">
        <f t="shared" si="1376"/>
        <v>0</v>
      </c>
      <c r="CB930">
        <v>928</v>
      </c>
      <c r="CC930" s="7">
        <f t="shared" ca="1" si="1399"/>
        <v>-19000</v>
      </c>
      <c r="CD930" s="28">
        <f t="shared" ca="1" si="1400"/>
        <v>0</v>
      </c>
      <c r="CE930" s="16">
        <f t="shared" ca="1" si="1401"/>
        <v>0</v>
      </c>
      <c r="CF930" s="9">
        <f t="shared" ca="1" si="1345"/>
        <v>0</v>
      </c>
      <c r="CG930" s="26">
        <f t="shared" ca="1" si="1346"/>
        <v>0</v>
      </c>
      <c r="CH930" s="19">
        <f t="shared" ca="1" si="1347"/>
        <v>0</v>
      </c>
      <c r="CI930" s="26">
        <f t="shared" ca="1" si="1348"/>
        <v>0</v>
      </c>
      <c r="CJ930" s="26">
        <f t="shared" ca="1" si="1349"/>
        <v>0</v>
      </c>
      <c r="CK930" s="16">
        <f t="shared" ca="1" si="1402"/>
        <v>0</v>
      </c>
      <c r="CL930" s="25">
        <v>0</v>
      </c>
      <c r="CM930" s="25">
        <f t="shared" ca="1" si="1403"/>
        <v>0</v>
      </c>
      <c r="CN930" s="25">
        <f t="shared" ca="1" si="1404"/>
        <v>0</v>
      </c>
      <c r="CO930" s="25">
        <f t="shared" ca="1" si="1405"/>
        <v>0</v>
      </c>
      <c r="CP930" s="25">
        <f t="shared" ca="1" si="1406"/>
        <v>0</v>
      </c>
      <c r="CQ930" s="16">
        <f t="shared" ca="1" si="1407"/>
        <v>0</v>
      </c>
      <c r="CR930" s="25">
        <f t="shared" ca="1" si="1408"/>
        <v>0</v>
      </c>
      <c r="CS930" s="9">
        <f t="shared" ca="1" si="1350"/>
        <v>0</v>
      </c>
      <c r="CT930" s="26">
        <f t="shared" ca="1" si="1351"/>
        <v>0</v>
      </c>
      <c r="CU930" s="19">
        <f t="shared" ca="1" si="1352"/>
        <v>0</v>
      </c>
      <c r="CV930" s="26">
        <f t="shared" ca="1" si="1353"/>
        <v>0</v>
      </c>
      <c r="CW930" s="26">
        <f t="shared" ca="1" si="1354"/>
        <v>0</v>
      </c>
      <c r="CX930">
        <f t="shared" ca="1" si="1409"/>
        <v>0</v>
      </c>
      <c r="CY930" s="7">
        <f t="shared" ca="1" si="1377"/>
        <v>0</v>
      </c>
      <c r="CZ930" s="7">
        <f t="shared" ca="1" si="1378"/>
        <v>0</v>
      </c>
      <c r="DA930" s="17">
        <f t="shared" ca="1" si="1410"/>
        <v>0</v>
      </c>
      <c r="DB930" s="17">
        <f t="shared" ca="1" si="1379"/>
        <v>0</v>
      </c>
      <c r="EB930">
        <v>928</v>
      </c>
      <c r="EC930" s="7">
        <f t="shared" si="1411"/>
        <v>0</v>
      </c>
      <c r="ED930" s="28">
        <f t="shared" si="1412"/>
        <v>0</v>
      </c>
      <c r="EE930" s="16">
        <f t="shared" si="1413"/>
        <v>0</v>
      </c>
      <c r="EF930" s="9">
        <f t="shared" si="1355"/>
        <v>0</v>
      </c>
      <c r="EG930" s="26">
        <f t="shared" si="1356"/>
        <v>0</v>
      </c>
      <c r="EH930" s="19">
        <f t="shared" si="1357"/>
        <v>0</v>
      </c>
      <c r="EI930" s="26">
        <f t="shared" si="1358"/>
        <v>0</v>
      </c>
      <c r="EJ930" s="26">
        <f t="shared" si="1359"/>
        <v>0</v>
      </c>
      <c r="EK930" s="16">
        <f t="shared" si="1414"/>
        <v>0</v>
      </c>
      <c r="EL930" s="25">
        <v>0</v>
      </c>
      <c r="EM930" s="25">
        <f t="shared" si="1415"/>
        <v>0</v>
      </c>
      <c r="EN930" s="25">
        <f t="shared" si="1416"/>
        <v>0</v>
      </c>
      <c r="EO930" s="25">
        <f t="shared" si="1417"/>
        <v>0</v>
      </c>
      <c r="EP930" s="25">
        <f t="shared" si="1418"/>
        <v>0</v>
      </c>
      <c r="EQ930" s="16">
        <f t="shared" si="1419"/>
        <v>0</v>
      </c>
      <c r="ER930" s="25">
        <f t="shared" si="1420"/>
        <v>0</v>
      </c>
      <c r="ES930" s="9">
        <f t="shared" si="1360"/>
        <v>0</v>
      </c>
      <c r="ET930" s="26">
        <f t="shared" si="1361"/>
        <v>0</v>
      </c>
      <c r="EU930" s="19">
        <f t="shared" si="1362"/>
        <v>0</v>
      </c>
      <c r="EV930" s="26">
        <f t="shared" si="1363"/>
        <v>0</v>
      </c>
      <c r="EW930" s="26">
        <f t="shared" si="1364"/>
        <v>0</v>
      </c>
      <c r="EX930">
        <f t="shared" si="1421"/>
        <v>0</v>
      </c>
      <c r="EY930" s="7">
        <f t="shared" si="1380"/>
        <v>0</v>
      </c>
      <c r="EZ930" s="7">
        <f t="shared" si="1381"/>
        <v>0</v>
      </c>
      <c r="FA930" s="17">
        <f t="shared" si="1422"/>
        <v>0</v>
      </c>
      <c r="FB930" s="17">
        <f t="shared" si="1382"/>
        <v>0</v>
      </c>
      <c r="GB930">
        <v>928</v>
      </c>
      <c r="GC930" s="7">
        <f t="shared" si="1423"/>
        <v>0</v>
      </c>
      <c r="GD930" s="28">
        <f t="shared" si="1424"/>
        <v>0</v>
      </c>
      <c r="GE930" s="16">
        <f t="shared" si="1425"/>
        <v>0</v>
      </c>
      <c r="GF930" s="9">
        <f t="shared" si="1365"/>
        <v>0</v>
      </c>
      <c r="GG930" s="26">
        <f t="shared" si="1366"/>
        <v>0</v>
      </c>
      <c r="GH930" s="19">
        <f t="shared" si="1367"/>
        <v>0</v>
      </c>
      <c r="GI930" s="26">
        <f t="shared" si="1368"/>
        <v>0</v>
      </c>
      <c r="GJ930" s="26">
        <f t="shared" si="1369"/>
        <v>0</v>
      </c>
      <c r="GK930" s="16">
        <f t="shared" si="1426"/>
        <v>0</v>
      </c>
      <c r="GL930" s="25">
        <v>0</v>
      </c>
      <c r="GM930" s="25">
        <f t="shared" si="1427"/>
        <v>0</v>
      </c>
      <c r="GN930" s="25">
        <f t="shared" si="1428"/>
        <v>0</v>
      </c>
      <c r="GO930" s="25">
        <f t="shared" si="1429"/>
        <v>0</v>
      </c>
      <c r="GP930" s="25">
        <f t="shared" si="1430"/>
        <v>0</v>
      </c>
      <c r="GQ930" s="16">
        <f t="shared" si="1431"/>
        <v>0</v>
      </c>
      <c r="GR930" s="25">
        <f t="shared" si="1432"/>
        <v>0</v>
      </c>
      <c r="GS930" s="9">
        <f t="shared" si="1370"/>
        <v>0</v>
      </c>
      <c r="GT930" s="26">
        <f t="shared" si="1371"/>
        <v>0</v>
      </c>
      <c r="GU930" s="19">
        <f t="shared" si="1372"/>
        <v>0</v>
      </c>
      <c r="GV930" s="26">
        <f t="shared" si="1373"/>
        <v>0</v>
      </c>
      <c r="GW930" s="26">
        <f t="shared" si="1374"/>
        <v>0</v>
      </c>
      <c r="GX930">
        <f t="shared" si="1433"/>
        <v>0</v>
      </c>
      <c r="GY930" s="7">
        <f t="shared" si="1383"/>
        <v>0</v>
      </c>
      <c r="GZ930" s="7">
        <f t="shared" si="1384"/>
        <v>0</v>
      </c>
      <c r="HA930" s="17">
        <f t="shared" si="1434"/>
        <v>0</v>
      </c>
      <c r="HB930" s="17">
        <f t="shared" si="1385"/>
        <v>0</v>
      </c>
    </row>
    <row r="931" spans="54:210" x14ac:dyDescent="0.3">
      <c r="BB931">
        <v>929</v>
      </c>
      <c r="BC931" s="7">
        <f t="shared" si="1386"/>
        <v>0</v>
      </c>
      <c r="BD931" s="28">
        <f t="shared" si="1387"/>
        <v>0</v>
      </c>
      <c r="BE931" s="16">
        <f t="shared" si="1388"/>
        <v>0</v>
      </c>
      <c r="BF931" s="16">
        <f t="shared" si="1389"/>
        <v>0</v>
      </c>
      <c r="BG931" s="25">
        <v>0</v>
      </c>
      <c r="BH931" s="25">
        <f t="shared" si="1390"/>
        <v>0</v>
      </c>
      <c r="BI931" s="25">
        <f t="shared" si="1391"/>
        <v>0</v>
      </c>
      <c r="BJ931" s="25">
        <f t="shared" si="1392"/>
        <v>0</v>
      </c>
      <c r="BK931" s="25">
        <f t="shared" si="1393"/>
        <v>0</v>
      </c>
      <c r="BL931" s="16">
        <f t="shared" si="1394"/>
        <v>0</v>
      </c>
      <c r="BM931" s="25">
        <f t="shared" si="1395"/>
        <v>0</v>
      </c>
      <c r="BN931" s="9">
        <f t="shared" si="1340"/>
        <v>0</v>
      </c>
      <c r="BO931" s="26">
        <f t="shared" si="1341"/>
        <v>0</v>
      </c>
      <c r="BP931" s="19">
        <f t="shared" si="1342"/>
        <v>0</v>
      </c>
      <c r="BQ931" s="26">
        <f t="shared" si="1343"/>
        <v>0</v>
      </c>
      <c r="BR931" s="26">
        <f t="shared" si="1344"/>
        <v>0</v>
      </c>
      <c r="BS931">
        <f t="shared" si="1396"/>
        <v>0</v>
      </c>
      <c r="BT931" s="7">
        <f t="shared" si="1397"/>
        <v>0</v>
      </c>
      <c r="BU931" s="7">
        <f t="shared" si="1375"/>
        <v>0</v>
      </c>
      <c r="BV931" s="17">
        <f t="shared" si="1398"/>
        <v>0</v>
      </c>
      <c r="BW931" s="17">
        <f t="shared" si="1376"/>
        <v>0</v>
      </c>
      <c r="CB931">
        <v>929</v>
      </c>
      <c r="CC931" s="7">
        <f t="shared" ca="1" si="1399"/>
        <v>-19000</v>
      </c>
      <c r="CD931" s="28">
        <f t="shared" ca="1" si="1400"/>
        <v>0</v>
      </c>
      <c r="CE931" s="16">
        <f t="shared" ca="1" si="1401"/>
        <v>0</v>
      </c>
      <c r="CF931" s="9">
        <f t="shared" ca="1" si="1345"/>
        <v>0</v>
      </c>
      <c r="CG931" s="26">
        <f t="shared" ca="1" si="1346"/>
        <v>0</v>
      </c>
      <c r="CH931" s="19">
        <f t="shared" ca="1" si="1347"/>
        <v>0</v>
      </c>
      <c r="CI931" s="26">
        <f t="shared" ca="1" si="1348"/>
        <v>0</v>
      </c>
      <c r="CJ931" s="26">
        <f t="shared" ca="1" si="1349"/>
        <v>0</v>
      </c>
      <c r="CK931" s="16">
        <f t="shared" ca="1" si="1402"/>
        <v>0</v>
      </c>
      <c r="CL931" s="25">
        <v>0</v>
      </c>
      <c r="CM931" s="25">
        <f t="shared" ca="1" si="1403"/>
        <v>0</v>
      </c>
      <c r="CN931" s="25">
        <f t="shared" ca="1" si="1404"/>
        <v>0</v>
      </c>
      <c r="CO931" s="25">
        <f t="shared" ca="1" si="1405"/>
        <v>0</v>
      </c>
      <c r="CP931" s="25">
        <f t="shared" ca="1" si="1406"/>
        <v>0</v>
      </c>
      <c r="CQ931" s="16">
        <f t="shared" ca="1" si="1407"/>
        <v>0</v>
      </c>
      <c r="CR931" s="25">
        <f t="shared" ca="1" si="1408"/>
        <v>0</v>
      </c>
      <c r="CS931" s="9">
        <f t="shared" ca="1" si="1350"/>
        <v>0</v>
      </c>
      <c r="CT931" s="26">
        <f t="shared" ca="1" si="1351"/>
        <v>0</v>
      </c>
      <c r="CU931" s="19">
        <f t="shared" ca="1" si="1352"/>
        <v>0</v>
      </c>
      <c r="CV931" s="26">
        <f t="shared" ca="1" si="1353"/>
        <v>0</v>
      </c>
      <c r="CW931" s="26">
        <f t="shared" ca="1" si="1354"/>
        <v>0</v>
      </c>
      <c r="CX931">
        <f t="shared" ca="1" si="1409"/>
        <v>0</v>
      </c>
      <c r="CY931" s="7">
        <f t="shared" ca="1" si="1377"/>
        <v>0</v>
      </c>
      <c r="CZ931" s="7">
        <f t="shared" ca="1" si="1378"/>
        <v>0</v>
      </c>
      <c r="DA931" s="17">
        <f t="shared" ca="1" si="1410"/>
        <v>0</v>
      </c>
      <c r="DB931" s="17">
        <f t="shared" ca="1" si="1379"/>
        <v>0</v>
      </c>
      <c r="EB931">
        <v>929</v>
      </c>
      <c r="EC931" s="7">
        <f t="shared" si="1411"/>
        <v>0</v>
      </c>
      <c r="ED931" s="28">
        <f t="shared" si="1412"/>
        <v>0</v>
      </c>
      <c r="EE931" s="16">
        <f t="shared" si="1413"/>
        <v>0</v>
      </c>
      <c r="EF931" s="9">
        <f t="shared" si="1355"/>
        <v>0</v>
      </c>
      <c r="EG931" s="26">
        <f t="shared" si="1356"/>
        <v>0</v>
      </c>
      <c r="EH931" s="19">
        <f t="shared" si="1357"/>
        <v>0</v>
      </c>
      <c r="EI931" s="26">
        <f t="shared" si="1358"/>
        <v>0</v>
      </c>
      <c r="EJ931" s="26">
        <f t="shared" si="1359"/>
        <v>0</v>
      </c>
      <c r="EK931" s="16">
        <f t="shared" si="1414"/>
        <v>0</v>
      </c>
      <c r="EL931" s="25">
        <v>0</v>
      </c>
      <c r="EM931" s="25">
        <f t="shared" si="1415"/>
        <v>0</v>
      </c>
      <c r="EN931" s="25">
        <f t="shared" si="1416"/>
        <v>0</v>
      </c>
      <c r="EO931" s="25">
        <f t="shared" si="1417"/>
        <v>0</v>
      </c>
      <c r="EP931" s="25">
        <f t="shared" si="1418"/>
        <v>0</v>
      </c>
      <c r="EQ931" s="16">
        <f t="shared" si="1419"/>
        <v>0</v>
      </c>
      <c r="ER931" s="25">
        <f t="shared" si="1420"/>
        <v>0</v>
      </c>
      <c r="ES931" s="9">
        <f t="shared" si="1360"/>
        <v>0</v>
      </c>
      <c r="ET931" s="26">
        <f t="shared" si="1361"/>
        <v>0</v>
      </c>
      <c r="EU931" s="19">
        <f t="shared" si="1362"/>
        <v>0</v>
      </c>
      <c r="EV931" s="26">
        <f t="shared" si="1363"/>
        <v>0</v>
      </c>
      <c r="EW931" s="26">
        <f t="shared" si="1364"/>
        <v>0</v>
      </c>
      <c r="EX931">
        <f t="shared" si="1421"/>
        <v>0</v>
      </c>
      <c r="EY931" s="7">
        <f t="shared" si="1380"/>
        <v>0</v>
      </c>
      <c r="EZ931" s="7">
        <f t="shared" si="1381"/>
        <v>0</v>
      </c>
      <c r="FA931" s="17">
        <f t="shared" si="1422"/>
        <v>0</v>
      </c>
      <c r="FB931" s="17">
        <f t="shared" si="1382"/>
        <v>0</v>
      </c>
      <c r="GB931">
        <v>929</v>
      </c>
      <c r="GC931" s="7">
        <f t="shared" si="1423"/>
        <v>0</v>
      </c>
      <c r="GD931" s="28">
        <f t="shared" si="1424"/>
        <v>0</v>
      </c>
      <c r="GE931" s="16">
        <f t="shared" si="1425"/>
        <v>0</v>
      </c>
      <c r="GF931" s="9">
        <f t="shared" si="1365"/>
        <v>0</v>
      </c>
      <c r="GG931" s="26">
        <f t="shared" si="1366"/>
        <v>0</v>
      </c>
      <c r="GH931" s="19">
        <f t="shared" si="1367"/>
        <v>0</v>
      </c>
      <c r="GI931" s="26">
        <f t="shared" si="1368"/>
        <v>0</v>
      </c>
      <c r="GJ931" s="26">
        <f t="shared" si="1369"/>
        <v>0</v>
      </c>
      <c r="GK931" s="16">
        <f t="shared" si="1426"/>
        <v>0</v>
      </c>
      <c r="GL931" s="25">
        <v>0</v>
      </c>
      <c r="GM931" s="25">
        <f t="shared" si="1427"/>
        <v>0</v>
      </c>
      <c r="GN931" s="25">
        <f t="shared" si="1428"/>
        <v>0</v>
      </c>
      <c r="GO931" s="25">
        <f t="shared" si="1429"/>
        <v>0</v>
      </c>
      <c r="GP931" s="25">
        <f t="shared" si="1430"/>
        <v>0</v>
      </c>
      <c r="GQ931" s="16">
        <f t="shared" si="1431"/>
        <v>0</v>
      </c>
      <c r="GR931" s="25">
        <f t="shared" si="1432"/>
        <v>0</v>
      </c>
      <c r="GS931" s="9">
        <f t="shared" si="1370"/>
        <v>0</v>
      </c>
      <c r="GT931" s="26">
        <f t="shared" si="1371"/>
        <v>0</v>
      </c>
      <c r="GU931" s="19">
        <f t="shared" si="1372"/>
        <v>0</v>
      </c>
      <c r="GV931" s="26">
        <f t="shared" si="1373"/>
        <v>0</v>
      </c>
      <c r="GW931" s="26">
        <f t="shared" si="1374"/>
        <v>0</v>
      </c>
      <c r="GX931">
        <f t="shared" si="1433"/>
        <v>0</v>
      </c>
      <c r="GY931" s="7">
        <f t="shared" si="1383"/>
        <v>0</v>
      </c>
      <c r="GZ931" s="7">
        <f t="shared" si="1384"/>
        <v>0</v>
      </c>
      <c r="HA931" s="17">
        <f t="shared" si="1434"/>
        <v>0</v>
      </c>
      <c r="HB931" s="17">
        <f t="shared" si="1385"/>
        <v>0</v>
      </c>
    </row>
    <row r="932" spans="54:210" x14ac:dyDescent="0.3">
      <c r="BB932">
        <v>930</v>
      </c>
      <c r="BC932" s="7">
        <f t="shared" si="1386"/>
        <v>0</v>
      </c>
      <c r="BD932" s="28">
        <f t="shared" si="1387"/>
        <v>0</v>
      </c>
      <c r="BE932" s="16">
        <f t="shared" si="1388"/>
        <v>0</v>
      </c>
      <c r="BF932" s="16">
        <f t="shared" si="1389"/>
        <v>0</v>
      </c>
      <c r="BG932" s="25">
        <v>0</v>
      </c>
      <c r="BH932" s="25">
        <f t="shared" si="1390"/>
        <v>0</v>
      </c>
      <c r="BI932" s="25">
        <f t="shared" si="1391"/>
        <v>0</v>
      </c>
      <c r="BJ932" s="25">
        <f t="shared" si="1392"/>
        <v>0</v>
      </c>
      <c r="BK932" s="25">
        <f t="shared" si="1393"/>
        <v>0</v>
      </c>
      <c r="BL932" s="16">
        <f t="shared" si="1394"/>
        <v>0</v>
      </c>
      <c r="BM932" s="25">
        <f t="shared" si="1395"/>
        <v>0</v>
      </c>
      <c r="BN932" s="9">
        <f t="shared" si="1340"/>
        <v>0</v>
      </c>
      <c r="BO932" s="26">
        <f t="shared" si="1341"/>
        <v>0</v>
      </c>
      <c r="BP932" s="19">
        <f t="shared" si="1342"/>
        <v>0</v>
      </c>
      <c r="BQ932" s="26">
        <f t="shared" si="1343"/>
        <v>0</v>
      </c>
      <c r="BR932" s="26">
        <f t="shared" si="1344"/>
        <v>0</v>
      </c>
      <c r="BS932">
        <f t="shared" si="1396"/>
        <v>0</v>
      </c>
      <c r="BT932" s="7">
        <f t="shared" si="1397"/>
        <v>0</v>
      </c>
      <c r="BU932" s="7">
        <f t="shared" si="1375"/>
        <v>0</v>
      </c>
      <c r="BV932" s="17">
        <f t="shared" si="1398"/>
        <v>0</v>
      </c>
      <c r="BW932" s="17">
        <f t="shared" si="1376"/>
        <v>0</v>
      </c>
      <c r="CB932">
        <v>930</v>
      </c>
      <c r="CC932" s="7">
        <f t="shared" ca="1" si="1399"/>
        <v>-19000</v>
      </c>
      <c r="CD932" s="28">
        <f t="shared" ca="1" si="1400"/>
        <v>0</v>
      </c>
      <c r="CE932" s="16">
        <f t="shared" ca="1" si="1401"/>
        <v>0</v>
      </c>
      <c r="CF932" s="9">
        <f t="shared" ca="1" si="1345"/>
        <v>0</v>
      </c>
      <c r="CG932" s="26">
        <f t="shared" ca="1" si="1346"/>
        <v>0</v>
      </c>
      <c r="CH932" s="19">
        <f t="shared" ca="1" si="1347"/>
        <v>0</v>
      </c>
      <c r="CI932" s="26">
        <f t="shared" ca="1" si="1348"/>
        <v>0</v>
      </c>
      <c r="CJ932" s="26">
        <f t="shared" ca="1" si="1349"/>
        <v>0</v>
      </c>
      <c r="CK932" s="16">
        <f t="shared" ca="1" si="1402"/>
        <v>0</v>
      </c>
      <c r="CL932" s="25">
        <v>0</v>
      </c>
      <c r="CM932" s="25">
        <f t="shared" ca="1" si="1403"/>
        <v>0</v>
      </c>
      <c r="CN932" s="25">
        <f t="shared" ca="1" si="1404"/>
        <v>0</v>
      </c>
      <c r="CO932" s="25">
        <f t="shared" ca="1" si="1405"/>
        <v>0</v>
      </c>
      <c r="CP932" s="25">
        <f t="shared" ca="1" si="1406"/>
        <v>0</v>
      </c>
      <c r="CQ932" s="16">
        <f t="shared" ca="1" si="1407"/>
        <v>0</v>
      </c>
      <c r="CR932" s="25">
        <f t="shared" ca="1" si="1408"/>
        <v>0</v>
      </c>
      <c r="CS932" s="9">
        <f t="shared" ca="1" si="1350"/>
        <v>0</v>
      </c>
      <c r="CT932" s="26">
        <f t="shared" ca="1" si="1351"/>
        <v>0</v>
      </c>
      <c r="CU932" s="19">
        <f t="shared" ca="1" si="1352"/>
        <v>0</v>
      </c>
      <c r="CV932" s="26">
        <f t="shared" ca="1" si="1353"/>
        <v>0</v>
      </c>
      <c r="CW932" s="26">
        <f t="shared" ca="1" si="1354"/>
        <v>0</v>
      </c>
      <c r="CX932">
        <f t="shared" ca="1" si="1409"/>
        <v>0</v>
      </c>
      <c r="CY932" s="7">
        <f t="shared" ca="1" si="1377"/>
        <v>0</v>
      </c>
      <c r="CZ932" s="7">
        <f t="shared" ca="1" si="1378"/>
        <v>0</v>
      </c>
      <c r="DA932" s="17">
        <f t="shared" ca="1" si="1410"/>
        <v>0</v>
      </c>
      <c r="DB932" s="17">
        <f t="shared" ca="1" si="1379"/>
        <v>0</v>
      </c>
      <c r="EB932">
        <v>930</v>
      </c>
      <c r="EC932" s="7">
        <f t="shared" si="1411"/>
        <v>0</v>
      </c>
      <c r="ED932" s="28">
        <f t="shared" si="1412"/>
        <v>0</v>
      </c>
      <c r="EE932" s="16">
        <f t="shared" si="1413"/>
        <v>0</v>
      </c>
      <c r="EF932" s="9">
        <f t="shared" si="1355"/>
        <v>0</v>
      </c>
      <c r="EG932" s="26">
        <f t="shared" si="1356"/>
        <v>0</v>
      </c>
      <c r="EH932" s="19">
        <f t="shared" si="1357"/>
        <v>0</v>
      </c>
      <c r="EI932" s="26">
        <f t="shared" si="1358"/>
        <v>0</v>
      </c>
      <c r="EJ932" s="26">
        <f t="shared" si="1359"/>
        <v>0</v>
      </c>
      <c r="EK932" s="16">
        <f t="shared" si="1414"/>
        <v>0</v>
      </c>
      <c r="EL932" s="25">
        <v>0</v>
      </c>
      <c r="EM932" s="25">
        <f t="shared" si="1415"/>
        <v>0</v>
      </c>
      <c r="EN932" s="25">
        <f t="shared" si="1416"/>
        <v>0</v>
      </c>
      <c r="EO932" s="25">
        <f t="shared" si="1417"/>
        <v>0</v>
      </c>
      <c r="EP932" s="25">
        <f t="shared" si="1418"/>
        <v>0</v>
      </c>
      <c r="EQ932" s="16">
        <f t="shared" si="1419"/>
        <v>0</v>
      </c>
      <c r="ER932" s="25">
        <f t="shared" si="1420"/>
        <v>0</v>
      </c>
      <c r="ES932" s="9">
        <f t="shared" si="1360"/>
        <v>0</v>
      </c>
      <c r="ET932" s="26">
        <f t="shared" si="1361"/>
        <v>0</v>
      </c>
      <c r="EU932" s="19">
        <f t="shared" si="1362"/>
        <v>0</v>
      </c>
      <c r="EV932" s="26">
        <f t="shared" si="1363"/>
        <v>0</v>
      </c>
      <c r="EW932" s="26">
        <f t="shared" si="1364"/>
        <v>0</v>
      </c>
      <c r="EX932">
        <f t="shared" si="1421"/>
        <v>0</v>
      </c>
      <c r="EY932" s="7">
        <f t="shared" si="1380"/>
        <v>0</v>
      </c>
      <c r="EZ932" s="7">
        <f t="shared" si="1381"/>
        <v>0</v>
      </c>
      <c r="FA932" s="17">
        <f t="shared" si="1422"/>
        <v>0</v>
      </c>
      <c r="FB932" s="17">
        <f t="shared" si="1382"/>
        <v>0</v>
      </c>
      <c r="GB932">
        <v>930</v>
      </c>
      <c r="GC932" s="7">
        <f t="shared" si="1423"/>
        <v>0</v>
      </c>
      <c r="GD932" s="28">
        <f t="shared" si="1424"/>
        <v>0</v>
      </c>
      <c r="GE932" s="16">
        <f t="shared" si="1425"/>
        <v>0</v>
      </c>
      <c r="GF932" s="9">
        <f t="shared" si="1365"/>
        <v>0</v>
      </c>
      <c r="GG932" s="26">
        <f t="shared" si="1366"/>
        <v>0</v>
      </c>
      <c r="GH932" s="19">
        <f t="shared" si="1367"/>
        <v>0</v>
      </c>
      <c r="GI932" s="26">
        <f t="shared" si="1368"/>
        <v>0</v>
      </c>
      <c r="GJ932" s="26">
        <f t="shared" si="1369"/>
        <v>0</v>
      </c>
      <c r="GK932" s="16">
        <f t="shared" si="1426"/>
        <v>0</v>
      </c>
      <c r="GL932" s="25">
        <v>0</v>
      </c>
      <c r="GM932" s="25">
        <f t="shared" si="1427"/>
        <v>0</v>
      </c>
      <c r="GN932" s="25">
        <f t="shared" si="1428"/>
        <v>0</v>
      </c>
      <c r="GO932" s="25">
        <f t="shared" si="1429"/>
        <v>0</v>
      </c>
      <c r="GP932" s="25">
        <f t="shared" si="1430"/>
        <v>0</v>
      </c>
      <c r="GQ932" s="16">
        <f t="shared" si="1431"/>
        <v>0</v>
      </c>
      <c r="GR932" s="25">
        <f t="shared" si="1432"/>
        <v>0</v>
      </c>
      <c r="GS932" s="9">
        <f t="shared" si="1370"/>
        <v>0</v>
      </c>
      <c r="GT932" s="26">
        <f t="shared" si="1371"/>
        <v>0</v>
      </c>
      <c r="GU932" s="19">
        <f t="shared" si="1372"/>
        <v>0</v>
      </c>
      <c r="GV932" s="26">
        <f t="shared" si="1373"/>
        <v>0</v>
      </c>
      <c r="GW932" s="26">
        <f t="shared" si="1374"/>
        <v>0</v>
      </c>
      <c r="GX932">
        <f t="shared" si="1433"/>
        <v>0</v>
      </c>
      <c r="GY932" s="7">
        <f t="shared" si="1383"/>
        <v>0</v>
      </c>
      <c r="GZ932" s="7">
        <f t="shared" si="1384"/>
        <v>0</v>
      </c>
      <c r="HA932" s="17">
        <f t="shared" si="1434"/>
        <v>0</v>
      </c>
      <c r="HB932" s="17">
        <f t="shared" si="1385"/>
        <v>0</v>
      </c>
    </row>
    <row r="933" spans="54:210" x14ac:dyDescent="0.3">
      <c r="BB933">
        <v>931</v>
      </c>
      <c r="BC933" s="7">
        <f t="shared" si="1386"/>
        <v>0</v>
      </c>
      <c r="BD933" s="28">
        <f t="shared" si="1387"/>
        <v>0</v>
      </c>
      <c r="BE933" s="16">
        <f t="shared" si="1388"/>
        <v>0</v>
      </c>
      <c r="BF933" s="16">
        <f t="shared" si="1389"/>
        <v>0</v>
      </c>
      <c r="BG933" s="25">
        <v>0</v>
      </c>
      <c r="BH933" s="25">
        <f t="shared" si="1390"/>
        <v>0</v>
      </c>
      <c r="BI933" s="25">
        <f t="shared" si="1391"/>
        <v>0</v>
      </c>
      <c r="BJ933" s="25">
        <f t="shared" si="1392"/>
        <v>0</v>
      </c>
      <c r="BK933" s="25">
        <f t="shared" si="1393"/>
        <v>0</v>
      </c>
      <c r="BL933" s="16">
        <f t="shared" si="1394"/>
        <v>0</v>
      </c>
      <c r="BM933" s="25">
        <f t="shared" si="1395"/>
        <v>0</v>
      </c>
      <c r="BN933" s="9">
        <f t="shared" si="1340"/>
        <v>0</v>
      </c>
      <c r="BO933" s="26">
        <f t="shared" si="1341"/>
        <v>0</v>
      </c>
      <c r="BP933" s="19">
        <f t="shared" si="1342"/>
        <v>0</v>
      </c>
      <c r="BQ933" s="26">
        <f t="shared" si="1343"/>
        <v>0</v>
      </c>
      <c r="BR933" s="26">
        <f t="shared" si="1344"/>
        <v>0</v>
      </c>
      <c r="BS933">
        <f t="shared" si="1396"/>
        <v>0</v>
      </c>
      <c r="BT933" s="7">
        <f t="shared" si="1397"/>
        <v>0</v>
      </c>
      <c r="BU933" s="7">
        <f t="shared" si="1375"/>
        <v>0</v>
      </c>
      <c r="BV933" s="17">
        <f t="shared" si="1398"/>
        <v>0</v>
      </c>
      <c r="BW933" s="17">
        <f t="shared" si="1376"/>
        <v>0</v>
      </c>
      <c r="CB933">
        <v>931</v>
      </c>
      <c r="CC933" s="7">
        <f t="shared" ca="1" si="1399"/>
        <v>-19000</v>
      </c>
      <c r="CD933" s="28">
        <f t="shared" ca="1" si="1400"/>
        <v>0</v>
      </c>
      <c r="CE933" s="16">
        <f t="shared" ca="1" si="1401"/>
        <v>0</v>
      </c>
      <c r="CF933" s="9">
        <f t="shared" ca="1" si="1345"/>
        <v>0</v>
      </c>
      <c r="CG933" s="26">
        <f t="shared" ca="1" si="1346"/>
        <v>0</v>
      </c>
      <c r="CH933" s="19">
        <f t="shared" ca="1" si="1347"/>
        <v>0</v>
      </c>
      <c r="CI933" s="26">
        <f t="shared" ca="1" si="1348"/>
        <v>0</v>
      </c>
      <c r="CJ933" s="26">
        <f t="shared" ca="1" si="1349"/>
        <v>0</v>
      </c>
      <c r="CK933" s="16">
        <f t="shared" ca="1" si="1402"/>
        <v>0</v>
      </c>
      <c r="CL933" s="25">
        <v>0</v>
      </c>
      <c r="CM933" s="25">
        <f t="shared" ca="1" si="1403"/>
        <v>0</v>
      </c>
      <c r="CN933" s="25">
        <f t="shared" ca="1" si="1404"/>
        <v>0</v>
      </c>
      <c r="CO933" s="25">
        <f t="shared" ca="1" si="1405"/>
        <v>0</v>
      </c>
      <c r="CP933" s="25">
        <f t="shared" ca="1" si="1406"/>
        <v>0</v>
      </c>
      <c r="CQ933" s="16">
        <f t="shared" ca="1" si="1407"/>
        <v>0</v>
      </c>
      <c r="CR933" s="25">
        <f t="shared" ca="1" si="1408"/>
        <v>0</v>
      </c>
      <c r="CS933" s="9">
        <f t="shared" ca="1" si="1350"/>
        <v>0</v>
      </c>
      <c r="CT933" s="26">
        <f t="shared" ca="1" si="1351"/>
        <v>0</v>
      </c>
      <c r="CU933" s="19">
        <f t="shared" ca="1" si="1352"/>
        <v>0</v>
      </c>
      <c r="CV933" s="26">
        <f t="shared" ca="1" si="1353"/>
        <v>0</v>
      </c>
      <c r="CW933" s="26">
        <f t="shared" ca="1" si="1354"/>
        <v>0</v>
      </c>
      <c r="CX933">
        <f t="shared" ca="1" si="1409"/>
        <v>0</v>
      </c>
      <c r="CY933" s="7">
        <f t="shared" ca="1" si="1377"/>
        <v>0</v>
      </c>
      <c r="CZ933" s="7">
        <f t="shared" ca="1" si="1378"/>
        <v>0</v>
      </c>
      <c r="DA933" s="17">
        <f t="shared" ca="1" si="1410"/>
        <v>0</v>
      </c>
      <c r="DB933" s="17">
        <f t="shared" ca="1" si="1379"/>
        <v>0</v>
      </c>
      <c r="EB933">
        <v>931</v>
      </c>
      <c r="EC933" s="7">
        <f t="shared" si="1411"/>
        <v>0</v>
      </c>
      <c r="ED933" s="28">
        <f t="shared" si="1412"/>
        <v>0</v>
      </c>
      <c r="EE933" s="16">
        <f t="shared" si="1413"/>
        <v>0</v>
      </c>
      <c r="EF933" s="9">
        <f t="shared" si="1355"/>
        <v>0</v>
      </c>
      <c r="EG933" s="26">
        <f t="shared" si="1356"/>
        <v>0</v>
      </c>
      <c r="EH933" s="19">
        <f t="shared" si="1357"/>
        <v>0</v>
      </c>
      <c r="EI933" s="26">
        <f t="shared" si="1358"/>
        <v>0</v>
      </c>
      <c r="EJ933" s="26">
        <f t="shared" si="1359"/>
        <v>0</v>
      </c>
      <c r="EK933" s="16">
        <f t="shared" si="1414"/>
        <v>0</v>
      </c>
      <c r="EL933" s="25">
        <v>0</v>
      </c>
      <c r="EM933" s="25">
        <f t="shared" si="1415"/>
        <v>0</v>
      </c>
      <c r="EN933" s="25">
        <f t="shared" si="1416"/>
        <v>0</v>
      </c>
      <c r="EO933" s="25">
        <f t="shared" si="1417"/>
        <v>0</v>
      </c>
      <c r="EP933" s="25">
        <f t="shared" si="1418"/>
        <v>0</v>
      </c>
      <c r="EQ933" s="16">
        <f t="shared" si="1419"/>
        <v>0</v>
      </c>
      <c r="ER933" s="25">
        <f t="shared" si="1420"/>
        <v>0</v>
      </c>
      <c r="ES933" s="9">
        <f t="shared" si="1360"/>
        <v>0</v>
      </c>
      <c r="ET933" s="26">
        <f t="shared" si="1361"/>
        <v>0</v>
      </c>
      <c r="EU933" s="19">
        <f t="shared" si="1362"/>
        <v>0</v>
      </c>
      <c r="EV933" s="26">
        <f t="shared" si="1363"/>
        <v>0</v>
      </c>
      <c r="EW933" s="26">
        <f t="shared" si="1364"/>
        <v>0</v>
      </c>
      <c r="EX933">
        <f t="shared" si="1421"/>
        <v>0</v>
      </c>
      <c r="EY933" s="7">
        <f t="shared" si="1380"/>
        <v>0</v>
      </c>
      <c r="EZ933" s="7">
        <f t="shared" si="1381"/>
        <v>0</v>
      </c>
      <c r="FA933" s="17">
        <f t="shared" si="1422"/>
        <v>0</v>
      </c>
      <c r="FB933" s="17">
        <f t="shared" si="1382"/>
        <v>0</v>
      </c>
      <c r="GB933">
        <v>931</v>
      </c>
      <c r="GC933" s="7">
        <f t="shared" si="1423"/>
        <v>0</v>
      </c>
      <c r="GD933" s="28">
        <f t="shared" si="1424"/>
        <v>0</v>
      </c>
      <c r="GE933" s="16">
        <f t="shared" si="1425"/>
        <v>0</v>
      </c>
      <c r="GF933" s="9">
        <f t="shared" si="1365"/>
        <v>0</v>
      </c>
      <c r="GG933" s="26">
        <f t="shared" si="1366"/>
        <v>0</v>
      </c>
      <c r="GH933" s="19">
        <f t="shared" si="1367"/>
        <v>0</v>
      </c>
      <c r="GI933" s="26">
        <f t="shared" si="1368"/>
        <v>0</v>
      </c>
      <c r="GJ933" s="26">
        <f t="shared" si="1369"/>
        <v>0</v>
      </c>
      <c r="GK933" s="16">
        <f t="shared" si="1426"/>
        <v>0</v>
      </c>
      <c r="GL933" s="25">
        <v>0</v>
      </c>
      <c r="GM933" s="25">
        <f t="shared" si="1427"/>
        <v>0</v>
      </c>
      <c r="GN933" s="25">
        <f t="shared" si="1428"/>
        <v>0</v>
      </c>
      <c r="GO933" s="25">
        <f t="shared" si="1429"/>
        <v>0</v>
      </c>
      <c r="GP933" s="25">
        <f t="shared" si="1430"/>
        <v>0</v>
      </c>
      <c r="GQ933" s="16">
        <f t="shared" si="1431"/>
        <v>0</v>
      </c>
      <c r="GR933" s="25">
        <f t="shared" si="1432"/>
        <v>0</v>
      </c>
      <c r="GS933" s="9">
        <f t="shared" si="1370"/>
        <v>0</v>
      </c>
      <c r="GT933" s="26">
        <f t="shared" si="1371"/>
        <v>0</v>
      </c>
      <c r="GU933" s="19">
        <f t="shared" si="1372"/>
        <v>0</v>
      </c>
      <c r="GV933" s="26">
        <f t="shared" si="1373"/>
        <v>0</v>
      </c>
      <c r="GW933" s="26">
        <f t="shared" si="1374"/>
        <v>0</v>
      </c>
      <c r="GX933">
        <f t="shared" si="1433"/>
        <v>0</v>
      </c>
      <c r="GY933" s="7">
        <f t="shared" si="1383"/>
        <v>0</v>
      </c>
      <c r="GZ933" s="7">
        <f t="shared" si="1384"/>
        <v>0</v>
      </c>
      <c r="HA933" s="17">
        <f t="shared" si="1434"/>
        <v>0</v>
      </c>
      <c r="HB933" s="17">
        <f t="shared" si="1385"/>
        <v>0</v>
      </c>
    </row>
    <row r="934" spans="54:210" x14ac:dyDescent="0.3">
      <c r="BB934">
        <v>932</v>
      </c>
      <c r="BC934" s="7">
        <f t="shared" si="1386"/>
        <v>0</v>
      </c>
      <c r="BD934" s="28">
        <f t="shared" si="1387"/>
        <v>0</v>
      </c>
      <c r="BE934" s="16">
        <f t="shared" si="1388"/>
        <v>0</v>
      </c>
      <c r="BF934" s="16">
        <f t="shared" si="1389"/>
        <v>0</v>
      </c>
      <c r="BG934" s="25">
        <v>0</v>
      </c>
      <c r="BH934" s="25">
        <f t="shared" si="1390"/>
        <v>0</v>
      </c>
      <c r="BI934" s="25">
        <f t="shared" si="1391"/>
        <v>0</v>
      </c>
      <c r="BJ934" s="25">
        <f t="shared" si="1392"/>
        <v>0</v>
      </c>
      <c r="BK934" s="25">
        <f t="shared" si="1393"/>
        <v>0</v>
      </c>
      <c r="BL934" s="16">
        <f t="shared" si="1394"/>
        <v>0</v>
      </c>
      <c r="BM934" s="25">
        <f t="shared" si="1395"/>
        <v>0</v>
      </c>
      <c r="BN934" s="9">
        <f t="shared" si="1340"/>
        <v>0</v>
      </c>
      <c r="BO934" s="26">
        <f t="shared" si="1341"/>
        <v>0</v>
      </c>
      <c r="BP934" s="19">
        <f t="shared" si="1342"/>
        <v>0</v>
      </c>
      <c r="BQ934" s="26">
        <f t="shared" si="1343"/>
        <v>0</v>
      </c>
      <c r="BR934" s="26">
        <f t="shared" si="1344"/>
        <v>0</v>
      </c>
      <c r="BS934">
        <f t="shared" si="1396"/>
        <v>0</v>
      </c>
      <c r="BT934" s="7">
        <f t="shared" si="1397"/>
        <v>0</v>
      </c>
      <c r="BU934" s="7">
        <f t="shared" si="1375"/>
        <v>0</v>
      </c>
      <c r="BV934" s="17">
        <f t="shared" si="1398"/>
        <v>0</v>
      </c>
      <c r="BW934" s="17">
        <f t="shared" si="1376"/>
        <v>0</v>
      </c>
      <c r="CB934">
        <v>932</v>
      </c>
      <c r="CC934" s="7">
        <f t="shared" ca="1" si="1399"/>
        <v>-19000</v>
      </c>
      <c r="CD934" s="28">
        <f t="shared" ca="1" si="1400"/>
        <v>0</v>
      </c>
      <c r="CE934" s="16">
        <f t="shared" ca="1" si="1401"/>
        <v>0</v>
      </c>
      <c r="CF934" s="9">
        <f t="shared" ca="1" si="1345"/>
        <v>0</v>
      </c>
      <c r="CG934" s="26">
        <f t="shared" ca="1" si="1346"/>
        <v>0</v>
      </c>
      <c r="CH934" s="19">
        <f t="shared" ca="1" si="1347"/>
        <v>0</v>
      </c>
      <c r="CI934" s="26">
        <f t="shared" ca="1" si="1348"/>
        <v>0</v>
      </c>
      <c r="CJ934" s="26">
        <f t="shared" ca="1" si="1349"/>
        <v>0</v>
      </c>
      <c r="CK934" s="16">
        <f t="shared" ca="1" si="1402"/>
        <v>0</v>
      </c>
      <c r="CL934" s="25">
        <v>0</v>
      </c>
      <c r="CM934" s="25">
        <f t="shared" ca="1" si="1403"/>
        <v>0</v>
      </c>
      <c r="CN934" s="25">
        <f t="shared" ca="1" si="1404"/>
        <v>0</v>
      </c>
      <c r="CO934" s="25">
        <f t="shared" ca="1" si="1405"/>
        <v>0</v>
      </c>
      <c r="CP934" s="25">
        <f t="shared" ca="1" si="1406"/>
        <v>0</v>
      </c>
      <c r="CQ934" s="16">
        <f t="shared" ca="1" si="1407"/>
        <v>0</v>
      </c>
      <c r="CR934" s="25">
        <f t="shared" ca="1" si="1408"/>
        <v>0</v>
      </c>
      <c r="CS934" s="9">
        <f t="shared" ca="1" si="1350"/>
        <v>0</v>
      </c>
      <c r="CT934" s="26">
        <f t="shared" ca="1" si="1351"/>
        <v>0</v>
      </c>
      <c r="CU934" s="19">
        <f t="shared" ca="1" si="1352"/>
        <v>0</v>
      </c>
      <c r="CV934" s="26">
        <f t="shared" ca="1" si="1353"/>
        <v>0</v>
      </c>
      <c r="CW934" s="26">
        <f t="shared" ca="1" si="1354"/>
        <v>0</v>
      </c>
      <c r="CX934">
        <f t="shared" ca="1" si="1409"/>
        <v>0</v>
      </c>
      <c r="CY934" s="7">
        <f t="shared" ca="1" si="1377"/>
        <v>0</v>
      </c>
      <c r="CZ934" s="7">
        <f t="shared" ca="1" si="1378"/>
        <v>0</v>
      </c>
      <c r="DA934" s="17">
        <f t="shared" ca="1" si="1410"/>
        <v>0</v>
      </c>
      <c r="DB934" s="17">
        <f t="shared" ca="1" si="1379"/>
        <v>0</v>
      </c>
      <c r="EB934">
        <v>932</v>
      </c>
      <c r="EC934" s="7">
        <f t="shared" si="1411"/>
        <v>0</v>
      </c>
      <c r="ED934" s="28">
        <f t="shared" si="1412"/>
        <v>0</v>
      </c>
      <c r="EE934" s="16">
        <f t="shared" si="1413"/>
        <v>0</v>
      </c>
      <c r="EF934" s="9">
        <f t="shared" si="1355"/>
        <v>0</v>
      </c>
      <c r="EG934" s="26">
        <f t="shared" si="1356"/>
        <v>0</v>
      </c>
      <c r="EH934" s="19">
        <f t="shared" si="1357"/>
        <v>0</v>
      </c>
      <c r="EI934" s="26">
        <f t="shared" si="1358"/>
        <v>0</v>
      </c>
      <c r="EJ934" s="26">
        <f t="shared" si="1359"/>
        <v>0</v>
      </c>
      <c r="EK934" s="16">
        <f t="shared" si="1414"/>
        <v>0</v>
      </c>
      <c r="EL934" s="25">
        <v>0</v>
      </c>
      <c r="EM934" s="25">
        <f t="shared" si="1415"/>
        <v>0</v>
      </c>
      <c r="EN934" s="25">
        <f t="shared" si="1416"/>
        <v>0</v>
      </c>
      <c r="EO934" s="25">
        <f t="shared" si="1417"/>
        <v>0</v>
      </c>
      <c r="EP934" s="25">
        <f t="shared" si="1418"/>
        <v>0</v>
      </c>
      <c r="EQ934" s="16">
        <f t="shared" si="1419"/>
        <v>0</v>
      </c>
      <c r="ER934" s="25">
        <f t="shared" si="1420"/>
        <v>0</v>
      </c>
      <c r="ES934" s="9">
        <f t="shared" si="1360"/>
        <v>0</v>
      </c>
      <c r="ET934" s="26">
        <f t="shared" si="1361"/>
        <v>0</v>
      </c>
      <c r="EU934" s="19">
        <f t="shared" si="1362"/>
        <v>0</v>
      </c>
      <c r="EV934" s="26">
        <f t="shared" si="1363"/>
        <v>0</v>
      </c>
      <c r="EW934" s="26">
        <f t="shared" si="1364"/>
        <v>0</v>
      </c>
      <c r="EX934">
        <f t="shared" si="1421"/>
        <v>0</v>
      </c>
      <c r="EY934" s="7">
        <f t="shared" si="1380"/>
        <v>0</v>
      </c>
      <c r="EZ934" s="7">
        <f t="shared" si="1381"/>
        <v>0</v>
      </c>
      <c r="FA934" s="17">
        <f t="shared" si="1422"/>
        <v>0</v>
      </c>
      <c r="FB934" s="17">
        <f t="shared" si="1382"/>
        <v>0</v>
      </c>
      <c r="GB934">
        <v>932</v>
      </c>
      <c r="GC934" s="7">
        <f t="shared" si="1423"/>
        <v>0</v>
      </c>
      <c r="GD934" s="28">
        <f t="shared" si="1424"/>
        <v>0</v>
      </c>
      <c r="GE934" s="16">
        <f t="shared" si="1425"/>
        <v>0</v>
      </c>
      <c r="GF934" s="9">
        <f t="shared" si="1365"/>
        <v>0</v>
      </c>
      <c r="GG934" s="26">
        <f t="shared" si="1366"/>
        <v>0</v>
      </c>
      <c r="GH934" s="19">
        <f t="shared" si="1367"/>
        <v>0</v>
      </c>
      <c r="GI934" s="26">
        <f t="shared" si="1368"/>
        <v>0</v>
      </c>
      <c r="GJ934" s="26">
        <f t="shared" si="1369"/>
        <v>0</v>
      </c>
      <c r="GK934" s="16">
        <f t="shared" si="1426"/>
        <v>0</v>
      </c>
      <c r="GL934" s="25">
        <v>0</v>
      </c>
      <c r="GM934" s="25">
        <f t="shared" si="1427"/>
        <v>0</v>
      </c>
      <c r="GN934" s="25">
        <f t="shared" si="1428"/>
        <v>0</v>
      </c>
      <c r="GO934" s="25">
        <f t="shared" si="1429"/>
        <v>0</v>
      </c>
      <c r="GP934" s="25">
        <f t="shared" si="1430"/>
        <v>0</v>
      </c>
      <c r="GQ934" s="16">
        <f t="shared" si="1431"/>
        <v>0</v>
      </c>
      <c r="GR934" s="25">
        <f t="shared" si="1432"/>
        <v>0</v>
      </c>
      <c r="GS934" s="9">
        <f t="shared" si="1370"/>
        <v>0</v>
      </c>
      <c r="GT934" s="26">
        <f t="shared" si="1371"/>
        <v>0</v>
      </c>
      <c r="GU934" s="19">
        <f t="shared" si="1372"/>
        <v>0</v>
      </c>
      <c r="GV934" s="26">
        <f t="shared" si="1373"/>
        <v>0</v>
      </c>
      <c r="GW934" s="26">
        <f t="shared" si="1374"/>
        <v>0</v>
      </c>
      <c r="GX934">
        <f t="shared" si="1433"/>
        <v>0</v>
      </c>
      <c r="GY934" s="7">
        <f t="shared" si="1383"/>
        <v>0</v>
      </c>
      <c r="GZ934" s="7">
        <f t="shared" si="1384"/>
        <v>0</v>
      </c>
      <c r="HA934" s="17">
        <f t="shared" si="1434"/>
        <v>0</v>
      </c>
      <c r="HB934" s="17">
        <f t="shared" si="1385"/>
        <v>0</v>
      </c>
    </row>
    <row r="935" spans="54:210" x14ac:dyDescent="0.3">
      <c r="BB935">
        <v>933</v>
      </c>
      <c r="BC935" s="7">
        <f t="shared" si="1386"/>
        <v>0</v>
      </c>
      <c r="BD935" s="28">
        <f t="shared" si="1387"/>
        <v>0</v>
      </c>
      <c r="BE935" s="16">
        <f t="shared" si="1388"/>
        <v>0</v>
      </c>
      <c r="BF935" s="16">
        <f t="shared" si="1389"/>
        <v>0</v>
      </c>
      <c r="BG935" s="25">
        <v>0</v>
      </c>
      <c r="BH935" s="25">
        <f t="shared" si="1390"/>
        <v>0</v>
      </c>
      <c r="BI935" s="25">
        <f t="shared" si="1391"/>
        <v>0</v>
      </c>
      <c r="BJ935" s="25">
        <f t="shared" si="1392"/>
        <v>0</v>
      </c>
      <c r="BK935" s="25">
        <f t="shared" si="1393"/>
        <v>0</v>
      </c>
      <c r="BL935" s="16">
        <f t="shared" si="1394"/>
        <v>0</v>
      </c>
      <c r="BM935" s="25">
        <f t="shared" si="1395"/>
        <v>0</v>
      </c>
      <c r="BN935" s="9">
        <f t="shared" si="1340"/>
        <v>0</v>
      </c>
      <c r="BO935" s="26">
        <f t="shared" si="1341"/>
        <v>0</v>
      </c>
      <c r="BP935" s="19">
        <f t="shared" si="1342"/>
        <v>0</v>
      </c>
      <c r="BQ935" s="26">
        <f t="shared" si="1343"/>
        <v>0</v>
      </c>
      <c r="BR935" s="26">
        <f t="shared" si="1344"/>
        <v>0</v>
      </c>
      <c r="BS935">
        <f t="shared" si="1396"/>
        <v>0</v>
      </c>
      <c r="BT935" s="7">
        <f t="shared" si="1397"/>
        <v>0</v>
      </c>
      <c r="BU935" s="7">
        <f t="shared" si="1375"/>
        <v>0</v>
      </c>
      <c r="BV935" s="17">
        <f t="shared" si="1398"/>
        <v>0</v>
      </c>
      <c r="BW935" s="17">
        <f t="shared" si="1376"/>
        <v>0</v>
      </c>
      <c r="CB935">
        <v>933</v>
      </c>
      <c r="CC935" s="7">
        <f t="shared" ca="1" si="1399"/>
        <v>-19000</v>
      </c>
      <c r="CD935" s="28">
        <f t="shared" ca="1" si="1400"/>
        <v>0</v>
      </c>
      <c r="CE935" s="16">
        <f t="shared" ca="1" si="1401"/>
        <v>0</v>
      </c>
      <c r="CF935" s="9">
        <f t="shared" ca="1" si="1345"/>
        <v>0</v>
      </c>
      <c r="CG935" s="26">
        <f t="shared" ca="1" si="1346"/>
        <v>0</v>
      </c>
      <c r="CH935" s="19">
        <f t="shared" ca="1" si="1347"/>
        <v>0</v>
      </c>
      <c r="CI935" s="26">
        <f t="shared" ca="1" si="1348"/>
        <v>0</v>
      </c>
      <c r="CJ935" s="26">
        <f t="shared" ca="1" si="1349"/>
        <v>0</v>
      </c>
      <c r="CK935" s="16">
        <f t="shared" ca="1" si="1402"/>
        <v>0</v>
      </c>
      <c r="CL935" s="25">
        <v>0</v>
      </c>
      <c r="CM935" s="25">
        <f t="shared" ca="1" si="1403"/>
        <v>0</v>
      </c>
      <c r="CN935" s="25">
        <f t="shared" ca="1" si="1404"/>
        <v>0</v>
      </c>
      <c r="CO935" s="25">
        <f t="shared" ca="1" si="1405"/>
        <v>0</v>
      </c>
      <c r="CP935" s="25">
        <f t="shared" ca="1" si="1406"/>
        <v>0</v>
      </c>
      <c r="CQ935" s="16">
        <f t="shared" ca="1" si="1407"/>
        <v>0</v>
      </c>
      <c r="CR935" s="25">
        <f t="shared" ca="1" si="1408"/>
        <v>0</v>
      </c>
      <c r="CS935" s="9">
        <f t="shared" ca="1" si="1350"/>
        <v>0</v>
      </c>
      <c r="CT935" s="26">
        <f t="shared" ca="1" si="1351"/>
        <v>0</v>
      </c>
      <c r="CU935" s="19">
        <f t="shared" ca="1" si="1352"/>
        <v>0</v>
      </c>
      <c r="CV935" s="26">
        <f t="shared" ca="1" si="1353"/>
        <v>0</v>
      </c>
      <c r="CW935" s="26">
        <f t="shared" ca="1" si="1354"/>
        <v>0</v>
      </c>
      <c r="CX935">
        <f t="shared" ca="1" si="1409"/>
        <v>0</v>
      </c>
      <c r="CY935" s="7">
        <f t="shared" ca="1" si="1377"/>
        <v>0</v>
      </c>
      <c r="CZ935" s="7">
        <f t="shared" ca="1" si="1378"/>
        <v>0</v>
      </c>
      <c r="DA935" s="17">
        <f t="shared" ca="1" si="1410"/>
        <v>0</v>
      </c>
      <c r="DB935" s="17">
        <f t="shared" ca="1" si="1379"/>
        <v>0</v>
      </c>
      <c r="EB935">
        <v>933</v>
      </c>
      <c r="EC935" s="7">
        <f t="shared" si="1411"/>
        <v>0</v>
      </c>
      <c r="ED935" s="28">
        <f t="shared" si="1412"/>
        <v>0</v>
      </c>
      <c r="EE935" s="16">
        <f t="shared" si="1413"/>
        <v>0</v>
      </c>
      <c r="EF935" s="9">
        <f t="shared" si="1355"/>
        <v>0</v>
      </c>
      <c r="EG935" s="26">
        <f t="shared" si="1356"/>
        <v>0</v>
      </c>
      <c r="EH935" s="19">
        <f t="shared" si="1357"/>
        <v>0</v>
      </c>
      <c r="EI935" s="26">
        <f t="shared" si="1358"/>
        <v>0</v>
      </c>
      <c r="EJ935" s="26">
        <f t="shared" si="1359"/>
        <v>0</v>
      </c>
      <c r="EK935" s="16">
        <f t="shared" si="1414"/>
        <v>0</v>
      </c>
      <c r="EL935" s="25">
        <v>0</v>
      </c>
      <c r="EM935" s="25">
        <f t="shared" si="1415"/>
        <v>0</v>
      </c>
      <c r="EN935" s="25">
        <f t="shared" si="1416"/>
        <v>0</v>
      </c>
      <c r="EO935" s="25">
        <f t="shared" si="1417"/>
        <v>0</v>
      </c>
      <c r="EP935" s="25">
        <f t="shared" si="1418"/>
        <v>0</v>
      </c>
      <c r="EQ935" s="16">
        <f t="shared" si="1419"/>
        <v>0</v>
      </c>
      <c r="ER935" s="25">
        <f t="shared" si="1420"/>
        <v>0</v>
      </c>
      <c r="ES935" s="9">
        <f t="shared" si="1360"/>
        <v>0</v>
      </c>
      <c r="ET935" s="26">
        <f t="shared" si="1361"/>
        <v>0</v>
      </c>
      <c r="EU935" s="19">
        <f t="shared" si="1362"/>
        <v>0</v>
      </c>
      <c r="EV935" s="26">
        <f t="shared" si="1363"/>
        <v>0</v>
      </c>
      <c r="EW935" s="26">
        <f t="shared" si="1364"/>
        <v>0</v>
      </c>
      <c r="EX935">
        <f t="shared" si="1421"/>
        <v>0</v>
      </c>
      <c r="EY935" s="7">
        <f t="shared" si="1380"/>
        <v>0</v>
      </c>
      <c r="EZ935" s="7">
        <f t="shared" si="1381"/>
        <v>0</v>
      </c>
      <c r="FA935" s="17">
        <f t="shared" si="1422"/>
        <v>0</v>
      </c>
      <c r="FB935" s="17">
        <f t="shared" si="1382"/>
        <v>0</v>
      </c>
      <c r="GB935">
        <v>933</v>
      </c>
      <c r="GC935" s="7">
        <f t="shared" si="1423"/>
        <v>0</v>
      </c>
      <c r="GD935" s="28">
        <f t="shared" si="1424"/>
        <v>0</v>
      </c>
      <c r="GE935" s="16">
        <f t="shared" si="1425"/>
        <v>0</v>
      </c>
      <c r="GF935" s="9">
        <f t="shared" si="1365"/>
        <v>0</v>
      </c>
      <c r="GG935" s="26">
        <f t="shared" si="1366"/>
        <v>0</v>
      </c>
      <c r="GH935" s="19">
        <f t="shared" si="1367"/>
        <v>0</v>
      </c>
      <c r="GI935" s="26">
        <f t="shared" si="1368"/>
        <v>0</v>
      </c>
      <c r="GJ935" s="26">
        <f t="shared" si="1369"/>
        <v>0</v>
      </c>
      <c r="GK935" s="16">
        <f t="shared" si="1426"/>
        <v>0</v>
      </c>
      <c r="GL935" s="25">
        <v>0</v>
      </c>
      <c r="GM935" s="25">
        <f t="shared" si="1427"/>
        <v>0</v>
      </c>
      <c r="GN935" s="25">
        <f t="shared" si="1428"/>
        <v>0</v>
      </c>
      <c r="GO935" s="25">
        <f t="shared" si="1429"/>
        <v>0</v>
      </c>
      <c r="GP935" s="25">
        <f t="shared" si="1430"/>
        <v>0</v>
      </c>
      <c r="GQ935" s="16">
        <f t="shared" si="1431"/>
        <v>0</v>
      </c>
      <c r="GR935" s="25">
        <f t="shared" si="1432"/>
        <v>0</v>
      </c>
      <c r="GS935" s="9">
        <f t="shared" si="1370"/>
        <v>0</v>
      </c>
      <c r="GT935" s="26">
        <f t="shared" si="1371"/>
        <v>0</v>
      </c>
      <c r="GU935" s="19">
        <f t="shared" si="1372"/>
        <v>0</v>
      </c>
      <c r="GV935" s="26">
        <f t="shared" si="1373"/>
        <v>0</v>
      </c>
      <c r="GW935" s="26">
        <f t="shared" si="1374"/>
        <v>0</v>
      </c>
      <c r="GX935">
        <f t="shared" si="1433"/>
        <v>0</v>
      </c>
      <c r="GY935" s="7">
        <f t="shared" si="1383"/>
        <v>0</v>
      </c>
      <c r="GZ935" s="7">
        <f t="shared" si="1384"/>
        <v>0</v>
      </c>
      <c r="HA935" s="17">
        <f t="shared" si="1434"/>
        <v>0</v>
      </c>
      <c r="HB935" s="17">
        <f t="shared" si="1385"/>
        <v>0</v>
      </c>
    </row>
    <row r="936" spans="54:210" x14ac:dyDescent="0.3">
      <c r="BB936">
        <v>934</v>
      </c>
      <c r="BC936" s="7">
        <f t="shared" si="1386"/>
        <v>0</v>
      </c>
      <c r="BD936" s="28">
        <f t="shared" si="1387"/>
        <v>0</v>
      </c>
      <c r="BE936" s="16">
        <f t="shared" si="1388"/>
        <v>0</v>
      </c>
      <c r="BF936" s="16">
        <f t="shared" si="1389"/>
        <v>0</v>
      </c>
      <c r="BG936" s="25">
        <v>0</v>
      </c>
      <c r="BH936" s="25">
        <f t="shared" si="1390"/>
        <v>0</v>
      </c>
      <c r="BI936" s="25">
        <f t="shared" si="1391"/>
        <v>0</v>
      </c>
      <c r="BJ936" s="25">
        <f t="shared" si="1392"/>
        <v>0</v>
      </c>
      <c r="BK936" s="25">
        <f t="shared" si="1393"/>
        <v>0</v>
      </c>
      <c r="BL936" s="16">
        <f t="shared" si="1394"/>
        <v>0</v>
      </c>
      <c r="BM936" s="25">
        <f t="shared" si="1395"/>
        <v>0</v>
      </c>
      <c r="BN936" s="9">
        <f t="shared" si="1340"/>
        <v>0</v>
      </c>
      <c r="BO936" s="26">
        <f t="shared" si="1341"/>
        <v>0</v>
      </c>
      <c r="BP936" s="19">
        <f t="shared" si="1342"/>
        <v>0</v>
      </c>
      <c r="BQ936" s="26">
        <f t="shared" si="1343"/>
        <v>0</v>
      </c>
      <c r="BR936" s="26">
        <f t="shared" si="1344"/>
        <v>0</v>
      </c>
      <c r="BS936">
        <f t="shared" si="1396"/>
        <v>0</v>
      </c>
      <c r="BT936" s="7">
        <f t="shared" si="1397"/>
        <v>0</v>
      </c>
      <c r="BU936" s="7">
        <f t="shared" si="1375"/>
        <v>0</v>
      </c>
      <c r="BV936" s="17">
        <f t="shared" si="1398"/>
        <v>0</v>
      </c>
      <c r="BW936" s="17">
        <f t="shared" si="1376"/>
        <v>0</v>
      </c>
      <c r="CB936">
        <v>934</v>
      </c>
      <c r="CC936" s="7">
        <f t="shared" ca="1" si="1399"/>
        <v>-19000</v>
      </c>
      <c r="CD936" s="28">
        <f t="shared" ca="1" si="1400"/>
        <v>0</v>
      </c>
      <c r="CE936" s="16">
        <f t="shared" ca="1" si="1401"/>
        <v>0</v>
      </c>
      <c r="CF936" s="9">
        <f t="shared" ca="1" si="1345"/>
        <v>0</v>
      </c>
      <c r="CG936" s="26">
        <f t="shared" ca="1" si="1346"/>
        <v>0</v>
      </c>
      <c r="CH936" s="19">
        <f t="shared" ca="1" si="1347"/>
        <v>0</v>
      </c>
      <c r="CI936" s="26">
        <f t="shared" ca="1" si="1348"/>
        <v>0</v>
      </c>
      <c r="CJ936" s="26">
        <f t="shared" ca="1" si="1349"/>
        <v>0</v>
      </c>
      <c r="CK936" s="16">
        <f t="shared" ca="1" si="1402"/>
        <v>0</v>
      </c>
      <c r="CL936" s="25">
        <v>0</v>
      </c>
      <c r="CM936" s="25">
        <f t="shared" ca="1" si="1403"/>
        <v>0</v>
      </c>
      <c r="CN936" s="25">
        <f t="shared" ca="1" si="1404"/>
        <v>0</v>
      </c>
      <c r="CO936" s="25">
        <f t="shared" ca="1" si="1405"/>
        <v>0</v>
      </c>
      <c r="CP936" s="25">
        <f t="shared" ca="1" si="1406"/>
        <v>0</v>
      </c>
      <c r="CQ936" s="16">
        <f t="shared" ca="1" si="1407"/>
        <v>0</v>
      </c>
      <c r="CR936" s="25">
        <f t="shared" ca="1" si="1408"/>
        <v>0</v>
      </c>
      <c r="CS936" s="9">
        <f t="shared" ca="1" si="1350"/>
        <v>0</v>
      </c>
      <c r="CT936" s="26">
        <f t="shared" ca="1" si="1351"/>
        <v>0</v>
      </c>
      <c r="CU936" s="19">
        <f t="shared" ca="1" si="1352"/>
        <v>0</v>
      </c>
      <c r="CV936" s="26">
        <f t="shared" ca="1" si="1353"/>
        <v>0</v>
      </c>
      <c r="CW936" s="26">
        <f t="shared" ca="1" si="1354"/>
        <v>0</v>
      </c>
      <c r="CX936">
        <f t="shared" ca="1" si="1409"/>
        <v>0</v>
      </c>
      <c r="CY936" s="7">
        <f t="shared" ca="1" si="1377"/>
        <v>0</v>
      </c>
      <c r="CZ936" s="7">
        <f t="shared" ca="1" si="1378"/>
        <v>0</v>
      </c>
      <c r="DA936" s="17">
        <f t="shared" ca="1" si="1410"/>
        <v>0</v>
      </c>
      <c r="DB936" s="17">
        <f t="shared" ca="1" si="1379"/>
        <v>0</v>
      </c>
      <c r="EB936">
        <v>934</v>
      </c>
      <c r="EC936" s="7">
        <f t="shared" si="1411"/>
        <v>0</v>
      </c>
      <c r="ED936" s="28">
        <f t="shared" si="1412"/>
        <v>0</v>
      </c>
      <c r="EE936" s="16">
        <f t="shared" si="1413"/>
        <v>0</v>
      </c>
      <c r="EF936" s="9">
        <f t="shared" si="1355"/>
        <v>0</v>
      </c>
      <c r="EG936" s="26">
        <f t="shared" si="1356"/>
        <v>0</v>
      </c>
      <c r="EH936" s="19">
        <f t="shared" si="1357"/>
        <v>0</v>
      </c>
      <c r="EI936" s="26">
        <f t="shared" si="1358"/>
        <v>0</v>
      </c>
      <c r="EJ936" s="26">
        <f t="shared" si="1359"/>
        <v>0</v>
      </c>
      <c r="EK936" s="16">
        <f t="shared" si="1414"/>
        <v>0</v>
      </c>
      <c r="EL936" s="25">
        <v>0</v>
      </c>
      <c r="EM936" s="25">
        <f t="shared" si="1415"/>
        <v>0</v>
      </c>
      <c r="EN936" s="25">
        <f t="shared" si="1416"/>
        <v>0</v>
      </c>
      <c r="EO936" s="25">
        <f t="shared" si="1417"/>
        <v>0</v>
      </c>
      <c r="EP936" s="25">
        <f t="shared" si="1418"/>
        <v>0</v>
      </c>
      <c r="EQ936" s="16">
        <f t="shared" si="1419"/>
        <v>0</v>
      </c>
      <c r="ER936" s="25">
        <f t="shared" si="1420"/>
        <v>0</v>
      </c>
      <c r="ES936" s="9">
        <f t="shared" si="1360"/>
        <v>0</v>
      </c>
      <c r="ET936" s="26">
        <f t="shared" si="1361"/>
        <v>0</v>
      </c>
      <c r="EU936" s="19">
        <f t="shared" si="1362"/>
        <v>0</v>
      </c>
      <c r="EV936" s="26">
        <f t="shared" si="1363"/>
        <v>0</v>
      </c>
      <c r="EW936" s="26">
        <f t="shared" si="1364"/>
        <v>0</v>
      </c>
      <c r="EX936">
        <f t="shared" si="1421"/>
        <v>0</v>
      </c>
      <c r="EY936" s="7">
        <f t="shared" si="1380"/>
        <v>0</v>
      </c>
      <c r="EZ936" s="7">
        <f t="shared" si="1381"/>
        <v>0</v>
      </c>
      <c r="FA936" s="17">
        <f t="shared" si="1422"/>
        <v>0</v>
      </c>
      <c r="FB936" s="17">
        <f t="shared" si="1382"/>
        <v>0</v>
      </c>
      <c r="GB936">
        <v>934</v>
      </c>
      <c r="GC936" s="7">
        <f t="shared" si="1423"/>
        <v>0</v>
      </c>
      <c r="GD936" s="28">
        <f t="shared" si="1424"/>
        <v>0</v>
      </c>
      <c r="GE936" s="16">
        <f t="shared" si="1425"/>
        <v>0</v>
      </c>
      <c r="GF936" s="9">
        <f t="shared" si="1365"/>
        <v>0</v>
      </c>
      <c r="GG936" s="26">
        <f t="shared" si="1366"/>
        <v>0</v>
      </c>
      <c r="GH936" s="19">
        <f t="shared" si="1367"/>
        <v>0</v>
      </c>
      <c r="GI936" s="26">
        <f t="shared" si="1368"/>
        <v>0</v>
      </c>
      <c r="GJ936" s="26">
        <f t="shared" si="1369"/>
        <v>0</v>
      </c>
      <c r="GK936" s="16">
        <f t="shared" si="1426"/>
        <v>0</v>
      </c>
      <c r="GL936" s="25">
        <v>0</v>
      </c>
      <c r="GM936" s="25">
        <f t="shared" si="1427"/>
        <v>0</v>
      </c>
      <c r="GN936" s="25">
        <f t="shared" si="1428"/>
        <v>0</v>
      </c>
      <c r="GO936" s="25">
        <f t="shared" si="1429"/>
        <v>0</v>
      </c>
      <c r="GP936" s="25">
        <f t="shared" si="1430"/>
        <v>0</v>
      </c>
      <c r="GQ936" s="16">
        <f t="shared" si="1431"/>
        <v>0</v>
      </c>
      <c r="GR936" s="25">
        <f t="shared" si="1432"/>
        <v>0</v>
      </c>
      <c r="GS936" s="9">
        <f t="shared" si="1370"/>
        <v>0</v>
      </c>
      <c r="GT936" s="26">
        <f t="shared" si="1371"/>
        <v>0</v>
      </c>
      <c r="GU936" s="19">
        <f t="shared" si="1372"/>
        <v>0</v>
      </c>
      <c r="GV936" s="26">
        <f t="shared" si="1373"/>
        <v>0</v>
      </c>
      <c r="GW936" s="26">
        <f t="shared" si="1374"/>
        <v>0</v>
      </c>
      <c r="GX936">
        <f t="shared" si="1433"/>
        <v>0</v>
      </c>
      <c r="GY936" s="7">
        <f t="shared" si="1383"/>
        <v>0</v>
      </c>
      <c r="GZ936" s="7">
        <f t="shared" si="1384"/>
        <v>0</v>
      </c>
      <c r="HA936" s="17">
        <f t="shared" si="1434"/>
        <v>0</v>
      </c>
      <c r="HB936" s="17">
        <f t="shared" si="1385"/>
        <v>0</v>
      </c>
    </row>
    <row r="937" spans="54:210" x14ac:dyDescent="0.3">
      <c r="BB937">
        <v>935</v>
      </c>
      <c r="BC937" s="7">
        <f t="shared" si="1386"/>
        <v>0</v>
      </c>
      <c r="BD937" s="28">
        <f t="shared" si="1387"/>
        <v>0</v>
      </c>
      <c r="BE937" s="16">
        <f t="shared" si="1388"/>
        <v>0</v>
      </c>
      <c r="BF937" s="16">
        <f t="shared" si="1389"/>
        <v>0</v>
      </c>
      <c r="BG937" s="25">
        <v>0</v>
      </c>
      <c r="BH937" s="25">
        <f t="shared" si="1390"/>
        <v>0</v>
      </c>
      <c r="BI937" s="25">
        <f t="shared" si="1391"/>
        <v>0</v>
      </c>
      <c r="BJ937" s="25">
        <f t="shared" si="1392"/>
        <v>0</v>
      </c>
      <c r="BK937" s="25">
        <f t="shared" si="1393"/>
        <v>0</v>
      </c>
      <c r="BL937" s="16">
        <f t="shared" si="1394"/>
        <v>0</v>
      </c>
      <c r="BM937" s="25">
        <f t="shared" si="1395"/>
        <v>0</v>
      </c>
      <c r="BN937" s="9">
        <f t="shared" si="1340"/>
        <v>0</v>
      </c>
      <c r="BO937" s="26">
        <f t="shared" si="1341"/>
        <v>0</v>
      </c>
      <c r="BP937" s="19">
        <f t="shared" si="1342"/>
        <v>0</v>
      </c>
      <c r="BQ937" s="26">
        <f t="shared" si="1343"/>
        <v>0</v>
      </c>
      <c r="BR937" s="26">
        <f t="shared" si="1344"/>
        <v>0</v>
      </c>
      <c r="BS937">
        <f t="shared" si="1396"/>
        <v>0</v>
      </c>
      <c r="BT937" s="7">
        <f t="shared" si="1397"/>
        <v>0</v>
      </c>
      <c r="BU937" s="7">
        <f t="shared" si="1375"/>
        <v>0</v>
      </c>
      <c r="BV937" s="17">
        <f t="shared" si="1398"/>
        <v>0</v>
      </c>
      <c r="BW937" s="17">
        <f t="shared" si="1376"/>
        <v>0</v>
      </c>
      <c r="CB937">
        <v>935</v>
      </c>
      <c r="CC937" s="7">
        <f t="shared" ca="1" si="1399"/>
        <v>-19000</v>
      </c>
      <c r="CD937" s="28">
        <f t="shared" ca="1" si="1400"/>
        <v>0</v>
      </c>
      <c r="CE937" s="16">
        <f t="shared" ca="1" si="1401"/>
        <v>0</v>
      </c>
      <c r="CF937" s="9">
        <f t="shared" ca="1" si="1345"/>
        <v>0</v>
      </c>
      <c r="CG937" s="26">
        <f t="shared" ca="1" si="1346"/>
        <v>0</v>
      </c>
      <c r="CH937" s="19">
        <f t="shared" ca="1" si="1347"/>
        <v>0</v>
      </c>
      <c r="CI937" s="26">
        <f t="shared" ca="1" si="1348"/>
        <v>0</v>
      </c>
      <c r="CJ937" s="26">
        <f t="shared" ca="1" si="1349"/>
        <v>0</v>
      </c>
      <c r="CK937" s="16">
        <f t="shared" ca="1" si="1402"/>
        <v>0</v>
      </c>
      <c r="CL937" s="25">
        <v>0</v>
      </c>
      <c r="CM937" s="25">
        <f t="shared" ca="1" si="1403"/>
        <v>0</v>
      </c>
      <c r="CN937" s="25">
        <f t="shared" ca="1" si="1404"/>
        <v>0</v>
      </c>
      <c r="CO937" s="25">
        <f t="shared" ca="1" si="1405"/>
        <v>0</v>
      </c>
      <c r="CP937" s="25">
        <f t="shared" ca="1" si="1406"/>
        <v>0</v>
      </c>
      <c r="CQ937" s="16">
        <f t="shared" ca="1" si="1407"/>
        <v>0</v>
      </c>
      <c r="CR937" s="25">
        <f t="shared" ca="1" si="1408"/>
        <v>0</v>
      </c>
      <c r="CS937" s="9">
        <f t="shared" ca="1" si="1350"/>
        <v>0</v>
      </c>
      <c r="CT937" s="26">
        <f t="shared" ca="1" si="1351"/>
        <v>0</v>
      </c>
      <c r="CU937" s="19">
        <f t="shared" ca="1" si="1352"/>
        <v>0</v>
      </c>
      <c r="CV937" s="26">
        <f t="shared" ca="1" si="1353"/>
        <v>0</v>
      </c>
      <c r="CW937" s="26">
        <f t="shared" ca="1" si="1354"/>
        <v>0</v>
      </c>
      <c r="CX937">
        <f t="shared" ca="1" si="1409"/>
        <v>0</v>
      </c>
      <c r="CY937" s="7">
        <f t="shared" ca="1" si="1377"/>
        <v>0</v>
      </c>
      <c r="CZ937" s="7">
        <f t="shared" ca="1" si="1378"/>
        <v>0</v>
      </c>
      <c r="DA937" s="17">
        <f t="shared" ca="1" si="1410"/>
        <v>0</v>
      </c>
      <c r="DB937" s="17">
        <f t="shared" ca="1" si="1379"/>
        <v>0</v>
      </c>
      <c r="EB937">
        <v>935</v>
      </c>
      <c r="EC937" s="7">
        <f t="shared" si="1411"/>
        <v>0</v>
      </c>
      <c r="ED937" s="28">
        <f t="shared" si="1412"/>
        <v>0</v>
      </c>
      <c r="EE937" s="16">
        <f t="shared" si="1413"/>
        <v>0</v>
      </c>
      <c r="EF937" s="9">
        <f t="shared" si="1355"/>
        <v>0</v>
      </c>
      <c r="EG937" s="26">
        <f t="shared" si="1356"/>
        <v>0</v>
      </c>
      <c r="EH937" s="19">
        <f t="shared" si="1357"/>
        <v>0</v>
      </c>
      <c r="EI937" s="26">
        <f t="shared" si="1358"/>
        <v>0</v>
      </c>
      <c r="EJ937" s="26">
        <f t="shared" si="1359"/>
        <v>0</v>
      </c>
      <c r="EK937" s="16">
        <f t="shared" si="1414"/>
        <v>0</v>
      </c>
      <c r="EL937" s="25">
        <v>0</v>
      </c>
      <c r="EM937" s="25">
        <f t="shared" si="1415"/>
        <v>0</v>
      </c>
      <c r="EN937" s="25">
        <f t="shared" si="1416"/>
        <v>0</v>
      </c>
      <c r="EO937" s="25">
        <f t="shared" si="1417"/>
        <v>0</v>
      </c>
      <c r="EP937" s="25">
        <f t="shared" si="1418"/>
        <v>0</v>
      </c>
      <c r="EQ937" s="16">
        <f t="shared" si="1419"/>
        <v>0</v>
      </c>
      <c r="ER937" s="25">
        <f t="shared" si="1420"/>
        <v>0</v>
      </c>
      <c r="ES937" s="9">
        <f t="shared" si="1360"/>
        <v>0</v>
      </c>
      <c r="ET937" s="26">
        <f t="shared" si="1361"/>
        <v>0</v>
      </c>
      <c r="EU937" s="19">
        <f t="shared" si="1362"/>
        <v>0</v>
      </c>
      <c r="EV937" s="26">
        <f t="shared" si="1363"/>
        <v>0</v>
      </c>
      <c r="EW937" s="26">
        <f t="shared" si="1364"/>
        <v>0</v>
      </c>
      <c r="EX937">
        <f t="shared" si="1421"/>
        <v>0</v>
      </c>
      <c r="EY937" s="7">
        <f t="shared" si="1380"/>
        <v>0</v>
      </c>
      <c r="EZ937" s="7">
        <f t="shared" si="1381"/>
        <v>0</v>
      </c>
      <c r="FA937" s="17">
        <f t="shared" si="1422"/>
        <v>0</v>
      </c>
      <c r="FB937" s="17">
        <f t="shared" si="1382"/>
        <v>0</v>
      </c>
      <c r="GB937">
        <v>935</v>
      </c>
      <c r="GC937" s="7">
        <f t="shared" si="1423"/>
        <v>0</v>
      </c>
      <c r="GD937" s="28">
        <f t="shared" si="1424"/>
        <v>0</v>
      </c>
      <c r="GE937" s="16">
        <f t="shared" si="1425"/>
        <v>0</v>
      </c>
      <c r="GF937" s="9">
        <f t="shared" si="1365"/>
        <v>0</v>
      </c>
      <c r="GG937" s="26">
        <f t="shared" si="1366"/>
        <v>0</v>
      </c>
      <c r="GH937" s="19">
        <f t="shared" si="1367"/>
        <v>0</v>
      </c>
      <c r="GI937" s="26">
        <f t="shared" si="1368"/>
        <v>0</v>
      </c>
      <c r="GJ937" s="26">
        <f t="shared" si="1369"/>
        <v>0</v>
      </c>
      <c r="GK937" s="16">
        <f t="shared" si="1426"/>
        <v>0</v>
      </c>
      <c r="GL937" s="25">
        <v>0</v>
      </c>
      <c r="GM937" s="25">
        <f t="shared" si="1427"/>
        <v>0</v>
      </c>
      <c r="GN937" s="25">
        <f t="shared" si="1428"/>
        <v>0</v>
      </c>
      <c r="GO937" s="25">
        <f t="shared" si="1429"/>
        <v>0</v>
      </c>
      <c r="GP937" s="25">
        <f t="shared" si="1430"/>
        <v>0</v>
      </c>
      <c r="GQ937" s="16">
        <f t="shared" si="1431"/>
        <v>0</v>
      </c>
      <c r="GR937" s="25">
        <f t="shared" si="1432"/>
        <v>0</v>
      </c>
      <c r="GS937" s="9">
        <f t="shared" si="1370"/>
        <v>0</v>
      </c>
      <c r="GT937" s="26">
        <f t="shared" si="1371"/>
        <v>0</v>
      </c>
      <c r="GU937" s="19">
        <f t="shared" si="1372"/>
        <v>0</v>
      </c>
      <c r="GV937" s="26">
        <f t="shared" si="1373"/>
        <v>0</v>
      </c>
      <c r="GW937" s="26">
        <f t="shared" si="1374"/>
        <v>0</v>
      </c>
      <c r="GX937">
        <f t="shared" si="1433"/>
        <v>0</v>
      </c>
      <c r="GY937" s="7">
        <f t="shared" si="1383"/>
        <v>0</v>
      </c>
      <c r="GZ937" s="7">
        <f t="shared" si="1384"/>
        <v>0</v>
      </c>
      <c r="HA937" s="17">
        <f t="shared" si="1434"/>
        <v>0</v>
      </c>
      <c r="HB937" s="17">
        <f t="shared" si="1385"/>
        <v>0</v>
      </c>
    </row>
    <row r="938" spans="54:210" x14ac:dyDescent="0.3">
      <c r="BB938">
        <v>936</v>
      </c>
      <c r="BC938" s="7">
        <f t="shared" si="1386"/>
        <v>0</v>
      </c>
      <c r="BD938" s="28">
        <f t="shared" si="1387"/>
        <v>0</v>
      </c>
      <c r="BE938" s="16">
        <f t="shared" si="1388"/>
        <v>0</v>
      </c>
      <c r="BF938" s="16">
        <f t="shared" si="1389"/>
        <v>0</v>
      </c>
      <c r="BG938" s="25">
        <v>0</v>
      </c>
      <c r="BH938" s="25">
        <f t="shared" si="1390"/>
        <v>0</v>
      </c>
      <c r="BI938" s="25">
        <f t="shared" si="1391"/>
        <v>0</v>
      </c>
      <c r="BJ938" s="25">
        <f t="shared" si="1392"/>
        <v>0</v>
      </c>
      <c r="BK938" s="25">
        <f t="shared" si="1393"/>
        <v>0</v>
      </c>
      <c r="BL938" s="16">
        <f t="shared" si="1394"/>
        <v>0</v>
      </c>
      <c r="BM938" s="25">
        <f t="shared" si="1395"/>
        <v>0</v>
      </c>
      <c r="BN938" s="9">
        <f t="shared" si="1340"/>
        <v>0</v>
      </c>
      <c r="BO938" s="26">
        <f t="shared" si="1341"/>
        <v>0</v>
      </c>
      <c r="BP938" s="19">
        <f t="shared" si="1342"/>
        <v>0</v>
      </c>
      <c r="BQ938" s="26">
        <f t="shared" si="1343"/>
        <v>0</v>
      </c>
      <c r="BR938" s="26">
        <f t="shared" si="1344"/>
        <v>0</v>
      </c>
      <c r="BS938">
        <f t="shared" si="1396"/>
        <v>0</v>
      </c>
      <c r="BT938" s="7">
        <f t="shared" si="1397"/>
        <v>0</v>
      </c>
      <c r="BU938" s="7">
        <f t="shared" si="1375"/>
        <v>0</v>
      </c>
      <c r="BV938" s="17">
        <f t="shared" si="1398"/>
        <v>0</v>
      </c>
      <c r="BW938" s="17">
        <f t="shared" si="1376"/>
        <v>0</v>
      </c>
      <c r="CB938">
        <v>936</v>
      </c>
      <c r="CC938" s="7">
        <f t="shared" ca="1" si="1399"/>
        <v>-19000</v>
      </c>
      <c r="CD938" s="28">
        <f t="shared" ca="1" si="1400"/>
        <v>0</v>
      </c>
      <c r="CE938" s="16">
        <f t="shared" ca="1" si="1401"/>
        <v>0</v>
      </c>
      <c r="CF938" s="9">
        <f t="shared" ca="1" si="1345"/>
        <v>0</v>
      </c>
      <c r="CG938" s="26">
        <f t="shared" ca="1" si="1346"/>
        <v>0</v>
      </c>
      <c r="CH938" s="19">
        <f t="shared" ca="1" si="1347"/>
        <v>0</v>
      </c>
      <c r="CI938" s="26">
        <f t="shared" ca="1" si="1348"/>
        <v>0</v>
      </c>
      <c r="CJ938" s="26">
        <f t="shared" ca="1" si="1349"/>
        <v>0</v>
      </c>
      <c r="CK938" s="16">
        <f t="shared" ca="1" si="1402"/>
        <v>0</v>
      </c>
      <c r="CL938" s="25">
        <v>0</v>
      </c>
      <c r="CM938" s="25">
        <f t="shared" ca="1" si="1403"/>
        <v>0</v>
      </c>
      <c r="CN938" s="25">
        <f t="shared" ca="1" si="1404"/>
        <v>0</v>
      </c>
      <c r="CO938" s="25">
        <f t="shared" ca="1" si="1405"/>
        <v>0</v>
      </c>
      <c r="CP938" s="25">
        <f t="shared" ca="1" si="1406"/>
        <v>0</v>
      </c>
      <c r="CQ938" s="16">
        <f t="shared" ca="1" si="1407"/>
        <v>0</v>
      </c>
      <c r="CR938" s="25">
        <f t="shared" ca="1" si="1408"/>
        <v>0</v>
      </c>
      <c r="CS938" s="9">
        <f t="shared" ca="1" si="1350"/>
        <v>0</v>
      </c>
      <c r="CT938" s="26">
        <f t="shared" ca="1" si="1351"/>
        <v>0</v>
      </c>
      <c r="CU938" s="19">
        <f t="shared" ca="1" si="1352"/>
        <v>0</v>
      </c>
      <c r="CV938" s="26">
        <f t="shared" ca="1" si="1353"/>
        <v>0</v>
      </c>
      <c r="CW938" s="26">
        <f t="shared" ca="1" si="1354"/>
        <v>0</v>
      </c>
      <c r="CX938">
        <f t="shared" ca="1" si="1409"/>
        <v>0</v>
      </c>
      <c r="CY938" s="7">
        <f t="shared" ca="1" si="1377"/>
        <v>0</v>
      </c>
      <c r="CZ938" s="7">
        <f t="shared" ca="1" si="1378"/>
        <v>0</v>
      </c>
      <c r="DA938" s="17">
        <f t="shared" ca="1" si="1410"/>
        <v>0</v>
      </c>
      <c r="DB938" s="17">
        <f t="shared" ca="1" si="1379"/>
        <v>0</v>
      </c>
      <c r="EB938">
        <v>936</v>
      </c>
      <c r="EC938" s="7">
        <f t="shared" si="1411"/>
        <v>0</v>
      </c>
      <c r="ED938" s="28">
        <f t="shared" si="1412"/>
        <v>0</v>
      </c>
      <c r="EE938" s="16">
        <f t="shared" si="1413"/>
        <v>0</v>
      </c>
      <c r="EF938" s="9">
        <f t="shared" si="1355"/>
        <v>0</v>
      </c>
      <c r="EG938" s="26">
        <f t="shared" si="1356"/>
        <v>0</v>
      </c>
      <c r="EH938" s="19">
        <f t="shared" si="1357"/>
        <v>0</v>
      </c>
      <c r="EI938" s="26">
        <f t="shared" si="1358"/>
        <v>0</v>
      </c>
      <c r="EJ938" s="26">
        <f t="shared" si="1359"/>
        <v>0</v>
      </c>
      <c r="EK938" s="16">
        <f t="shared" si="1414"/>
        <v>0</v>
      </c>
      <c r="EL938" s="25">
        <v>0</v>
      </c>
      <c r="EM938" s="25">
        <f t="shared" si="1415"/>
        <v>0</v>
      </c>
      <c r="EN938" s="25">
        <f t="shared" si="1416"/>
        <v>0</v>
      </c>
      <c r="EO938" s="25">
        <f t="shared" si="1417"/>
        <v>0</v>
      </c>
      <c r="EP938" s="25">
        <f t="shared" si="1418"/>
        <v>0</v>
      </c>
      <c r="EQ938" s="16">
        <f t="shared" si="1419"/>
        <v>0</v>
      </c>
      <c r="ER938" s="25">
        <f t="shared" si="1420"/>
        <v>0</v>
      </c>
      <c r="ES938" s="9">
        <f t="shared" si="1360"/>
        <v>0</v>
      </c>
      <c r="ET938" s="26">
        <f t="shared" si="1361"/>
        <v>0</v>
      </c>
      <c r="EU938" s="19">
        <f t="shared" si="1362"/>
        <v>0</v>
      </c>
      <c r="EV938" s="26">
        <f t="shared" si="1363"/>
        <v>0</v>
      </c>
      <c r="EW938" s="26">
        <f t="shared" si="1364"/>
        <v>0</v>
      </c>
      <c r="EX938">
        <f t="shared" si="1421"/>
        <v>0</v>
      </c>
      <c r="EY938" s="7">
        <f t="shared" si="1380"/>
        <v>0</v>
      </c>
      <c r="EZ938" s="7">
        <f t="shared" si="1381"/>
        <v>0</v>
      </c>
      <c r="FA938" s="17">
        <f t="shared" si="1422"/>
        <v>0</v>
      </c>
      <c r="FB938" s="17">
        <f t="shared" si="1382"/>
        <v>0</v>
      </c>
      <c r="GB938">
        <v>936</v>
      </c>
      <c r="GC938" s="7">
        <f t="shared" si="1423"/>
        <v>0</v>
      </c>
      <c r="GD938" s="28">
        <f t="shared" si="1424"/>
        <v>0</v>
      </c>
      <c r="GE938" s="16">
        <f t="shared" si="1425"/>
        <v>0</v>
      </c>
      <c r="GF938" s="9">
        <f t="shared" si="1365"/>
        <v>0</v>
      </c>
      <c r="GG938" s="26">
        <f t="shared" si="1366"/>
        <v>0</v>
      </c>
      <c r="GH938" s="19">
        <f t="shared" si="1367"/>
        <v>0</v>
      </c>
      <c r="GI938" s="26">
        <f t="shared" si="1368"/>
        <v>0</v>
      </c>
      <c r="GJ938" s="26">
        <f t="shared" si="1369"/>
        <v>0</v>
      </c>
      <c r="GK938" s="16">
        <f t="shared" si="1426"/>
        <v>0</v>
      </c>
      <c r="GL938" s="25">
        <v>0</v>
      </c>
      <c r="GM938" s="25">
        <f t="shared" si="1427"/>
        <v>0</v>
      </c>
      <c r="GN938" s="25">
        <f t="shared" si="1428"/>
        <v>0</v>
      </c>
      <c r="GO938" s="25">
        <f t="shared" si="1429"/>
        <v>0</v>
      </c>
      <c r="GP938" s="25">
        <f t="shared" si="1430"/>
        <v>0</v>
      </c>
      <c r="GQ938" s="16">
        <f t="shared" si="1431"/>
        <v>0</v>
      </c>
      <c r="GR938" s="25">
        <f t="shared" si="1432"/>
        <v>0</v>
      </c>
      <c r="GS938" s="9">
        <f t="shared" si="1370"/>
        <v>0</v>
      </c>
      <c r="GT938" s="26">
        <f t="shared" si="1371"/>
        <v>0</v>
      </c>
      <c r="GU938" s="19">
        <f t="shared" si="1372"/>
        <v>0</v>
      </c>
      <c r="GV938" s="26">
        <f t="shared" si="1373"/>
        <v>0</v>
      </c>
      <c r="GW938" s="26">
        <f t="shared" si="1374"/>
        <v>0</v>
      </c>
      <c r="GX938">
        <f t="shared" si="1433"/>
        <v>0</v>
      </c>
      <c r="GY938" s="7">
        <f t="shared" si="1383"/>
        <v>0</v>
      </c>
      <c r="GZ938" s="7">
        <f t="shared" si="1384"/>
        <v>0</v>
      </c>
      <c r="HA938" s="17">
        <f t="shared" si="1434"/>
        <v>0</v>
      </c>
      <c r="HB938" s="17">
        <f t="shared" si="1385"/>
        <v>0</v>
      </c>
    </row>
    <row r="939" spans="54:210" x14ac:dyDescent="0.3">
      <c r="BB939">
        <v>937</v>
      </c>
      <c r="BC939" s="7">
        <f t="shared" si="1386"/>
        <v>0</v>
      </c>
      <c r="BD939" s="28">
        <f t="shared" si="1387"/>
        <v>0</v>
      </c>
      <c r="BE939" s="16">
        <f t="shared" si="1388"/>
        <v>0</v>
      </c>
      <c r="BF939" s="16">
        <f t="shared" si="1389"/>
        <v>0</v>
      </c>
      <c r="BG939" s="25">
        <v>0</v>
      </c>
      <c r="BH939" s="25">
        <f t="shared" si="1390"/>
        <v>0</v>
      </c>
      <c r="BI939" s="25">
        <f t="shared" si="1391"/>
        <v>0</v>
      </c>
      <c r="BJ939" s="25">
        <f t="shared" si="1392"/>
        <v>0</v>
      </c>
      <c r="BK939" s="25">
        <f t="shared" si="1393"/>
        <v>0</v>
      </c>
      <c r="BL939" s="16">
        <f t="shared" si="1394"/>
        <v>0</v>
      </c>
      <c r="BM939" s="25">
        <f t="shared" si="1395"/>
        <v>0</v>
      </c>
      <c r="BN939" s="9">
        <f t="shared" si="1340"/>
        <v>0</v>
      </c>
      <c r="BO939" s="26">
        <f t="shared" si="1341"/>
        <v>0</v>
      </c>
      <c r="BP939" s="19">
        <f t="shared" si="1342"/>
        <v>0</v>
      </c>
      <c r="BQ939" s="26">
        <f t="shared" si="1343"/>
        <v>0</v>
      </c>
      <c r="BR939" s="26">
        <f t="shared" si="1344"/>
        <v>0</v>
      </c>
      <c r="BS939">
        <f t="shared" si="1396"/>
        <v>0</v>
      </c>
      <c r="BT939" s="7">
        <f t="shared" si="1397"/>
        <v>0</v>
      </c>
      <c r="BU939" s="7">
        <f t="shared" si="1375"/>
        <v>0</v>
      </c>
      <c r="BV939" s="17">
        <f t="shared" si="1398"/>
        <v>0</v>
      </c>
      <c r="BW939" s="17">
        <f t="shared" si="1376"/>
        <v>0</v>
      </c>
      <c r="CB939">
        <v>937</v>
      </c>
      <c r="CC939" s="7">
        <f t="shared" ca="1" si="1399"/>
        <v>-19000</v>
      </c>
      <c r="CD939" s="28">
        <f t="shared" ca="1" si="1400"/>
        <v>0</v>
      </c>
      <c r="CE939" s="16">
        <f t="shared" ca="1" si="1401"/>
        <v>0</v>
      </c>
      <c r="CF939" s="9">
        <f t="shared" ca="1" si="1345"/>
        <v>0</v>
      </c>
      <c r="CG939" s="26">
        <f t="shared" ca="1" si="1346"/>
        <v>0</v>
      </c>
      <c r="CH939" s="19">
        <f t="shared" ca="1" si="1347"/>
        <v>0</v>
      </c>
      <c r="CI939" s="26">
        <f t="shared" ca="1" si="1348"/>
        <v>0</v>
      </c>
      <c r="CJ939" s="26">
        <f t="shared" ca="1" si="1349"/>
        <v>0</v>
      </c>
      <c r="CK939" s="16">
        <f t="shared" ca="1" si="1402"/>
        <v>0</v>
      </c>
      <c r="CL939" s="25">
        <v>0</v>
      </c>
      <c r="CM939" s="25">
        <f t="shared" ca="1" si="1403"/>
        <v>0</v>
      </c>
      <c r="CN939" s="25">
        <f t="shared" ca="1" si="1404"/>
        <v>0</v>
      </c>
      <c r="CO939" s="25">
        <f t="shared" ca="1" si="1405"/>
        <v>0</v>
      </c>
      <c r="CP939" s="25">
        <f t="shared" ca="1" si="1406"/>
        <v>0</v>
      </c>
      <c r="CQ939" s="16">
        <f t="shared" ca="1" si="1407"/>
        <v>0</v>
      </c>
      <c r="CR939" s="25">
        <f t="shared" ca="1" si="1408"/>
        <v>0</v>
      </c>
      <c r="CS939" s="9">
        <f t="shared" ca="1" si="1350"/>
        <v>0</v>
      </c>
      <c r="CT939" s="26">
        <f t="shared" ca="1" si="1351"/>
        <v>0</v>
      </c>
      <c r="CU939" s="19">
        <f t="shared" ca="1" si="1352"/>
        <v>0</v>
      </c>
      <c r="CV939" s="26">
        <f t="shared" ca="1" si="1353"/>
        <v>0</v>
      </c>
      <c r="CW939" s="26">
        <f t="shared" ca="1" si="1354"/>
        <v>0</v>
      </c>
      <c r="CX939">
        <f t="shared" ca="1" si="1409"/>
        <v>0</v>
      </c>
      <c r="CY939" s="7">
        <f t="shared" ca="1" si="1377"/>
        <v>0</v>
      </c>
      <c r="CZ939" s="7">
        <f t="shared" ca="1" si="1378"/>
        <v>0</v>
      </c>
      <c r="DA939" s="17">
        <f t="shared" ca="1" si="1410"/>
        <v>0</v>
      </c>
      <c r="DB939" s="17">
        <f t="shared" ca="1" si="1379"/>
        <v>0</v>
      </c>
      <c r="EB939">
        <v>937</v>
      </c>
      <c r="EC939" s="7">
        <f t="shared" si="1411"/>
        <v>0</v>
      </c>
      <c r="ED939" s="28">
        <f t="shared" si="1412"/>
        <v>0</v>
      </c>
      <c r="EE939" s="16">
        <f t="shared" si="1413"/>
        <v>0</v>
      </c>
      <c r="EF939" s="9">
        <f t="shared" si="1355"/>
        <v>0</v>
      </c>
      <c r="EG939" s="26">
        <f t="shared" si="1356"/>
        <v>0</v>
      </c>
      <c r="EH939" s="19">
        <f t="shared" si="1357"/>
        <v>0</v>
      </c>
      <c r="EI939" s="26">
        <f t="shared" si="1358"/>
        <v>0</v>
      </c>
      <c r="EJ939" s="26">
        <f t="shared" si="1359"/>
        <v>0</v>
      </c>
      <c r="EK939" s="16">
        <f t="shared" si="1414"/>
        <v>0</v>
      </c>
      <c r="EL939" s="25">
        <v>0</v>
      </c>
      <c r="EM939" s="25">
        <f t="shared" si="1415"/>
        <v>0</v>
      </c>
      <c r="EN939" s="25">
        <f t="shared" si="1416"/>
        <v>0</v>
      </c>
      <c r="EO939" s="25">
        <f t="shared" si="1417"/>
        <v>0</v>
      </c>
      <c r="EP939" s="25">
        <f t="shared" si="1418"/>
        <v>0</v>
      </c>
      <c r="EQ939" s="16">
        <f t="shared" si="1419"/>
        <v>0</v>
      </c>
      <c r="ER939" s="25">
        <f t="shared" si="1420"/>
        <v>0</v>
      </c>
      <c r="ES939" s="9">
        <f t="shared" si="1360"/>
        <v>0</v>
      </c>
      <c r="ET939" s="26">
        <f t="shared" si="1361"/>
        <v>0</v>
      </c>
      <c r="EU939" s="19">
        <f t="shared" si="1362"/>
        <v>0</v>
      </c>
      <c r="EV939" s="26">
        <f t="shared" si="1363"/>
        <v>0</v>
      </c>
      <c r="EW939" s="26">
        <f t="shared" si="1364"/>
        <v>0</v>
      </c>
      <c r="EX939">
        <f t="shared" si="1421"/>
        <v>0</v>
      </c>
      <c r="EY939" s="7">
        <f t="shared" si="1380"/>
        <v>0</v>
      </c>
      <c r="EZ939" s="7">
        <f t="shared" si="1381"/>
        <v>0</v>
      </c>
      <c r="FA939" s="17">
        <f t="shared" si="1422"/>
        <v>0</v>
      </c>
      <c r="FB939" s="17">
        <f t="shared" si="1382"/>
        <v>0</v>
      </c>
      <c r="GB939">
        <v>937</v>
      </c>
      <c r="GC939" s="7">
        <f t="shared" si="1423"/>
        <v>0</v>
      </c>
      <c r="GD939" s="28">
        <f t="shared" si="1424"/>
        <v>0</v>
      </c>
      <c r="GE939" s="16">
        <f t="shared" si="1425"/>
        <v>0</v>
      </c>
      <c r="GF939" s="9">
        <f t="shared" si="1365"/>
        <v>0</v>
      </c>
      <c r="GG939" s="26">
        <f t="shared" si="1366"/>
        <v>0</v>
      </c>
      <c r="GH939" s="19">
        <f t="shared" si="1367"/>
        <v>0</v>
      </c>
      <c r="GI939" s="26">
        <f t="shared" si="1368"/>
        <v>0</v>
      </c>
      <c r="GJ939" s="26">
        <f t="shared" si="1369"/>
        <v>0</v>
      </c>
      <c r="GK939" s="16">
        <f t="shared" si="1426"/>
        <v>0</v>
      </c>
      <c r="GL939" s="25">
        <v>0</v>
      </c>
      <c r="GM939" s="25">
        <f t="shared" si="1427"/>
        <v>0</v>
      </c>
      <c r="GN939" s="25">
        <f t="shared" si="1428"/>
        <v>0</v>
      </c>
      <c r="GO939" s="25">
        <f t="shared" si="1429"/>
        <v>0</v>
      </c>
      <c r="GP939" s="25">
        <f t="shared" si="1430"/>
        <v>0</v>
      </c>
      <c r="GQ939" s="16">
        <f t="shared" si="1431"/>
        <v>0</v>
      </c>
      <c r="GR939" s="25">
        <f t="shared" si="1432"/>
        <v>0</v>
      </c>
      <c r="GS939" s="9">
        <f t="shared" si="1370"/>
        <v>0</v>
      </c>
      <c r="GT939" s="26">
        <f t="shared" si="1371"/>
        <v>0</v>
      </c>
      <c r="GU939" s="19">
        <f t="shared" si="1372"/>
        <v>0</v>
      </c>
      <c r="GV939" s="26">
        <f t="shared" si="1373"/>
        <v>0</v>
      </c>
      <c r="GW939" s="26">
        <f t="shared" si="1374"/>
        <v>0</v>
      </c>
      <c r="GX939">
        <f t="shared" si="1433"/>
        <v>0</v>
      </c>
      <c r="GY939" s="7">
        <f t="shared" si="1383"/>
        <v>0</v>
      </c>
      <c r="GZ939" s="7">
        <f t="shared" si="1384"/>
        <v>0</v>
      </c>
      <c r="HA939" s="17">
        <f t="shared" si="1434"/>
        <v>0</v>
      </c>
      <c r="HB939" s="17">
        <f t="shared" si="1385"/>
        <v>0</v>
      </c>
    </row>
    <row r="940" spans="54:210" x14ac:dyDescent="0.3">
      <c r="BB940">
        <v>938</v>
      </c>
      <c r="BC940" s="7">
        <f t="shared" si="1386"/>
        <v>0</v>
      </c>
      <c r="BD940" s="28">
        <f t="shared" si="1387"/>
        <v>0</v>
      </c>
      <c r="BE940" s="16">
        <f t="shared" si="1388"/>
        <v>0</v>
      </c>
      <c r="BF940" s="16">
        <f t="shared" si="1389"/>
        <v>0</v>
      </c>
      <c r="BG940" s="25">
        <v>0</v>
      </c>
      <c r="BH940" s="25">
        <f t="shared" si="1390"/>
        <v>0</v>
      </c>
      <c r="BI940" s="25">
        <f t="shared" si="1391"/>
        <v>0</v>
      </c>
      <c r="BJ940" s="25">
        <f t="shared" si="1392"/>
        <v>0</v>
      </c>
      <c r="BK940" s="25">
        <f t="shared" si="1393"/>
        <v>0</v>
      </c>
      <c r="BL940" s="16">
        <f t="shared" si="1394"/>
        <v>0</v>
      </c>
      <c r="BM940" s="25">
        <f t="shared" si="1395"/>
        <v>0</v>
      </c>
      <c r="BN940" s="9">
        <f t="shared" si="1340"/>
        <v>0</v>
      </c>
      <c r="BO940" s="26">
        <f t="shared" si="1341"/>
        <v>0</v>
      </c>
      <c r="BP940" s="19">
        <f t="shared" si="1342"/>
        <v>0</v>
      </c>
      <c r="BQ940" s="26">
        <f t="shared" si="1343"/>
        <v>0</v>
      </c>
      <c r="BR940" s="26">
        <f t="shared" si="1344"/>
        <v>0</v>
      </c>
      <c r="BS940">
        <f t="shared" si="1396"/>
        <v>0</v>
      </c>
      <c r="BT940" s="7">
        <f t="shared" si="1397"/>
        <v>0</v>
      </c>
      <c r="BU940" s="7">
        <f t="shared" si="1375"/>
        <v>0</v>
      </c>
      <c r="BV940" s="17">
        <f t="shared" si="1398"/>
        <v>0</v>
      </c>
      <c r="BW940" s="17">
        <f t="shared" si="1376"/>
        <v>0</v>
      </c>
      <c r="CB940">
        <v>938</v>
      </c>
      <c r="CC940" s="7">
        <f t="shared" ca="1" si="1399"/>
        <v>-19000</v>
      </c>
      <c r="CD940" s="28">
        <f t="shared" ca="1" si="1400"/>
        <v>0</v>
      </c>
      <c r="CE940" s="16">
        <f t="shared" ca="1" si="1401"/>
        <v>0</v>
      </c>
      <c r="CF940" s="9">
        <f t="shared" ca="1" si="1345"/>
        <v>0</v>
      </c>
      <c r="CG940" s="26">
        <f t="shared" ca="1" si="1346"/>
        <v>0</v>
      </c>
      <c r="CH940" s="19">
        <f t="shared" ca="1" si="1347"/>
        <v>0</v>
      </c>
      <c r="CI940" s="26">
        <f t="shared" ca="1" si="1348"/>
        <v>0</v>
      </c>
      <c r="CJ940" s="26">
        <f t="shared" ca="1" si="1349"/>
        <v>0</v>
      </c>
      <c r="CK940" s="16">
        <f t="shared" ca="1" si="1402"/>
        <v>0</v>
      </c>
      <c r="CL940" s="25">
        <v>0</v>
      </c>
      <c r="CM940" s="25">
        <f t="shared" ca="1" si="1403"/>
        <v>0</v>
      </c>
      <c r="CN940" s="25">
        <f t="shared" ca="1" si="1404"/>
        <v>0</v>
      </c>
      <c r="CO940" s="25">
        <f t="shared" ca="1" si="1405"/>
        <v>0</v>
      </c>
      <c r="CP940" s="25">
        <f t="shared" ca="1" si="1406"/>
        <v>0</v>
      </c>
      <c r="CQ940" s="16">
        <f t="shared" ca="1" si="1407"/>
        <v>0</v>
      </c>
      <c r="CR940" s="25">
        <f t="shared" ca="1" si="1408"/>
        <v>0</v>
      </c>
      <c r="CS940" s="9">
        <f t="shared" ca="1" si="1350"/>
        <v>0</v>
      </c>
      <c r="CT940" s="26">
        <f t="shared" ca="1" si="1351"/>
        <v>0</v>
      </c>
      <c r="CU940" s="19">
        <f t="shared" ca="1" si="1352"/>
        <v>0</v>
      </c>
      <c r="CV940" s="26">
        <f t="shared" ca="1" si="1353"/>
        <v>0</v>
      </c>
      <c r="CW940" s="26">
        <f t="shared" ca="1" si="1354"/>
        <v>0</v>
      </c>
      <c r="CX940">
        <f t="shared" ca="1" si="1409"/>
        <v>0</v>
      </c>
      <c r="CY940" s="7">
        <f t="shared" ca="1" si="1377"/>
        <v>0</v>
      </c>
      <c r="CZ940" s="7">
        <f t="shared" ca="1" si="1378"/>
        <v>0</v>
      </c>
      <c r="DA940" s="17">
        <f t="shared" ca="1" si="1410"/>
        <v>0</v>
      </c>
      <c r="DB940" s="17">
        <f t="shared" ca="1" si="1379"/>
        <v>0</v>
      </c>
      <c r="EB940">
        <v>938</v>
      </c>
      <c r="EC940" s="7">
        <f t="shared" si="1411"/>
        <v>0</v>
      </c>
      <c r="ED940" s="28">
        <f t="shared" si="1412"/>
        <v>0</v>
      </c>
      <c r="EE940" s="16">
        <f t="shared" si="1413"/>
        <v>0</v>
      </c>
      <c r="EF940" s="9">
        <f t="shared" si="1355"/>
        <v>0</v>
      </c>
      <c r="EG940" s="26">
        <f t="shared" si="1356"/>
        <v>0</v>
      </c>
      <c r="EH940" s="19">
        <f t="shared" si="1357"/>
        <v>0</v>
      </c>
      <c r="EI940" s="26">
        <f t="shared" si="1358"/>
        <v>0</v>
      </c>
      <c r="EJ940" s="26">
        <f t="shared" si="1359"/>
        <v>0</v>
      </c>
      <c r="EK940" s="16">
        <f t="shared" si="1414"/>
        <v>0</v>
      </c>
      <c r="EL940" s="25">
        <v>0</v>
      </c>
      <c r="EM940" s="25">
        <f t="shared" si="1415"/>
        <v>0</v>
      </c>
      <c r="EN940" s="25">
        <f t="shared" si="1416"/>
        <v>0</v>
      </c>
      <c r="EO940" s="25">
        <f t="shared" si="1417"/>
        <v>0</v>
      </c>
      <c r="EP940" s="25">
        <f t="shared" si="1418"/>
        <v>0</v>
      </c>
      <c r="EQ940" s="16">
        <f t="shared" si="1419"/>
        <v>0</v>
      </c>
      <c r="ER940" s="25">
        <f t="shared" si="1420"/>
        <v>0</v>
      </c>
      <c r="ES940" s="9">
        <f t="shared" si="1360"/>
        <v>0</v>
      </c>
      <c r="ET940" s="26">
        <f t="shared" si="1361"/>
        <v>0</v>
      </c>
      <c r="EU940" s="19">
        <f t="shared" si="1362"/>
        <v>0</v>
      </c>
      <c r="EV940" s="26">
        <f t="shared" si="1363"/>
        <v>0</v>
      </c>
      <c r="EW940" s="26">
        <f t="shared" si="1364"/>
        <v>0</v>
      </c>
      <c r="EX940">
        <f t="shared" si="1421"/>
        <v>0</v>
      </c>
      <c r="EY940" s="7">
        <f t="shared" si="1380"/>
        <v>0</v>
      </c>
      <c r="EZ940" s="7">
        <f t="shared" si="1381"/>
        <v>0</v>
      </c>
      <c r="FA940" s="17">
        <f t="shared" si="1422"/>
        <v>0</v>
      </c>
      <c r="FB940" s="17">
        <f t="shared" si="1382"/>
        <v>0</v>
      </c>
      <c r="GB940">
        <v>938</v>
      </c>
      <c r="GC940" s="7">
        <f t="shared" si="1423"/>
        <v>0</v>
      </c>
      <c r="GD940" s="28">
        <f t="shared" si="1424"/>
        <v>0</v>
      </c>
      <c r="GE940" s="16">
        <f t="shared" si="1425"/>
        <v>0</v>
      </c>
      <c r="GF940" s="9">
        <f t="shared" si="1365"/>
        <v>0</v>
      </c>
      <c r="GG940" s="26">
        <f t="shared" si="1366"/>
        <v>0</v>
      </c>
      <c r="GH940" s="19">
        <f t="shared" si="1367"/>
        <v>0</v>
      </c>
      <c r="GI940" s="26">
        <f t="shared" si="1368"/>
        <v>0</v>
      </c>
      <c r="GJ940" s="26">
        <f t="shared" si="1369"/>
        <v>0</v>
      </c>
      <c r="GK940" s="16">
        <f t="shared" si="1426"/>
        <v>0</v>
      </c>
      <c r="GL940" s="25">
        <v>0</v>
      </c>
      <c r="GM940" s="25">
        <f t="shared" si="1427"/>
        <v>0</v>
      </c>
      <c r="GN940" s="25">
        <f t="shared" si="1428"/>
        <v>0</v>
      </c>
      <c r="GO940" s="25">
        <f t="shared" si="1429"/>
        <v>0</v>
      </c>
      <c r="GP940" s="25">
        <f t="shared" si="1430"/>
        <v>0</v>
      </c>
      <c r="GQ940" s="16">
        <f t="shared" si="1431"/>
        <v>0</v>
      </c>
      <c r="GR940" s="25">
        <f t="shared" si="1432"/>
        <v>0</v>
      </c>
      <c r="GS940" s="9">
        <f t="shared" si="1370"/>
        <v>0</v>
      </c>
      <c r="GT940" s="26">
        <f t="shared" si="1371"/>
        <v>0</v>
      </c>
      <c r="GU940" s="19">
        <f t="shared" si="1372"/>
        <v>0</v>
      </c>
      <c r="GV940" s="26">
        <f t="shared" si="1373"/>
        <v>0</v>
      </c>
      <c r="GW940" s="26">
        <f t="shared" si="1374"/>
        <v>0</v>
      </c>
      <c r="GX940">
        <f t="shared" si="1433"/>
        <v>0</v>
      </c>
      <c r="GY940" s="7">
        <f t="shared" si="1383"/>
        <v>0</v>
      </c>
      <c r="GZ940" s="7">
        <f t="shared" si="1384"/>
        <v>0</v>
      </c>
      <c r="HA940" s="17">
        <f t="shared" si="1434"/>
        <v>0</v>
      </c>
      <c r="HB940" s="17">
        <f t="shared" si="1385"/>
        <v>0</v>
      </c>
    </row>
    <row r="941" spans="54:210" x14ac:dyDescent="0.3">
      <c r="BB941">
        <v>939</v>
      </c>
      <c r="BC941" s="7">
        <f t="shared" si="1386"/>
        <v>0</v>
      </c>
      <c r="BD941" s="28">
        <f t="shared" si="1387"/>
        <v>0</v>
      </c>
      <c r="BE941" s="16">
        <f t="shared" si="1388"/>
        <v>0</v>
      </c>
      <c r="BF941" s="16">
        <f t="shared" si="1389"/>
        <v>0</v>
      </c>
      <c r="BG941" s="25">
        <v>0</v>
      </c>
      <c r="BH941" s="25">
        <f t="shared" si="1390"/>
        <v>0</v>
      </c>
      <c r="BI941" s="25">
        <f t="shared" si="1391"/>
        <v>0</v>
      </c>
      <c r="BJ941" s="25">
        <f t="shared" si="1392"/>
        <v>0</v>
      </c>
      <c r="BK941" s="25">
        <f t="shared" si="1393"/>
        <v>0</v>
      </c>
      <c r="BL941" s="16">
        <f t="shared" si="1394"/>
        <v>0</v>
      </c>
      <c r="BM941" s="25">
        <f t="shared" si="1395"/>
        <v>0</v>
      </c>
      <c r="BN941" s="9">
        <f t="shared" si="1340"/>
        <v>0</v>
      </c>
      <c r="BO941" s="26">
        <f t="shared" si="1341"/>
        <v>0</v>
      </c>
      <c r="BP941" s="19">
        <f t="shared" si="1342"/>
        <v>0</v>
      </c>
      <c r="BQ941" s="26">
        <f t="shared" si="1343"/>
        <v>0</v>
      </c>
      <c r="BR941" s="26">
        <f t="shared" si="1344"/>
        <v>0</v>
      </c>
      <c r="BS941">
        <f t="shared" si="1396"/>
        <v>0</v>
      </c>
      <c r="BT941" s="7">
        <f t="shared" si="1397"/>
        <v>0</v>
      </c>
      <c r="BU941" s="7">
        <f t="shared" si="1375"/>
        <v>0</v>
      </c>
      <c r="BV941" s="17">
        <f t="shared" si="1398"/>
        <v>0</v>
      </c>
      <c r="BW941" s="17">
        <f t="shared" si="1376"/>
        <v>0</v>
      </c>
      <c r="CB941">
        <v>939</v>
      </c>
      <c r="CC941" s="7">
        <f t="shared" ca="1" si="1399"/>
        <v>-19000</v>
      </c>
      <c r="CD941" s="28">
        <f t="shared" ca="1" si="1400"/>
        <v>0</v>
      </c>
      <c r="CE941" s="16">
        <f t="shared" ca="1" si="1401"/>
        <v>0</v>
      </c>
      <c r="CF941" s="9">
        <f t="shared" ca="1" si="1345"/>
        <v>0</v>
      </c>
      <c r="CG941" s="26">
        <f t="shared" ca="1" si="1346"/>
        <v>0</v>
      </c>
      <c r="CH941" s="19">
        <f t="shared" ca="1" si="1347"/>
        <v>0</v>
      </c>
      <c r="CI941" s="26">
        <f t="shared" ca="1" si="1348"/>
        <v>0</v>
      </c>
      <c r="CJ941" s="26">
        <f t="shared" ca="1" si="1349"/>
        <v>0</v>
      </c>
      <c r="CK941" s="16">
        <f t="shared" ca="1" si="1402"/>
        <v>0</v>
      </c>
      <c r="CL941" s="25">
        <v>0</v>
      </c>
      <c r="CM941" s="25">
        <f t="shared" ca="1" si="1403"/>
        <v>0</v>
      </c>
      <c r="CN941" s="25">
        <f t="shared" ca="1" si="1404"/>
        <v>0</v>
      </c>
      <c r="CO941" s="25">
        <f t="shared" ca="1" si="1405"/>
        <v>0</v>
      </c>
      <c r="CP941" s="25">
        <f t="shared" ca="1" si="1406"/>
        <v>0</v>
      </c>
      <c r="CQ941" s="16">
        <f t="shared" ca="1" si="1407"/>
        <v>0</v>
      </c>
      <c r="CR941" s="25">
        <f t="shared" ca="1" si="1408"/>
        <v>0</v>
      </c>
      <c r="CS941" s="9">
        <f t="shared" ca="1" si="1350"/>
        <v>0</v>
      </c>
      <c r="CT941" s="26">
        <f t="shared" ca="1" si="1351"/>
        <v>0</v>
      </c>
      <c r="CU941" s="19">
        <f t="shared" ca="1" si="1352"/>
        <v>0</v>
      </c>
      <c r="CV941" s="26">
        <f t="shared" ca="1" si="1353"/>
        <v>0</v>
      </c>
      <c r="CW941" s="26">
        <f t="shared" ca="1" si="1354"/>
        <v>0</v>
      </c>
      <c r="CX941">
        <f t="shared" ca="1" si="1409"/>
        <v>0</v>
      </c>
      <c r="CY941" s="7">
        <f t="shared" ca="1" si="1377"/>
        <v>0</v>
      </c>
      <c r="CZ941" s="7">
        <f t="shared" ca="1" si="1378"/>
        <v>0</v>
      </c>
      <c r="DA941" s="17">
        <f t="shared" ca="1" si="1410"/>
        <v>0</v>
      </c>
      <c r="DB941" s="17">
        <f t="shared" ca="1" si="1379"/>
        <v>0</v>
      </c>
      <c r="EB941">
        <v>939</v>
      </c>
      <c r="EC941" s="7">
        <f t="shared" si="1411"/>
        <v>0</v>
      </c>
      <c r="ED941" s="28">
        <f t="shared" si="1412"/>
        <v>0</v>
      </c>
      <c r="EE941" s="16">
        <f t="shared" si="1413"/>
        <v>0</v>
      </c>
      <c r="EF941" s="9">
        <f t="shared" si="1355"/>
        <v>0</v>
      </c>
      <c r="EG941" s="26">
        <f t="shared" si="1356"/>
        <v>0</v>
      </c>
      <c r="EH941" s="19">
        <f t="shared" si="1357"/>
        <v>0</v>
      </c>
      <c r="EI941" s="26">
        <f t="shared" si="1358"/>
        <v>0</v>
      </c>
      <c r="EJ941" s="26">
        <f t="shared" si="1359"/>
        <v>0</v>
      </c>
      <c r="EK941" s="16">
        <f t="shared" si="1414"/>
        <v>0</v>
      </c>
      <c r="EL941" s="25">
        <v>0</v>
      </c>
      <c r="EM941" s="25">
        <f t="shared" si="1415"/>
        <v>0</v>
      </c>
      <c r="EN941" s="25">
        <f t="shared" si="1416"/>
        <v>0</v>
      </c>
      <c r="EO941" s="25">
        <f t="shared" si="1417"/>
        <v>0</v>
      </c>
      <c r="EP941" s="25">
        <f t="shared" si="1418"/>
        <v>0</v>
      </c>
      <c r="EQ941" s="16">
        <f t="shared" si="1419"/>
        <v>0</v>
      </c>
      <c r="ER941" s="25">
        <f t="shared" si="1420"/>
        <v>0</v>
      </c>
      <c r="ES941" s="9">
        <f t="shared" si="1360"/>
        <v>0</v>
      </c>
      <c r="ET941" s="26">
        <f t="shared" si="1361"/>
        <v>0</v>
      </c>
      <c r="EU941" s="19">
        <f t="shared" si="1362"/>
        <v>0</v>
      </c>
      <c r="EV941" s="26">
        <f t="shared" si="1363"/>
        <v>0</v>
      </c>
      <c r="EW941" s="26">
        <f t="shared" si="1364"/>
        <v>0</v>
      </c>
      <c r="EX941">
        <f t="shared" si="1421"/>
        <v>0</v>
      </c>
      <c r="EY941" s="7">
        <f t="shared" si="1380"/>
        <v>0</v>
      </c>
      <c r="EZ941" s="7">
        <f t="shared" si="1381"/>
        <v>0</v>
      </c>
      <c r="FA941" s="17">
        <f t="shared" si="1422"/>
        <v>0</v>
      </c>
      <c r="FB941" s="17">
        <f t="shared" si="1382"/>
        <v>0</v>
      </c>
      <c r="GB941">
        <v>939</v>
      </c>
      <c r="GC941" s="7">
        <f t="shared" si="1423"/>
        <v>0</v>
      </c>
      <c r="GD941" s="28">
        <f t="shared" si="1424"/>
        <v>0</v>
      </c>
      <c r="GE941" s="16">
        <f t="shared" si="1425"/>
        <v>0</v>
      </c>
      <c r="GF941" s="9">
        <f t="shared" si="1365"/>
        <v>0</v>
      </c>
      <c r="GG941" s="26">
        <f t="shared" si="1366"/>
        <v>0</v>
      </c>
      <c r="GH941" s="19">
        <f t="shared" si="1367"/>
        <v>0</v>
      </c>
      <c r="GI941" s="26">
        <f t="shared" si="1368"/>
        <v>0</v>
      </c>
      <c r="GJ941" s="26">
        <f t="shared" si="1369"/>
        <v>0</v>
      </c>
      <c r="GK941" s="16">
        <f t="shared" si="1426"/>
        <v>0</v>
      </c>
      <c r="GL941" s="25">
        <v>0</v>
      </c>
      <c r="GM941" s="25">
        <f t="shared" si="1427"/>
        <v>0</v>
      </c>
      <c r="GN941" s="25">
        <f t="shared" si="1428"/>
        <v>0</v>
      </c>
      <c r="GO941" s="25">
        <f t="shared" si="1429"/>
        <v>0</v>
      </c>
      <c r="GP941" s="25">
        <f t="shared" si="1430"/>
        <v>0</v>
      </c>
      <c r="GQ941" s="16">
        <f t="shared" si="1431"/>
        <v>0</v>
      </c>
      <c r="GR941" s="25">
        <f t="shared" si="1432"/>
        <v>0</v>
      </c>
      <c r="GS941" s="9">
        <f t="shared" si="1370"/>
        <v>0</v>
      </c>
      <c r="GT941" s="26">
        <f t="shared" si="1371"/>
        <v>0</v>
      </c>
      <c r="GU941" s="19">
        <f t="shared" si="1372"/>
        <v>0</v>
      </c>
      <c r="GV941" s="26">
        <f t="shared" si="1373"/>
        <v>0</v>
      </c>
      <c r="GW941" s="26">
        <f t="shared" si="1374"/>
        <v>0</v>
      </c>
      <c r="GX941">
        <f t="shared" si="1433"/>
        <v>0</v>
      </c>
      <c r="GY941" s="7">
        <f t="shared" si="1383"/>
        <v>0</v>
      </c>
      <c r="GZ941" s="7">
        <f t="shared" si="1384"/>
        <v>0</v>
      </c>
      <c r="HA941" s="17">
        <f t="shared" si="1434"/>
        <v>0</v>
      </c>
      <c r="HB941" s="17">
        <f t="shared" si="1385"/>
        <v>0</v>
      </c>
    </row>
    <row r="942" spans="54:210" x14ac:dyDescent="0.3">
      <c r="BB942">
        <v>940</v>
      </c>
      <c r="BC942" s="7">
        <f t="shared" si="1386"/>
        <v>0</v>
      </c>
      <c r="BD942" s="28">
        <f t="shared" si="1387"/>
        <v>0</v>
      </c>
      <c r="BE942" s="16">
        <f t="shared" si="1388"/>
        <v>0</v>
      </c>
      <c r="BF942" s="16">
        <f t="shared" si="1389"/>
        <v>0</v>
      </c>
      <c r="BG942" s="25">
        <v>0</v>
      </c>
      <c r="BH942" s="25">
        <f t="shared" si="1390"/>
        <v>0</v>
      </c>
      <c r="BI942" s="25">
        <f t="shared" si="1391"/>
        <v>0</v>
      </c>
      <c r="BJ942" s="25">
        <f t="shared" si="1392"/>
        <v>0</v>
      </c>
      <c r="BK942" s="25">
        <f t="shared" si="1393"/>
        <v>0</v>
      </c>
      <c r="BL942" s="16">
        <f t="shared" si="1394"/>
        <v>0</v>
      </c>
      <c r="BM942" s="25">
        <f t="shared" si="1395"/>
        <v>0</v>
      </c>
      <c r="BN942" s="9">
        <f t="shared" si="1340"/>
        <v>0</v>
      </c>
      <c r="BO942" s="26">
        <f t="shared" si="1341"/>
        <v>0</v>
      </c>
      <c r="BP942" s="19">
        <f t="shared" si="1342"/>
        <v>0</v>
      </c>
      <c r="BQ942" s="26">
        <f t="shared" si="1343"/>
        <v>0</v>
      </c>
      <c r="BR942" s="26">
        <f t="shared" si="1344"/>
        <v>0</v>
      </c>
      <c r="BS942">
        <f t="shared" si="1396"/>
        <v>0</v>
      </c>
      <c r="BT942" s="7">
        <f t="shared" si="1397"/>
        <v>0</v>
      </c>
      <c r="BU942" s="7">
        <f t="shared" si="1375"/>
        <v>0</v>
      </c>
      <c r="BV942" s="17">
        <f t="shared" si="1398"/>
        <v>0</v>
      </c>
      <c r="BW942" s="17">
        <f t="shared" si="1376"/>
        <v>0</v>
      </c>
      <c r="CB942">
        <v>940</v>
      </c>
      <c r="CC942" s="7">
        <f t="shared" ca="1" si="1399"/>
        <v>-19000</v>
      </c>
      <c r="CD942" s="28">
        <f t="shared" ca="1" si="1400"/>
        <v>0</v>
      </c>
      <c r="CE942" s="16">
        <f t="shared" ca="1" si="1401"/>
        <v>0</v>
      </c>
      <c r="CF942" s="9">
        <f t="shared" ca="1" si="1345"/>
        <v>0</v>
      </c>
      <c r="CG942" s="26">
        <f t="shared" ca="1" si="1346"/>
        <v>0</v>
      </c>
      <c r="CH942" s="19">
        <f t="shared" ca="1" si="1347"/>
        <v>0</v>
      </c>
      <c r="CI942" s="26">
        <f t="shared" ca="1" si="1348"/>
        <v>0</v>
      </c>
      <c r="CJ942" s="26">
        <f t="shared" ca="1" si="1349"/>
        <v>0</v>
      </c>
      <c r="CK942" s="16">
        <f t="shared" ca="1" si="1402"/>
        <v>0</v>
      </c>
      <c r="CL942" s="25">
        <v>0</v>
      </c>
      <c r="CM942" s="25">
        <f t="shared" ca="1" si="1403"/>
        <v>0</v>
      </c>
      <c r="CN942" s="25">
        <f t="shared" ca="1" si="1404"/>
        <v>0</v>
      </c>
      <c r="CO942" s="25">
        <f t="shared" ca="1" si="1405"/>
        <v>0</v>
      </c>
      <c r="CP942" s="25">
        <f t="shared" ca="1" si="1406"/>
        <v>0</v>
      </c>
      <c r="CQ942" s="16">
        <f t="shared" ca="1" si="1407"/>
        <v>0</v>
      </c>
      <c r="CR942" s="25">
        <f t="shared" ca="1" si="1408"/>
        <v>0</v>
      </c>
      <c r="CS942" s="9">
        <f t="shared" ca="1" si="1350"/>
        <v>0</v>
      </c>
      <c r="CT942" s="26">
        <f t="shared" ca="1" si="1351"/>
        <v>0</v>
      </c>
      <c r="CU942" s="19">
        <f t="shared" ca="1" si="1352"/>
        <v>0</v>
      </c>
      <c r="CV942" s="26">
        <f t="shared" ca="1" si="1353"/>
        <v>0</v>
      </c>
      <c r="CW942" s="26">
        <f t="shared" ca="1" si="1354"/>
        <v>0</v>
      </c>
      <c r="CX942">
        <f t="shared" ca="1" si="1409"/>
        <v>0</v>
      </c>
      <c r="CY942" s="7">
        <f t="shared" ca="1" si="1377"/>
        <v>0</v>
      </c>
      <c r="CZ942" s="7">
        <f t="shared" ca="1" si="1378"/>
        <v>0</v>
      </c>
      <c r="DA942" s="17">
        <f t="shared" ca="1" si="1410"/>
        <v>0</v>
      </c>
      <c r="DB942" s="17">
        <f t="shared" ca="1" si="1379"/>
        <v>0</v>
      </c>
      <c r="EB942">
        <v>940</v>
      </c>
      <c r="EC942" s="7">
        <f t="shared" si="1411"/>
        <v>0</v>
      </c>
      <c r="ED942" s="28">
        <f t="shared" si="1412"/>
        <v>0</v>
      </c>
      <c r="EE942" s="16">
        <f t="shared" si="1413"/>
        <v>0</v>
      </c>
      <c r="EF942" s="9">
        <f t="shared" si="1355"/>
        <v>0</v>
      </c>
      <c r="EG942" s="26">
        <f t="shared" si="1356"/>
        <v>0</v>
      </c>
      <c r="EH942" s="19">
        <f t="shared" si="1357"/>
        <v>0</v>
      </c>
      <c r="EI942" s="26">
        <f t="shared" si="1358"/>
        <v>0</v>
      </c>
      <c r="EJ942" s="26">
        <f t="shared" si="1359"/>
        <v>0</v>
      </c>
      <c r="EK942" s="16">
        <f t="shared" si="1414"/>
        <v>0</v>
      </c>
      <c r="EL942" s="25">
        <v>0</v>
      </c>
      <c r="EM942" s="25">
        <f t="shared" si="1415"/>
        <v>0</v>
      </c>
      <c r="EN942" s="25">
        <f t="shared" si="1416"/>
        <v>0</v>
      </c>
      <c r="EO942" s="25">
        <f t="shared" si="1417"/>
        <v>0</v>
      </c>
      <c r="EP942" s="25">
        <f t="shared" si="1418"/>
        <v>0</v>
      </c>
      <c r="EQ942" s="16">
        <f t="shared" si="1419"/>
        <v>0</v>
      </c>
      <c r="ER942" s="25">
        <f t="shared" si="1420"/>
        <v>0</v>
      </c>
      <c r="ES942" s="9">
        <f t="shared" si="1360"/>
        <v>0</v>
      </c>
      <c r="ET942" s="26">
        <f t="shared" si="1361"/>
        <v>0</v>
      </c>
      <c r="EU942" s="19">
        <f t="shared" si="1362"/>
        <v>0</v>
      </c>
      <c r="EV942" s="26">
        <f t="shared" si="1363"/>
        <v>0</v>
      </c>
      <c r="EW942" s="26">
        <f t="shared" si="1364"/>
        <v>0</v>
      </c>
      <c r="EX942">
        <f t="shared" si="1421"/>
        <v>0</v>
      </c>
      <c r="EY942" s="7">
        <f t="shared" si="1380"/>
        <v>0</v>
      </c>
      <c r="EZ942" s="7">
        <f t="shared" si="1381"/>
        <v>0</v>
      </c>
      <c r="FA942" s="17">
        <f t="shared" si="1422"/>
        <v>0</v>
      </c>
      <c r="FB942" s="17">
        <f t="shared" si="1382"/>
        <v>0</v>
      </c>
      <c r="GB942">
        <v>940</v>
      </c>
      <c r="GC942" s="7">
        <f t="shared" si="1423"/>
        <v>0</v>
      </c>
      <c r="GD942" s="28">
        <f t="shared" si="1424"/>
        <v>0</v>
      </c>
      <c r="GE942" s="16">
        <f t="shared" si="1425"/>
        <v>0</v>
      </c>
      <c r="GF942" s="9">
        <f t="shared" si="1365"/>
        <v>0</v>
      </c>
      <c r="GG942" s="26">
        <f t="shared" si="1366"/>
        <v>0</v>
      </c>
      <c r="GH942" s="19">
        <f t="shared" si="1367"/>
        <v>0</v>
      </c>
      <c r="GI942" s="26">
        <f t="shared" si="1368"/>
        <v>0</v>
      </c>
      <c r="GJ942" s="26">
        <f t="shared" si="1369"/>
        <v>0</v>
      </c>
      <c r="GK942" s="16">
        <f t="shared" si="1426"/>
        <v>0</v>
      </c>
      <c r="GL942" s="25">
        <v>0</v>
      </c>
      <c r="GM942" s="25">
        <f t="shared" si="1427"/>
        <v>0</v>
      </c>
      <c r="GN942" s="25">
        <f t="shared" si="1428"/>
        <v>0</v>
      </c>
      <c r="GO942" s="25">
        <f t="shared" si="1429"/>
        <v>0</v>
      </c>
      <c r="GP942" s="25">
        <f t="shared" si="1430"/>
        <v>0</v>
      </c>
      <c r="GQ942" s="16">
        <f t="shared" si="1431"/>
        <v>0</v>
      </c>
      <c r="GR942" s="25">
        <f t="shared" si="1432"/>
        <v>0</v>
      </c>
      <c r="GS942" s="9">
        <f t="shared" si="1370"/>
        <v>0</v>
      </c>
      <c r="GT942" s="26">
        <f t="shared" si="1371"/>
        <v>0</v>
      </c>
      <c r="GU942" s="19">
        <f t="shared" si="1372"/>
        <v>0</v>
      </c>
      <c r="GV942" s="26">
        <f t="shared" si="1373"/>
        <v>0</v>
      </c>
      <c r="GW942" s="26">
        <f t="shared" si="1374"/>
        <v>0</v>
      </c>
      <c r="GX942">
        <f t="shared" si="1433"/>
        <v>0</v>
      </c>
      <c r="GY942" s="7">
        <f t="shared" si="1383"/>
        <v>0</v>
      </c>
      <c r="GZ942" s="7">
        <f t="shared" si="1384"/>
        <v>0</v>
      </c>
      <c r="HA942" s="17">
        <f t="shared" si="1434"/>
        <v>0</v>
      </c>
      <c r="HB942" s="17">
        <f t="shared" si="1385"/>
        <v>0</v>
      </c>
    </row>
    <row r="943" spans="54:210" x14ac:dyDescent="0.3">
      <c r="BB943">
        <v>941</v>
      </c>
      <c r="BC943" s="7">
        <f t="shared" si="1386"/>
        <v>0</v>
      </c>
      <c r="BD943" s="28">
        <f t="shared" si="1387"/>
        <v>0</v>
      </c>
      <c r="BE943" s="16">
        <f t="shared" si="1388"/>
        <v>0</v>
      </c>
      <c r="BF943" s="16">
        <f t="shared" si="1389"/>
        <v>0</v>
      </c>
      <c r="BG943" s="25">
        <v>0</v>
      </c>
      <c r="BH943" s="25">
        <f t="shared" si="1390"/>
        <v>0</v>
      </c>
      <c r="BI943" s="25">
        <f t="shared" si="1391"/>
        <v>0</v>
      </c>
      <c r="BJ943" s="25">
        <f t="shared" si="1392"/>
        <v>0</v>
      </c>
      <c r="BK943" s="25">
        <f t="shared" si="1393"/>
        <v>0</v>
      </c>
      <c r="BL943" s="16">
        <f t="shared" si="1394"/>
        <v>0</v>
      </c>
      <c r="BM943" s="25">
        <f t="shared" si="1395"/>
        <v>0</v>
      </c>
      <c r="BN943" s="9">
        <f t="shared" si="1340"/>
        <v>0</v>
      </c>
      <c r="BO943" s="26">
        <f t="shared" si="1341"/>
        <v>0</v>
      </c>
      <c r="BP943" s="19">
        <f t="shared" si="1342"/>
        <v>0</v>
      </c>
      <c r="BQ943" s="26">
        <f t="shared" si="1343"/>
        <v>0</v>
      </c>
      <c r="BR943" s="26">
        <f t="shared" si="1344"/>
        <v>0</v>
      </c>
      <c r="BS943">
        <f t="shared" si="1396"/>
        <v>0</v>
      </c>
      <c r="BT943" s="7">
        <f t="shared" si="1397"/>
        <v>0</v>
      </c>
      <c r="BU943" s="7">
        <f t="shared" si="1375"/>
        <v>0</v>
      </c>
      <c r="BV943" s="17">
        <f t="shared" si="1398"/>
        <v>0</v>
      </c>
      <c r="BW943" s="17">
        <f t="shared" si="1376"/>
        <v>0</v>
      </c>
      <c r="CB943">
        <v>941</v>
      </c>
      <c r="CC943" s="7">
        <f t="shared" ca="1" si="1399"/>
        <v>-19000</v>
      </c>
      <c r="CD943" s="28">
        <f t="shared" ca="1" si="1400"/>
        <v>0</v>
      </c>
      <c r="CE943" s="16">
        <f t="shared" ca="1" si="1401"/>
        <v>0</v>
      </c>
      <c r="CF943" s="9">
        <f t="shared" ca="1" si="1345"/>
        <v>0</v>
      </c>
      <c r="CG943" s="26">
        <f t="shared" ca="1" si="1346"/>
        <v>0</v>
      </c>
      <c r="CH943" s="19">
        <f t="shared" ca="1" si="1347"/>
        <v>0</v>
      </c>
      <c r="CI943" s="26">
        <f t="shared" ca="1" si="1348"/>
        <v>0</v>
      </c>
      <c r="CJ943" s="26">
        <f t="shared" ca="1" si="1349"/>
        <v>0</v>
      </c>
      <c r="CK943" s="16">
        <f t="shared" ca="1" si="1402"/>
        <v>0</v>
      </c>
      <c r="CL943" s="25">
        <v>0</v>
      </c>
      <c r="CM943" s="25">
        <f t="shared" ca="1" si="1403"/>
        <v>0</v>
      </c>
      <c r="CN943" s="25">
        <f t="shared" ca="1" si="1404"/>
        <v>0</v>
      </c>
      <c r="CO943" s="25">
        <f t="shared" ca="1" si="1405"/>
        <v>0</v>
      </c>
      <c r="CP943" s="25">
        <f t="shared" ca="1" si="1406"/>
        <v>0</v>
      </c>
      <c r="CQ943" s="16">
        <f t="shared" ca="1" si="1407"/>
        <v>0</v>
      </c>
      <c r="CR943" s="25">
        <f t="shared" ca="1" si="1408"/>
        <v>0</v>
      </c>
      <c r="CS943" s="9">
        <f t="shared" ca="1" si="1350"/>
        <v>0</v>
      </c>
      <c r="CT943" s="26">
        <f t="shared" ca="1" si="1351"/>
        <v>0</v>
      </c>
      <c r="CU943" s="19">
        <f t="shared" ca="1" si="1352"/>
        <v>0</v>
      </c>
      <c r="CV943" s="26">
        <f t="shared" ca="1" si="1353"/>
        <v>0</v>
      </c>
      <c r="CW943" s="26">
        <f t="shared" ca="1" si="1354"/>
        <v>0</v>
      </c>
      <c r="CX943">
        <f t="shared" ca="1" si="1409"/>
        <v>0</v>
      </c>
      <c r="CY943" s="7">
        <f t="shared" ca="1" si="1377"/>
        <v>0</v>
      </c>
      <c r="CZ943" s="7">
        <f t="shared" ca="1" si="1378"/>
        <v>0</v>
      </c>
      <c r="DA943" s="17">
        <f t="shared" ca="1" si="1410"/>
        <v>0</v>
      </c>
      <c r="DB943" s="17">
        <f t="shared" ca="1" si="1379"/>
        <v>0</v>
      </c>
      <c r="EB943">
        <v>941</v>
      </c>
      <c r="EC943" s="7">
        <f t="shared" si="1411"/>
        <v>0</v>
      </c>
      <c r="ED943" s="28">
        <f t="shared" si="1412"/>
        <v>0</v>
      </c>
      <c r="EE943" s="16">
        <f t="shared" si="1413"/>
        <v>0</v>
      </c>
      <c r="EF943" s="9">
        <f t="shared" si="1355"/>
        <v>0</v>
      </c>
      <c r="EG943" s="26">
        <f t="shared" si="1356"/>
        <v>0</v>
      </c>
      <c r="EH943" s="19">
        <f t="shared" si="1357"/>
        <v>0</v>
      </c>
      <c r="EI943" s="26">
        <f t="shared" si="1358"/>
        <v>0</v>
      </c>
      <c r="EJ943" s="26">
        <f t="shared" si="1359"/>
        <v>0</v>
      </c>
      <c r="EK943" s="16">
        <f t="shared" si="1414"/>
        <v>0</v>
      </c>
      <c r="EL943" s="25">
        <v>0</v>
      </c>
      <c r="EM943" s="25">
        <f t="shared" si="1415"/>
        <v>0</v>
      </c>
      <c r="EN943" s="25">
        <f t="shared" si="1416"/>
        <v>0</v>
      </c>
      <c r="EO943" s="25">
        <f t="shared" si="1417"/>
        <v>0</v>
      </c>
      <c r="EP943" s="25">
        <f t="shared" si="1418"/>
        <v>0</v>
      </c>
      <c r="EQ943" s="16">
        <f t="shared" si="1419"/>
        <v>0</v>
      </c>
      <c r="ER943" s="25">
        <f t="shared" si="1420"/>
        <v>0</v>
      </c>
      <c r="ES943" s="9">
        <f t="shared" si="1360"/>
        <v>0</v>
      </c>
      <c r="ET943" s="26">
        <f t="shared" si="1361"/>
        <v>0</v>
      </c>
      <c r="EU943" s="19">
        <f t="shared" si="1362"/>
        <v>0</v>
      </c>
      <c r="EV943" s="26">
        <f t="shared" si="1363"/>
        <v>0</v>
      </c>
      <c r="EW943" s="26">
        <f t="shared" si="1364"/>
        <v>0</v>
      </c>
      <c r="EX943">
        <f t="shared" si="1421"/>
        <v>0</v>
      </c>
      <c r="EY943" s="7">
        <f t="shared" si="1380"/>
        <v>0</v>
      </c>
      <c r="EZ943" s="7">
        <f t="shared" si="1381"/>
        <v>0</v>
      </c>
      <c r="FA943" s="17">
        <f t="shared" si="1422"/>
        <v>0</v>
      </c>
      <c r="FB943" s="17">
        <f t="shared" si="1382"/>
        <v>0</v>
      </c>
      <c r="GB943">
        <v>941</v>
      </c>
      <c r="GC943" s="7">
        <f t="shared" si="1423"/>
        <v>0</v>
      </c>
      <c r="GD943" s="28">
        <f t="shared" si="1424"/>
        <v>0</v>
      </c>
      <c r="GE943" s="16">
        <f t="shared" si="1425"/>
        <v>0</v>
      </c>
      <c r="GF943" s="9">
        <f t="shared" si="1365"/>
        <v>0</v>
      </c>
      <c r="GG943" s="26">
        <f t="shared" si="1366"/>
        <v>0</v>
      </c>
      <c r="GH943" s="19">
        <f t="shared" si="1367"/>
        <v>0</v>
      </c>
      <c r="GI943" s="26">
        <f t="shared" si="1368"/>
        <v>0</v>
      </c>
      <c r="GJ943" s="26">
        <f t="shared" si="1369"/>
        <v>0</v>
      </c>
      <c r="GK943" s="16">
        <f t="shared" si="1426"/>
        <v>0</v>
      </c>
      <c r="GL943" s="25">
        <v>0</v>
      </c>
      <c r="GM943" s="25">
        <f t="shared" si="1427"/>
        <v>0</v>
      </c>
      <c r="GN943" s="25">
        <f t="shared" si="1428"/>
        <v>0</v>
      </c>
      <c r="GO943" s="25">
        <f t="shared" si="1429"/>
        <v>0</v>
      </c>
      <c r="GP943" s="25">
        <f t="shared" si="1430"/>
        <v>0</v>
      </c>
      <c r="GQ943" s="16">
        <f t="shared" si="1431"/>
        <v>0</v>
      </c>
      <c r="GR943" s="25">
        <f t="shared" si="1432"/>
        <v>0</v>
      </c>
      <c r="GS943" s="9">
        <f t="shared" si="1370"/>
        <v>0</v>
      </c>
      <c r="GT943" s="26">
        <f t="shared" si="1371"/>
        <v>0</v>
      </c>
      <c r="GU943" s="19">
        <f t="shared" si="1372"/>
        <v>0</v>
      </c>
      <c r="GV943" s="26">
        <f t="shared" si="1373"/>
        <v>0</v>
      </c>
      <c r="GW943" s="26">
        <f t="shared" si="1374"/>
        <v>0</v>
      </c>
      <c r="GX943">
        <f t="shared" si="1433"/>
        <v>0</v>
      </c>
      <c r="GY943" s="7">
        <f t="shared" si="1383"/>
        <v>0</v>
      </c>
      <c r="GZ943" s="7">
        <f t="shared" si="1384"/>
        <v>0</v>
      </c>
      <c r="HA943" s="17">
        <f t="shared" si="1434"/>
        <v>0</v>
      </c>
      <c r="HB943" s="17">
        <f t="shared" si="1385"/>
        <v>0</v>
      </c>
    </row>
    <row r="944" spans="54:210" x14ac:dyDescent="0.3">
      <c r="BB944">
        <v>942</v>
      </c>
      <c r="BC944" s="7">
        <f t="shared" si="1386"/>
        <v>0</v>
      </c>
      <c r="BD944" s="28">
        <f t="shared" si="1387"/>
        <v>0</v>
      </c>
      <c r="BE944" s="16">
        <f t="shared" si="1388"/>
        <v>0</v>
      </c>
      <c r="BF944" s="16">
        <f t="shared" si="1389"/>
        <v>0</v>
      </c>
      <c r="BG944" s="25">
        <v>0</v>
      </c>
      <c r="BH944" s="25">
        <f t="shared" si="1390"/>
        <v>0</v>
      </c>
      <c r="BI944" s="25">
        <f t="shared" si="1391"/>
        <v>0</v>
      </c>
      <c r="BJ944" s="25">
        <f t="shared" si="1392"/>
        <v>0</v>
      </c>
      <c r="BK944" s="25">
        <f t="shared" si="1393"/>
        <v>0</v>
      </c>
      <c r="BL944" s="16">
        <f t="shared" si="1394"/>
        <v>0</v>
      </c>
      <c r="BM944" s="25">
        <f t="shared" si="1395"/>
        <v>0</v>
      </c>
      <c r="BN944" s="9">
        <f t="shared" si="1340"/>
        <v>0</v>
      </c>
      <c r="BO944" s="26">
        <f t="shared" si="1341"/>
        <v>0</v>
      </c>
      <c r="BP944" s="19">
        <f t="shared" si="1342"/>
        <v>0</v>
      </c>
      <c r="BQ944" s="26">
        <f t="shared" si="1343"/>
        <v>0</v>
      </c>
      <c r="BR944" s="26">
        <f t="shared" si="1344"/>
        <v>0</v>
      </c>
      <c r="BS944">
        <f t="shared" si="1396"/>
        <v>0</v>
      </c>
      <c r="BT944" s="7">
        <f t="shared" si="1397"/>
        <v>0</v>
      </c>
      <c r="BU944" s="7">
        <f t="shared" si="1375"/>
        <v>0</v>
      </c>
      <c r="BV944" s="17">
        <f t="shared" si="1398"/>
        <v>0</v>
      </c>
      <c r="BW944" s="17">
        <f t="shared" si="1376"/>
        <v>0</v>
      </c>
      <c r="CB944">
        <v>942</v>
      </c>
      <c r="CC944" s="7">
        <f t="shared" ca="1" si="1399"/>
        <v>-19000</v>
      </c>
      <c r="CD944" s="28">
        <f t="shared" ca="1" si="1400"/>
        <v>0</v>
      </c>
      <c r="CE944" s="16">
        <f t="shared" ca="1" si="1401"/>
        <v>0</v>
      </c>
      <c r="CF944" s="9">
        <f t="shared" ca="1" si="1345"/>
        <v>0</v>
      </c>
      <c r="CG944" s="26">
        <f t="shared" ca="1" si="1346"/>
        <v>0</v>
      </c>
      <c r="CH944" s="19">
        <f t="shared" ca="1" si="1347"/>
        <v>0</v>
      </c>
      <c r="CI944" s="26">
        <f t="shared" ca="1" si="1348"/>
        <v>0</v>
      </c>
      <c r="CJ944" s="26">
        <f t="shared" ca="1" si="1349"/>
        <v>0</v>
      </c>
      <c r="CK944" s="16">
        <f t="shared" ca="1" si="1402"/>
        <v>0</v>
      </c>
      <c r="CL944" s="25">
        <v>0</v>
      </c>
      <c r="CM944" s="25">
        <f t="shared" ca="1" si="1403"/>
        <v>0</v>
      </c>
      <c r="CN944" s="25">
        <f t="shared" ca="1" si="1404"/>
        <v>0</v>
      </c>
      <c r="CO944" s="25">
        <f t="shared" ca="1" si="1405"/>
        <v>0</v>
      </c>
      <c r="CP944" s="25">
        <f t="shared" ca="1" si="1406"/>
        <v>0</v>
      </c>
      <c r="CQ944" s="16">
        <f t="shared" ca="1" si="1407"/>
        <v>0</v>
      </c>
      <c r="CR944" s="25">
        <f t="shared" ca="1" si="1408"/>
        <v>0</v>
      </c>
      <c r="CS944" s="9">
        <f t="shared" ca="1" si="1350"/>
        <v>0</v>
      </c>
      <c r="CT944" s="26">
        <f t="shared" ca="1" si="1351"/>
        <v>0</v>
      </c>
      <c r="CU944" s="19">
        <f t="shared" ca="1" si="1352"/>
        <v>0</v>
      </c>
      <c r="CV944" s="26">
        <f t="shared" ca="1" si="1353"/>
        <v>0</v>
      </c>
      <c r="CW944" s="26">
        <f t="shared" ca="1" si="1354"/>
        <v>0</v>
      </c>
      <c r="CX944">
        <f t="shared" ca="1" si="1409"/>
        <v>0</v>
      </c>
      <c r="CY944" s="7">
        <f t="shared" ca="1" si="1377"/>
        <v>0</v>
      </c>
      <c r="CZ944" s="7">
        <f t="shared" ca="1" si="1378"/>
        <v>0</v>
      </c>
      <c r="DA944" s="17">
        <f t="shared" ca="1" si="1410"/>
        <v>0</v>
      </c>
      <c r="DB944" s="17">
        <f t="shared" ca="1" si="1379"/>
        <v>0</v>
      </c>
      <c r="EB944">
        <v>942</v>
      </c>
      <c r="EC944" s="7">
        <f t="shared" si="1411"/>
        <v>0</v>
      </c>
      <c r="ED944" s="28">
        <f t="shared" si="1412"/>
        <v>0</v>
      </c>
      <c r="EE944" s="16">
        <f t="shared" si="1413"/>
        <v>0</v>
      </c>
      <c r="EF944" s="9">
        <f t="shared" si="1355"/>
        <v>0</v>
      </c>
      <c r="EG944" s="26">
        <f t="shared" si="1356"/>
        <v>0</v>
      </c>
      <c r="EH944" s="19">
        <f t="shared" si="1357"/>
        <v>0</v>
      </c>
      <c r="EI944" s="26">
        <f t="shared" si="1358"/>
        <v>0</v>
      </c>
      <c r="EJ944" s="26">
        <f t="shared" si="1359"/>
        <v>0</v>
      </c>
      <c r="EK944" s="16">
        <f t="shared" si="1414"/>
        <v>0</v>
      </c>
      <c r="EL944" s="25">
        <v>0</v>
      </c>
      <c r="EM944" s="25">
        <f t="shared" si="1415"/>
        <v>0</v>
      </c>
      <c r="EN944" s="25">
        <f t="shared" si="1416"/>
        <v>0</v>
      </c>
      <c r="EO944" s="25">
        <f t="shared" si="1417"/>
        <v>0</v>
      </c>
      <c r="EP944" s="25">
        <f t="shared" si="1418"/>
        <v>0</v>
      </c>
      <c r="EQ944" s="16">
        <f t="shared" si="1419"/>
        <v>0</v>
      </c>
      <c r="ER944" s="25">
        <f t="shared" si="1420"/>
        <v>0</v>
      </c>
      <c r="ES944" s="9">
        <f t="shared" si="1360"/>
        <v>0</v>
      </c>
      <c r="ET944" s="26">
        <f t="shared" si="1361"/>
        <v>0</v>
      </c>
      <c r="EU944" s="19">
        <f t="shared" si="1362"/>
        <v>0</v>
      </c>
      <c r="EV944" s="26">
        <f t="shared" si="1363"/>
        <v>0</v>
      </c>
      <c r="EW944" s="26">
        <f t="shared" si="1364"/>
        <v>0</v>
      </c>
      <c r="EX944">
        <f t="shared" si="1421"/>
        <v>0</v>
      </c>
      <c r="EY944" s="7">
        <f t="shared" si="1380"/>
        <v>0</v>
      </c>
      <c r="EZ944" s="7">
        <f t="shared" si="1381"/>
        <v>0</v>
      </c>
      <c r="FA944" s="17">
        <f t="shared" si="1422"/>
        <v>0</v>
      </c>
      <c r="FB944" s="17">
        <f t="shared" si="1382"/>
        <v>0</v>
      </c>
      <c r="GB944">
        <v>942</v>
      </c>
      <c r="GC944" s="7">
        <f t="shared" si="1423"/>
        <v>0</v>
      </c>
      <c r="GD944" s="28">
        <f t="shared" si="1424"/>
        <v>0</v>
      </c>
      <c r="GE944" s="16">
        <f t="shared" si="1425"/>
        <v>0</v>
      </c>
      <c r="GF944" s="9">
        <f t="shared" si="1365"/>
        <v>0</v>
      </c>
      <c r="GG944" s="26">
        <f t="shared" si="1366"/>
        <v>0</v>
      </c>
      <c r="GH944" s="19">
        <f t="shared" si="1367"/>
        <v>0</v>
      </c>
      <c r="GI944" s="26">
        <f t="shared" si="1368"/>
        <v>0</v>
      </c>
      <c r="GJ944" s="26">
        <f t="shared" si="1369"/>
        <v>0</v>
      </c>
      <c r="GK944" s="16">
        <f t="shared" si="1426"/>
        <v>0</v>
      </c>
      <c r="GL944" s="25">
        <v>0</v>
      </c>
      <c r="GM944" s="25">
        <f t="shared" si="1427"/>
        <v>0</v>
      </c>
      <c r="GN944" s="25">
        <f t="shared" si="1428"/>
        <v>0</v>
      </c>
      <c r="GO944" s="25">
        <f t="shared" si="1429"/>
        <v>0</v>
      </c>
      <c r="GP944" s="25">
        <f t="shared" si="1430"/>
        <v>0</v>
      </c>
      <c r="GQ944" s="16">
        <f t="shared" si="1431"/>
        <v>0</v>
      </c>
      <c r="GR944" s="25">
        <f t="shared" si="1432"/>
        <v>0</v>
      </c>
      <c r="GS944" s="9">
        <f t="shared" si="1370"/>
        <v>0</v>
      </c>
      <c r="GT944" s="26">
        <f t="shared" si="1371"/>
        <v>0</v>
      </c>
      <c r="GU944" s="19">
        <f t="shared" si="1372"/>
        <v>0</v>
      </c>
      <c r="GV944" s="26">
        <f t="shared" si="1373"/>
        <v>0</v>
      </c>
      <c r="GW944" s="26">
        <f t="shared" si="1374"/>
        <v>0</v>
      </c>
      <c r="GX944">
        <f t="shared" si="1433"/>
        <v>0</v>
      </c>
      <c r="GY944" s="7">
        <f t="shared" si="1383"/>
        <v>0</v>
      </c>
      <c r="GZ944" s="7">
        <f t="shared" si="1384"/>
        <v>0</v>
      </c>
      <c r="HA944" s="17">
        <f t="shared" si="1434"/>
        <v>0</v>
      </c>
      <c r="HB944" s="17">
        <f t="shared" si="1385"/>
        <v>0</v>
      </c>
    </row>
    <row r="945" spans="54:210" x14ac:dyDescent="0.3">
      <c r="BB945">
        <v>943</v>
      </c>
      <c r="BC945" s="7">
        <f t="shared" si="1386"/>
        <v>0</v>
      </c>
      <c r="BD945" s="28">
        <f t="shared" si="1387"/>
        <v>0</v>
      </c>
      <c r="BE945" s="16">
        <f t="shared" si="1388"/>
        <v>0</v>
      </c>
      <c r="BF945" s="16">
        <f t="shared" si="1389"/>
        <v>0</v>
      </c>
      <c r="BG945" s="25">
        <v>0</v>
      </c>
      <c r="BH945" s="25">
        <f t="shared" si="1390"/>
        <v>0</v>
      </c>
      <c r="BI945" s="25">
        <f t="shared" si="1391"/>
        <v>0</v>
      </c>
      <c r="BJ945" s="25">
        <f t="shared" si="1392"/>
        <v>0</v>
      </c>
      <c r="BK945" s="25">
        <f t="shared" si="1393"/>
        <v>0</v>
      </c>
      <c r="BL945" s="16">
        <f t="shared" si="1394"/>
        <v>0</v>
      </c>
      <c r="BM945" s="25">
        <f t="shared" si="1395"/>
        <v>0</v>
      </c>
      <c r="BN945" s="9">
        <f t="shared" si="1340"/>
        <v>0</v>
      </c>
      <c r="BO945" s="26">
        <f t="shared" si="1341"/>
        <v>0</v>
      </c>
      <c r="BP945" s="19">
        <f t="shared" si="1342"/>
        <v>0</v>
      </c>
      <c r="BQ945" s="26">
        <f t="shared" si="1343"/>
        <v>0</v>
      </c>
      <c r="BR945" s="26">
        <f t="shared" si="1344"/>
        <v>0</v>
      </c>
      <c r="BS945">
        <f t="shared" si="1396"/>
        <v>0</v>
      </c>
      <c r="BT945" s="7">
        <f t="shared" si="1397"/>
        <v>0</v>
      </c>
      <c r="BU945" s="7">
        <f t="shared" si="1375"/>
        <v>0</v>
      </c>
      <c r="BV945" s="17">
        <f t="shared" si="1398"/>
        <v>0</v>
      </c>
      <c r="BW945" s="17">
        <f t="shared" si="1376"/>
        <v>0</v>
      </c>
      <c r="CB945">
        <v>943</v>
      </c>
      <c r="CC945" s="7">
        <f t="shared" ca="1" si="1399"/>
        <v>-19000</v>
      </c>
      <c r="CD945" s="28">
        <f t="shared" ca="1" si="1400"/>
        <v>0</v>
      </c>
      <c r="CE945" s="16">
        <f t="shared" ca="1" si="1401"/>
        <v>0</v>
      </c>
      <c r="CF945" s="9">
        <f t="shared" ca="1" si="1345"/>
        <v>0</v>
      </c>
      <c r="CG945" s="26">
        <f t="shared" ca="1" si="1346"/>
        <v>0</v>
      </c>
      <c r="CH945" s="19">
        <f t="shared" ca="1" si="1347"/>
        <v>0</v>
      </c>
      <c r="CI945" s="26">
        <f t="shared" ca="1" si="1348"/>
        <v>0</v>
      </c>
      <c r="CJ945" s="26">
        <f t="shared" ca="1" si="1349"/>
        <v>0</v>
      </c>
      <c r="CK945" s="16">
        <f t="shared" ca="1" si="1402"/>
        <v>0</v>
      </c>
      <c r="CL945" s="25">
        <v>0</v>
      </c>
      <c r="CM945" s="25">
        <f t="shared" ca="1" si="1403"/>
        <v>0</v>
      </c>
      <c r="CN945" s="25">
        <f t="shared" ca="1" si="1404"/>
        <v>0</v>
      </c>
      <c r="CO945" s="25">
        <f t="shared" ca="1" si="1405"/>
        <v>0</v>
      </c>
      <c r="CP945" s="25">
        <f t="shared" ca="1" si="1406"/>
        <v>0</v>
      </c>
      <c r="CQ945" s="16">
        <f t="shared" ca="1" si="1407"/>
        <v>0</v>
      </c>
      <c r="CR945" s="25">
        <f t="shared" ca="1" si="1408"/>
        <v>0</v>
      </c>
      <c r="CS945" s="9">
        <f t="shared" ca="1" si="1350"/>
        <v>0</v>
      </c>
      <c r="CT945" s="26">
        <f t="shared" ca="1" si="1351"/>
        <v>0</v>
      </c>
      <c r="CU945" s="19">
        <f t="shared" ca="1" si="1352"/>
        <v>0</v>
      </c>
      <c r="CV945" s="26">
        <f t="shared" ca="1" si="1353"/>
        <v>0</v>
      </c>
      <c r="CW945" s="26">
        <f t="shared" ca="1" si="1354"/>
        <v>0</v>
      </c>
      <c r="CX945">
        <f t="shared" ca="1" si="1409"/>
        <v>0</v>
      </c>
      <c r="CY945" s="7">
        <f t="shared" ca="1" si="1377"/>
        <v>0</v>
      </c>
      <c r="CZ945" s="7">
        <f t="shared" ca="1" si="1378"/>
        <v>0</v>
      </c>
      <c r="DA945" s="17">
        <f t="shared" ca="1" si="1410"/>
        <v>0</v>
      </c>
      <c r="DB945" s="17">
        <f t="shared" ca="1" si="1379"/>
        <v>0</v>
      </c>
      <c r="EB945">
        <v>943</v>
      </c>
      <c r="EC945" s="7">
        <f t="shared" si="1411"/>
        <v>0</v>
      </c>
      <c r="ED945" s="28">
        <f t="shared" si="1412"/>
        <v>0</v>
      </c>
      <c r="EE945" s="16">
        <f t="shared" si="1413"/>
        <v>0</v>
      </c>
      <c r="EF945" s="9">
        <f t="shared" si="1355"/>
        <v>0</v>
      </c>
      <c r="EG945" s="26">
        <f t="shared" si="1356"/>
        <v>0</v>
      </c>
      <c r="EH945" s="19">
        <f t="shared" si="1357"/>
        <v>0</v>
      </c>
      <c r="EI945" s="26">
        <f t="shared" si="1358"/>
        <v>0</v>
      </c>
      <c r="EJ945" s="26">
        <f t="shared" si="1359"/>
        <v>0</v>
      </c>
      <c r="EK945" s="16">
        <f t="shared" si="1414"/>
        <v>0</v>
      </c>
      <c r="EL945" s="25">
        <v>0</v>
      </c>
      <c r="EM945" s="25">
        <f t="shared" si="1415"/>
        <v>0</v>
      </c>
      <c r="EN945" s="25">
        <f t="shared" si="1416"/>
        <v>0</v>
      </c>
      <c r="EO945" s="25">
        <f t="shared" si="1417"/>
        <v>0</v>
      </c>
      <c r="EP945" s="25">
        <f t="shared" si="1418"/>
        <v>0</v>
      </c>
      <c r="EQ945" s="16">
        <f t="shared" si="1419"/>
        <v>0</v>
      </c>
      <c r="ER945" s="25">
        <f t="shared" si="1420"/>
        <v>0</v>
      </c>
      <c r="ES945" s="9">
        <f t="shared" si="1360"/>
        <v>0</v>
      </c>
      <c r="ET945" s="26">
        <f t="shared" si="1361"/>
        <v>0</v>
      </c>
      <c r="EU945" s="19">
        <f t="shared" si="1362"/>
        <v>0</v>
      </c>
      <c r="EV945" s="26">
        <f t="shared" si="1363"/>
        <v>0</v>
      </c>
      <c r="EW945" s="26">
        <f t="shared" si="1364"/>
        <v>0</v>
      </c>
      <c r="EX945">
        <f t="shared" si="1421"/>
        <v>0</v>
      </c>
      <c r="EY945" s="7">
        <f t="shared" si="1380"/>
        <v>0</v>
      </c>
      <c r="EZ945" s="7">
        <f t="shared" si="1381"/>
        <v>0</v>
      </c>
      <c r="FA945" s="17">
        <f t="shared" si="1422"/>
        <v>0</v>
      </c>
      <c r="FB945" s="17">
        <f t="shared" si="1382"/>
        <v>0</v>
      </c>
      <c r="GB945">
        <v>943</v>
      </c>
      <c r="GC945" s="7">
        <f t="shared" si="1423"/>
        <v>0</v>
      </c>
      <c r="GD945" s="28">
        <f t="shared" si="1424"/>
        <v>0</v>
      </c>
      <c r="GE945" s="16">
        <f t="shared" si="1425"/>
        <v>0</v>
      </c>
      <c r="GF945" s="9">
        <f t="shared" si="1365"/>
        <v>0</v>
      </c>
      <c r="GG945" s="26">
        <f t="shared" si="1366"/>
        <v>0</v>
      </c>
      <c r="GH945" s="19">
        <f t="shared" si="1367"/>
        <v>0</v>
      </c>
      <c r="GI945" s="26">
        <f t="shared" si="1368"/>
        <v>0</v>
      </c>
      <c r="GJ945" s="26">
        <f t="shared" si="1369"/>
        <v>0</v>
      </c>
      <c r="GK945" s="16">
        <f t="shared" si="1426"/>
        <v>0</v>
      </c>
      <c r="GL945" s="25">
        <v>0</v>
      </c>
      <c r="GM945" s="25">
        <f t="shared" si="1427"/>
        <v>0</v>
      </c>
      <c r="GN945" s="25">
        <f t="shared" si="1428"/>
        <v>0</v>
      </c>
      <c r="GO945" s="25">
        <f t="shared" si="1429"/>
        <v>0</v>
      </c>
      <c r="GP945" s="25">
        <f t="shared" si="1430"/>
        <v>0</v>
      </c>
      <c r="GQ945" s="16">
        <f t="shared" si="1431"/>
        <v>0</v>
      </c>
      <c r="GR945" s="25">
        <f t="shared" si="1432"/>
        <v>0</v>
      </c>
      <c r="GS945" s="9">
        <f t="shared" si="1370"/>
        <v>0</v>
      </c>
      <c r="GT945" s="26">
        <f t="shared" si="1371"/>
        <v>0</v>
      </c>
      <c r="GU945" s="19">
        <f t="shared" si="1372"/>
        <v>0</v>
      </c>
      <c r="GV945" s="26">
        <f t="shared" si="1373"/>
        <v>0</v>
      </c>
      <c r="GW945" s="26">
        <f t="shared" si="1374"/>
        <v>0</v>
      </c>
      <c r="GX945">
        <f t="shared" si="1433"/>
        <v>0</v>
      </c>
      <c r="GY945" s="7">
        <f t="shared" si="1383"/>
        <v>0</v>
      </c>
      <c r="GZ945" s="7">
        <f t="shared" si="1384"/>
        <v>0</v>
      </c>
      <c r="HA945" s="17">
        <f t="shared" si="1434"/>
        <v>0</v>
      </c>
      <c r="HB945" s="17">
        <f t="shared" si="1385"/>
        <v>0</v>
      </c>
    </row>
    <row r="946" spans="54:210" x14ac:dyDescent="0.3">
      <c r="BB946">
        <v>944</v>
      </c>
      <c r="BC946" s="7">
        <f t="shared" si="1386"/>
        <v>0</v>
      </c>
      <c r="BD946" s="28">
        <f t="shared" si="1387"/>
        <v>0</v>
      </c>
      <c r="BE946" s="16">
        <f t="shared" si="1388"/>
        <v>0</v>
      </c>
      <c r="BF946" s="16">
        <f t="shared" si="1389"/>
        <v>0</v>
      </c>
      <c r="BG946" s="25">
        <v>0</v>
      </c>
      <c r="BH946" s="25">
        <f t="shared" si="1390"/>
        <v>0</v>
      </c>
      <c r="BI946" s="25">
        <f t="shared" si="1391"/>
        <v>0</v>
      </c>
      <c r="BJ946" s="25">
        <f t="shared" si="1392"/>
        <v>0</v>
      </c>
      <c r="BK946" s="25">
        <f t="shared" si="1393"/>
        <v>0</v>
      </c>
      <c r="BL946" s="16">
        <f t="shared" si="1394"/>
        <v>0</v>
      </c>
      <c r="BM946" s="25">
        <f t="shared" si="1395"/>
        <v>0</v>
      </c>
      <c r="BN946" s="9">
        <f t="shared" si="1340"/>
        <v>0</v>
      </c>
      <c r="BO946" s="26">
        <f t="shared" si="1341"/>
        <v>0</v>
      </c>
      <c r="BP946" s="19">
        <f t="shared" si="1342"/>
        <v>0</v>
      </c>
      <c r="BQ946" s="26">
        <f t="shared" si="1343"/>
        <v>0</v>
      </c>
      <c r="BR946" s="26">
        <f t="shared" si="1344"/>
        <v>0</v>
      </c>
      <c r="BS946">
        <f t="shared" si="1396"/>
        <v>0</v>
      </c>
      <c r="BT946" s="7">
        <f t="shared" si="1397"/>
        <v>0</v>
      </c>
      <c r="BU946" s="7">
        <f t="shared" si="1375"/>
        <v>0</v>
      </c>
      <c r="BV946" s="17">
        <f t="shared" si="1398"/>
        <v>0</v>
      </c>
      <c r="BW946" s="17">
        <f t="shared" si="1376"/>
        <v>0</v>
      </c>
      <c r="CB946">
        <v>944</v>
      </c>
      <c r="CC946" s="7">
        <f t="shared" ca="1" si="1399"/>
        <v>-19000</v>
      </c>
      <c r="CD946" s="28">
        <f t="shared" ca="1" si="1400"/>
        <v>0</v>
      </c>
      <c r="CE946" s="16">
        <f t="shared" ca="1" si="1401"/>
        <v>0</v>
      </c>
      <c r="CF946" s="9">
        <f t="shared" ca="1" si="1345"/>
        <v>0</v>
      </c>
      <c r="CG946" s="26">
        <f t="shared" ca="1" si="1346"/>
        <v>0</v>
      </c>
      <c r="CH946" s="19">
        <f t="shared" ca="1" si="1347"/>
        <v>0</v>
      </c>
      <c r="CI946" s="26">
        <f t="shared" ca="1" si="1348"/>
        <v>0</v>
      </c>
      <c r="CJ946" s="26">
        <f t="shared" ca="1" si="1349"/>
        <v>0</v>
      </c>
      <c r="CK946" s="16">
        <f t="shared" ca="1" si="1402"/>
        <v>0</v>
      </c>
      <c r="CL946" s="25">
        <v>0</v>
      </c>
      <c r="CM946" s="25">
        <f t="shared" ca="1" si="1403"/>
        <v>0</v>
      </c>
      <c r="CN946" s="25">
        <f t="shared" ca="1" si="1404"/>
        <v>0</v>
      </c>
      <c r="CO946" s="25">
        <f t="shared" ca="1" si="1405"/>
        <v>0</v>
      </c>
      <c r="CP946" s="25">
        <f t="shared" ca="1" si="1406"/>
        <v>0</v>
      </c>
      <c r="CQ946" s="16">
        <f t="shared" ca="1" si="1407"/>
        <v>0</v>
      </c>
      <c r="CR946" s="25">
        <f t="shared" ca="1" si="1408"/>
        <v>0</v>
      </c>
      <c r="CS946" s="9">
        <f t="shared" ca="1" si="1350"/>
        <v>0</v>
      </c>
      <c r="CT946" s="26">
        <f t="shared" ca="1" si="1351"/>
        <v>0</v>
      </c>
      <c r="CU946" s="19">
        <f t="shared" ca="1" si="1352"/>
        <v>0</v>
      </c>
      <c r="CV946" s="26">
        <f t="shared" ca="1" si="1353"/>
        <v>0</v>
      </c>
      <c r="CW946" s="26">
        <f t="shared" ca="1" si="1354"/>
        <v>0</v>
      </c>
      <c r="CX946">
        <f t="shared" ca="1" si="1409"/>
        <v>0</v>
      </c>
      <c r="CY946" s="7">
        <f t="shared" ca="1" si="1377"/>
        <v>0</v>
      </c>
      <c r="CZ946" s="7">
        <f t="shared" ca="1" si="1378"/>
        <v>0</v>
      </c>
      <c r="DA946" s="17">
        <f t="shared" ca="1" si="1410"/>
        <v>0</v>
      </c>
      <c r="DB946" s="17">
        <f t="shared" ca="1" si="1379"/>
        <v>0</v>
      </c>
      <c r="EB946">
        <v>944</v>
      </c>
      <c r="EC946" s="7">
        <f t="shared" si="1411"/>
        <v>0</v>
      </c>
      <c r="ED946" s="28">
        <f t="shared" si="1412"/>
        <v>0</v>
      </c>
      <c r="EE946" s="16">
        <f t="shared" si="1413"/>
        <v>0</v>
      </c>
      <c r="EF946" s="9">
        <f t="shared" si="1355"/>
        <v>0</v>
      </c>
      <c r="EG946" s="26">
        <f t="shared" si="1356"/>
        <v>0</v>
      </c>
      <c r="EH946" s="19">
        <f t="shared" si="1357"/>
        <v>0</v>
      </c>
      <c r="EI946" s="26">
        <f t="shared" si="1358"/>
        <v>0</v>
      </c>
      <c r="EJ946" s="26">
        <f t="shared" si="1359"/>
        <v>0</v>
      </c>
      <c r="EK946" s="16">
        <f t="shared" si="1414"/>
        <v>0</v>
      </c>
      <c r="EL946" s="25">
        <v>0</v>
      </c>
      <c r="EM946" s="25">
        <f t="shared" si="1415"/>
        <v>0</v>
      </c>
      <c r="EN946" s="25">
        <f t="shared" si="1416"/>
        <v>0</v>
      </c>
      <c r="EO946" s="25">
        <f t="shared" si="1417"/>
        <v>0</v>
      </c>
      <c r="EP946" s="25">
        <f t="shared" si="1418"/>
        <v>0</v>
      </c>
      <c r="EQ946" s="16">
        <f t="shared" si="1419"/>
        <v>0</v>
      </c>
      <c r="ER946" s="25">
        <f t="shared" si="1420"/>
        <v>0</v>
      </c>
      <c r="ES946" s="9">
        <f t="shared" si="1360"/>
        <v>0</v>
      </c>
      <c r="ET946" s="26">
        <f t="shared" si="1361"/>
        <v>0</v>
      </c>
      <c r="EU946" s="19">
        <f t="shared" si="1362"/>
        <v>0</v>
      </c>
      <c r="EV946" s="26">
        <f t="shared" si="1363"/>
        <v>0</v>
      </c>
      <c r="EW946" s="26">
        <f t="shared" si="1364"/>
        <v>0</v>
      </c>
      <c r="EX946">
        <f t="shared" si="1421"/>
        <v>0</v>
      </c>
      <c r="EY946" s="7">
        <f t="shared" si="1380"/>
        <v>0</v>
      </c>
      <c r="EZ946" s="7">
        <f t="shared" si="1381"/>
        <v>0</v>
      </c>
      <c r="FA946" s="17">
        <f t="shared" si="1422"/>
        <v>0</v>
      </c>
      <c r="FB946" s="17">
        <f t="shared" si="1382"/>
        <v>0</v>
      </c>
      <c r="GB946">
        <v>944</v>
      </c>
      <c r="GC946" s="7">
        <f t="shared" si="1423"/>
        <v>0</v>
      </c>
      <c r="GD946" s="28">
        <f t="shared" si="1424"/>
        <v>0</v>
      </c>
      <c r="GE946" s="16">
        <f t="shared" si="1425"/>
        <v>0</v>
      </c>
      <c r="GF946" s="9">
        <f t="shared" si="1365"/>
        <v>0</v>
      </c>
      <c r="GG946" s="26">
        <f t="shared" si="1366"/>
        <v>0</v>
      </c>
      <c r="GH946" s="19">
        <f t="shared" si="1367"/>
        <v>0</v>
      </c>
      <c r="GI946" s="26">
        <f t="shared" si="1368"/>
        <v>0</v>
      </c>
      <c r="GJ946" s="26">
        <f t="shared" si="1369"/>
        <v>0</v>
      </c>
      <c r="GK946" s="16">
        <f t="shared" si="1426"/>
        <v>0</v>
      </c>
      <c r="GL946" s="25">
        <v>0</v>
      </c>
      <c r="GM946" s="25">
        <f t="shared" si="1427"/>
        <v>0</v>
      </c>
      <c r="GN946" s="25">
        <f t="shared" si="1428"/>
        <v>0</v>
      </c>
      <c r="GO946" s="25">
        <f t="shared" si="1429"/>
        <v>0</v>
      </c>
      <c r="GP946" s="25">
        <f t="shared" si="1430"/>
        <v>0</v>
      </c>
      <c r="GQ946" s="16">
        <f t="shared" si="1431"/>
        <v>0</v>
      </c>
      <c r="GR946" s="25">
        <f t="shared" si="1432"/>
        <v>0</v>
      </c>
      <c r="GS946" s="9">
        <f t="shared" si="1370"/>
        <v>0</v>
      </c>
      <c r="GT946" s="26">
        <f t="shared" si="1371"/>
        <v>0</v>
      </c>
      <c r="GU946" s="19">
        <f t="shared" si="1372"/>
        <v>0</v>
      </c>
      <c r="GV946" s="26">
        <f t="shared" si="1373"/>
        <v>0</v>
      </c>
      <c r="GW946" s="26">
        <f t="shared" si="1374"/>
        <v>0</v>
      </c>
      <c r="GX946">
        <f t="shared" si="1433"/>
        <v>0</v>
      </c>
      <c r="GY946" s="7">
        <f t="shared" si="1383"/>
        <v>0</v>
      </c>
      <c r="GZ946" s="7">
        <f t="shared" si="1384"/>
        <v>0</v>
      </c>
      <c r="HA946" s="17">
        <f t="shared" si="1434"/>
        <v>0</v>
      </c>
      <c r="HB946" s="17">
        <f t="shared" si="1385"/>
        <v>0</v>
      </c>
    </row>
    <row r="947" spans="54:210" x14ac:dyDescent="0.3">
      <c r="BB947">
        <v>945</v>
      </c>
      <c r="BC947" s="7">
        <f t="shared" si="1386"/>
        <v>0</v>
      </c>
      <c r="BD947" s="28">
        <f t="shared" si="1387"/>
        <v>0</v>
      </c>
      <c r="BE947" s="16">
        <f t="shared" si="1388"/>
        <v>0</v>
      </c>
      <c r="BF947" s="16">
        <f t="shared" si="1389"/>
        <v>0</v>
      </c>
      <c r="BG947" s="25">
        <v>0</v>
      </c>
      <c r="BH947" s="25">
        <f t="shared" si="1390"/>
        <v>0</v>
      </c>
      <c r="BI947" s="25">
        <f t="shared" si="1391"/>
        <v>0</v>
      </c>
      <c r="BJ947" s="25">
        <f t="shared" si="1392"/>
        <v>0</v>
      </c>
      <c r="BK947" s="25">
        <f t="shared" si="1393"/>
        <v>0</v>
      </c>
      <c r="BL947" s="16">
        <f t="shared" si="1394"/>
        <v>0</v>
      </c>
      <c r="BM947" s="25">
        <f t="shared" si="1395"/>
        <v>0</v>
      </c>
      <c r="BN947" s="9">
        <f t="shared" si="1340"/>
        <v>0</v>
      </c>
      <c r="BO947" s="26">
        <f t="shared" si="1341"/>
        <v>0</v>
      </c>
      <c r="BP947" s="19">
        <f t="shared" si="1342"/>
        <v>0</v>
      </c>
      <c r="BQ947" s="26">
        <f t="shared" si="1343"/>
        <v>0</v>
      </c>
      <c r="BR947" s="26">
        <f t="shared" si="1344"/>
        <v>0</v>
      </c>
      <c r="BS947">
        <f t="shared" si="1396"/>
        <v>0</v>
      </c>
      <c r="BT947" s="7">
        <f t="shared" si="1397"/>
        <v>0</v>
      </c>
      <c r="BU947" s="7">
        <f t="shared" si="1375"/>
        <v>0</v>
      </c>
      <c r="BV947" s="17">
        <f t="shared" si="1398"/>
        <v>0</v>
      </c>
      <c r="BW947" s="17">
        <f t="shared" si="1376"/>
        <v>0</v>
      </c>
      <c r="CB947">
        <v>945</v>
      </c>
      <c r="CC947" s="7">
        <f t="shared" ca="1" si="1399"/>
        <v>-19000</v>
      </c>
      <c r="CD947" s="28">
        <f t="shared" ca="1" si="1400"/>
        <v>0</v>
      </c>
      <c r="CE947" s="16">
        <f t="shared" ca="1" si="1401"/>
        <v>0</v>
      </c>
      <c r="CF947" s="9">
        <f t="shared" ca="1" si="1345"/>
        <v>0</v>
      </c>
      <c r="CG947" s="26">
        <f t="shared" ca="1" si="1346"/>
        <v>0</v>
      </c>
      <c r="CH947" s="19">
        <f t="shared" ca="1" si="1347"/>
        <v>0</v>
      </c>
      <c r="CI947" s="26">
        <f t="shared" ca="1" si="1348"/>
        <v>0</v>
      </c>
      <c r="CJ947" s="26">
        <f t="shared" ca="1" si="1349"/>
        <v>0</v>
      </c>
      <c r="CK947" s="16">
        <f t="shared" ca="1" si="1402"/>
        <v>0</v>
      </c>
      <c r="CL947" s="25">
        <v>0</v>
      </c>
      <c r="CM947" s="25">
        <f t="shared" ca="1" si="1403"/>
        <v>0</v>
      </c>
      <c r="CN947" s="25">
        <f t="shared" ca="1" si="1404"/>
        <v>0</v>
      </c>
      <c r="CO947" s="25">
        <f t="shared" ca="1" si="1405"/>
        <v>0</v>
      </c>
      <c r="CP947" s="25">
        <f t="shared" ca="1" si="1406"/>
        <v>0</v>
      </c>
      <c r="CQ947" s="16">
        <f t="shared" ca="1" si="1407"/>
        <v>0</v>
      </c>
      <c r="CR947" s="25">
        <f t="shared" ca="1" si="1408"/>
        <v>0</v>
      </c>
      <c r="CS947" s="9">
        <f t="shared" ca="1" si="1350"/>
        <v>0</v>
      </c>
      <c r="CT947" s="26">
        <f t="shared" ca="1" si="1351"/>
        <v>0</v>
      </c>
      <c r="CU947" s="19">
        <f t="shared" ca="1" si="1352"/>
        <v>0</v>
      </c>
      <c r="CV947" s="26">
        <f t="shared" ca="1" si="1353"/>
        <v>0</v>
      </c>
      <c r="CW947" s="26">
        <f t="shared" ca="1" si="1354"/>
        <v>0</v>
      </c>
      <c r="CX947">
        <f t="shared" ca="1" si="1409"/>
        <v>0</v>
      </c>
      <c r="CY947" s="7">
        <f t="shared" ca="1" si="1377"/>
        <v>0</v>
      </c>
      <c r="CZ947" s="7">
        <f t="shared" ca="1" si="1378"/>
        <v>0</v>
      </c>
      <c r="DA947" s="17">
        <f t="shared" ca="1" si="1410"/>
        <v>0</v>
      </c>
      <c r="DB947" s="17">
        <f t="shared" ca="1" si="1379"/>
        <v>0</v>
      </c>
      <c r="EB947">
        <v>945</v>
      </c>
      <c r="EC947" s="7">
        <f t="shared" si="1411"/>
        <v>0</v>
      </c>
      <c r="ED947" s="28">
        <f t="shared" si="1412"/>
        <v>0</v>
      </c>
      <c r="EE947" s="16">
        <f t="shared" si="1413"/>
        <v>0</v>
      </c>
      <c r="EF947" s="9">
        <f t="shared" si="1355"/>
        <v>0</v>
      </c>
      <c r="EG947" s="26">
        <f t="shared" si="1356"/>
        <v>0</v>
      </c>
      <c r="EH947" s="19">
        <f t="shared" si="1357"/>
        <v>0</v>
      </c>
      <c r="EI947" s="26">
        <f t="shared" si="1358"/>
        <v>0</v>
      </c>
      <c r="EJ947" s="26">
        <f t="shared" si="1359"/>
        <v>0</v>
      </c>
      <c r="EK947" s="16">
        <f t="shared" si="1414"/>
        <v>0</v>
      </c>
      <c r="EL947" s="25">
        <v>0</v>
      </c>
      <c r="EM947" s="25">
        <f t="shared" si="1415"/>
        <v>0</v>
      </c>
      <c r="EN947" s="25">
        <f t="shared" si="1416"/>
        <v>0</v>
      </c>
      <c r="EO947" s="25">
        <f t="shared" si="1417"/>
        <v>0</v>
      </c>
      <c r="EP947" s="25">
        <f t="shared" si="1418"/>
        <v>0</v>
      </c>
      <c r="EQ947" s="16">
        <f t="shared" si="1419"/>
        <v>0</v>
      </c>
      <c r="ER947" s="25">
        <f t="shared" si="1420"/>
        <v>0</v>
      </c>
      <c r="ES947" s="9">
        <f t="shared" si="1360"/>
        <v>0</v>
      </c>
      <c r="ET947" s="26">
        <f t="shared" si="1361"/>
        <v>0</v>
      </c>
      <c r="EU947" s="19">
        <f t="shared" si="1362"/>
        <v>0</v>
      </c>
      <c r="EV947" s="26">
        <f t="shared" si="1363"/>
        <v>0</v>
      </c>
      <c r="EW947" s="26">
        <f t="shared" si="1364"/>
        <v>0</v>
      </c>
      <c r="EX947">
        <f t="shared" si="1421"/>
        <v>0</v>
      </c>
      <c r="EY947" s="7">
        <f t="shared" si="1380"/>
        <v>0</v>
      </c>
      <c r="EZ947" s="7">
        <f t="shared" si="1381"/>
        <v>0</v>
      </c>
      <c r="FA947" s="17">
        <f t="shared" si="1422"/>
        <v>0</v>
      </c>
      <c r="FB947" s="17">
        <f t="shared" si="1382"/>
        <v>0</v>
      </c>
      <c r="GB947">
        <v>945</v>
      </c>
      <c r="GC947" s="7">
        <f t="shared" si="1423"/>
        <v>0</v>
      </c>
      <c r="GD947" s="28">
        <f t="shared" si="1424"/>
        <v>0</v>
      </c>
      <c r="GE947" s="16">
        <f t="shared" si="1425"/>
        <v>0</v>
      </c>
      <c r="GF947" s="9">
        <f t="shared" si="1365"/>
        <v>0</v>
      </c>
      <c r="GG947" s="26">
        <f t="shared" si="1366"/>
        <v>0</v>
      </c>
      <c r="GH947" s="19">
        <f t="shared" si="1367"/>
        <v>0</v>
      </c>
      <c r="GI947" s="26">
        <f t="shared" si="1368"/>
        <v>0</v>
      </c>
      <c r="GJ947" s="26">
        <f t="shared" si="1369"/>
        <v>0</v>
      </c>
      <c r="GK947" s="16">
        <f t="shared" si="1426"/>
        <v>0</v>
      </c>
      <c r="GL947" s="25">
        <v>0</v>
      </c>
      <c r="GM947" s="25">
        <f t="shared" si="1427"/>
        <v>0</v>
      </c>
      <c r="GN947" s="25">
        <f t="shared" si="1428"/>
        <v>0</v>
      </c>
      <c r="GO947" s="25">
        <f t="shared" si="1429"/>
        <v>0</v>
      </c>
      <c r="GP947" s="25">
        <f t="shared" si="1430"/>
        <v>0</v>
      </c>
      <c r="GQ947" s="16">
        <f t="shared" si="1431"/>
        <v>0</v>
      </c>
      <c r="GR947" s="25">
        <f t="shared" si="1432"/>
        <v>0</v>
      </c>
      <c r="GS947" s="9">
        <f t="shared" si="1370"/>
        <v>0</v>
      </c>
      <c r="GT947" s="26">
        <f t="shared" si="1371"/>
        <v>0</v>
      </c>
      <c r="GU947" s="19">
        <f t="shared" si="1372"/>
        <v>0</v>
      </c>
      <c r="GV947" s="26">
        <f t="shared" si="1373"/>
        <v>0</v>
      </c>
      <c r="GW947" s="26">
        <f t="shared" si="1374"/>
        <v>0</v>
      </c>
      <c r="GX947">
        <f t="shared" si="1433"/>
        <v>0</v>
      </c>
      <c r="GY947" s="7">
        <f t="shared" si="1383"/>
        <v>0</v>
      </c>
      <c r="GZ947" s="7">
        <f t="shared" si="1384"/>
        <v>0</v>
      </c>
      <c r="HA947" s="17">
        <f t="shared" si="1434"/>
        <v>0</v>
      </c>
      <c r="HB947" s="17">
        <f t="shared" si="1385"/>
        <v>0</v>
      </c>
    </row>
    <row r="948" spans="54:210" x14ac:dyDescent="0.3">
      <c r="BB948">
        <v>946</v>
      </c>
      <c r="BC948" s="7">
        <f t="shared" si="1386"/>
        <v>0</v>
      </c>
      <c r="BD948" s="28">
        <f t="shared" si="1387"/>
        <v>0</v>
      </c>
      <c r="BE948" s="16">
        <f t="shared" si="1388"/>
        <v>0</v>
      </c>
      <c r="BF948" s="16">
        <f t="shared" si="1389"/>
        <v>0</v>
      </c>
      <c r="BG948" s="25">
        <v>0</v>
      </c>
      <c r="BH948" s="25">
        <f t="shared" si="1390"/>
        <v>0</v>
      </c>
      <c r="BI948" s="25">
        <f t="shared" si="1391"/>
        <v>0</v>
      </c>
      <c r="BJ948" s="25">
        <f t="shared" si="1392"/>
        <v>0</v>
      </c>
      <c r="BK948" s="25">
        <f t="shared" si="1393"/>
        <v>0</v>
      </c>
      <c r="BL948" s="16">
        <f t="shared" si="1394"/>
        <v>0</v>
      </c>
      <c r="BM948" s="25">
        <f t="shared" si="1395"/>
        <v>0</v>
      </c>
      <c r="BN948" s="9">
        <f t="shared" si="1340"/>
        <v>0</v>
      </c>
      <c r="BO948" s="26">
        <f t="shared" si="1341"/>
        <v>0</v>
      </c>
      <c r="BP948" s="19">
        <f t="shared" si="1342"/>
        <v>0</v>
      </c>
      <c r="BQ948" s="26">
        <f t="shared" si="1343"/>
        <v>0</v>
      </c>
      <c r="BR948" s="26">
        <f t="shared" si="1344"/>
        <v>0</v>
      </c>
      <c r="BS948">
        <f t="shared" si="1396"/>
        <v>0</v>
      </c>
      <c r="BT948" s="7">
        <f t="shared" si="1397"/>
        <v>0</v>
      </c>
      <c r="BU948" s="7">
        <f t="shared" si="1375"/>
        <v>0</v>
      </c>
      <c r="BV948" s="17">
        <f t="shared" si="1398"/>
        <v>0</v>
      </c>
      <c r="BW948" s="17">
        <f t="shared" si="1376"/>
        <v>0</v>
      </c>
      <c r="CB948">
        <v>946</v>
      </c>
      <c r="CC948" s="7">
        <f t="shared" ca="1" si="1399"/>
        <v>-19000</v>
      </c>
      <c r="CD948" s="28">
        <f t="shared" ca="1" si="1400"/>
        <v>0</v>
      </c>
      <c r="CE948" s="16">
        <f t="shared" ca="1" si="1401"/>
        <v>0</v>
      </c>
      <c r="CF948" s="9">
        <f t="shared" ca="1" si="1345"/>
        <v>0</v>
      </c>
      <c r="CG948" s="26">
        <f t="shared" ca="1" si="1346"/>
        <v>0</v>
      </c>
      <c r="CH948" s="19">
        <f t="shared" ca="1" si="1347"/>
        <v>0</v>
      </c>
      <c r="CI948" s="26">
        <f t="shared" ca="1" si="1348"/>
        <v>0</v>
      </c>
      <c r="CJ948" s="26">
        <f t="shared" ca="1" si="1349"/>
        <v>0</v>
      </c>
      <c r="CK948" s="16">
        <f t="shared" ca="1" si="1402"/>
        <v>0</v>
      </c>
      <c r="CL948" s="25">
        <v>0</v>
      </c>
      <c r="CM948" s="25">
        <f t="shared" ca="1" si="1403"/>
        <v>0</v>
      </c>
      <c r="CN948" s="25">
        <f t="shared" ca="1" si="1404"/>
        <v>0</v>
      </c>
      <c r="CO948" s="25">
        <f t="shared" ca="1" si="1405"/>
        <v>0</v>
      </c>
      <c r="CP948" s="25">
        <f t="shared" ca="1" si="1406"/>
        <v>0</v>
      </c>
      <c r="CQ948" s="16">
        <f t="shared" ca="1" si="1407"/>
        <v>0</v>
      </c>
      <c r="CR948" s="25">
        <f t="shared" ca="1" si="1408"/>
        <v>0</v>
      </c>
      <c r="CS948" s="9">
        <f t="shared" ca="1" si="1350"/>
        <v>0</v>
      </c>
      <c r="CT948" s="26">
        <f t="shared" ca="1" si="1351"/>
        <v>0</v>
      </c>
      <c r="CU948" s="19">
        <f t="shared" ca="1" si="1352"/>
        <v>0</v>
      </c>
      <c r="CV948" s="26">
        <f t="shared" ca="1" si="1353"/>
        <v>0</v>
      </c>
      <c r="CW948" s="26">
        <f t="shared" ca="1" si="1354"/>
        <v>0</v>
      </c>
      <c r="CX948">
        <f t="shared" ca="1" si="1409"/>
        <v>0</v>
      </c>
      <c r="CY948" s="7">
        <f t="shared" ca="1" si="1377"/>
        <v>0</v>
      </c>
      <c r="CZ948" s="7">
        <f t="shared" ca="1" si="1378"/>
        <v>0</v>
      </c>
      <c r="DA948" s="17">
        <f t="shared" ca="1" si="1410"/>
        <v>0</v>
      </c>
      <c r="DB948" s="17">
        <f t="shared" ca="1" si="1379"/>
        <v>0</v>
      </c>
      <c r="EB948">
        <v>946</v>
      </c>
      <c r="EC948" s="7">
        <f t="shared" si="1411"/>
        <v>0</v>
      </c>
      <c r="ED948" s="28">
        <f t="shared" si="1412"/>
        <v>0</v>
      </c>
      <c r="EE948" s="16">
        <f t="shared" si="1413"/>
        <v>0</v>
      </c>
      <c r="EF948" s="9">
        <f t="shared" si="1355"/>
        <v>0</v>
      </c>
      <c r="EG948" s="26">
        <f t="shared" si="1356"/>
        <v>0</v>
      </c>
      <c r="EH948" s="19">
        <f t="shared" si="1357"/>
        <v>0</v>
      </c>
      <c r="EI948" s="26">
        <f t="shared" si="1358"/>
        <v>0</v>
      </c>
      <c r="EJ948" s="26">
        <f t="shared" si="1359"/>
        <v>0</v>
      </c>
      <c r="EK948" s="16">
        <f t="shared" si="1414"/>
        <v>0</v>
      </c>
      <c r="EL948" s="25">
        <v>0</v>
      </c>
      <c r="EM948" s="25">
        <f t="shared" si="1415"/>
        <v>0</v>
      </c>
      <c r="EN948" s="25">
        <f t="shared" si="1416"/>
        <v>0</v>
      </c>
      <c r="EO948" s="25">
        <f t="shared" si="1417"/>
        <v>0</v>
      </c>
      <c r="EP948" s="25">
        <f t="shared" si="1418"/>
        <v>0</v>
      </c>
      <c r="EQ948" s="16">
        <f t="shared" si="1419"/>
        <v>0</v>
      </c>
      <c r="ER948" s="25">
        <f t="shared" si="1420"/>
        <v>0</v>
      </c>
      <c r="ES948" s="9">
        <f t="shared" si="1360"/>
        <v>0</v>
      </c>
      <c r="ET948" s="26">
        <f t="shared" si="1361"/>
        <v>0</v>
      </c>
      <c r="EU948" s="19">
        <f t="shared" si="1362"/>
        <v>0</v>
      </c>
      <c r="EV948" s="26">
        <f t="shared" si="1363"/>
        <v>0</v>
      </c>
      <c r="EW948" s="26">
        <f t="shared" si="1364"/>
        <v>0</v>
      </c>
      <c r="EX948">
        <f t="shared" si="1421"/>
        <v>0</v>
      </c>
      <c r="EY948" s="7">
        <f t="shared" si="1380"/>
        <v>0</v>
      </c>
      <c r="EZ948" s="7">
        <f t="shared" si="1381"/>
        <v>0</v>
      </c>
      <c r="FA948" s="17">
        <f t="shared" si="1422"/>
        <v>0</v>
      </c>
      <c r="FB948" s="17">
        <f t="shared" si="1382"/>
        <v>0</v>
      </c>
      <c r="GB948">
        <v>946</v>
      </c>
      <c r="GC948" s="7">
        <f t="shared" si="1423"/>
        <v>0</v>
      </c>
      <c r="GD948" s="28">
        <f t="shared" si="1424"/>
        <v>0</v>
      </c>
      <c r="GE948" s="16">
        <f t="shared" si="1425"/>
        <v>0</v>
      </c>
      <c r="GF948" s="9">
        <f t="shared" si="1365"/>
        <v>0</v>
      </c>
      <c r="GG948" s="26">
        <f t="shared" si="1366"/>
        <v>0</v>
      </c>
      <c r="GH948" s="19">
        <f t="shared" si="1367"/>
        <v>0</v>
      </c>
      <c r="GI948" s="26">
        <f t="shared" si="1368"/>
        <v>0</v>
      </c>
      <c r="GJ948" s="26">
        <f t="shared" si="1369"/>
        <v>0</v>
      </c>
      <c r="GK948" s="16">
        <f t="shared" si="1426"/>
        <v>0</v>
      </c>
      <c r="GL948" s="25">
        <v>0</v>
      </c>
      <c r="GM948" s="25">
        <f t="shared" si="1427"/>
        <v>0</v>
      </c>
      <c r="GN948" s="25">
        <f t="shared" si="1428"/>
        <v>0</v>
      </c>
      <c r="GO948" s="25">
        <f t="shared" si="1429"/>
        <v>0</v>
      </c>
      <c r="GP948" s="25">
        <f t="shared" si="1430"/>
        <v>0</v>
      </c>
      <c r="GQ948" s="16">
        <f t="shared" si="1431"/>
        <v>0</v>
      </c>
      <c r="GR948" s="25">
        <f t="shared" si="1432"/>
        <v>0</v>
      </c>
      <c r="GS948" s="9">
        <f t="shared" si="1370"/>
        <v>0</v>
      </c>
      <c r="GT948" s="26">
        <f t="shared" si="1371"/>
        <v>0</v>
      </c>
      <c r="GU948" s="19">
        <f t="shared" si="1372"/>
        <v>0</v>
      </c>
      <c r="GV948" s="26">
        <f t="shared" si="1373"/>
        <v>0</v>
      </c>
      <c r="GW948" s="26">
        <f t="shared" si="1374"/>
        <v>0</v>
      </c>
      <c r="GX948">
        <f t="shared" si="1433"/>
        <v>0</v>
      </c>
      <c r="GY948" s="7">
        <f t="shared" si="1383"/>
        <v>0</v>
      </c>
      <c r="GZ948" s="7">
        <f t="shared" si="1384"/>
        <v>0</v>
      </c>
      <c r="HA948" s="17">
        <f t="shared" si="1434"/>
        <v>0</v>
      </c>
      <c r="HB948" s="17">
        <f t="shared" si="1385"/>
        <v>0</v>
      </c>
    </row>
    <row r="949" spans="54:210" x14ac:dyDescent="0.3">
      <c r="BB949">
        <v>947</v>
      </c>
      <c r="BC949" s="7">
        <f t="shared" si="1386"/>
        <v>0</v>
      </c>
      <c r="BD949" s="28">
        <f t="shared" si="1387"/>
        <v>0</v>
      </c>
      <c r="BE949" s="16">
        <f t="shared" si="1388"/>
        <v>0</v>
      </c>
      <c r="BF949" s="16">
        <f t="shared" si="1389"/>
        <v>0</v>
      </c>
      <c r="BG949" s="25">
        <v>0</v>
      </c>
      <c r="BH949" s="25">
        <f t="shared" si="1390"/>
        <v>0</v>
      </c>
      <c r="BI949" s="25">
        <f t="shared" si="1391"/>
        <v>0</v>
      </c>
      <c r="BJ949" s="25">
        <f t="shared" si="1392"/>
        <v>0</v>
      </c>
      <c r="BK949" s="25">
        <f t="shared" si="1393"/>
        <v>0</v>
      </c>
      <c r="BL949" s="16">
        <f t="shared" si="1394"/>
        <v>0</v>
      </c>
      <c r="BM949" s="25">
        <f t="shared" si="1395"/>
        <v>0</v>
      </c>
      <c r="BN949" s="9">
        <f t="shared" si="1340"/>
        <v>0</v>
      </c>
      <c r="BO949" s="26">
        <f t="shared" si="1341"/>
        <v>0</v>
      </c>
      <c r="BP949" s="19">
        <f t="shared" si="1342"/>
        <v>0</v>
      </c>
      <c r="BQ949" s="26">
        <f t="shared" si="1343"/>
        <v>0</v>
      </c>
      <c r="BR949" s="26">
        <f t="shared" si="1344"/>
        <v>0</v>
      </c>
      <c r="BS949">
        <f t="shared" si="1396"/>
        <v>0</v>
      </c>
      <c r="BT949" s="7">
        <f t="shared" si="1397"/>
        <v>0</v>
      </c>
      <c r="BU949" s="7">
        <f t="shared" si="1375"/>
        <v>0</v>
      </c>
      <c r="BV949" s="17">
        <f t="shared" si="1398"/>
        <v>0</v>
      </c>
      <c r="BW949" s="17">
        <f t="shared" si="1376"/>
        <v>0</v>
      </c>
      <c r="CB949">
        <v>947</v>
      </c>
      <c r="CC949" s="7">
        <f t="shared" ca="1" si="1399"/>
        <v>-19000</v>
      </c>
      <c r="CD949" s="28">
        <f t="shared" ca="1" si="1400"/>
        <v>0</v>
      </c>
      <c r="CE949" s="16">
        <f t="shared" ca="1" si="1401"/>
        <v>0</v>
      </c>
      <c r="CF949" s="9">
        <f t="shared" ca="1" si="1345"/>
        <v>0</v>
      </c>
      <c r="CG949" s="26">
        <f t="shared" ca="1" si="1346"/>
        <v>0</v>
      </c>
      <c r="CH949" s="19">
        <f t="shared" ca="1" si="1347"/>
        <v>0</v>
      </c>
      <c r="CI949" s="26">
        <f t="shared" ca="1" si="1348"/>
        <v>0</v>
      </c>
      <c r="CJ949" s="26">
        <f t="shared" ca="1" si="1349"/>
        <v>0</v>
      </c>
      <c r="CK949" s="16">
        <f t="shared" ca="1" si="1402"/>
        <v>0</v>
      </c>
      <c r="CL949" s="25">
        <v>0</v>
      </c>
      <c r="CM949" s="25">
        <f t="shared" ca="1" si="1403"/>
        <v>0</v>
      </c>
      <c r="CN949" s="25">
        <f t="shared" ca="1" si="1404"/>
        <v>0</v>
      </c>
      <c r="CO949" s="25">
        <f t="shared" ca="1" si="1405"/>
        <v>0</v>
      </c>
      <c r="CP949" s="25">
        <f t="shared" ca="1" si="1406"/>
        <v>0</v>
      </c>
      <c r="CQ949" s="16">
        <f t="shared" ca="1" si="1407"/>
        <v>0</v>
      </c>
      <c r="CR949" s="25">
        <f t="shared" ca="1" si="1408"/>
        <v>0</v>
      </c>
      <c r="CS949" s="9">
        <f t="shared" ca="1" si="1350"/>
        <v>0</v>
      </c>
      <c r="CT949" s="26">
        <f t="shared" ca="1" si="1351"/>
        <v>0</v>
      </c>
      <c r="CU949" s="19">
        <f t="shared" ca="1" si="1352"/>
        <v>0</v>
      </c>
      <c r="CV949" s="26">
        <f t="shared" ca="1" si="1353"/>
        <v>0</v>
      </c>
      <c r="CW949" s="26">
        <f t="shared" ca="1" si="1354"/>
        <v>0</v>
      </c>
      <c r="CX949">
        <f t="shared" ca="1" si="1409"/>
        <v>0</v>
      </c>
      <c r="CY949" s="7">
        <f t="shared" ca="1" si="1377"/>
        <v>0</v>
      </c>
      <c r="CZ949" s="7">
        <f t="shared" ca="1" si="1378"/>
        <v>0</v>
      </c>
      <c r="DA949" s="17">
        <f t="shared" ca="1" si="1410"/>
        <v>0</v>
      </c>
      <c r="DB949" s="17">
        <f t="shared" ca="1" si="1379"/>
        <v>0</v>
      </c>
      <c r="EB949">
        <v>947</v>
      </c>
      <c r="EC949" s="7">
        <f t="shared" si="1411"/>
        <v>0</v>
      </c>
      <c r="ED949" s="28">
        <f t="shared" si="1412"/>
        <v>0</v>
      </c>
      <c r="EE949" s="16">
        <f t="shared" si="1413"/>
        <v>0</v>
      </c>
      <c r="EF949" s="9">
        <f t="shared" si="1355"/>
        <v>0</v>
      </c>
      <c r="EG949" s="26">
        <f t="shared" si="1356"/>
        <v>0</v>
      </c>
      <c r="EH949" s="19">
        <f t="shared" si="1357"/>
        <v>0</v>
      </c>
      <c r="EI949" s="26">
        <f t="shared" si="1358"/>
        <v>0</v>
      </c>
      <c r="EJ949" s="26">
        <f t="shared" si="1359"/>
        <v>0</v>
      </c>
      <c r="EK949" s="16">
        <f t="shared" si="1414"/>
        <v>0</v>
      </c>
      <c r="EL949" s="25">
        <v>0</v>
      </c>
      <c r="EM949" s="25">
        <f t="shared" si="1415"/>
        <v>0</v>
      </c>
      <c r="EN949" s="25">
        <f t="shared" si="1416"/>
        <v>0</v>
      </c>
      <c r="EO949" s="25">
        <f t="shared" si="1417"/>
        <v>0</v>
      </c>
      <c r="EP949" s="25">
        <f t="shared" si="1418"/>
        <v>0</v>
      </c>
      <c r="EQ949" s="16">
        <f t="shared" si="1419"/>
        <v>0</v>
      </c>
      <c r="ER949" s="25">
        <f t="shared" si="1420"/>
        <v>0</v>
      </c>
      <c r="ES949" s="9">
        <f t="shared" si="1360"/>
        <v>0</v>
      </c>
      <c r="ET949" s="26">
        <f t="shared" si="1361"/>
        <v>0</v>
      </c>
      <c r="EU949" s="19">
        <f t="shared" si="1362"/>
        <v>0</v>
      </c>
      <c r="EV949" s="26">
        <f t="shared" si="1363"/>
        <v>0</v>
      </c>
      <c r="EW949" s="26">
        <f t="shared" si="1364"/>
        <v>0</v>
      </c>
      <c r="EX949">
        <f t="shared" si="1421"/>
        <v>0</v>
      </c>
      <c r="EY949" s="7">
        <f t="shared" si="1380"/>
        <v>0</v>
      </c>
      <c r="EZ949" s="7">
        <f t="shared" si="1381"/>
        <v>0</v>
      </c>
      <c r="FA949" s="17">
        <f t="shared" si="1422"/>
        <v>0</v>
      </c>
      <c r="FB949" s="17">
        <f t="shared" si="1382"/>
        <v>0</v>
      </c>
      <c r="GB949">
        <v>947</v>
      </c>
      <c r="GC949" s="7">
        <f t="shared" si="1423"/>
        <v>0</v>
      </c>
      <c r="GD949" s="28">
        <f t="shared" si="1424"/>
        <v>0</v>
      </c>
      <c r="GE949" s="16">
        <f t="shared" si="1425"/>
        <v>0</v>
      </c>
      <c r="GF949" s="9">
        <f t="shared" si="1365"/>
        <v>0</v>
      </c>
      <c r="GG949" s="26">
        <f t="shared" si="1366"/>
        <v>0</v>
      </c>
      <c r="GH949" s="19">
        <f t="shared" si="1367"/>
        <v>0</v>
      </c>
      <c r="GI949" s="26">
        <f t="shared" si="1368"/>
        <v>0</v>
      </c>
      <c r="GJ949" s="26">
        <f t="shared" si="1369"/>
        <v>0</v>
      </c>
      <c r="GK949" s="16">
        <f t="shared" si="1426"/>
        <v>0</v>
      </c>
      <c r="GL949" s="25">
        <v>0</v>
      </c>
      <c r="GM949" s="25">
        <f t="shared" si="1427"/>
        <v>0</v>
      </c>
      <c r="GN949" s="25">
        <f t="shared" si="1428"/>
        <v>0</v>
      </c>
      <c r="GO949" s="25">
        <f t="shared" si="1429"/>
        <v>0</v>
      </c>
      <c r="GP949" s="25">
        <f t="shared" si="1430"/>
        <v>0</v>
      </c>
      <c r="GQ949" s="16">
        <f t="shared" si="1431"/>
        <v>0</v>
      </c>
      <c r="GR949" s="25">
        <f t="shared" si="1432"/>
        <v>0</v>
      </c>
      <c r="GS949" s="9">
        <f t="shared" si="1370"/>
        <v>0</v>
      </c>
      <c r="GT949" s="26">
        <f t="shared" si="1371"/>
        <v>0</v>
      </c>
      <c r="GU949" s="19">
        <f t="shared" si="1372"/>
        <v>0</v>
      </c>
      <c r="GV949" s="26">
        <f t="shared" si="1373"/>
        <v>0</v>
      </c>
      <c r="GW949" s="26">
        <f t="shared" si="1374"/>
        <v>0</v>
      </c>
      <c r="GX949">
        <f t="shared" si="1433"/>
        <v>0</v>
      </c>
      <c r="GY949" s="7">
        <f t="shared" si="1383"/>
        <v>0</v>
      </c>
      <c r="GZ949" s="7">
        <f t="shared" si="1384"/>
        <v>0</v>
      </c>
      <c r="HA949" s="17">
        <f t="shared" si="1434"/>
        <v>0</v>
      </c>
      <c r="HB949" s="17">
        <f t="shared" si="1385"/>
        <v>0</v>
      </c>
    </row>
    <row r="950" spans="54:210" x14ac:dyDescent="0.3">
      <c r="BB950">
        <v>948</v>
      </c>
      <c r="BC950" s="7">
        <f t="shared" si="1386"/>
        <v>0</v>
      </c>
      <c r="BD950" s="28">
        <f t="shared" si="1387"/>
        <v>0</v>
      </c>
      <c r="BE950" s="16">
        <f t="shared" si="1388"/>
        <v>0</v>
      </c>
      <c r="BF950" s="16">
        <f t="shared" si="1389"/>
        <v>0</v>
      </c>
      <c r="BG950" s="25">
        <v>0</v>
      </c>
      <c r="BH950" s="25">
        <f t="shared" si="1390"/>
        <v>0</v>
      </c>
      <c r="BI950" s="25">
        <f t="shared" si="1391"/>
        <v>0</v>
      </c>
      <c r="BJ950" s="25">
        <f t="shared" si="1392"/>
        <v>0</v>
      </c>
      <c r="BK950" s="25">
        <f t="shared" si="1393"/>
        <v>0</v>
      </c>
      <c r="BL950" s="16">
        <f t="shared" si="1394"/>
        <v>0</v>
      </c>
      <c r="BM950" s="25">
        <f t="shared" si="1395"/>
        <v>0</v>
      </c>
      <c r="BN950" s="9">
        <f t="shared" si="1340"/>
        <v>0</v>
      </c>
      <c r="BO950" s="26">
        <f t="shared" si="1341"/>
        <v>0</v>
      </c>
      <c r="BP950" s="19">
        <f t="shared" si="1342"/>
        <v>0</v>
      </c>
      <c r="BQ950" s="26">
        <f t="shared" si="1343"/>
        <v>0</v>
      </c>
      <c r="BR950" s="26">
        <f t="shared" si="1344"/>
        <v>0</v>
      </c>
      <c r="BS950">
        <f t="shared" si="1396"/>
        <v>0</v>
      </c>
      <c r="BT950" s="7">
        <f t="shared" si="1397"/>
        <v>0</v>
      </c>
      <c r="BU950" s="7">
        <f t="shared" si="1375"/>
        <v>0</v>
      </c>
      <c r="BV950" s="17">
        <f t="shared" si="1398"/>
        <v>0</v>
      </c>
      <c r="BW950" s="17">
        <f t="shared" si="1376"/>
        <v>0</v>
      </c>
      <c r="CB950">
        <v>948</v>
      </c>
      <c r="CC950" s="7">
        <f t="shared" ca="1" si="1399"/>
        <v>-19000</v>
      </c>
      <c r="CD950" s="28">
        <f t="shared" ca="1" si="1400"/>
        <v>0</v>
      </c>
      <c r="CE950" s="16">
        <f t="shared" ca="1" si="1401"/>
        <v>0</v>
      </c>
      <c r="CF950" s="9">
        <f t="shared" ca="1" si="1345"/>
        <v>0</v>
      </c>
      <c r="CG950" s="26">
        <f t="shared" ca="1" si="1346"/>
        <v>0</v>
      </c>
      <c r="CH950" s="19">
        <f t="shared" ca="1" si="1347"/>
        <v>0</v>
      </c>
      <c r="CI950" s="26">
        <f t="shared" ca="1" si="1348"/>
        <v>0</v>
      </c>
      <c r="CJ950" s="26">
        <f t="shared" ca="1" si="1349"/>
        <v>0</v>
      </c>
      <c r="CK950" s="16">
        <f t="shared" ca="1" si="1402"/>
        <v>0</v>
      </c>
      <c r="CL950" s="25">
        <v>0</v>
      </c>
      <c r="CM950" s="25">
        <f t="shared" ca="1" si="1403"/>
        <v>0</v>
      </c>
      <c r="CN950" s="25">
        <f t="shared" ca="1" si="1404"/>
        <v>0</v>
      </c>
      <c r="CO950" s="25">
        <f t="shared" ca="1" si="1405"/>
        <v>0</v>
      </c>
      <c r="CP950" s="25">
        <f t="shared" ca="1" si="1406"/>
        <v>0</v>
      </c>
      <c r="CQ950" s="16">
        <f t="shared" ca="1" si="1407"/>
        <v>0</v>
      </c>
      <c r="CR950" s="25">
        <f t="shared" ca="1" si="1408"/>
        <v>0</v>
      </c>
      <c r="CS950" s="9">
        <f t="shared" ca="1" si="1350"/>
        <v>0</v>
      </c>
      <c r="CT950" s="26">
        <f t="shared" ca="1" si="1351"/>
        <v>0</v>
      </c>
      <c r="CU950" s="19">
        <f t="shared" ca="1" si="1352"/>
        <v>0</v>
      </c>
      <c r="CV950" s="26">
        <f t="shared" ca="1" si="1353"/>
        <v>0</v>
      </c>
      <c r="CW950" s="26">
        <f t="shared" ca="1" si="1354"/>
        <v>0</v>
      </c>
      <c r="CX950">
        <f t="shared" ca="1" si="1409"/>
        <v>0</v>
      </c>
      <c r="CY950" s="7">
        <f t="shared" ca="1" si="1377"/>
        <v>0</v>
      </c>
      <c r="CZ950" s="7">
        <f t="shared" ca="1" si="1378"/>
        <v>0</v>
      </c>
      <c r="DA950" s="17">
        <f t="shared" ca="1" si="1410"/>
        <v>0</v>
      </c>
      <c r="DB950" s="17">
        <f t="shared" ca="1" si="1379"/>
        <v>0</v>
      </c>
      <c r="EB950">
        <v>948</v>
      </c>
      <c r="EC950" s="7">
        <f t="shared" si="1411"/>
        <v>0</v>
      </c>
      <c r="ED950" s="28">
        <f t="shared" si="1412"/>
        <v>0</v>
      </c>
      <c r="EE950" s="16">
        <f t="shared" si="1413"/>
        <v>0</v>
      </c>
      <c r="EF950" s="9">
        <f t="shared" si="1355"/>
        <v>0</v>
      </c>
      <c r="EG950" s="26">
        <f t="shared" si="1356"/>
        <v>0</v>
      </c>
      <c r="EH950" s="19">
        <f t="shared" si="1357"/>
        <v>0</v>
      </c>
      <c r="EI950" s="26">
        <f t="shared" si="1358"/>
        <v>0</v>
      </c>
      <c r="EJ950" s="26">
        <f t="shared" si="1359"/>
        <v>0</v>
      </c>
      <c r="EK950" s="16">
        <f t="shared" si="1414"/>
        <v>0</v>
      </c>
      <c r="EL950" s="25">
        <v>0</v>
      </c>
      <c r="EM950" s="25">
        <f t="shared" si="1415"/>
        <v>0</v>
      </c>
      <c r="EN950" s="25">
        <f t="shared" si="1416"/>
        <v>0</v>
      </c>
      <c r="EO950" s="25">
        <f t="shared" si="1417"/>
        <v>0</v>
      </c>
      <c r="EP950" s="25">
        <f t="shared" si="1418"/>
        <v>0</v>
      </c>
      <c r="EQ950" s="16">
        <f t="shared" si="1419"/>
        <v>0</v>
      </c>
      <c r="ER950" s="25">
        <f t="shared" si="1420"/>
        <v>0</v>
      </c>
      <c r="ES950" s="9">
        <f t="shared" si="1360"/>
        <v>0</v>
      </c>
      <c r="ET950" s="26">
        <f t="shared" si="1361"/>
        <v>0</v>
      </c>
      <c r="EU950" s="19">
        <f t="shared" si="1362"/>
        <v>0</v>
      </c>
      <c r="EV950" s="26">
        <f t="shared" si="1363"/>
        <v>0</v>
      </c>
      <c r="EW950" s="26">
        <f t="shared" si="1364"/>
        <v>0</v>
      </c>
      <c r="EX950">
        <f t="shared" si="1421"/>
        <v>0</v>
      </c>
      <c r="EY950" s="7">
        <f t="shared" si="1380"/>
        <v>0</v>
      </c>
      <c r="EZ950" s="7">
        <f t="shared" si="1381"/>
        <v>0</v>
      </c>
      <c r="FA950" s="17">
        <f t="shared" si="1422"/>
        <v>0</v>
      </c>
      <c r="FB950" s="17">
        <f t="shared" si="1382"/>
        <v>0</v>
      </c>
      <c r="GB950">
        <v>948</v>
      </c>
      <c r="GC950" s="7">
        <f t="shared" si="1423"/>
        <v>0</v>
      </c>
      <c r="GD950" s="28">
        <f t="shared" si="1424"/>
        <v>0</v>
      </c>
      <c r="GE950" s="16">
        <f t="shared" si="1425"/>
        <v>0</v>
      </c>
      <c r="GF950" s="9">
        <f t="shared" si="1365"/>
        <v>0</v>
      </c>
      <c r="GG950" s="26">
        <f t="shared" si="1366"/>
        <v>0</v>
      </c>
      <c r="GH950" s="19">
        <f t="shared" si="1367"/>
        <v>0</v>
      </c>
      <c r="GI950" s="26">
        <f t="shared" si="1368"/>
        <v>0</v>
      </c>
      <c r="GJ950" s="26">
        <f t="shared" si="1369"/>
        <v>0</v>
      </c>
      <c r="GK950" s="16">
        <f t="shared" si="1426"/>
        <v>0</v>
      </c>
      <c r="GL950" s="25">
        <v>0</v>
      </c>
      <c r="GM950" s="25">
        <f t="shared" si="1427"/>
        <v>0</v>
      </c>
      <c r="GN950" s="25">
        <f t="shared" si="1428"/>
        <v>0</v>
      </c>
      <c r="GO950" s="25">
        <f t="shared" si="1429"/>
        <v>0</v>
      </c>
      <c r="GP950" s="25">
        <f t="shared" si="1430"/>
        <v>0</v>
      </c>
      <c r="GQ950" s="16">
        <f t="shared" si="1431"/>
        <v>0</v>
      </c>
      <c r="GR950" s="25">
        <f t="shared" si="1432"/>
        <v>0</v>
      </c>
      <c r="GS950" s="9">
        <f t="shared" si="1370"/>
        <v>0</v>
      </c>
      <c r="GT950" s="26">
        <f t="shared" si="1371"/>
        <v>0</v>
      </c>
      <c r="GU950" s="19">
        <f t="shared" si="1372"/>
        <v>0</v>
      </c>
      <c r="GV950" s="26">
        <f t="shared" si="1373"/>
        <v>0</v>
      </c>
      <c r="GW950" s="26">
        <f t="shared" si="1374"/>
        <v>0</v>
      </c>
      <c r="GX950">
        <f t="shared" si="1433"/>
        <v>0</v>
      </c>
      <c r="GY950" s="7">
        <f t="shared" si="1383"/>
        <v>0</v>
      </c>
      <c r="GZ950" s="7">
        <f t="shared" si="1384"/>
        <v>0</v>
      </c>
      <c r="HA950" s="17">
        <f t="shared" si="1434"/>
        <v>0</v>
      </c>
      <c r="HB950" s="17">
        <f t="shared" si="1385"/>
        <v>0</v>
      </c>
    </row>
    <row r="951" spans="54:210" x14ac:dyDescent="0.3">
      <c r="BB951">
        <v>949</v>
      </c>
      <c r="BC951" s="7">
        <f t="shared" si="1386"/>
        <v>0</v>
      </c>
      <c r="BD951" s="28">
        <f t="shared" si="1387"/>
        <v>0</v>
      </c>
      <c r="BE951" s="16">
        <f t="shared" si="1388"/>
        <v>0</v>
      </c>
      <c r="BF951" s="16">
        <f t="shared" si="1389"/>
        <v>0</v>
      </c>
      <c r="BG951" s="25">
        <v>0</v>
      </c>
      <c r="BH951" s="25">
        <f t="shared" si="1390"/>
        <v>0</v>
      </c>
      <c r="BI951" s="25">
        <f t="shared" si="1391"/>
        <v>0</v>
      </c>
      <c r="BJ951" s="25">
        <f t="shared" si="1392"/>
        <v>0</v>
      </c>
      <c r="BK951" s="25">
        <f t="shared" si="1393"/>
        <v>0</v>
      </c>
      <c r="BL951" s="16">
        <f t="shared" si="1394"/>
        <v>0</v>
      </c>
      <c r="BM951" s="25">
        <f t="shared" si="1395"/>
        <v>0</v>
      </c>
      <c r="BN951" s="9">
        <f t="shared" si="1340"/>
        <v>0</v>
      </c>
      <c r="BO951" s="26">
        <f t="shared" si="1341"/>
        <v>0</v>
      </c>
      <c r="BP951" s="19">
        <f t="shared" si="1342"/>
        <v>0</v>
      </c>
      <c r="BQ951" s="26">
        <f t="shared" si="1343"/>
        <v>0</v>
      </c>
      <c r="BR951" s="26">
        <f t="shared" si="1344"/>
        <v>0</v>
      </c>
      <c r="BS951">
        <f t="shared" si="1396"/>
        <v>0</v>
      </c>
      <c r="BT951" s="7">
        <f t="shared" si="1397"/>
        <v>0</v>
      </c>
      <c r="BU951" s="7">
        <f t="shared" si="1375"/>
        <v>0</v>
      </c>
      <c r="BV951" s="17">
        <f t="shared" si="1398"/>
        <v>0</v>
      </c>
      <c r="BW951" s="17">
        <f t="shared" si="1376"/>
        <v>0</v>
      </c>
      <c r="CB951">
        <v>949</v>
      </c>
      <c r="CC951" s="7">
        <f t="shared" ca="1" si="1399"/>
        <v>-19000</v>
      </c>
      <c r="CD951" s="28">
        <f t="shared" ca="1" si="1400"/>
        <v>0</v>
      </c>
      <c r="CE951" s="16">
        <f t="shared" ca="1" si="1401"/>
        <v>0</v>
      </c>
      <c r="CF951" s="9">
        <f t="shared" ca="1" si="1345"/>
        <v>0</v>
      </c>
      <c r="CG951" s="26">
        <f t="shared" ca="1" si="1346"/>
        <v>0</v>
      </c>
      <c r="CH951" s="19">
        <f t="shared" ca="1" si="1347"/>
        <v>0</v>
      </c>
      <c r="CI951" s="26">
        <f t="shared" ca="1" si="1348"/>
        <v>0</v>
      </c>
      <c r="CJ951" s="26">
        <f t="shared" ca="1" si="1349"/>
        <v>0</v>
      </c>
      <c r="CK951" s="16">
        <f t="shared" ca="1" si="1402"/>
        <v>0</v>
      </c>
      <c r="CL951" s="25">
        <v>0</v>
      </c>
      <c r="CM951" s="25">
        <f t="shared" ca="1" si="1403"/>
        <v>0</v>
      </c>
      <c r="CN951" s="25">
        <f t="shared" ca="1" si="1404"/>
        <v>0</v>
      </c>
      <c r="CO951" s="25">
        <f t="shared" ca="1" si="1405"/>
        <v>0</v>
      </c>
      <c r="CP951" s="25">
        <f t="shared" ca="1" si="1406"/>
        <v>0</v>
      </c>
      <c r="CQ951" s="16">
        <f t="shared" ca="1" si="1407"/>
        <v>0</v>
      </c>
      <c r="CR951" s="25">
        <f t="shared" ca="1" si="1408"/>
        <v>0</v>
      </c>
      <c r="CS951" s="9">
        <f t="shared" ca="1" si="1350"/>
        <v>0</v>
      </c>
      <c r="CT951" s="26">
        <f t="shared" ca="1" si="1351"/>
        <v>0</v>
      </c>
      <c r="CU951" s="19">
        <f t="shared" ca="1" si="1352"/>
        <v>0</v>
      </c>
      <c r="CV951" s="26">
        <f t="shared" ca="1" si="1353"/>
        <v>0</v>
      </c>
      <c r="CW951" s="26">
        <f t="shared" ca="1" si="1354"/>
        <v>0</v>
      </c>
      <c r="CX951">
        <f t="shared" ca="1" si="1409"/>
        <v>0</v>
      </c>
      <c r="CY951" s="7">
        <f t="shared" ca="1" si="1377"/>
        <v>0</v>
      </c>
      <c r="CZ951" s="7">
        <f t="shared" ca="1" si="1378"/>
        <v>0</v>
      </c>
      <c r="DA951" s="17">
        <f t="shared" ca="1" si="1410"/>
        <v>0</v>
      </c>
      <c r="DB951" s="17">
        <f t="shared" ca="1" si="1379"/>
        <v>0</v>
      </c>
      <c r="EB951">
        <v>949</v>
      </c>
      <c r="EC951" s="7">
        <f t="shared" si="1411"/>
        <v>0</v>
      </c>
      <c r="ED951" s="28">
        <f t="shared" si="1412"/>
        <v>0</v>
      </c>
      <c r="EE951" s="16">
        <f t="shared" si="1413"/>
        <v>0</v>
      </c>
      <c r="EF951" s="9">
        <f t="shared" si="1355"/>
        <v>0</v>
      </c>
      <c r="EG951" s="26">
        <f t="shared" si="1356"/>
        <v>0</v>
      </c>
      <c r="EH951" s="19">
        <f t="shared" si="1357"/>
        <v>0</v>
      </c>
      <c r="EI951" s="26">
        <f t="shared" si="1358"/>
        <v>0</v>
      </c>
      <c r="EJ951" s="26">
        <f t="shared" si="1359"/>
        <v>0</v>
      </c>
      <c r="EK951" s="16">
        <f t="shared" si="1414"/>
        <v>0</v>
      </c>
      <c r="EL951" s="25">
        <v>0</v>
      </c>
      <c r="EM951" s="25">
        <f t="shared" si="1415"/>
        <v>0</v>
      </c>
      <c r="EN951" s="25">
        <f t="shared" si="1416"/>
        <v>0</v>
      </c>
      <c r="EO951" s="25">
        <f t="shared" si="1417"/>
        <v>0</v>
      </c>
      <c r="EP951" s="25">
        <f t="shared" si="1418"/>
        <v>0</v>
      </c>
      <c r="EQ951" s="16">
        <f t="shared" si="1419"/>
        <v>0</v>
      </c>
      <c r="ER951" s="25">
        <f t="shared" si="1420"/>
        <v>0</v>
      </c>
      <c r="ES951" s="9">
        <f t="shared" si="1360"/>
        <v>0</v>
      </c>
      <c r="ET951" s="26">
        <f t="shared" si="1361"/>
        <v>0</v>
      </c>
      <c r="EU951" s="19">
        <f t="shared" si="1362"/>
        <v>0</v>
      </c>
      <c r="EV951" s="26">
        <f t="shared" si="1363"/>
        <v>0</v>
      </c>
      <c r="EW951" s="26">
        <f t="shared" si="1364"/>
        <v>0</v>
      </c>
      <c r="EX951">
        <f t="shared" si="1421"/>
        <v>0</v>
      </c>
      <c r="EY951" s="7">
        <f t="shared" si="1380"/>
        <v>0</v>
      </c>
      <c r="EZ951" s="7">
        <f t="shared" si="1381"/>
        <v>0</v>
      </c>
      <c r="FA951" s="17">
        <f t="shared" si="1422"/>
        <v>0</v>
      </c>
      <c r="FB951" s="17">
        <f t="shared" si="1382"/>
        <v>0</v>
      </c>
      <c r="GB951">
        <v>949</v>
      </c>
      <c r="GC951" s="7">
        <f t="shared" si="1423"/>
        <v>0</v>
      </c>
      <c r="GD951" s="28">
        <f t="shared" si="1424"/>
        <v>0</v>
      </c>
      <c r="GE951" s="16">
        <f t="shared" si="1425"/>
        <v>0</v>
      </c>
      <c r="GF951" s="9">
        <f t="shared" si="1365"/>
        <v>0</v>
      </c>
      <c r="GG951" s="26">
        <f t="shared" si="1366"/>
        <v>0</v>
      </c>
      <c r="GH951" s="19">
        <f t="shared" si="1367"/>
        <v>0</v>
      </c>
      <c r="GI951" s="26">
        <f t="shared" si="1368"/>
        <v>0</v>
      </c>
      <c r="GJ951" s="26">
        <f t="shared" si="1369"/>
        <v>0</v>
      </c>
      <c r="GK951" s="16">
        <f t="shared" si="1426"/>
        <v>0</v>
      </c>
      <c r="GL951" s="25">
        <v>0</v>
      </c>
      <c r="GM951" s="25">
        <f t="shared" si="1427"/>
        <v>0</v>
      </c>
      <c r="GN951" s="25">
        <f t="shared" si="1428"/>
        <v>0</v>
      </c>
      <c r="GO951" s="25">
        <f t="shared" si="1429"/>
        <v>0</v>
      </c>
      <c r="GP951" s="25">
        <f t="shared" si="1430"/>
        <v>0</v>
      </c>
      <c r="GQ951" s="16">
        <f t="shared" si="1431"/>
        <v>0</v>
      </c>
      <c r="GR951" s="25">
        <f t="shared" si="1432"/>
        <v>0</v>
      </c>
      <c r="GS951" s="9">
        <f t="shared" si="1370"/>
        <v>0</v>
      </c>
      <c r="GT951" s="26">
        <f t="shared" si="1371"/>
        <v>0</v>
      </c>
      <c r="GU951" s="19">
        <f t="shared" si="1372"/>
        <v>0</v>
      </c>
      <c r="GV951" s="26">
        <f t="shared" si="1373"/>
        <v>0</v>
      </c>
      <c r="GW951" s="26">
        <f t="shared" si="1374"/>
        <v>0</v>
      </c>
      <c r="GX951">
        <f t="shared" si="1433"/>
        <v>0</v>
      </c>
      <c r="GY951" s="7">
        <f t="shared" si="1383"/>
        <v>0</v>
      </c>
      <c r="GZ951" s="7">
        <f t="shared" si="1384"/>
        <v>0</v>
      </c>
      <c r="HA951" s="17">
        <f t="shared" si="1434"/>
        <v>0</v>
      </c>
      <c r="HB951" s="17">
        <f t="shared" si="1385"/>
        <v>0</v>
      </c>
    </row>
    <row r="952" spans="54:210" x14ac:dyDescent="0.3">
      <c r="BB952">
        <v>950</v>
      </c>
      <c r="BC952" s="7">
        <f t="shared" si="1386"/>
        <v>0</v>
      </c>
      <c r="BD952" s="28">
        <f t="shared" si="1387"/>
        <v>0</v>
      </c>
      <c r="BE952" s="16">
        <f t="shared" si="1388"/>
        <v>0</v>
      </c>
      <c r="BF952" s="16">
        <f t="shared" si="1389"/>
        <v>0</v>
      </c>
      <c r="BG952" s="25">
        <v>0</v>
      </c>
      <c r="BH952" s="25">
        <f t="shared" si="1390"/>
        <v>0</v>
      </c>
      <c r="BI952" s="25">
        <f t="shared" si="1391"/>
        <v>0</v>
      </c>
      <c r="BJ952" s="25">
        <f t="shared" si="1392"/>
        <v>0</v>
      </c>
      <c r="BK952" s="25">
        <f t="shared" si="1393"/>
        <v>0</v>
      </c>
      <c r="BL952" s="16">
        <f t="shared" si="1394"/>
        <v>0</v>
      </c>
      <c r="BM952" s="25">
        <f t="shared" si="1395"/>
        <v>0</v>
      </c>
      <c r="BN952" s="9">
        <f t="shared" si="1340"/>
        <v>0</v>
      </c>
      <c r="BO952" s="26">
        <f t="shared" si="1341"/>
        <v>0</v>
      </c>
      <c r="BP952" s="19">
        <f t="shared" si="1342"/>
        <v>0</v>
      </c>
      <c r="BQ952" s="26">
        <f t="shared" si="1343"/>
        <v>0</v>
      </c>
      <c r="BR952" s="26">
        <f t="shared" si="1344"/>
        <v>0</v>
      </c>
      <c r="BS952">
        <f t="shared" si="1396"/>
        <v>0</v>
      </c>
      <c r="BT952" s="7">
        <f t="shared" si="1397"/>
        <v>0</v>
      </c>
      <c r="BU952" s="7">
        <f t="shared" si="1375"/>
        <v>0</v>
      </c>
      <c r="BV952" s="17">
        <f t="shared" si="1398"/>
        <v>0</v>
      </c>
      <c r="BW952" s="17">
        <f t="shared" si="1376"/>
        <v>0</v>
      </c>
      <c r="CB952">
        <v>950</v>
      </c>
      <c r="CC952" s="7">
        <f t="shared" ca="1" si="1399"/>
        <v>-19000</v>
      </c>
      <c r="CD952" s="28">
        <f t="shared" ca="1" si="1400"/>
        <v>0</v>
      </c>
      <c r="CE952" s="16">
        <f t="shared" ca="1" si="1401"/>
        <v>0</v>
      </c>
      <c r="CF952" s="9">
        <f t="shared" ca="1" si="1345"/>
        <v>0</v>
      </c>
      <c r="CG952" s="26">
        <f t="shared" ca="1" si="1346"/>
        <v>0</v>
      </c>
      <c r="CH952" s="19">
        <f t="shared" ca="1" si="1347"/>
        <v>0</v>
      </c>
      <c r="CI952" s="26">
        <f t="shared" ca="1" si="1348"/>
        <v>0</v>
      </c>
      <c r="CJ952" s="26">
        <f t="shared" ca="1" si="1349"/>
        <v>0</v>
      </c>
      <c r="CK952" s="16">
        <f t="shared" ca="1" si="1402"/>
        <v>0</v>
      </c>
      <c r="CL952" s="25">
        <v>0</v>
      </c>
      <c r="CM952" s="25">
        <f t="shared" ca="1" si="1403"/>
        <v>0</v>
      </c>
      <c r="CN952" s="25">
        <f t="shared" ca="1" si="1404"/>
        <v>0</v>
      </c>
      <c r="CO952" s="25">
        <f t="shared" ca="1" si="1405"/>
        <v>0</v>
      </c>
      <c r="CP952" s="25">
        <f t="shared" ca="1" si="1406"/>
        <v>0</v>
      </c>
      <c r="CQ952" s="16">
        <f t="shared" ca="1" si="1407"/>
        <v>0</v>
      </c>
      <c r="CR952" s="25">
        <f t="shared" ca="1" si="1408"/>
        <v>0</v>
      </c>
      <c r="CS952" s="9">
        <f t="shared" ca="1" si="1350"/>
        <v>0</v>
      </c>
      <c r="CT952" s="26">
        <f t="shared" ca="1" si="1351"/>
        <v>0</v>
      </c>
      <c r="CU952" s="19">
        <f t="shared" ca="1" si="1352"/>
        <v>0</v>
      </c>
      <c r="CV952" s="26">
        <f t="shared" ca="1" si="1353"/>
        <v>0</v>
      </c>
      <c r="CW952" s="26">
        <f t="shared" ca="1" si="1354"/>
        <v>0</v>
      </c>
      <c r="CX952">
        <f t="shared" ca="1" si="1409"/>
        <v>0</v>
      </c>
      <c r="CY952" s="7">
        <f t="shared" ca="1" si="1377"/>
        <v>0</v>
      </c>
      <c r="CZ952" s="7">
        <f t="shared" ca="1" si="1378"/>
        <v>0</v>
      </c>
      <c r="DA952" s="17">
        <f t="shared" ca="1" si="1410"/>
        <v>0</v>
      </c>
      <c r="DB952" s="17">
        <f t="shared" ca="1" si="1379"/>
        <v>0</v>
      </c>
      <c r="EB952">
        <v>950</v>
      </c>
      <c r="EC952" s="7">
        <f t="shared" si="1411"/>
        <v>0</v>
      </c>
      <c r="ED952" s="28">
        <f t="shared" si="1412"/>
        <v>0</v>
      </c>
      <c r="EE952" s="16">
        <f t="shared" si="1413"/>
        <v>0</v>
      </c>
      <c r="EF952" s="9">
        <f t="shared" si="1355"/>
        <v>0</v>
      </c>
      <c r="EG952" s="26">
        <f t="shared" si="1356"/>
        <v>0</v>
      </c>
      <c r="EH952" s="19">
        <f t="shared" si="1357"/>
        <v>0</v>
      </c>
      <c r="EI952" s="26">
        <f t="shared" si="1358"/>
        <v>0</v>
      </c>
      <c r="EJ952" s="26">
        <f t="shared" si="1359"/>
        <v>0</v>
      </c>
      <c r="EK952" s="16">
        <f t="shared" si="1414"/>
        <v>0</v>
      </c>
      <c r="EL952" s="25">
        <v>0</v>
      </c>
      <c r="EM952" s="25">
        <f t="shared" si="1415"/>
        <v>0</v>
      </c>
      <c r="EN952" s="25">
        <f t="shared" si="1416"/>
        <v>0</v>
      </c>
      <c r="EO952" s="25">
        <f t="shared" si="1417"/>
        <v>0</v>
      </c>
      <c r="EP952" s="25">
        <f t="shared" si="1418"/>
        <v>0</v>
      </c>
      <c r="EQ952" s="16">
        <f t="shared" si="1419"/>
        <v>0</v>
      </c>
      <c r="ER952" s="25">
        <f t="shared" si="1420"/>
        <v>0</v>
      </c>
      <c r="ES952" s="9">
        <f t="shared" si="1360"/>
        <v>0</v>
      </c>
      <c r="ET952" s="26">
        <f t="shared" si="1361"/>
        <v>0</v>
      </c>
      <c r="EU952" s="19">
        <f t="shared" si="1362"/>
        <v>0</v>
      </c>
      <c r="EV952" s="26">
        <f t="shared" si="1363"/>
        <v>0</v>
      </c>
      <c r="EW952" s="26">
        <f t="shared" si="1364"/>
        <v>0</v>
      </c>
      <c r="EX952">
        <f t="shared" si="1421"/>
        <v>0</v>
      </c>
      <c r="EY952" s="7">
        <f t="shared" si="1380"/>
        <v>0</v>
      </c>
      <c r="EZ952" s="7">
        <f t="shared" si="1381"/>
        <v>0</v>
      </c>
      <c r="FA952" s="17">
        <f t="shared" si="1422"/>
        <v>0</v>
      </c>
      <c r="FB952" s="17">
        <f t="shared" si="1382"/>
        <v>0</v>
      </c>
      <c r="GB952">
        <v>950</v>
      </c>
      <c r="GC952" s="7">
        <f t="shared" si="1423"/>
        <v>0</v>
      </c>
      <c r="GD952" s="28">
        <f t="shared" si="1424"/>
        <v>0</v>
      </c>
      <c r="GE952" s="16">
        <f t="shared" si="1425"/>
        <v>0</v>
      </c>
      <c r="GF952" s="9">
        <f t="shared" si="1365"/>
        <v>0</v>
      </c>
      <c r="GG952" s="26">
        <f t="shared" si="1366"/>
        <v>0</v>
      </c>
      <c r="GH952" s="19">
        <f t="shared" si="1367"/>
        <v>0</v>
      </c>
      <c r="GI952" s="26">
        <f t="shared" si="1368"/>
        <v>0</v>
      </c>
      <c r="GJ952" s="26">
        <f t="shared" si="1369"/>
        <v>0</v>
      </c>
      <c r="GK952" s="16">
        <f t="shared" si="1426"/>
        <v>0</v>
      </c>
      <c r="GL952" s="25">
        <v>0</v>
      </c>
      <c r="GM952" s="25">
        <f t="shared" si="1427"/>
        <v>0</v>
      </c>
      <c r="GN952" s="25">
        <f t="shared" si="1428"/>
        <v>0</v>
      </c>
      <c r="GO952" s="25">
        <f t="shared" si="1429"/>
        <v>0</v>
      </c>
      <c r="GP952" s="25">
        <f t="shared" si="1430"/>
        <v>0</v>
      </c>
      <c r="GQ952" s="16">
        <f t="shared" si="1431"/>
        <v>0</v>
      </c>
      <c r="GR952" s="25">
        <f t="shared" si="1432"/>
        <v>0</v>
      </c>
      <c r="GS952" s="9">
        <f t="shared" si="1370"/>
        <v>0</v>
      </c>
      <c r="GT952" s="26">
        <f t="shared" si="1371"/>
        <v>0</v>
      </c>
      <c r="GU952" s="19">
        <f t="shared" si="1372"/>
        <v>0</v>
      </c>
      <c r="GV952" s="26">
        <f t="shared" si="1373"/>
        <v>0</v>
      </c>
      <c r="GW952" s="26">
        <f t="shared" si="1374"/>
        <v>0</v>
      </c>
      <c r="GX952">
        <f t="shared" si="1433"/>
        <v>0</v>
      </c>
      <c r="GY952" s="7">
        <f t="shared" si="1383"/>
        <v>0</v>
      </c>
      <c r="GZ952" s="7">
        <f t="shared" si="1384"/>
        <v>0</v>
      </c>
      <c r="HA952" s="17">
        <f t="shared" si="1434"/>
        <v>0</v>
      </c>
      <c r="HB952" s="17">
        <f t="shared" si="1385"/>
        <v>0</v>
      </c>
    </row>
    <row r="953" spans="54:210" x14ac:dyDescent="0.3">
      <c r="BB953">
        <v>951</v>
      </c>
      <c r="BC953" s="7">
        <f t="shared" si="1386"/>
        <v>0</v>
      </c>
      <c r="BD953" s="28">
        <f t="shared" si="1387"/>
        <v>0</v>
      </c>
      <c r="BE953" s="16">
        <f t="shared" si="1388"/>
        <v>0</v>
      </c>
      <c r="BF953" s="16">
        <f t="shared" si="1389"/>
        <v>0</v>
      </c>
      <c r="BG953" s="25">
        <v>0</v>
      </c>
      <c r="BH953" s="25">
        <f t="shared" si="1390"/>
        <v>0</v>
      </c>
      <c r="BI953" s="25">
        <f t="shared" si="1391"/>
        <v>0</v>
      </c>
      <c r="BJ953" s="25">
        <f t="shared" si="1392"/>
        <v>0</v>
      </c>
      <c r="BK953" s="25">
        <f t="shared" si="1393"/>
        <v>0</v>
      </c>
      <c r="BL953" s="16">
        <f t="shared" si="1394"/>
        <v>0</v>
      </c>
      <c r="BM953" s="25">
        <f t="shared" si="1395"/>
        <v>0</v>
      </c>
      <c r="BN953" s="9">
        <f t="shared" si="1340"/>
        <v>0</v>
      </c>
      <c r="BO953" s="26">
        <f t="shared" si="1341"/>
        <v>0</v>
      </c>
      <c r="BP953" s="19">
        <f t="shared" si="1342"/>
        <v>0</v>
      </c>
      <c r="BQ953" s="26">
        <f t="shared" si="1343"/>
        <v>0</v>
      </c>
      <c r="BR953" s="26">
        <f t="shared" si="1344"/>
        <v>0</v>
      </c>
      <c r="BS953">
        <f t="shared" si="1396"/>
        <v>0</v>
      </c>
      <c r="BT953" s="7">
        <f t="shared" si="1397"/>
        <v>0</v>
      </c>
      <c r="BU953" s="7">
        <f t="shared" si="1375"/>
        <v>0</v>
      </c>
      <c r="BV953" s="17">
        <f t="shared" si="1398"/>
        <v>0</v>
      </c>
      <c r="BW953" s="17">
        <f t="shared" si="1376"/>
        <v>0</v>
      </c>
      <c r="CB953">
        <v>951</v>
      </c>
      <c r="CC953" s="7">
        <f t="shared" ca="1" si="1399"/>
        <v>-19000</v>
      </c>
      <c r="CD953" s="28">
        <f t="shared" ca="1" si="1400"/>
        <v>0</v>
      </c>
      <c r="CE953" s="16">
        <f t="shared" ca="1" si="1401"/>
        <v>0</v>
      </c>
      <c r="CF953" s="9">
        <f t="shared" ca="1" si="1345"/>
        <v>0</v>
      </c>
      <c r="CG953" s="26">
        <f t="shared" ca="1" si="1346"/>
        <v>0</v>
      </c>
      <c r="CH953" s="19">
        <f t="shared" ca="1" si="1347"/>
        <v>0</v>
      </c>
      <c r="CI953" s="26">
        <f t="shared" ca="1" si="1348"/>
        <v>0</v>
      </c>
      <c r="CJ953" s="26">
        <f t="shared" ca="1" si="1349"/>
        <v>0</v>
      </c>
      <c r="CK953" s="16">
        <f t="shared" ca="1" si="1402"/>
        <v>0</v>
      </c>
      <c r="CL953" s="25">
        <v>0</v>
      </c>
      <c r="CM953" s="25">
        <f t="shared" ca="1" si="1403"/>
        <v>0</v>
      </c>
      <c r="CN953" s="25">
        <f t="shared" ca="1" si="1404"/>
        <v>0</v>
      </c>
      <c r="CO953" s="25">
        <f t="shared" ca="1" si="1405"/>
        <v>0</v>
      </c>
      <c r="CP953" s="25">
        <f t="shared" ca="1" si="1406"/>
        <v>0</v>
      </c>
      <c r="CQ953" s="16">
        <f t="shared" ca="1" si="1407"/>
        <v>0</v>
      </c>
      <c r="CR953" s="25">
        <f t="shared" ca="1" si="1408"/>
        <v>0</v>
      </c>
      <c r="CS953" s="9">
        <f t="shared" ca="1" si="1350"/>
        <v>0</v>
      </c>
      <c r="CT953" s="26">
        <f t="shared" ca="1" si="1351"/>
        <v>0</v>
      </c>
      <c r="CU953" s="19">
        <f t="shared" ca="1" si="1352"/>
        <v>0</v>
      </c>
      <c r="CV953" s="26">
        <f t="shared" ca="1" si="1353"/>
        <v>0</v>
      </c>
      <c r="CW953" s="26">
        <f t="shared" ca="1" si="1354"/>
        <v>0</v>
      </c>
      <c r="CX953">
        <f t="shared" ca="1" si="1409"/>
        <v>0</v>
      </c>
      <c r="CY953" s="7">
        <f t="shared" ca="1" si="1377"/>
        <v>0</v>
      </c>
      <c r="CZ953" s="7">
        <f t="shared" ca="1" si="1378"/>
        <v>0</v>
      </c>
      <c r="DA953" s="17">
        <f t="shared" ca="1" si="1410"/>
        <v>0</v>
      </c>
      <c r="DB953" s="17">
        <f t="shared" ca="1" si="1379"/>
        <v>0</v>
      </c>
      <c r="EB953">
        <v>951</v>
      </c>
      <c r="EC953" s="7">
        <f t="shared" si="1411"/>
        <v>0</v>
      </c>
      <c r="ED953" s="28">
        <f t="shared" si="1412"/>
        <v>0</v>
      </c>
      <c r="EE953" s="16">
        <f t="shared" si="1413"/>
        <v>0</v>
      </c>
      <c r="EF953" s="9">
        <f t="shared" si="1355"/>
        <v>0</v>
      </c>
      <c r="EG953" s="26">
        <f t="shared" si="1356"/>
        <v>0</v>
      </c>
      <c r="EH953" s="19">
        <f t="shared" si="1357"/>
        <v>0</v>
      </c>
      <c r="EI953" s="26">
        <f t="shared" si="1358"/>
        <v>0</v>
      </c>
      <c r="EJ953" s="26">
        <f t="shared" si="1359"/>
        <v>0</v>
      </c>
      <c r="EK953" s="16">
        <f t="shared" si="1414"/>
        <v>0</v>
      </c>
      <c r="EL953" s="25">
        <v>0</v>
      </c>
      <c r="EM953" s="25">
        <f t="shared" si="1415"/>
        <v>0</v>
      </c>
      <c r="EN953" s="25">
        <f t="shared" si="1416"/>
        <v>0</v>
      </c>
      <c r="EO953" s="25">
        <f t="shared" si="1417"/>
        <v>0</v>
      </c>
      <c r="EP953" s="25">
        <f t="shared" si="1418"/>
        <v>0</v>
      </c>
      <c r="EQ953" s="16">
        <f t="shared" si="1419"/>
        <v>0</v>
      </c>
      <c r="ER953" s="25">
        <f t="shared" si="1420"/>
        <v>0</v>
      </c>
      <c r="ES953" s="9">
        <f t="shared" si="1360"/>
        <v>0</v>
      </c>
      <c r="ET953" s="26">
        <f t="shared" si="1361"/>
        <v>0</v>
      </c>
      <c r="EU953" s="19">
        <f t="shared" si="1362"/>
        <v>0</v>
      </c>
      <c r="EV953" s="26">
        <f t="shared" si="1363"/>
        <v>0</v>
      </c>
      <c r="EW953" s="26">
        <f t="shared" si="1364"/>
        <v>0</v>
      </c>
      <c r="EX953">
        <f t="shared" si="1421"/>
        <v>0</v>
      </c>
      <c r="EY953" s="7">
        <f t="shared" si="1380"/>
        <v>0</v>
      </c>
      <c r="EZ953" s="7">
        <f t="shared" si="1381"/>
        <v>0</v>
      </c>
      <c r="FA953" s="17">
        <f t="shared" si="1422"/>
        <v>0</v>
      </c>
      <c r="FB953" s="17">
        <f t="shared" si="1382"/>
        <v>0</v>
      </c>
      <c r="GB953">
        <v>951</v>
      </c>
      <c r="GC953" s="7">
        <f t="shared" si="1423"/>
        <v>0</v>
      </c>
      <c r="GD953" s="28">
        <f t="shared" si="1424"/>
        <v>0</v>
      </c>
      <c r="GE953" s="16">
        <f t="shared" si="1425"/>
        <v>0</v>
      </c>
      <c r="GF953" s="9">
        <f t="shared" si="1365"/>
        <v>0</v>
      </c>
      <c r="GG953" s="26">
        <f t="shared" si="1366"/>
        <v>0</v>
      </c>
      <c r="GH953" s="19">
        <f t="shared" si="1367"/>
        <v>0</v>
      </c>
      <c r="GI953" s="26">
        <f t="shared" si="1368"/>
        <v>0</v>
      </c>
      <c r="GJ953" s="26">
        <f t="shared" si="1369"/>
        <v>0</v>
      </c>
      <c r="GK953" s="16">
        <f t="shared" si="1426"/>
        <v>0</v>
      </c>
      <c r="GL953" s="25">
        <v>0</v>
      </c>
      <c r="GM953" s="25">
        <f t="shared" si="1427"/>
        <v>0</v>
      </c>
      <c r="GN953" s="25">
        <f t="shared" si="1428"/>
        <v>0</v>
      </c>
      <c r="GO953" s="25">
        <f t="shared" si="1429"/>
        <v>0</v>
      </c>
      <c r="GP953" s="25">
        <f t="shared" si="1430"/>
        <v>0</v>
      </c>
      <c r="GQ953" s="16">
        <f t="shared" si="1431"/>
        <v>0</v>
      </c>
      <c r="GR953" s="25">
        <f t="shared" si="1432"/>
        <v>0</v>
      </c>
      <c r="GS953" s="9">
        <f t="shared" si="1370"/>
        <v>0</v>
      </c>
      <c r="GT953" s="26">
        <f t="shared" si="1371"/>
        <v>0</v>
      </c>
      <c r="GU953" s="19">
        <f t="shared" si="1372"/>
        <v>0</v>
      </c>
      <c r="GV953" s="26">
        <f t="shared" si="1373"/>
        <v>0</v>
      </c>
      <c r="GW953" s="26">
        <f t="shared" si="1374"/>
        <v>0</v>
      </c>
      <c r="GX953">
        <f t="shared" si="1433"/>
        <v>0</v>
      </c>
      <c r="GY953" s="7">
        <f t="shared" si="1383"/>
        <v>0</v>
      </c>
      <c r="GZ953" s="7">
        <f t="shared" si="1384"/>
        <v>0</v>
      </c>
      <c r="HA953" s="17">
        <f t="shared" si="1434"/>
        <v>0</v>
      </c>
      <c r="HB953" s="17">
        <f t="shared" si="1385"/>
        <v>0</v>
      </c>
    </row>
    <row r="954" spans="54:210" x14ac:dyDescent="0.3">
      <c r="BB954">
        <v>952</v>
      </c>
      <c r="BC954" s="7">
        <f t="shared" si="1386"/>
        <v>0</v>
      </c>
      <c r="BD954" s="28">
        <f t="shared" si="1387"/>
        <v>0</v>
      </c>
      <c r="BE954" s="16">
        <f t="shared" si="1388"/>
        <v>0</v>
      </c>
      <c r="BF954" s="16">
        <f t="shared" si="1389"/>
        <v>0</v>
      </c>
      <c r="BG954" s="25">
        <v>0</v>
      </c>
      <c r="BH954" s="25">
        <f t="shared" si="1390"/>
        <v>0</v>
      </c>
      <c r="BI954" s="25">
        <f t="shared" si="1391"/>
        <v>0</v>
      </c>
      <c r="BJ954" s="25">
        <f t="shared" si="1392"/>
        <v>0</v>
      </c>
      <c r="BK954" s="25">
        <f t="shared" si="1393"/>
        <v>0</v>
      </c>
      <c r="BL954" s="16">
        <f t="shared" si="1394"/>
        <v>0</v>
      </c>
      <c r="BM954" s="25">
        <f t="shared" si="1395"/>
        <v>0</v>
      </c>
      <c r="BN954" s="9">
        <f t="shared" si="1340"/>
        <v>0</v>
      </c>
      <c r="BO954" s="26">
        <f t="shared" si="1341"/>
        <v>0</v>
      </c>
      <c r="BP954" s="19">
        <f t="shared" si="1342"/>
        <v>0</v>
      </c>
      <c r="BQ954" s="26">
        <f t="shared" si="1343"/>
        <v>0</v>
      </c>
      <c r="BR954" s="26">
        <f t="shared" si="1344"/>
        <v>0</v>
      </c>
      <c r="BS954">
        <f t="shared" si="1396"/>
        <v>0</v>
      </c>
      <c r="BT954" s="7">
        <f t="shared" si="1397"/>
        <v>0</v>
      </c>
      <c r="BU954" s="7">
        <f t="shared" si="1375"/>
        <v>0</v>
      </c>
      <c r="BV954" s="17">
        <f t="shared" si="1398"/>
        <v>0</v>
      </c>
      <c r="BW954" s="17">
        <f t="shared" si="1376"/>
        <v>0</v>
      </c>
      <c r="CB954">
        <v>952</v>
      </c>
      <c r="CC954" s="7">
        <f t="shared" ca="1" si="1399"/>
        <v>-19000</v>
      </c>
      <c r="CD954" s="28">
        <f t="shared" ca="1" si="1400"/>
        <v>0</v>
      </c>
      <c r="CE954" s="16">
        <f t="shared" ca="1" si="1401"/>
        <v>0</v>
      </c>
      <c r="CF954" s="9">
        <f t="shared" ca="1" si="1345"/>
        <v>0</v>
      </c>
      <c r="CG954" s="26">
        <f t="shared" ca="1" si="1346"/>
        <v>0</v>
      </c>
      <c r="CH954" s="19">
        <f t="shared" ca="1" si="1347"/>
        <v>0</v>
      </c>
      <c r="CI954" s="26">
        <f t="shared" ca="1" si="1348"/>
        <v>0</v>
      </c>
      <c r="CJ954" s="26">
        <f t="shared" ca="1" si="1349"/>
        <v>0</v>
      </c>
      <c r="CK954" s="16">
        <f t="shared" ca="1" si="1402"/>
        <v>0</v>
      </c>
      <c r="CL954" s="25">
        <v>0</v>
      </c>
      <c r="CM954" s="25">
        <f t="shared" ca="1" si="1403"/>
        <v>0</v>
      </c>
      <c r="CN954" s="25">
        <f t="shared" ca="1" si="1404"/>
        <v>0</v>
      </c>
      <c r="CO954" s="25">
        <f t="shared" ca="1" si="1405"/>
        <v>0</v>
      </c>
      <c r="CP954" s="25">
        <f t="shared" ca="1" si="1406"/>
        <v>0</v>
      </c>
      <c r="CQ954" s="16">
        <f t="shared" ca="1" si="1407"/>
        <v>0</v>
      </c>
      <c r="CR954" s="25">
        <f t="shared" ca="1" si="1408"/>
        <v>0</v>
      </c>
      <c r="CS954" s="9">
        <f t="shared" ca="1" si="1350"/>
        <v>0</v>
      </c>
      <c r="CT954" s="26">
        <f t="shared" ca="1" si="1351"/>
        <v>0</v>
      </c>
      <c r="CU954" s="19">
        <f t="shared" ca="1" si="1352"/>
        <v>0</v>
      </c>
      <c r="CV954" s="26">
        <f t="shared" ca="1" si="1353"/>
        <v>0</v>
      </c>
      <c r="CW954" s="26">
        <f t="shared" ca="1" si="1354"/>
        <v>0</v>
      </c>
      <c r="CX954">
        <f t="shared" ca="1" si="1409"/>
        <v>0</v>
      </c>
      <c r="CY954" s="7">
        <f t="shared" ca="1" si="1377"/>
        <v>0</v>
      </c>
      <c r="CZ954" s="7">
        <f t="shared" ca="1" si="1378"/>
        <v>0</v>
      </c>
      <c r="DA954" s="17">
        <f t="shared" ca="1" si="1410"/>
        <v>0</v>
      </c>
      <c r="DB954" s="17">
        <f t="shared" ca="1" si="1379"/>
        <v>0</v>
      </c>
      <c r="EB954">
        <v>952</v>
      </c>
      <c r="EC954" s="7">
        <f t="shared" si="1411"/>
        <v>0</v>
      </c>
      <c r="ED954" s="28">
        <f t="shared" si="1412"/>
        <v>0</v>
      </c>
      <c r="EE954" s="16">
        <f t="shared" si="1413"/>
        <v>0</v>
      </c>
      <c r="EF954" s="9">
        <f t="shared" si="1355"/>
        <v>0</v>
      </c>
      <c r="EG954" s="26">
        <f t="shared" si="1356"/>
        <v>0</v>
      </c>
      <c r="EH954" s="19">
        <f t="shared" si="1357"/>
        <v>0</v>
      </c>
      <c r="EI954" s="26">
        <f t="shared" si="1358"/>
        <v>0</v>
      </c>
      <c r="EJ954" s="26">
        <f t="shared" si="1359"/>
        <v>0</v>
      </c>
      <c r="EK954" s="16">
        <f t="shared" si="1414"/>
        <v>0</v>
      </c>
      <c r="EL954" s="25">
        <v>0</v>
      </c>
      <c r="EM954" s="25">
        <f t="shared" si="1415"/>
        <v>0</v>
      </c>
      <c r="EN954" s="25">
        <f t="shared" si="1416"/>
        <v>0</v>
      </c>
      <c r="EO954" s="25">
        <f t="shared" si="1417"/>
        <v>0</v>
      </c>
      <c r="EP954" s="25">
        <f t="shared" si="1418"/>
        <v>0</v>
      </c>
      <c r="EQ954" s="16">
        <f t="shared" si="1419"/>
        <v>0</v>
      </c>
      <c r="ER954" s="25">
        <f t="shared" si="1420"/>
        <v>0</v>
      </c>
      <c r="ES954" s="9">
        <f t="shared" si="1360"/>
        <v>0</v>
      </c>
      <c r="ET954" s="26">
        <f t="shared" si="1361"/>
        <v>0</v>
      </c>
      <c r="EU954" s="19">
        <f t="shared" si="1362"/>
        <v>0</v>
      </c>
      <c r="EV954" s="26">
        <f t="shared" si="1363"/>
        <v>0</v>
      </c>
      <c r="EW954" s="26">
        <f t="shared" si="1364"/>
        <v>0</v>
      </c>
      <c r="EX954">
        <f t="shared" si="1421"/>
        <v>0</v>
      </c>
      <c r="EY954" s="7">
        <f t="shared" si="1380"/>
        <v>0</v>
      </c>
      <c r="EZ954" s="7">
        <f t="shared" si="1381"/>
        <v>0</v>
      </c>
      <c r="FA954" s="17">
        <f t="shared" si="1422"/>
        <v>0</v>
      </c>
      <c r="FB954" s="17">
        <f t="shared" si="1382"/>
        <v>0</v>
      </c>
      <c r="GB954">
        <v>952</v>
      </c>
      <c r="GC954" s="7">
        <f t="shared" si="1423"/>
        <v>0</v>
      </c>
      <c r="GD954" s="28">
        <f t="shared" si="1424"/>
        <v>0</v>
      </c>
      <c r="GE954" s="16">
        <f t="shared" si="1425"/>
        <v>0</v>
      </c>
      <c r="GF954" s="9">
        <f t="shared" si="1365"/>
        <v>0</v>
      </c>
      <c r="GG954" s="26">
        <f t="shared" si="1366"/>
        <v>0</v>
      </c>
      <c r="GH954" s="19">
        <f t="shared" si="1367"/>
        <v>0</v>
      </c>
      <c r="GI954" s="26">
        <f t="shared" si="1368"/>
        <v>0</v>
      </c>
      <c r="GJ954" s="26">
        <f t="shared" si="1369"/>
        <v>0</v>
      </c>
      <c r="GK954" s="16">
        <f t="shared" si="1426"/>
        <v>0</v>
      </c>
      <c r="GL954" s="25">
        <v>0</v>
      </c>
      <c r="GM954" s="25">
        <f t="shared" si="1427"/>
        <v>0</v>
      </c>
      <c r="GN954" s="25">
        <f t="shared" si="1428"/>
        <v>0</v>
      </c>
      <c r="GO954" s="25">
        <f t="shared" si="1429"/>
        <v>0</v>
      </c>
      <c r="GP954" s="25">
        <f t="shared" si="1430"/>
        <v>0</v>
      </c>
      <c r="GQ954" s="16">
        <f t="shared" si="1431"/>
        <v>0</v>
      </c>
      <c r="GR954" s="25">
        <f t="shared" si="1432"/>
        <v>0</v>
      </c>
      <c r="GS954" s="9">
        <f t="shared" si="1370"/>
        <v>0</v>
      </c>
      <c r="GT954" s="26">
        <f t="shared" si="1371"/>
        <v>0</v>
      </c>
      <c r="GU954" s="19">
        <f t="shared" si="1372"/>
        <v>0</v>
      </c>
      <c r="GV954" s="26">
        <f t="shared" si="1373"/>
        <v>0</v>
      </c>
      <c r="GW954" s="26">
        <f t="shared" si="1374"/>
        <v>0</v>
      </c>
      <c r="GX954">
        <f t="shared" si="1433"/>
        <v>0</v>
      </c>
      <c r="GY954" s="7">
        <f t="shared" si="1383"/>
        <v>0</v>
      </c>
      <c r="GZ954" s="7">
        <f t="shared" si="1384"/>
        <v>0</v>
      </c>
      <c r="HA954" s="17">
        <f t="shared" si="1434"/>
        <v>0</v>
      </c>
      <c r="HB954" s="17">
        <f t="shared" si="1385"/>
        <v>0</v>
      </c>
    </row>
    <row r="955" spans="54:210" x14ac:dyDescent="0.3">
      <c r="BB955">
        <v>953</v>
      </c>
      <c r="BC955" s="7">
        <f t="shared" si="1386"/>
        <v>0</v>
      </c>
      <c r="BD955" s="28">
        <f t="shared" si="1387"/>
        <v>0</v>
      </c>
      <c r="BE955" s="16">
        <f t="shared" si="1388"/>
        <v>0</v>
      </c>
      <c r="BF955" s="16">
        <f t="shared" si="1389"/>
        <v>0</v>
      </c>
      <c r="BG955" s="25">
        <v>0</v>
      </c>
      <c r="BH955" s="25">
        <f t="shared" si="1390"/>
        <v>0</v>
      </c>
      <c r="BI955" s="25">
        <f t="shared" si="1391"/>
        <v>0</v>
      </c>
      <c r="BJ955" s="25">
        <f t="shared" si="1392"/>
        <v>0</v>
      </c>
      <c r="BK955" s="25">
        <f t="shared" si="1393"/>
        <v>0</v>
      </c>
      <c r="BL955" s="16">
        <f t="shared" si="1394"/>
        <v>0</v>
      </c>
      <c r="BM955" s="25">
        <f t="shared" si="1395"/>
        <v>0</v>
      </c>
      <c r="BN955" s="9">
        <f t="shared" si="1340"/>
        <v>0</v>
      </c>
      <c r="BO955" s="26">
        <f t="shared" si="1341"/>
        <v>0</v>
      </c>
      <c r="BP955" s="19">
        <f t="shared" si="1342"/>
        <v>0</v>
      </c>
      <c r="BQ955" s="26">
        <f t="shared" si="1343"/>
        <v>0</v>
      </c>
      <c r="BR955" s="26">
        <f t="shared" si="1344"/>
        <v>0</v>
      </c>
      <c r="BS955">
        <f t="shared" si="1396"/>
        <v>0</v>
      </c>
      <c r="BT955" s="7">
        <f t="shared" si="1397"/>
        <v>0</v>
      </c>
      <c r="BU955" s="7">
        <f t="shared" si="1375"/>
        <v>0</v>
      </c>
      <c r="BV955" s="17">
        <f t="shared" si="1398"/>
        <v>0</v>
      </c>
      <c r="BW955" s="17">
        <f t="shared" si="1376"/>
        <v>0</v>
      </c>
      <c r="CB955">
        <v>953</v>
      </c>
      <c r="CC955" s="7">
        <f t="shared" ca="1" si="1399"/>
        <v>-19000</v>
      </c>
      <c r="CD955" s="28">
        <f t="shared" ca="1" si="1400"/>
        <v>0</v>
      </c>
      <c r="CE955" s="16">
        <f t="shared" ca="1" si="1401"/>
        <v>0</v>
      </c>
      <c r="CF955" s="9">
        <f t="shared" ca="1" si="1345"/>
        <v>0</v>
      </c>
      <c r="CG955" s="26">
        <f t="shared" ca="1" si="1346"/>
        <v>0</v>
      </c>
      <c r="CH955" s="19">
        <f t="shared" ca="1" si="1347"/>
        <v>0</v>
      </c>
      <c r="CI955" s="26">
        <f t="shared" ca="1" si="1348"/>
        <v>0</v>
      </c>
      <c r="CJ955" s="26">
        <f t="shared" ca="1" si="1349"/>
        <v>0</v>
      </c>
      <c r="CK955" s="16">
        <f t="shared" ca="1" si="1402"/>
        <v>0</v>
      </c>
      <c r="CL955" s="25">
        <v>0</v>
      </c>
      <c r="CM955" s="25">
        <f t="shared" ca="1" si="1403"/>
        <v>0</v>
      </c>
      <c r="CN955" s="25">
        <f t="shared" ca="1" si="1404"/>
        <v>0</v>
      </c>
      <c r="CO955" s="25">
        <f t="shared" ca="1" si="1405"/>
        <v>0</v>
      </c>
      <c r="CP955" s="25">
        <f t="shared" ca="1" si="1406"/>
        <v>0</v>
      </c>
      <c r="CQ955" s="16">
        <f t="shared" ca="1" si="1407"/>
        <v>0</v>
      </c>
      <c r="CR955" s="25">
        <f t="shared" ca="1" si="1408"/>
        <v>0</v>
      </c>
      <c r="CS955" s="9">
        <f t="shared" ca="1" si="1350"/>
        <v>0</v>
      </c>
      <c r="CT955" s="26">
        <f t="shared" ca="1" si="1351"/>
        <v>0</v>
      </c>
      <c r="CU955" s="19">
        <f t="shared" ca="1" si="1352"/>
        <v>0</v>
      </c>
      <c r="CV955" s="26">
        <f t="shared" ca="1" si="1353"/>
        <v>0</v>
      </c>
      <c r="CW955" s="26">
        <f t="shared" ca="1" si="1354"/>
        <v>0</v>
      </c>
      <c r="CX955">
        <f t="shared" ca="1" si="1409"/>
        <v>0</v>
      </c>
      <c r="CY955" s="7">
        <f t="shared" ca="1" si="1377"/>
        <v>0</v>
      </c>
      <c r="CZ955" s="7">
        <f t="shared" ca="1" si="1378"/>
        <v>0</v>
      </c>
      <c r="DA955" s="17">
        <f t="shared" ca="1" si="1410"/>
        <v>0</v>
      </c>
      <c r="DB955" s="17">
        <f t="shared" ca="1" si="1379"/>
        <v>0</v>
      </c>
      <c r="EB955">
        <v>953</v>
      </c>
      <c r="EC955" s="7">
        <f t="shared" si="1411"/>
        <v>0</v>
      </c>
      <c r="ED955" s="28">
        <f t="shared" si="1412"/>
        <v>0</v>
      </c>
      <c r="EE955" s="16">
        <f t="shared" si="1413"/>
        <v>0</v>
      </c>
      <c r="EF955" s="9">
        <f t="shared" si="1355"/>
        <v>0</v>
      </c>
      <c r="EG955" s="26">
        <f t="shared" si="1356"/>
        <v>0</v>
      </c>
      <c r="EH955" s="19">
        <f t="shared" si="1357"/>
        <v>0</v>
      </c>
      <c r="EI955" s="26">
        <f t="shared" si="1358"/>
        <v>0</v>
      </c>
      <c r="EJ955" s="26">
        <f t="shared" si="1359"/>
        <v>0</v>
      </c>
      <c r="EK955" s="16">
        <f t="shared" si="1414"/>
        <v>0</v>
      </c>
      <c r="EL955" s="25">
        <v>0</v>
      </c>
      <c r="EM955" s="25">
        <f t="shared" si="1415"/>
        <v>0</v>
      </c>
      <c r="EN955" s="25">
        <f t="shared" si="1416"/>
        <v>0</v>
      </c>
      <c r="EO955" s="25">
        <f t="shared" si="1417"/>
        <v>0</v>
      </c>
      <c r="EP955" s="25">
        <f t="shared" si="1418"/>
        <v>0</v>
      </c>
      <c r="EQ955" s="16">
        <f t="shared" si="1419"/>
        <v>0</v>
      </c>
      <c r="ER955" s="25">
        <f t="shared" si="1420"/>
        <v>0</v>
      </c>
      <c r="ES955" s="9">
        <f t="shared" si="1360"/>
        <v>0</v>
      </c>
      <c r="ET955" s="26">
        <f t="shared" si="1361"/>
        <v>0</v>
      </c>
      <c r="EU955" s="19">
        <f t="shared" si="1362"/>
        <v>0</v>
      </c>
      <c r="EV955" s="26">
        <f t="shared" si="1363"/>
        <v>0</v>
      </c>
      <c r="EW955" s="26">
        <f t="shared" si="1364"/>
        <v>0</v>
      </c>
      <c r="EX955">
        <f t="shared" si="1421"/>
        <v>0</v>
      </c>
      <c r="EY955" s="7">
        <f t="shared" si="1380"/>
        <v>0</v>
      </c>
      <c r="EZ955" s="7">
        <f t="shared" si="1381"/>
        <v>0</v>
      </c>
      <c r="FA955" s="17">
        <f t="shared" si="1422"/>
        <v>0</v>
      </c>
      <c r="FB955" s="17">
        <f t="shared" si="1382"/>
        <v>0</v>
      </c>
      <c r="GB955">
        <v>953</v>
      </c>
      <c r="GC955" s="7">
        <f t="shared" si="1423"/>
        <v>0</v>
      </c>
      <c r="GD955" s="28">
        <f t="shared" si="1424"/>
        <v>0</v>
      </c>
      <c r="GE955" s="16">
        <f t="shared" si="1425"/>
        <v>0</v>
      </c>
      <c r="GF955" s="9">
        <f t="shared" si="1365"/>
        <v>0</v>
      </c>
      <c r="GG955" s="26">
        <f t="shared" si="1366"/>
        <v>0</v>
      </c>
      <c r="GH955" s="19">
        <f t="shared" si="1367"/>
        <v>0</v>
      </c>
      <c r="GI955" s="26">
        <f t="shared" si="1368"/>
        <v>0</v>
      </c>
      <c r="GJ955" s="26">
        <f t="shared" si="1369"/>
        <v>0</v>
      </c>
      <c r="GK955" s="16">
        <f t="shared" si="1426"/>
        <v>0</v>
      </c>
      <c r="GL955" s="25">
        <v>0</v>
      </c>
      <c r="GM955" s="25">
        <f t="shared" si="1427"/>
        <v>0</v>
      </c>
      <c r="GN955" s="25">
        <f t="shared" si="1428"/>
        <v>0</v>
      </c>
      <c r="GO955" s="25">
        <f t="shared" si="1429"/>
        <v>0</v>
      </c>
      <c r="GP955" s="25">
        <f t="shared" si="1430"/>
        <v>0</v>
      </c>
      <c r="GQ955" s="16">
        <f t="shared" si="1431"/>
        <v>0</v>
      </c>
      <c r="GR955" s="25">
        <f t="shared" si="1432"/>
        <v>0</v>
      </c>
      <c r="GS955" s="9">
        <f t="shared" si="1370"/>
        <v>0</v>
      </c>
      <c r="GT955" s="26">
        <f t="shared" si="1371"/>
        <v>0</v>
      </c>
      <c r="GU955" s="19">
        <f t="shared" si="1372"/>
        <v>0</v>
      </c>
      <c r="GV955" s="26">
        <f t="shared" si="1373"/>
        <v>0</v>
      </c>
      <c r="GW955" s="26">
        <f t="shared" si="1374"/>
        <v>0</v>
      </c>
      <c r="GX955">
        <f t="shared" si="1433"/>
        <v>0</v>
      </c>
      <c r="GY955" s="7">
        <f t="shared" si="1383"/>
        <v>0</v>
      </c>
      <c r="GZ955" s="7">
        <f t="shared" si="1384"/>
        <v>0</v>
      </c>
      <c r="HA955" s="17">
        <f t="shared" si="1434"/>
        <v>0</v>
      </c>
      <c r="HB955" s="17">
        <f t="shared" si="1385"/>
        <v>0</v>
      </c>
    </row>
    <row r="956" spans="54:210" x14ac:dyDescent="0.3">
      <c r="BB956">
        <v>954</v>
      </c>
      <c r="BC956" s="7">
        <f t="shared" si="1386"/>
        <v>0</v>
      </c>
      <c r="BD956" s="28">
        <f t="shared" si="1387"/>
        <v>0</v>
      </c>
      <c r="BE956" s="16">
        <f t="shared" si="1388"/>
        <v>0</v>
      </c>
      <c r="BF956" s="16">
        <f t="shared" si="1389"/>
        <v>0</v>
      </c>
      <c r="BG956" s="25">
        <v>0</v>
      </c>
      <c r="BH956" s="25">
        <f t="shared" si="1390"/>
        <v>0</v>
      </c>
      <c r="BI956" s="25">
        <f t="shared" si="1391"/>
        <v>0</v>
      </c>
      <c r="BJ956" s="25">
        <f t="shared" si="1392"/>
        <v>0</v>
      </c>
      <c r="BK956" s="25">
        <f t="shared" si="1393"/>
        <v>0</v>
      </c>
      <c r="BL956" s="16">
        <f t="shared" si="1394"/>
        <v>0</v>
      </c>
      <c r="BM956" s="25">
        <f t="shared" si="1395"/>
        <v>0</v>
      </c>
      <c r="BN956" s="9">
        <f t="shared" si="1340"/>
        <v>0</v>
      </c>
      <c r="BO956" s="26">
        <f t="shared" si="1341"/>
        <v>0</v>
      </c>
      <c r="BP956" s="19">
        <f t="shared" si="1342"/>
        <v>0</v>
      </c>
      <c r="BQ956" s="26">
        <f t="shared" si="1343"/>
        <v>0</v>
      </c>
      <c r="BR956" s="26">
        <f t="shared" si="1344"/>
        <v>0</v>
      </c>
      <c r="BS956">
        <f t="shared" si="1396"/>
        <v>0</v>
      </c>
      <c r="BT956" s="7">
        <f t="shared" si="1397"/>
        <v>0</v>
      </c>
      <c r="BU956" s="7">
        <f t="shared" si="1375"/>
        <v>0</v>
      </c>
      <c r="BV956" s="17">
        <f t="shared" si="1398"/>
        <v>0</v>
      </c>
      <c r="BW956" s="17">
        <f t="shared" si="1376"/>
        <v>0</v>
      </c>
      <c r="CB956">
        <v>954</v>
      </c>
      <c r="CC956" s="7">
        <f t="shared" ca="1" si="1399"/>
        <v>-19000</v>
      </c>
      <c r="CD956" s="28">
        <f t="shared" ca="1" si="1400"/>
        <v>0</v>
      </c>
      <c r="CE956" s="16">
        <f t="shared" ca="1" si="1401"/>
        <v>0</v>
      </c>
      <c r="CF956" s="9">
        <f t="shared" ca="1" si="1345"/>
        <v>0</v>
      </c>
      <c r="CG956" s="26">
        <f t="shared" ca="1" si="1346"/>
        <v>0</v>
      </c>
      <c r="CH956" s="19">
        <f t="shared" ca="1" si="1347"/>
        <v>0</v>
      </c>
      <c r="CI956" s="26">
        <f t="shared" ca="1" si="1348"/>
        <v>0</v>
      </c>
      <c r="CJ956" s="26">
        <f t="shared" ca="1" si="1349"/>
        <v>0</v>
      </c>
      <c r="CK956" s="16">
        <f t="shared" ca="1" si="1402"/>
        <v>0</v>
      </c>
      <c r="CL956" s="25">
        <v>0</v>
      </c>
      <c r="CM956" s="25">
        <f t="shared" ca="1" si="1403"/>
        <v>0</v>
      </c>
      <c r="CN956" s="25">
        <f t="shared" ca="1" si="1404"/>
        <v>0</v>
      </c>
      <c r="CO956" s="25">
        <f t="shared" ca="1" si="1405"/>
        <v>0</v>
      </c>
      <c r="CP956" s="25">
        <f t="shared" ca="1" si="1406"/>
        <v>0</v>
      </c>
      <c r="CQ956" s="16">
        <f t="shared" ca="1" si="1407"/>
        <v>0</v>
      </c>
      <c r="CR956" s="25">
        <f t="shared" ca="1" si="1408"/>
        <v>0</v>
      </c>
      <c r="CS956" s="9">
        <f t="shared" ca="1" si="1350"/>
        <v>0</v>
      </c>
      <c r="CT956" s="26">
        <f t="shared" ca="1" si="1351"/>
        <v>0</v>
      </c>
      <c r="CU956" s="19">
        <f t="shared" ca="1" si="1352"/>
        <v>0</v>
      </c>
      <c r="CV956" s="26">
        <f t="shared" ca="1" si="1353"/>
        <v>0</v>
      </c>
      <c r="CW956" s="26">
        <f t="shared" ca="1" si="1354"/>
        <v>0</v>
      </c>
      <c r="CX956">
        <f t="shared" ca="1" si="1409"/>
        <v>0</v>
      </c>
      <c r="CY956" s="7">
        <f t="shared" ca="1" si="1377"/>
        <v>0</v>
      </c>
      <c r="CZ956" s="7">
        <f t="shared" ca="1" si="1378"/>
        <v>0</v>
      </c>
      <c r="DA956" s="17">
        <f t="shared" ca="1" si="1410"/>
        <v>0</v>
      </c>
      <c r="DB956" s="17">
        <f t="shared" ca="1" si="1379"/>
        <v>0</v>
      </c>
      <c r="EB956">
        <v>954</v>
      </c>
      <c r="EC956" s="7">
        <f t="shared" si="1411"/>
        <v>0</v>
      </c>
      <c r="ED956" s="28">
        <f t="shared" si="1412"/>
        <v>0</v>
      </c>
      <c r="EE956" s="16">
        <f t="shared" si="1413"/>
        <v>0</v>
      </c>
      <c r="EF956" s="9">
        <f t="shared" si="1355"/>
        <v>0</v>
      </c>
      <c r="EG956" s="26">
        <f t="shared" si="1356"/>
        <v>0</v>
      </c>
      <c r="EH956" s="19">
        <f t="shared" si="1357"/>
        <v>0</v>
      </c>
      <c r="EI956" s="26">
        <f t="shared" si="1358"/>
        <v>0</v>
      </c>
      <c r="EJ956" s="26">
        <f t="shared" si="1359"/>
        <v>0</v>
      </c>
      <c r="EK956" s="16">
        <f t="shared" si="1414"/>
        <v>0</v>
      </c>
      <c r="EL956" s="25">
        <v>0</v>
      </c>
      <c r="EM956" s="25">
        <f t="shared" si="1415"/>
        <v>0</v>
      </c>
      <c r="EN956" s="25">
        <f t="shared" si="1416"/>
        <v>0</v>
      </c>
      <c r="EO956" s="25">
        <f t="shared" si="1417"/>
        <v>0</v>
      </c>
      <c r="EP956" s="25">
        <f t="shared" si="1418"/>
        <v>0</v>
      </c>
      <c r="EQ956" s="16">
        <f t="shared" si="1419"/>
        <v>0</v>
      </c>
      <c r="ER956" s="25">
        <f t="shared" si="1420"/>
        <v>0</v>
      </c>
      <c r="ES956" s="9">
        <f t="shared" si="1360"/>
        <v>0</v>
      </c>
      <c r="ET956" s="26">
        <f t="shared" si="1361"/>
        <v>0</v>
      </c>
      <c r="EU956" s="19">
        <f t="shared" si="1362"/>
        <v>0</v>
      </c>
      <c r="EV956" s="26">
        <f t="shared" si="1363"/>
        <v>0</v>
      </c>
      <c r="EW956" s="26">
        <f t="shared" si="1364"/>
        <v>0</v>
      </c>
      <c r="EX956">
        <f t="shared" si="1421"/>
        <v>0</v>
      </c>
      <c r="EY956" s="7">
        <f t="shared" si="1380"/>
        <v>0</v>
      </c>
      <c r="EZ956" s="7">
        <f t="shared" si="1381"/>
        <v>0</v>
      </c>
      <c r="FA956" s="17">
        <f t="shared" si="1422"/>
        <v>0</v>
      </c>
      <c r="FB956" s="17">
        <f t="shared" si="1382"/>
        <v>0</v>
      </c>
      <c r="GB956">
        <v>954</v>
      </c>
      <c r="GC956" s="7">
        <f t="shared" si="1423"/>
        <v>0</v>
      </c>
      <c r="GD956" s="28">
        <f t="shared" si="1424"/>
        <v>0</v>
      </c>
      <c r="GE956" s="16">
        <f t="shared" si="1425"/>
        <v>0</v>
      </c>
      <c r="GF956" s="9">
        <f t="shared" si="1365"/>
        <v>0</v>
      </c>
      <c r="GG956" s="26">
        <f t="shared" si="1366"/>
        <v>0</v>
      </c>
      <c r="GH956" s="19">
        <f t="shared" si="1367"/>
        <v>0</v>
      </c>
      <c r="GI956" s="26">
        <f t="shared" si="1368"/>
        <v>0</v>
      </c>
      <c r="GJ956" s="26">
        <f t="shared" si="1369"/>
        <v>0</v>
      </c>
      <c r="GK956" s="16">
        <f t="shared" si="1426"/>
        <v>0</v>
      </c>
      <c r="GL956" s="25">
        <v>0</v>
      </c>
      <c r="GM956" s="25">
        <f t="shared" si="1427"/>
        <v>0</v>
      </c>
      <c r="GN956" s="25">
        <f t="shared" si="1428"/>
        <v>0</v>
      </c>
      <c r="GO956" s="25">
        <f t="shared" si="1429"/>
        <v>0</v>
      </c>
      <c r="GP956" s="25">
        <f t="shared" si="1430"/>
        <v>0</v>
      </c>
      <c r="GQ956" s="16">
        <f t="shared" si="1431"/>
        <v>0</v>
      </c>
      <c r="GR956" s="25">
        <f t="shared" si="1432"/>
        <v>0</v>
      </c>
      <c r="GS956" s="9">
        <f t="shared" si="1370"/>
        <v>0</v>
      </c>
      <c r="GT956" s="26">
        <f t="shared" si="1371"/>
        <v>0</v>
      </c>
      <c r="GU956" s="19">
        <f t="shared" si="1372"/>
        <v>0</v>
      </c>
      <c r="GV956" s="26">
        <f t="shared" si="1373"/>
        <v>0</v>
      </c>
      <c r="GW956" s="26">
        <f t="shared" si="1374"/>
        <v>0</v>
      </c>
      <c r="GX956">
        <f t="shared" si="1433"/>
        <v>0</v>
      </c>
      <c r="GY956" s="7">
        <f t="shared" si="1383"/>
        <v>0</v>
      </c>
      <c r="GZ956" s="7">
        <f t="shared" si="1384"/>
        <v>0</v>
      </c>
      <c r="HA956" s="17">
        <f t="shared" si="1434"/>
        <v>0</v>
      </c>
      <c r="HB956" s="17">
        <f t="shared" si="1385"/>
        <v>0</v>
      </c>
    </row>
    <row r="957" spans="54:210" x14ac:dyDescent="0.3">
      <c r="BB957">
        <v>955</v>
      </c>
      <c r="BC957" s="7">
        <f t="shared" si="1386"/>
        <v>0</v>
      </c>
      <c r="BD957" s="28">
        <f t="shared" si="1387"/>
        <v>0</v>
      </c>
      <c r="BE957" s="16">
        <f t="shared" si="1388"/>
        <v>0</v>
      </c>
      <c r="BF957" s="16">
        <f t="shared" si="1389"/>
        <v>0</v>
      </c>
      <c r="BG957" s="25">
        <v>0</v>
      </c>
      <c r="BH957" s="25">
        <f t="shared" si="1390"/>
        <v>0</v>
      </c>
      <c r="BI957" s="25">
        <f t="shared" si="1391"/>
        <v>0</v>
      </c>
      <c r="BJ957" s="25">
        <f t="shared" si="1392"/>
        <v>0</v>
      </c>
      <c r="BK957" s="25">
        <f t="shared" si="1393"/>
        <v>0</v>
      </c>
      <c r="BL957" s="16">
        <f t="shared" si="1394"/>
        <v>0</v>
      </c>
      <c r="BM957" s="25">
        <f t="shared" si="1395"/>
        <v>0</v>
      </c>
      <c r="BN957" s="9">
        <f t="shared" si="1340"/>
        <v>0</v>
      </c>
      <c r="BO957" s="26">
        <f t="shared" si="1341"/>
        <v>0</v>
      </c>
      <c r="BP957" s="19">
        <f t="shared" si="1342"/>
        <v>0</v>
      </c>
      <c r="BQ957" s="26">
        <f t="shared" si="1343"/>
        <v>0</v>
      </c>
      <c r="BR957" s="26">
        <f t="shared" si="1344"/>
        <v>0</v>
      </c>
      <c r="BS957">
        <f t="shared" si="1396"/>
        <v>0</v>
      </c>
      <c r="BT957" s="7">
        <f t="shared" si="1397"/>
        <v>0</v>
      </c>
      <c r="BU957" s="7">
        <f t="shared" si="1375"/>
        <v>0</v>
      </c>
      <c r="BV957" s="17">
        <f t="shared" si="1398"/>
        <v>0</v>
      </c>
      <c r="BW957" s="17">
        <f t="shared" si="1376"/>
        <v>0</v>
      </c>
      <c r="CB957">
        <v>955</v>
      </c>
      <c r="CC957" s="7">
        <f t="shared" ca="1" si="1399"/>
        <v>-19000</v>
      </c>
      <c r="CD957" s="28">
        <f t="shared" ca="1" si="1400"/>
        <v>0</v>
      </c>
      <c r="CE957" s="16">
        <f t="shared" ca="1" si="1401"/>
        <v>0</v>
      </c>
      <c r="CF957" s="9">
        <f t="shared" ca="1" si="1345"/>
        <v>0</v>
      </c>
      <c r="CG957" s="26">
        <f t="shared" ca="1" si="1346"/>
        <v>0</v>
      </c>
      <c r="CH957" s="19">
        <f t="shared" ca="1" si="1347"/>
        <v>0</v>
      </c>
      <c r="CI957" s="26">
        <f t="shared" ca="1" si="1348"/>
        <v>0</v>
      </c>
      <c r="CJ957" s="26">
        <f t="shared" ca="1" si="1349"/>
        <v>0</v>
      </c>
      <c r="CK957" s="16">
        <f t="shared" ca="1" si="1402"/>
        <v>0</v>
      </c>
      <c r="CL957" s="25">
        <v>0</v>
      </c>
      <c r="CM957" s="25">
        <f t="shared" ca="1" si="1403"/>
        <v>0</v>
      </c>
      <c r="CN957" s="25">
        <f t="shared" ca="1" si="1404"/>
        <v>0</v>
      </c>
      <c r="CO957" s="25">
        <f t="shared" ca="1" si="1405"/>
        <v>0</v>
      </c>
      <c r="CP957" s="25">
        <f t="shared" ca="1" si="1406"/>
        <v>0</v>
      </c>
      <c r="CQ957" s="16">
        <f t="shared" ca="1" si="1407"/>
        <v>0</v>
      </c>
      <c r="CR957" s="25">
        <f t="shared" ca="1" si="1408"/>
        <v>0</v>
      </c>
      <c r="CS957" s="9">
        <f t="shared" ca="1" si="1350"/>
        <v>0</v>
      </c>
      <c r="CT957" s="26">
        <f t="shared" ca="1" si="1351"/>
        <v>0</v>
      </c>
      <c r="CU957" s="19">
        <f t="shared" ca="1" si="1352"/>
        <v>0</v>
      </c>
      <c r="CV957" s="26">
        <f t="shared" ca="1" si="1353"/>
        <v>0</v>
      </c>
      <c r="CW957" s="26">
        <f t="shared" ca="1" si="1354"/>
        <v>0</v>
      </c>
      <c r="CX957">
        <f t="shared" ca="1" si="1409"/>
        <v>0</v>
      </c>
      <c r="CY957" s="7">
        <f t="shared" ca="1" si="1377"/>
        <v>0</v>
      </c>
      <c r="CZ957" s="7">
        <f t="shared" ca="1" si="1378"/>
        <v>0</v>
      </c>
      <c r="DA957" s="17">
        <f t="shared" ca="1" si="1410"/>
        <v>0</v>
      </c>
      <c r="DB957" s="17">
        <f t="shared" ca="1" si="1379"/>
        <v>0</v>
      </c>
      <c r="EB957">
        <v>955</v>
      </c>
      <c r="EC957" s="7">
        <f t="shared" si="1411"/>
        <v>0</v>
      </c>
      <c r="ED957" s="28">
        <f t="shared" si="1412"/>
        <v>0</v>
      </c>
      <c r="EE957" s="16">
        <f t="shared" si="1413"/>
        <v>0</v>
      </c>
      <c r="EF957" s="9">
        <f t="shared" si="1355"/>
        <v>0</v>
      </c>
      <c r="EG957" s="26">
        <f t="shared" si="1356"/>
        <v>0</v>
      </c>
      <c r="EH957" s="19">
        <f t="shared" si="1357"/>
        <v>0</v>
      </c>
      <c r="EI957" s="26">
        <f t="shared" si="1358"/>
        <v>0</v>
      </c>
      <c r="EJ957" s="26">
        <f t="shared" si="1359"/>
        <v>0</v>
      </c>
      <c r="EK957" s="16">
        <f t="shared" si="1414"/>
        <v>0</v>
      </c>
      <c r="EL957" s="25">
        <v>0</v>
      </c>
      <c r="EM957" s="25">
        <f t="shared" si="1415"/>
        <v>0</v>
      </c>
      <c r="EN957" s="25">
        <f t="shared" si="1416"/>
        <v>0</v>
      </c>
      <c r="EO957" s="25">
        <f t="shared" si="1417"/>
        <v>0</v>
      </c>
      <c r="EP957" s="25">
        <f t="shared" si="1418"/>
        <v>0</v>
      </c>
      <c r="EQ957" s="16">
        <f t="shared" si="1419"/>
        <v>0</v>
      </c>
      <c r="ER957" s="25">
        <f t="shared" si="1420"/>
        <v>0</v>
      </c>
      <c r="ES957" s="9">
        <f t="shared" si="1360"/>
        <v>0</v>
      </c>
      <c r="ET957" s="26">
        <f t="shared" si="1361"/>
        <v>0</v>
      </c>
      <c r="EU957" s="19">
        <f t="shared" si="1362"/>
        <v>0</v>
      </c>
      <c r="EV957" s="26">
        <f t="shared" si="1363"/>
        <v>0</v>
      </c>
      <c r="EW957" s="26">
        <f t="shared" si="1364"/>
        <v>0</v>
      </c>
      <c r="EX957">
        <f t="shared" si="1421"/>
        <v>0</v>
      </c>
      <c r="EY957" s="7">
        <f t="shared" si="1380"/>
        <v>0</v>
      </c>
      <c r="EZ957" s="7">
        <f t="shared" si="1381"/>
        <v>0</v>
      </c>
      <c r="FA957" s="17">
        <f t="shared" si="1422"/>
        <v>0</v>
      </c>
      <c r="FB957" s="17">
        <f t="shared" si="1382"/>
        <v>0</v>
      </c>
      <c r="GB957">
        <v>955</v>
      </c>
      <c r="GC957" s="7">
        <f t="shared" si="1423"/>
        <v>0</v>
      </c>
      <c r="GD957" s="28">
        <f t="shared" si="1424"/>
        <v>0</v>
      </c>
      <c r="GE957" s="16">
        <f t="shared" si="1425"/>
        <v>0</v>
      </c>
      <c r="GF957" s="9">
        <f t="shared" si="1365"/>
        <v>0</v>
      </c>
      <c r="GG957" s="26">
        <f t="shared" si="1366"/>
        <v>0</v>
      </c>
      <c r="GH957" s="19">
        <f t="shared" si="1367"/>
        <v>0</v>
      </c>
      <c r="GI957" s="26">
        <f t="shared" si="1368"/>
        <v>0</v>
      </c>
      <c r="GJ957" s="26">
        <f t="shared" si="1369"/>
        <v>0</v>
      </c>
      <c r="GK957" s="16">
        <f t="shared" si="1426"/>
        <v>0</v>
      </c>
      <c r="GL957" s="25">
        <v>0</v>
      </c>
      <c r="GM957" s="25">
        <f t="shared" si="1427"/>
        <v>0</v>
      </c>
      <c r="GN957" s="25">
        <f t="shared" si="1428"/>
        <v>0</v>
      </c>
      <c r="GO957" s="25">
        <f t="shared" si="1429"/>
        <v>0</v>
      </c>
      <c r="GP957" s="25">
        <f t="shared" si="1430"/>
        <v>0</v>
      </c>
      <c r="GQ957" s="16">
        <f t="shared" si="1431"/>
        <v>0</v>
      </c>
      <c r="GR957" s="25">
        <f t="shared" si="1432"/>
        <v>0</v>
      </c>
      <c r="GS957" s="9">
        <f t="shared" si="1370"/>
        <v>0</v>
      </c>
      <c r="GT957" s="26">
        <f t="shared" si="1371"/>
        <v>0</v>
      </c>
      <c r="GU957" s="19">
        <f t="shared" si="1372"/>
        <v>0</v>
      </c>
      <c r="GV957" s="26">
        <f t="shared" si="1373"/>
        <v>0</v>
      </c>
      <c r="GW957" s="26">
        <f t="shared" si="1374"/>
        <v>0</v>
      </c>
      <c r="GX957">
        <f t="shared" si="1433"/>
        <v>0</v>
      </c>
      <c r="GY957" s="7">
        <f t="shared" si="1383"/>
        <v>0</v>
      </c>
      <c r="GZ957" s="7">
        <f t="shared" si="1384"/>
        <v>0</v>
      </c>
      <c r="HA957" s="17">
        <f t="shared" si="1434"/>
        <v>0</v>
      </c>
      <c r="HB957" s="17">
        <f t="shared" si="1385"/>
        <v>0</v>
      </c>
    </row>
    <row r="958" spans="54:210" x14ac:dyDescent="0.3">
      <c r="BB958">
        <v>956</v>
      </c>
      <c r="BC958" s="7">
        <f t="shared" si="1386"/>
        <v>0</v>
      </c>
      <c r="BD958" s="28">
        <f t="shared" si="1387"/>
        <v>0</v>
      </c>
      <c r="BE958" s="16">
        <f t="shared" si="1388"/>
        <v>0</v>
      </c>
      <c r="BF958" s="16">
        <f t="shared" si="1389"/>
        <v>0</v>
      </c>
      <c r="BG958" s="25">
        <v>0</v>
      </c>
      <c r="BH958" s="25">
        <f t="shared" si="1390"/>
        <v>0</v>
      </c>
      <c r="BI958" s="25">
        <f t="shared" si="1391"/>
        <v>0</v>
      </c>
      <c r="BJ958" s="25">
        <f t="shared" si="1392"/>
        <v>0</v>
      </c>
      <c r="BK958" s="25">
        <f t="shared" si="1393"/>
        <v>0</v>
      </c>
      <c r="BL958" s="16">
        <f t="shared" si="1394"/>
        <v>0</v>
      </c>
      <c r="BM958" s="25">
        <f t="shared" si="1395"/>
        <v>0</v>
      </c>
      <c r="BN958" s="9">
        <f t="shared" si="1340"/>
        <v>0</v>
      </c>
      <c r="BO958" s="26">
        <f t="shared" si="1341"/>
        <v>0</v>
      </c>
      <c r="BP958" s="19">
        <f t="shared" si="1342"/>
        <v>0</v>
      </c>
      <c r="BQ958" s="26">
        <f t="shared" si="1343"/>
        <v>0</v>
      </c>
      <c r="BR958" s="26">
        <f t="shared" si="1344"/>
        <v>0</v>
      </c>
      <c r="BS958">
        <f t="shared" si="1396"/>
        <v>0</v>
      </c>
      <c r="BT958" s="7">
        <f t="shared" si="1397"/>
        <v>0</v>
      </c>
      <c r="BU958" s="7">
        <f t="shared" si="1375"/>
        <v>0</v>
      </c>
      <c r="BV958" s="17">
        <f t="shared" si="1398"/>
        <v>0</v>
      </c>
      <c r="BW958" s="17">
        <f t="shared" si="1376"/>
        <v>0</v>
      </c>
      <c r="CB958">
        <v>956</v>
      </c>
      <c r="CC958" s="7">
        <f t="shared" ca="1" si="1399"/>
        <v>-19000</v>
      </c>
      <c r="CD958" s="28">
        <f t="shared" ca="1" si="1400"/>
        <v>0</v>
      </c>
      <c r="CE958" s="16">
        <f t="shared" ca="1" si="1401"/>
        <v>0</v>
      </c>
      <c r="CF958" s="9">
        <f t="shared" ca="1" si="1345"/>
        <v>0</v>
      </c>
      <c r="CG958" s="26">
        <f t="shared" ca="1" si="1346"/>
        <v>0</v>
      </c>
      <c r="CH958" s="19">
        <f t="shared" ca="1" si="1347"/>
        <v>0</v>
      </c>
      <c r="CI958" s="26">
        <f t="shared" ca="1" si="1348"/>
        <v>0</v>
      </c>
      <c r="CJ958" s="26">
        <f t="shared" ca="1" si="1349"/>
        <v>0</v>
      </c>
      <c r="CK958" s="16">
        <f t="shared" ca="1" si="1402"/>
        <v>0</v>
      </c>
      <c r="CL958" s="25">
        <v>0</v>
      </c>
      <c r="CM958" s="25">
        <f t="shared" ca="1" si="1403"/>
        <v>0</v>
      </c>
      <c r="CN958" s="25">
        <f t="shared" ca="1" si="1404"/>
        <v>0</v>
      </c>
      <c r="CO958" s="25">
        <f t="shared" ca="1" si="1405"/>
        <v>0</v>
      </c>
      <c r="CP958" s="25">
        <f t="shared" ca="1" si="1406"/>
        <v>0</v>
      </c>
      <c r="CQ958" s="16">
        <f t="shared" ca="1" si="1407"/>
        <v>0</v>
      </c>
      <c r="CR958" s="25">
        <f t="shared" ca="1" si="1408"/>
        <v>0</v>
      </c>
      <c r="CS958" s="9">
        <f t="shared" ca="1" si="1350"/>
        <v>0</v>
      </c>
      <c r="CT958" s="26">
        <f t="shared" ca="1" si="1351"/>
        <v>0</v>
      </c>
      <c r="CU958" s="19">
        <f t="shared" ca="1" si="1352"/>
        <v>0</v>
      </c>
      <c r="CV958" s="26">
        <f t="shared" ca="1" si="1353"/>
        <v>0</v>
      </c>
      <c r="CW958" s="26">
        <f t="shared" ca="1" si="1354"/>
        <v>0</v>
      </c>
      <c r="CX958">
        <f t="shared" ca="1" si="1409"/>
        <v>0</v>
      </c>
      <c r="CY958" s="7">
        <f t="shared" ca="1" si="1377"/>
        <v>0</v>
      </c>
      <c r="CZ958" s="7">
        <f t="shared" ca="1" si="1378"/>
        <v>0</v>
      </c>
      <c r="DA958" s="17">
        <f t="shared" ca="1" si="1410"/>
        <v>0</v>
      </c>
      <c r="DB958" s="17">
        <f t="shared" ca="1" si="1379"/>
        <v>0</v>
      </c>
      <c r="EB958">
        <v>956</v>
      </c>
      <c r="EC958" s="7">
        <f t="shared" si="1411"/>
        <v>0</v>
      </c>
      <c r="ED958" s="28">
        <f t="shared" si="1412"/>
        <v>0</v>
      </c>
      <c r="EE958" s="16">
        <f t="shared" si="1413"/>
        <v>0</v>
      </c>
      <c r="EF958" s="9">
        <f t="shared" si="1355"/>
        <v>0</v>
      </c>
      <c r="EG958" s="26">
        <f t="shared" si="1356"/>
        <v>0</v>
      </c>
      <c r="EH958" s="19">
        <f t="shared" si="1357"/>
        <v>0</v>
      </c>
      <c r="EI958" s="26">
        <f t="shared" si="1358"/>
        <v>0</v>
      </c>
      <c r="EJ958" s="26">
        <f t="shared" si="1359"/>
        <v>0</v>
      </c>
      <c r="EK958" s="16">
        <f t="shared" si="1414"/>
        <v>0</v>
      </c>
      <c r="EL958" s="25">
        <v>0</v>
      </c>
      <c r="EM958" s="25">
        <f t="shared" si="1415"/>
        <v>0</v>
      </c>
      <c r="EN958" s="25">
        <f t="shared" si="1416"/>
        <v>0</v>
      </c>
      <c r="EO958" s="25">
        <f t="shared" si="1417"/>
        <v>0</v>
      </c>
      <c r="EP958" s="25">
        <f t="shared" si="1418"/>
        <v>0</v>
      </c>
      <c r="EQ958" s="16">
        <f t="shared" si="1419"/>
        <v>0</v>
      </c>
      <c r="ER958" s="25">
        <f t="shared" si="1420"/>
        <v>0</v>
      </c>
      <c r="ES958" s="9">
        <f t="shared" si="1360"/>
        <v>0</v>
      </c>
      <c r="ET958" s="26">
        <f t="shared" si="1361"/>
        <v>0</v>
      </c>
      <c r="EU958" s="19">
        <f t="shared" si="1362"/>
        <v>0</v>
      </c>
      <c r="EV958" s="26">
        <f t="shared" si="1363"/>
        <v>0</v>
      </c>
      <c r="EW958" s="26">
        <f t="shared" si="1364"/>
        <v>0</v>
      </c>
      <c r="EX958">
        <f t="shared" si="1421"/>
        <v>0</v>
      </c>
      <c r="EY958" s="7">
        <f t="shared" si="1380"/>
        <v>0</v>
      </c>
      <c r="EZ958" s="7">
        <f t="shared" si="1381"/>
        <v>0</v>
      </c>
      <c r="FA958" s="17">
        <f t="shared" si="1422"/>
        <v>0</v>
      </c>
      <c r="FB958" s="17">
        <f t="shared" si="1382"/>
        <v>0</v>
      </c>
      <c r="GB958">
        <v>956</v>
      </c>
      <c r="GC958" s="7">
        <f t="shared" si="1423"/>
        <v>0</v>
      </c>
      <c r="GD958" s="28">
        <f t="shared" si="1424"/>
        <v>0</v>
      </c>
      <c r="GE958" s="16">
        <f t="shared" si="1425"/>
        <v>0</v>
      </c>
      <c r="GF958" s="9">
        <f t="shared" si="1365"/>
        <v>0</v>
      </c>
      <c r="GG958" s="26">
        <f t="shared" si="1366"/>
        <v>0</v>
      </c>
      <c r="GH958" s="19">
        <f t="shared" si="1367"/>
        <v>0</v>
      </c>
      <c r="GI958" s="26">
        <f t="shared" si="1368"/>
        <v>0</v>
      </c>
      <c r="GJ958" s="26">
        <f t="shared" si="1369"/>
        <v>0</v>
      </c>
      <c r="GK958" s="16">
        <f t="shared" si="1426"/>
        <v>0</v>
      </c>
      <c r="GL958" s="25">
        <v>0</v>
      </c>
      <c r="GM958" s="25">
        <f t="shared" si="1427"/>
        <v>0</v>
      </c>
      <c r="GN958" s="25">
        <f t="shared" si="1428"/>
        <v>0</v>
      </c>
      <c r="GO958" s="25">
        <f t="shared" si="1429"/>
        <v>0</v>
      </c>
      <c r="GP958" s="25">
        <f t="shared" si="1430"/>
        <v>0</v>
      </c>
      <c r="GQ958" s="16">
        <f t="shared" si="1431"/>
        <v>0</v>
      </c>
      <c r="GR958" s="25">
        <f t="shared" si="1432"/>
        <v>0</v>
      </c>
      <c r="GS958" s="9">
        <f t="shared" si="1370"/>
        <v>0</v>
      </c>
      <c r="GT958" s="26">
        <f t="shared" si="1371"/>
        <v>0</v>
      </c>
      <c r="GU958" s="19">
        <f t="shared" si="1372"/>
        <v>0</v>
      </c>
      <c r="GV958" s="26">
        <f t="shared" si="1373"/>
        <v>0</v>
      </c>
      <c r="GW958" s="26">
        <f t="shared" si="1374"/>
        <v>0</v>
      </c>
      <c r="GX958">
        <f t="shared" si="1433"/>
        <v>0</v>
      </c>
      <c r="GY958" s="7">
        <f t="shared" si="1383"/>
        <v>0</v>
      </c>
      <c r="GZ958" s="7">
        <f t="shared" si="1384"/>
        <v>0</v>
      </c>
      <c r="HA958" s="17">
        <f t="shared" si="1434"/>
        <v>0</v>
      </c>
      <c r="HB958" s="17">
        <f t="shared" si="1385"/>
        <v>0</v>
      </c>
    </row>
    <row r="959" spans="54:210" x14ac:dyDescent="0.3">
      <c r="BB959">
        <v>957</v>
      </c>
      <c r="BC959" s="7">
        <f t="shared" si="1386"/>
        <v>0</v>
      </c>
      <c r="BD959" s="28">
        <f t="shared" si="1387"/>
        <v>0</v>
      </c>
      <c r="BE959" s="16">
        <f t="shared" si="1388"/>
        <v>0</v>
      </c>
      <c r="BF959" s="16">
        <f t="shared" si="1389"/>
        <v>0</v>
      </c>
      <c r="BG959" s="25">
        <v>0</v>
      </c>
      <c r="BH959" s="25">
        <f t="shared" si="1390"/>
        <v>0</v>
      </c>
      <c r="BI959" s="25">
        <f t="shared" si="1391"/>
        <v>0</v>
      </c>
      <c r="BJ959" s="25">
        <f t="shared" si="1392"/>
        <v>0</v>
      </c>
      <c r="BK959" s="25">
        <f t="shared" si="1393"/>
        <v>0</v>
      </c>
      <c r="BL959" s="16">
        <f t="shared" si="1394"/>
        <v>0</v>
      </c>
      <c r="BM959" s="25">
        <f t="shared" si="1395"/>
        <v>0</v>
      </c>
      <c r="BN959" s="9">
        <f t="shared" si="1340"/>
        <v>0</v>
      </c>
      <c r="BO959" s="26">
        <f t="shared" si="1341"/>
        <v>0</v>
      </c>
      <c r="BP959" s="19">
        <f t="shared" si="1342"/>
        <v>0</v>
      </c>
      <c r="BQ959" s="26">
        <f t="shared" si="1343"/>
        <v>0</v>
      </c>
      <c r="BR959" s="26">
        <f t="shared" si="1344"/>
        <v>0</v>
      </c>
      <c r="BS959">
        <f t="shared" si="1396"/>
        <v>0</v>
      </c>
      <c r="BT959" s="7">
        <f t="shared" si="1397"/>
        <v>0</v>
      </c>
      <c r="BU959" s="7">
        <f t="shared" si="1375"/>
        <v>0</v>
      </c>
      <c r="BV959" s="17">
        <f t="shared" si="1398"/>
        <v>0</v>
      </c>
      <c r="BW959" s="17">
        <f t="shared" si="1376"/>
        <v>0</v>
      </c>
      <c r="CB959">
        <v>957</v>
      </c>
      <c r="CC959" s="7">
        <f t="shared" ca="1" si="1399"/>
        <v>-19000</v>
      </c>
      <c r="CD959" s="28">
        <f t="shared" ca="1" si="1400"/>
        <v>0</v>
      </c>
      <c r="CE959" s="16">
        <f t="shared" ca="1" si="1401"/>
        <v>0</v>
      </c>
      <c r="CF959" s="9">
        <f t="shared" ca="1" si="1345"/>
        <v>0</v>
      </c>
      <c r="CG959" s="26">
        <f t="shared" ca="1" si="1346"/>
        <v>0</v>
      </c>
      <c r="CH959" s="19">
        <f t="shared" ca="1" si="1347"/>
        <v>0</v>
      </c>
      <c r="CI959" s="26">
        <f t="shared" ca="1" si="1348"/>
        <v>0</v>
      </c>
      <c r="CJ959" s="26">
        <f t="shared" ca="1" si="1349"/>
        <v>0</v>
      </c>
      <c r="CK959" s="16">
        <f t="shared" ca="1" si="1402"/>
        <v>0</v>
      </c>
      <c r="CL959" s="25">
        <v>0</v>
      </c>
      <c r="CM959" s="25">
        <f t="shared" ca="1" si="1403"/>
        <v>0</v>
      </c>
      <c r="CN959" s="25">
        <f t="shared" ca="1" si="1404"/>
        <v>0</v>
      </c>
      <c r="CO959" s="25">
        <f t="shared" ca="1" si="1405"/>
        <v>0</v>
      </c>
      <c r="CP959" s="25">
        <f t="shared" ca="1" si="1406"/>
        <v>0</v>
      </c>
      <c r="CQ959" s="16">
        <f t="shared" ca="1" si="1407"/>
        <v>0</v>
      </c>
      <c r="CR959" s="25">
        <f t="shared" ca="1" si="1408"/>
        <v>0</v>
      </c>
      <c r="CS959" s="9">
        <f t="shared" ca="1" si="1350"/>
        <v>0</v>
      </c>
      <c r="CT959" s="26">
        <f t="shared" ca="1" si="1351"/>
        <v>0</v>
      </c>
      <c r="CU959" s="19">
        <f t="shared" ca="1" si="1352"/>
        <v>0</v>
      </c>
      <c r="CV959" s="26">
        <f t="shared" ca="1" si="1353"/>
        <v>0</v>
      </c>
      <c r="CW959" s="26">
        <f t="shared" ca="1" si="1354"/>
        <v>0</v>
      </c>
      <c r="CX959">
        <f t="shared" ca="1" si="1409"/>
        <v>0</v>
      </c>
      <c r="CY959" s="7">
        <f t="shared" ca="1" si="1377"/>
        <v>0</v>
      </c>
      <c r="CZ959" s="7">
        <f t="shared" ca="1" si="1378"/>
        <v>0</v>
      </c>
      <c r="DA959" s="17">
        <f t="shared" ca="1" si="1410"/>
        <v>0</v>
      </c>
      <c r="DB959" s="17">
        <f t="shared" ca="1" si="1379"/>
        <v>0</v>
      </c>
      <c r="EB959">
        <v>957</v>
      </c>
      <c r="EC959" s="7">
        <f t="shared" si="1411"/>
        <v>0</v>
      </c>
      <c r="ED959" s="28">
        <f t="shared" si="1412"/>
        <v>0</v>
      </c>
      <c r="EE959" s="16">
        <f t="shared" si="1413"/>
        <v>0</v>
      </c>
      <c r="EF959" s="9">
        <f t="shared" si="1355"/>
        <v>0</v>
      </c>
      <c r="EG959" s="26">
        <f t="shared" si="1356"/>
        <v>0</v>
      </c>
      <c r="EH959" s="19">
        <f t="shared" si="1357"/>
        <v>0</v>
      </c>
      <c r="EI959" s="26">
        <f t="shared" si="1358"/>
        <v>0</v>
      </c>
      <c r="EJ959" s="26">
        <f t="shared" si="1359"/>
        <v>0</v>
      </c>
      <c r="EK959" s="16">
        <f t="shared" si="1414"/>
        <v>0</v>
      </c>
      <c r="EL959" s="25">
        <v>0</v>
      </c>
      <c r="EM959" s="25">
        <f t="shared" si="1415"/>
        <v>0</v>
      </c>
      <c r="EN959" s="25">
        <f t="shared" si="1416"/>
        <v>0</v>
      </c>
      <c r="EO959" s="25">
        <f t="shared" si="1417"/>
        <v>0</v>
      </c>
      <c r="EP959" s="25">
        <f t="shared" si="1418"/>
        <v>0</v>
      </c>
      <c r="EQ959" s="16">
        <f t="shared" si="1419"/>
        <v>0</v>
      </c>
      <c r="ER959" s="25">
        <f t="shared" si="1420"/>
        <v>0</v>
      </c>
      <c r="ES959" s="9">
        <f t="shared" si="1360"/>
        <v>0</v>
      </c>
      <c r="ET959" s="26">
        <f t="shared" si="1361"/>
        <v>0</v>
      </c>
      <c r="EU959" s="19">
        <f t="shared" si="1362"/>
        <v>0</v>
      </c>
      <c r="EV959" s="26">
        <f t="shared" si="1363"/>
        <v>0</v>
      </c>
      <c r="EW959" s="26">
        <f t="shared" si="1364"/>
        <v>0</v>
      </c>
      <c r="EX959">
        <f t="shared" si="1421"/>
        <v>0</v>
      </c>
      <c r="EY959" s="7">
        <f t="shared" si="1380"/>
        <v>0</v>
      </c>
      <c r="EZ959" s="7">
        <f t="shared" si="1381"/>
        <v>0</v>
      </c>
      <c r="FA959" s="17">
        <f t="shared" si="1422"/>
        <v>0</v>
      </c>
      <c r="FB959" s="17">
        <f t="shared" si="1382"/>
        <v>0</v>
      </c>
      <c r="GB959">
        <v>957</v>
      </c>
      <c r="GC959" s="7">
        <f t="shared" si="1423"/>
        <v>0</v>
      </c>
      <c r="GD959" s="28">
        <f t="shared" si="1424"/>
        <v>0</v>
      </c>
      <c r="GE959" s="16">
        <f t="shared" si="1425"/>
        <v>0</v>
      </c>
      <c r="GF959" s="9">
        <f t="shared" si="1365"/>
        <v>0</v>
      </c>
      <c r="GG959" s="26">
        <f t="shared" si="1366"/>
        <v>0</v>
      </c>
      <c r="GH959" s="19">
        <f t="shared" si="1367"/>
        <v>0</v>
      </c>
      <c r="GI959" s="26">
        <f t="shared" si="1368"/>
        <v>0</v>
      </c>
      <c r="GJ959" s="26">
        <f t="shared" si="1369"/>
        <v>0</v>
      </c>
      <c r="GK959" s="16">
        <f t="shared" si="1426"/>
        <v>0</v>
      </c>
      <c r="GL959" s="25">
        <v>0</v>
      </c>
      <c r="GM959" s="25">
        <f t="shared" si="1427"/>
        <v>0</v>
      </c>
      <c r="GN959" s="25">
        <f t="shared" si="1428"/>
        <v>0</v>
      </c>
      <c r="GO959" s="25">
        <f t="shared" si="1429"/>
        <v>0</v>
      </c>
      <c r="GP959" s="25">
        <f t="shared" si="1430"/>
        <v>0</v>
      </c>
      <c r="GQ959" s="16">
        <f t="shared" si="1431"/>
        <v>0</v>
      </c>
      <c r="GR959" s="25">
        <f t="shared" si="1432"/>
        <v>0</v>
      </c>
      <c r="GS959" s="9">
        <f t="shared" si="1370"/>
        <v>0</v>
      </c>
      <c r="GT959" s="26">
        <f t="shared" si="1371"/>
        <v>0</v>
      </c>
      <c r="GU959" s="19">
        <f t="shared" si="1372"/>
        <v>0</v>
      </c>
      <c r="GV959" s="26">
        <f t="shared" si="1373"/>
        <v>0</v>
      </c>
      <c r="GW959" s="26">
        <f t="shared" si="1374"/>
        <v>0</v>
      </c>
      <c r="GX959">
        <f t="shared" si="1433"/>
        <v>0</v>
      </c>
      <c r="GY959" s="7">
        <f t="shared" si="1383"/>
        <v>0</v>
      </c>
      <c r="GZ959" s="7">
        <f t="shared" si="1384"/>
        <v>0</v>
      </c>
      <c r="HA959" s="17">
        <f t="shared" si="1434"/>
        <v>0</v>
      </c>
      <c r="HB959" s="17">
        <f t="shared" si="1385"/>
        <v>0</v>
      </c>
    </row>
    <row r="960" spans="54:210" x14ac:dyDescent="0.3">
      <c r="BB960">
        <v>958</v>
      </c>
      <c r="BC960" s="7">
        <f t="shared" si="1386"/>
        <v>0</v>
      </c>
      <c r="BD960" s="28">
        <f t="shared" si="1387"/>
        <v>0</v>
      </c>
      <c r="BE960" s="16">
        <f t="shared" si="1388"/>
        <v>0</v>
      </c>
      <c r="BF960" s="16">
        <f t="shared" si="1389"/>
        <v>0</v>
      </c>
      <c r="BG960" s="25">
        <v>0</v>
      </c>
      <c r="BH960" s="25">
        <f t="shared" si="1390"/>
        <v>0</v>
      </c>
      <c r="BI960" s="25">
        <f t="shared" si="1391"/>
        <v>0</v>
      </c>
      <c r="BJ960" s="25">
        <f t="shared" si="1392"/>
        <v>0</v>
      </c>
      <c r="BK960" s="25">
        <f t="shared" si="1393"/>
        <v>0</v>
      </c>
      <c r="BL960" s="16">
        <f t="shared" si="1394"/>
        <v>0</v>
      </c>
      <c r="BM960" s="25">
        <f t="shared" si="1395"/>
        <v>0</v>
      </c>
      <c r="BN960" s="9">
        <f t="shared" si="1340"/>
        <v>0</v>
      </c>
      <c r="BO960" s="26">
        <f t="shared" si="1341"/>
        <v>0</v>
      </c>
      <c r="BP960" s="19">
        <f t="shared" si="1342"/>
        <v>0</v>
      </c>
      <c r="BQ960" s="26">
        <f t="shared" si="1343"/>
        <v>0</v>
      </c>
      <c r="BR960" s="26">
        <f t="shared" si="1344"/>
        <v>0</v>
      </c>
      <c r="BS960">
        <f t="shared" si="1396"/>
        <v>0</v>
      </c>
      <c r="BT960" s="7">
        <f t="shared" si="1397"/>
        <v>0</v>
      </c>
      <c r="BU960" s="7">
        <f t="shared" si="1375"/>
        <v>0</v>
      </c>
      <c r="BV960" s="17">
        <f t="shared" si="1398"/>
        <v>0</v>
      </c>
      <c r="BW960" s="17">
        <f t="shared" si="1376"/>
        <v>0</v>
      </c>
      <c r="CB960">
        <v>958</v>
      </c>
      <c r="CC960" s="7">
        <f t="shared" ca="1" si="1399"/>
        <v>-19000</v>
      </c>
      <c r="CD960" s="28">
        <f t="shared" ca="1" si="1400"/>
        <v>0</v>
      </c>
      <c r="CE960" s="16">
        <f t="shared" ca="1" si="1401"/>
        <v>0</v>
      </c>
      <c r="CF960" s="9">
        <f t="shared" ca="1" si="1345"/>
        <v>0</v>
      </c>
      <c r="CG960" s="26">
        <f t="shared" ca="1" si="1346"/>
        <v>0</v>
      </c>
      <c r="CH960" s="19">
        <f t="shared" ca="1" si="1347"/>
        <v>0</v>
      </c>
      <c r="CI960" s="26">
        <f t="shared" ca="1" si="1348"/>
        <v>0</v>
      </c>
      <c r="CJ960" s="26">
        <f t="shared" ca="1" si="1349"/>
        <v>0</v>
      </c>
      <c r="CK960" s="16">
        <f t="shared" ca="1" si="1402"/>
        <v>0</v>
      </c>
      <c r="CL960" s="25">
        <v>0</v>
      </c>
      <c r="CM960" s="25">
        <f t="shared" ca="1" si="1403"/>
        <v>0</v>
      </c>
      <c r="CN960" s="25">
        <f t="shared" ca="1" si="1404"/>
        <v>0</v>
      </c>
      <c r="CO960" s="25">
        <f t="shared" ca="1" si="1405"/>
        <v>0</v>
      </c>
      <c r="CP960" s="25">
        <f t="shared" ca="1" si="1406"/>
        <v>0</v>
      </c>
      <c r="CQ960" s="16">
        <f t="shared" ca="1" si="1407"/>
        <v>0</v>
      </c>
      <c r="CR960" s="25">
        <f t="shared" ca="1" si="1408"/>
        <v>0</v>
      </c>
      <c r="CS960" s="9">
        <f t="shared" ca="1" si="1350"/>
        <v>0</v>
      </c>
      <c r="CT960" s="26">
        <f t="shared" ca="1" si="1351"/>
        <v>0</v>
      </c>
      <c r="CU960" s="19">
        <f t="shared" ca="1" si="1352"/>
        <v>0</v>
      </c>
      <c r="CV960" s="26">
        <f t="shared" ca="1" si="1353"/>
        <v>0</v>
      </c>
      <c r="CW960" s="26">
        <f t="shared" ca="1" si="1354"/>
        <v>0</v>
      </c>
      <c r="CX960">
        <f t="shared" ca="1" si="1409"/>
        <v>0</v>
      </c>
      <c r="CY960" s="7">
        <f t="shared" ca="1" si="1377"/>
        <v>0</v>
      </c>
      <c r="CZ960" s="7">
        <f t="shared" ca="1" si="1378"/>
        <v>0</v>
      </c>
      <c r="DA960" s="17">
        <f t="shared" ca="1" si="1410"/>
        <v>0</v>
      </c>
      <c r="DB960" s="17">
        <f t="shared" ca="1" si="1379"/>
        <v>0</v>
      </c>
      <c r="EB960">
        <v>958</v>
      </c>
      <c r="EC960" s="7">
        <f t="shared" si="1411"/>
        <v>0</v>
      </c>
      <c r="ED960" s="28">
        <f t="shared" si="1412"/>
        <v>0</v>
      </c>
      <c r="EE960" s="16">
        <f t="shared" si="1413"/>
        <v>0</v>
      </c>
      <c r="EF960" s="9">
        <f t="shared" si="1355"/>
        <v>0</v>
      </c>
      <c r="EG960" s="26">
        <f t="shared" si="1356"/>
        <v>0</v>
      </c>
      <c r="EH960" s="19">
        <f t="shared" si="1357"/>
        <v>0</v>
      </c>
      <c r="EI960" s="26">
        <f t="shared" si="1358"/>
        <v>0</v>
      </c>
      <c r="EJ960" s="26">
        <f t="shared" si="1359"/>
        <v>0</v>
      </c>
      <c r="EK960" s="16">
        <f t="shared" si="1414"/>
        <v>0</v>
      </c>
      <c r="EL960" s="25">
        <v>0</v>
      </c>
      <c r="EM960" s="25">
        <f t="shared" si="1415"/>
        <v>0</v>
      </c>
      <c r="EN960" s="25">
        <f t="shared" si="1416"/>
        <v>0</v>
      </c>
      <c r="EO960" s="25">
        <f t="shared" si="1417"/>
        <v>0</v>
      </c>
      <c r="EP960" s="25">
        <f t="shared" si="1418"/>
        <v>0</v>
      </c>
      <c r="EQ960" s="16">
        <f t="shared" si="1419"/>
        <v>0</v>
      </c>
      <c r="ER960" s="25">
        <f t="shared" si="1420"/>
        <v>0</v>
      </c>
      <c r="ES960" s="9">
        <f t="shared" si="1360"/>
        <v>0</v>
      </c>
      <c r="ET960" s="26">
        <f t="shared" si="1361"/>
        <v>0</v>
      </c>
      <c r="EU960" s="19">
        <f t="shared" si="1362"/>
        <v>0</v>
      </c>
      <c r="EV960" s="26">
        <f t="shared" si="1363"/>
        <v>0</v>
      </c>
      <c r="EW960" s="26">
        <f t="shared" si="1364"/>
        <v>0</v>
      </c>
      <c r="EX960">
        <f t="shared" si="1421"/>
        <v>0</v>
      </c>
      <c r="EY960" s="7">
        <f t="shared" si="1380"/>
        <v>0</v>
      </c>
      <c r="EZ960" s="7">
        <f t="shared" si="1381"/>
        <v>0</v>
      </c>
      <c r="FA960" s="17">
        <f t="shared" si="1422"/>
        <v>0</v>
      </c>
      <c r="FB960" s="17">
        <f t="shared" si="1382"/>
        <v>0</v>
      </c>
      <c r="GB960">
        <v>958</v>
      </c>
      <c r="GC960" s="7">
        <f t="shared" si="1423"/>
        <v>0</v>
      </c>
      <c r="GD960" s="28">
        <f t="shared" si="1424"/>
        <v>0</v>
      </c>
      <c r="GE960" s="16">
        <f t="shared" si="1425"/>
        <v>0</v>
      </c>
      <c r="GF960" s="9">
        <f t="shared" si="1365"/>
        <v>0</v>
      </c>
      <c r="GG960" s="26">
        <f t="shared" si="1366"/>
        <v>0</v>
      </c>
      <c r="GH960" s="19">
        <f t="shared" si="1367"/>
        <v>0</v>
      </c>
      <c r="GI960" s="26">
        <f t="shared" si="1368"/>
        <v>0</v>
      </c>
      <c r="GJ960" s="26">
        <f t="shared" si="1369"/>
        <v>0</v>
      </c>
      <c r="GK960" s="16">
        <f t="shared" si="1426"/>
        <v>0</v>
      </c>
      <c r="GL960" s="25">
        <v>0</v>
      </c>
      <c r="GM960" s="25">
        <f t="shared" si="1427"/>
        <v>0</v>
      </c>
      <c r="GN960" s="25">
        <f t="shared" si="1428"/>
        <v>0</v>
      </c>
      <c r="GO960" s="25">
        <f t="shared" si="1429"/>
        <v>0</v>
      </c>
      <c r="GP960" s="25">
        <f t="shared" si="1430"/>
        <v>0</v>
      </c>
      <c r="GQ960" s="16">
        <f t="shared" si="1431"/>
        <v>0</v>
      </c>
      <c r="GR960" s="25">
        <f t="shared" si="1432"/>
        <v>0</v>
      </c>
      <c r="GS960" s="9">
        <f t="shared" si="1370"/>
        <v>0</v>
      </c>
      <c r="GT960" s="26">
        <f t="shared" si="1371"/>
        <v>0</v>
      </c>
      <c r="GU960" s="19">
        <f t="shared" si="1372"/>
        <v>0</v>
      </c>
      <c r="GV960" s="26">
        <f t="shared" si="1373"/>
        <v>0</v>
      </c>
      <c r="GW960" s="26">
        <f t="shared" si="1374"/>
        <v>0</v>
      </c>
      <c r="GX960">
        <f t="shared" si="1433"/>
        <v>0</v>
      </c>
      <c r="GY960" s="7">
        <f t="shared" si="1383"/>
        <v>0</v>
      </c>
      <c r="GZ960" s="7">
        <f t="shared" si="1384"/>
        <v>0</v>
      </c>
      <c r="HA960" s="17">
        <f t="shared" si="1434"/>
        <v>0</v>
      </c>
      <c r="HB960" s="17">
        <f t="shared" si="1385"/>
        <v>0</v>
      </c>
    </row>
    <row r="961" spans="54:210" x14ac:dyDescent="0.3">
      <c r="BB961">
        <v>959</v>
      </c>
      <c r="BC961" s="7">
        <f t="shared" si="1386"/>
        <v>0</v>
      </c>
      <c r="BD961" s="28">
        <f t="shared" si="1387"/>
        <v>0</v>
      </c>
      <c r="BE961" s="16">
        <f t="shared" si="1388"/>
        <v>0</v>
      </c>
      <c r="BF961" s="16">
        <f t="shared" si="1389"/>
        <v>0</v>
      </c>
      <c r="BG961" s="25">
        <v>0</v>
      </c>
      <c r="BH961" s="25">
        <f t="shared" si="1390"/>
        <v>0</v>
      </c>
      <c r="BI961" s="25">
        <f t="shared" si="1391"/>
        <v>0</v>
      </c>
      <c r="BJ961" s="25">
        <f t="shared" si="1392"/>
        <v>0</v>
      </c>
      <c r="BK961" s="25">
        <f t="shared" si="1393"/>
        <v>0</v>
      </c>
      <c r="BL961" s="16">
        <f t="shared" si="1394"/>
        <v>0</v>
      </c>
      <c r="BM961" s="25">
        <f t="shared" si="1395"/>
        <v>0</v>
      </c>
      <c r="BN961" s="9">
        <f t="shared" si="1340"/>
        <v>0</v>
      </c>
      <c r="BO961" s="26">
        <f t="shared" si="1341"/>
        <v>0</v>
      </c>
      <c r="BP961" s="19">
        <f t="shared" si="1342"/>
        <v>0</v>
      </c>
      <c r="BQ961" s="26">
        <f t="shared" si="1343"/>
        <v>0</v>
      </c>
      <c r="BR961" s="26">
        <f t="shared" si="1344"/>
        <v>0</v>
      </c>
      <c r="BS961">
        <f t="shared" si="1396"/>
        <v>0</v>
      </c>
      <c r="BT961" s="7">
        <f t="shared" si="1397"/>
        <v>0</v>
      </c>
      <c r="BU961" s="7">
        <f t="shared" si="1375"/>
        <v>0</v>
      </c>
      <c r="BV961" s="17">
        <f t="shared" si="1398"/>
        <v>0</v>
      </c>
      <c r="BW961" s="17">
        <f t="shared" si="1376"/>
        <v>0</v>
      </c>
      <c r="CB961">
        <v>959</v>
      </c>
      <c r="CC961" s="7">
        <f t="shared" ca="1" si="1399"/>
        <v>-19000</v>
      </c>
      <c r="CD961" s="28">
        <f t="shared" ca="1" si="1400"/>
        <v>0</v>
      </c>
      <c r="CE961" s="16">
        <f t="shared" ca="1" si="1401"/>
        <v>0</v>
      </c>
      <c r="CF961" s="9">
        <f t="shared" ca="1" si="1345"/>
        <v>0</v>
      </c>
      <c r="CG961" s="26">
        <f t="shared" ca="1" si="1346"/>
        <v>0</v>
      </c>
      <c r="CH961" s="19">
        <f t="shared" ca="1" si="1347"/>
        <v>0</v>
      </c>
      <c r="CI961" s="26">
        <f t="shared" ca="1" si="1348"/>
        <v>0</v>
      </c>
      <c r="CJ961" s="26">
        <f t="shared" ca="1" si="1349"/>
        <v>0</v>
      </c>
      <c r="CK961" s="16">
        <f t="shared" ca="1" si="1402"/>
        <v>0</v>
      </c>
      <c r="CL961" s="25">
        <v>0</v>
      </c>
      <c r="CM961" s="25">
        <f t="shared" ca="1" si="1403"/>
        <v>0</v>
      </c>
      <c r="CN961" s="25">
        <f t="shared" ca="1" si="1404"/>
        <v>0</v>
      </c>
      <c r="CO961" s="25">
        <f t="shared" ca="1" si="1405"/>
        <v>0</v>
      </c>
      <c r="CP961" s="25">
        <f t="shared" ca="1" si="1406"/>
        <v>0</v>
      </c>
      <c r="CQ961" s="16">
        <f t="shared" ca="1" si="1407"/>
        <v>0</v>
      </c>
      <c r="CR961" s="25">
        <f t="shared" ca="1" si="1408"/>
        <v>0</v>
      </c>
      <c r="CS961" s="9">
        <f t="shared" ca="1" si="1350"/>
        <v>0</v>
      </c>
      <c r="CT961" s="26">
        <f t="shared" ca="1" si="1351"/>
        <v>0</v>
      </c>
      <c r="CU961" s="19">
        <f t="shared" ca="1" si="1352"/>
        <v>0</v>
      </c>
      <c r="CV961" s="26">
        <f t="shared" ca="1" si="1353"/>
        <v>0</v>
      </c>
      <c r="CW961" s="26">
        <f t="shared" ca="1" si="1354"/>
        <v>0</v>
      </c>
      <c r="CX961">
        <f t="shared" ca="1" si="1409"/>
        <v>0</v>
      </c>
      <c r="CY961" s="7">
        <f t="shared" ca="1" si="1377"/>
        <v>0</v>
      </c>
      <c r="CZ961" s="7">
        <f t="shared" ca="1" si="1378"/>
        <v>0</v>
      </c>
      <c r="DA961" s="17">
        <f t="shared" ca="1" si="1410"/>
        <v>0</v>
      </c>
      <c r="DB961" s="17">
        <f t="shared" ca="1" si="1379"/>
        <v>0</v>
      </c>
      <c r="EB961">
        <v>959</v>
      </c>
      <c r="EC961" s="7">
        <f t="shared" si="1411"/>
        <v>0</v>
      </c>
      <c r="ED961" s="28">
        <f t="shared" si="1412"/>
        <v>0</v>
      </c>
      <c r="EE961" s="16">
        <f t="shared" si="1413"/>
        <v>0</v>
      </c>
      <c r="EF961" s="9">
        <f t="shared" si="1355"/>
        <v>0</v>
      </c>
      <c r="EG961" s="26">
        <f t="shared" si="1356"/>
        <v>0</v>
      </c>
      <c r="EH961" s="19">
        <f t="shared" si="1357"/>
        <v>0</v>
      </c>
      <c r="EI961" s="26">
        <f t="shared" si="1358"/>
        <v>0</v>
      </c>
      <c r="EJ961" s="26">
        <f t="shared" si="1359"/>
        <v>0</v>
      </c>
      <c r="EK961" s="16">
        <f t="shared" si="1414"/>
        <v>0</v>
      </c>
      <c r="EL961" s="25">
        <v>0</v>
      </c>
      <c r="EM961" s="25">
        <f t="shared" si="1415"/>
        <v>0</v>
      </c>
      <c r="EN961" s="25">
        <f t="shared" si="1416"/>
        <v>0</v>
      </c>
      <c r="EO961" s="25">
        <f t="shared" si="1417"/>
        <v>0</v>
      </c>
      <c r="EP961" s="25">
        <f t="shared" si="1418"/>
        <v>0</v>
      </c>
      <c r="EQ961" s="16">
        <f t="shared" si="1419"/>
        <v>0</v>
      </c>
      <c r="ER961" s="25">
        <f t="shared" si="1420"/>
        <v>0</v>
      </c>
      <c r="ES961" s="9">
        <f t="shared" si="1360"/>
        <v>0</v>
      </c>
      <c r="ET961" s="26">
        <f t="shared" si="1361"/>
        <v>0</v>
      </c>
      <c r="EU961" s="19">
        <f t="shared" si="1362"/>
        <v>0</v>
      </c>
      <c r="EV961" s="26">
        <f t="shared" si="1363"/>
        <v>0</v>
      </c>
      <c r="EW961" s="26">
        <f t="shared" si="1364"/>
        <v>0</v>
      </c>
      <c r="EX961">
        <f t="shared" si="1421"/>
        <v>0</v>
      </c>
      <c r="EY961" s="7">
        <f t="shared" si="1380"/>
        <v>0</v>
      </c>
      <c r="EZ961" s="7">
        <f t="shared" si="1381"/>
        <v>0</v>
      </c>
      <c r="FA961" s="17">
        <f t="shared" si="1422"/>
        <v>0</v>
      </c>
      <c r="FB961" s="17">
        <f t="shared" si="1382"/>
        <v>0</v>
      </c>
      <c r="GB961">
        <v>959</v>
      </c>
      <c r="GC961" s="7">
        <f t="shared" si="1423"/>
        <v>0</v>
      </c>
      <c r="GD961" s="28">
        <f t="shared" si="1424"/>
        <v>0</v>
      </c>
      <c r="GE961" s="16">
        <f t="shared" si="1425"/>
        <v>0</v>
      </c>
      <c r="GF961" s="9">
        <f t="shared" si="1365"/>
        <v>0</v>
      </c>
      <c r="GG961" s="26">
        <f t="shared" si="1366"/>
        <v>0</v>
      </c>
      <c r="GH961" s="19">
        <f t="shared" si="1367"/>
        <v>0</v>
      </c>
      <c r="GI961" s="26">
        <f t="shared" si="1368"/>
        <v>0</v>
      </c>
      <c r="GJ961" s="26">
        <f t="shared" si="1369"/>
        <v>0</v>
      </c>
      <c r="GK961" s="16">
        <f t="shared" si="1426"/>
        <v>0</v>
      </c>
      <c r="GL961" s="25">
        <v>0</v>
      </c>
      <c r="GM961" s="25">
        <f t="shared" si="1427"/>
        <v>0</v>
      </c>
      <c r="GN961" s="25">
        <f t="shared" si="1428"/>
        <v>0</v>
      </c>
      <c r="GO961" s="25">
        <f t="shared" si="1429"/>
        <v>0</v>
      </c>
      <c r="GP961" s="25">
        <f t="shared" si="1430"/>
        <v>0</v>
      </c>
      <c r="GQ961" s="16">
        <f t="shared" si="1431"/>
        <v>0</v>
      </c>
      <c r="GR961" s="25">
        <f t="shared" si="1432"/>
        <v>0</v>
      </c>
      <c r="GS961" s="9">
        <f t="shared" si="1370"/>
        <v>0</v>
      </c>
      <c r="GT961" s="26">
        <f t="shared" si="1371"/>
        <v>0</v>
      </c>
      <c r="GU961" s="19">
        <f t="shared" si="1372"/>
        <v>0</v>
      </c>
      <c r="GV961" s="26">
        <f t="shared" si="1373"/>
        <v>0</v>
      </c>
      <c r="GW961" s="26">
        <f t="shared" si="1374"/>
        <v>0</v>
      </c>
      <c r="GX961">
        <f t="shared" si="1433"/>
        <v>0</v>
      </c>
      <c r="GY961" s="7">
        <f t="shared" si="1383"/>
        <v>0</v>
      </c>
      <c r="GZ961" s="7">
        <f t="shared" si="1384"/>
        <v>0</v>
      </c>
      <c r="HA961" s="17">
        <f t="shared" si="1434"/>
        <v>0</v>
      </c>
      <c r="HB961" s="17">
        <f t="shared" si="1385"/>
        <v>0</v>
      </c>
    </row>
    <row r="962" spans="54:210" x14ac:dyDescent="0.3">
      <c r="BB962">
        <v>960</v>
      </c>
      <c r="BC962" s="7">
        <f t="shared" si="1386"/>
        <v>0</v>
      </c>
      <c r="BD962" s="28">
        <f t="shared" si="1387"/>
        <v>0</v>
      </c>
      <c r="BE962" s="16">
        <f t="shared" si="1388"/>
        <v>0</v>
      </c>
      <c r="BF962" s="16">
        <f t="shared" si="1389"/>
        <v>0</v>
      </c>
      <c r="BG962" s="25">
        <v>0</v>
      </c>
      <c r="BH962" s="25">
        <f t="shared" si="1390"/>
        <v>0</v>
      </c>
      <c r="BI962" s="25">
        <f t="shared" si="1391"/>
        <v>0</v>
      </c>
      <c r="BJ962" s="25">
        <f t="shared" si="1392"/>
        <v>0</v>
      </c>
      <c r="BK962" s="25">
        <f t="shared" si="1393"/>
        <v>0</v>
      </c>
      <c r="BL962" s="16">
        <f t="shared" si="1394"/>
        <v>0</v>
      </c>
      <c r="BM962" s="25">
        <f t="shared" si="1395"/>
        <v>0</v>
      </c>
      <c r="BN962" s="9">
        <f t="shared" si="1340"/>
        <v>0</v>
      </c>
      <c r="BO962" s="26">
        <f t="shared" si="1341"/>
        <v>0</v>
      </c>
      <c r="BP962" s="19">
        <f t="shared" si="1342"/>
        <v>0</v>
      </c>
      <c r="BQ962" s="26">
        <f t="shared" si="1343"/>
        <v>0</v>
      </c>
      <c r="BR962" s="26">
        <f t="shared" si="1344"/>
        <v>0</v>
      </c>
      <c r="BS962">
        <f t="shared" si="1396"/>
        <v>0</v>
      </c>
      <c r="BT962" s="7">
        <f t="shared" si="1397"/>
        <v>0</v>
      </c>
      <c r="BU962" s="7">
        <f t="shared" si="1375"/>
        <v>0</v>
      </c>
      <c r="BV962" s="17">
        <f t="shared" si="1398"/>
        <v>0</v>
      </c>
      <c r="BW962" s="17">
        <f t="shared" si="1376"/>
        <v>0</v>
      </c>
      <c r="CB962">
        <v>960</v>
      </c>
      <c r="CC962" s="7">
        <f t="shared" ca="1" si="1399"/>
        <v>-19000</v>
      </c>
      <c r="CD962" s="28">
        <f t="shared" ca="1" si="1400"/>
        <v>0</v>
      </c>
      <c r="CE962" s="16">
        <f t="shared" ca="1" si="1401"/>
        <v>0</v>
      </c>
      <c r="CF962" s="9">
        <f t="shared" ca="1" si="1345"/>
        <v>0</v>
      </c>
      <c r="CG962" s="26">
        <f t="shared" ca="1" si="1346"/>
        <v>0</v>
      </c>
      <c r="CH962" s="19">
        <f t="shared" ca="1" si="1347"/>
        <v>0</v>
      </c>
      <c r="CI962" s="26">
        <f t="shared" ca="1" si="1348"/>
        <v>0</v>
      </c>
      <c r="CJ962" s="26">
        <f t="shared" ca="1" si="1349"/>
        <v>0</v>
      </c>
      <c r="CK962" s="16">
        <f t="shared" ca="1" si="1402"/>
        <v>0</v>
      </c>
      <c r="CL962" s="25">
        <v>0</v>
      </c>
      <c r="CM962" s="25">
        <f t="shared" ca="1" si="1403"/>
        <v>0</v>
      </c>
      <c r="CN962" s="25">
        <f t="shared" ca="1" si="1404"/>
        <v>0</v>
      </c>
      <c r="CO962" s="25">
        <f t="shared" ca="1" si="1405"/>
        <v>0</v>
      </c>
      <c r="CP962" s="25">
        <f t="shared" ca="1" si="1406"/>
        <v>0</v>
      </c>
      <c r="CQ962" s="16">
        <f t="shared" ca="1" si="1407"/>
        <v>0</v>
      </c>
      <c r="CR962" s="25">
        <f t="shared" ca="1" si="1408"/>
        <v>0</v>
      </c>
      <c r="CS962" s="9">
        <f t="shared" ca="1" si="1350"/>
        <v>0</v>
      </c>
      <c r="CT962" s="26">
        <f t="shared" ca="1" si="1351"/>
        <v>0</v>
      </c>
      <c r="CU962" s="19">
        <f t="shared" ca="1" si="1352"/>
        <v>0</v>
      </c>
      <c r="CV962" s="26">
        <f t="shared" ca="1" si="1353"/>
        <v>0</v>
      </c>
      <c r="CW962" s="26">
        <f t="shared" ca="1" si="1354"/>
        <v>0</v>
      </c>
      <c r="CX962">
        <f t="shared" ca="1" si="1409"/>
        <v>0</v>
      </c>
      <c r="CY962" s="7">
        <f t="shared" ca="1" si="1377"/>
        <v>0</v>
      </c>
      <c r="CZ962" s="7">
        <f t="shared" ca="1" si="1378"/>
        <v>0</v>
      </c>
      <c r="DA962" s="17">
        <f t="shared" ca="1" si="1410"/>
        <v>0</v>
      </c>
      <c r="DB962" s="17">
        <f t="shared" ca="1" si="1379"/>
        <v>0</v>
      </c>
      <c r="EB962">
        <v>960</v>
      </c>
      <c r="EC962" s="7">
        <f t="shared" si="1411"/>
        <v>0</v>
      </c>
      <c r="ED962" s="28">
        <f t="shared" si="1412"/>
        <v>0</v>
      </c>
      <c r="EE962" s="16">
        <f t="shared" si="1413"/>
        <v>0</v>
      </c>
      <c r="EF962" s="9">
        <f t="shared" si="1355"/>
        <v>0</v>
      </c>
      <c r="EG962" s="26">
        <f t="shared" si="1356"/>
        <v>0</v>
      </c>
      <c r="EH962" s="19">
        <f t="shared" si="1357"/>
        <v>0</v>
      </c>
      <c r="EI962" s="26">
        <f t="shared" si="1358"/>
        <v>0</v>
      </c>
      <c r="EJ962" s="26">
        <f t="shared" si="1359"/>
        <v>0</v>
      </c>
      <c r="EK962" s="16">
        <f t="shared" si="1414"/>
        <v>0</v>
      </c>
      <c r="EL962" s="25">
        <v>0</v>
      </c>
      <c r="EM962" s="25">
        <f t="shared" si="1415"/>
        <v>0</v>
      </c>
      <c r="EN962" s="25">
        <f t="shared" si="1416"/>
        <v>0</v>
      </c>
      <c r="EO962" s="25">
        <f t="shared" si="1417"/>
        <v>0</v>
      </c>
      <c r="EP962" s="25">
        <f t="shared" si="1418"/>
        <v>0</v>
      </c>
      <c r="EQ962" s="16">
        <f t="shared" si="1419"/>
        <v>0</v>
      </c>
      <c r="ER962" s="25">
        <f t="shared" si="1420"/>
        <v>0</v>
      </c>
      <c r="ES962" s="9">
        <f t="shared" si="1360"/>
        <v>0</v>
      </c>
      <c r="ET962" s="26">
        <f t="shared" si="1361"/>
        <v>0</v>
      </c>
      <c r="EU962" s="19">
        <f t="shared" si="1362"/>
        <v>0</v>
      </c>
      <c r="EV962" s="26">
        <f t="shared" si="1363"/>
        <v>0</v>
      </c>
      <c r="EW962" s="26">
        <f t="shared" si="1364"/>
        <v>0</v>
      </c>
      <c r="EX962">
        <f t="shared" si="1421"/>
        <v>0</v>
      </c>
      <c r="EY962" s="7">
        <f t="shared" si="1380"/>
        <v>0</v>
      </c>
      <c r="EZ962" s="7">
        <f t="shared" si="1381"/>
        <v>0</v>
      </c>
      <c r="FA962" s="17">
        <f t="shared" si="1422"/>
        <v>0</v>
      </c>
      <c r="FB962" s="17">
        <f t="shared" si="1382"/>
        <v>0</v>
      </c>
      <c r="GB962">
        <v>960</v>
      </c>
      <c r="GC962" s="7">
        <f t="shared" si="1423"/>
        <v>0</v>
      </c>
      <c r="GD962" s="28">
        <f t="shared" si="1424"/>
        <v>0</v>
      </c>
      <c r="GE962" s="16">
        <f t="shared" si="1425"/>
        <v>0</v>
      </c>
      <c r="GF962" s="9">
        <f t="shared" si="1365"/>
        <v>0</v>
      </c>
      <c r="GG962" s="26">
        <f t="shared" si="1366"/>
        <v>0</v>
      </c>
      <c r="GH962" s="19">
        <f t="shared" si="1367"/>
        <v>0</v>
      </c>
      <c r="GI962" s="26">
        <f t="shared" si="1368"/>
        <v>0</v>
      </c>
      <c r="GJ962" s="26">
        <f t="shared" si="1369"/>
        <v>0</v>
      </c>
      <c r="GK962" s="16">
        <f t="shared" si="1426"/>
        <v>0</v>
      </c>
      <c r="GL962" s="25">
        <v>0</v>
      </c>
      <c r="GM962" s="25">
        <f t="shared" si="1427"/>
        <v>0</v>
      </c>
      <c r="GN962" s="25">
        <f t="shared" si="1428"/>
        <v>0</v>
      </c>
      <c r="GO962" s="25">
        <f t="shared" si="1429"/>
        <v>0</v>
      </c>
      <c r="GP962" s="25">
        <f t="shared" si="1430"/>
        <v>0</v>
      </c>
      <c r="GQ962" s="16">
        <f t="shared" si="1431"/>
        <v>0</v>
      </c>
      <c r="GR962" s="25">
        <f t="shared" si="1432"/>
        <v>0</v>
      </c>
      <c r="GS962" s="9">
        <f t="shared" si="1370"/>
        <v>0</v>
      </c>
      <c r="GT962" s="26">
        <f t="shared" si="1371"/>
        <v>0</v>
      </c>
      <c r="GU962" s="19">
        <f t="shared" si="1372"/>
        <v>0</v>
      </c>
      <c r="GV962" s="26">
        <f t="shared" si="1373"/>
        <v>0</v>
      </c>
      <c r="GW962" s="26">
        <f t="shared" si="1374"/>
        <v>0</v>
      </c>
      <c r="GX962">
        <f t="shared" si="1433"/>
        <v>0</v>
      </c>
      <c r="GY962" s="7">
        <f t="shared" si="1383"/>
        <v>0</v>
      </c>
      <c r="GZ962" s="7">
        <f t="shared" si="1384"/>
        <v>0</v>
      </c>
      <c r="HA962" s="17">
        <f t="shared" si="1434"/>
        <v>0</v>
      </c>
      <c r="HB962" s="17">
        <f t="shared" si="1385"/>
        <v>0</v>
      </c>
    </row>
    <row r="963" spans="54:210" x14ac:dyDescent="0.3">
      <c r="BB963">
        <v>961</v>
      </c>
      <c r="BC963" s="7">
        <f t="shared" si="1386"/>
        <v>0</v>
      </c>
      <c r="BD963" s="28">
        <f t="shared" si="1387"/>
        <v>0</v>
      </c>
      <c r="BE963" s="16">
        <f t="shared" si="1388"/>
        <v>0</v>
      </c>
      <c r="BF963" s="16">
        <f t="shared" si="1389"/>
        <v>0</v>
      </c>
      <c r="BG963" s="25">
        <v>0</v>
      </c>
      <c r="BH963" s="25">
        <f t="shared" si="1390"/>
        <v>0</v>
      </c>
      <c r="BI963" s="25">
        <f t="shared" si="1391"/>
        <v>0</v>
      </c>
      <c r="BJ963" s="25">
        <f t="shared" si="1392"/>
        <v>0</v>
      </c>
      <c r="BK963" s="25">
        <f t="shared" si="1393"/>
        <v>0</v>
      </c>
      <c r="BL963" s="16">
        <f t="shared" si="1394"/>
        <v>0</v>
      </c>
      <c r="BM963" s="25">
        <f t="shared" si="1395"/>
        <v>0</v>
      </c>
      <c r="BN963" s="9">
        <f t="shared" ref="BN963:BN1010" si="1435">INT(BM963)</f>
        <v>0</v>
      </c>
      <c r="BO963" s="26">
        <f t="shared" ref="BO963:BO1010" si="1436">INT((BM963-BN963)*10)/10</f>
        <v>0</v>
      </c>
      <c r="BP963" s="19">
        <f t="shared" ref="BP963:BP1010" si="1437">BM963-BN963-BO963</f>
        <v>0</v>
      </c>
      <c r="BQ963" s="26">
        <f t="shared" ref="BQ963:BQ1010" si="1438">IF(OR(BP963=0.05,BP963=0),BP963,IF(AND(BP963&gt;0.051,BP963&lt;0.1),0.1,IF(AND(BP963&gt;0.001,BP963&lt;0.05),0.05,BP963)))</f>
        <v>0</v>
      </c>
      <c r="BR963" s="26">
        <f t="shared" ref="BR963:BR1010" si="1439">BN963+BO963+BQ963</f>
        <v>0</v>
      </c>
      <c r="BS963">
        <f t="shared" si="1396"/>
        <v>0</v>
      </c>
      <c r="BT963" s="7">
        <f t="shared" si="1397"/>
        <v>0</v>
      </c>
      <c r="BU963" s="7">
        <f t="shared" si="1375"/>
        <v>0</v>
      </c>
      <c r="BV963" s="17">
        <f t="shared" si="1398"/>
        <v>0</v>
      </c>
      <c r="BW963" s="17">
        <f t="shared" si="1376"/>
        <v>0</v>
      </c>
      <c r="CB963">
        <v>961</v>
      </c>
      <c r="CC963" s="7">
        <f t="shared" ca="1" si="1399"/>
        <v>-19000</v>
      </c>
      <c r="CD963" s="28">
        <f t="shared" ca="1" si="1400"/>
        <v>0</v>
      </c>
      <c r="CE963" s="16">
        <f t="shared" ca="1" si="1401"/>
        <v>0</v>
      </c>
      <c r="CF963" s="9">
        <f t="shared" ref="CF963:CF1010" ca="1" si="1440">INT(CE963)</f>
        <v>0</v>
      </c>
      <c r="CG963" s="26">
        <f t="shared" ref="CG963:CG1010" ca="1" si="1441">INT((CE963-CF963)*10)/10</f>
        <v>0</v>
      </c>
      <c r="CH963" s="19">
        <f t="shared" ref="CH963:CH1010" ca="1" si="1442">CE963-CF963-CG963</f>
        <v>0</v>
      </c>
      <c r="CI963" s="26">
        <f t="shared" ref="CI963:CI1010" ca="1" si="1443">IF(OR(CH963=0.05,CH963=0),CH963,IF(AND(CH963&gt;0.051,CH963&lt;0.1),0.1,IF(AND(CH963&gt;0.001,CH963&lt;0.05),0.05,CH963)))</f>
        <v>0</v>
      </c>
      <c r="CJ963" s="26">
        <f t="shared" ref="CJ963:CJ1010" ca="1" si="1444">CF963+CG963+CI963</f>
        <v>0</v>
      </c>
      <c r="CK963" s="16">
        <f t="shared" ca="1" si="1402"/>
        <v>0</v>
      </c>
      <c r="CL963" s="25">
        <v>0</v>
      </c>
      <c r="CM963" s="25">
        <f t="shared" ca="1" si="1403"/>
        <v>0</v>
      </c>
      <c r="CN963" s="25">
        <f t="shared" ca="1" si="1404"/>
        <v>0</v>
      </c>
      <c r="CO963" s="25">
        <f t="shared" ca="1" si="1405"/>
        <v>0</v>
      </c>
      <c r="CP963" s="25">
        <f t="shared" ca="1" si="1406"/>
        <v>0</v>
      </c>
      <c r="CQ963" s="16">
        <f t="shared" ca="1" si="1407"/>
        <v>0</v>
      </c>
      <c r="CR963" s="25">
        <f t="shared" ca="1" si="1408"/>
        <v>0</v>
      </c>
      <c r="CS963" s="9">
        <f t="shared" ref="CS963:CS1010" ca="1" si="1445">INT(CR963)</f>
        <v>0</v>
      </c>
      <c r="CT963" s="26">
        <f t="shared" ref="CT963:CT1010" ca="1" si="1446">INT((CR963-CS963)*10)/10</f>
        <v>0</v>
      </c>
      <c r="CU963" s="19">
        <f t="shared" ref="CU963:CU1010" ca="1" si="1447">CR963-CS963-CT963</f>
        <v>0</v>
      </c>
      <c r="CV963" s="26">
        <f t="shared" ref="CV963:CV1010" ca="1" si="1448">IF(OR(CU963=0.05,CU963=0),CU963,IF(AND(CU963&gt;0.051,CU963&lt;0.1),0.1,IF(AND(CU963&gt;0.001,CU963&lt;0.05),0.05,CU963)))</f>
        <v>0</v>
      </c>
      <c r="CW963" s="26">
        <f t="shared" ref="CW963:CW1010" ca="1" si="1449">CS963+CT963+CV963</f>
        <v>0</v>
      </c>
      <c r="CX963">
        <f t="shared" ca="1" si="1409"/>
        <v>0</v>
      </c>
      <c r="CY963" s="7">
        <f t="shared" ca="1" si="1377"/>
        <v>0</v>
      </c>
      <c r="CZ963" s="7">
        <f t="shared" ca="1" si="1378"/>
        <v>0</v>
      </c>
      <c r="DA963" s="17">
        <f t="shared" ca="1" si="1410"/>
        <v>0</v>
      </c>
      <c r="DB963" s="17">
        <f t="shared" ca="1" si="1379"/>
        <v>0</v>
      </c>
      <c r="EB963">
        <v>961</v>
      </c>
      <c r="EC963" s="7">
        <f t="shared" si="1411"/>
        <v>0</v>
      </c>
      <c r="ED963" s="28">
        <f t="shared" si="1412"/>
        <v>0</v>
      </c>
      <c r="EE963" s="16">
        <f t="shared" si="1413"/>
        <v>0</v>
      </c>
      <c r="EF963" s="9">
        <f t="shared" ref="EF963:EF1010" si="1450">INT(EE963)</f>
        <v>0</v>
      </c>
      <c r="EG963" s="26">
        <f t="shared" ref="EG963:EG1010" si="1451">INT((EE963-EF963)*10)/10</f>
        <v>0</v>
      </c>
      <c r="EH963" s="19">
        <f t="shared" ref="EH963:EH1010" si="1452">EE963-EF963-EG963</f>
        <v>0</v>
      </c>
      <c r="EI963" s="26">
        <f t="shared" ref="EI963:EI1010" si="1453">IF(OR(EH963=0.05,EH963=0),EH963,IF(AND(EH963&gt;0.051,EH963&lt;0.1),0.1,IF(AND(EH963&gt;0.001,EH963&lt;0.05),0.05,EH963)))</f>
        <v>0</v>
      </c>
      <c r="EJ963" s="26">
        <f t="shared" ref="EJ963:EJ1010" si="1454">EF963+EG963+EI963</f>
        <v>0</v>
      </c>
      <c r="EK963" s="16">
        <f t="shared" si="1414"/>
        <v>0</v>
      </c>
      <c r="EL963" s="25">
        <v>0</v>
      </c>
      <c r="EM963" s="25">
        <f t="shared" si="1415"/>
        <v>0</v>
      </c>
      <c r="EN963" s="25">
        <f t="shared" si="1416"/>
        <v>0</v>
      </c>
      <c r="EO963" s="25">
        <f t="shared" si="1417"/>
        <v>0</v>
      </c>
      <c r="EP963" s="25">
        <f t="shared" si="1418"/>
        <v>0</v>
      </c>
      <c r="EQ963" s="16">
        <f t="shared" si="1419"/>
        <v>0</v>
      </c>
      <c r="ER963" s="25">
        <f t="shared" si="1420"/>
        <v>0</v>
      </c>
      <c r="ES963" s="9">
        <f t="shared" ref="ES963:ES1010" si="1455">INT(ER963)</f>
        <v>0</v>
      </c>
      <c r="ET963" s="26">
        <f t="shared" ref="ET963:ET1010" si="1456">INT((ER963-ES963)*10)/10</f>
        <v>0</v>
      </c>
      <c r="EU963" s="19">
        <f t="shared" ref="EU963:EU1010" si="1457">ER963-ES963-ET963</f>
        <v>0</v>
      </c>
      <c r="EV963" s="26">
        <f t="shared" ref="EV963:EV1010" si="1458">IF(OR(EU963=0.05,EU963=0),EU963,IF(AND(EU963&gt;0.051,EU963&lt;0.1),0.1,IF(AND(EU963&gt;0.001,EU963&lt;0.05),0.05,EU963)))</f>
        <v>0</v>
      </c>
      <c r="EW963" s="26">
        <f t="shared" ref="EW963:EW1010" si="1459">ES963+ET963+EV963</f>
        <v>0</v>
      </c>
      <c r="EX963">
        <f t="shared" si="1421"/>
        <v>0</v>
      </c>
      <c r="EY963" s="7">
        <f t="shared" si="1380"/>
        <v>0</v>
      </c>
      <c r="EZ963" s="7">
        <f t="shared" si="1381"/>
        <v>0</v>
      </c>
      <c r="FA963" s="17">
        <f t="shared" si="1422"/>
        <v>0</v>
      </c>
      <c r="FB963" s="17">
        <f t="shared" si="1382"/>
        <v>0</v>
      </c>
      <c r="GB963">
        <v>961</v>
      </c>
      <c r="GC963" s="7">
        <f t="shared" si="1423"/>
        <v>0</v>
      </c>
      <c r="GD963" s="28">
        <f t="shared" si="1424"/>
        <v>0</v>
      </c>
      <c r="GE963" s="16">
        <f t="shared" si="1425"/>
        <v>0</v>
      </c>
      <c r="GF963" s="9">
        <f t="shared" ref="GF963:GF1010" si="1460">INT(GE963)</f>
        <v>0</v>
      </c>
      <c r="GG963" s="26">
        <f t="shared" ref="GG963:GG1010" si="1461">INT((GE963-GF963)*10)/10</f>
        <v>0</v>
      </c>
      <c r="GH963" s="19">
        <f t="shared" ref="GH963:GH1010" si="1462">GE963-GF963-GG963</f>
        <v>0</v>
      </c>
      <c r="GI963" s="26">
        <f t="shared" ref="GI963:GI1010" si="1463">IF(OR(GH963=0.05,GH963=0),GH963,IF(AND(GH963&gt;0.051,GH963&lt;0.1),0.1,IF(AND(GH963&gt;0.001,GH963&lt;0.05),0.05,GH963)))</f>
        <v>0</v>
      </c>
      <c r="GJ963" s="26">
        <f t="shared" ref="GJ963:GJ1010" si="1464">GF963+GG963+GI963</f>
        <v>0</v>
      </c>
      <c r="GK963" s="16">
        <f t="shared" si="1426"/>
        <v>0</v>
      </c>
      <c r="GL963" s="25">
        <v>0</v>
      </c>
      <c r="GM963" s="25">
        <f t="shared" si="1427"/>
        <v>0</v>
      </c>
      <c r="GN963" s="25">
        <f t="shared" si="1428"/>
        <v>0</v>
      </c>
      <c r="GO963" s="25">
        <f t="shared" si="1429"/>
        <v>0</v>
      </c>
      <c r="GP963" s="25">
        <f t="shared" si="1430"/>
        <v>0</v>
      </c>
      <c r="GQ963" s="16">
        <f t="shared" si="1431"/>
        <v>0</v>
      </c>
      <c r="GR963" s="25">
        <f t="shared" si="1432"/>
        <v>0</v>
      </c>
      <c r="GS963" s="9">
        <f t="shared" ref="GS963:GS1010" si="1465">INT(GR963)</f>
        <v>0</v>
      </c>
      <c r="GT963" s="26">
        <f t="shared" ref="GT963:GT1010" si="1466">INT((GR963-GS963)*10)/10</f>
        <v>0</v>
      </c>
      <c r="GU963" s="19">
        <f t="shared" ref="GU963:GU1010" si="1467">GR963-GS963-GT963</f>
        <v>0</v>
      </c>
      <c r="GV963" s="26">
        <f t="shared" ref="GV963:GV1010" si="1468">IF(OR(GU963=0.05,GU963=0),GU963,IF(AND(GU963&gt;0.051,GU963&lt;0.1),0.1,IF(AND(GU963&gt;0.001,GU963&lt;0.05),0.05,GU963)))</f>
        <v>0</v>
      </c>
      <c r="GW963" s="26">
        <f t="shared" ref="GW963:GW1010" si="1469">GS963+GT963+GV963</f>
        <v>0</v>
      </c>
      <c r="GX963">
        <f t="shared" si="1433"/>
        <v>0</v>
      </c>
      <c r="GY963" s="7">
        <f t="shared" si="1383"/>
        <v>0</v>
      </c>
      <c r="GZ963" s="7">
        <f t="shared" si="1384"/>
        <v>0</v>
      </c>
      <c r="HA963" s="17">
        <f t="shared" si="1434"/>
        <v>0</v>
      </c>
      <c r="HB963" s="17">
        <f t="shared" si="1385"/>
        <v>0</v>
      </c>
    </row>
    <row r="964" spans="54:210" x14ac:dyDescent="0.3">
      <c r="BB964">
        <v>962</v>
      </c>
      <c r="BC964" s="7">
        <f t="shared" si="1386"/>
        <v>0</v>
      </c>
      <c r="BD964" s="28">
        <f t="shared" si="1387"/>
        <v>0</v>
      </c>
      <c r="BE964" s="16">
        <f t="shared" si="1388"/>
        <v>0</v>
      </c>
      <c r="BF964" s="16">
        <f t="shared" si="1389"/>
        <v>0</v>
      </c>
      <c r="BG964" s="25">
        <v>0</v>
      </c>
      <c r="BH964" s="25">
        <f t="shared" si="1390"/>
        <v>0</v>
      </c>
      <c r="BI964" s="25">
        <f t="shared" si="1391"/>
        <v>0</v>
      </c>
      <c r="BJ964" s="25">
        <f t="shared" si="1392"/>
        <v>0</v>
      </c>
      <c r="BK964" s="25">
        <f t="shared" si="1393"/>
        <v>0</v>
      </c>
      <c r="BL964" s="16">
        <f t="shared" si="1394"/>
        <v>0</v>
      </c>
      <c r="BM964" s="25">
        <f t="shared" si="1395"/>
        <v>0</v>
      </c>
      <c r="BN964" s="9">
        <f t="shared" si="1435"/>
        <v>0</v>
      </c>
      <c r="BO964" s="26">
        <f t="shared" si="1436"/>
        <v>0</v>
      </c>
      <c r="BP964" s="19">
        <f t="shared" si="1437"/>
        <v>0</v>
      </c>
      <c r="BQ964" s="26">
        <f t="shared" si="1438"/>
        <v>0</v>
      </c>
      <c r="BR964" s="26">
        <f t="shared" si="1439"/>
        <v>0</v>
      </c>
      <c r="BS964">
        <f t="shared" si="1396"/>
        <v>0</v>
      </c>
      <c r="BT964" s="7">
        <f t="shared" si="1397"/>
        <v>0</v>
      </c>
      <c r="BU964" s="7">
        <f t="shared" ref="BU964:BU1010" si="1470">IF(AND(BT964&gt;0,BT965=0),BT964,0)</f>
        <v>0</v>
      </c>
      <c r="BV964" s="17">
        <f t="shared" si="1398"/>
        <v>0</v>
      </c>
      <c r="BW964" s="17">
        <f t="shared" ref="BW964:BW1010" si="1471">IF(ROUND(BT964-BV964,2)&gt;0,ROUND(BT964-BV964,2),0)</f>
        <v>0</v>
      </c>
      <c r="CB964">
        <v>962</v>
      </c>
      <c r="CC964" s="7">
        <f t="shared" ca="1" si="1399"/>
        <v>-19000</v>
      </c>
      <c r="CD964" s="28">
        <f t="shared" ca="1" si="1400"/>
        <v>0</v>
      </c>
      <c r="CE964" s="16">
        <f t="shared" ca="1" si="1401"/>
        <v>0</v>
      </c>
      <c r="CF964" s="9">
        <f t="shared" ca="1" si="1440"/>
        <v>0</v>
      </c>
      <c r="CG964" s="26">
        <f t="shared" ca="1" si="1441"/>
        <v>0</v>
      </c>
      <c r="CH964" s="19">
        <f t="shared" ca="1" si="1442"/>
        <v>0</v>
      </c>
      <c r="CI964" s="26">
        <f t="shared" ca="1" si="1443"/>
        <v>0</v>
      </c>
      <c r="CJ964" s="26">
        <f t="shared" ca="1" si="1444"/>
        <v>0</v>
      </c>
      <c r="CK964" s="16">
        <f t="shared" ca="1" si="1402"/>
        <v>0</v>
      </c>
      <c r="CL964" s="25">
        <v>0</v>
      </c>
      <c r="CM964" s="25">
        <f t="shared" ca="1" si="1403"/>
        <v>0</v>
      </c>
      <c r="CN964" s="25">
        <f t="shared" ca="1" si="1404"/>
        <v>0</v>
      </c>
      <c r="CO964" s="25">
        <f t="shared" ca="1" si="1405"/>
        <v>0</v>
      </c>
      <c r="CP964" s="25">
        <f t="shared" ca="1" si="1406"/>
        <v>0</v>
      </c>
      <c r="CQ964" s="16">
        <f t="shared" ca="1" si="1407"/>
        <v>0</v>
      </c>
      <c r="CR964" s="25">
        <f t="shared" ca="1" si="1408"/>
        <v>0</v>
      </c>
      <c r="CS964" s="9">
        <f t="shared" ca="1" si="1445"/>
        <v>0</v>
      </c>
      <c r="CT964" s="26">
        <f t="shared" ca="1" si="1446"/>
        <v>0</v>
      </c>
      <c r="CU964" s="19">
        <f t="shared" ca="1" si="1447"/>
        <v>0</v>
      </c>
      <c r="CV964" s="26">
        <f t="shared" ca="1" si="1448"/>
        <v>0</v>
      </c>
      <c r="CW964" s="26">
        <f t="shared" ca="1" si="1449"/>
        <v>0</v>
      </c>
      <c r="CX964">
        <f t="shared" ca="1" si="1409"/>
        <v>0</v>
      </c>
      <c r="CY964" s="7">
        <f t="shared" ref="CY964:CY1010" ca="1" si="1472">ROUND(CD964+CJ964+CW964+CX964,2)</f>
        <v>0</v>
      </c>
      <c r="CZ964" s="7">
        <f t="shared" ref="CZ964:CZ1010" ca="1" si="1473">IF(AND(CY964&gt;0,CY965=0),CY964,0)</f>
        <v>0</v>
      </c>
      <c r="DA964" s="17">
        <f t="shared" ca="1" si="1410"/>
        <v>0</v>
      </c>
      <c r="DB964" s="17">
        <f t="shared" ref="DB964:DB1010" ca="1" si="1474">IF(ROUND(CY964-DA964,2)&gt;0,ROUND(CY964-DA964,2),0)</f>
        <v>0</v>
      </c>
      <c r="EB964">
        <v>962</v>
      </c>
      <c r="EC964" s="7">
        <f t="shared" si="1411"/>
        <v>0</v>
      </c>
      <c r="ED964" s="28">
        <f t="shared" si="1412"/>
        <v>0</v>
      </c>
      <c r="EE964" s="16">
        <f t="shared" si="1413"/>
        <v>0</v>
      </c>
      <c r="EF964" s="9">
        <f t="shared" si="1450"/>
        <v>0</v>
      </c>
      <c r="EG964" s="26">
        <f t="shared" si="1451"/>
        <v>0</v>
      </c>
      <c r="EH964" s="19">
        <f t="shared" si="1452"/>
        <v>0</v>
      </c>
      <c r="EI964" s="26">
        <f t="shared" si="1453"/>
        <v>0</v>
      </c>
      <c r="EJ964" s="26">
        <f t="shared" si="1454"/>
        <v>0</v>
      </c>
      <c r="EK964" s="16">
        <f t="shared" si="1414"/>
        <v>0</v>
      </c>
      <c r="EL964" s="25">
        <v>0</v>
      </c>
      <c r="EM964" s="25">
        <f t="shared" si="1415"/>
        <v>0</v>
      </c>
      <c r="EN964" s="25">
        <f t="shared" si="1416"/>
        <v>0</v>
      </c>
      <c r="EO964" s="25">
        <f t="shared" si="1417"/>
        <v>0</v>
      </c>
      <c r="EP964" s="25">
        <f t="shared" si="1418"/>
        <v>0</v>
      </c>
      <c r="EQ964" s="16">
        <f t="shared" si="1419"/>
        <v>0</v>
      </c>
      <c r="ER964" s="25">
        <f t="shared" si="1420"/>
        <v>0</v>
      </c>
      <c r="ES964" s="9">
        <f t="shared" si="1455"/>
        <v>0</v>
      </c>
      <c r="ET964" s="26">
        <f t="shared" si="1456"/>
        <v>0</v>
      </c>
      <c r="EU964" s="19">
        <f t="shared" si="1457"/>
        <v>0</v>
      </c>
      <c r="EV964" s="26">
        <f t="shared" si="1458"/>
        <v>0</v>
      </c>
      <c r="EW964" s="26">
        <f t="shared" si="1459"/>
        <v>0</v>
      </c>
      <c r="EX964">
        <f t="shared" si="1421"/>
        <v>0</v>
      </c>
      <c r="EY964" s="7">
        <f t="shared" ref="EY964:EY1010" si="1475">ROUND(ED964+EJ964+EW964+EX964,2)</f>
        <v>0</v>
      </c>
      <c r="EZ964" s="7">
        <f t="shared" ref="EZ964:EZ1010" si="1476">IF(AND(EY964&gt;0,EY965=0),EY964,0)</f>
        <v>0</v>
      </c>
      <c r="FA964" s="17">
        <f t="shared" si="1422"/>
        <v>0</v>
      </c>
      <c r="FB964" s="17">
        <f t="shared" ref="FB964:FB1010" si="1477">IF(ROUND(EY964-FA964,2)&gt;0,ROUND(EY964-FA964,2),0)</f>
        <v>0</v>
      </c>
      <c r="GB964">
        <v>962</v>
      </c>
      <c r="GC964" s="7">
        <f t="shared" si="1423"/>
        <v>0</v>
      </c>
      <c r="GD964" s="28">
        <f t="shared" si="1424"/>
        <v>0</v>
      </c>
      <c r="GE964" s="16">
        <f t="shared" si="1425"/>
        <v>0</v>
      </c>
      <c r="GF964" s="9">
        <f t="shared" si="1460"/>
        <v>0</v>
      </c>
      <c r="GG964" s="26">
        <f t="shared" si="1461"/>
        <v>0</v>
      </c>
      <c r="GH964" s="19">
        <f t="shared" si="1462"/>
        <v>0</v>
      </c>
      <c r="GI964" s="26">
        <f t="shared" si="1463"/>
        <v>0</v>
      </c>
      <c r="GJ964" s="26">
        <f t="shared" si="1464"/>
        <v>0</v>
      </c>
      <c r="GK964" s="16">
        <f t="shared" si="1426"/>
        <v>0</v>
      </c>
      <c r="GL964" s="25">
        <v>0</v>
      </c>
      <c r="GM964" s="25">
        <f t="shared" si="1427"/>
        <v>0</v>
      </c>
      <c r="GN964" s="25">
        <f t="shared" si="1428"/>
        <v>0</v>
      </c>
      <c r="GO964" s="25">
        <f t="shared" si="1429"/>
        <v>0</v>
      </c>
      <c r="GP964" s="25">
        <f t="shared" si="1430"/>
        <v>0</v>
      </c>
      <c r="GQ964" s="16">
        <f t="shared" si="1431"/>
        <v>0</v>
      </c>
      <c r="GR964" s="25">
        <f t="shared" si="1432"/>
        <v>0</v>
      </c>
      <c r="GS964" s="9">
        <f t="shared" si="1465"/>
        <v>0</v>
      </c>
      <c r="GT964" s="26">
        <f t="shared" si="1466"/>
        <v>0</v>
      </c>
      <c r="GU964" s="19">
        <f t="shared" si="1467"/>
        <v>0</v>
      </c>
      <c r="GV964" s="26">
        <f t="shared" si="1468"/>
        <v>0</v>
      </c>
      <c r="GW964" s="26">
        <f t="shared" si="1469"/>
        <v>0</v>
      </c>
      <c r="GX964">
        <f t="shared" si="1433"/>
        <v>0</v>
      </c>
      <c r="GY964" s="7">
        <f t="shared" ref="GY964:GY1010" si="1478">ROUND(GD964+GJ964+GW964+GX964,2)</f>
        <v>0</v>
      </c>
      <c r="GZ964" s="7">
        <f t="shared" ref="GZ964:GZ1010" si="1479">IF(AND(GY964&gt;0,GY965=0),GY964,0)</f>
        <v>0</v>
      </c>
      <c r="HA964" s="17">
        <f t="shared" si="1434"/>
        <v>0</v>
      </c>
      <c r="HB964" s="17">
        <f t="shared" ref="HB964:HB1010" si="1480">IF(ROUND(GY964-HA964,2)&gt;0,ROUND(GY964-HA964,2),0)</f>
        <v>0</v>
      </c>
    </row>
    <row r="965" spans="54:210" x14ac:dyDescent="0.3">
      <c r="BB965">
        <v>963</v>
      </c>
      <c r="BC965" s="7">
        <f t="shared" ref="BC965:BC1010" si="1481">IF(BW964&gt;0,BC964-1000,BC964)</f>
        <v>0</v>
      </c>
      <c r="BD965" s="28">
        <f t="shared" ref="BD965:BD1010" si="1482">IF(BW964&gt;0,ROUND(PMT($F$92/12,$F$96*12,-BC965),5),0)</f>
        <v>0</v>
      </c>
      <c r="BE965" s="16">
        <f t="shared" ref="BE965:BE1010" si="1483">IF(BW964&gt;0,ROUND(BC965*$E$1/1000,2),0)</f>
        <v>0</v>
      </c>
      <c r="BF965" s="16">
        <f t="shared" ref="BF965:BF1010" si="1484">IF(BW964&gt;0,ROUND(MIN(BC965,$F$168)*$BF$1,2),0)</f>
        <v>0</v>
      </c>
      <c r="BG965" s="25">
        <v>0</v>
      </c>
      <c r="BH965" s="25">
        <f t="shared" ref="BH965:BH1010" si="1485">IF(BW964&gt;0,ROUND(MIN(BC965,$F$168)*$BH$1,0),0)</f>
        <v>0</v>
      </c>
      <c r="BI965" s="25">
        <f t="shared" ref="BI965:BI1010" si="1486">IF(BW964&gt;0,ROUND(MIN(BC965,$F$168)*$BI$1,2),0)</f>
        <v>0</v>
      </c>
      <c r="BJ965" s="25">
        <f t="shared" ref="BJ965:BJ1010" si="1487">IF(BW964&gt;0,ROUND(MIN(BC965,$F$168)*$BJ$1,2),0)</f>
        <v>0</v>
      </c>
      <c r="BK965" s="25">
        <f t="shared" ref="BK965:BK1010" si="1488">IF(BW964&gt;0,ROUND(MIN(BC965,$F$168)*$BK$1,2),0)</f>
        <v>0</v>
      </c>
      <c r="BL965" s="16">
        <f t="shared" ref="BL965:BL1010" si="1489">IF(BW964&gt;0,BF965+SUM(BH965:BK965),0)</f>
        <v>0</v>
      </c>
      <c r="BM965" s="25">
        <f t="shared" ref="BM965:BM1010" si="1490">IF(BW964&gt;0,ROUND(BL965/12,2),0)</f>
        <v>0</v>
      </c>
      <c r="BN965" s="9">
        <f t="shared" si="1435"/>
        <v>0</v>
      </c>
      <c r="BO965" s="26">
        <f t="shared" si="1436"/>
        <v>0</v>
      </c>
      <c r="BP965" s="19">
        <f t="shared" si="1437"/>
        <v>0</v>
      </c>
      <c r="BQ965" s="26">
        <f t="shared" si="1438"/>
        <v>0</v>
      </c>
      <c r="BR965" s="26">
        <f t="shared" si="1439"/>
        <v>0</v>
      </c>
      <c r="BS965">
        <f t="shared" ref="BS965:BS1010" si="1491">IF(BW964&gt;0,BS964,0)</f>
        <v>0</v>
      </c>
      <c r="BT965" s="7">
        <f t="shared" ref="BT965:BT1010" si="1492">SUM(BD965:BE965)+BR965+BS965</f>
        <v>0</v>
      </c>
      <c r="BU965" s="7">
        <f t="shared" si="1470"/>
        <v>0</v>
      </c>
      <c r="BV965" s="17">
        <f t="shared" ref="BV965:BV1010" si="1493">IF(BW964&gt;0,BV964,0)</f>
        <v>0</v>
      </c>
      <c r="BW965" s="17">
        <f t="shared" si="1471"/>
        <v>0</v>
      </c>
      <c r="CB965">
        <v>963</v>
      </c>
      <c r="CC965" s="7">
        <f t="shared" ref="CC965:CC1010" ca="1" si="1494">IF(DB964&gt;0,CC964-1000,CC964)</f>
        <v>-19000</v>
      </c>
      <c r="CD965" s="28">
        <f t="shared" ref="CD965:CD1010" ca="1" si="1495">IF(DB964&gt;0,ROUND(PMT($F$92/12,$F$96*12,-CC965),5),0)</f>
        <v>0</v>
      </c>
      <c r="CE965" s="16">
        <f t="shared" ref="CE965:CE1010" ca="1" si="1496">IF(DB964&gt;0,ROUND(CC965*$CE$1/1000,2),0)</f>
        <v>0</v>
      </c>
      <c r="CF965" s="9">
        <f t="shared" ca="1" si="1440"/>
        <v>0</v>
      </c>
      <c r="CG965" s="26">
        <f t="shared" ca="1" si="1441"/>
        <v>0</v>
      </c>
      <c r="CH965" s="19">
        <f t="shared" ca="1" si="1442"/>
        <v>0</v>
      </c>
      <c r="CI965" s="26">
        <f t="shared" ca="1" si="1443"/>
        <v>0</v>
      </c>
      <c r="CJ965" s="26">
        <f t="shared" ca="1" si="1444"/>
        <v>0</v>
      </c>
      <c r="CK965" s="16">
        <f t="shared" ref="CK965:CK1010" ca="1" si="1497">IF(DB964&gt;0,ROUND($CD$1*$CK$1,2),0)</f>
        <v>0</v>
      </c>
      <c r="CL965" s="25">
        <v>0</v>
      </c>
      <c r="CM965" s="25">
        <f t="shared" ref="CM965:CM1010" ca="1" si="1498">IF(DB964&gt;0,ROUND($CD$1*$CM$1,2),0)</f>
        <v>0</v>
      </c>
      <c r="CN965" s="25">
        <f t="shared" ref="CN965:CN1010" ca="1" si="1499">IF(DB964&gt;0,ROUND($CD$1*$CN$1,2),0)</f>
        <v>0</v>
      </c>
      <c r="CO965" s="25">
        <f t="shared" ref="CO965:CO1010" ca="1" si="1500">IF(DB964&gt;0,ROUND($CD$1*$CO$1,2),0)</f>
        <v>0</v>
      </c>
      <c r="CP965" s="25">
        <f t="shared" ref="CP965:CP1010" ca="1" si="1501">IF(DB964&gt;0,ROUND($CD$1*$CP$1,2),0)</f>
        <v>0</v>
      </c>
      <c r="CQ965" s="16">
        <f t="shared" ref="CQ965:CQ1010" ca="1" si="1502">IF(DB964&gt;0,CK965+SUM(CM965:CP965),0)</f>
        <v>0</v>
      </c>
      <c r="CR965" s="25">
        <f t="shared" ref="CR965:CR1010" ca="1" si="1503">IF(DB964&gt;0,ROUND(CQ965/12,2),0)</f>
        <v>0</v>
      </c>
      <c r="CS965" s="9">
        <f t="shared" ca="1" si="1445"/>
        <v>0</v>
      </c>
      <c r="CT965" s="26">
        <f t="shared" ca="1" si="1446"/>
        <v>0</v>
      </c>
      <c r="CU965" s="19">
        <f t="shared" ca="1" si="1447"/>
        <v>0</v>
      </c>
      <c r="CV965" s="26">
        <f t="shared" ca="1" si="1448"/>
        <v>0</v>
      </c>
      <c r="CW965" s="26">
        <f t="shared" ca="1" si="1449"/>
        <v>0</v>
      </c>
      <c r="CX965">
        <f t="shared" ref="CX965:CX1010" ca="1" si="1504">IF(DB964&gt;0,CX964,0)</f>
        <v>0</v>
      </c>
      <c r="CY965" s="7">
        <f t="shared" ca="1" si="1472"/>
        <v>0</v>
      </c>
      <c r="CZ965" s="7">
        <f t="shared" ca="1" si="1473"/>
        <v>0</v>
      </c>
      <c r="DA965" s="17">
        <f t="shared" ref="DA965:DA1010" ca="1" si="1505">IF(DB964&gt;0,DA964,0)</f>
        <v>0</v>
      </c>
      <c r="DB965" s="17">
        <f t="shared" ca="1" si="1474"/>
        <v>0</v>
      </c>
      <c r="EB965">
        <v>963</v>
      </c>
      <c r="EC965" s="7">
        <f t="shared" ref="EC965:EC1010" si="1506">IF(FB964&gt;0,EC964-1000,EC964)</f>
        <v>0</v>
      </c>
      <c r="ED965" s="28">
        <f t="shared" ref="ED965:ED1010" si="1507">IF(FB964&gt;0,ROUND(PMT($F$92/12,$F$96*12,-EC965),5),0)</f>
        <v>0</v>
      </c>
      <c r="EE965" s="16">
        <f t="shared" ref="EE965:EE1010" si="1508">IF(FB964&gt;0,ROUND(EC965*$EE$1/1000,2),0)</f>
        <v>0</v>
      </c>
      <c r="EF965" s="9">
        <f t="shared" si="1450"/>
        <v>0</v>
      </c>
      <c r="EG965" s="26">
        <f t="shared" si="1451"/>
        <v>0</v>
      </c>
      <c r="EH965" s="19">
        <f t="shared" si="1452"/>
        <v>0</v>
      </c>
      <c r="EI965" s="26">
        <f t="shared" si="1453"/>
        <v>0</v>
      </c>
      <c r="EJ965" s="26">
        <f t="shared" si="1454"/>
        <v>0</v>
      </c>
      <c r="EK965" s="16">
        <f t="shared" ref="EK965:EK1010" si="1509">IF(FB964&gt;0,ROUND($ED$1*$EK$1,2),0)</f>
        <v>0</v>
      </c>
      <c r="EL965" s="25">
        <v>0</v>
      </c>
      <c r="EM965" s="25">
        <f t="shared" ref="EM965:EM1010" si="1510">IF(FB964&gt;0,ROUND($ED$1*$EM$1,0),0)</f>
        <v>0</v>
      </c>
      <c r="EN965" s="25">
        <f t="shared" ref="EN965:EN1010" si="1511">IF(FB964&gt;0,ROUND($ED$1*$EN$1,2),0)</f>
        <v>0</v>
      </c>
      <c r="EO965" s="25">
        <f t="shared" ref="EO965:EO1010" si="1512">IF(FB964&gt;0,ROUND($ED$1*$EO$1,2),0)</f>
        <v>0</v>
      </c>
      <c r="EP965" s="25">
        <f t="shared" ref="EP965:EP1010" si="1513">IF(FB964&gt;0,ROUND($ED$1*$EP$1,2),0)</f>
        <v>0</v>
      </c>
      <c r="EQ965" s="16">
        <f t="shared" ref="EQ965:EQ1010" si="1514">IF(FB964&gt;0,EK965+SUM(EM965:EP965),0)</f>
        <v>0</v>
      </c>
      <c r="ER965" s="25">
        <f t="shared" ref="ER965:ER1010" si="1515">IF(FB964&gt;0,ROUND(EQ965/12,2),0)</f>
        <v>0</v>
      </c>
      <c r="ES965" s="9">
        <f t="shared" si="1455"/>
        <v>0</v>
      </c>
      <c r="ET965" s="26">
        <f t="shared" si="1456"/>
        <v>0</v>
      </c>
      <c r="EU965" s="19">
        <f t="shared" si="1457"/>
        <v>0</v>
      </c>
      <c r="EV965" s="26">
        <f t="shared" si="1458"/>
        <v>0</v>
      </c>
      <c r="EW965" s="26">
        <f t="shared" si="1459"/>
        <v>0</v>
      </c>
      <c r="EX965">
        <f t="shared" ref="EX965:EX1010" si="1516">IF(FB964&gt;0,EX964,0)</f>
        <v>0</v>
      </c>
      <c r="EY965" s="7">
        <f t="shared" si="1475"/>
        <v>0</v>
      </c>
      <c r="EZ965" s="7">
        <f t="shared" si="1476"/>
        <v>0</v>
      </c>
      <c r="FA965" s="17">
        <f t="shared" ref="FA965:FA1010" si="1517">IF(FB964&gt;0,FA964,0)</f>
        <v>0</v>
      </c>
      <c r="FB965" s="17">
        <f t="shared" si="1477"/>
        <v>0</v>
      </c>
      <c r="GB965">
        <v>963</v>
      </c>
      <c r="GC965" s="7">
        <f t="shared" ref="GC965:GC1010" si="1518">IF(HB964&gt;0,GC964-1000,GC964)</f>
        <v>0</v>
      </c>
      <c r="GD965" s="28">
        <f t="shared" ref="GD965:GD1010" si="1519">IF(HB964&gt;0,ROUND(PMT($F$92/12,$F$96*12,-GC965),5),0)</f>
        <v>0</v>
      </c>
      <c r="GE965" s="16">
        <f t="shared" ref="GE965:GE1010" si="1520">IF(HB964&gt;0,ROUND(GC965*$GE$1/1000,2),0)</f>
        <v>0</v>
      </c>
      <c r="GF965" s="9">
        <f t="shared" si="1460"/>
        <v>0</v>
      </c>
      <c r="GG965" s="26">
        <f t="shared" si="1461"/>
        <v>0</v>
      </c>
      <c r="GH965" s="19">
        <f t="shared" si="1462"/>
        <v>0</v>
      </c>
      <c r="GI965" s="26">
        <f t="shared" si="1463"/>
        <v>0</v>
      </c>
      <c r="GJ965" s="26">
        <f t="shared" si="1464"/>
        <v>0</v>
      </c>
      <c r="GK965" s="16">
        <f t="shared" ref="GK965:GK1010" si="1521">IF(HB964&gt;0,ROUND($GD$1*$GK$1,2),0)</f>
        <v>0</v>
      </c>
      <c r="GL965" s="25">
        <v>0</v>
      </c>
      <c r="GM965" s="25">
        <f t="shared" ref="GM965:GM1010" si="1522">IF(HB964&gt;0,ROUND($GD$1*$GM$1,0),0)</f>
        <v>0</v>
      </c>
      <c r="GN965" s="25">
        <f t="shared" ref="GN965:GN1010" si="1523">IF(HB964&gt;0,ROUND($GD$1*$GN$1,2),0)</f>
        <v>0</v>
      </c>
      <c r="GO965" s="25">
        <f t="shared" ref="GO965:GO1010" si="1524">IF(HB964&gt;0,ROUND($GD$1*$GO$1,2),0)</f>
        <v>0</v>
      </c>
      <c r="GP965" s="25">
        <f t="shared" ref="GP965:GP1010" si="1525">IF(HB964&gt;0,ROUND($GD$1*$GP$1,2),0)</f>
        <v>0</v>
      </c>
      <c r="GQ965" s="16">
        <f t="shared" ref="GQ965:GQ1010" si="1526">IF(HB964&gt;0,GK965+SUM(GM965:GP965),0)</f>
        <v>0</v>
      </c>
      <c r="GR965" s="25">
        <f t="shared" ref="GR965:GR1010" si="1527">IF(HB964&gt;0,ROUND(GQ965/12,2),0)</f>
        <v>0</v>
      </c>
      <c r="GS965" s="9">
        <f t="shared" si="1465"/>
        <v>0</v>
      </c>
      <c r="GT965" s="26">
        <f t="shared" si="1466"/>
        <v>0</v>
      </c>
      <c r="GU965" s="19">
        <f t="shared" si="1467"/>
        <v>0</v>
      </c>
      <c r="GV965" s="26">
        <f t="shared" si="1468"/>
        <v>0</v>
      </c>
      <c r="GW965" s="26">
        <f t="shared" si="1469"/>
        <v>0</v>
      </c>
      <c r="GX965">
        <f t="shared" ref="GX965:GX1010" si="1528">IF(HB964&gt;0,GX964,0)</f>
        <v>0</v>
      </c>
      <c r="GY965" s="7">
        <f t="shared" si="1478"/>
        <v>0</v>
      </c>
      <c r="GZ965" s="7">
        <f t="shared" si="1479"/>
        <v>0</v>
      </c>
      <c r="HA965" s="17">
        <f t="shared" ref="HA965:HA1010" si="1529">IF(HB964&gt;0,HA964,0)</f>
        <v>0</v>
      </c>
      <c r="HB965" s="17">
        <f t="shared" si="1480"/>
        <v>0</v>
      </c>
    </row>
    <row r="966" spans="54:210" x14ac:dyDescent="0.3">
      <c r="BB966">
        <v>964</v>
      </c>
      <c r="BC966" s="7">
        <f t="shared" si="1481"/>
        <v>0</v>
      </c>
      <c r="BD966" s="28">
        <f t="shared" si="1482"/>
        <v>0</v>
      </c>
      <c r="BE966" s="16">
        <f t="shared" si="1483"/>
        <v>0</v>
      </c>
      <c r="BF966" s="16">
        <f t="shared" si="1484"/>
        <v>0</v>
      </c>
      <c r="BG966" s="25">
        <v>0</v>
      </c>
      <c r="BH966" s="25">
        <f t="shared" si="1485"/>
        <v>0</v>
      </c>
      <c r="BI966" s="25">
        <f t="shared" si="1486"/>
        <v>0</v>
      </c>
      <c r="BJ966" s="25">
        <f t="shared" si="1487"/>
        <v>0</v>
      </c>
      <c r="BK966" s="25">
        <f t="shared" si="1488"/>
        <v>0</v>
      </c>
      <c r="BL966" s="16">
        <f t="shared" si="1489"/>
        <v>0</v>
      </c>
      <c r="BM966" s="25">
        <f t="shared" si="1490"/>
        <v>0</v>
      </c>
      <c r="BN966" s="9">
        <f t="shared" si="1435"/>
        <v>0</v>
      </c>
      <c r="BO966" s="26">
        <f t="shared" si="1436"/>
        <v>0</v>
      </c>
      <c r="BP966" s="19">
        <f t="shared" si="1437"/>
        <v>0</v>
      </c>
      <c r="BQ966" s="26">
        <f t="shared" si="1438"/>
        <v>0</v>
      </c>
      <c r="BR966" s="26">
        <f t="shared" si="1439"/>
        <v>0</v>
      </c>
      <c r="BS966">
        <f t="shared" si="1491"/>
        <v>0</v>
      </c>
      <c r="BT966" s="7">
        <f t="shared" si="1492"/>
        <v>0</v>
      </c>
      <c r="BU966" s="7">
        <f t="shared" si="1470"/>
        <v>0</v>
      </c>
      <c r="BV966" s="17">
        <f t="shared" si="1493"/>
        <v>0</v>
      </c>
      <c r="BW966" s="17">
        <f t="shared" si="1471"/>
        <v>0</v>
      </c>
      <c r="CB966">
        <v>964</v>
      </c>
      <c r="CC966" s="7">
        <f t="shared" ca="1" si="1494"/>
        <v>-19000</v>
      </c>
      <c r="CD966" s="28">
        <f t="shared" ca="1" si="1495"/>
        <v>0</v>
      </c>
      <c r="CE966" s="16">
        <f t="shared" ca="1" si="1496"/>
        <v>0</v>
      </c>
      <c r="CF966" s="9">
        <f t="shared" ca="1" si="1440"/>
        <v>0</v>
      </c>
      <c r="CG966" s="26">
        <f t="shared" ca="1" si="1441"/>
        <v>0</v>
      </c>
      <c r="CH966" s="19">
        <f t="shared" ca="1" si="1442"/>
        <v>0</v>
      </c>
      <c r="CI966" s="26">
        <f t="shared" ca="1" si="1443"/>
        <v>0</v>
      </c>
      <c r="CJ966" s="26">
        <f t="shared" ca="1" si="1444"/>
        <v>0</v>
      </c>
      <c r="CK966" s="16">
        <f t="shared" ca="1" si="1497"/>
        <v>0</v>
      </c>
      <c r="CL966" s="25">
        <v>0</v>
      </c>
      <c r="CM966" s="25">
        <f t="shared" ca="1" si="1498"/>
        <v>0</v>
      </c>
      <c r="CN966" s="25">
        <f t="shared" ca="1" si="1499"/>
        <v>0</v>
      </c>
      <c r="CO966" s="25">
        <f t="shared" ca="1" si="1500"/>
        <v>0</v>
      </c>
      <c r="CP966" s="25">
        <f t="shared" ca="1" si="1501"/>
        <v>0</v>
      </c>
      <c r="CQ966" s="16">
        <f t="shared" ca="1" si="1502"/>
        <v>0</v>
      </c>
      <c r="CR966" s="25">
        <f t="shared" ca="1" si="1503"/>
        <v>0</v>
      </c>
      <c r="CS966" s="9">
        <f t="shared" ca="1" si="1445"/>
        <v>0</v>
      </c>
      <c r="CT966" s="26">
        <f t="shared" ca="1" si="1446"/>
        <v>0</v>
      </c>
      <c r="CU966" s="19">
        <f t="shared" ca="1" si="1447"/>
        <v>0</v>
      </c>
      <c r="CV966" s="26">
        <f t="shared" ca="1" si="1448"/>
        <v>0</v>
      </c>
      <c r="CW966" s="26">
        <f t="shared" ca="1" si="1449"/>
        <v>0</v>
      </c>
      <c r="CX966">
        <f t="shared" ca="1" si="1504"/>
        <v>0</v>
      </c>
      <c r="CY966" s="7">
        <f t="shared" ca="1" si="1472"/>
        <v>0</v>
      </c>
      <c r="CZ966" s="7">
        <f t="shared" ca="1" si="1473"/>
        <v>0</v>
      </c>
      <c r="DA966" s="17">
        <f t="shared" ca="1" si="1505"/>
        <v>0</v>
      </c>
      <c r="DB966" s="17">
        <f t="shared" ca="1" si="1474"/>
        <v>0</v>
      </c>
      <c r="EB966">
        <v>964</v>
      </c>
      <c r="EC966" s="7">
        <f t="shared" si="1506"/>
        <v>0</v>
      </c>
      <c r="ED966" s="28">
        <f t="shared" si="1507"/>
        <v>0</v>
      </c>
      <c r="EE966" s="16">
        <f t="shared" si="1508"/>
        <v>0</v>
      </c>
      <c r="EF966" s="9">
        <f t="shared" si="1450"/>
        <v>0</v>
      </c>
      <c r="EG966" s="26">
        <f t="shared" si="1451"/>
        <v>0</v>
      </c>
      <c r="EH966" s="19">
        <f t="shared" si="1452"/>
        <v>0</v>
      </c>
      <c r="EI966" s="26">
        <f t="shared" si="1453"/>
        <v>0</v>
      </c>
      <c r="EJ966" s="26">
        <f t="shared" si="1454"/>
        <v>0</v>
      </c>
      <c r="EK966" s="16">
        <f t="shared" si="1509"/>
        <v>0</v>
      </c>
      <c r="EL966" s="25">
        <v>0</v>
      </c>
      <c r="EM966" s="25">
        <f t="shared" si="1510"/>
        <v>0</v>
      </c>
      <c r="EN966" s="25">
        <f t="shared" si="1511"/>
        <v>0</v>
      </c>
      <c r="EO966" s="25">
        <f t="shared" si="1512"/>
        <v>0</v>
      </c>
      <c r="EP966" s="25">
        <f t="shared" si="1513"/>
        <v>0</v>
      </c>
      <c r="EQ966" s="16">
        <f t="shared" si="1514"/>
        <v>0</v>
      </c>
      <c r="ER966" s="25">
        <f t="shared" si="1515"/>
        <v>0</v>
      </c>
      <c r="ES966" s="9">
        <f t="shared" si="1455"/>
        <v>0</v>
      </c>
      <c r="ET966" s="26">
        <f t="shared" si="1456"/>
        <v>0</v>
      </c>
      <c r="EU966" s="19">
        <f t="shared" si="1457"/>
        <v>0</v>
      </c>
      <c r="EV966" s="26">
        <f t="shared" si="1458"/>
        <v>0</v>
      </c>
      <c r="EW966" s="26">
        <f t="shared" si="1459"/>
        <v>0</v>
      </c>
      <c r="EX966">
        <f t="shared" si="1516"/>
        <v>0</v>
      </c>
      <c r="EY966" s="7">
        <f t="shared" si="1475"/>
        <v>0</v>
      </c>
      <c r="EZ966" s="7">
        <f t="shared" si="1476"/>
        <v>0</v>
      </c>
      <c r="FA966" s="17">
        <f t="shared" si="1517"/>
        <v>0</v>
      </c>
      <c r="FB966" s="17">
        <f t="shared" si="1477"/>
        <v>0</v>
      </c>
      <c r="GB966">
        <v>964</v>
      </c>
      <c r="GC966" s="7">
        <f t="shared" si="1518"/>
        <v>0</v>
      </c>
      <c r="GD966" s="28">
        <f t="shared" si="1519"/>
        <v>0</v>
      </c>
      <c r="GE966" s="16">
        <f t="shared" si="1520"/>
        <v>0</v>
      </c>
      <c r="GF966" s="9">
        <f t="shared" si="1460"/>
        <v>0</v>
      </c>
      <c r="GG966" s="26">
        <f t="shared" si="1461"/>
        <v>0</v>
      </c>
      <c r="GH966" s="19">
        <f t="shared" si="1462"/>
        <v>0</v>
      </c>
      <c r="GI966" s="26">
        <f t="shared" si="1463"/>
        <v>0</v>
      </c>
      <c r="GJ966" s="26">
        <f t="shared" si="1464"/>
        <v>0</v>
      </c>
      <c r="GK966" s="16">
        <f t="shared" si="1521"/>
        <v>0</v>
      </c>
      <c r="GL966" s="25">
        <v>0</v>
      </c>
      <c r="GM966" s="25">
        <f t="shared" si="1522"/>
        <v>0</v>
      </c>
      <c r="GN966" s="25">
        <f t="shared" si="1523"/>
        <v>0</v>
      </c>
      <c r="GO966" s="25">
        <f t="shared" si="1524"/>
        <v>0</v>
      </c>
      <c r="GP966" s="25">
        <f t="shared" si="1525"/>
        <v>0</v>
      </c>
      <c r="GQ966" s="16">
        <f t="shared" si="1526"/>
        <v>0</v>
      </c>
      <c r="GR966" s="25">
        <f t="shared" si="1527"/>
        <v>0</v>
      </c>
      <c r="GS966" s="9">
        <f t="shared" si="1465"/>
        <v>0</v>
      </c>
      <c r="GT966" s="26">
        <f t="shared" si="1466"/>
        <v>0</v>
      </c>
      <c r="GU966" s="19">
        <f t="shared" si="1467"/>
        <v>0</v>
      </c>
      <c r="GV966" s="26">
        <f t="shared" si="1468"/>
        <v>0</v>
      </c>
      <c r="GW966" s="26">
        <f t="shared" si="1469"/>
        <v>0</v>
      </c>
      <c r="GX966">
        <f t="shared" si="1528"/>
        <v>0</v>
      </c>
      <c r="GY966" s="7">
        <f t="shared" si="1478"/>
        <v>0</v>
      </c>
      <c r="GZ966" s="7">
        <f t="shared" si="1479"/>
        <v>0</v>
      </c>
      <c r="HA966" s="17">
        <f t="shared" si="1529"/>
        <v>0</v>
      </c>
      <c r="HB966" s="17">
        <f t="shared" si="1480"/>
        <v>0</v>
      </c>
    </row>
    <row r="967" spans="54:210" x14ac:dyDescent="0.3">
      <c r="BB967">
        <v>965</v>
      </c>
      <c r="BC967" s="7">
        <f t="shared" si="1481"/>
        <v>0</v>
      </c>
      <c r="BD967" s="28">
        <f t="shared" si="1482"/>
        <v>0</v>
      </c>
      <c r="BE967" s="16">
        <f t="shared" si="1483"/>
        <v>0</v>
      </c>
      <c r="BF967" s="16">
        <f t="shared" si="1484"/>
        <v>0</v>
      </c>
      <c r="BG967" s="25">
        <v>0</v>
      </c>
      <c r="BH967" s="25">
        <f t="shared" si="1485"/>
        <v>0</v>
      </c>
      <c r="BI967" s="25">
        <f t="shared" si="1486"/>
        <v>0</v>
      </c>
      <c r="BJ967" s="25">
        <f t="shared" si="1487"/>
        <v>0</v>
      </c>
      <c r="BK967" s="25">
        <f t="shared" si="1488"/>
        <v>0</v>
      </c>
      <c r="BL967" s="16">
        <f t="shared" si="1489"/>
        <v>0</v>
      </c>
      <c r="BM967" s="25">
        <f t="shared" si="1490"/>
        <v>0</v>
      </c>
      <c r="BN967" s="9">
        <f t="shared" si="1435"/>
        <v>0</v>
      </c>
      <c r="BO967" s="26">
        <f t="shared" si="1436"/>
        <v>0</v>
      </c>
      <c r="BP967" s="19">
        <f t="shared" si="1437"/>
        <v>0</v>
      </c>
      <c r="BQ967" s="26">
        <f t="shared" si="1438"/>
        <v>0</v>
      </c>
      <c r="BR967" s="26">
        <f t="shared" si="1439"/>
        <v>0</v>
      </c>
      <c r="BS967">
        <f t="shared" si="1491"/>
        <v>0</v>
      </c>
      <c r="BT967" s="7">
        <f t="shared" si="1492"/>
        <v>0</v>
      </c>
      <c r="BU967" s="7">
        <f t="shared" si="1470"/>
        <v>0</v>
      </c>
      <c r="BV967" s="17">
        <f t="shared" si="1493"/>
        <v>0</v>
      </c>
      <c r="BW967" s="17">
        <f t="shared" si="1471"/>
        <v>0</v>
      </c>
      <c r="CB967">
        <v>965</v>
      </c>
      <c r="CC967" s="7">
        <f t="shared" ca="1" si="1494"/>
        <v>-19000</v>
      </c>
      <c r="CD967" s="28">
        <f t="shared" ca="1" si="1495"/>
        <v>0</v>
      </c>
      <c r="CE967" s="16">
        <f t="shared" ca="1" si="1496"/>
        <v>0</v>
      </c>
      <c r="CF967" s="9">
        <f t="shared" ca="1" si="1440"/>
        <v>0</v>
      </c>
      <c r="CG967" s="26">
        <f t="shared" ca="1" si="1441"/>
        <v>0</v>
      </c>
      <c r="CH967" s="19">
        <f t="shared" ca="1" si="1442"/>
        <v>0</v>
      </c>
      <c r="CI967" s="26">
        <f t="shared" ca="1" si="1443"/>
        <v>0</v>
      </c>
      <c r="CJ967" s="26">
        <f t="shared" ca="1" si="1444"/>
        <v>0</v>
      </c>
      <c r="CK967" s="16">
        <f t="shared" ca="1" si="1497"/>
        <v>0</v>
      </c>
      <c r="CL967" s="25">
        <v>0</v>
      </c>
      <c r="CM967" s="25">
        <f t="shared" ca="1" si="1498"/>
        <v>0</v>
      </c>
      <c r="CN967" s="25">
        <f t="shared" ca="1" si="1499"/>
        <v>0</v>
      </c>
      <c r="CO967" s="25">
        <f t="shared" ca="1" si="1500"/>
        <v>0</v>
      </c>
      <c r="CP967" s="25">
        <f t="shared" ca="1" si="1501"/>
        <v>0</v>
      </c>
      <c r="CQ967" s="16">
        <f t="shared" ca="1" si="1502"/>
        <v>0</v>
      </c>
      <c r="CR967" s="25">
        <f t="shared" ca="1" si="1503"/>
        <v>0</v>
      </c>
      <c r="CS967" s="9">
        <f t="shared" ca="1" si="1445"/>
        <v>0</v>
      </c>
      <c r="CT967" s="26">
        <f t="shared" ca="1" si="1446"/>
        <v>0</v>
      </c>
      <c r="CU967" s="19">
        <f t="shared" ca="1" si="1447"/>
        <v>0</v>
      </c>
      <c r="CV967" s="26">
        <f t="shared" ca="1" si="1448"/>
        <v>0</v>
      </c>
      <c r="CW967" s="26">
        <f t="shared" ca="1" si="1449"/>
        <v>0</v>
      </c>
      <c r="CX967">
        <f t="shared" ca="1" si="1504"/>
        <v>0</v>
      </c>
      <c r="CY967" s="7">
        <f t="shared" ca="1" si="1472"/>
        <v>0</v>
      </c>
      <c r="CZ967" s="7">
        <f t="shared" ca="1" si="1473"/>
        <v>0</v>
      </c>
      <c r="DA967" s="17">
        <f t="shared" ca="1" si="1505"/>
        <v>0</v>
      </c>
      <c r="DB967" s="17">
        <f t="shared" ca="1" si="1474"/>
        <v>0</v>
      </c>
      <c r="EB967">
        <v>965</v>
      </c>
      <c r="EC967" s="7">
        <f t="shared" si="1506"/>
        <v>0</v>
      </c>
      <c r="ED967" s="28">
        <f t="shared" si="1507"/>
        <v>0</v>
      </c>
      <c r="EE967" s="16">
        <f t="shared" si="1508"/>
        <v>0</v>
      </c>
      <c r="EF967" s="9">
        <f t="shared" si="1450"/>
        <v>0</v>
      </c>
      <c r="EG967" s="26">
        <f t="shared" si="1451"/>
        <v>0</v>
      </c>
      <c r="EH967" s="19">
        <f t="shared" si="1452"/>
        <v>0</v>
      </c>
      <c r="EI967" s="26">
        <f t="shared" si="1453"/>
        <v>0</v>
      </c>
      <c r="EJ967" s="26">
        <f t="shared" si="1454"/>
        <v>0</v>
      </c>
      <c r="EK967" s="16">
        <f t="shared" si="1509"/>
        <v>0</v>
      </c>
      <c r="EL967" s="25">
        <v>0</v>
      </c>
      <c r="EM967" s="25">
        <f t="shared" si="1510"/>
        <v>0</v>
      </c>
      <c r="EN967" s="25">
        <f t="shared" si="1511"/>
        <v>0</v>
      </c>
      <c r="EO967" s="25">
        <f t="shared" si="1512"/>
        <v>0</v>
      </c>
      <c r="EP967" s="25">
        <f t="shared" si="1513"/>
        <v>0</v>
      </c>
      <c r="EQ967" s="16">
        <f t="shared" si="1514"/>
        <v>0</v>
      </c>
      <c r="ER967" s="25">
        <f t="shared" si="1515"/>
        <v>0</v>
      </c>
      <c r="ES967" s="9">
        <f t="shared" si="1455"/>
        <v>0</v>
      </c>
      <c r="ET967" s="26">
        <f t="shared" si="1456"/>
        <v>0</v>
      </c>
      <c r="EU967" s="19">
        <f t="shared" si="1457"/>
        <v>0</v>
      </c>
      <c r="EV967" s="26">
        <f t="shared" si="1458"/>
        <v>0</v>
      </c>
      <c r="EW967" s="26">
        <f t="shared" si="1459"/>
        <v>0</v>
      </c>
      <c r="EX967">
        <f t="shared" si="1516"/>
        <v>0</v>
      </c>
      <c r="EY967" s="7">
        <f t="shared" si="1475"/>
        <v>0</v>
      </c>
      <c r="EZ967" s="7">
        <f t="shared" si="1476"/>
        <v>0</v>
      </c>
      <c r="FA967" s="17">
        <f t="shared" si="1517"/>
        <v>0</v>
      </c>
      <c r="FB967" s="17">
        <f t="shared" si="1477"/>
        <v>0</v>
      </c>
      <c r="GB967">
        <v>965</v>
      </c>
      <c r="GC967" s="7">
        <f t="shared" si="1518"/>
        <v>0</v>
      </c>
      <c r="GD967" s="28">
        <f t="shared" si="1519"/>
        <v>0</v>
      </c>
      <c r="GE967" s="16">
        <f t="shared" si="1520"/>
        <v>0</v>
      </c>
      <c r="GF967" s="9">
        <f t="shared" si="1460"/>
        <v>0</v>
      </c>
      <c r="GG967" s="26">
        <f t="shared" si="1461"/>
        <v>0</v>
      </c>
      <c r="GH967" s="19">
        <f t="shared" si="1462"/>
        <v>0</v>
      </c>
      <c r="GI967" s="26">
        <f t="shared" si="1463"/>
        <v>0</v>
      </c>
      <c r="GJ967" s="26">
        <f t="shared" si="1464"/>
        <v>0</v>
      </c>
      <c r="GK967" s="16">
        <f t="shared" si="1521"/>
        <v>0</v>
      </c>
      <c r="GL967" s="25">
        <v>0</v>
      </c>
      <c r="GM967" s="25">
        <f t="shared" si="1522"/>
        <v>0</v>
      </c>
      <c r="GN967" s="25">
        <f t="shared" si="1523"/>
        <v>0</v>
      </c>
      <c r="GO967" s="25">
        <f t="shared" si="1524"/>
        <v>0</v>
      </c>
      <c r="GP967" s="25">
        <f t="shared" si="1525"/>
        <v>0</v>
      </c>
      <c r="GQ967" s="16">
        <f t="shared" si="1526"/>
        <v>0</v>
      </c>
      <c r="GR967" s="25">
        <f t="shared" si="1527"/>
        <v>0</v>
      </c>
      <c r="GS967" s="9">
        <f t="shared" si="1465"/>
        <v>0</v>
      </c>
      <c r="GT967" s="26">
        <f t="shared" si="1466"/>
        <v>0</v>
      </c>
      <c r="GU967" s="19">
        <f t="shared" si="1467"/>
        <v>0</v>
      </c>
      <c r="GV967" s="26">
        <f t="shared" si="1468"/>
        <v>0</v>
      </c>
      <c r="GW967" s="26">
        <f t="shared" si="1469"/>
        <v>0</v>
      </c>
      <c r="GX967">
        <f t="shared" si="1528"/>
        <v>0</v>
      </c>
      <c r="GY967" s="7">
        <f t="shared" si="1478"/>
        <v>0</v>
      </c>
      <c r="GZ967" s="7">
        <f t="shared" si="1479"/>
        <v>0</v>
      </c>
      <c r="HA967" s="17">
        <f t="shared" si="1529"/>
        <v>0</v>
      </c>
      <c r="HB967" s="17">
        <f t="shared" si="1480"/>
        <v>0</v>
      </c>
    </row>
    <row r="968" spans="54:210" x14ac:dyDescent="0.3">
      <c r="BB968">
        <v>966</v>
      </c>
      <c r="BC968" s="7">
        <f t="shared" si="1481"/>
        <v>0</v>
      </c>
      <c r="BD968" s="28">
        <f t="shared" si="1482"/>
        <v>0</v>
      </c>
      <c r="BE968" s="16">
        <f t="shared" si="1483"/>
        <v>0</v>
      </c>
      <c r="BF968" s="16">
        <f t="shared" si="1484"/>
        <v>0</v>
      </c>
      <c r="BG968" s="25">
        <v>0</v>
      </c>
      <c r="BH968" s="25">
        <f t="shared" si="1485"/>
        <v>0</v>
      </c>
      <c r="BI968" s="25">
        <f t="shared" si="1486"/>
        <v>0</v>
      </c>
      <c r="BJ968" s="25">
        <f t="shared" si="1487"/>
        <v>0</v>
      </c>
      <c r="BK968" s="25">
        <f t="shared" si="1488"/>
        <v>0</v>
      </c>
      <c r="BL968" s="16">
        <f t="shared" si="1489"/>
        <v>0</v>
      </c>
      <c r="BM968" s="25">
        <f t="shared" si="1490"/>
        <v>0</v>
      </c>
      <c r="BN968" s="9">
        <f t="shared" si="1435"/>
        <v>0</v>
      </c>
      <c r="BO968" s="26">
        <f t="shared" si="1436"/>
        <v>0</v>
      </c>
      <c r="BP968" s="19">
        <f t="shared" si="1437"/>
        <v>0</v>
      </c>
      <c r="BQ968" s="26">
        <f t="shared" si="1438"/>
        <v>0</v>
      </c>
      <c r="BR968" s="26">
        <f t="shared" si="1439"/>
        <v>0</v>
      </c>
      <c r="BS968">
        <f t="shared" si="1491"/>
        <v>0</v>
      </c>
      <c r="BT968" s="7">
        <f t="shared" si="1492"/>
        <v>0</v>
      </c>
      <c r="BU968" s="7">
        <f t="shared" si="1470"/>
        <v>0</v>
      </c>
      <c r="BV968" s="17">
        <f t="shared" si="1493"/>
        <v>0</v>
      </c>
      <c r="BW968" s="17">
        <f t="shared" si="1471"/>
        <v>0</v>
      </c>
      <c r="CB968">
        <v>966</v>
      </c>
      <c r="CC968" s="7">
        <f t="shared" ca="1" si="1494"/>
        <v>-19000</v>
      </c>
      <c r="CD968" s="28">
        <f t="shared" ca="1" si="1495"/>
        <v>0</v>
      </c>
      <c r="CE968" s="16">
        <f t="shared" ca="1" si="1496"/>
        <v>0</v>
      </c>
      <c r="CF968" s="9">
        <f t="shared" ca="1" si="1440"/>
        <v>0</v>
      </c>
      <c r="CG968" s="26">
        <f t="shared" ca="1" si="1441"/>
        <v>0</v>
      </c>
      <c r="CH968" s="19">
        <f t="shared" ca="1" si="1442"/>
        <v>0</v>
      </c>
      <c r="CI968" s="26">
        <f t="shared" ca="1" si="1443"/>
        <v>0</v>
      </c>
      <c r="CJ968" s="26">
        <f t="shared" ca="1" si="1444"/>
        <v>0</v>
      </c>
      <c r="CK968" s="16">
        <f t="shared" ca="1" si="1497"/>
        <v>0</v>
      </c>
      <c r="CL968" s="25">
        <v>0</v>
      </c>
      <c r="CM968" s="25">
        <f t="shared" ca="1" si="1498"/>
        <v>0</v>
      </c>
      <c r="CN968" s="25">
        <f t="shared" ca="1" si="1499"/>
        <v>0</v>
      </c>
      <c r="CO968" s="25">
        <f t="shared" ca="1" si="1500"/>
        <v>0</v>
      </c>
      <c r="CP968" s="25">
        <f t="shared" ca="1" si="1501"/>
        <v>0</v>
      </c>
      <c r="CQ968" s="16">
        <f t="shared" ca="1" si="1502"/>
        <v>0</v>
      </c>
      <c r="CR968" s="25">
        <f t="shared" ca="1" si="1503"/>
        <v>0</v>
      </c>
      <c r="CS968" s="9">
        <f t="shared" ca="1" si="1445"/>
        <v>0</v>
      </c>
      <c r="CT968" s="26">
        <f t="shared" ca="1" si="1446"/>
        <v>0</v>
      </c>
      <c r="CU968" s="19">
        <f t="shared" ca="1" si="1447"/>
        <v>0</v>
      </c>
      <c r="CV968" s="26">
        <f t="shared" ca="1" si="1448"/>
        <v>0</v>
      </c>
      <c r="CW968" s="26">
        <f t="shared" ca="1" si="1449"/>
        <v>0</v>
      </c>
      <c r="CX968">
        <f t="shared" ca="1" si="1504"/>
        <v>0</v>
      </c>
      <c r="CY968" s="7">
        <f t="shared" ca="1" si="1472"/>
        <v>0</v>
      </c>
      <c r="CZ968" s="7">
        <f t="shared" ca="1" si="1473"/>
        <v>0</v>
      </c>
      <c r="DA968" s="17">
        <f t="shared" ca="1" si="1505"/>
        <v>0</v>
      </c>
      <c r="DB968" s="17">
        <f t="shared" ca="1" si="1474"/>
        <v>0</v>
      </c>
      <c r="EB968">
        <v>966</v>
      </c>
      <c r="EC968" s="7">
        <f t="shared" si="1506"/>
        <v>0</v>
      </c>
      <c r="ED968" s="28">
        <f t="shared" si="1507"/>
        <v>0</v>
      </c>
      <c r="EE968" s="16">
        <f t="shared" si="1508"/>
        <v>0</v>
      </c>
      <c r="EF968" s="9">
        <f t="shared" si="1450"/>
        <v>0</v>
      </c>
      <c r="EG968" s="26">
        <f t="shared" si="1451"/>
        <v>0</v>
      </c>
      <c r="EH968" s="19">
        <f t="shared" si="1452"/>
        <v>0</v>
      </c>
      <c r="EI968" s="26">
        <f t="shared" si="1453"/>
        <v>0</v>
      </c>
      <c r="EJ968" s="26">
        <f t="shared" si="1454"/>
        <v>0</v>
      </c>
      <c r="EK968" s="16">
        <f t="shared" si="1509"/>
        <v>0</v>
      </c>
      <c r="EL968" s="25">
        <v>0</v>
      </c>
      <c r="EM968" s="25">
        <f t="shared" si="1510"/>
        <v>0</v>
      </c>
      <c r="EN968" s="25">
        <f t="shared" si="1511"/>
        <v>0</v>
      </c>
      <c r="EO968" s="25">
        <f t="shared" si="1512"/>
        <v>0</v>
      </c>
      <c r="EP968" s="25">
        <f t="shared" si="1513"/>
        <v>0</v>
      </c>
      <c r="EQ968" s="16">
        <f t="shared" si="1514"/>
        <v>0</v>
      </c>
      <c r="ER968" s="25">
        <f t="shared" si="1515"/>
        <v>0</v>
      </c>
      <c r="ES968" s="9">
        <f t="shared" si="1455"/>
        <v>0</v>
      </c>
      <c r="ET968" s="26">
        <f t="shared" si="1456"/>
        <v>0</v>
      </c>
      <c r="EU968" s="19">
        <f t="shared" si="1457"/>
        <v>0</v>
      </c>
      <c r="EV968" s="26">
        <f t="shared" si="1458"/>
        <v>0</v>
      </c>
      <c r="EW968" s="26">
        <f t="shared" si="1459"/>
        <v>0</v>
      </c>
      <c r="EX968">
        <f t="shared" si="1516"/>
        <v>0</v>
      </c>
      <c r="EY968" s="7">
        <f t="shared" si="1475"/>
        <v>0</v>
      </c>
      <c r="EZ968" s="7">
        <f t="shared" si="1476"/>
        <v>0</v>
      </c>
      <c r="FA968" s="17">
        <f t="shared" si="1517"/>
        <v>0</v>
      </c>
      <c r="FB968" s="17">
        <f t="shared" si="1477"/>
        <v>0</v>
      </c>
      <c r="GB968">
        <v>966</v>
      </c>
      <c r="GC968" s="7">
        <f t="shared" si="1518"/>
        <v>0</v>
      </c>
      <c r="GD968" s="28">
        <f t="shared" si="1519"/>
        <v>0</v>
      </c>
      <c r="GE968" s="16">
        <f t="shared" si="1520"/>
        <v>0</v>
      </c>
      <c r="GF968" s="9">
        <f t="shared" si="1460"/>
        <v>0</v>
      </c>
      <c r="GG968" s="26">
        <f t="shared" si="1461"/>
        <v>0</v>
      </c>
      <c r="GH968" s="19">
        <f t="shared" si="1462"/>
        <v>0</v>
      </c>
      <c r="GI968" s="26">
        <f t="shared" si="1463"/>
        <v>0</v>
      </c>
      <c r="GJ968" s="26">
        <f t="shared" si="1464"/>
        <v>0</v>
      </c>
      <c r="GK968" s="16">
        <f t="shared" si="1521"/>
        <v>0</v>
      </c>
      <c r="GL968" s="25">
        <v>0</v>
      </c>
      <c r="GM968" s="25">
        <f t="shared" si="1522"/>
        <v>0</v>
      </c>
      <c r="GN968" s="25">
        <f t="shared" si="1523"/>
        <v>0</v>
      </c>
      <c r="GO968" s="25">
        <f t="shared" si="1524"/>
        <v>0</v>
      </c>
      <c r="GP968" s="25">
        <f t="shared" si="1525"/>
        <v>0</v>
      </c>
      <c r="GQ968" s="16">
        <f t="shared" si="1526"/>
        <v>0</v>
      </c>
      <c r="GR968" s="25">
        <f t="shared" si="1527"/>
        <v>0</v>
      </c>
      <c r="GS968" s="9">
        <f t="shared" si="1465"/>
        <v>0</v>
      </c>
      <c r="GT968" s="26">
        <f t="shared" si="1466"/>
        <v>0</v>
      </c>
      <c r="GU968" s="19">
        <f t="shared" si="1467"/>
        <v>0</v>
      </c>
      <c r="GV968" s="26">
        <f t="shared" si="1468"/>
        <v>0</v>
      </c>
      <c r="GW968" s="26">
        <f t="shared" si="1469"/>
        <v>0</v>
      </c>
      <c r="GX968">
        <f t="shared" si="1528"/>
        <v>0</v>
      </c>
      <c r="GY968" s="7">
        <f t="shared" si="1478"/>
        <v>0</v>
      </c>
      <c r="GZ968" s="7">
        <f t="shared" si="1479"/>
        <v>0</v>
      </c>
      <c r="HA968" s="17">
        <f t="shared" si="1529"/>
        <v>0</v>
      </c>
      <c r="HB968" s="17">
        <f t="shared" si="1480"/>
        <v>0</v>
      </c>
    </row>
    <row r="969" spans="54:210" x14ac:dyDescent="0.3">
      <c r="BB969">
        <v>967</v>
      </c>
      <c r="BC969" s="7">
        <f t="shared" si="1481"/>
        <v>0</v>
      </c>
      <c r="BD969" s="28">
        <f t="shared" si="1482"/>
        <v>0</v>
      </c>
      <c r="BE969" s="16">
        <f t="shared" si="1483"/>
        <v>0</v>
      </c>
      <c r="BF969" s="16">
        <f t="shared" si="1484"/>
        <v>0</v>
      </c>
      <c r="BG969" s="25">
        <v>0</v>
      </c>
      <c r="BH969" s="25">
        <f t="shared" si="1485"/>
        <v>0</v>
      </c>
      <c r="BI969" s="25">
        <f t="shared" si="1486"/>
        <v>0</v>
      </c>
      <c r="BJ969" s="25">
        <f t="shared" si="1487"/>
        <v>0</v>
      </c>
      <c r="BK969" s="25">
        <f t="shared" si="1488"/>
        <v>0</v>
      </c>
      <c r="BL969" s="16">
        <f t="shared" si="1489"/>
        <v>0</v>
      </c>
      <c r="BM969" s="25">
        <f t="shared" si="1490"/>
        <v>0</v>
      </c>
      <c r="BN969" s="9">
        <f t="shared" si="1435"/>
        <v>0</v>
      </c>
      <c r="BO969" s="26">
        <f t="shared" si="1436"/>
        <v>0</v>
      </c>
      <c r="BP969" s="19">
        <f t="shared" si="1437"/>
        <v>0</v>
      </c>
      <c r="BQ969" s="26">
        <f t="shared" si="1438"/>
        <v>0</v>
      </c>
      <c r="BR969" s="26">
        <f t="shared" si="1439"/>
        <v>0</v>
      </c>
      <c r="BS969">
        <f t="shared" si="1491"/>
        <v>0</v>
      </c>
      <c r="BT969" s="7">
        <f t="shared" si="1492"/>
        <v>0</v>
      </c>
      <c r="BU969" s="7">
        <f t="shared" si="1470"/>
        <v>0</v>
      </c>
      <c r="BV969" s="17">
        <f t="shared" si="1493"/>
        <v>0</v>
      </c>
      <c r="BW969" s="17">
        <f t="shared" si="1471"/>
        <v>0</v>
      </c>
      <c r="CB969">
        <v>967</v>
      </c>
      <c r="CC969" s="7">
        <f t="shared" ca="1" si="1494"/>
        <v>-19000</v>
      </c>
      <c r="CD969" s="28">
        <f t="shared" ca="1" si="1495"/>
        <v>0</v>
      </c>
      <c r="CE969" s="16">
        <f t="shared" ca="1" si="1496"/>
        <v>0</v>
      </c>
      <c r="CF969" s="9">
        <f t="shared" ca="1" si="1440"/>
        <v>0</v>
      </c>
      <c r="CG969" s="26">
        <f t="shared" ca="1" si="1441"/>
        <v>0</v>
      </c>
      <c r="CH969" s="19">
        <f t="shared" ca="1" si="1442"/>
        <v>0</v>
      </c>
      <c r="CI969" s="26">
        <f t="shared" ca="1" si="1443"/>
        <v>0</v>
      </c>
      <c r="CJ969" s="26">
        <f t="shared" ca="1" si="1444"/>
        <v>0</v>
      </c>
      <c r="CK969" s="16">
        <f t="shared" ca="1" si="1497"/>
        <v>0</v>
      </c>
      <c r="CL969" s="25">
        <v>0</v>
      </c>
      <c r="CM969" s="25">
        <f t="shared" ca="1" si="1498"/>
        <v>0</v>
      </c>
      <c r="CN969" s="25">
        <f t="shared" ca="1" si="1499"/>
        <v>0</v>
      </c>
      <c r="CO969" s="25">
        <f t="shared" ca="1" si="1500"/>
        <v>0</v>
      </c>
      <c r="CP969" s="25">
        <f t="shared" ca="1" si="1501"/>
        <v>0</v>
      </c>
      <c r="CQ969" s="16">
        <f t="shared" ca="1" si="1502"/>
        <v>0</v>
      </c>
      <c r="CR969" s="25">
        <f t="shared" ca="1" si="1503"/>
        <v>0</v>
      </c>
      <c r="CS969" s="9">
        <f t="shared" ca="1" si="1445"/>
        <v>0</v>
      </c>
      <c r="CT969" s="26">
        <f t="shared" ca="1" si="1446"/>
        <v>0</v>
      </c>
      <c r="CU969" s="19">
        <f t="shared" ca="1" si="1447"/>
        <v>0</v>
      </c>
      <c r="CV969" s="26">
        <f t="shared" ca="1" si="1448"/>
        <v>0</v>
      </c>
      <c r="CW969" s="26">
        <f t="shared" ca="1" si="1449"/>
        <v>0</v>
      </c>
      <c r="CX969">
        <f t="shared" ca="1" si="1504"/>
        <v>0</v>
      </c>
      <c r="CY969" s="7">
        <f t="shared" ca="1" si="1472"/>
        <v>0</v>
      </c>
      <c r="CZ969" s="7">
        <f t="shared" ca="1" si="1473"/>
        <v>0</v>
      </c>
      <c r="DA969" s="17">
        <f t="shared" ca="1" si="1505"/>
        <v>0</v>
      </c>
      <c r="DB969" s="17">
        <f t="shared" ca="1" si="1474"/>
        <v>0</v>
      </c>
      <c r="EB969">
        <v>967</v>
      </c>
      <c r="EC969" s="7">
        <f t="shared" si="1506"/>
        <v>0</v>
      </c>
      <c r="ED969" s="28">
        <f t="shared" si="1507"/>
        <v>0</v>
      </c>
      <c r="EE969" s="16">
        <f t="shared" si="1508"/>
        <v>0</v>
      </c>
      <c r="EF969" s="9">
        <f t="shared" si="1450"/>
        <v>0</v>
      </c>
      <c r="EG969" s="26">
        <f t="shared" si="1451"/>
        <v>0</v>
      </c>
      <c r="EH969" s="19">
        <f t="shared" si="1452"/>
        <v>0</v>
      </c>
      <c r="EI969" s="26">
        <f t="shared" si="1453"/>
        <v>0</v>
      </c>
      <c r="EJ969" s="26">
        <f t="shared" si="1454"/>
        <v>0</v>
      </c>
      <c r="EK969" s="16">
        <f t="shared" si="1509"/>
        <v>0</v>
      </c>
      <c r="EL969" s="25">
        <v>0</v>
      </c>
      <c r="EM969" s="25">
        <f t="shared" si="1510"/>
        <v>0</v>
      </c>
      <c r="EN969" s="25">
        <f t="shared" si="1511"/>
        <v>0</v>
      </c>
      <c r="EO969" s="25">
        <f t="shared" si="1512"/>
        <v>0</v>
      </c>
      <c r="EP969" s="25">
        <f t="shared" si="1513"/>
        <v>0</v>
      </c>
      <c r="EQ969" s="16">
        <f t="shared" si="1514"/>
        <v>0</v>
      </c>
      <c r="ER969" s="25">
        <f t="shared" si="1515"/>
        <v>0</v>
      </c>
      <c r="ES969" s="9">
        <f t="shared" si="1455"/>
        <v>0</v>
      </c>
      <c r="ET969" s="26">
        <f t="shared" si="1456"/>
        <v>0</v>
      </c>
      <c r="EU969" s="19">
        <f t="shared" si="1457"/>
        <v>0</v>
      </c>
      <c r="EV969" s="26">
        <f t="shared" si="1458"/>
        <v>0</v>
      </c>
      <c r="EW969" s="26">
        <f t="shared" si="1459"/>
        <v>0</v>
      </c>
      <c r="EX969">
        <f t="shared" si="1516"/>
        <v>0</v>
      </c>
      <c r="EY969" s="7">
        <f t="shared" si="1475"/>
        <v>0</v>
      </c>
      <c r="EZ969" s="7">
        <f t="shared" si="1476"/>
        <v>0</v>
      </c>
      <c r="FA969" s="17">
        <f t="shared" si="1517"/>
        <v>0</v>
      </c>
      <c r="FB969" s="17">
        <f t="shared" si="1477"/>
        <v>0</v>
      </c>
      <c r="GB969">
        <v>967</v>
      </c>
      <c r="GC969" s="7">
        <f t="shared" si="1518"/>
        <v>0</v>
      </c>
      <c r="GD969" s="28">
        <f t="shared" si="1519"/>
        <v>0</v>
      </c>
      <c r="GE969" s="16">
        <f t="shared" si="1520"/>
        <v>0</v>
      </c>
      <c r="GF969" s="9">
        <f t="shared" si="1460"/>
        <v>0</v>
      </c>
      <c r="GG969" s="26">
        <f t="shared" si="1461"/>
        <v>0</v>
      </c>
      <c r="GH969" s="19">
        <f t="shared" si="1462"/>
        <v>0</v>
      </c>
      <c r="GI969" s="26">
        <f t="shared" si="1463"/>
        <v>0</v>
      </c>
      <c r="GJ969" s="26">
        <f t="shared" si="1464"/>
        <v>0</v>
      </c>
      <c r="GK969" s="16">
        <f t="shared" si="1521"/>
        <v>0</v>
      </c>
      <c r="GL969" s="25">
        <v>0</v>
      </c>
      <c r="GM969" s="25">
        <f t="shared" si="1522"/>
        <v>0</v>
      </c>
      <c r="GN969" s="25">
        <f t="shared" si="1523"/>
        <v>0</v>
      </c>
      <c r="GO969" s="25">
        <f t="shared" si="1524"/>
        <v>0</v>
      </c>
      <c r="GP969" s="25">
        <f t="shared" si="1525"/>
        <v>0</v>
      </c>
      <c r="GQ969" s="16">
        <f t="shared" si="1526"/>
        <v>0</v>
      </c>
      <c r="GR969" s="25">
        <f t="shared" si="1527"/>
        <v>0</v>
      </c>
      <c r="GS969" s="9">
        <f t="shared" si="1465"/>
        <v>0</v>
      </c>
      <c r="GT969" s="26">
        <f t="shared" si="1466"/>
        <v>0</v>
      </c>
      <c r="GU969" s="19">
        <f t="shared" si="1467"/>
        <v>0</v>
      </c>
      <c r="GV969" s="26">
        <f t="shared" si="1468"/>
        <v>0</v>
      </c>
      <c r="GW969" s="26">
        <f t="shared" si="1469"/>
        <v>0</v>
      </c>
      <c r="GX969">
        <f t="shared" si="1528"/>
        <v>0</v>
      </c>
      <c r="GY969" s="7">
        <f t="shared" si="1478"/>
        <v>0</v>
      </c>
      <c r="GZ969" s="7">
        <f t="shared" si="1479"/>
        <v>0</v>
      </c>
      <c r="HA969" s="17">
        <f t="shared" si="1529"/>
        <v>0</v>
      </c>
      <c r="HB969" s="17">
        <f t="shared" si="1480"/>
        <v>0</v>
      </c>
    </row>
    <row r="970" spans="54:210" x14ac:dyDescent="0.3">
      <c r="BB970">
        <v>968</v>
      </c>
      <c r="BC970" s="7">
        <f t="shared" si="1481"/>
        <v>0</v>
      </c>
      <c r="BD970" s="28">
        <f t="shared" si="1482"/>
        <v>0</v>
      </c>
      <c r="BE970" s="16">
        <f t="shared" si="1483"/>
        <v>0</v>
      </c>
      <c r="BF970" s="16">
        <f t="shared" si="1484"/>
        <v>0</v>
      </c>
      <c r="BG970" s="25">
        <v>0</v>
      </c>
      <c r="BH970" s="25">
        <f t="shared" si="1485"/>
        <v>0</v>
      </c>
      <c r="BI970" s="25">
        <f t="shared" si="1486"/>
        <v>0</v>
      </c>
      <c r="BJ970" s="25">
        <f t="shared" si="1487"/>
        <v>0</v>
      </c>
      <c r="BK970" s="25">
        <f t="shared" si="1488"/>
        <v>0</v>
      </c>
      <c r="BL970" s="16">
        <f t="shared" si="1489"/>
        <v>0</v>
      </c>
      <c r="BM970" s="25">
        <f t="shared" si="1490"/>
        <v>0</v>
      </c>
      <c r="BN970" s="9">
        <f t="shared" si="1435"/>
        <v>0</v>
      </c>
      <c r="BO970" s="26">
        <f t="shared" si="1436"/>
        <v>0</v>
      </c>
      <c r="BP970" s="19">
        <f t="shared" si="1437"/>
        <v>0</v>
      </c>
      <c r="BQ970" s="26">
        <f t="shared" si="1438"/>
        <v>0</v>
      </c>
      <c r="BR970" s="26">
        <f t="shared" si="1439"/>
        <v>0</v>
      </c>
      <c r="BS970">
        <f t="shared" si="1491"/>
        <v>0</v>
      </c>
      <c r="BT970" s="7">
        <f t="shared" si="1492"/>
        <v>0</v>
      </c>
      <c r="BU970" s="7">
        <f t="shared" si="1470"/>
        <v>0</v>
      </c>
      <c r="BV970" s="17">
        <f t="shared" si="1493"/>
        <v>0</v>
      </c>
      <c r="BW970" s="17">
        <f t="shared" si="1471"/>
        <v>0</v>
      </c>
      <c r="CB970">
        <v>968</v>
      </c>
      <c r="CC970" s="7">
        <f t="shared" ca="1" si="1494"/>
        <v>-19000</v>
      </c>
      <c r="CD970" s="28">
        <f t="shared" ca="1" si="1495"/>
        <v>0</v>
      </c>
      <c r="CE970" s="16">
        <f t="shared" ca="1" si="1496"/>
        <v>0</v>
      </c>
      <c r="CF970" s="9">
        <f t="shared" ca="1" si="1440"/>
        <v>0</v>
      </c>
      <c r="CG970" s="26">
        <f t="shared" ca="1" si="1441"/>
        <v>0</v>
      </c>
      <c r="CH970" s="19">
        <f t="shared" ca="1" si="1442"/>
        <v>0</v>
      </c>
      <c r="CI970" s="26">
        <f t="shared" ca="1" si="1443"/>
        <v>0</v>
      </c>
      <c r="CJ970" s="26">
        <f t="shared" ca="1" si="1444"/>
        <v>0</v>
      </c>
      <c r="CK970" s="16">
        <f t="shared" ca="1" si="1497"/>
        <v>0</v>
      </c>
      <c r="CL970" s="25">
        <v>0</v>
      </c>
      <c r="CM970" s="25">
        <f t="shared" ca="1" si="1498"/>
        <v>0</v>
      </c>
      <c r="CN970" s="25">
        <f t="shared" ca="1" si="1499"/>
        <v>0</v>
      </c>
      <c r="CO970" s="25">
        <f t="shared" ca="1" si="1500"/>
        <v>0</v>
      </c>
      <c r="CP970" s="25">
        <f t="shared" ca="1" si="1501"/>
        <v>0</v>
      </c>
      <c r="CQ970" s="16">
        <f t="shared" ca="1" si="1502"/>
        <v>0</v>
      </c>
      <c r="CR970" s="25">
        <f t="shared" ca="1" si="1503"/>
        <v>0</v>
      </c>
      <c r="CS970" s="9">
        <f t="shared" ca="1" si="1445"/>
        <v>0</v>
      </c>
      <c r="CT970" s="26">
        <f t="shared" ca="1" si="1446"/>
        <v>0</v>
      </c>
      <c r="CU970" s="19">
        <f t="shared" ca="1" si="1447"/>
        <v>0</v>
      </c>
      <c r="CV970" s="26">
        <f t="shared" ca="1" si="1448"/>
        <v>0</v>
      </c>
      <c r="CW970" s="26">
        <f t="shared" ca="1" si="1449"/>
        <v>0</v>
      </c>
      <c r="CX970">
        <f t="shared" ca="1" si="1504"/>
        <v>0</v>
      </c>
      <c r="CY970" s="7">
        <f t="shared" ca="1" si="1472"/>
        <v>0</v>
      </c>
      <c r="CZ970" s="7">
        <f t="shared" ca="1" si="1473"/>
        <v>0</v>
      </c>
      <c r="DA970" s="17">
        <f t="shared" ca="1" si="1505"/>
        <v>0</v>
      </c>
      <c r="DB970" s="17">
        <f t="shared" ca="1" si="1474"/>
        <v>0</v>
      </c>
      <c r="EB970">
        <v>968</v>
      </c>
      <c r="EC970" s="7">
        <f t="shared" si="1506"/>
        <v>0</v>
      </c>
      <c r="ED970" s="28">
        <f t="shared" si="1507"/>
        <v>0</v>
      </c>
      <c r="EE970" s="16">
        <f t="shared" si="1508"/>
        <v>0</v>
      </c>
      <c r="EF970" s="9">
        <f t="shared" si="1450"/>
        <v>0</v>
      </c>
      <c r="EG970" s="26">
        <f t="shared" si="1451"/>
        <v>0</v>
      </c>
      <c r="EH970" s="19">
        <f t="shared" si="1452"/>
        <v>0</v>
      </c>
      <c r="EI970" s="26">
        <f t="shared" si="1453"/>
        <v>0</v>
      </c>
      <c r="EJ970" s="26">
        <f t="shared" si="1454"/>
        <v>0</v>
      </c>
      <c r="EK970" s="16">
        <f t="shared" si="1509"/>
        <v>0</v>
      </c>
      <c r="EL970" s="25">
        <v>0</v>
      </c>
      <c r="EM970" s="25">
        <f t="shared" si="1510"/>
        <v>0</v>
      </c>
      <c r="EN970" s="25">
        <f t="shared" si="1511"/>
        <v>0</v>
      </c>
      <c r="EO970" s="25">
        <f t="shared" si="1512"/>
        <v>0</v>
      </c>
      <c r="EP970" s="25">
        <f t="shared" si="1513"/>
        <v>0</v>
      </c>
      <c r="EQ970" s="16">
        <f t="shared" si="1514"/>
        <v>0</v>
      </c>
      <c r="ER970" s="25">
        <f t="shared" si="1515"/>
        <v>0</v>
      </c>
      <c r="ES970" s="9">
        <f t="shared" si="1455"/>
        <v>0</v>
      </c>
      <c r="ET970" s="26">
        <f t="shared" si="1456"/>
        <v>0</v>
      </c>
      <c r="EU970" s="19">
        <f t="shared" si="1457"/>
        <v>0</v>
      </c>
      <c r="EV970" s="26">
        <f t="shared" si="1458"/>
        <v>0</v>
      </c>
      <c r="EW970" s="26">
        <f t="shared" si="1459"/>
        <v>0</v>
      </c>
      <c r="EX970">
        <f t="shared" si="1516"/>
        <v>0</v>
      </c>
      <c r="EY970" s="7">
        <f t="shared" si="1475"/>
        <v>0</v>
      </c>
      <c r="EZ970" s="7">
        <f t="shared" si="1476"/>
        <v>0</v>
      </c>
      <c r="FA970" s="17">
        <f t="shared" si="1517"/>
        <v>0</v>
      </c>
      <c r="FB970" s="17">
        <f t="shared" si="1477"/>
        <v>0</v>
      </c>
      <c r="GB970">
        <v>968</v>
      </c>
      <c r="GC970" s="7">
        <f t="shared" si="1518"/>
        <v>0</v>
      </c>
      <c r="GD970" s="28">
        <f t="shared" si="1519"/>
        <v>0</v>
      </c>
      <c r="GE970" s="16">
        <f t="shared" si="1520"/>
        <v>0</v>
      </c>
      <c r="GF970" s="9">
        <f t="shared" si="1460"/>
        <v>0</v>
      </c>
      <c r="GG970" s="26">
        <f t="shared" si="1461"/>
        <v>0</v>
      </c>
      <c r="GH970" s="19">
        <f t="shared" si="1462"/>
        <v>0</v>
      </c>
      <c r="GI970" s="26">
        <f t="shared" si="1463"/>
        <v>0</v>
      </c>
      <c r="GJ970" s="26">
        <f t="shared" si="1464"/>
        <v>0</v>
      </c>
      <c r="GK970" s="16">
        <f t="shared" si="1521"/>
        <v>0</v>
      </c>
      <c r="GL970" s="25">
        <v>0</v>
      </c>
      <c r="GM970" s="25">
        <f t="shared" si="1522"/>
        <v>0</v>
      </c>
      <c r="GN970" s="25">
        <f t="shared" si="1523"/>
        <v>0</v>
      </c>
      <c r="GO970" s="25">
        <f t="shared" si="1524"/>
        <v>0</v>
      </c>
      <c r="GP970" s="25">
        <f t="shared" si="1525"/>
        <v>0</v>
      </c>
      <c r="GQ970" s="16">
        <f t="shared" si="1526"/>
        <v>0</v>
      </c>
      <c r="GR970" s="25">
        <f t="shared" si="1527"/>
        <v>0</v>
      </c>
      <c r="GS970" s="9">
        <f t="shared" si="1465"/>
        <v>0</v>
      </c>
      <c r="GT970" s="26">
        <f t="shared" si="1466"/>
        <v>0</v>
      </c>
      <c r="GU970" s="19">
        <f t="shared" si="1467"/>
        <v>0</v>
      </c>
      <c r="GV970" s="26">
        <f t="shared" si="1468"/>
        <v>0</v>
      </c>
      <c r="GW970" s="26">
        <f t="shared" si="1469"/>
        <v>0</v>
      </c>
      <c r="GX970">
        <f t="shared" si="1528"/>
        <v>0</v>
      </c>
      <c r="GY970" s="7">
        <f t="shared" si="1478"/>
        <v>0</v>
      </c>
      <c r="GZ970" s="7">
        <f t="shared" si="1479"/>
        <v>0</v>
      </c>
      <c r="HA970" s="17">
        <f t="shared" si="1529"/>
        <v>0</v>
      </c>
      <c r="HB970" s="17">
        <f t="shared" si="1480"/>
        <v>0</v>
      </c>
    </row>
    <row r="971" spans="54:210" x14ac:dyDescent="0.3">
      <c r="BB971">
        <v>969</v>
      </c>
      <c r="BC971" s="7">
        <f t="shared" si="1481"/>
        <v>0</v>
      </c>
      <c r="BD971" s="28">
        <f t="shared" si="1482"/>
        <v>0</v>
      </c>
      <c r="BE971" s="16">
        <f t="shared" si="1483"/>
        <v>0</v>
      </c>
      <c r="BF971" s="16">
        <f t="shared" si="1484"/>
        <v>0</v>
      </c>
      <c r="BG971" s="25">
        <v>0</v>
      </c>
      <c r="BH971" s="25">
        <f t="shared" si="1485"/>
        <v>0</v>
      </c>
      <c r="BI971" s="25">
        <f t="shared" si="1486"/>
        <v>0</v>
      </c>
      <c r="BJ971" s="25">
        <f t="shared" si="1487"/>
        <v>0</v>
      </c>
      <c r="BK971" s="25">
        <f t="shared" si="1488"/>
        <v>0</v>
      </c>
      <c r="BL971" s="16">
        <f t="shared" si="1489"/>
        <v>0</v>
      </c>
      <c r="BM971" s="25">
        <f t="shared" si="1490"/>
        <v>0</v>
      </c>
      <c r="BN971" s="9">
        <f t="shared" si="1435"/>
        <v>0</v>
      </c>
      <c r="BO971" s="26">
        <f t="shared" si="1436"/>
        <v>0</v>
      </c>
      <c r="BP971" s="19">
        <f t="shared" si="1437"/>
        <v>0</v>
      </c>
      <c r="BQ971" s="26">
        <f t="shared" si="1438"/>
        <v>0</v>
      </c>
      <c r="BR971" s="26">
        <f t="shared" si="1439"/>
        <v>0</v>
      </c>
      <c r="BS971">
        <f t="shared" si="1491"/>
        <v>0</v>
      </c>
      <c r="BT971" s="7">
        <f t="shared" si="1492"/>
        <v>0</v>
      </c>
      <c r="BU971" s="7">
        <f t="shared" si="1470"/>
        <v>0</v>
      </c>
      <c r="BV971" s="17">
        <f t="shared" si="1493"/>
        <v>0</v>
      </c>
      <c r="BW971" s="17">
        <f t="shared" si="1471"/>
        <v>0</v>
      </c>
      <c r="CB971">
        <v>969</v>
      </c>
      <c r="CC971" s="7">
        <f t="shared" ca="1" si="1494"/>
        <v>-19000</v>
      </c>
      <c r="CD971" s="28">
        <f t="shared" ca="1" si="1495"/>
        <v>0</v>
      </c>
      <c r="CE971" s="16">
        <f t="shared" ca="1" si="1496"/>
        <v>0</v>
      </c>
      <c r="CF971" s="9">
        <f t="shared" ca="1" si="1440"/>
        <v>0</v>
      </c>
      <c r="CG971" s="26">
        <f t="shared" ca="1" si="1441"/>
        <v>0</v>
      </c>
      <c r="CH971" s="19">
        <f t="shared" ca="1" si="1442"/>
        <v>0</v>
      </c>
      <c r="CI971" s="26">
        <f t="shared" ca="1" si="1443"/>
        <v>0</v>
      </c>
      <c r="CJ971" s="26">
        <f t="shared" ca="1" si="1444"/>
        <v>0</v>
      </c>
      <c r="CK971" s="16">
        <f t="shared" ca="1" si="1497"/>
        <v>0</v>
      </c>
      <c r="CL971" s="25">
        <v>0</v>
      </c>
      <c r="CM971" s="25">
        <f t="shared" ca="1" si="1498"/>
        <v>0</v>
      </c>
      <c r="CN971" s="25">
        <f t="shared" ca="1" si="1499"/>
        <v>0</v>
      </c>
      <c r="CO971" s="25">
        <f t="shared" ca="1" si="1500"/>
        <v>0</v>
      </c>
      <c r="CP971" s="25">
        <f t="shared" ca="1" si="1501"/>
        <v>0</v>
      </c>
      <c r="CQ971" s="16">
        <f t="shared" ca="1" si="1502"/>
        <v>0</v>
      </c>
      <c r="CR971" s="25">
        <f t="shared" ca="1" si="1503"/>
        <v>0</v>
      </c>
      <c r="CS971" s="9">
        <f t="shared" ca="1" si="1445"/>
        <v>0</v>
      </c>
      <c r="CT971" s="26">
        <f t="shared" ca="1" si="1446"/>
        <v>0</v>
      </c>
      <c r="CU971" s="19">
        <f t="shared" ca="1" si="1447"/>
        <v>0</v>
      </c>
      <c r="CV971" s="26">
        <f t="shared" ca="1" si="1448"/>
        <v>0</v>
      </c>
      <c r="CW971" s="26">
        <f t="shared" ca="1" si="1449"/>
        <v>0</v>
      </c>
      <c r="CX971">
        <f t="shared" ca="1" si="1504"/>
        <v>0</v>
      </c>
      <c r="CY971" s="7">
        <f t="shared" ca="1" si="1472"/>
        <v>0</v>
      </c>
      <c r="CZ971" s="7">
        <f t="shared" ca="1" si="1473"/>
        <v>0</v>
      </c>
      <c r="DA971" s="17">
        <f t="shared" ca="1" si="1505"/>
        <v>0</v>
      </c>
      <c r="DB971" s="17">
        <f t="shared" ca="1" si="1474"/>
        <v>0</v>
      </c>
      <c r="EB971">
        <v>969</v>
      </c>
      <c r="EC971" s="7">
        <f t="shared" si="1506"/>
        <v>0</v>
      </c>
      <c r="ED971" s="28">
        <f t="shared" si="1507"/>
        <v>0</v>
      </c>
      <c r="EE971" s="16">
        <f t="shared" si="1508"/>
        <v>0</v>
      </c>
      <c r="EF971" s="9">
        <f t="shared" si="1450"/>
        <v>0</v>
      </c>
      <c r="EG971" s="26">
        <f t="shared" si="1451"/>
        <v>0</v>
      </c>
      <c r="EH971" s="19">
        <f t="shared" si="1452"/>
        <v>0</v>
      </c>
      <c r="EI971" s="26">
        <f t="shared" si="1453"/>
        <v>0</v>
      </c>
      <c r="EJ971" s="26">
        <f t="shared" si="1454"/>
        <v>0</v>
      </c>
      <c r="EK971" s="16">
        <f t="shared" si="1509"/>
        <v>0</v>
      </c>
      <c r="EL971" s="25">
        <v>0</v>
      </c>
      <c r="EM971" s="25">
        <f t="shared" si="1510"/>
        <v>0</v>
      </c>
      <c r="EN971" s="25">
        <f t="shared" si="1511"/>
        <v>0</v>
      </c>
      <c r="EO971" s="25">
        <f t="shared" si="1512"/>
        <v>0</v>
      </c>
      <c r="EP971" s="25">
        <f t="shared" si="1513"/>
        <v>0</v>
      </c>
      <c r="EQ971" s="16">
        <f t="shared" si="1514"/>
        <v>0</v>
      </c>
      <c r="ER971" s="25">
        <f t="shared" si="1515"/>
        <v>0</v>
      </c>
      <c r="ES971" s="9">
        <f t="shared" si="1455"/>
        <v>0</v>
      </c>
      <c r="ET971" s="26">
        <f t="shared" si="1456"/>
        <v>0</v>
      </c>
      <c r="EU971" s="19">
        <f t="shared" si="1457"/>
        <v>0</v>
      </c>
      <c r="EV971" s="26">
        <f t="shared" si="1458"/>
        <v>0</v>
      </c>
      <c r="EW971" s="26">
        <f t="shared" si="1459"/>
        <v>0</v>
      </c>
      <c r="EX971">
        <f t="shared" si="1516"/>
        <v>0</v>
      </c>
      <c r="EY971" s="7">
        <f t="shared" si="1475"/>
        <v>0</v>
      </c>
      <c r="EZ971" s="7">
        <f t="shared" si="1476"/>
        <v>0</v>
      </c>
      <c r="FA971" s="17">
        <f t="shared" si="1517"/>
        <v>0</v>
      </c>
      <c r="FB971" s="17">
        <f t="shared" si="1477"/>
        <v>0</v>
      </c>
      <c r="GB971">
        <v>969</v>
      </c>
      <c r="GC971" s="7">
        <f t="shared" si="1518"/>
        <v>0</v>
      </c>
      <c r="GD971" s="28">
        <f t="shared" si="1519"/>
        <v>0</v>
      </c>
      <c r="GE971" s="16">
        <f t="shared" si="1520"/>
        <v>0</v>
      </c>
      <c r="GF971" s="9">
        <f t="shared" si="1460"/>
        <v>0</v>
      </c>
      <c r="GG971" s="26">
        <f t="shared" si="1461"/>
        <v>0</v>
      </c>
      <c r="GH971" s="19">
        <f t="shared" si="1462"/>
        <v>0</v>
      </c>
      <c r="GI971" s="26">
        <f t="shared" si="1463"/>
        <v>0</v>
      </c>
      <c r="GJ971" s="26">
        <f t="shared" si="1464"/>
        <v>0</v>
      </c>
      <c r="GK971" s="16">
        <f t="shared" si="1521"/>
        <v>0</v>
      </c>
      <c r="GL971" s="25">
        <v>0</v>
      </c>
      <c r="GM971" s="25">
        <f t="shared" si="1522"/>
        <v>0</v>
      </c>
      <c r="GN971" s="25">
        <f t="shared" si="1523"/>
        <v>0</v>
      </c>
      <c r="GO971" s="25">
        <f t="shared" si="1524"/>
        <v>0</v>
      </c>
      <c r="GP971" s="25">
        <f t="shared" si="1525"/>
        <v>0</v>
      </c>
      <c r="GQ971" s="16">
        <f t="shared" si="1526"/>
        <v>0</v>
      </c>
      <c r="GR971" s="25">
        <f t="shared" si="1527"/>
        <v>0</v>
      </c>
      <c r="GS971" s="9">
        <f t="shared" si="1465"/>
        <v>0</v>
      </c>
      <c r="GT971" s="26">
        <f t="shared" si="1466"/>
        <v>0</v>
      </c>
      <c r="GU971" s="19">
        <f t="shared" si="1467"/>
        <v>0</v>
      </c>
      <c r="GV971" s="26">
        <f t="shared" si="1468"/>
        <v>0</v>
      </c>
      <c r="GW971" s="26">
        <f t="shared" si="1469"/>
        <v>0</v>
      </c>
      <c r="GX971">
        <f t="shared" si="1528"/>
        <v>0</v>
      </c>
      <c r="GY971" s="7">
        <f t="shared" si="1478"/>
        <v>0</v>
      </c>
      <c r="GZ971" s="7">
        <f t="shared" si="1479"/>
        <v>0</v>
      </c>
      <c r="HA971" s="17">
        <f t="shared" si="1529"/>
        <v>0</v>
      </c>
      <c r="HB971" s="17">
        <f t="shared" si="1480"/>
        <v>0</v>
      </c>
    </row>
    <row r="972" spans="54:210" x14ac:dyDescent="0.3">
      <c r="BB972">
        <v>970</v>
      </c>
      <c r="BC972" s="7">
        <f t="shared" si="1481"/>
        <v>0</v>
      </c>
      <c r="BD972" s="28">
        <f t="shared" si="1482"/>
        <v>0</v>
      </c>
      <c r="BE972" s="16">
        <f t="shared" si="1483"/>
        <v>0</v>
      </c>
      <c r="BF972" s="16">
        <f t="shared" si="1484"/>
        <v>0</v>
      </c>
      <c r="BG972" s="25">
        <v>0</v>
      </c>
      <c r="BH972" s="25">
        <f t="shared" si="1485"/>
        <v>0</v>
      </c>
      <c r="BI972" s="25">
        <f t="shared" si="1486"/>
        <v>0</v>
      </c>
      <c r="BJ972" s="25">
        <f t="shared" si="1487"/>
        <v>0</v>
      </c>
      <c r="BK972" s="25">
        <f t="shared" si="1488"/>
        <v>0</v>
      </c>
      <c r="BL972" s="16">
        <f t="shared" si="1489"/>
        <v>0</v>
      </c>
      <c r="BM972" s="25">
        <f t="shared" si="1490"/>
        <v>0</v>
      </c>
      <c r="BN972" s="9">
        <f t="shared" si="1435"/>
        <v>0</v>
      </c>
      <c r="BO972" s="26">
        <f t="shared" si="1436"/>
        <v>0</v>
      </c>
      <c r="BP972" s="19">
        <f t="shared" si="1437"/>
        <v>0</v>
      </c>
      <c r="BQ972" s="26">
        <f t="shared" si="1438"/>
        <v>0</v>
      </c>
      <c r="BR972" s="26">
        <f t="shared" si="1439"/>
        <v>0</v>
      </c>
      <c r="BS972">
        <f t="shared" si="1491"/>
        <v>0</v>
      </c>
      <c r="BT972" s="7">
        <f t="shared" si="1492"/>
        <v>0</v>
      </c>
      <c r="BU972" s="7">
        <f t="shared" si="1470"/>
        <v>0</v>
      </c>
      <c r="BV972" s="17">
        <f t="shared" si="1493"/>
        <v>0</v>
      </c>
      <c r="BW972" s="17">
        <f t="shared" si="1471"/>
        <v>0</v>
      </c>
      <c r="CB972">
        <v>970</v>
      </c>
      <c r="CC972" s="7">
        <f t="shared" ca="1" si="1494"/>
        <v>-19000</v>
      </c>
      <c r="CD972" s="28">
        <f t="shared" ca="1" si="1495"/>
        <v>0</v>
      </c>
      <c r="CE972" s="16">
        <f t="shared" ca="1" si="1496"/>
        <v>0</v>
      </c>
      <c r="CF972" s="9">
        <f t="shared" ca="1" si="1440"/>
        <v>0</v>
      </c>
      <c r="CG972" s="26">
        <f t="shared" ca="1" si="1441"/>
        <v>0</v>
      </c>
      <c r="CH972" s="19">
        <f t="shared" ca="1" si="1442"/>
        <v>0</v>
      </c>
      <c r="CI972" s="26">
        <f t="shared" ca="1" si="1443"/>
        <v>0</v>
      </c>
      <c r="CJ972" s="26">
        <f t="shared" ca="1" si="1444"/>
        <v>0</v>
      </c>
      <c r="CK972" s="16">
        <f t="shared" ca="1" si="1497"/>
        <v>0</v>
      </c>
      <c r="CL972" s="25">
        <v>0</v>
      </c>
      <c r="CM972" s="25">
        <f t="shared" ca="1" si="1498"/>
        <v>0</v>
      </c>
      <c r="CN972" s="25">
        <f t="shared" ca="1" si="1499"/>
        <v>0</v>
      </c>
      <c r="CO972" s="25">
        <f t="shared" ca="1" si="1500"/>
        <v>0</v>
      </c>
      <c r="CP972" s="25">
        <f t="shared" ca="1" si="1501"/>
        <v>0</v>
      </c>
      <c r="CQ972" s="16">
        <f t="shared" ca="1" si="1502"/>
        <v>0</v>
      </c>
      <c r="CR972" s="25">
        <f t="shared" ca="1" si="1503"/>
        <v>0</v>
      </c>
      <c r="CS972" s="9">
        <f t="shared" ca="1" si="1445"/>
        <v>0</v>
      </c>
      <c r="CT972" s="26">
        <f t="shared" ca="1" si="1446"/>
        <v>0</v>
      </c>
      <c r="CU972" s="19">
        <f t="shared" ca="1" si="1447"/>
        <v>0</v>
      </c>
      <c r="CV972" s="26">
        <f t="shared" ca="1" si="1448"/>
        <v>0</v>
      </c>
      <c r="CW972" s="26">
        <f t="shared" ca="1" si="1449"/>
        <v>0</v>
      </c>
      <c r="CX972">
        <f t="shared" ca="1" si="1504"/>
        <v>0</v>
      </c>
      <c r="CY972" s="7">
        <f t="shared" ca="1" si="1472"/>
        <v>0</v>
      </c>
      <c r="CZ972" s="7">
        <f t="shared" ca="1" si="1473"/>
        <v>0</v>
      </c>
      <c r="DA972" s="17">
        <f t="shared" ca="1" si="1505"/>
        <v>0</v>
      </c>
      <c r="DB972" s="17">
        <f t="shared" ca="1" si="1474"/>
        <v>0</v>
      </c>
      <c r="EB972">
        <v>970</v>
      </c>
      <c r="EC972" s="7">
        <f t="shared" si="1506"/>
        <v>0</v>
      </c>
      <c r="ED972" s="28">
        <f t="shared" si="1507"/>
        <v>0</v>
      </c>
      <c r="EE972" s="16">
        <f t="shared" si="1508"/>
        <v>0</v>
      </c>
      <c r="EF972" s="9">
        <f t="shared" si="1450"/>
        <v>0</v>
      </c>
      <c r="EG972" s="26">
        <f t="shared" si="1451"/>
        <v>0</v>
      </c>
      <c r="EH972" s="19">
        <f t="shared" si="1452"/>
        <v>0</v>
      </c>
      <c r="EI972" s="26">
        <f t="shared" si="1453"/>
        <v>0</v>
      </c>
      <c r="EJ972" s="26">
        <f t="shared" si="1454"/>
        <v>0</v>
      </c>
      <c r="EK972" s="16">
        <f t="shared" si="1509"/>
        <v>0</v>
      </c>
      <c r="EL972" s="25">
        <v>0</v>
      </c>
      <c r="EM972" s="25">
        <f t="shared" si="1510"/>
        <v>0</v>
      </c>
      <c r="EN972" s="25">
        <f t="shared" si="1511"/>
        <v>0</v>
      </c>
      <c r="EO972" s="25">
        <f t="shared" si="1512"/>
        <v>0</v>
      </c>
      <c r="EP972" s="25">
        <f t="shared" si="1513"/>
        <v>0</v>
      </c>
      <c r="EQ972" s="16">
        <f t="shared" si="1514"/>
        <v>0</v>
      </c>
      <c r="ER972" s="25">
        <f t="shared" si="1515"/>
        <v>0</v>
      </c>
      <c r="ES972" s="9">
        <f t="shared" si="1455"/>
        <v>0</v>
      </c>
      <c r="ET972" s="26">
        <f t="shared" si="1456"/>
        <v>0</v>
      </c>
      <c r="EU972" s="19">
        <f t="shared" si="1457"/>
        <v>0</v>
      </c>
      <c r="EV972" s="26">
        <f t="shared" si="1458"/>
        <v>0</v>
      </c>
      <c r="EW972" s="26">
        <f t="shared" si="1459"/>
        <v>0</v>
      </c>
      <c r="EX972">
        <f t="shared" si="1516"/>
        <v>0</v>
      </c>
      <c r="EY972" s="7">
        <f t="shared" si="1475"/>
        <v>0</v>
      </c>
      <c r="EZ972" s="7">
        <f t="shared" si="1476"/>
        <v>0</v>
      </c>
      <c r="FA972" s="17">
        <f t="shared" si="1517"/>
        <v>0</v>
      </c>
      <c r="FB972" s="17">
        <f t="shared" si="1477"/>
        <v>0</v>
      </c>
      <c r="GB972">
        <v>970</v>
      </c>
      <c r="GC972" s="7">
        <f t="shared" si="1518"/>
        <v>0</v>
      </c>
      <c r="GD972" s="28">
        <f t="shared" si="1519"/>
        <v>0</v>
      </c>
      <c r="GE972" s="16">
        <f t="shared" si="1520"/>
        <v>0</v>
      </c>
      <c r="GF972" s="9">
        <f t="shared" si="1460"/>
        <v>0</v>
      </c>
      <c r="GG972" s="26">
        <f t="shared" si="1461"/>
        <v>0</v>
      </c>
      <c r="GH972" s="19">
        <f t="shared" si="1462"/>
        <v>0</v>
      </c>
      <c r="GI972" s="26">
        <f t="shared" si="1463"/>
        <v>0</v>
      </c>
      <c r="GJ972" s="26">
        <f t="shared" si="1464"/>
        <v>0</v>
      </c>
      <c r="GK972" s="16">
        <f t="shared" si="1521"/>
        <v>0</v>
      </c>
      <c r="GL972" s="25">
        <v>0</v>
      </c>
      <c r="GM972" s="25">
        <f t="shared" si="1522"/>
        <v>0</v>
      </c>
      <c r="GN972" s="25">
        <f t="shared" si="1523"/>
        <v>0</v>
      </c>
      <c r="GO972" s="25">
        <f t="shared" si="1524"/>
        <v>0</v>
      </c>
      <c r="GP972" s="25">
        <f t="shared" si="1525"/>
        <v>0</v>
      </c>
      <c r="GQ972" s="16">
        <f t="shared" si="1526"/>
        <v>0</v>
      </c>
      <c r="GR972" s="25">
        <f t="shared" si="1527"/>
        <v>0</v>
      </c>
      <c r="GS972" s="9">
        <f t="shared" si="1465"/>
        <v>0</v>
      </c>
      <c r="GT972" s="26">
        <f t="shared" si="1466"/>
        <v>0</v>
      </c>
      <c r="GU972" s="19">
        <f t="shared" si="1467"/>
        <v>0</v>
      </c>
      <c r="GV972" s="26">
        <f t="shared" si="1468"/>
        <v>0</v>
      </c>
      <c r="GW972" s="26">
        <f t="shared" si="1469"/>
        <v>0</v>
      </c>
      <c r="GX972">
        <f t="shared" si="1528"/>
        <v>0</v>
      </c>
      <c r="GY972" s="7">
        <f t="shared" si="1478"/>
        <v>0</v>
      </c>
      <c r="GZ972" s="7">
        <f t="shared" si="1479"/>
        <v>0</v>
      </c>
      <c r="HA972" s="17">
        <f t="shared" si="1529"/>
        <v>0</v>
      </c>
      <c r="HB972" s="17">
        <f t="shared" si="1480"/>
        <v>0</v>
      </c>
    </row>
    <row r="973" spans="54:210" x14ac:dyDescent="0.3">
      <c r="BB973">
        <v>971</v>
      </c>
      <c r="BC973" s="7">
        <f t="shared" si="1481"/>
        <v>0</v>
      </c>
      <c r="BD973" s="28">
        <f t="shared" si="1482"/>
        <v>0</v>
      </c>
      <c r="BE973" s="16">
        <f t="shared" si="1483"/>
        <v>0</v>
      </c>
      <c r="BF973" s="16">
        <f t="shared" si="1484"/>
        <v>0</v>
      </c>
      <c r="BG973" s="25">
        <v>0</v>
      </c>
      <c r="BH973" s="25">
        <f t="shared" si="1485"/>
        <v>0</v>
      </c>
      <c r="BI973" s="25">
        <f t="shared" si="1486"/>
        <v>0</v>
      </c>
      <c r="BJ973" s="25">
        <f t="shared" si="1487"/>
        <v>0</v>
      </c>
      <c r="BK973" s="25">
        <f t="shared" si="1488"/>
        <v>0</v>
      </c>
      <c r="BL973" s="16">
        <f t="shared" si="1489"/>
        <v>0</v>
      </c>
      <c r="BM973" s="25">
        <f t="shared" si="1490"/>
        <v>0</v>
      </c>
      <c r="BN973" s="9">
        <f t="shared" si="1435"/>
        <v>0</v>
      </c>
      <c r="BO973" s="26">
        <f t="shared" si="1436"/>
        <v>0</v>
      </c>
      <c r="BP973" s="19">
        <f t="shared" si="1437"/>
        <v>0</v>
      </c>
      <c r="BQ973" s="26">
        <f t="shared" si="1438"/>
        <v>0</v>
      </c>
      <c r="BR973" s="26">
        <f t="shared" si="1439"/>
        <v>0</v>
      </c>
      <c r="BS973">
        <f t="shared" si="1491"/>
        <v>0</v>
      </c>
      <c r="BT973" s="7">
        <f t="shared" si="1492"/>
        <v>0</v>
      </c>
      <c r="BU973" s="7">
        <f t="shared" si="1470"/>
        <v>0</v>
      </c>
      <c r="BV973" s="17">
        <f t="shared" si="1493"/>
        <v>0</v>
      </c>
      <c r="BW973" s="17">
        <f t="shared" si="1471"/>
        <v>0</v>
      </c>
      <c r="CB973">
        <v>971</v>
      </c>
      <c r="CC973" s="7">
        <f t="shared" ca="1" si="1494"/>
        <v>-19000</v>
      </c>
      <c r="CD973" s="28">
        <f t="shared" ca="1" si="1495"/>
        <v>0</v>
      </c>
      <c r="CE973" s="16">
        <f t="shared" ca="1" si="1496"/>
        <v>0</v>
      </c>
      <c r="CF973" s="9">
        <f t="shared" ca="1" si="1440"/>
        <v>0</v>
      </c>
      <c r="CG973" s="26">
        <f t="shared" ca="1" si="1441"/>
        <v>0</v>
      </c>
      <c r="CH973" s="19">
        <f t="shared" ca="1" si="1442"/>
        <v>0</v>
      </c>
      <c r="CI973" s="26">
        <f t="shared" ca="1" si="1443"/>
        <v>0</v>
      </c>
      <c r="CJ973" s="26">
        <f t="shared" ca="1" si="1444"/>
        <v>0</v>
      </c>
      <c r="CK973" s="16">
        <f t="shared" ca="1" si="1497"/>
        <v>0</v>
      </c>
      <c r="CL973" s="25">
        <v>0</v>
      </c>
      <c r="CM973" s="25">
        <f t="shared" ca="1" si="1498"/>
        <v>0</v>
      </c>
      <c r="CN973" s="25">
        <f t="shared" ca="1" si="1499"/>
        <v>0</v>
      </c>
      <c r="CO973" s="25">
        <f t="shared" ca="1" si="1500"/>
        <v>0</v>
      </c>
      <c r="CP973" s="25">
        <f t="shared" ca="1" si="1501"/>
        <v>0</v>
      </c>
      <c r="CQ973" s="16">
        <f t="shared" ca="1" si="1502"/>
        <v>0</v>
      </c>
      <c r="CR973" s="25">
        <f t="shared" ca="1" si="1503"/>
        <v>0</v>
      </c>
      <c r="CS973" s="9">
        <f t="shared" ca="1" si="1445"/>
        <v>0</v>
      </c>
      <c r="CT973" s="26">
        <f t="shared" ca="1" si="1446"/>
        <v>0</v>
      </c>
      <c r="CU973" s="19">
        <f t="shared" ca="1" si="1447"/>
        <v>0</v>
      </c>
      <c r="CV973" s="26">
        <f t="shared" ca="1" si="1448"/>
        <v>0</v>
      </c>
      <c r="CW973" s="26">
        <f t="shared" ca="1" si="1449"/>
        <v>0</v>
      </c>
      <c r="CX973">
        <f t="shared" ca="1" si="1504"/>
        <v>0</v>
      </c>
      <c r="CY973" s="7">
        <f t="shared" ca="1" si="1472"/>
        <v>0</v>
      </c>
      <c r="CZ973" s="7">
        <f t="shared" ca="1" si="1473"/>
        <v>0</v>
      </c>
      <c r="DA973" s="17">
        <f t="shared" ca="1" si="1505"/>
        <v>0</v>
      </c>
      <c r="DB973" s="17">
        <f t="shared" ca="1" si="1474"/>
        <v>0</v>
      </c>
      <c r="EB973">
        <v>971</v>
      </c>
      <c r="EC973" s="7">
        <f t="shared" si="1506"/>
        <v>0</v>
      </c>
      <c r="ED973" s="28">
        <f t="shared" si="1507"/>
        <v>0</v>
      </c>
      <c r="EE973" s="16">
        <f t="shared" si="1508"/>
        <v>0</v>
      </c>
      <c r="EF973" s="9">
        <f t="shared" si="1450"/>
        <v>0</v>
      </c>
      <c r="EG973" s="26">
        <f t="shared" si="1451"/>
        <v>0</v>
      </c>
      <c r="EH973" s="19">
        <f t="shared" si="1452"/>
        <v>0</v>
      </c>
      <c r="EI973" s="26">
        <f t="shared" si="1453"/>
        <v>0</v>
      </c>
      <c r="EJ973" s="26">
        <f t="shared" si="1454"/>
        <v>0</v>
      </c>
      <c r="EK973" s="16">
        <f t="shared" si="1509"/>
        <v>0</v>
      </c>
      <c r="EL973" s="25">
        <v>0</v>
      </c>
      <c r="EM973" s="25">
        <f t="shared" si="1510"/>
        <v>0</v>
      </c>
      <c r="EN973" s="25">
        <f t="shared" si="1511"/>
        <v>0</v>
      </c>
      <c r="EO973" s="25">
        <f t="shared" si="1512"/>
        <v>0</v>
      </c>
      <c r="EP973" s="25">
        <f t="shared" si="1513"/>
        <v>0</v>
      </c>
      <c r="EQ973" s="16">
        <f t="shared" si="1514"/>
        <v>0</v>
      </c>
      <c r="ER973" s="25">
        <f t="shared" si="1515"/>
        <v>0</v>
      </c>
      <c r="ES973" s="9">
        <f t="shared" si="1455"/>
        <v>0</v>
      </c>
      <c r="ET973" s="26">
        <f t="shared" si="1456"/>
        <v>0</v>
      </c>
      <c r="EU973" s="19">
        <f t="shared" si="1457"/>
        <v>0</v>
      </c>
      <c r="EV973" s="26">
        <f t="shared" si="1458"/>
        <v>0</v>
      </c>
      <c r="EW973" s="26">
        <f t="shared" si="1459"/>
        <v>0</v>
      </c>
      <c r="EX973">
        <f t="shared" si="1516"/>
        <v>0</v>
      </c>
      <c r="EY973" s="7">
        <f t="shared" si="1475"/>
        <v>0</v>
      </c>
      <c r="EZ973" s="7">
        <f t="shared" si="1476"/>
        <v>0</v>
      </c>
      <c r="FA973" s="17">
        <f t="shared" si="1517"/>
        <v>0</v>
      </c>
      <c r="FB973" s="17">
        <f t="shared" si="1477"/>
        <v>0</v>
      </c>
      <c r="GB973">
        <v>971</v>
      </c>
      <c r="GC973" s="7">
        <f t="shared" si="1518"/>
        <v>0</v>
      </c>
      <c r="GD973" s="28">
        <f t="shared" si="1519"/>
        <v>0</v>
      </c>
      <c r="GE973" s="16">
        <f t="shared" si="1520"/>
        <v>0</v>
      </c>
      <c r="GF973" s="9">
        <f t="shared" si="1460"/>
        <v>0</v>
      </c>
      <c r="GG973" s="26">
        <f t="shared" si="1461"/>
        <v>0</v>
      </c>
      <c r="GH973" s="19">
        <f t="shared" si="1462"/>
        <v>0</v>
      </c>
      <c r="GI973" s="26">
        <f t="shared" si="1463"/>
        <v>0</v>
      </c>
      <c r="GJ973" s="26">
        <f t="shared" si="1464"/>
        <v>0</v>
      </c>
      <c r="GK973" s="16">
        <f t="shared" si="1521"/>
        <v>0</v>
      </c>
      <c r="GL973" s="25">
        <v>0</v>
      </c>
      <c r="GM973" s="25">
        <f t="shared" si="1522"/>
        <v>0</v>
      </c>
      <c r="GN973" s="25">
        <f t="shared" si="1523"/>
        <v>0</v>
      </c>
      <c r="GO973" s="25">
        <f t="shared" si="1524"/>
        <v>0</v>
      </c>
      <c r="GP973" s="25">
        <f t="shared" si="1525"/>
        <v>0</v>
      </c>
      <c r="GQ973" s="16">
        <f t="shared" si="1526"/>
        <v>0</v>
      </c>
      <c r="GR973" s="25">
        <f t="shared" si="1527"/>
        <v>0</v>
      </c>
      <c r="GS973" s="9">
        <f t="shared" si="1465"/>
        <v>0</v>
      </c>
      <c r="GT973" s="26">
        <f t="shared" si="1466"/>
        <v>0</v>
      </c>
      <c r="GU973" s="19">
        <f t="shared" si="1467"/>
        <v>0</v>
      </c>
      <c r="GV973" s="26">
        <f t="shared" si="1468"/>
        <v>0</v>
      </c>
      <c r="GW973" s="26">
        <f t="shared" si="1469"/>
        <v>0</v>
      </c>
      <c r="GX973">
        <f t="shared" si="1528"/>
        <v>0</v>
      </c>
      <c r="GY973" s="7">
        <f t="shared" si="1478"/>
        <v>0</v>
      </c>
      <c r="GZ973" s="7">
        <f t="shared" si="1479"/>
        <v>0</v>
      </c>
      <c r="HA973" s="17">
        <f t="shared" si="1529"/>
        <v>0</v>
      </c>
      <c r="HB973" s="17">
        <f t="shared" si="1480"/>
        <v>0</v>
      </c>
    </row>
    <row r="974" spans="54:210" x14ac:dyDescent="0.3">
      <c r="BB974">
        <v>972</v>
      </c>
      <c r="BC974" s="7">
        <f t="shared" si="1481"/>
        <v>0</v>
      </c>
      <c r="BD974" s="28">
        <f t="shared" si="1482"/>
        <v>0</v>
      </c>
      <c r="BE974" s="16">
        <f t="shared" si="1483"/>
        <v>0</v>
      </c>
      <c r="BF974" s="16">
        <f t="shared" si="1484"/>
        <v>0</v>
      </c>
      <c r="BG974" s="25">
        <v>0</v>
      </c>
      <c r="BH974" s="25">
        <f t="shared" si="1485"/>
        <v>0</v>
      </c>
      <c r="BI974" s="25">
        <f t="shared" si="1486"/>
        <v>0</v>
      </c>
      <c r="BJ974" s="25">
        <f t="shared" si="1487"/>
        <v>0</v>
      </c>
      <c r="BK974" s="25">
        <f t="shared" si="1488"/>
        <v>0</v>
      </c>
      <c r="BL974" s="16">
        <f t="shared" si="1489"/>
        <v>0</v>
      </c>
      <c r="BM974" s="25">
        <f t="shared" si="1490"/>
        <v>0</v>
      </c>
      <c r="BN974" s="9">
        <f t="shared" si="1435"/>
        <v>0</v>
      </c>
      <c r="BO974" s="26">
        <f t="shared" si="1436"/>
        <v>0</v>
      </c>
      <c r="BP974" s="19">
        <f t="shared" si="1437"/>
        <v>0</v>
      </c>
      <c r="BQ974" s="26">
        <f t="shared" si="1438"/>
        <v>0</v>
      </c>
      <c r="BR974" s="26">
        <f t="shared" si="1439"/>
        <v>0</v>
      </c>
      <c r="BS974">
        <f t="shared" si="1491"/>
        <v>0</v>
      </c>
      <c r="BT974" s="7">
        <f t="shared" si="1492"/>
        <v>0</v>
      </c>
      <c r="BU974" s="7">
        <f t="shared" si="1470"/>
        <v>0</v>
      </c>
      <c r="BV974" s="17">
        <f t="shared" si="1493"/>
        <v>0</v>
      </c>
      <c r="BW974" s="17">
        <f t="shared" si="1471"/>
        <v>0</v>
      </c>
      <c r="CB974">
        <v>972</v>
      </c>
      <c r="CC974" s="7">
        <f t="shared" ca="1" si="1494"/>
        <v>-19000</v>
      </c>
      <c r="CD974" s="28">
        <f t="shared" ca="1" si="1495"/>
        <v>0</v>
      </c>
      <c r="CE974" s="16">
        <f t="shared" ca="1" si="1496"/>
        <v>0</v>
      </c>
      <c r="CF974" s="9">
        <f t="shared" ca="1" si="1440"/>
        <v>0</v>
      </c>
      <c r="CG974" s="26">
        <f t="shared" ca="1" si="1441"/>
        <v>0</v>
      </c>
      <c r="CH974" s="19">
        <f t="shared" ca="1" si="1442"/>
        <v>0</v>
      </c>
      <c r="CI974" s="26">
        <f t="shared" ca="1" si="1443"/>
        <v>0</v>
      </c>
      <c r="CJ974" s="26">
        <f t="shared" ca="1" si="1444"/>
        <v>0</v>
      </c>
      <c r="CK974" s="16">
        <f t="shared" ca="1" si="1497"/>
        <v>0</v>
      </c>
      <c r="CL974" s="25">
        <v>0</v>
      </c>
      <c r="CM974" s="25">
        <f t="shared" ca="1" si="1498"/>
        <v>0</v>
      </c>
      <c r="CN974" s="25">
        <f t="shared" ca="1" si="1499"/>
        <v>0</v>
      </c>
      <c r="CO974" s="25">
        <f t="shared" ca="1" si="1500"/>
        <v>0</v>
      </c>
      <c r="CP974" s="25">
        <f t="shared" ca="1" si="1501"/>
        <v>0</v>
      </c>
      <c r="CQ974" s="16">
        <f t="shared" ca="1" si="1502"/>
        <v>0</v>
      </c>
      <c r="CR974" s="25">
        <f t="shared" ca="1" si="1503"/>
        <v>0</v>
      </c>
      <c r="CS974" s="9">
        <f t="shared" ca="1" si="1445"/>
        <v>0</v>
      </c>
      <c r="CT974" s="26">
        <f t="shared" ca="1" si="1446"/>
        <v>0</v>
      </c>
      <c r="CU974" s="19">
        <f t="shared" ca="1" si="1447"/>
        <v>0</v>
      </c>
      <c r="CV974" s="26">
        <f t="shared" ca="1" si="1448"/>
        <v>0</v>
      </c>
      <c r="CW974" s="26">
        <f t="shared" ca="1" si="1449"/>
        <v>0</v>
      </c>
      <c r="CX974">
        <f t="shared" ca="1" si="1504"/>
        <v>0</v>
      </c>
      <c r="CY974" s="7">
        <f t="shared" ca="1" si="1472"/>
        <v>0</v>
      </c>
      <c r="CZ974" s="7">
        <f t="shared" ca="1" si="1473"/>
        <v>0</v>
      </c>
      <c r="DA974" s="17">
        <f t="shared" ca="1" si="1505"/>
        <v>0</v>
      </c>
      <c r="DB974" s="17">
        <f t="shared" ca="1" si="1474"/>
        <v>0</v>
      </c>
      <c r="EB974">
        <v>972</v>
      </c>
      <c r="EC974" s="7">
        <f t="shared" si="1506"/>
        <v>0</v>
      </c>
      <c r="ED974" s="28">
        <f t="shared" si="1507"/>
        <v>0</v>
      </c>
      <c r="EE974" s="16">
        <f t="shared" si="1508"/>
        <v>0</v>
      </c>
      <c r="EF974" s="9">
        <f t="shared" si="1450"/>
        <v>0</v>
      </c>
      <c r="EG974" s="26">
        <f t="shared" si="1451"/>
        <v>0</v>
      </c>
      <c r="EH974" s="19">
        <f t="shared" si="1452"/>
        <v>0</v>
      </c>
      <c r="EI974" s="26">
        <f t="shared" si="1453"/>
        <v>0</v>
      </c>
      <c r="EJ974" s="26">
        <f t="shared" si="1454"/>
        <v>0</v>
      </c>
      <c r="EK974" s="16">
        <f t="shared" si="1509"/>
        <v>0</v>
      </c>
      <c r="EL974" s="25">
        <v>0</v>
      </c>
      <c r="EM974" s="25">
        <f t="shared" si="1510"/>
        <v>0</v>
      </c>
      <c r="EN974" s="25">
        <f t="shared" si="1511"/>
        <v>0</v>
      </c>
      <c r="EO974" s="25">
        <f t="shared" si="1512"/>
        <v>0</v>
      </c>
      <c r="EP974" s="25">
        <f t="shared" si="1513"/>
        <v>0</v>
      </c>
      <c r="EQ974" s="16">
        <f t="shared" si="1514"/>
        <v>0</v>
      </c>
      <c r="ER974" s="25">
        <f t="shared" si="1515"/>
        <v>0</v>
      </c>
      <c r="ES974" s="9">
        <f t="shared" si="1455"/>
        <v>0</v>
      </c>
      <c r="ET974" s="26">
        <f t="shared" si="1456"/>
        <v>0</v>
      </c>
      <c r="EU974" s="19">
        <f t="shared" si="1457"/>
        <v>0</v>
      </c>
      <c r="EV974" s="26">
        <f t="shared" si="1458"/>
        <v>0</v>
      </c>
      <c r="EW974" s="26">
        <f t="shared" si="1459"/>
        <v>0</v>
      </c>
      <c r="EX974">
        <f t="shared" si="1516"/>
        <v>0</v>
      </c>
      <c r="EY974" s="7">
        <f t="shared" si="1475"/>
        <v>0</v>
      </c>
      <c r="EZ974" s="7">
        <f t="shared" si="1476"/>
        <v>0</v>
      </c>
      <c r="FA974" s="17">
        <f t="shared" si="1517"/>
        <v>0</v>
      </c>
      <c r="FB974" s="17">
        <f t="shared" si="1477"/>
        <v>0</v>
      </c>
      <c r="GB974">
        <v>972</v>
      </c>
      <c r="GC974" s="7">
        <f t="shared" si="1518"/>
        <v>0</v>
      </c>
      <c r="GD974" s="28">
        <f t="shared" si="1519"/>
        <v>0</v>
      </c>
      <c r="GE974" s="16">
        <f t="shared" si="1520"/>
        <v>0</v>
      </c>
      <c r="GF974" s="9">
        <f t="shared" si="1460"/>
        <v>0</v>
      </c>
      <c r="GG974" s="26">
        <f t="shared" si="1461"/>
        <v>0</v>
      </c>
      <c r="GH974" s="19">
        <f t="shared" si="1462"/>
        <v>0</v>
      </c>
      <c r="GI974" s="26">
        <f t="shared" si="1463"/>
        <v>0</v>
      </c>
      <c r="GJ974" s="26">
        <f t="shared" si="1464"/>
        <v>0</v>
      </c>
      <c r="GK974" s="16">
        <f t="shared" si="1521"/>
        <v>0</v>
      </c>
      <c r="GL974" s="25">
        <v>0</v>
      </c>
      <c r="GM974" s="25">
        <f t="shared" si="1522"/>
        <v>0</v>
      </c>
      <c r="GN974" s="25">
        <f t="shared" si="1523"/>
        <v>0</v>
      </c>
      <c r="GO974" s="25">
        <f t="shared" si="1524"/>
        <v>0</v>
      </c>
      <c r="GP974" s="25">
        <f t="shared" si="1525"/>
        <v>0</v>
      </c>
      <c r="GQ974" s="16">
        <f t="shared" si="1526"/>
        <v>0</v>
      </c>
      <c r="GR974" s="25">
        <f t="shared" si="1527"/>
        <v>0</v>
      </c>
      <c r="GS974" s="9">
        <f t="shared" si="1465"/>
        <v>0</v>
      </c>
      <c r="GT974" s="26">
        <f t="shared" si="1466"/>
        <v>0</v>
      </c>
      <c r="GU974" s="19">
        <f t="shared" si="1467"/>
        <v>0</v>
      </c>
      <c r="GV974" s="26">
        <f t="shared" si="1468"/>
        <v>0</v>
      </c>
      <c r="GW974" s="26">
        <f t="shared" si="1469"/>
        <v>0</v>
      </c>
      <c r="GX974">
        <f t="shared" si="1528"/>
        <v>0</v>
      </c>
      <c r="GY974" s="7">
        <f t="shared" si="1478"/>
        <v>0</v>
      </c>
      <c r="GZ974" s="7">
        <f t="shared" si="1479"/>
        <v>0</v>
      </c>
      <c r="HA974" s="17">
        <f t="shared" si="1529"/>
        <v>0</v>
      </c>
      <c r="HB974" s="17">
        <f t="shared" si="1480"/>
        <v>0</v>
      </c>
    </row>
    <row r="975" spans="54:210" x14ac:dyDescent="0.3">
      <c r="BB975">
        <v>973</v>
      </c>
      <c r="BC975" s="7">
        <f t="shared" si="1481"/>
        <v>0</v>
      </c>
      <c r="BD975" s="28">
        <f t="shared" si="1482"/>
        <v>0</v>
      </c>
      <c r="BE975" s="16">
        <f t="shared" si="1483"/>
        <v>0</v>
      </c>
      <c r="BF975" s="16">
        <f t="shared" si="1484"/>
        <v>0</v>
      </c>
      <c r="BG975" s="25">
        <v>0</v>
      </c>
      <c r="BH975" s="25">
        <f t="shared" si="1485"/>
        <v>0</v>
      </c>
      <c r="BI975" s="25">
        <f t="shared" si="1486"/>
        <v>0</v>
      </c>
      <c r="BJ975" s="25">
        <f t="shared" si="1487"/>
        <v>0</v>
      </c>
      <c r="BK975" s="25">
        <f t="shared" si="1488"/>
        <v>0</v>
      </c>
      <c r="BL975" s="16">
        <f t="shared" si="1489"/>
        <v>0</v>
      </c>
      <c r="BM975" s="25">
        <f t="shared" si="1490"/>
        <v>0</v>
      </c>
      <c r="BN975" s="9">
        <f t="shared" si="1435"/>
        <v>0</v>
      </c>
      <c r="BO975" s="26">
        <f t="shared" si="1436"/>
        <v>0</v>
      </c>
      <c r="BP975" s="19">
        <f t="shared" si="1437"/>
        <v>0</v>
      </c>
      <c r="BQ975" s="26">
        <f t="shared" si="1438"/>
        <v>0</v>
      </c>
      <c r="BR975" s="26">
        <f t="shared" si="1439"/>
        <v>0</v>
      </c>
      <c r="BS975">
        <f t="shared" si="1491"/>
        <v>0</v>
      </c>
      <c r="BT975" s="7">
        <f t="shared" si="1492"/>
        <v>0</v>
      </c>
      <c r="BU975" s="7">
        <f t="shared" si="1470"/>
        <v>0</v>
      </c>
      <c r="BV975" s="17">
        <f t="shared" si="1493"/>
        <v>0</v>
      </c>
      <c r="BW975" s="17">
        <f t="shared" si="1471"/>
        <v>0</v>
      </c>
      <c r="CB975">
        <v>973</v>
      </c>
      <c r="CC975" s="7">
        <f t="shared" ca="1" si="1494"/>
        <v>-19000</v>
      </c>
      <c r="CD975" s="28">
        <f t="shared" ca="1" si="1495"/>
        <v>0</v>
      </c>
      <c r="CE975" s="16">
        <f t="shared" ca="1" si="1496"/>
        <v>0</v>
      </c>
      <c r="CF975" s="9">
        <f t="shared" ca="1" si="1440"/>
        <v>0</v>
      </c>
      <c r="CG975" s="26">
        <f t="shared" ca="1" si="1441"/>
        <v>0</v>
      </c>
      <c r="CH975" s="19">
        <f t="shared" ca="1" si="1442"/>
        <v>0</v>
      </c>
      <c r="CI975" s="26">
        <f t="shared" ca="1" si="1443"/>
        <v>0</v>
      </c>
      <c r="CJ975" s="26">
        <f t="shared" ca="1" si="1444"/>
        <v>0</v>
      </c>
      <c r="CK975" s="16">
        <f t="shared" ca="1" si="1497"/>
        <v>0</v>
      </c>
      <c r="CL975" s="25">
        <v>0</v>
      </c>
      <c r="CM975" s="25">
        <f t="shared" ca="1" si="1498"/>
        <v>0</v>
      </c>
      <c r="CN975" s="25">
        <f t="shared" ca="1" si="1499"/>
        <v>0</v>
      </c>
      <c r="CO975" s="25">
        <f t="shared" ca="1" si="1500"/>
        <v>0</v>
      </c>
      <c r="CP975" s="25">
        <f t="shared" ca="1" si="1501"/>
        <v>0</v>
      </c>
      <c r="CQ975" s="16">
        <f t="shared" ca="1" si="1502"/>
        <v>0</v>
      </c>
      <c r="CR975" s="25">
        <f t="shared" ca="1" si="1503"/>
        <v>0</v>
      </c>
      <c r="CS975" s="9">
        <f t="shared" ca="1" si="1445"/>
        <v>0</v>
      </c>
      <c r="CT975" s="26">
        <f t="shared" ca="1" si="1446"/>
        <v>0</v>
      </c>
      <c r="CU975" s="19">
        <f t="shared" ca="1" si="1447"/>
        <v>0</v>
      </c>
      <c r="CV975" s="26">
        <f t="shared" ca="1" si="1448"/>
        <v>0</v>
      </c>
      <c r="CW975" s="26">
        <f t="shared" ca="1" si="1449"/>
        <v>0</v>
      </c>
      <c r="CX975">
        <f t="shared" ca="1" si="1504"/>
        <v>0</v>
      </c>
      <c r="CY975" s="7">
        <f t="shared" ca="1" si="1472"/>
        <v>0</v>
      </c>
      <c r="CZ975" s="7">
        <f t="shared" ca="1" si="1473"/>
        <v>0</v>
      </c>
      <c r="DA975" s="17">
        <f t="shared" ca="1" si="1505"/>
        <v>0</v>
      </c>
      <c r="DB975" s="17">
        <f t="shared" ca="1" si="1474"/>
        <v>0</v>
      </c>
      <c r="EB975">
        <v>973</v>
      </c>
      <c r="EC975" s="7">
        <f t="shared" si="1506"/>
        <v>0</v>
      </c>
      <c r="ED975" s="28">
        <f t="shared" si="1507"/>
        <v>0</v>
      </c>
      <c r="EE975" s="16">
        <f t="shared" si="1508"/>
        <v>0</v>
      </c>
      <c r="EF975" s="9">
        <f t="shared" si="1450"/>
        <v>0</v>
      </c>
      <c r="EG975" s="26">
        <f t="shared" si="1451"/>
        <v>0</v>
      </c>
      <c r="EH975" s="19">
        <f t="shared" si="1452"/>
        <v>0</v>
      </c>
      <c r="EI975" s="26">
        <f t="shared" si="1453"/>
        <v>0</v>
      </c>
      <c r="EJ975" s="26">
        <f t="shared" si="1454"/>
        <v>0</v>
      </c>
      <c r="EK975" s="16">
        <f t="shared" si="1509"/>
        <v>0</v>
      </c>
      <c r="EL975" s="25">
        <v>0</v>
      </c>
      <c r="EM975" s="25">
        <f t="shared" si="1510"/>
        <v>0</v>
      </c>
      <c r="EN975" s="25">
        <f t="shared" si="1511"/>
        <v>0</v>
      </c>
      <c r="EO975" s="25">
        <f t="shared" si="1512"/>
        <v>0</v>
      </c>
      <c r="EP975" s="25">
        <f t="shared" si="1513"/>
        <v>0</v>
      </c>
      <c r="EQ975" s="16">
        <f t="shared" si="1514"/>
        <v>0</v>
      </c>
      <c r="ER975" s="25">
        <f t="shared" si="1515"/>
        <v>0</v>
      </c>
      <c r="ES975" s="9">
        <f t="shared" si="1455"/>
        <v>0</v>
      </c>
      <c r="ET975" s="26">
        <f t="shared" si="1456"/>
        <v>0</v>
      </c>
      <c r="EU975" s="19">
        <f t="shared" si="1457"/>
        <v>0</v>
      </c>
      <c r="EV975" s="26">
        <f t="shared" si="1458"/>
        <v>0</v>
      </c>
      <c r="EW975" s="26">
        <f t="shared" si="1459"/>
        <v>0</v>
      </c>
      <c r="EX975">
        <f t="shared" si="1516"/>
        <v>0</v>
      </c>
      <c r="EY975" s="7">
        <f t="shared" si="1475"/>
        <v>0</v>
      </c>
      <c r="EZ975" s="7">
        <f t="shared" si="1476"/>
        <v>0</v>
      </c>
      <c r="FA975" s="17">
        <f t="shared" si="1517"/>
        <v>0</v>
      </c>
      <c r="FB975" s="17">
        <f t="shared" si="1477"/>
        <v>0</v>
      </c>
      <c r="GB975">
        <v>973</v>
      </c>
      <c r="GC975" s="7">
        <f t="shared" si="1518"/>
        <v>0</v>
      </c>
      <c r="GD975" s="28">
        <f t="shared" si="1519"/>
        <v>0</v>
      </c>
      <c r="GE975" s="16">
        <f t="shared" si="1520"/>
        <v>0</v>
      </c>
      <c r="GF975" s="9">
        <f t="shared" si="1460"/>
        <v>0</v>
      </c>
      <c r="GG975" s="26">
        <f t="shared" si="1461"/>
        <v>0</v>
      </c>
      <c r="GH975" s="19">
        <f t="shared" si="1462"/>
        <v>0</v>
      </c>
      <c r="GI975" s="26">
        <f t="shared" si="1463"/>
        <v>0</v>
      </c>
      <c r="GJ975" s="26">
        <f t="shared" si="1464"/>
        <v>0</v>
      </c>
      <c r="GK975" s="16">
        <f t="shared" si="1521"/>
        <v>0</v>
      </c>
      <c r="GL975" s="25">
        <v>0</v>
      </c>
      <c r="GM975" s="25">
        <f t="shared" si="1522"/>
        <v>0</v>
      </c>
      <c r="GN975" s="25">
        <f t="shared" si="1523"/>
        <v>0</v>
      </c>
      <c r="GO975" s="25">
        <f t="shared" si="1524"/>
        <v>0</v>
      </c>
      <c r="GP975" s="25">
        <f t="shared" si="1525"/>
        <v>0</v>
      </c>
      <c r="GQ975" s="16">
        <f t="shared" si="1526"/>
        <v>0</v>
      </c>
      <c r="GR975" s="25">
        <f t="shared" si="1527"/>
        <v>0</v>
      </c>
      <c r="GS975" s="9">
        <f t="shared" si="1465"/>
        <v>0</v>
      </c>
      <c r="GT975" s="26">
        <f t="shared" si="1466"/>
        <v>0</v>
      </c>
      <c r="GU975" s="19">
        <f t="shared" si="1467"/>
        <v>0</v>
      </c>
      <c r="GV975" s="26">
        <f t="shared" si="1468"/>
        <v>0</v>
      </c>
      <c r="GW975" s="26">
        <f t="shared" si="1469"/>
        <v>0</v>
      </c>
      <c r="GX975">
        <f t="shared" si="1528"/>
        <v>0</v>
      </c>
      <c r="GY975" s="7">
        <f t="shared" si="1478"/>
        <v>0</v>
      </c>
      <c r="GZ975" s="7">
        <f t="shared" si="1479"/>
        <v>0</v>
      </c>
      <c r="HA975" s="17">
        <f t="shared" si="1529"/>
        <v>0</v>
      </c>
      <c r="HB975" s="17">
        <f t="shared" si="1480"/>
        <v>0</v>
      </c>
    </row>
    <row r="976" spans="54:210" x14ac:dyDescent="0.3">
      <c r="BB976">
        <v>974</v>
      </c>
      <c r="BC976" s="7">
        <f t="shared" si="1481"/>
        <v>0</v>
      </c>
      <c r="BD976" s="28">
        <f t="shared" si="1482"/>
        <v>0</v>
      </c>
      <c r="BE976" s="16">
        <f t="shared" si="1483"/>
        <v>0</v>
      </c>
      <c r="BF976" s="16">
        <f t="shared" si="1484"/>
        <v>0</v>
      </c>
      <c r="BG976" s="25">
        <v>0</v>
      </c>
      <c r="BH976" s="25">
        <f t="shared" si="1485"/>
        <v>0</v>
      </c>
      <c r="BI976" s="25">
        <f t="shared" si="1486"/>
        <v>0</v>
      </c>
      <c r="BJ976" s="25">
        <f t="shared" si="1487"/>
        <v>0</v>
      </c>
      <c r="BK976" s="25">
        <f t="shared" si="1488"/>
        <v>0</v>
      </c>
      <c r="BL976" s="16">
        <f t="shared" si="1489"/>
        <v>0</v>
      </c>
      <c r="BM976" s="25">
        <f t="shared" si="1490"/>
        <v>0</v>
      </c>
      <c r="BN976" s="9">
        <f t="shared" si="1435"/>
        <v>0</v>
      </c>
      <c r="BO976" s="26">
        <f t="shared" si="1436"/>
        <v>0</v>
      </c>
      <c r="BP976" s="19">
        <f t="shared" si="1437"/>
        <v>0</v>
      </c>
      <c r="BQ976" s="26">
        <f t="shared" si="1438"/>
        <v>0</v>
      </c>
      <c r="BR976" s="26">
        <f t="shared" si="1439"/>
        <v>0</v>
      </c>
      <c r="BS976">
        <f t="shared" si="1491"/>
        <v>0</v>
      </c>
      <c r="BT976" s="7">
        <f t="shared" si="1492"/>
        <v>0</v>
      </c>
      <c r="BU976" s="7">
        <f t="shared" si="1470"/>
        <v>0</v>
      </c>
      <c r="BV976" s="17">
        <f t="shared" si="1493"/>
        <v>0</v>
      </c>
      <c r="BW976" s="17">
        <f t="shared" si="1471"/>
        <v>0</v>
      </c>
      <c r="CB976">
        <v>974</v>
      </c>
      <c r="CC976" s="7">
        <f t="shared" ca="1" si="1494"/>
        <v>-19000</v>
      </c>
      <c r="CD976" s="28">
        <f t="shared" ca="1" si="1495"/>
        <v>0</v>
      </c>
      <c r="CE976" s="16">
        <f t="shared" ca="1" si="1496"/>
        <v>0</v>
      </c>
      <c r="CF976" s="9">
        <f t="shared" ca="1" si="1440"/>
        <v>0</v>
      </c>
      <c r="CG976" s="26">
        <f t="shared" ca="1" si="1441"/>
        <v>0</v>
      </c>
      <c r="CH976" s="19">
        <f t="shared" ca="1" si="1442"/>
        <v>0</v>
      </c>
      <c r="CI976" s="26">
        <f t="shared" ca="1" si="1443"/>
        <v>0</v>
      </c>
      <c r="CJ976" s="26">
        <f t="shared" ca="1" si="1444"/>
        <v>0</v>
      </c>
      <c r="CK976" s="16">
        <f t="shared" ca="1" si="1497"/>
        <v>0</v>
      </c>
      <c r="CL976" s="25">
        <v>0</v>
      </c>
      <c r="CM976" s="25">
        <f t="shared" ca="1" si="1498"/>
        <v>0</v>
      </c>
      <c r="CN976" s="25">
        <f t="shared" ca="1" si="1499"/>
        <v>0</v>
      </c>
      <c r="CO976" s="25">
        <f t="shared" ca="1" si="1500"/>
        <v>0</v>
      </c>
      <c r="CP976" s="25">
        <f t="shared" ca="1" si="1501"/>
        <v>0</v>
      </c>
      <c r="CQ976" s="16">
        <f t="shared" ca="1" si="1502"/>
        <v>0</v>
      </c>
      <c r="CR976" s="25">
        <f t="shared" ca="1" si="1503"/>
        <v>0</v>
      </c>
      <c r="CS976" s="9">
        <f t="shared" ca="1" si="1445"/>
        <v>0</v>
      </c>
      <c r="CT976" s="26">
        <f t="shared" ca="1" si="1446"/>
        <v>0</v>
      </c>
      <c r="CU976" s="19">
        <f t="shared" ca="1" si="1447"/>
        <v>0</v>
      </c>
      <c r="CV976" s="26">
        <f t="shared" ca="1" si="1448"/>
        <v>0</v>
      </c>
      <c r="CW976" s="26">
        <f t="shared" ca="1" si="1449"/>
        <v>0</v>
      </c>
      <c r="CX976">
        <f t="shared" ca="1" si="1504"/>
        <v>0</v>
      </c>
      <c r="CY976" s="7">
        <f t="shared" ca="1" si="1472"/>
        <v>0</v>
      </c>
      <c r="CZ976" s="7">
        <f t="shared" ca="1" si="1473"/>
        <v>0</v>
      </c>
      <c r="DA976" s="17">
        <f t="shared" ca="1" si="1505"/>
        <v>0</v>
      </c>
      <c r="DB976" s="17">
        <f t="shared" ca="1" si="1474"/>
        <v>0</v>
      </c>
      <c r="EB976">
        <v>974</v>
      </c>
      <c r="EC976" s="7">
        <f t="shared" si="1506"/>
        <v>0</v>
      </c>
      <c r="ED976" s="28">
        <f t="shared" si="1507"/>
        <v>0</v>
      </c>
      <c r="EE976" s="16">
        <f t="shared" si="1508"/>
        <v>0</v>
      </c>
      <c r="EF976" s="9">
        <f t="shared" si="1450"/>
        <v>0</v>
      </c>
      <c r="EG976" s="26">
        <f t="shared" si="1451"/>
        <v>0</v>
      </c>
      <c r="EH976" s="19">
        <f t="shared" si="1452"/>
        <v>0</v>
      </c>
      <c r="EI976" s="26">
        <f t="shared" si="1453"/>
        <v>0</v>
      </c>
      <c r="EJ976" s="26">
        <f t="shared" si="1454"/>
        <v>0</v>
      </c>
      <c r="EK976" s="16">
        <f t="shared" si="1509"/>
        <v>0</v>
      </c>
      <c r="EL976" s="25">
        <v>0</v>
      </c>
      <c r="EM976" s="25">
        <f t="shared" si="1510"/>
        <v>0</v>
      </c>
      <c r="EN976" s="25">
        <f t="shared" si="1511"/>
        <v>0</v>
      </c>
      <c r="EO976" s="25">
        <f t="shared" si="1512"/>
        <v>0</v>
      </c>
      <c r="EP976" s="25">
        <f t="shared" si="1513"/>
        <v>0</v>
      </c>
      <c r="EQ976" s="16">
        <f t="shared" si="1514"/>
        <v>0</v>
      </c>
      <c r="ER976" s="25">
        <f t="shared" si="1515"/>
        <v>0</v>
      </c>
      <c r="ES976" s="9">
        <f t="shared" si="1455"/>
        <v>0</v>
      </c>
      <c r="ET976" s="26">
        <f t="shared" si="1456"/>
        <v>0</v>
      </c>
      <c r="EU976" s="19">
        <f t="shared" si="1457"/>
        <v>0</v>
      </c>
      <c r="EV976" s="26">
        <f t="shared" si="1458"/>
        <v>0</v>
      </c>
      <c r="EW976" s="26">
        <f t="shared" si="1459"/>
        <v>0</v>
      </c>
      <c r="EX976">
        <f t="shared" si="1516"/>
        <v>0</v>
      </c>
      <c r="EY976" s="7">
        <f t="shared" si="1475"/>
        <v>0</v>
      </c>
      <c r="EZ976" s="7">
        <f t="shared" si="1476"/>
        <v>0</v>
      </c>
      <c r="FA976" s="17">
        <f t="shared" si="1517"/>
        <v>0</v>
      </c>
      <c r="FB976" s="17">
        <f t="shared" si="1477"/>
        <v>0</v>
      </c>
      <c r="GB976">
        <v>974</v>
      </c>
      <c r="GC976" s="7">
        <f t="shared" si="1518"/>
        <v>0</v>
      </c>
      <c r="GD976" s="28">
        <f t="shared" si="1519"/>
        <v>0</v>
      </c>
      <c r="GE976" s="16">
        <f t="shared" si="1520"/>
        <v>0</v>
      </c>
      <c r="GF976" s="9">
        <f t="shared" si="1460"/>
        <v>0</v>
      </c>
      <c r="GG976" s="26">
        <f t="shared" si="1461"/>
        <v>0</v>
      </c>
      <c r="GH976" s="19">
        <f t="shared" si="1462"/>
        <v>0</v>
      </c>
      <c r="GI976" s="26">
        <f t="shared" si="1463"/>
        <v>0</v>
      </c>
      <c r="GJ976" s="26">
        <f t="shared" si="1464"/>
        <v>0</v>
      </c>
      <c r="GK976" s="16">
        <f t="shared" si="1521"/>
        <v>0</v>
      </c>
      <c r="GL976" s="25">
        <v>0</v>
      </c>
      <c r="GM976" s="25">
        <f t="shared" si="1522"/>
        <v>0</v>
      </c>
      <c r="GN976" s="25">
        <f t="shared" si="1523"/>
        <v>0</v>
      </c>
      <c r="GO976" s="25">
        <f t="shared" si="1524"/>
        <v>0</v>
      </c>
      <c r="GP976" s="25">
        <f t="shared" si="1525"/>
        <v>0</v>
      </c>
      <c r="GQ976" s="16">
        <f t="shared" si="1526"/>
        <v>0</v>
      </c>
      <c r="GR976" s="25">
        <f t="shared" si="1527"/>
        <v>0</v>
      </c>
      <c r="GS976" s="9">
        <f t="shared" si="1465"/>
        <v>0</v>
      </c>
      <c r="GT976" s="26">
        <f t="shared" si="1466"/>
        <v>0</v>
      </c>
      <c r="GU976" s="19">
        <f t="shared" si="1467"/>
        <v>0</v>
      </c>
      <c r="GV976" s="26">
        <f t="shared" si="1468"/>
        <v>0</v>
      </c>
      <c r="GW976" s="26">
        <f t="shared" si="1469"/>
        <v>0</v>
      </c>
      <c r="GX976">
        <f t="shared" si="1528"/>
        <v>0</v>
      </c>
      <c r="GY976" s="7">
        <f t="shared" si="1478"/>
        <v>0</v>
      </c>
      <c r="GZ976" s="7">
        <f t="shared" si="1479"/>
        <v>0</v>
      </c>
      <c r="HA976" s="17">
        <f t="shared" si="1529"/>
        <v>0</v>
      </c>
      <c r="HB976" s="17">
        <f t="shared" si="1480"/>
        <v>0</v>
      </c>
    </row>
    <row r="977" spans="54:210" x14ac:dyDescent="0.3">
      <c r="BB977">
        <v>975</v>
      </c>
      <c r="BC977" s="7">
        <f t="shared" si="1481"/>
        <v>0</v>
      </c>
      <c r="BD977" s="28">
        <f t="shared" si="1482"/>
        <v>0</v>
      </c>
      <c r="BE977" s="16">
        <f t="shared" si="1483"/>
        <v>0</v>
      </c>
      <c r="BF977" s="16">
        <f t="shared" si="1484"/>
        <v>0</v>
      </c>
      <c r="BG977" s="25">
        <v>0</v>
      </c>
      <c r="BH977" s="25">
        <f t="shared" si="1485"/>
        <v>0</v>
      </c>
      <c r="BI977" s="25">
        <f t="shared" si="1486"/>
        <v>0</v>
      </c>
      <c r="BJ977" s="25">
        <f t="shared" si="1487"/>
        <v>0</v>
      </c>
      <c r="BK977" s="25">
        <f t="shared" si="1488"/>
        <v>0</v>
      </c>
      <c r="BL977" s="16">
        <f t="shared" si="1489"/>
        <v>0</v>
      </c>
      <c r="BM977" s="25">
        <f t="shared" si="1490"/>
        <v>0</v>
      </c>
      <c r="BN977" s="9">
        <f t="shared" si="1435"/>
        <v>0</v>
      </c>
      <c r="BO977" s="26">
        <f t="shared" si="1436"/>
        <v>0</v>
      </c>
      <c r="BP977" s="19">
        <f t="shared" si="1437"/>
        <v>0</v>
      </c>
      <c r="BQ977" s="26">
        <f t="shared" si="1438"/>
        <v>0</v>
      </c>
      <c r="BR977" s="26">
        <f t="shared" si="1439"/>
        <v>0</v>
      </c>
      <c r="BS977">
        <f t="shared" si="1491"/>
        <v>0</v>
      </c>
      <c r="BT977" s="7">
        <f t="shared" si="1492"/>
        <v>0</v>
      </c>
      <c r="BU977" s="7">
        <f t="shared" si="1470"/>
        <v>0</v>
      </c>
      <c r="BV977" s="17">
        <f t="shared" si="1493"/>
        <v>0</v>
      </c>
      <c r="BW977" s="17">
        <f t="shared" si="1471"/>
        <v>0</v>
      </c>
      <c r="CB977">
        <v>975</v>
      </c>
      <c r="CC977" s="7">
        <f t="shared" ca="1" si="1494"/>
        <v>-19000</v>
      </c>
      <c r="CD977" s="28">
        <f t="shared" ca="1" si="1495"/>
        <v>0</v>
      </c>
      <c r="CE977" s="16">
        <f t="shared" ca="1" si="1496"/>
        <v>0</v>
      </c>
      <c r="CF977" s="9">
        <f t="shared" ca="1" si="1440"/>
        <v>0</v>
      </c>
      <c r="CG977" s="26">
        <f t="shared" ca="1" si="1441"/>
        <v>0</v>
      </c>
      <c r="CH977" s="19">
        <f t="shared" ca="1" si="1442"/>
        <v>0</v>
      </c>
      <c r="CI977" s="26">
        <f t="shared" ca="1" si="1443"/>
        <v>0</v>
      </c>
      <c r="CJ977" s="26">
        <f t="shared" ca="1" si="1444"/>
        <v>0</v>
      </c>
      <c r="CK977" s="16">
        <f t="shared" ca="1" si="1497"/>
        <v>0</v>
      </c>
      <c r="CL977" s="25">
        <v>0</v>
      </c>
      <c r="CM977" s="25">
        <f t="shared" ca="1" si="1498"/>
        <v>0</v>
      </c>
      <c r="CN977" s="25">
        <f t="shared" ca="1" si="1499"/>
        <v>0</v>
      </c>
      <c r="CO977" s="25">
        <f t="shared" ca="1" si="1500"/>
        <v>0</v>
      </c>
      <c r="CP977" s="25">
        <f t="shared" ca="1" si="1501"/>
        <v>0</v>
      </c>
      <c r="CQ977" s="16">
        <f t="shared" ca="1" si="1502"/>
        <v>0</v>
      </c>
      <c r="CR977" s="25">
        <f t="shared" ca="1" si="1503"/>
        <v>0</v>
      </c>
      <c r="CS977" s="9">
        <f t="shared" ca="1" si="1445"/>
        <v>0</v>
      </c>
      <c r="CT977" s="26">
        <f t="shared" ca="1" si="1446"/>
        <v>0</v>
      </c>
      <c r="CU977" s="19">
        <f t="shared" ca="1" si="1447"/>
        <v>0</v>
      </c>
      <c r="CV977" s="26">
        <f t="shared" ca="1" si="1448"/>
        <v>0</v>
      </c>
      <c r="CW977" s="26">
        <f t="shared" ca="1" si="1449"/>
        <v>0</v>
      </c>
      <c r="CX977">
        <f t="shared" ca="1" si="1504"/>
        <v>0</v>
      </c>
      <c r="CY977" s="7">
        <f t="shared" ca="1" si="1472"/>
        <v>0</v>
      </c>
      <c r="CZ977" s="7">
        <f t="shared" ca="1" si="1473"/>
        <v>0</v>
      </c>
      <c r="DA977" s="17">
        <f t="shared" ca="1" si="1505"/>
        <v>0</v>
      </c>
      <c r="DB977" s="17">
        <f t="shared" ca="1" si="1474"/>
        <v>0</v>
      </c>
      <c r="EB977">
        <v>975</v>
      </c>
      <c r="EC977" s="7">
        <f t="shared" si="1506"/>
        <v>0</v>
      </c>
      <c r="ED977" s="28">
        <f t="shared" si="1507"/>
        <v>0</v>
      </c>
      <c r="EE977" s="16">
        <f t="shared" si="1508"/>
        <v>0</v>
      </c>
      <c r="EF977" s="9">
        <f t="shared" si="1450"/>
        <v>0</v>
      </c>
      <c r="EG977" s="26">
        <f t="shared" si="1451"/>
        <v>0</v>
      </c>
      <c r="EH977" s="19">
        <f t="shared" si="1452"/>
        <v>0</v>
      </c>
      <c r="EI977" s="26">
        <f t="shared" si="1453"/>
        <v>0</v>
      </c>
      <c r="EJ977" s="26">
        <f t="shared" si="1454"/>
        <v>0</v>
      </c>
      <c r="EK977" s="16">
        <f t="shared" si="1509"/>
        <v>0</v>
      </c>
      <c r="EL977" s="25">
        <v>0</v>
      </c>
      <c r="EM977" s="25">
        <f t="shared" si="1510"/>
        <v>0</v>
      </c>
      <c r="EN977" s="25">
        <f t="shared" si="1511"/>
        <v>0</v>
      </c>
      <c r="EO977" s="25">
        <f t="shared" si="1512"/>
        <v>0</v>
      </c>
      <c r="EP977" s="25">
        <f t="shared" si="1513"/>
        <v>0</v>
      </c>
      <c r="EQ977" s="16">
        <f t="shared" si="1514"/>
        <v>0</v>
      </c>
      <c r="ER977" s="25">
        <f t="shared" si="1515"/>
        <v>0</v>
      </c>
      <c r="ES977" s="9">
        <f t="shared" si="1455"/>
        <v>0</v>
      </c>
      <c r="ET977" s="26">
        <f t="shared" si="1456"/>
        <v>0</v>
      </c>
      <c r="EU977" s="19">
        <f t="shared" si="1457"/>
        <v>0</v>
      </c>
      <c r="EV977" s="26">
        <f t="shared" si="1458"/>
        <v>0</v>
      </c>
      <c r="EW977" s="26">
        <f t="shared" si="1459"/>
        <v>0</v>
      </c>
      <c r="EX977">
        <f t="shared" si="1516"/>
        <v>0</v>
      </c>
      <c r="EY977" s="7">
        <f t="shared" si="1475"/>
        <v>0</v>
      </c>
      <c r="EZ977" s="7">
        <f t="shared" si="1476"/>
        <v>0</v>
      </c>
      <c r="FA977" s="17">
        <f t="shared" si="1517"/>
        <v>0</v>
      </c>
      <c r="FB977" s="17">
        <f t="shared" si="1477"/>
        <v>0</v>
      </c>
      <c r="GB977">
        <v>975</v>
      </c>
      <c r="GC977" s="7">
        <f t="shared" si="1518"/>
        <v>0</v>
      </c>
      <c r="GD977" s="28">
        <f t="shared" si="1519"/>
        <v>0</v>
      </c>
      <c r="GE977" s="16">
        <f t="shared" si="1520"/>
        <v>0</v>
      </c>
      <c r="GF977" s="9">
        <f t="shared" si="1460"/>
        <v>0</v>
      </c>
      <c r="GG977" s="26">
        <f t="shared" si="1461"/>
        <v>0</v>
      </c>
      <c r="GH977" s="19">
        <f t="shared" si="1462"/>
        <v>0</v>
      </c>
      <c r="GI977" s="26">
        <f t="shared" si="1463"/>
        <v>0</v>
      </c>
      <c r="GJ977" s="26">
        <f t="shared" si="1464"/>
        <v>0</v>
      </c>
      <c r="GK977" s="16">
        <f t="shared" si="1521"/>
        <v>0</v>
      </c>
      <c r="GL977" s="25">
        <v>0</v>
      </c>
      <c r="GM977" s="25">
        <f t="shared" si="1522"/>
        <v>0</v>
      </c>
      <c r="GN977" s="25">
        <f t="shared" si="1523"/>
        <v>0</v>
      </c>
      <c r="GO977" s="25">
        <f t="shared" si="1524"/>
        <v>0</v>
      </c>
      <c r="GP977" s="25">
        <f t="shared" si="1525"/>
        <v>0</v>
      </c>
      <c r="GQ977" s="16">
        <f t="shared" si="1526"/>
        <v>0</v>
      </c>
      <c r="GR977" s="25">
        <f t="shared" si="1527"/>
        <v>0</v>
      </c>
      <c r="GS977" s="9">
        <f t="shared" si="1465"/>
        <v>0</v>
      </c>
      <c r="GT977" s="26">
        <f t="shared" si="1466"/>
        <v>0</v>
      </c>
      <c r="GU977" s="19">
        <f t="shared" si="1467"/>
        <v>0</v>
      </c>
      <c r="GV977" s="26">
        <f t="shared" si="1468"/>
        <v>0</v>
      </c>
      <c r="GW977" s="26">
        <f t="shared" si="1469"/>
        <v>0</v>
      </c>
      <c r="GX977">
        <f t="shared" si="1528"/>
        <v>0</v>
      </c>
      <c r="GY977" s="7">
        <f t="shared" si="1478"/>
        <v>0</v>
      </c>
      <c r="GZ977" s="7">
        <f t="shared" si="1479"/>
        <v>0</v>
      </c>
      <c r="HA977" s="17">
        <f t="shared" si="1529"/>
        <v>0</v>
      </c>
      <c r="HB977" s="17">
        <f t="shared" si="1480"/>
        <v>0</v>
      </c>
    </row>
    <row r="978" spans="54:210" x14ac:dyDescent="0.3">
      <c r="BB978">
        <v>976</v>
      </c>
      <c r="BC978" s="7">
        <f t="shared" si="1481"/>
        <v>0</v>
      </c>
      <c r="BD978" s="28">
        <f t="shared" si="1482"/>
        <v>0</v>
      </c>
      <c r="BE978" s="16">
        <f t="shared" si="1483"/>
        <v>0</v>
      </c>
      <c r="BF978" s="16">
        <f t="shared" si="1484"/>
        <v>0</v>
      </c>
      <c r="BG978" s="25">
        <v>0</v>
      </c>
      <c r="BH978" s="25">
        <f t="shared" si="1485"/>
        <v>0</v>
      </c>
      <c r="BI978" s="25">
        <f t="shared" si="1486"/>
        <v>0</v>
      </c>
      <c r="BJ978" s="25">
        <f t="shared" si="1487"/>
        <v>0</v>
      </c>
      <c r="BK978" s="25">
        <f t="shared" si="1488"/>
        <v>0</v>
      </c>
      <c r="BL978" s="16">
        <f t="shared" si="1489"/>
        <v>0</v>
      </c>
      <c r="BM978" s="25">
        <f t="shared" si="1490"/>
        <v>0</v>
      </c>
      <c r="BN978" s="9">
        <f t="shared" si="1435"/>
        <v>0</v>
      </c>
      <c r="BO978" s="26">
        <f t="shared" si="1436"/>
        <v>0</v>
      </c>
      <c r="BP978" s="19">
        <f t="shared" si="1437"/>
        <v>0</v>
      </c>
      <c r="BQ978" s="26">
        <f t="shared" si="1438"/>
        <v>0</v>
      </c>
      <c r="BR978" s="26">
        <f t="shared" si="1439"/>
        <v>0</v>
      </c>
      <c r="BS978">
        <f t="shared" si="1491"/>
        <v>0</v>
      </c>
      <c r="BT978" s="7">
        <f t="shared" si="1492"/>
        <v>0</v>
      </c>
      <c r="BU978" s="7">
        <f t="shared" si="1470"/>
        <v>0</v>
      </c>
      <c r="BV978" s="17">
        <f t="shared" si="1493"/>
        <v>0</v>
      </c>
      <c r="BW978" s="17">
        <f t="shared" si="1471"/>
        <v>0</v>
      </c>
      <c r="CB978">
        <v>976</v>
      </c>
      <c r="CC978" s="7">
        <f t="shared" ca="1" si="1494"/>
        <v>-19000</v>
      </c>
      <c r="CD978" s="28">
        <f t="shared" ca="1" si="1495"/>
        <v>0</v>
      </c>
      <c r="CE978" s="16">
        <f t="shared" ca="1" si="1496"/>
        <v>0</v>
      </c>
      <c r="CF978" s="9">
        <f t="shared" ca="1" si="1440"/>
        <v>0</v>
      </c>
      <c r="CG978" s="26">
        <f t="shared" ca="1" si="1441"/>
        <v>0</v>
      </c>
      <c r="CH978" s="19">
        <f t="shared" ca="1" si="1442"/>
        <v>0</v>
      </c>
      <c r="CI978" s="26">
        <f t="shared" ca="1" si="1443"/>
        <v>0</v>
      </c>
      <c r="CJ978" s="26">
        <f t="shared" ca="1" si="1444"/>
        <v>0</v>
      </c>
      <c r="CK978" s="16">
        <f t="shared" ca="1" si="1497"/>
        <v>0</v>
      </c>
      <c r="CL978" s="25">
        <v>0</v>
      </c>
      <c r="CM978" s="25">
        <f t="shared" ca="1" si="1498"/>
        <v>0</v>
      </c>
      <c r="CN978" s="25">
        <f t="shared" ca="1" si="1499"/>
        <v>0</v>
      </c>
      <c r="CO978" s="25">
        <f t="shared" ca="1" si="1500"/>
        <v>0</v>
      </c>
      <c r="CP978" s="25">
        <f t="shared" ca="1" si="1501"/>
        <v>0</v>
      </c>
      <c r="CQ978" s="16">
        <f t="shared" ca="1" si="1502"/>
        <v>0</v>
      </c>
      <c r="CR978" s="25">
        <f t="shared" ca="1" si="1503"/>
        <v>0</v>
      </c>
      <c r="CS978" s="9">
        <f t="shared" ca="1" si="1445"/>
        <v>0</v>
      </c>
      <c r="CT978" s="26">
        <f t="shared" ca="1" si="1446"/>
        <v>0</v>
      </c>
      <c r="CU978" s="19">
        <f t="shared" ca="1" si="1447"/>
        <v>0</v>
      </c>
      <c r="CV978" s="26">
        <f t="shared" ca="1" si="1448"/>
        <v>0</v>
      </c>
      <c r="CW978" s="26">
        <f t="shared" ca="1" si="1449"/>
        <v>0</v>
      </c>
      <c r="CX978">
        <f t="shared" ca="1" si="1504"/>
        <v>0</v>
      </c>
      <c r="CY978" s="7">
        <f t="shared" ca="1" si="1472"/>
        <v>0</v>
      </c>
      <c r="CZ978" s="7">
        <f t="shared" ca="1" si="1473"/>
        <v>0</v>
      </c>
      <c r="DA978" s="17">
        <f t="shared" ca="1" si="1505"/>
        <v>0</v>
      </c>
      <c r="DB978" s="17">
        <f t="shared" ca="1" si="1474"/>
        <v>0</v>
      </c>
      <c r="EB978">
        <v>976</v>
      </c>
      <c r="EC978" s="7">
        <f t="shared" si="1506"/>
        <v>0</v>
      </c>
      <c r="ED978" s="28">
        <f t="shared" si="1507"/>
        <v>0</v>
      </c>
      <c r="EE978" s="16">
        <f t="shared" si="1508"/>
        <v>0</v>
      </c>
      <c r="EF978" s="9">
        <f t="shared" si="1450"/>
        <v>0</v>
      </c>
      <c r="EG978" s="26">
        <f t="shared" si="1451"/>
        <v>0</v>
      </c>
      <c r="EH978" s="19">
        <f t="shared" si="1452"/>
        <v>0</v>
      </c>
      <c r="EI978" s="26">
        <f t="shared" si="1453"/>
        <v>0</v>
      </c>
      <c r="EJ978" s="26">
        <f t="shared" si="1454"/>
        <v>0</v>
      </c>
      <c r="EK978" s="16">
        <f t="shared" si="1509"/>
        <v>0</v>
      </c>
      <c r="EL978" s="25">
        <v>0</v>
      </c>
      <c r="EM978" s="25">
        <f t="shared" si="1510"/>
        <v>0</v>
      </c>
      <c r="EN978" s="25">
        <f t="shared" si="1511"/>
        <v>0</v>
      </c>
      <c r="EO978" s="25">
        <f t="shared" si="1512"/>
        <v>0</v>
      </c>
      <c r="EP978" s="25">
        <f t="shared" si="1513"/>
        <v>0</v>
      </c>
      <c r="EQ978" s="16">
        <f t="shared" si="1514"/>
        <v>0</v>
      </c>
      <c r="ER978" s="25">
        <f t="shared" si="1515"/>
        <v>0</v>
      </c>
      <c r="ES978" s="9">
        <f t="shared" si="1455"/>
        <v>0</v>
      </c>
      <c r="ET978" s="26">
        <f t="shared" si="1456"/>
        <v>0</v>
      </c>
      <c r="EU978" s="19">
        <f t="shared" si="1457"/>
        <v>0</v>
      </c>
      <c r="EV978" s="26">
        <f t="shared" si="1458"/>
        <v>0</v>
      </c>
      <c r="EW978" s="26">
        <f t="shared" si="1459"/>
        <v>0</v>
      </c>
      <c r="EX978">
        <f t="shared" si="1516"/>
        <v>0</v>
      </c>
      <c r="EY978" s="7">
        <f t="shared" si="1475"/>
        <v>0</v>
      </c>
      <c r="EZ978" s="7">
        <f t="shared" si="1476"/>
        <v>0</v>
      </c>
      <c r="FA978" s="17">
        <f t="shared" si="1517"/>
        <v>0</v>
      </c>
      <c r="FB978" s="17">
        <f t="shared" si="1477"/>
        <v>0</v>
      </c>
      <c r="GB978">
        <v>976</v>
      </c>
      <c r="GC978" s="7">
        <f t="shared" si="1518"/>
        <v>0</v>
      </c>
      <c r="GD978" s="28">
        <f t="shared" si="1519"/>
        <v>0</v>
      </c>
      <c r="GE978" s="16">
        <f t="shared" si="1520"/>
        <v>0</v>
      </c>
      <c r="GF978" s="9">
        <f t="shared" si="1460"/>
        <v>0</v>
      </c>
      <c r="GG978" s="26">
        <f t="shared" si="1461"/>
        <v>0</v>
      </c>
      <c r="GH978" s="19">
        <f t="shared" si="1462"/>
        <v>0</v>
      </c>
      <c r="GI978" s="26">
        <f t="shared" si="1463"/>
        <v>0</v>
      </c>
      <c r="GJ978" s="26">
        <f t="shared" si="1464"/>
        <v>0</v>
      </c>
      <c r="GK978" s="16">
        <f t="shared" si="1521"/>
        <v>0</v>
      </c>
      <c r="GL978" s="25">
        <v>0</v>
      </c>
      <c r="GM978" s="25">
        <f t="shared" si="1522"/>
        <v>0</v>
      </c>
      <c r="GN978" s="25">
        <f t="shared" si="1523"/>
        <v>0</v>
      </c>
      <c r="GO978" s="25">
        <f t="shared" si="1524"/>
        <v>0</v>
      </c>
      <c r="GP978" s="25">
        <f t="shared" si="1525"/>
        <v>0</v>
      </c>
      <c r="GQ978" s="16">
        <f t="shared" si="1526"/>
        <v>0</v>
      </c>
      <c r="GR978" s="25">
        <f t="shared" si="1527"/>
        <v>0</v>
      </c>
      <c r="GS978" s="9">
        <f t="shared" si="1465"/>
        <v>0</v>
      </c>
      <c r="GT978" s="26">
        <f t="shared" si="1466"/>
        <v>0</v>
      </c>
      <c r="GU978" s="19">
        <f t="shared" si="1467"/>
        <v>0</v>
      </c>
      <c r="GV978" s="26">
        <f t="shared" si="1468"/>
        <v>0</v>
      </c>
      <c r="GW978" s="26">
        <f t="shared" si="1469"/>
        <v>0</v>
      </c>
      <c r="GX978">
        <f t="shared" si="1528"/>
        <v>0</v>
      </c>
      <c r="GY978" s="7">
        <f t="shared" si="1478"/>
        <v>0</v>
      </c>
      <c r="GZ978" s="7">
        <f t="shared" si="1479"/>
        <v>0</v>
      </c>
      <c r="HA978" s="17">
        <f t="shared" si="1529"/>
        <v>0</v>
      </c>
      <c r="HB978" s="17">
        <f t="shared" si="1480"/>
        <v>0</v>
      </c>
    </row>
    <row r="979" spans="54:210" x14ac:dyDescent="0.3">
      <c r="BB979">
        <v>977</v>
      </c>
      <c r="BC979" s="7">
        <f t="shared" si="1481"/>
        <v>0</v>
      </c>
      <c r="BD979" s="28">
        <f t="shared" si="1482"/>
        <v>0</v>
      </c>
      <c r="BE979" s="16">
        <f t="shared" si="1483"/>
        <v>0</v>
      </c>
      <c r="BF979" s="16">
        <f t="shared" si="1484"/>
        <v>0</v>
      </c>
      <c r="BG979" s="25">
        <v>0</v>
      </c>
      <c r="BH979" s="25">
        <f t="shared" si="1485"/>
        <v>0</v>
      </c>
      <c r="BI979" s="25">
        <f t="shared" si="1486"/>
        <v>0</v>
      </c>
      <c r="BJ979" s="25">
        <f t="shared" si="1487"/>
        <v>0</v>
      </c>
      <c r="BK979" s="25">
        <f t="shared" si="1488"/>
        <v>0</v>
      </c>
      <c r="BL979" s="16">
        <f t="shared" si="1489"/>
        <v>0</v>
      </c>
      <c r="BM979" s="25">
        <f t="shared" si="1490"/>
        <v>0</v>
      </c>
      <c r="BN979" s="9">
        <f t="shared" si="1435"/>
        <v>0</v>
      </c>
      <c r="BO979" s="26">
        <f t="shared" si="1436"/>
        <v>0</v>
      </c>
      <c r="BP979" s="19">
        <f t="shared" si="1437"/>
        <v>0</v>
      </c>
      <c r="BQ979" s="26">
        <f t="shared" si="1438"/>
        <v>0</v>
      </c>
      <c r="BR979" s="26">
        <f t="shared" si="1439"/>
        <v>0</v>
      </c>
      <c r="BS979">
        <f t="shared" si="1491"/>
        <v>0</v>
      </c>
      <c r="BT979" s="7">
        <f t="shared" si="1492"/>
        <v>0</v>
      </c>
      <c r="BU979" s="7">
        <f t="shared" si="1470"/>
        <v>0</v>
      </c>
      <c r="BV979" s="17">
        <f t="shared" si="1493"/>
        <v>0</v>
      </c>
      <c r="BW979" s="17">
        <f t="shared" si="1471"/>
        <v>0</v>
      </c>
      <c r="CB979">
        <v>977</v>
      </c>
      <c r="CC979" s="7">
        <f t="shared" ca="1" si="1494"/>
        <v>-19000</v>
      </c>
      <c r="CD979" s="28">
        <f t="shared" ca="1" si="1495"/>
        <v>0</v>
      </c>
      <c r="CE979" s="16">
        <f t="shared" ca="1" si="1496"/>
        <v>0</v>
      </c>
      <c r="CF979" s="9">
        <f t="shared" ca="1" si="1440"/>
        <v>0</v>
      </c>
      <c r="CG979" s="26">
        <f t="shared" ca="1" si="1441"/>
        <v>0</v>
      </c>
      <c r="CH979" s="19">
        <f t="shared" ca="1" si="1442"/>
        <v>0</v>
      </c>
      <c r="CI979" s="26">
        <f t="shared" ca="1" si="1443"/>
        <v>0</v>
      </c>
      <c r="CJ979" s="26">
        <f t="shared" ca="1" si="1444"/>
        <v>0</v>
      </c>
      <c r="CK979" s="16">
        <f t="shared" ca="1" si="1497"/>
        <v>0</v>
      </c>
      <c r="CL979" s="25">
        <v>0</v>
      </c>
      <c r="CM979" s="25">
        <f t="shared" ca="1" si="1498"/>
        <v>0</v>
      </c>
      <c r="CN979" s="25">
        <f t="shared" ca="1" si="1499"/>
        <v>0</v>
      </c>
      <c r="CO979" s="25">
        <f t="shared" ca="1" si="1500"/>
        <v>0</v>
      </c>
      <c r="CP979" s="25">
        <f t="shared" ca="1" si="1501"/>
        <v>0</v>
      </c>
      <c r="CQ979" s="16">
        <f t="shared" ca="1" si="1502"/>
        <v>0</v>
      </c>
      <c r="CR979" s="25">
        <f t="shared" ca="1" si="1503"/>
        <v>0</v>
      </c>
      <c r="CS979" s="9">
        <f t="shared" ca="1" si="1445"/>
        <v>0</v>
      </c>
      <c r="CT979" s="26">
        <f t="shared" ca="1" si="1446"/>
        <v>0</v>
      </c>
      <c r="CU979" s="19">
        <f t="shared" ca="1" si="1447"/>
        <v>0</v>
      </c>
      <c r="CV979" s="26">
        <f t="shared" ca="1" si="1448"/>
        <v>0</v>
      </c>
      <c r="CW979" s="26">
        <f t="shared" ca="1" si="1449"/>
        <v>0</v>
      </c>
      <c r="CX979">
        <f t="shared" ca="1" si="1504"/>
        <v>0</v>
      </c>
      <c r="CY979" s="7">
        <f t="shared" ca="1" si="1472"/>
        <v>0</v>
      </c>
      <c r="CZ979" s="7">
        <f t="shared" ca="1" si="1473"/>
        <v>0</v>
      </c>
      <c r="DA979" s="17">
        <f t="shared" ca="1" si="1505"/>
        <v>0</v>
      </c>
      <c r="DB979" s="17">
        <f t="shared" ca="1" si="1474"/>
        <v>0</v>
      </c>
      <c r="EB979">
        <v>977</v>
      </c>
      <c r="EC979" s="7">
        <f t="shared" si="1506"/>
        <v>0</v>
      </c>
      <c r="ED979" s="28">
        <f t="shared" si="1507"/>
        <v>0</v>
      </c>
      <c r="EE979" s="16">
        <f t="shared" si="1508"/>
        <v>0</v>
      </c>
      <c r="EF979" s="9">
        <f t="shared" si="1450"/>
        <v>0</v>
      </c>
      <c r="EG979" s="26">
        <f t="shared" si="1451"/>
        <v>0</v>
      </c>
      <c r="EH979" s="19">
        <f t="shared" si="1452"/>
        <v>0</v>
      </c>
      <c r="EI979" s="26">
        <f t="shared" si="1453"/>
        <v>0</v>
      </c>
      <c r="EJ979" s="26">
        <f t="shared" si="1454"/>
        <v>0</v>
      </c>
      <c r="EK979" s="16">
        <f t="shared" si="1509"/>
        <v>0</v>
      </c>
      <c r="EL979" s="25">
        <v>0</v>
      </c>
      <c r="EM979" s="25">
        <f t="shared" si="1510"/>
        <v>0</v>
      </c>
      <c r="EN979" s="25">
        <f t="shared" si="1511"/>
        <v>0</v>
      </c>
      <c r="EO979" s="25">
        <f t="shared" si="1512"/>
        <v>0</v>
      </c>
      <c r="EP979" s="25">
        <f t="shared" si="1513"/>
        <v>0</v>
      </c>
      <c r="EQ979" s="16">
        <f t="shared" si="1514"/>
        <v>0</v>
      </c>
      <c r="ER979" s="25">
        <f t="shared" si="1515"/>
        <v>0</v>
      </c>
      <c r="ES979" s="9">
        <f t="shared" si="1455"/>
        <v>0</v>
      </c>
      <c r="ET979" s="26">
        <f t="shared" si="1456"/>
        <v>0</v>
      </c>
      <c r="EU979" s="19">
        <f t="shared" si="1457"/>
        <v>0</v>
      </c>
      <c r="EV979" s="26">
        <f t="shared" si="1458"/>
        <v>0</v>
      </c>
      <c r="EW979" s="26">
        <f t="shared" si="1459"/>
        <v>0</v>
      </c>
      <c r="EX979">
        <f t="shared" si="1516"/>
        <v>0</v>
      </c>
      <c r="EY979" s="7">
        <f t="shared" si="1475"/>
        <v>0</v>
      </c>
      <c r="EZ979" s="7">
        <f t="shared" si="1476"/>
        <v>0</v>
      </c>
      <c r="FA979" s="17">
        <f t="shared" si="1517"/>
        <v>0</v>
      </c>
      <c r="FB979" s="17">
        <f t="shared" si="1477"/>
        <v>0</v>
      </c>
      <c r="GB979">
        <v>977</v>
      </c>
      <c r="GC979" s="7">
        <f t="shared" si="1518"/>
        <v>0</v>
      </c>
      <c r="GD979" s="28">
        <f t="shared" si="1519"/>
        <v>0</v>
      </c>
      <c r="GE979" s="16">
        <f t="shared" si="1520"/>
        <v>0</v>
      </c>
      <c r="GF979" s="9">
        <f t="shared" si="1460"/>
        <v>0</v>
      </c>
      <c r="GG979" s="26">
        <f t="shared" si="1461"/>
        <v>0</v>
      </c>
      <c r="GH979" s="19">
        <f t="shared" si="1462"/>
        <v>0</v>
      </c>
      <c r="GI979" s="26">
        <f t="shared" si="1463"/>
        <v>0</v>
      </c>
      <c r="GJ979" s="26">
        <f t="shared" si="1464"/>
        <v>0</v>
      </c>
      <c r="GK979" s="16">
        <f t="shared" si="1521"/>
        <v>0</v>
      </c>
      <c r="GL979" s="25">
        <v>0</v>
      </c>
      <c r="GM979" s="25">
        <f t="shared" si="1522"/>
        <v>0</v>
      </c>
      <c r="GN979" s="25">
        <f t="shared" si="1523"/>
        <v>0</v>
      </c>
      <c r="GO979" s="25">
        <f t="shared" si="1524"/>
        <v>0</v>
      </c>
      <c r="GP979" s="25">
        <f t="shared" si="1525"/>
        <v>0</v>
      </c>
      <c r="GQ979" s="16">
        <f t="shared" si="1526"/>
        <v>0</v>
      </c>
      <c r="GR979" s="25">
        <f t="shared" si="1527"/>
        <v>0</v>
      </c>
      <c r="GS979" s="9">
        <f t="shared" si="1465"/>
        <v>0</v>
      </c>
      <c r="GT979" s="26">
        <f t="shared" si="1466"/>
        <v>0</v>
      </c>
      <c r="GU979" s="19">
        <f t="shared" si="1467"/>
        <v>0</v>
      </c>
      <c r="GV979" s="26">
        <f t="shared" si="1468"/>
        <v>0</v>
      </c>
      <c r="GW979" s="26">
        <f t="shared" si="1469"/>
        <v>0</v>
      </c>
      <c r="GX979">
        <f t="shared" si="1528"/>
        <v>0</v>
      </c>
      <c r="GY979" s="7">
        <f t="shared" si="1478"/>
        <v>0</v>
      </c>
      <c r="GZ979" s="7">
        <f t="shared" si="1479"/>
        <v>0</v>
      </c>
      <c r="HA979" s="17">
        <f t="shared" si="1529"/>
        <v>0</v>
      </c>
      <c r="HB979" s="17">
        <f t="shared" si="1480"/>
        <v>0</v>
      </c>
    </row>
    <row r="980" spans="54:210" x14ac:dyDescent="0.3">
      <c r="BB980">
        <v>978</v>
      </c>
      <c r="BC980" s="7">
        <f t="shared" si="1481"/>
        <v>0</v>
      </c>
      <c r="BD980" s="28">
        <f t="shared" si="1482"/>
        <v>0</v>
      </c>
      <c r="BE980" s="16">
        <f t="shared" si="1483"/>
        <v>0</v>
      </c>
      <c r="BF980" s="16">
        <f t="shared" si="1484"/>
        <v>0</v>
      </c>
      <c r="BG980" s="25">
        <v>0</v>
      </c>
      <c r="BH980" s="25">
        <f t="shared" si="1485"/>
        <v>0</v>
      </c>
      <c r="BI980" s="25">
        <f t="shared" si="1486"/>
        <v>0</v>
      </c>
      <c r="BJ980" s="25">
        <f t="shared" si="1487"/>
        <v>0</v>
      </c>
      <c r="BK980" s="25">
        <f t="shared" si="1488"/>
        <v>0</v>
      </c>
      <c r="BL980" s="16">
        <f t="shared" si="1489"/>
        <v>0</v>
      </c>
      <c r="BM980" s="25">
        <f t="shared" si="1490"/>
        <v>0</v>
      </c>
      <c r="BN980" s="9">
        <f t="shared" si="1435"/>
        <v>0</v>
      </c>
      <c r="BO980" s="26">
        <f t="shared" si="1436"/>
        <v>0</v>
      </c>
      <c r="BP980" s="19">
        <f t="shared" si="1437"/>
        <v>0</v>
      </c>
      <c r="BQ980" s="26">
        <f t="shared" si="1438"/>
        <v>0</v>
      </c>
      <c r="BR980" s="26">
        <f t="shared" si="1439"/>
        <v>0</v>
      </c>
      <c r="BS980">
        <f t="shared" si="1491"/>
        <v>0</v>
      </c>
      <c r="BT980" s="7">
        <f t="shared" si="1492"/>
        <v>0</v>
      </c>
      <c r="BU980" s="7">
        <f t="shared" si="1470"/>
        <v>0</v>
      </c>
      <c r="BV980" s="17">
        <f t="shared" si="1493"/>
        <v>0</v>
      </c>
      <c r="BW980" s="17">
        <f t="shared" si="1471"/>
        <v>0</v>
      </c>
      <c r="CB980">
        <v>978</v>
      </c>
      <c r="CC980" s="7">
        <f t="shared" ca="1" si="1494"/>
        <v>-19000</v>
      </c>
      <c r="CD980" s="28">
        <f t="shared" ca="1" si="1495"/>
        <v>0</v>
      </c>
      <c r="CE980" s="16">
        <f t="shared" ca="1" si="1496"/>
        <v>0</v>
      </c>
      <c r="CF980" s="9">
        <f t="shared" ca="1" si="1440"/>
        <v>0</v>
      </c>
      <c r="CG980" s="26">
        <f t="shared" ca="1" si="1441"/>
        <v>0</v>
      </c>
      <c r="CH980" s="19">
        <f t="shared" ca="1" si="1442"/>
        <v>0</v>
      </c>
      <c r="CI980" s="26">
        <f t="shared" ca="1" si="1443"/>
        <v>0</v>
      </c>
      <c r="CJ980" s="26">
        <f t="shared" ca="1" si="1444"/>
        <v>0</v>
      </c>
      <c r="CK980" s="16">
        <f t="shared" ca="1" si="1497"/>
        <v>0</v>
      </c>
      <c r="CL980" s="25">
        <v>0</v>
      </c>
      <c r="CM980" s="25">
        <f t="shared" ca="1" si="1498"/>
        <v>0</v>
      </c>
      <c r="CN980" s="25">
        <f t="shared" ca="1" si="1499"/>
        <v>0</v>
      </c>
      <c r="CO980" s="25">
        <f t="shared" ca="1" si="1500"/>
        <v>0</v>
      </c>
      <c r="CP980" s="25">
        <f t="shared" ca="1" si="1501"/>
        <v>0</v>
      </c>
      <c r="CQ980" s="16">
        <f t="shared" ca="1" si="1502"/>
        <v>0</v>
      </c>
      <c r="CR980" s="25">
        <f t="shared" ca="1" si="1503"/>
        <v>0</v>
      </c>
      <c r="CS980" s="9">
        <f t="shared" ca="1" si="1445"/>
        <v>0</v>
      </c>
      <c r="CT980" s="26">
        <f t="shared" ca="1" si="1446"/>
        <v>0</v>
      </c>
      <c r="CU980" s="19">
        <f t="shared" ca="1" si="1447"/>
        <v>0</v>
      </c>
      <c r="CV980" s="26">
        <f t="shared" ca="1" si="1448"/>
        <v>0</v>
      </c>
      <c r="CW980" s="26">
        <f t="shared" ca="1" si="1449"/>
        <v>0</v>
      </c>
      <c r="CX980">
        <f t="shared" ca="1" si="1504"/>
        <v>0</v>
      </c>
      <c r="CY980" s="7">
        <f t="shared" ca="1" si="1472"/>
        <v>0</v>
      </c>
      <c r="CZ980" s="7">
        <f t="shared" ca="1" si="1473"/>
        <v>0</v>
      </c>
      <c r="DA980" s="17">
        <f t="shared" ca="1" si="1505"/>
        <v>0</v>
      </c>
      <c r="DB980" s="17">
        <f t="shared" ca="1" si="1474"/>
        <v>0</v>
      </c>
      <c r="EB980">
        <v>978</v>
      </c>
      <c r="EC980" s="7">
        <f t="shared" si="1506"/>
        <v>0</v>
      </c>
      <c r="ED980" s="28">
        <f t="shared" si="1507"/>
        <v>0</v>
      </c>
      <c r="EE980" s="16">
        <f t="shared" si="1508"/>
        <v>0</v>
      </c>
      <c r="EF980" s="9">
        <f t="shared" si="1450"/>
        <v>0</v>
      </c>
      <c r="EG980" s="26">
        <f t="shared" si="1451"/>
        <v>0</v>
      </c>
      <c r="EH980" s="19">
        <f t="shared" si="1452"/>
        <v>0</v>
      </c>
      <c r="EI980" s="26">
        <f t="shared" si="1453"/>
        <v>0</v>
      </c>
      <c r="EJ980" s="26">
        <f t="shared" si="1454"/>
        <v>0</v>
      </c>
      <c r="EK980" s="16">
        <f t="shared" si="1509"/>
        <v>0</v>
      </c>
      <c r="EL980" s="25">
        <v>0</v>
      </c>
      <c r="EM980" s="25">
        <f t="shared" si="1510"/>
        <v>0</v>
      </c>
      <c r="EN980" s="25">
        <f t="shared" si="1511"/>
        <v>0</v>
      </c>
      <c r="EO980" s="25">
        <f t="shared" si="1512"/>
        <v>0</v>
      </c>
      <c r="EP980" s="25">
        <f t="shared" si="1513"/>
        <v>0</v>
      </c>
      <c r="EQ980" s="16">
        <f t="shared" si="1514"/>
        <v>0</v>
      </c>
      <c r="ER980" s="25">
        <f t="shared" si="1515"/>
        <v>0</v>
      </c>
      <c r="ES980" s="9">
        <f t="shared" si="1455"/>
        <v>0</v>
      </c>
      <c r="ET980" s="26">
        <f t="shared" si="1456"/>
        <v>0</v>
      </c>
      <c r="EU980" s="19">
        <f t="shared" si="1457"/>
        <v>0</v>
      </c>
      <c r="EV980" s="26">
        <f t="shared" si="1458"/>
        <v>0</v>
      </c>
      <c r="EW980" s="26">
        <f t="shared" si="1459"/>
        <v>0</v>
      </c>
      <c r="EX980">
        <f t="shared" si="1516"/>
        <v>0</v>
      </c>
      <c r="EY980" s="7">
        <f t="shared" si="1475"/>
        <v>0</v>
      </c>
      <c r="EZ980" s="7">
        <f t="shared" si="1476"/>
        <v>0</v>
      </c>
      <c r="FA980" s="17">
        <f t="shared" si="1517"/>
        <v>0</v>
      </c>
      <c r="FB980" s="17">
        <f t="shared" si="1477"/>
        <v>0</v>
      </c>
      <c r="GB980">
        <v>978</v>
      </c>
      <c r="GC980" s="7">
        <f t="shared" si="1518"/>
        <v>0</v>
      </c>
      <c r="GD980" s="28">
        <f t="shared" si="1519"/>
        <v>0</v>
      </c>
      <c r="GE980" s="16">
        <f t="shared" si="1520"/>
        <v>0</v>
      </c>
      <c r="GF980" s="9">
        <f t="shared" si="1460"/>
        <v>0</v>
      </c>
      <c r="GG980" s="26">
        <f t="shared" si="1461"/>
        <v>0</v>
      </c>
      <c r="GH980" s="19">
        <f t="shared" si="1462"/>
        <v>0</v>
      </c>
      <c r="GI980" s="26">
        <f t="shared" si="1463"/>
        <v>0</v>
      </c>
      <c r="GJ980" s="26">
        <f t="shared" si="1464"/>
        <v>0</v>
      </c>
      <c r="GK980" s="16">
        <f t="shared" si="1521"/>
        <v>0</v>
      </c>
      <c r="GL980" s="25">
        <v>0</v>
      </c>
      <c r="GM980" s="25">
        <f t="shared" si="1522"/>
        <v>0</v>
      </c>
      <c r="GN980" s="25">
        <f t="shared" si="1523"/>
        <v>0</v>
      </c>
      <c r="GO980" s="25">
        <f t="shared" si="1524"/>
        <v>0</v>
      </c>
      <c r="GP980" s="25">
        <f t="shared" si="1525"/>
        <v>0</v>
      </c>
      <c r="GQ980" s="16">
        <f t="shared" si="1526"/>
        <v>0</v>
      </c>
      <c r="GR980" s="25">
        <f t="shared" si="1527"/>
        <v>0</v>
      </c>
      <c r="GS980" s="9">
        <f t="shared" si="1465"/>
        <v>0</v>
      </c>
      <c r="GT980" s="26">
        <f t="shared" si="1466"/>
        <v>0</v>
      </c>
      <c r="GU980" s="19">
        <f t="shared" si="1467"/>
        <v>0</v>
      </c>
      <c r="GV980" s="26">
        <f t="shared" si="1468"/>
        <v>0</v>
      </c>
      <c r="GW980" s="26">
        <f t="shared" si="1469"/>
        <v>0</v>
      </c>
      <c r="GX980">
        <f t="shared" si="1528"/>
        <v>0</v>
      </c>
      <c r="GY980" s="7">
        <f t="shared" si="1478"/>
        <v>0</v>
      </c>
      <c r="GZ980" s="7">
        <f t="shared" si="1479"/>
        <v>0</v>
      </c>
      <c r="HA980" s="17">
        <f t="shared" si="1529"/>
        <v>0</v>
      </c>
      <c r="HB980" s="17">
        <f t="shared" si="1480"/>
        <v>0</v>
      </c>
    </row>
    <row r="981" spans="54:210" x14ac:dyDescent="0.3">
      <c r="BB981">
        <v>979</v>
      </c>
      <c r="BC981" s="7">
        <f t="shared" si="1481"/>
        <v>0</v>
      </c>
      <c r="BD981" s="28">
        <f t="shared" si="1482"/>
        <v>0</v>
      </c>
      <c r="BE981" s="16">
        <f t="shared" si="1483"/>
        <v>0</v>
      </c>
      <c r="BF981" s="16">
        <f t="shared" si="1484"/>
        <v>0</v>
      </c>
      <c r="BG981" s="25">
        <v>0</v>
      </c>
      <c r="BH981" s="25">
        <f t="shared" si="1485"/>
        <v>0</v>
      </c>
      <c r="BI981" s="25">
        <f t="shared" si="1486"/>
        <v>0</v>
      </c>
      <c r="BJ981" s="25">
        <f t="shared" si="1487"/>
        <v>0</v>
      </c>
      <c r="BK981" s="25">
        <f t="shared" si="1488"/>
        <v>0</v>
      </c>
      <c r="BL981" s="16">
        <f t="shared" si="1489"/>
        <v>0</v>
      </c>
      <c r="BM981" s="25">
        <f t="shared" si="1490"/>
        <v>0</v>
      </c>
      <c r="BN981" s="9">
        <f t="shared" si="1435"/>
        <v>0</v>
      </c>
      <c r="BO981" s="26">
        <f t="shared" si="1436"/>
        <v>0</v>
      </c>
      <c r="BP981" s="19">
        <f t="shared" si="1437"/>
        <v>0</v>
      </c>
      <c r="BQ981" s="26">
        <f t="shared" si="1438"/>
        <v>0</v>
      </c>
      <c r="BR981" s="26">
        <f t="shared" si="1439"/>
        <v>0</v>
      </c>
      <c r="BS981">
        <f t="shared" si="1491"/>
        <v>0</v>
      </c>
      <c r="BT981" s="7">
        <f t="shared" si="1492"/>
        <v>0</v>
      </c>
      <c r="BU981" s="7">
        <f t="shared" si="1470"/>
        <v>0</v>
      </c>
      <c r="BV981" s="17">
        <f t="shared" si="1493"/>
        <v>0</v>
      </c>
      <c r="BW981" s="17">
        <f t="shared" si="1471"/>
        <v>0</v>
      </c>
      <c r="CB981">
        <v>979</v>
      </c>
      <c r="CC981" s="7">
        <f t="shared" ca="1" si="1494"/>
        <v>-19000</v>
      </c>
      <c r="CD981" s="28">
        <f t="shared" ca="1" si="1495"/>
        <v>0</v>
      </c>
      <c r="CE981" s="16">
        <f t="shared" ca="1" si="1496"/>
        <v>0</v>
      </c>
      <c r="CF981" s="9">
        <f t="shared" ca="1" si="1440"/>
        <v>0</v>
      </c>
      <c r="CG981" s="26">
        <f t="shared" ca="1" si="1441"/>
        <v>0</v>
      </c>
      <c r="CH981" s="19">
        <f t="shared" ca="1" si="1442"/>
        <v>0</v>
      </c>
      <c r="CI981" s="26">
        <f t="shared" ca="1" si="1443"/>
        <v>0</v>
      </c>
      <c r="CJ981" s="26">
        <f t="shared" ca="1" si="1444"/>
        <v>0</v>
      </c>
      <c r="CK981" s="16">
        <f t="shared" ca="1" si="1497"/>
        <v>0</v>
      </c>
      <c r="CL981" s="25">
        <v>0</v>
      </c>
      <c r="CM981" s="25">
        <f t="shared" ca="1" si="1498"/>
        <v>0</v>
      </c>
      <c r="CN981" s="25">
        <f t="shared" ca="1" si="1499"/>
        <v>0</v>
      </c>
      <c r="CO981" s="25">
        <f t="shared" ca="1" si="1500"/>
        <v>0</v>
      </c>
      <c r="CP981" s="25">
        <f t="shared" ca="1" si="1501"/>
        <v>0</v>
      </c>
      <c r="CQ981" s="16">
        <f t="shared" ca="1" si="1502"/>
        <v>0</v>
      </c>
      <c r="CR981" s="25">
        <f t="shared" ca="1" si="1503"/>
        <v>0</v>
      </c>
      <c r="CS981" s="9">
        <f t="shared" ca="1" si="1445"/>
        <v>0</v>
      </c>
      <c r="CT981" s="26">
        <f t="shared" ca="1" si="1446"/>
        <v>0</v>
      </c>
      <c r="CU981" s="19">
        <f t="shared" ca="1" si="1447"/>
        <v>0</v>
      </c>
      <c r="CV981" s="26">
        <f t="shared" ca="1" si="1448"/>
        <v>0</v>
      </c>
      <c r="CW981" s="26">
        <f t="shared" ca="1" si="1449"/>
        <v>0</v>
      </c>
      <c r="CX981">
        <f t="shared" ca="1" si="1504"/>
        <v>0</v>
      </c>
      <c r="CY981" s="7">
        <f t="shared" ca="1" si="1472"/>
        <v>0</v>
      </c>
      <c r="CZ981" s="7">
        <f t="shared" ca="1" si="1473"/>
        <v>0</v>
      </c>
      <c r="DA981" s="17">
        <f t="shared" ca="1" si="1505"/>
        <v>0</v>
      </c>
      <c r="DB981" s="17">
        <f t="shared" ca="1" si="1474"/>
        <v>0</v>
      </c>
      <c r="EB981">
        <v>979</v>
      </c>
      <c r="EC981" s="7">
        <f t="shared" si="1506"/>
        <v>0</v>
      </c>
      <c r="ED981" s="28">
        <f t="shared" si="1507"/>
        <v>0</v>
      </c>
      <c r="EE981" s="16">
        <f t="shared" si="1508"/>
        <v>0</v>
      </c>
      <c r="EF981" s="9">
        <f t="shared" si="1450"/>
        <v>0</v>
      </c>
      <c r="EG981" s="26">
        <f t="shared" si="1451"/>
        <v>0</v>
      </c>
      <c r="EH981" s="19">
        <f t="shared" si="1452"/>
        <v>0</v>
      </c>
      <c r="EI981" s="26">
        <f t="shared" si="1453"/>
        <v>0</v>
      </c>
      <c r="EJ981" s="26">
        <f t="shared" si="1454"/>
        <v>0</v>
      </c>
      <c r="EK981" s="16">
        <f t="shared" si="1509"/>
        <v>0</v>
      </c>
      <c r="EL981" s="25">
        <v>0</v>
      </c>
      <c r="EM981" s="25">
        <f t="shared" si="1510"/>
        <v>0</v>
      </c>
      <c r="EN981" s="25">
        <f t="shared" si="1511"/>
        <v>0</v>
      </c>
      <c r="EO981" s="25">
        <f t="shared" si="1512"/>
        <v>0</v>
      </c>
      <c r="EP981" s="25">
        <f t="shared" si="1513"/>
        <v>0</v>
      </c>
      <c r="EQ981" s="16">
        <f t="shared" si="1514"/>
        <v>0</v>
      </c>
      <c r="ER981" s="25">
        <f t="shared" si="1515"/>
        <v>0</v>
      </c>
      <c r="ES981" s="9">
        <f t="shared" si="1455"/>
        <v>0</v>
      </c>
      <c r="ET981" s="26">
        <f t="shared" si="1456"/>
        <v>0</v>
      </c>
      <c r="EU981" s="19">
        <f t="shared" si="1457"/>
        <v>0</v>
      </c>
      <c r="EV981" s="26">
        <f t="shared" si="1458"/>
        <v>0</v>
      </c>
      <c r="EW981" s="26">
        <f t="shared" si="1459"/>
        <v>0</v>
      </c>
      <c r="EX981">
        <f t="shared" si="1516"/>
        <v>0</v>
      </c>
      <c r="EY981" s="7">
        <f t="shared" si="1475"/>
        <v>0</v>
      </c>
      <c r="EZ981" s="7">
        <f t="shared" si="1476"/>
        <v>0</v>
      </c>
      <c r="FA981" s="17">
        <f t="shared" si="1517"/>
        <v>0</v>
      </c>
      <c r="FB981" s="17">
        <f t="shared" si="1477"/>
        <v>0</v>
      </c>
      <c r="GB981">
        <v>979</v>
      </c>
      <c r="GC981" s="7">
        <f t="shared" si="1518"/>
        <v>0</v>
      </c>
      <c r="GD981" s="28">
        <f t="shared" si="1519"/>
        <v>0</v>
      </c>
      <c r="GE981" s="16">
        <f t="shared" si="1520"/>
        <v>0</v>
      </c>
      <c r="GF981" s="9">
        <f t="shared" si="1460"/>
        <v>0</v>
      </c>
      <c r="GG981" s="26">
        <f t="shared" si="1461"/>
        <v>0</v>
      </c>
      <c r="GH981" s="19">
        <f t="shared" si="1462"/>
        <v>0</v>
      </c>
      <c r="GI981" s="26">
        <f t="shared" si="1463"/>
        <v>0</v>
      </c>
      <c r="GJ981" s="26">
        <f t="shared" si="1464"/>
        <v>0</v>
      </c>
      <c r="GK981" s="16">
        <f t="shared" si="1521"/>
        <v>0</v>
      </c>
      <c r="GL981" s="25">
        <v>0</v>
      </c>
      <c r="GM981" s="25">
        <f t="shared" si="1522"/>
        <v>0</v>
      </c>
      <c r="GN981" s="25">
        <f t="shared" si="1523"/>
        <v>0</v>
      </c>
      <c r="GO981" s="25">
        <f t="shared" si="1524"/>
        <v>0</v>
      </c>
      <c r="GP981" s="25">
        <f t="shared" si="1525"/>
        <v>0</v>
      </c>
      <c r="GQ981" s="16">
        <f t="shared" si="1526"/>
        <v>0</v>
      </c>
      <c r="GR981" s="25">
        <f t="shared" si="1527"/>
        <v>0</v>
      </c>
      <c r="GS981" s="9">
        <f t="shared" si="1465"/>
        <v>0</v>
      </c>
      <c r="GT981" s="26">
        <f t="shared" si="1466"/>
        <v>0</v>
      </c>
      <c r="GU981" s="19">
        <f t="shared" si="1467"/>
        <v>0</v>
      </c>
      <c r="GV981" s="26">
        <f t="shared" si="1468"/>
        <v>0</v>
      </c>
      <c r="GW981" s="26">
        <f t="shared" si="1469"/>
        <v>0</v>
      </c>
      <c r="GX981">
        <f t="shared" si="1528"/>
        <v>0</v>
      </c>
      <c r="GY981" s="7">
        <f t="shared" si="1478"/>
        <v>0</v>
      </c>
      <c r="GZ981" s="7">
        <f t="shared" si="1479"/>
        <v>0</v>
      </c>
      <c r="HA981" s="17">
        <f t="shared" si="1529"/>
        <v>0</v>
      </c>
      <c r="HB981" s="17">
        <f t="shared" si="1480"/>
        <v>0</v>
      </c>
    </row>
    <row r="982" spans="54:210" x14ac:dyDescent="0.3">
      <c r="BB982">
        <v>980</v>
      </c>
      <c r="BC982" s="7">
        <f t="shared" si="1481"/>
        <v>0</v>
      </c>
      <c r="BD982" s="28">
        <f t="shared" si="1482"/>
        <v>0</v>
      </c>
      <c r="BE982" s="16">
        <f t="shared" si="1483"/>
        <v>0</v>
      </c>
      <c r="BF982" s="16">
        <f t="shared" si="1484"/>
        <v>0</v>
      </c>
      <c r="BG982" s="25">
        <v>0</v>
      </c>
      <c r="BH982" s="25">
        <f t="shared" si="1485"/>
        <v>0</v>
      </c>
      <c r="BI982" s="25">
        <f t="shared" si="1486"/>
        <v>0</v>
      </c>
      <c r="BJ982" s="25">
        <f t="shared" si="1487"/>
        <v>0</v>
      </c>
      <c r="BK982" s="25">
        <f t="shared" si="1488"/>
        <v>0</v>
      </c>
      <c r="BL982" s="16">
        <f t="shared" si="1489"/>
        <v>0</v>
      </c>
      <c r="BM982" s="25">
        <f t="shared" si="1490"/>
        <v>0</v>
      </c>
      <c r="BN982" s="9">
        <f t="shared" si="1435"/>
        <v>0</v>
      </c>
      <c r="BO982" s="26">
        <f t="shared" si="1436"/>
        <v>0</v>
      </c>
      <c r="BP982" s="19">
        <f t="shared" si="1437"/>
        <v>0</v>
      </c>
      <c r="BQ982" s="26">
        <f t="shared" si="1438"/>
        <v>0</v>
      </c>
      <c r="BR982" s="26">
        <f t="shared" si="1439"/>
        <v>0</v>
      </c>
      <c r="BS982">
        <f t="shared" si="1491"/>
        <v>0</v>
      </c>
      <c r="BT982" s="7">
        <f t="shared" si="1492"/>
        <v>0</v>
      </c>
      <c r="BU982" s="7">
        <f t="shared" si="1470"/>
        <v>0</v>
      </c>
      <c r="BV982" s="17">
        <f t="shared" si="1493"/>
        <v>0</v>
      </c>
      <c r="BW982" s="17">
        <f t="shared" si="1471"/>
        <v>0</v>
      </c>
      <c r="CB982">
        <v>980</v>
      </c>
      <c r="CC982" s="7">
        <f t="shared" ca="1" si="1494"/>
        <v>-19000</v>
      </c>
      <c r="CD982" s="28">
        <f t="shared" ca="1" si="1495"/>
        <v>0</v>
      </c>
      <c r="CE982" s="16">
        <f t="shared" ca="1" si="1496"/>
        <v>0</v>
      </c>
      <c r="CF982" s="9">
        <f t="shared" ca="1" si="1440"/>
        <v>0</v>
      </c>
      <c r="CG982" s="26">
        <f t="shared" ca="1" si="1441"/>
        <v>0</v>
      </c>
      <c r="CH982" s="19">
        <f t="shared" ca="1" si="1442"/>
        <v>0</v>
      </c>
      <c r="CI982" s="26">
        <f t="shared" ca="1" si="1443"/>
        <v>0</v>
      </c>
      <c r="CJ982" s="26">
        <f t="shared" ca="1" si="1444"/>
        <v>0</v>
      </c>
      <c r="CK982" s="16">
        <f t="shared" ca="1" si="1497"/>
        <v>0</v>
      </c>
      <c r="CL982" s="25">
        <v>0</v>
      </c>
      <c r="CM982" s="25">
        <f t="shared" ca="1" si="1498"/>
        <v>0</v>
      </c>
      <c r="CN982" s="25">
        <f t="shared" ca="1" si="1499"/>
        <v>0</v>
      </c>
      <c r="CO982" s="25">
        <f t="shared" ca="1" si="1500"/>
        <v>0</v>
      </c>
      <c r="CP982" s="25">
        <f t="shared" ca="1" si="1501"/>
        <v>0</v>
      </c>
      <c r="CQ982" s="16">
        <f t="shared" ca="1" si="1502"/>
        <v>0</v>
      </c>
      <c r="CR982" s="25">
        <f t="shared" ca="1" si="1503"/>
        <v>0</v>
      </c>
      <c r="CS982" s="9">
        <f t="shared" ca="1" si="1445"/>
        <v>0</v>
      </c>
      <c r="CT982" s="26">
        <f t="shared" ca="1" si="1446"/>
        <v>0</v>
      </c>
      <c r="CU982" s="19">
        <f t="shared" ca="1" si="1447"/>
        <v>0</v>
      </c>
      <c r="CV982" s="26">
        <f t="shared" ca="1" si="1448"/>
        <v>0</v>
      </c>
      <c r="CW982" s="26">
        <f t="shared" ca="1" si="1449"/>
        <v>0</v>
      </c>
      <c r="CX982">
        <f t="shared" ca="1" si="1504"/>
        <v>0</v>
      </c>
      <c r="CY982" s="7">
        <f t="shared" ca="1" si="1472"/>
        <v>0</v>
      </c>
      <c r="CZ982" s="7">
        <f t="shared" ca="1" si="1473"/>
        <v>0</v>
      </c>
      <c r="DA982" s="17">
        <f t="shared" ca="1" si="1505"/>
        <v>0</v>
      </c>
      <c r="DB982" s="17">
        <f t="shared" ca="1" si="1474"/>
        <v>0</v>
      </c>
      <c r="EB982">
        <v>980</v>
      </c>
      <c r="EC982" s="7">
        <f t="shared" si="1506"/>
        <v>0</v>
      </c>
      <c r="ED982" s="28">
        <f t="shared" si="1507"/>
        <v>0</v>
      </c>
      <c r="EE982" s="16">
        <f t="shared" si="1508"/>
        <v>0</v>
      </c>
      <c r="EF982" s="9">
        <f t="shared" si="1450"/>
        <v>0</v>
      </c>
      <c r="EG982" s="26">
        <f t="shared" si="1451"/>
        <v>0</v>
      </c>
      <c r="EH982" s="19">
        <f t="shared" si="1452"/>
        <v>0</v>
      </c>
      <c r="EI982" s="26">
        <f t="shared" si="1453"/>
        <v>0</v>
      </c>
      <c r="EJ982" s="26">
        <f t="shared" si="1454"/>
        <v>0</v>
      </c>
      <c r="EK982" s="16">
        <f t="shared" si="1509"/>
        <v>0</v>
      </c>
      <c r="EL982" s="25">
        <v>0</v>
      </c>
      <c r="EM982" s="25">
        <f t="shared" si="1510"/>
        <v>0</v>
      </c>
      <c r="EN982" s="25">
        <f t="shared" si="1511"/>
        <v>0</v>
      </c>
      <c r="EO982" s="25">
        <f t="shared" si="1512"/>
        <v>0</v>
      </c>
      <c r="EP982" s="25">
        <f t="shared" si="1513"/>
        <v>0</v>
      </c>
      <c r="EQ982" s="16">
        <f t="shared" si="1514"/>
        <v>0</v>
      </c>
      <c r="ER982" s="25">
        <f t="shared" si="1515"/>
        <v>0</v>
      </c>
      <c r="ES982" s="9">
        <f t="shared" si="1455"/>
        <v>0</v>
      </c>
      <c r="ET982" s="26">
        <f t="shared" si="1456"/>
        <v>0</v>
      </c>
      <c r="EU982" s="19">
        <f t="shared" si="1457"/>
        <v>0</v>
      </c>
      <c r="EV982" s="26">
        <f t="shared" si="1458"/>
        <v>0</v>
      </c>
      <c r="EW982" s="26">
        <f t="shared" si="1459"/>
        <v>0</v>
      </c>
      <c r="EX982">
        <f t="shared" si="1516"/>
        <v>0</v>
      </c>
      <c r="EY982" s="7">
        <f t="shared" si="1475"/>
        <v>0</v>
      </c>
      <c r="EZ982" s="7">
        <f t="shared" si="1476"/>
        <v>0</v>
      </c>
      <c r="FA982" s="17">
        <f t="shared" si="1517"/>
        <v>0</v>
      </c>
      <c r="FB982" s="17">
        <f t="shared" si="1477"/>
        <v>0</v>
      </c>
      <c r="GB982">
        <v>980</v>
      </c>
      <c r="GC982" s="7">
        <f t="shared" si="1518"/>
        <v>0</v>
      </c>
      <c r="GD982" s="28">
        <f t="shared" si="1519"/>
        <v>0</v>
      </c>
      <c r="GE982" s="16">
        <f t="shared" si="1520"/>
        <v>0</v>
      </c>
      <c r="GF982" s="9">
        <f t="shared" si="1460"/>
        <v>0</v>
      </c>
      <c r="GG982" s="26">
        <f t="shared" si="1461"/>
        <v>0</v>
      </c>
      <c r="GH982" s="19">
        <f t="shared" si="1462"/>
        <v>0</v>
      </c>
      <c r="GI982" s="26">
        <f t="shared" si="1463"/>
        <v>0</v>
      </c>
      <c r="GJ982" s="26">
        <f t="shared" si="1464"/>
        <v>0</v>
      </c>
      <c r="GK982" s="16">
        <f t="shared" si="1521"/>
        <v>0</v>
      </c>
      <c r="GL982" s="25">
        <v>0</v>
      </c>
      <c r="GM982" s="25">
        <f t="shared" si="1522"/>
        <v>0</v>
      </c>
      <c r="GN982" s="25">
        <f t="shared" si="1523"/>
        <v>0</v>
      </c>
      <c r="GO982" s="25">
        <f t="shared" si="1524"/>
        <v>0</v>
      </c>
      <c r="GP982" s="25">
        <f t="shared" si="1525"/>
        <v>0</v>
      </c>
      <c r="GQ982" s="16">
        <f t="shared" si="1526"/>
        <v>0</v>
      </c>
      <c r="GR982" s="25">
        <f t="shared" si="1527"/>
        <v>0</v>
      </c>
      <c r="GS982" s="9">
        <f t="shared" si="1465"/>
        <v>0</v>
      </c>
      <c r="GT982" s="26">
        <f t="shared" si="1466"/>
        <v>0</v>
      </c>
      <c r="GU982" s="19">
        <f t="shared" si="1467"/>
        <v>0</v>
      </c>
      <c r="GV982" s="26">
        <f t="shared" si="1468"/>
        <v>0</v>
      </c>
      <c r="GW982" s="26">
        <f t="shared" si="1469"/>
        <v>0</v>
      </c>
      <c r="GX982">
        <f t="shared" si="1528"/>
        <v>0</v>
      </c>
      <c r="GY982" s="7">
        <f t="shared" si="1478"/>
        <v>0</v>
      </c>
      <c r="GZ982" s="7">
        <f t="shared" si="1479"/>
        <v>0</v>
      </c>
      <c r="HA982" s="17">
        <f t="shared" si="1529"/>
        <v>0</v>
      </c>
      <c r="HB982" s="17">
        <f t="shared" si="1480"/>
        <v>0</v>
      </c>
    </row>
    <row r="983" spans="54:210" x14ac:dyDescent="0.3">
      <c r="BB983">
        <v>981</v>
      </c>
      <c r="BC983" s="7">
        <f t="shared" si="1481"/>
        <v>0</v>
      </c>
      <c r="BD983" s="28">
        <f t="shared" si="1482"/>
        <v>0</v>
      </c>
      <c r="BE983" s="16">
        <f t="shared" si="1483"/>
        <v>0</v>
      </c>
      <c r="BF983" s="16">
        <f t="shared" si="1484"/>
        <v>0</v>
      </c>
      <c r="BG983" s="25">
        <v>0</v>
      </c>
      <c r="BH983" s="25">
        <f t="shared" si="1485"/>
        <v>0</v>
      </c>
      <c r="BI983" s="25">
        <f t="shared" si="1486"/>
        <v>0</v>
      </c>
      <c r="BJ983" s="25">
        <f t="shared" si="1487"/>
        <v>0</v>
      </c>
      <c r="BK983" s="25">
        <f t="shared" si="1488"/>
        <v>0</v>
      </c>
      <c r="BL983" s="16">
        <f t="shared" si="1489"/>
        <v>0</v>
      </c>
      <c r="BM983" s="25">
        <f t="shared" si="1490"/>
        <v>0</v>
      </c>
      <c r="BN983" s="9">
        <f t="shared" si="1435"/>
        <v>0</v>
      </c>
      <c r="BO983" s="26">
        <f t="shared" si="1436"/>
        <v>0</v>
      </c>
      <c r="BP983" s="19">
        <f t="shared" si="1437"/>
        <v>0</v>
      </c>
      <c r="BQ983" s="26">
        <f t="shared" si="1438"/>
        <v>0</v>
      </c>
      <c r="BR983" s="26">
        <f t="shared" si="1439"/>
        <v>0</v>
      </c>
      <c r="BS983">
        <f t="shared" si="1491"/>
        <v>0</v>
      </c>
      <c r="BT983" s="7">
        <f t="shared" si="1492"/>
        <v>0</v>
      </c>
      <c r="BU983" s="7">
        <f t="shared" si="1470"/>
        <v>0</v>
      </c>
      <c r="BV983" s="17">
        <f t="shared" si="1493"/>
        <v>0</v>
      </c>
      <c r="BW983" s="17">
        <f t="shared" si="1471"/>
        <v>0</v>
      </c>
      <c r="CB983">
        <v>981</v>
      </c>
      <c r="CC983" s="7">
        <f t="shared" ca="1" si="1494"/>
        <v>-19000</v>
      </c>
      <c r="CD983" s="28">
        <f t="shared" ca="1" si="1495"/>
        <v>0</v>
      </c>
      <c r="CE983" s="16">
        <f t="shared" ca="1" si="1496"/>
        <v>0</v>
      </c>
      <c r="CF983" s="9">
        <f t="shared" ca="1" si="1440"/>
        <v>0</v>
      </c>
      <c r="CG983" s="26">
        <f t="shared" ca="1" si="1441"/>
        <v>0</v>
      </c>
      <c r="CH983" s="19">
        <f t="shared" ca="1" si="1442"/>
        <v>0</v>
      </c>
      <c r="CI983" s="26">
        <f t="shared" ca="1" si="1443"/>
        <v>0</v>
      </c>
      <c r="CJ983" s="26">
        <f t="shared" ca="1" si="1444"/>
        <v>0</v>
      </c>
      <c r="CK983" s="16">
        <f t="shared" ca="1" si="1497"/>
        <v>0</v>
      </c>
      <c r="CL983" s="25">
        <v>0</v>
      </c>
      <c r="CM983" s="25">
        <f t="shared" ca="1" si="1498"/>
        <v>0</v>
      </c>
      <c r="CN983" s="25">
        <f t="shared" ca="1" si="1499"/>
        <v>0</v>
      </c>
      <c r="CO983" s="25">
        <f t="shared" ca="1" si="1500"/>
        <v>0</v>
      </c>
      <c r="CP983" s="25">
        <f t="shared" ca="1" si="1501"/>
        <v>0</v>
      </c>
      <c r="CQ983" s="16">
        <f t="shared" ca="1" si="1502"/>
        <v>0</v>
      </c>
      <c r="CR983" s="25">
        <f t="shared" ca="1" si="1503"/>
        <v>0</v>
      </c>
      <c r="CS983" s="9">
        <f t="shared" ca="1" si="1445"/>
        <v>0</v>
      </c>
      <c r="CT983" s="26">
        <f t="shared" ca="1" si="1446"/>
        <v>0</v>
      </c>
      <c r="CU983" s="19">
        <f t="shared" ca="1" si="1447"/>
        <v>0</v>
      </c>
      <c r="CV983" s="26">
        <f t="shared" ca="1" si="1448"/>
        <v>0</v>
      </c>
      <c r="CW983" s="26">
        <f t="shared" ca="1" si="1449"/>
        <v>0</v>
      </c>
      <c r="CX983">
        <f t="shared" ca="1" si="1504"/>
        <v>0</v>
      </c>
      <c r="CY983" s="7">
        <f t="shared" ca="1" si="1472"/>
        <v>0</v>
      </c>
      <c r="CZ983" s="7">
        <f t="shared" ca="1" si="1473"/>
        <v>0</v>
      </c>
      <c r="DA983" s="17">
        <f t="shared" ca="1" si="1505"/>
        <v>0</v>
      </c>
      <c r="DB983" s="17">
        <f t="shared" ca="1" si="1474"/>
        <v>0</v>
      </c>
      <c r="EB983">
        <v>981</v>
      </c>
      <c r="EC983" s="7">
        <f t="shared" si="1506"/>
        <v>0</v>
      </c>
      <c r="ED983" s="28">
        <f t="shared" si="1507"/>
        <v>0</v>
      </c>
      <c r="EE983" s="16">
        <f t="shared" si="1508"/>
        <v>0</v>
      </c>
      <c r="EF983" s="9">
        <f t="shared" si="1450"/>
        <v>0</v>
      </c>
      <c r="EG983" s="26">
        <f t="shared" si="1451"/>
        <v>0</v>
      </c>
      <c r="EH983" s="19">
        <f t="shared" si="1452"/>
        <v>0</v>
      </c>
      <c r="EI983" s="26">
        <f t="shared" si="1453"/>
        <v>0</v>
      </c>
      <c r="EJ983" s="26">
        <f t="shared" si="1454"/>
        <v>0</v>
      </c>
      <c r="EK983" s="16">
        <f t="shared" si="1509"/>
        <v>0</v>
      </c>
      <c r="EL983" s="25">
        <v>0</v>
      </c>
      <c r="EM983" s="25">
        <f t="shared" si="1510"/>
        <v>0</v>
      </c>
      <c r="EN983" s="25">
        <f t="shared" si="1511"/>
        <v>0</v>
      </c>
      <c r="EO983" s="25">
        <f t="shared" si="1512"/>
        <v>0</v>
      </c>
      <c r="EP983" s="25">
        <f t="shared" si="1513"/>
        <v>0</v>
      </c>
      <c r="EQ983" s="16">
        <f t="shared" si="1514"/>
        <v>0</v>
      </c>
      <c r="ER983" s="25">
        <f t="shared" si="1515"/>
        <v>0</v>
      </c>
      <c r="ES983" s="9">
        <f t="shared" si="1455"/>
        <v>0</v>
      </c>
      <c r="ET983" s="26">
        <f t="shared" si="1456"/>
        <v>0</v>
      </c>
      <c r="EU983" s="19">
        <f t="shared" si="1457"/>
        <v>0</v>
      </c>
      <c r="EV983" s="26">
        <f t="shared" si="1458"/>
        <v>0</v>
      </c>
      <c r="EW983" s="26">
        <f t="shared" si="1459"/>
        <v>0</v>
      </c>
      <c r="EX983">
        <f t="shared" si="1516"/>
        <v>0</v>
      </c>
      <c r="EY983" s="7">
        <f t="shared" si="1475"/>
        <v>0</v>
      </c>
      <c r="EZ983" s="7">
        <f t="shared" si="1476"/>
        <v>0</v>
      </c>
      <c r="FA983" s="17">
        <f t="shared" si="1517"/>
        <v>0</v>
      </c>
      <c r="FB983" s="17">
        <f t="shared" si="1477"/>
        <v>0</v>
      </c>
      <c r="GB983">
        <v>981</v>
      </c>
      <c r="GC983" s="7">
        <f t="shared" si="1518"/>
        <v>0</v>
      </c>
      <c r="GD983" s="28">
        <f t="shared" si="1519"/>
        <v>0</v>
      </c>
      <c r="GE983" s="16">
        <f t="shared" si="1520"/>
        <v>0</v>
      </c>
      <c r="GF983" s="9">
        <f t="shared" si="1460"/>
        <v>0</v>
      </c>
      <c r="GG983" s="26">
        <f t="shared" si="1461"/>
        <v>0</v>
      </c>
      <c r="GH983" s="19">
        <f t="shared" si="1462"/>
        <v>0</v>
      </c>
      <c r="GI983" s="26">
        <f t="shared" si="1463"/>
        <v>0</v>
      </c>
      <c r="GJ983" s="26">
        <f t="shared" si="1464"/>
        <v>0</v>
      </c>
      <c r="GK983" s="16">
        <f t="shared" si="1521"/>
        <v>0</v>
      </c>
      <c r="GL983" s="25">
        <v>0</v>
      </c>
      <c r="GM983" s="25">
        <f t="shared" si="1522"/>
        <v>0</v>
      </c>
      <c r="GN983" s="25">
        <f t="shared" si="1523"/>
        <v>0</v>
      </c>
      <c r="GO983" s="25">
        <f t="shared" si="1524"/>
        <v>0</v>
      </c>
      <c r="GP983" s="25">
        <f t="shared" si="1525"/>
        <v>0</v>
      </c>
      <c r="GQ983" s="16">
        <f t="shared" si="1526"/>
        <v>0</v>
      </c>
      <c r="GR983" s="25">
        <f t="shared" si="1527"/>
        <v>0</v>
      </c>
      <c r="GS983" s="9">
        <f t="shared" si="1465"/>
        <v>0</v>
      </c>
      <c r="GT983" s="26">
        <f t="shared" si="1466"/>
        <v>0</v>
      </c>
      <c r="GU983" s="19">
        <f t="shared" si="1467"/>
        <v>0</v>
      </c>
      <c r="GV983" s="26">
        <f t="shared" si="1468"/>
        <v>0</v>
      </c>
      <c r="GW983" s="26">
        <f t="shared" si="1469"/>
        <v>0</v>
      </c>
      <c r="GX983">
        <f t="shared" si="1528"/>
        <v>0</v>
      </c>
      <c r="GY983" s="7">
        <f t="shared" si="1478"/>
        <v>0</v>
      </c>
      <c r="GZ983" s="7">
        <f t="shared" si="1479"/>
        <v>0</v>
      </c>
      <c r="HA983" s="17">
        <f t="shared" si="1529"/>
        <v>0</v>
      </c>
      <c r="HB983" s="17">
        <f t="shared" si="1480"/>
        <v>0</v>
      </c>
    </row>
    <row r="984" spans="54:210" x14ac:dyDescent="0.3">
      <c r="BB984">
        <v>982</v>
      </c>
      <c r="BC984" s="7">
        <f t="shared" si="1481"/>
        <v>0</v>
      </c>
      <c r="BD984" s="28">
        <f t="shared" si="1482"/>
        <v>0</v>
      </c>
      <c r="BE984" s="16">
        <f t="shared" si="1483"/>
        <v>0</v>
      </c>
      <c r="BF984" s="16">
        <f t="shared" si="1484"/>
        <v>0</v>
      </c>
      <c r="BG984" s="25">
        <v>0</v>
      </c>
      <c r="BH984" s="25">
        <f t="shared" si="1485"/>
        <v>0</v>
      </c>
      <c r="BI984" s="25">
        <f t="shared" si="1486"/>
        <v>0</v>
      </c>
      <c r="BJ984" s="25">
        <f t="shared" si="1487"/>
        <v>0</v>
      </c>
      <c r="BK984" s="25">
        <f t="shared" si="1488"/>
        <v>0</v>
      </c>
      <c r="BL984" s="16">
        <f t="shared" si="1489"/>
        <v>0</v>
      </c>
      <c r="BM984" s="25">
        <f t="shared" si="1490"/>
        <v>0</v>
      </c>
      <c r="BN984" s="9">
        <f t="shared" si="1435"/>
        <v>0</v>
      </c>
      <c r="BO984" s="26">
        <f t="shared" si="1436"/>
        <v>0</v>
      </c>
      <c r="BP984" s="19">
        <f t="shared" si="1437"/>
        <v>0</v>
      </c>
      <c r="BQ984" s="26">
        <f t="shared" si="1438"/>
        <v>0</v>
      </c>
      <c r="BR984" s="26">
        <f t="shared" si="1439"/>
        <v>0</v>
      </c>
      <c r="BS984">
        <f t="shared" si="1491"/>
        <v>0</v>
      </c>
      <c r="BT984" s="7">
        <f t="shared" si="1492"/>
        <v>0</v>
      </c>
      <c r="BU984" s="7">
        <f t="shared" si="1470"/>
        <v>0</v>
      </c>
      <c r="BV984" s="17">
        <f t="shared" si="1493"/>
        <v>0</v>
      </c>
      <c r="BW984" s="17">
        <f t="shared" si="1471"/>
        <v>0</v>
      </c>
      <c r="CB984">
        <v>982</v>
      </c>
      <c r="CC984" s="7">
        <f t="shared" ca="1" si="1494"/>
        <v>-19000</v>
      </c>
      <c r="CD984" s="28">
        <f t="shared" ca="1" si="1495"/>
        <v>0</v>
      </c>
      <c r="CE984" s="16">
        <f t="shared" ca="1" si="1496"/>
        <v>0</v>
      </c>
      <c r="CF984" s="9">
        <f t="shared" ca="1" si="1440"/>
        <v>0</v>
      </c>
      <c r="CG984" s="26">
        <f t="shared" ca="1" si="1441"/>
        <v>0</v>
      </c>
      <c r="CH984" s="19">
        <f t="shared" ca="1" si="1442"/>
        <v>0</v>
      </c>
      <c r="CI984" s="26">
        <f t="shared" ca="1" si="1443"/>
        <v>0</v>
      </c>
      <c r="CJ984" s="26">
        <f t="shared" ca="1" si="1444"/>
        <v>0</v>
      </c>
      <c r="CK984" s="16">
        <f t="shared" ca="1" si="1497"/>
        <v>0</v>
      </c>
      <c r="CL984" s="25">
        <v>0</v>
      </c>
      <c r="CM984" s="25">
        <f t="shared" ca="1" si="1498"/>
        <v>0</v>
      </c>
      <c r="CN984" s="25">
        <f t="shared" ca="1" si="1499"/>
        <v>0</v>
      </c>
      <c r="CO984" s="25">
        <f t="shared" ca="1" si="1500"/>
        <v>0</v>
      </c>
      <c r="CP984" s="25">
        <f t="shared" ca="1" si="1501"/>
        <v>0</v>
      </c>
      <c r="CQ984" s="16">
        <f t="shared" ca="1" si="1502"/>
        <v>0</v>
      </c>
      <c r="CR984" s="25">
        <f t="shared" ca="1" si="1503"/>
        <v>0</v>
      </c>
      <c r="CS984" s="9">
        <f t="shared" ca="1" si="1445"/>
        <v>0</v>
      </c>
      <c r="CT984" s="26">
        <f t="shared" ca="1" si="1446"/>
        <v>0</v>
      </c>
      <c r="CU984" s="19">
        <f t="shared" ca="1" si="1447"/>
        <v>0</v>
      </c>
      <c r="CV984" s="26">
        <f t="shared" ca="1" si="1448"/>
        <v>0</v>
      </c>
      <c r="CW984" s="26">
        <f t="shared" ca="1" si="1449"/>
        <v>0</v>
      </c>
      <c r="CX984">
        <f t="shared" ca="1" si="1504"/>
        <v>0</v>
      </c>
      <c r="CY984" s="7">
        <f t="shared" ca="1" si="1472"/>
        <v>0</v>
      </c>
      <c r="CZ984" s="7">
        <f t="shared" ca="1" si="1473"/>
        <v>0</v>
      </c>
      <c r="DA984" s="17">
        <f t="shared" ca="1" si="1505"/>
        <v>0</v>
      </c>
      <c r="DB984" s="17">
        <f t="shared" ca="1" si="1474"/>
        <v>0</v>
      </c>
      <c r="EB984">
        <v>982</v>
      </c>
      <c r="EC984" s="7">
        <f t="shared" si="1506"/>
        <v>0</v>
      </c>
      <c r="ED984" s="28">
        <f t="shared" si="1507"/>
        <v>0</v>
      </c>
      <c r="EE984" s="16">
        <f t="shared" si="1508"/>
        <v>0</v>
      </c>
      <c r="EF984" s="9">
        <f t="shared" si="1450"/>
        <v>0</v>
      </c>
      <c r="EG984" s="26">
        <f t="shared" si="1451"/>
        <v>0</v>
      </c>
      <c r="EH984" s="19">
        <f t="shared" si="1452"/>
        <v>0</v>
      </c>
      <c r="EI984" s="26">
        <f t="shared" si="1453"/>
        <v>0</v>
      </c>
      <c r="EJ984" s="26">
        <f t="shared" si="1454"/>
        <v>0</v>
      </c>
      <c r="EK984" s="16">
        <f t="shared" si="1509"/>
        <v>0</v>
      </c>
      <c r="EL984" s="25">
        <v>0</v>
      </c>
      <c r="EM984" s="25">
        <f t="shared" si="1510"/>
        <v>0</v>
      </c>
      <c r="EN984" s="25">
        <f t="shared" si="1511"/>
        <v>0</v>
      </c>
      <c r="EO984" s="25">
        <f t="shared" si="1512"/>
        <v>0</v>
      </c>
      <c r="EP984" s="25">
        <f t="shared" si="1513"/>
        <v>0</v>
      </c>
      <c r="EQ984" s="16">
        <f t="shared" si="1514"/>
        <v>0</v>
      </c>
      <c r="ER984" s="25">
        <f t="shared" si="1515"/>
        <v>0</v>
      </c>
      <c r="ES984" s="9">
        <f t="shared" si="1455"/>
        <v>0</v>
      </c>
      <c r="ET984" s="26">
        <f t="shared" si="1456"/>
        <v>0</v>
      </c>
      <c r="EU984" s="19">
        <f t="shared" si="1457"/>
        <v>0</v>
      </c>
      <c r="EV984" s="26">
        <f t="shared" si="1458"/>
        <v>0</v>
      </c>
      <c r="EW984" s="26">
        <f t="shared" si="1459"/>
        <v>0</v>
      </c>
      <c r="EX984">
        <f t="shared" si="1516"/>
        <v>0</v>
      </c>
      <c r="EY984" s="7">
        <f t="shared" si="1475"/>
        <v>0</v>
      </c>
      <c r="EZ984" s="7">
        <f t="shared" si="1476"/>
        <v>0</v>
      </c>
      <c r="FA984" s="17">
        <f t="shared" si="1517"/>
        <v>0</v>
      </c>
      <c r="FB984" s="17">
        <f t="shared" si="1477"/>
        <v>0</v>
      </c>
      <c r="GB984">
        <v>982</v>
      </c>
      <c r="GC984" s="7">
        <f t="shared" si="1518"/>
        <v>0</v>
      </c>
      <c r="GD984" s="28">
        <f t="shared" si="1519"/>
        <v>0</v>
      </c>
      <c r="GE984" s="16">
        <f t="shared" si="1520"/>
        <v>0</v>
      </c>
      <c r="GF984" s="9">
        <f t="shared" si="1460"/>
        <v>0</v>
      </c>
      <c r="GG984" s="26">
        <f t="shared" si="1461"/>
        <v>0</v>
      </c>
      <c r="GH984" s="19">
        <f t="shared" si="1462"/>
        <v>0</v>
      </c>
      <c r="GI984" s="26">
        <f t="shared" si="1463"/>
        <v>0</v>
      </c>
      <c r="GJ984" s="26">
        <f t="shared" si="1464"/>
        <v>0</v>
      </c>
      <c r="GK984" s="16">
        <f t="shared" si="1521"/>
        <v>0</v>
      </c>
      <c r="GL984" s="25">
        <v>0</v>
      </c>
      <c r="GM984" s="25">
        <f t="shared" si="1522"/>
        <v>0</v>
      </c>
      <c r="GN984" s="25">
        <f t="shared" si="1523"/>
        <v>0</v>
      </c>
      <c r="GO984" s="25">
        <f t="shared" si="1524"/>
        <v>0</v>
      </c>
      <c r="GP984" s="25">
        <f t="shared" si="1525"/>
        <v>0</v>
      </c>
      <c r="GQ984" s="16">
        <f t="shared" si="1526"/>
        <v>0</v>
      </c>
      <c r="GR984" s="25">
        <f t="shared" si="1527"/>
        <v>0</v>
      </c>
      <c r="GS984" s="9">
        <f t="shared" si="1465"/>
        <v>0</v>
      </c>
      <c r="GT984" s="26">
        <f t="shared" si="1466"/>
        <v>0</v>
      </c>
      <c r="GU984" s="19">
        <f t="shared" si="1467"/>
        <v>0</v>
      </c>
      <c r="GV984" s="26">
        <f t="shared" si="1468"/>
        <v>0</v>
      </c>
      <c r="GW984" s="26">
        <f t="shared" si="1469"/>
        <v>0</v>
      </c>
      <c r="GX984">
        <f t="shared" si="1528"/>
        <v>0</v>
      </c>
      <c r="GY984" s="7">
        <f t="shared" si="1478"/>
        <v>0</v>
      </c>
      <c r="GZ984" s="7">
        <f t="shared" si="1479"/>
        <v>0</v>
      </c>
      <c r="HA984" s="17">
        <f t="shared" si="1529"/>
        <v>0</v>
      </c>
      <c r="HB984" s="17">
        <f t="shared" si="1480"/>
        <v>0</v>
      </c>
    </row>
    <row r="985" spans="54:210" x14ac:dyDescent="0.3">
      <c r="BB985">
        <v>983</v>
      </c>
      <c r="BC985" s="7">
        <f t="shared" si="1481"/>
        <v>0</v>
      </c>
      <c r="BD985" s="28">
        <f t="shared" si="1482"/>
        <v>0</v>
      </c>
      <c r="BE985" s="16">
        <f t="shared" si="1483"/>
        <v>0</v>
      </c>
      <c r="BF985" s="16">
        <f t="shared" si="1484"/>
        <v>0</v>
      </c>
      <c r="BG985" s="25">
        <v>0</v>
      </c>
      <c r="BH985" s="25">
        <f t="shared" si="1485"/>
        <v>0</v>
      </c>
      <c r="BI985" s="25">
        <f t="shared" si="1486"/>
        <v>0</v>
      </c>
      <c r="BJ985" s="25">
        <f t="shared" si="1487"/>
        <v>0</v>
      </c>
      <c r="BK985" s="25">
        <f t="shared" si="1488"/>
        <v>0</v>
      </c>
      <c r="BL985" s="16">
        <f t="shared" si="1489"/>
        <v>0</v>
      </c>
      <c r="BM985" s="25">
        <f t="shared" si="1490"/>
        <v>0</v>
      </c>
      <c r="BN985" s="9">
        <f t="shared" si="1435"/>
        <v>0</v>
      </c>
      <c r="BO985" s="26">
        <f t="shared" si="1436"/>
        <v>0</v>
      </c>
      <c r="BP985" s="19">
        <f t="shared" si="1437"/>
        <v>0</v>
      </c>
      <c r="BQ985" s="26">
        <f t="shared" si="1438"/>
        <v>0</v>
      </c>
      <c r="BR985" s="26">
        <f t="shared" si="1439"/>
        <v>0</v>
      </c>
      <c r="BS985">
        <f t="shared" si="1491"/>
        <v>0</v>
      </c>
      <c r="BT985" s="7">
        <f t="shared" si="1492"/>
        <v>0</v>
      </c>
      <c r="BU985" s="7">
        <f t="shared" si="1470"/>
        <v>0</v>
      </c>
      <c r="BV985" s="17">
        <f t="shared" si="1493"/>
        <v>0</v>
      </c>
      <c r="BW985" s="17">
        <f t="shared" si="1471"/>
        <v>0</v>
      </c>
      <c r="CB985">
        <v>983</v>
      </c>
      <c r="CC985" s="7">
        <f t="shared" ca="1" si="1494"/>
        <v>-19000</v>
      </c>
      <c r="CD985" s="28">
        <f t="shared" ca="1" si="1495"/>
        <v>0</v>
      </c>
      <c r="CE985" s="16">
        <f t="shared" ca="1" si="1496"/>
        <v>0</v>
      </c>
      <c r="CF985" s="9">
        <f t="shared" ca="1" si="1440"/>
        <v>0</v>
      </c>
      <c r="CG985" s="26">
        <f t="shared" ca="1" si="1441"/>
        <v>0</v>
      </c>
      <c r="CH985" s="19">
        <f t="shared" ca="1" si="1442"/>
        <v>0</v>
      </c>
      <c r="CI985" s="26">
        <f t="shared" ca="1" si="1443"/>
        <v>0</v>
      </c>
      <c r="CJ985" s="26">
        <f t="shared" ca="1" si="1444"/>
        <v>0</v>
      </c>
      <c r="CK985" s="16">
        <f t="shared" ca="1" si="1497"/>
        <v>0</v>
      </c>
      <c r="CL985" s="25">
        <v>0</v>
      </c>
      <c r="CM985" s="25">
        <f t="shared" ca="1" si="1498"/>
        <v>0</v>
      </c>
      <c r="CN985" s="25">
        <f t="shared" ca="1" si="1499"/>
        <v>0</v>
      </c>
      <c r="CO985" s="25">
        <f t="shared" ca="1" si="1500"/>
        <v>0</v>
      </c>
      <c r="CP985" s="25">
        <f t="shared" ca="1" si="1501"/>
        <v>0</v>
      </c>
      <c r="CQ985" s="16">
        <f t="shared" ca="1" si="1502"/>
        <v>0</v>
      </c>
      <c r="CR985" s="25">
        <f t="shared" ca="1" si="1503"/>
        <v>0</v>
      </c>
      <c r="CS985" s="9">
        <f t="shared" ca="1" si="1445"/>
        <v>0</v>
      </c>
      <c r="CT985" s="26">
        <f t="shared" ca="1" si="1446"/>
        <v>0</v>
      </c>
      <c r="CU985" s="19">
        <f t="shared" ca="1" si="1447"/>
        <v>0</v>
      </c>
      <c r="CV985" s="26">
        <f t="shared" ca="1" si="1448"/>
        <v>0</v>
      </c>
      <c r="CW985" s="26">
        <f t="shared" ca="1" si="1449"/>
        <v>0</v>
      </c>
      <c r="CX985">
        <f t="shared" ca="1" si="1504"/>
        <v>0</v>
      </c>
      <c r="CY985" s="7">
        <f t="shared" ca="1" si="1472"/>
        <v>0</v>
      </c>
      <c r="CZ985" s="7">
        <f t="shared" ca="1" si="1473"/>
        <v>0</v>
      </c>
      <c r="DA985" s="17">
        <f t="shared" ca="1" si="1505"/>
        <v>0</v>
      </c>
      <c r="DB985" s="17">
        <f t="shared" ca="1" si="1474"/>
        <v>0</v>
      </c>
      <c r="EB985">
        <v>983</v>
      </c>
      <c r="EC985" s="7">
        <f t="shared" si="1506"/>
        <v>0</v>
      </c>
      <c r="ED985" s="28">
        <f t="shared" si="1507"/>
        <v>0</v>
      </c>
      <c r="EE985" s="16">
        <f t="shared" si="1508"/>
        <v>0</v>
      </c>
      <c r="EF985" s="9">
        <f t="shared" si="1450"/>
        <v>0</v>
      </c>
      <c r="EG985" s="26">
        <f t="shared" si="1451"/>
        <v>0</v>
      </c>
      <c r="EH985" s="19">
        <f t="shared" si="1452"/>
        <v>0</v>
      </c>
      <c r="EI985" s="26">
        <f t="shared" si="1453"/>
        <v>0</v>
      </c>
      <c r="EJ985" s="26">
        <f t="shared" si="1454"/>
        <v>0</v>
      </c>
      <c r="EK985" s="16">
        <f t="shared" si="1509"/>
        <v>0</v>
      </c>
      <c r="EL985" s="25">
        <v>0</v>
      </c>
      <c r="EM985" s="25">
        <f t="shared" si="1510"/>
        <v>0</v>
      </c>
      <c r="EN985" s="25">
        <f t="shared" si="1511"/>
        <v>0</v>
      </c>
      <c r="EO985" s="25">
        <f t="shared" si="1512"/>
        <v>0</v>
      </c>
      <c r="EP985" s="25">
        <f t="shared" si="1513"/>
        <v>0</v>
      </c>
      <c r="EQ985" s="16">
        <f t="shared" si="1514"/>
        <v>0</v>
      </c>
      <c r="ER985" s="25">
        <f t="shared" si="1515"/>
        <v>0</v>
      </c>
      <c r="ES985" s="9">
        <f t="shared" si="1455"/>
        <v>0</v>
      </c>
      <c r="ET985" s="26">
        <f t="shared" si="1456"/>
        <v>0</v>
      </c>
      <c r="EU985" s="19">
        <f t="shared" si="1457"/>
        <v>0</v>
      </c>
      <c r="EV985" s="26">
        <f t="shared" si="1458"/>
        <v>0</v>
      </c>
      <c r="EW985" s="26">
        <f t="shared" si="1459"/>
        <v>0</v>
      </c>
      <c r="EX985">
        <f t="shared" si="1516"/>
        <v>0</v>
      </c>
      <c r="EY985" s="7">
        <f t="shared" si="1475"/>
        <v>0</v>
      </c>
      <c r="EZ985" s="7">
        <f t="shared" si="1476"/>
        <v>0</v>
      </c>
      <c r="FA985" s="17">
        <f t="shared" si="1517"/>
        <v>0</v>
      </c>
      <c r="FB985" s="17">
        <f t="shared" si="1477"/>
        <v>0</v>
      </c>
      <c r="GB985">
        <v>983</v>
      </c>
      <c r="GC985" s="7">
        <f t="shared" si="1518"/>
        <v>0</v>
      </c>
      <c r="GD985" s="28">
        <f t="shared" si="1519"/>
        <v>0</v>
      </c>
      <c r="GE985" s="16">
        <f t="shared" si="1520"/>
        <v>0</v>
      </c>
      <c r="GF985" s="9">
        <f t="shared" si="1460"/>
        <v>0</v>
      </c>
      <c r="GG985" s="26">
        <f t="shared" si="1461"/>
        <v>0</v>
      </c>
      <c r="GH985" s="19">
        <f t="shared" si="1462"/>
        <v>0</v>
      </c>
      <c r="GI985" s="26">
        <f t="shared" si="1463"/>
        <v>0</v>
      </c>
      <c r="GJ985" s="26">
        <f t="shared" si="1464"/>
        <v>0</v>
      </c>
      <c r="GK985" s="16">
        <f t="shared" si="1521"/>
        <v>0</v>
      </c>
      <c r="GL985" s="25">
        <v>0</v>
      </c>
      <c r="GM985" s="25">
        <f t="shared" si="1522"/>
        <v>0</v>
      </c>
      <c r="GN985" s="25">
        <f t="shared" si="1523"/>
        <v>0</v>
      </c>
      <c r="GO985" s="25">
        <f t="shared" si="1524"/>
        <v>0</v>
      </c>
      <c r="GP985" s="25">
        <f t="shared" si="1525"/>
        <v>0</v>
      </c>
      <c r="GQ985" s="16">
        <f t="shared" si="1526"/>
        <v>0</v>
      </c>
      <c r="GR985" s="25">
        <f t="shared" si="1527"/>
        <v>0</v>
      </c>
      <c r="GS985" s="9">
        <f t="shared" si="1465"/>
        <v>0</v>
      </c>
      <c r="GT985" s="26">
        <f t="shared" si="1466"/>
        <v>0</v>
      </c>
      <c r="GU985" s="19">
        <f t="shared" si="1467"/>
        <v>0</v>
      </c>
      <c r="GV985" s="26">
        <f t="shared" si="1468"/>
        <v>0</v>
      </c>
      <c r="GW985" s="26">
        <f t="shared" si="1469"/>
        <v>0</v>
      </c>
      <c r="GX985">
        <f t="shared" si="1528"/>
        <v>0</v>
      </c>
      <c r="GY985" s="7">
        <f t="shared" si="1478"/>
        <v>0</v>
      </c>
      <c r="GZ985" s="7">
        <f t="shared" si="1479"/>
        <v>0</v>
      </c>
      <c r="HA985" s="17">
        <f t="shared" si="1529"/>
        <v>0</v>
      </c>
      <c r="HB985" s="17">
        <f t="shared" si="1480"/>
        <v>0</v>
      </c>
    </row>
    <row r="986" spans="54:210" x14ac:dyDescent="0.3">
      <c r="BB986">
        <v>984</v>
      </c>
      <c r="BC986" s="7">
        <f t="shared" si="1481"/>
        <v>0</v>
      </c>
      <c r="BD986" s="28">
        <f t="shared" si="1482"/>
        <v>0</v>
      </c>
      <c r="BE986" s="16">
        <f t="shared" si="1483"/>
        <v>0</v>
      </c>
      <c r="BF986" s="16">
        <f t="shared" si="1484"/>
        <v>0</v>
      </c>
      <c r="BG986" s="25">
        <v>0</v>
      </c>
      <c r="BH986" s="25">
        <f t="shared" si="1485"/>
        <v>0</v>
      </c>
      <c r="BI986" s="25">
        <f t="shared" si="1486"/>
        <v>0</v>
      </c>
      <c r="BJ986" s="25">
        <f t="shared" si="1487"/>
        <v>0</v>
      </c>
      <c r="BK986" s="25">
        <f t="shared" si="1488"/>
        <v>0</v>
      </c>
      <c r="BL986" s="16">
        <f t="shared" si="1489"/>
        <v>0</v>
      </c>
      <c r="BM986" s="25">
        <f t="shared" si="1490"/>
        <v>0</v>
      </c>
      <c r="BN986" s="9">
        <f t="shared" si="1435"/>
        <v>0</v>
      </c>
      <c r="BO986" s="26">
        <f t="shared" si="1436"/>
        <v>0</v>
      </c>
      <c r="BP986" s="19">
        <f t="shared" si="1437"/>
        <v>0</v>
      </c>
      <c r="BQ986" s="26">
        <f t="shared" si="1438"/>
        <v>0</v>
      </c>
      <c r="BR986" s="26">
        <f t="shared" si="1439"/>
        <v>0</v>
      </c>
      <c r="BS986">
        <f t="shared" si="1491"/>
        <v>0</v>
      </c>
      <c r="BT986" s="7">
        <f t="shared" si="1492"/>
        <v>0</v>
      </c>
      <c r="BU986" s="7">
        <f t="shared" si="1470"/>
        <v>0</v>
      </c>
      <c r="BV986" s="17">
        <f t="shared" si="1493"/>
        <v>0</v>
      </c>
      <c r="BW986" s="17">
        <f t="shared" si="1471"/>
        <v>0</v>
      </c>
      <c r="CB986">
        <v>984</v>
      </c>
      <c r="CC986" s="7">
        <f t="shared" ca="1" si="1494"/>
        <v>-19000</v>
      </c>
      <c r="CD986" s="28">
        <f t="shared" ca="1" si="1495"/>
        <v>0</v>
      </c>
      <c r="CE986" s="16">
        <f t="shared" ca="1" si="1496"/>
        <v>0</v>
      </c>
      <c r="CF986" s="9">
        <f t="shared" ca="1" si="1440"/>
        <v>0</v>
      </c>
      <c r="CG986" s="26">
        <f t="shared" ca="1" si="1441"/>
        <v>0</v>
      </c>
      <c r="CH986" s="19">
        <f t="shared" ca="1" si="1442"/>
        <v>0</v>
      </c>
      <c r="CI986" s="26">
        <f t="shared" ca="1" si="1443"/>
        <v>0</v>
      </c>
      <c r="CJ986" s="26">
        <f t="shared" ca="1" si="1444"/>
        <v>0</v>
      </c>
      <c r="CK986" s="16">
        <f t="shared" ca="1" si="1497"/>
        <v>0</v>
      </c>
      <c r="CL986" s="25">
        <v>0</v>
      </c>
      <c r="CM986" s="25">
        <f t="shared" ca="1" si="1498"/>
        <v>0</v>
      </c>
      <c r="CN986" s="25">
        <f t="shared" ca="1" si="1499"/>
        <v>0</v>
      </c>
      <c r="CO986" s="25">
        <f t="shared" ca="1" si="1500"/>
        <v>0</v>
      </c>
      <c r="CP986" s="25">
        <f t="shared" ca="1" si="1501"/>
        <v>0</v>
      </c>
      <c r="CQ986" s="16">
        <f t="shared" ca="1" si="1502"/>
        <v>0</v>
      </c>
      <c r="CR986" s="25">
        <f t="shared" ca="1" si="1503"/>
        <v>0</v>
      </c>
      <c r="CS986" s="9">
        <f t="shared" ca="1" si="1445"/>
        <v>0</v>
      </c>
      <c r="CT986" s="26">
        <f t="shared" ca="1" si="1446"/>
        <v>0</v>
      </c>
      <c r="CU986" s="19">
        <f t="shared" ca="1" si="1447"/>
        <v>0</v>
      </c>
      <c r="CV986" s="26">
        <f t="shared" ca="1" si="1448"/>
        <v>0</v>
      </c>
      <c r="CW986" s="26">
        <f t="shared" ca="1" si="1449"/>
        <v>0</v>
      </c>
      <c r="CX986">
        <f t="shared" ca="1" si="1504"/>
        <v>0</v>
      </c>
      <c r="CY986" s="7">
        <f t="shared" ca="1" si="1472"/>
        <v>0</v>
      </c>
      <c r="CZ986" s="7">
        <f t="shared" ca="1" si="1473"/>
        <v>0</v>
      </c>
      <c r="DA986" s="17">
        <f t="shared" ca="1" si="1505"/>
        <v>0</v>
      </c>
      <c r="DB986" s="17">
        <f t="shared" ca="1" si="1474"/>
        <v>0</v>
      </c>
      <c r="EB986">
        <v>984</v>
      </c>
      <c r="EC986" s="7">
        <f t="shared" si="1506"/>
        <v>0</v>
      </c>
      <c r="ED986" s="28">
        <f t="shared" si="1507"/>
        <v>0</v>
      </c>
      <c r="EE986" s="16">
        <f t="shared" si="1508"/>
        <v>0</v>
      </c>
      <c r="EF986" s="9">
        <f t="shared" si="1450"/>
        <v>0</v>
      </c>
      <c r="EG986" s="26">
        <f t="shared" si="1451"/>
        <v>0</v>
      </c>
      <c r="EH986" s="19">
        <f t="shared" si="1452"/>
        <v>0</v>
      </c>
      <c r="EI986" s="26">
        <f t="shared" si="1453"/>
        <v>0</v>
      </c>
      <c r="EJ986" s="26">
        <f t="shared" si="1454"/>
        <v>0</v>
      </c>
      <c r="EK986" s="16">
        <f t="shared" si="1509"/>
        <v>0</v>
      </c>
      <c r="EL986" s="25">
        <v>0</v>
      </c>
      <c r="EM986" s="25">
        <f t="shared" si="1510"/>
        <v>0</v>
      </c>
      <c r="EN986" s="25">
        <f t="shared" si="1511"/>
        <v>0</v>
      </c>
      <c r="EO986" s="25">
        <f t="shared" si="1512"/>
        <v>0</v>
      </c>
      <c r="EP986" s="25">
        <f t="shared" si="1513"/>
        <v>0</v>
      </c>
      <c r="EQ986" s="16">
        <f t="shared" si="1514"/>
        <v>0</v>
      </c>
      <c r="ER986" s="25">
        <f t="shared" si="1515"/>
        <v>0</v>
      </c>
      <c r="ES986" s="9">
        <f t="shared" si="1455"/>
        <v>0</v>
      </c>
      <c r="ET986" s="26">
        <f t="shared" si="1456"/>
        <v>0</v>
      </c>
      <c r="EU986" s="19">
        <f t="shared" si="1457"/>
        <v>0</v>
      </c>
      <c r="EV986" s="26">
        <f t="shared" si="1458"/>
        <v>0</v>
      </c>
      <c r="EW986" s="26">
        <f t="shared" si="1459"/>
        <v>0</v>
      </c>
      <c r="EX986">
        <f t="shared" si="1516"/>
        <v>0</v>
      </c>
      <c r="EY986" s="7">
        <f t="shared" si="1475"/>
        <v>0</v>
      </c>
      <c r="EZ986" s="7">
        <f t="shared" si="1476"/>
        <v>0</v>
      </c>
      <c r="FA986" s="17">
        <f t="shared" si="1517"/>
        <v>0</v>
      </c>
      <c r="FB986" s="17">
        <f t="shared" si="1477"/>
        <v>0</v>
      </c>
      <c r="GB986">
        <v>984</v>
      </c>
      <c r="GC986" s="7">
        <f t="shared" si="1518"/>
        <v>0</v>
      </c>
      <c r="GD986" s="28">
        <f t="shared" si="1519"/>
        <v>0</v>
      </c>
      <c r="GE986" s="16">
        <f t="shared" si="1520"/>
        <v>0</v>
      </c>
      <c r="GF986" s="9">
        <f t="shared" si="1460"/>
        <v>0</v>
      </c>
      <c r="GG986" s="26">
        <f t="shared" si="1461"/>
        <v>0</v>
      </c>
      <c r="GH986" s="19">
        <f t="shared" si="1462"/>
        <v>0</v>
      </c>
      <c r="GI986" s="26">
        <f t="shared" si="1463"/>
        <v>0</v>
      </c>
      <c r="GJ986" s="26">
        <f t="shared" si="1464"/>
        <v>0</v>
      </c>
      <c r="GK986" s="16">
        <f t="shared" si="1521"/>
        <v>0</v>
      </c>
      <c r="GL986" s="25">
        <v>0</v>
      </c>
      <c r="GM986" s="25">
        <f t="shared" si="1522"/>
        <v>0</v>
      </c>
      <c r="GN986" s="25">
        <f t="shared" si="1523"/>
        <v>0</v>
      </c>
      <c r="GO986" s="25">
        <f t="shared" si="1524"/>
        <v>0</v>
      </c>
      <c r="GP986" s="25">
        <f t="shared" si="1525"/>
        <v>0</v>
      </c>
      <c r="GQ986" s="16">
        <f t="shared" si="1526"/>
        <v>0</v>
      </c>
      <c r="GR986" s="25">
        <f t="shared" si="1527"/>
        <v>0</v>
      </c>
      <c r="GS986" s="9">
        <f t="shared" si="1465"/>
        <v>0</v>
      </c>
      <c r="GT986" s="26">
        <f t="shared" si="1466"/>
        <v>0</v>
      </c>
      <c r="GU986" s="19">
        <f t="shared" si="1467"/>
        <v>0</v>
      </c>
      <c r="GV986" s="26">
        <f t="shared" si="1468"/>
        <v>0</v>
      </c>
      <c r="GW986" s="26">
        <f t="shared" si="1469"/>
        <v>0</v>
      </c>
      <c r="GX986">
        <f t="shared" si="1528"/>
        <v>0</v>
      </c>
      <c r="GY986" s="7">
        <f t="shared" si="1478"/>
        <v>0</v>
      </c>
      <c r="GZ986" s="7">
        <f t="shared" si="1479"/>
        <v>0</v>
      </c>
      <c r="HA986" s="17">
        <f t="shared" si="1529"/>
        <v>0</v>
      </c>
      <c r="HB986" s="17">
        <f t="shared" si="1480"/>
        <v>0</v>
      </c>
    </row>
    <row r="987" spans="54:210" x14ac:dyDescent="0.3">
      <c r="BB987">
        <v>985</v>
      </c>
      <c r="BC987" s="7">
        <f t="shared" si="1481"/>
        <v>0</v>
      </c>
      <c r="BD987" s="28">
        <f t="shared" si="1482"/>
        <v>0</v>
      </c>
      <c r="BE987" s="16">
        <f t="shared" si="1483"/>
        <v>0</v>
      </c>
      <c r="BF987" s="16">
        <f t="shared" si="1484"/>
        <v>0</v>
      </c>
      <c r="BG987" s="25">
        <v>0</v>
      </c>
      <c r="BH987" s="25">
        <f t="shared" si="1485"/>
        <v>0</v>
      </c>
      <c r="BI987" s="25">
        <f t="shared" si="1486"/>
        <v>0</v>
      </c>
      <c r="BJ987" s="25">
        <f t="shared" si="1487"/>
        <v>0</v>
      </c>
      <c r="BK987" s="25">
        <f t="shared" si="1488"/>
        <v>0</v>
      </c>
      <c r="BL987" s="16">
        <f t="shared" si="1489"/>
        <v>0</v>
      </c>
      <c r="BM987" s="25">
        <f t="shared" si="1490"/>
        <v>0</v>
      </c>
      <c r="BN987" s="9">
        <f t="shared" si="1435"/>
        <v>0</v>
      </c>
      <c r="BO987" s="26">
        <f t="shared" si="1436"/>
        <v>0</v>
      </c>
      <c r="BP987" s="19">
        <f t="shared" si="1437"/>
        <v>0</v>
      </c>
      <c r="BQ987" s="26">
        <f t="shared" si="1438"/>
        <v>0</v>
      </c>
      <c r="BR987" s="26">
        <f t="shared" si="1439"/>
        <v>0</v>
      </c>
      <c r="BS987">
        <f t="shared" si="1491"/>
        <v>0</v>
      </c>
      <c r="BT987" s="7">
        <f t="shared" si="1492"/>
        <v>0</v>
      </c>
      <c r="BU987" s="7">
        <f t="shared" si="1470"/>
        <v>0</v>
      </c>
      <c r="BV987" s="17">
        <f t="shared" si="1493"/>
        <v>0</v>
      </c>
      <c r="BW987" s="17">
        <f t="shared" si="1471"/>
        <v>0</v>
      </c>
      <c r="CB987">
        <v>985</v>
      </c>
      <c r="CC987" s="7">
        <f t="shared" ca="1" si="1494"/>
        <v>-19000</v>
      </c>
      <c r="CD987" s="28">
        <f t="shared" ca="1" si="1495"/>
        <v>0</v>
      </c>
      <c r="CE987" s="16">
        <f t="shared" ca="1" si="1496"/>
        <v>0</v>
      </c>
      <c r="CF987" s="9">
        <f t="shared" ca="1" si="1440"/>
        <v>0</v>
      </c>
      <c r="CG987" s="26">
        <f t="shared" ca="1" si="1441"/>
        <v>0</v>
      </c>
      <c r="CH987" s="19">
        <f t="shared" ca="1" si="1442"/>
        <v>0</v>
      </c>
      <c r="CI987" s="26">
        <f t="shared" ca="1" si="1443"/>
        <v>0</v>
      </c>
      <c r="CJ987" s="26">
        <f t="shared" ca="1" si="1444"/>
        <v>0</v>
      </c>
      <c r="CK987" s="16">
        <f t="shared" ca="1" si="1497"/>
        <v>0</v>
      </c>
      <c r="CL987" s="25">
        <v>0</v>
      </c>
      <c r="CM987" s="25">
        <f t="shared" ca="1" si="1498"/>
        <v>0</v>
      </c>
      <c r="CN987" s="25">
        <f t="shared" ca="1" si="1499"/>
        <v>0</v>
      </c>
      <c r="CO987" s="25">
        <f t="shared" ca="1" si="1500"/>
        <v>0</v>
      </c>
      <c r="CP987" s="25">
        <f t="shared" ca="1" si="1501"/>
        <v>0</v>
      </c>
      <c r="CQ987" s="16">
        <f t="shared" ca="1" si="1502"/>
        <v>0</v>
      </c>
      <c r="CR987" s="25">
        <f t="shared" ca="1" si="1503"/>
        <v>0</v>
      </c>
      <c r="CS987" s="9">
        <f t="shared" ca="1" si="1445"/>
        <v>0</v>
      </c>
      <c r="CT987" s="26">
        <f t="shared" ca="1" si="1446"/>
        <v>0</v>
      </c>
      <c r="CU987" s="19">
        <f t="shared" ca="1" si="1447"/>
        <v>0</v>
      </c>
      <c r="CV987" s="26">
        <f t="shared" ca="1" si="1448"/>
        <v>0</v>
      </c>
      <c r="CW987" s="26">
        <f t="shared" ca="1" si="1449"/>
        <v>0</v>
      </c>
      <c r="CX987">
        <f t="shared" ca="1" si="1504"/>
        <v>0</v>
      </c>
      <c r="CY987" s="7">
        <f t="shared" ca="1" si="1472"/>
        <v>0</v>
      </c>
      <c r="CZ987" s="7">
        <f t="shared" ca="1" si="1473"/>
        <v>0</v>
      </c>
      <c r="DA987" s="17">
        <f t="shared" ca="1" si="1505"/>
        <v>0</v>
      </c>
      <c r="DB987" s="17">
        <f t="shared" ca="1" si="1474"/>
        <v>0</v>
      </c>
      <c r="EB987">
        <v>985</v>
      </c>
      <c r="EC987" s="7">
        <f t="shared" si="1506"/>
        <v>0</v>
      </c>
      <c r="ED987" s="28">
        <f t="shared" si="1507"/>
        <v>0</v>
      </c>
      <c r="EE987" s="16">
        <f t="shared" si="1508"/>
        <v>0</v>
      </c>
      <c r="EF987" s="9">
        <f t="shared" si="1450"/>
        <v>0</v>
      </c>
      <c r="EG987" s="26">
        <f t="shared" si="1451"/>
        <v>0</v>
      </c>
      <c r="EH987" s="19">
        <f t="shared" si="1452"/>
        <v>0</v>
      </c>
      <c r="EI987" s="26">
        <f t="shared" si="1453"/>
        <v>0</v>
      </c>
      <c r="EJ987" s="26">
        <f t="shared" si="1454"/>
        <v>0</v>
      </c>
      <c r="EK987" s="16">
        <f t="shared" si="1509"/>
        <v>0</v>
      </c>
      <c r="EL987" s="25">
        <v>0</v>
      </c>
      <c r="EM987" s="25">
        <f t="shared" si="1510"/>
        <v>0</v>
      </c>
      <c r="EN987" s="25">
        <f t="shared" si="1511"/>
        <v>0</v>
      </c>
      <c r="EO987" s="25">
        <f t="shared" si="1512"/>
        <v>0</v>
      </c>
      <c r="EP987" s="25">
        <f t="shared" si="1513"/>
        <v>0</v>
      </c>
      <c r="EQ987" s="16">
        <f t="shared" si="1514"/>
        <v>0</v>
      </c>
      <c r="ER987" s="25">
        <f t="shared" si="1515"/>
        <v>0</v>
      </c>
      <c r="ES987" s="9">
        <f t="shared" si="1455"/>
        <v>0</v>
      </c>
      <c r="ET987" s="26">
        <f t="shared" si="1456"/>
        <v>0</v>
      </c>
      <c r="EU987" s="19">
        <f t="shared" si="1457"/>
        <v>0</v>
      </c>
      <c r="EV987" s="26">
        <f t="shared" si="1458"/>
        <v>0</v>
      </c>
      <c r="EW987" s="26">
        <f t="shared" si="1459"/>
        <v>0</v>
      </c>
      <c r="EX987">
        <f t="shared" si="1516"/>
        <v>0</v>
      </c>
      <c r="EY987" s="7">
        <f t="shared" si="1475"/>
        <v>0</v>
      </c>
      <c r="EZ987" s="7">
        <f t="shared" si="1476"/>
        <v>0</v>
      </c>
      <c r="FA987" s="17">
        <f t="shared" si="1517"/>
        <v>0</v>
      </c>
      <c r="FB987" s="17">
        <f t="shared" si="1477"/>
        <v>0</v>
      </c>
      <c r="GB987">
        <v>985</v>
      </c>
      <c r="GC987" s="7">
        <f t="shared" si="1518"/>
        <v>0</v>
      </c>
      <c r="GD987" s="28">
        <f t="shared" si="1519"/>
        <v>0</v>
      </c>
      <c r="GE987" s="16">
        <f t="shared" si="1520"/>
        <v>0</v>
      </c>
      <c r="GF987" s="9">
        <f t="shared" si="1460"/>
        <v>0</v>
      </c>
      <c r="GG987" s="26">
        <f t="shared" si="1461"/>
        <v>0</v>
      </c>
      <c r="GH987" s="19">
        <f t="shared" si="1462"/>
        <v>0</v>
      </c>
      <c r="GI987" s="26">
        <f t="shared" si="1463"/>
        <v>0</v>
      </c>
      <c r="GJ987" s="26">
        <f t="shared" si="1464"/>
        <v>0</v>
      </c>
      <c r="GK987" s="16">
        <f t="shared" si="1521"/>
        <v>0</v>
      </c>
      <c r="GL987" s="25">
        <v>0</v>
      </c>
      <c r="GM987" s="25">
        <f t="shared" si="1522"/>
        <v>0</v>
      </c>
      <c r="GN987" s="25">
        <f t="shared" si="1523"/>
        <v>0</v>
      </c>
      <c r="GO987" s="25">
        <f t="shared" si="1524"/>
        <v>0</v>
      </c>
      <c r="GP987" s="25">
        <f t="shared" si="1525"/>
        <v>0</v>
      </c>
      <c r="GQ987" s="16">
        <f t="shared" si="1526"/>
        <v>0</v>
      </c>
      <c r="GR987" s="25">
        <f t="shared" si="1527"/>
        <v>0</v>
      </c>
      <c r="GS987" s="9">
        <f t="shared" si="1465"/>
        <v>0</v>
      </c>
      <c r="GT987" s="26">
        <f t="shared" si="1466"/>
        <v>0</v>
      </c>
      <c r="GU987" s="19">
        <f t="shared" si="1467"/>
        <v>0</v>
      </c>
      <c r="GV987" s="26">
        <f t="shared" si="1468"/>
        <v>0</v>
      </c>
      <c r="GW987" s="26">
        <f t="shared" si="1469"/>
        <v>0</v>
      </c>
      <c r="GX987">
        <f t="shared" si="1528"/>
        <v>0</v>
      </c>
      <c r="GY987" s="7">
        <f t="shared" si="1478"/>
        <v>0</v>
      </c>
      <c r="GZ987" s="7">
        <f t="shared" si="1479"/>
        <v>0</v>
      </c>
      <c r="HA987" s="17">
        <f t="shared" si="1529"/>
        <v>0</v>
      </c>
      <c r="HB987" s="17">
        <f t="shared" si="1480"/>
        <v>0</v>
      </c>
    </row>
    <row r="988" spans="54:210" x14ac:dyDescent="0.3">
      <c r="BB988">
        <v>986</v>
      </c>
      <c r="BC988" s="7">
        <f t="shared" si="1481"/>
        <v>0</v>
      </c>
      <c r="BD988" s="28">
        <f t="shared" si="1482"/>
        <v>0</v>
      </c>
      <c r="BE988" s="16">
        <f t="shared" si="1483"/>
        <v>0</v>
      </c>
      <c r="BF988" s="16">
        <f t="shared" si="1484"/>
        <v>0</v>
      </c>
      <c r="BG988" s="25">
        <v>0</v>
      </c>
      <c r="BH988" s="25">
        <f t="shared" si="1485"/>
        <v>0</v>
      </c>
      <c r="BI988" s="25">
        <f t="shared" si="1486"/>
        <v>0</v>
      </c>
      <c r="BJ988" s="25">
        <f t="shared" si="1487"/>
        <v>0</v>
      </c>
      <c r="BK988" s="25">
        <f t="shared" si="1488"/>
        <v>0</v>
      </c>
      <c r="BL988" s="16">
        <f t="shared" si="1489"/>
        <v>0</v>
      </c>
      <c r="BM988" s="25">
        <f t="shared" si="1490"/>
        <v>0</v>
      </c>
      <c r="BN988" s="9">
        <f t="shared" si="1435"/>
        <v>0</v>
      </c>
      <c r="BO988" s="26">
        <f t="shared" si="1436"/>
        <v>0</v>
      </c>
      <c r="BP988" s="19">
        <f t="shared" si="1437"/>
        <v>0</v>
      </c>
      <c r="BQ988" s="26">
        <f t="shared" si="1438"/>
        <v>0</v>
      </c>
      <c r="BR988" s="26">
        <f t="shared" si="1439"/>
        <v>0</v>
      </c>
      <c r="BS988">
        <f t="shared" si="1491"/>
        <v>0</v>
      </c>
      <c r="BT988" s="7">
        <f t="shared" si="1492"/>
        <v>0</v>
      </c>
      <c r="BU988" s="7">
        <f t="shared" si="1470"/>
        <v>0</v>
      </c>
      <c r="BV988" s="17">
        <f t="shared" si="1493"/>
        <v>0</v>
      </c>
      <c r="BW988" s="17">
        <f t="shared" si="1471"/>
        <v>0</v>
      </c>
      <c r="CB988">
        <v>986</v>
      </c>
      <c r="CC988" s="7">
        <f t="shared" ca="1" si="1494"/>
        <v>-19000</v>
      </c>
      <c r="CD988" s="28">
        <f t="shared" ca="1" si="1495"/>
        <v>0</v>
      </c>
      <c r="CE988" s="16">
        <f t="shared" ca="1" si="1496"/>
        <v>0</v>
      </c>
      <c r="CF988" s="9">
        <f t="shared" ca="1" si="1440"/>
        <v>0</v>
      </c>
      <c r="CG988" s="26">
        <f t="shared" ca="1" si="1441"/>
        <v>0</v>
      </c>
      <c r="CH988" s="19">
        <f t="shared" ca="1" si="1442"/>
        <v>0</v>
      </c>
      <c r="CI988" s="26">
        <f t="shared" ca="1" si="1443"/>
        <v>0</v>
      </c>
      <c r="CJ988" s="26">
        <f t="shared" ca="1" si="1444"/>
        <v>0</v>
      </c>
      <c r="CK988" s="16">
        <f t="shared" ca="1" si="1497"/>
        <v>0</v>
      </c>
      <c r="CL988" s="25">
        <v>0</v>
      </c>
      <c r="CM988" s="25">
        <f t="shared" ca="1" si="1498"/>
        <v>0</v>
      </c>
      <c r="CN988" s="25">
        <f t="shared" ca="1" si="1499"/>
        <v>0</v>
      </c>
      <c r="CO988" s="25">
        <f t="shared" ca="1" si="1500"/>
        <v>0</v>
      </c>
      <c r="CP988" s="25">
        <f t="shared" ca="1" si="1501"/>
        <v>0</v>
      </c>
      <c r="CQ988" s="16">
        <f t="shared" ca="1" si="1502"/>
        <v>0</v>
      </c>
      <c r="CR988" s="25">
        <f t="shared" ca="1" si="1503"/>
        <v>0</v>
      </c>
      <c r="CS988" s="9">
        <f t="shared" ca="1" si="1445"/>
        <v>0</v>
      </c>
      <c r="CT988" s="26">
        <f t="shared" ca="1" si="1446"/>
        <v>0</v>
      </c>
      <c r="CU988" s="19">
        <f t="shared" ca="1" si="1447"/>
        <v>0</v>
      </c>
      <c r="CV988" s="26">
        <f t="shared" ca="1" si="1448"/>
        <v>0</v>
      </c>
      <c r="CW988" s="26">
        <f t="shared" ca="1" si="1449"/>
        <v>0</v>
      </c>
      <c r="CX988">
        <f t="shared" ca="1" si="1504"/>
        <v>0</v>
      </c>
      <c r="CY988" s="7">
        <f t="shared" ca="1" si="1472"/>
        <v>0</v>
      </c>
      <c r="CZ988" s="7">
        <f t="shared" ca="1" si="1473"/>
        <v>0</v>
      </c>
      <c r="DA988" s="17">
        <f t="shared" ca="1" si="1505"/>
        <v>0</v>
      </c>
      <c r="DB988" s="17">
        <f t="shared" ca="1" si="1474"/>
        <v>0</v>
      </c>
      <c r="EB988">
        <v>986</v>
      </c>
      <c r="EC988" s="7">
        <f t="shared" si="1506"/>
        <v>0</v>
      </c>
      <c r="ED988" s="28">
        <f t="shared" si="1507"/>
        <v>0</v>
      </c>
      <c r="EE988" s="16">
        <f t="shared" si="1508"/>
        <v>0</v>
      </c>
      <c r="EF988" s="9">
        <f t="shared" si="1450"/>
        <v>0</v>
      </c>
      <c r="EG988" s="26">
        <f t="shared" si="1451"/>
        <v>0</v>
      </c>
      <c r="EH988" s="19">
        <f t="shared" si="1452"/>
        <v>0</v>
      </c>
      <c r="EI988" s="26">
        <f t="shared" si="1453"/>
        <v>0</v>
      </c>
      <c r="EJ988" s="26">
        <f t="shared" si="1454"/>
        <v>0</v>
      </c>
      <c r="EK988" s="16">
        <f t="shared" si="1509"/>
        <v>0</v>
      </c>
      <c r="EL988" s="25">
        <v>0</v>
      </c>
      <c r="EM988" s="25">
        <f t="shared" si="1510"/>
        <v>0</v>
      </c>
      <c r="EN988" s="25">
        <f t="shared" si="1511"/>
        <v>0</v>
      </c>
      <c r="EO988" s="25">
        <f t="shared" si="1512"/>
        <v>0</v>
      </c>
      <c r="EP988" s="25">
        <f t="shared" si="1513"/>
        <v>0</v>
      </c>
      <c r="EQ988" s="16">
        <f t="shared" si="1514"/>
        <v>0</v>
      </c>
      <c r="ER988" s="25">
        <f t="shared" si="1515"/>
        <v>0</v>
      </c>
      <c r="ES988" s="9">
        <f t="shared" si="1455"/>
        <v>0</v>
      </c>
      <c r="ET988" s="26">
        <f t="shared" si="1456"/>
        <v>0</v>
      </c>
      <c r="EU988" s="19">
        <f t="shared" si="1457"/>
        <v>0</v>
      </c>
      <c r="EV988" s="26">
        <f t="shared" si="1458"/>
        <v>0</v>
      </c>
      <c r="EW988" s="26">
        <f t="shared" si="1459"/>
        <v>0</v>
      </c>
      <c r="EX988">
        <f t="shared" si="1516"/>
        <v>0</v>
      </c>
      <c r="EY988" s="7">
        <f t="shared" si="1475"/>
        <v>0</v>
      </c>
      <c r="EZ988" s="7">
        <f t="shared" si="1476"/>
        <v>0</v>
      </c>
      <c r="FA988" s="17">
        <f t="shared" si="1517"/>
        <v>0</v>
      </c>
      <c r="FB988" s="17">
        <f t="shared" si="1477"/>
        <v>0</v>
      </c>
      <c r="GB988">
        <v>986</v>
      </c>
      <c r="GC988" s="7">
        <f t="shared" si="1518"/>
        <v>0</v>
      </c>
      <c r="GD988" s="28">
        <f t="shared" si="1519"/>
        <v>0</v>
      </c>
      <c r="GE988" s="16">
        <f t="shared" si="1520"/>
        <v>0</v>
      </c>
      <c r="GF988" s="9">
        <f t="shared" si="1460"/>
        <v>0</v>
      </c>
      <c r="GG988" s="26">
        <f t="shared" si="1461"/>
        <v>0</v>
      </c>
      <c r="GH988" s="19">
        <f t="shared" si="1462"/>
        <v>0</v>
      </c>
      <c r="GI988" s="26">
        <f t="shared" si="1463"/>
        <v>0</v>
      </c>
      <c r="GJ988" s="26">
        <f t="shared" si="1464"/>
        <v>0</v>
      </c>
      <c r="GK988" s="16">
        <f t="shared" si="1521"/>
        <v>0</v>
      </c>
      <c r="GL988" s="25">
        <v>0</v>
      </c>
      <c r="GM988" s="25">
        <f t="shared" si="1522"/>
        <v>0</v>
      </c>
      <c r="GN988" s="25">
        <f t="shared" si="1523"/>
        <v>0</v>
      </c>
      <c r="GO988" s="25">
        <f t="shared" si="1524"/>
        <v>0</v>
      </c>
      <c r="GP988" s="25">
        <f t="shared" si="1525"/>
        <v>0</v>
      </c>
      <c r="GQ988" s="16">
        <f t="shared" si="1526"/>
        <v>0</v>
      </c>
      <c r="GR988" s="25">
        <f t="shared" si="1527"/>
        <v>0</v>
      </c>
      <c r="GS988" s="9">
        <f t="shared" si="1465"/>
        <v>0</v>
      </c>
      <c r="GT988" s="26">
        <f t="shared" si="1466"/>
        <v>0</v>
      </c>
      <c r="GU988" s="19">
        <f t="shared" si="1467"/>
        <v>0</v>
      </c>
      <c r="GV988" s="26">
        <f t="shared" si="1468"/>
        <v>0</v>
      </c>
      <c r="GW988" s="26">
        <f t="shared" si="1469"/>
        <v>0</v>
      </c>
      <c r="GX988">
        <f t="shared" si="1528"/>
        <v>0</v>
      </c>
      <c r="GY988" s="7">
        <f t="shared" si="1478"/>
        <v>0</v>
      </c>
      <c r="GZ988" s="7">
        <f t="shared" si="1479"/>
        <v>0</v>
      </c>
      <c r="HA988" s="17">
        <f t="shared" si="1529"/>
        <v>0</v>
      </c>
      <c r="HB988" s="17">
        <f t="shared" si="1480"/>
        <v>0</v>
      </c>
    </row>
    <row r="989" spans="54:210" x14ac:dyDescent="0.3">
      <c r="BB989">
        <v>987</v>
      </c>
      <c r="BC989" s="7">
        <f t="shared" si="1481"/>
        <v>0</v>
      </c>
      <c r="BD989" s="28">
        <f t="shared" si="1482"/>
        <v>0</v>
      </c>
      <c r="BE989" s="16">
        <f t="shared" si="1483"/>
        <v>0</v>
      </c>
      <c r="BF989" s="16">
        <f t="shared" si="1484"/>
        <v>0</v>
      </c>
      <c r="BG989" s="25">
        <v>0</v>
      </c>
      <c r="BH989" s="25">
        <f t="shared" si="1485"/>
        <v>0</v>
      </c>
      <c r="BI989" s="25">
        <f t="shared" si="1486"/>
        <v>0</v>
      </c>
      <c r="BJ989" s="25">
        <f t="shared" si="1487"/>
        <v>0</v>
      </c>
      <c r="BK989" s="25">
        <f t="shared" si="1488"/>
        <v>0</v>
      </c>
      <c r="BL989" s="16">
        <f t="shared" si="1489"/>
        <v>0</v>
      </c>
      <c r="BM989" s="25">
        <f t="shared" si="1490"/>
        <v>0</v>
      </c>
      <c r="BN989" s="9">
        <f t="shared" si="1435"/>
        <v>0</v>
      </c>
      <c r="BO989" s="26">
        <f t="shared" si="1436"/>
        <v>0</v>
      </c>
      <c r="BP989" s="19">
        <f t="shared" si="1437"/>
        <v>0</v>
      </c>
      <c r="BQ989" s="26">
        <f t="shared" si="1438"/>
        <v>0</v>
      </c>
      <c r="BR989" s="26">
        <f t="shared" si="1439"/>
        <v>0</v>
      </c>
      <c r="BS989">
        <f t="shared" si="1491"/>
        <v>0</v>
      </c>
      <c r="BT989" s="7">
        <f t="shared" si="1492"/>
        <v>0</v>
      </c>
      <c r="BU989" s="7">
        <f t="shared" si="1470"/>
        <v>0</v>
      </c>
      <c r="BV989" s="17">
        <f t="shared" si="1493"/>
        <v>0</v>
      </c>
      <c r="BW989" s="17">
        <f t="shared" si="1471"/>
        <v>0</v>
      </c>
      <c r="CB989">
        <v>987</v>
      </c>
      <c r="CC989" s="7">
        <f t="shared" ca="1" si="1494"/>
        <v>-19000</v>
      </c>
      <c r="CD989" s="28">
        <f t="shared" ca="1" si="1495"/>
        <v>0</v>
      </c>
      <c r="CE989" s="16">
        <f t="shared" ca="1" si="1496"/>
        <v>0</v>
      </c>
      <c r="CF989" s="9">
        <f t="shared" ca="1" si="1440"/>
        <v>0</v>
      </c>
      <c r="CG989" s="26">
        <f t="shared" ca="1" si="1441"/>
        <v>0</v>
      </c>
      <c r="CH989" s="19">
        <f t="shared" ca="1" si="1442"/>
        <v>0</v>
      </c>
      <c r="CI989" s="26">
        <f t="shared" ca="1" si="1443"/>
        <v>0</v>
      </c>
      <c r="CJ989" s="26">
        <f t="shared" ca="1" si="1444"/>
        <v>0</v>
      </c>
      <c r="CK989" s="16">
        <f t="shared" ca="1" si="1497"/>
        <v>0</v>
      </c>
      <c r="CL989" s="25">
        <v>0</v>
      </c>
      <c r="CM989" s="25">
        <f t="shared" ca="1" si="1498"/>
        <v>0</v>
      </c>
      <c r="CN989" s="25">
        <f t="shared" ca="1" si="1499"/>
        <v>0</v>
      </c>
      <c r="CO989" s="25">
        <f t="shared" ca="1" si="1500"/>
        <v>0</v>
      </c>
      <c r="CP989" s="25">
        <f t="shared" ca="1" si="1501"/>
        <v>0</v>
      </c>
      <c r="CQ989" s="16">
        <f t="shared" ca="1" si="1502"/>
        <v>0</v>
      </c>
      <c r="CR989" s="25">
        <f t="shared" ca="1" si="1503"/>
        <v>0</v>
      </c>
      <c r="CS989" s="9">
        <f t="shared" ca="1" si="1445"/>
        <v>0</v>
      </c>
      <c r="CT989" s="26">
        <f t="shared" ca="1" si="1446"/>
        <v>0</v>
      </c>
      <c r="CU989" s="19">
        <f t="shared" ca="1" si="1447"/>
        <v>0</v>
      </c>
      <c r="CV989" s="26">
        <f t="shared" ca="1" si="1448"/>
        <v>0</v>
      </c>
      <c r="CW989" s="26">
        <f t="shared" ca="1" si="1449"/>
        <v>0</v>
      </c>
      <c r="CX989">
        <f t="shared" ca="1" si="1504"/>
        <v>0</v>
      </c>
      <c r="CY989" s="7">
        <f t="shared" ca="1" si="1472"/>
        <v>0</v>
      </c>
      <c r="CZ989" s="7">
        <f t="shared" ca="1" si="1473"/>
        <v>0</v>
      </c>
      <c r="DA989" s="17">
        <f t="shared" ca="1" si="1505"/>
        <v>0</v>
      </c>
      <c r="DB989" s="17">
        <f t="shared" ca="1" si="1474"/>
        <v>0</v>
      </c>
      <c r="EB989">
        <v>987</v>
      </c>
      <c r="EC989" s="7">
        <f t="shared" si="1506"/>
        <v>0</v>
      </c>
      <c r="ED989" s="28">
        <f t="shared" si="1507"/>
        <v>0</v>
      </c>
      <c r="EE989" s="16">
        <f t="shared" si="1508"/>
        <v>0</v>
      </c>
      <c r="EF989" s="9">
        <f t="shared" si="1450"/>
        <v>0</v>
      </c>
      <c r="EG989" s="26">
        <f t="shared" si="1451"/>
        <v>0</v>
      </c>
      <c r="EH989" s="19">
        <f t="shared" si="1452"/>
        <v>0</v>
      </c>
      <c r="EI989" s="26">
        <f t="shared" si="1453"/>
        <v>0</v>
      </c>
      <c r="EJ989" s="26">
        <f t="shared" si="1454"/>
        <v>0</v>
      </c>
      <c r="EK989" s="16">
        <f t="shared" si="1509"/>
        <v>0</v>
      </c>
      <c r="EL989" s="25">
        <v>0</v>
      </c>
      <c r="EM989" s="25">
        <f t="shared" si="1510"/>
        <v>0</v>
      </c>
      <c r="EN989" s="25">
        <f t="shared" si="1511"/>
        <v>0</v>
      </c>
      <c r="EO989" s="25">
        <f t="shared" si="1512"/>
        <v>0</v>
      </c>
      <c r="EP989" s="25">
        <f t="shared" si="1513"/>
        <v>0</v>
      </c>
      <c r="EQ989" s="16">
        <f t="shared" si="1514"/>
        <v>0</v>
      </c>
      <c r="ER989" s="25">
        <f t="shared" si="1515"/>
        <v>0</v>
      </c>
      <c r="ES989" s="9">
        <f t="shared" si="1455"/>
        <v>0</v>
      </c>
      <c r="ET989" s="26">
        <f t="shared" si="1456"/>
        <v>0</v>
      </c>
      <c r="EU989" s="19">
        <f t="shared" si="1457"/>
        <v>0</v>
      </c>
      <c r="EV989" s="26">
        <f t="shared" si="1458"/>
        <v>0</v>
      </c>
      <c r="EW989" s="26">
        <f t="shared" si="1459"/>
        <v>0</v>
      </c>
      <c r="EX989">
        <f t="shared" si="1516"/>
        <v>0</v>
      </c>
      <c r="EY989" s="7">
        <f t="shared" si="1475"/>
        <v>0</v>
      </c>
      <c r="EZ989" s="7">
        <f t="shared" si="1476"/>
        <v>0</v>
      </c>
      <c r="FA989" s="17">
        <f t="shared" si="1517"/>
        <v>0</v>
      </c>
      <c r="FB989" s="17">
        <f t="shared" si="1477"/>
        <v>0</v>
      </c>
      <c r="GB989">
        <v>987</v>
      </c>
      <c r="GC989" s="7">
        <f t="shared" si="1518"/>
        <v>0</v>
      </c>
      <c r="GD989" s="28">
        <f t="shared" si="1519"/>
        <v>0</v>
      </c>
      <c r="GE989" s="16">
        <f t="shared" si="1520"/>
        <v>0</v>
      </c>
      <c r="GF989" s="9">
        <f t="shared" si="1460"/>
        <v>0</v>
      </c>
      <c r="GG989" s="26">
        <f t="shared" si="1461"/>
        <v>0</v>
      </c>
      <c r="GH989" s="19">
        <f t="shared" si="1462"/>
        <v>0</v>
      </c>
      <c r="GI989" s="26">
        <f t="shared" si="1463"/>
        <v>0</v>
      </c>
      <c r="GJ989" s="26">
        <f t="shared" si="1464"/>
        <v>0</v>
      </c>
      <c r="GK989" s="16">
        <f t="shared" si="1521"/>
        <v>0</v>
      </c>
      <c r="GL989" s="25">
        <v>0</v>
      </c>
      <c r="GM989" s="25">
        <f t="shared" si="1522"/>
        <v>0</v>
      </c>
      <c r="GN989" s="25">
        <f t="shared" si="1523"/>
        <v>0</v>
      </c>
      <c r="GO989" s="25">
        <f t="shared" si="1524"/>
        <v>0</v>
      </c>
      <c r="GP989" s="25">
        <f t="shared" si="1525"/>
        <v>0</v>
      </c>
      <c r="GQ989" s="16">
        <f t="shared" si="1526"/>
        <v>0</v>
      </c>
      <c r="GR989" s="25">
        <f t="shared" si="1527"/>
        <v>0</v>
      </c>
      <c r="GS989" s="9">
        <f t="shared" si="1465"/>
        <v>0</v>
      </c>
      <c r="GT989" s="26">
        <f t="shared" si="1466"/>
        <v>0</v>
      </c>
      <c r="GU989" s="19">
        <f t="shared" si="1467"/>
        <v>0</v>
      </c>
      <c r="GV989" s="26">
        <f t="shared" si="1468"/>
        <v>0</v>
      </c>
      <c r="GW989" s="26">
        <f t="shared" si="1469"/>
        <v>0</v>
      </c>
      <c r="GX989">
        <f t="shared" si="1528"/>
        <v>0</v>
      </c>
      <c r="GY989" s="7">
        <f t="shared" si="1478"/>
        <v>0</v>
      </c>
      <c r="GZ989" s="7">
        <f t="shared" si="1479"/>
        <v>0</v>
      </c>
      <c r="HA989" s="17">
        <f t="shared" si="1529"/>
        <v>0</v>
      </c>
      <c r="HB989" s="17">
        <f t="shared" si="1480"/>
        <v>0</v>
      </c>
    </row>
    <row r="990" spans="54:210" x14ac:dyDescent="0.3">
      <c r="BB990">
        <v>988</v>
      </c>
      <c r="BC990" s="7">
        <f t="shared" si="1481"/>
        <v>0</v>
      </c>
      <c r="BD990" s="28">
        <f t="shared" si="1482"/>
        <v>0</v>
      </c>
      <c r="BE990" s="16">
        <f t="shared" si="1483"/>
        <v>0</v>
      </c>
      <c r="BF990" s="16">
        <f t="shared" si="1484"/>
        <v>0</v>
      </c>
      <c r="BG990" s="25">
        <v>0</v>
      </c>
      <c r="BH990" s="25">
        <f t="shared" si="1485"/>
        <v>0</v>
      </c>
      <c r="BI990" s="25">
        <f t="shared" si="1486"/>
        <v>0</v>
      </c>
      <c r="BJ990" s="25">
        <f t="shared" si="1487"/>
        <v>0</v>
      </c>
      <c r="BK990" s="25">
        <f t="shared" si="1488"/>
        <v>0</v>
      </c>
      <c r="BL990" s="16">
        <f t="shared" si="1489"/>
        <v>0</v>
      </c>
      <c r="BM990" s="25">
        <f t="shared" si="1490"/>
        <v>0</v>
      </c>
      <c r="BN990" s="9">
        <f t="shared" si="1435"/>
        <v>0</v>
      </c>
      <c r="BO990" s="26">
        <f t="shared" si="1436"/>
        <v>0</v>
      </c>
      <c r="BP990" s="19">
        <f t="shared" si="1437"/>
        <v>0</v>
      </c>
      <c r="BQ990" s="26">
        <f t="shared" si="1438"/>
        <v>0</v>
      </c>
      <c r="BR990" s="26">
        <f t="shared" si="1439"/>
        <v>0</v>
      </c>
      <c r="BS990">
        <f t="shared" si="1491"/>
        <v>0</v>
      </c>
      <c r="BT990" s="7">
        <f t="shared" si="1492"/>
        <v>0</v>
      </c>
      <c r="BU990" s="7">
        <f t="shared" si="1470"/>
        <v>0</v>
      </c>
      <c r="BV990" s="17">
        <f t="shared" si="1493"/>
        <v>0</v>
      </c>
      <c r="BW990" s="17">
        <f t="shared" si="1471"/>
        <v>0</v>
      </c>
      <c r="CB990">
        <v>988</v>
      </c>
      <c r="CC990" s="7">
        <f t="shared" ca="1" si="1494"/>
        <v>-19000</v>
      </c>
      <c r="CD990" s="28">
        <f t="shared" ca="1" si="1495"/>
        <v>0</v>
      </c>
      <c r="CE990" s="16">
        <f t="shared" ca="1" si="1496"/>
        <v>0</v>
      </c>
      <c r="CF990" s="9">
        <f t="shared" ca="1" si="1440"/>
        <v>0</v>
      </c>
      <c r="CG990" s="26">
        <f t="shared" ca="1" si="1441"/>
        <v>0</v>
      </c>
      <c r="CH990" s="19">
        <f t="shared" ca="1" si="1442"/>
        <v>0</v>
      </c>
      <c r="CI990" s="26">
        <f t="shared" ca="1" si="1443"/>
        <v>0</v>
      </c>
      <c r="CJ990" s="26">
        <f t="shared" ca="1" si="1444"/>
        <v>0</v>
      </c>
      <c r="CK990" s="16">
        <f t="shared" ca="1" si="1497"/>
        <v>0</v>
      </c>
      <c r="CL990" s="25">
        <v>0</v>
      </c>
      <c r="CM990" s="25">
        <f t="shared" ca="1" si="1498"/>
        <v>0</v>
      </c>
      <c r="CN990" s="25">
        <f t="shared" ca="1" si="1499"/>
        <v>0</v>
      </c>
      <c r="CO990" s="25">
        <f t="shared" ca="1" si="1500"/>
        <v>0</v>
      </c>
      <c r="CP990" s="25">
        <f t="shared" ca="1" si="1501"/>
        <v>0</v>
      </c>
      <c r="CQ990" s="16">
        <f t="shared" ca="1" si="1502"/>
        <v>0</v>
      </c>
      <c r="CR990" s="25">
        <f t="shared" ca="1" si="1503"/>
        <v>0</v>
      </c>
      <c r="CS990" s="9">
        <f t="shared" ca="1" si="1445"/>
        <v>0</v>
      </c>
      <c r="CT990" s="26">
        <f t="shared" ca="1" si="1446"/>
        <v>0</v>
      </c>
      <c r="CU990" s="19">
        <f t="shared" ca="1" si="1447"/>
        <v>0</v>
      </c>
      <c r="CV990" s="26">
        <f t="shared" ca="1" si="1448"/>
        <v>0</v>
      </c>
      <c r="CW990" s="26">
        <f t="shared" ca="1" si="1449"/>
        <v>0</v>
      </c>
      <c r="CX990">
        <f t="shared" ca="1" si="1504"/>
        <v>0</v>
      </c>
      <c r="CY990" s="7">
        <f t="shared" ca="1" si="1472"/>
        <v>0</v>
      </c>
      <c r="CZ990" s="7">
        <f t="shared" ca="1" si="1473"/>
        <v>0</v>
      </c>
      <c r="DA990" s="17">
        <f t="shared" ca="1" si="1505"/>
        <v>0</v>
      </c>
      <c r="DB990" s="17">
        <f t="shared" ca="1" si="1474"/>
        <v>0</v>
      </c>
      <c r="EB990">
        <v>988</v>
      </c>
      <c r="EC990" s="7">
        <f t="shared" si="1506"/>
        <v>0</v>
      </c>
      <c r="ED990" s="28">
        <f t="shared" si="1507"/>
        <v>0</v>
      </c>
      <c r="EE990" s="16">
        <f t="shared" si="1508"/>
        <v>0</v>
      </c>
      <c r="EF990" s="9">
        <f t="shared" si="1450"/>
        <v>0</v>
      </c>
      <c r="EG990" s="26">
        <f t="shared" si="1451"/>
        <v>0</v>
      </c>
      <c r="EH990" s="19">
        <f t="shared" si="1452"/>
        <v>0</v>
      </c>
      <c r="EI990" s="26">
        <f t="shared" si="1453"/>
        <v>0</v>
      </c>
      <c r="EJ990" s="26">
        <f t="shared" si="1454"/>
        <v>0</v>
      </c>
      <c r="EK990" s="16">
        <f t="shared" si="1509"/>
        <v>0</v>
      </c>
      <c r="EL990" s="25">
        <v>0</v>
      </c>
      <c r="EM990" s="25">
        <f t="shared" si="1510"/>
        <v>0</v>
      </c>
      <c r="EN990" s="25">
        <f t="shared" si="1511"/>
        <v>0</v>
      </c>
      <c r="EO990" s="25">
        <f t="shared" si="1512"/>
        <v>0</v>
      </c>
      <c r="EP990" s="25">
        <f t="shared" si="1513"/>
        <v>0</v>
      </c>
      <c r="EQ990" s="16">
        <f t="shared" si="1514"/>
        <v>0</v>
      </c>
      <c r="ER990" s="25">
        <f t="shared" si="1515"/>
        <v>0</v>
      </c>
      <c r="ES990" s="9">
        <f t="shared" si="1455"/>
        <v>0</v>
      </c>
      <c r="ET990" s="26">
        <f t="shared" si="1456"/>
        <v>0</v>
      </c>
      <c r="EU990" s="19">
        <f t="shared" si="1457"/>
        <v>0</v>
      </c>
      <c r="EV990" s="26">
        <f t="shared" si="1458"/>
        <v>0</v>
      </c>
      <c r="EW990" s="26">
        <f t="shared" si="1459"/>
        <v>0</v>
      </c>
      <c r="EX990">
        <f t="shared" si="1516"/>
        <v>0</v>
      </c>
      <c r="EY990" s="7">
        <f t="shared" si="1475"/>
        <v>0</v>
      </c>
      <c r="EZ990" s="7">
        <f t="shared" si="1476"/>
        <v>0</v>
      </c>
      <c r="FA990" s="17">
        <f t="shared" si="1517"/>
        <v>0</v>
      </c>
      <c r="FB990" s="17">
        <f t="shared" si="1477"/>
        <v>0</v>
      </c>
      <c r="GB990">
        <v>988</v>
      </c>
      <c r="GC990" s="7">
        <f t="shared" si="1518"/>
        <v>0</v>
      </c>
      <c r="GD990" s="28">
        <f t="shared" si="1519"/>
        <v>0</v>
      </c>
      <c r="GE990" s="16">
        <f t="shared" si="1520"/>
        <v>0</v>
      </c>
      <c r="GF990" s="9">
        <f t="shared" si="1460"/>
        <v>0</v>
      </c>
      <c r="GG990" s="26">
        <f t="shared" si="1461"/>
        <v>0</v>
      </c>
      <c r="GH990" s="19">
        <f t="shared" si="1462"/>
        <v>0</v>
      </c>
      <c r="GI990" s="26">
        <f t="shared" si="1463"/>
        <v>0</v>
      </c>
      <c r="GJ990" s="26">
        <f t="shared" si="1464"/>
        <v>0</v>
      </c>
      <c r="GK990" s="16">
        <f t="shared" si="1521"/>
        <v>0</v>
      </c>
      <c r="GL990" s="25">
        <v>0</v>
      </c>
      <c r="GM990" s="25">
        <f t="shared" si="1522"/>
        <v>0</v>
      </c>
      <c r="GN990" s="25">
        <f t="shared" si="1523"/>
        <v>0</v>
      </c>
      <c r="GO990" s="25">
        <f t="shared" si="1524"/>
        <v>0</v>
      </c>
      <c r="GP990" s="25">
        <f t="shared" si="1525"/>
        <v>0</v>
      </c>
      <c r="GQ990" s="16">
        <f t="shared" si="1526"/>
        <v>0</v>
      </c>
      <c r="GR990" s="25">
        <f t="shared" si="1527"/>
        <v>0</v>
      </c>
      <c r="GS990" s="9">
        <f t="shared" si="1465"/>
        <v>0</v>
      </c>
      <c r="GT990" s="26">
        <f t="shared" si="1466"/>
        <v>0</v>
      </c>
      <c r="GU990" s="19">
        <f t="shared" si="1467"/>
        <v>0</v>
      </c>
      <c r="GV990" s="26">
        <f t="shared" si="1468"/>
        <v>0</v>
      </c>
      <c r="GW990" s="26">
        <f t="shared" si="1469"/>
        <v>0</v>
      </c>
      <c r="GX990">
        <f t="shared" si="1528"/>
        <v>0</v>
      </c>
      <c r="GY990" s="7">
        <f t="shared" si="1478"/>
        <v>0</v>
      </c>
      <c r="GZ990" s="7">
        <f t="shared" si="1479"/>
        <v>0</v>
      </c>
      <c r="HA990" s="17">
        <f t="shared" si="1529"/>
        <v>0</v>
      </c>
      <c r="HB990" s="17">
        <f t="shared" si="1480"/>
        <v>0</v>
      </c>
    </row>
    <row r="991" spans="54:210" x14ac:dyDescent="0.3">
      <c r="BB991">
        <v>989</v>
      </c>
      <c r="BC991" s="7">
        <f t="shared" si="1481"/>
        <v>0</v>
      </c>
      <c r="BD991" s="28">
        <f t="shared" si="1482"/>
        <v>0</v>
      </c>
      <c r="BE991" s="16">
        <f t="shared" si="1483"/>
        <v>0</v>
      </c>
      <c r="BF991" s="16">
        <f t="shared" si="1484"/>
        <v>0</v>
      </c>
      <c r="BG991" s="25">
        <v>0</v>
      </c>
      <c r="BH991" s="25">
        <f t="shared" si="1485"/>
        <v>0</v>
      </c>
      <c r="BI991" s="25">
        <f t="shared" si="1486"/>
        <v>0</v>
      </c>
      <c r="BJ991" s="25">
        <f t="shared" si="1487"/>
        <v>0</v>
      </c>
      <c r="BK991" s="25">
        <f t="shared" si="1488"/>
        <v>0</v>
      </c>
      <c r="BL991" s="16">
        <f t="shared" si="1489"/>
        <v>0</v>
      </c>
      <c r="BM991" s="25">
        <f t="shared" si="1490"/>
        <v>0</v>
      </c>
      <c r="BN991" s="9">
        <f t="shared" si="1435"/>
        <v>0</v>
      </c>
      <c r="BO991" s="26">
        <f t="shared" si="1436"/>
        <v>0</v>
      </c>
      <c r="BP991" s="19">
        <f t="shared" si="1437"/>
        <v>0</v>
      </c>
      <c r="BQ991" s="26">
        <f t="shared" si="1438"/>
        <v>0</v>
      </c>
      <c r="BR991" s="26">
        <f t="shared" si="1439"/>
        <v>0</v>
      </c>
      <c r="BS991">
        <f t="shared" si="1491"/>
        <v>0</v>
      </c>
      <c r="BT991" s="7">
        <f t="shared" si="1492"/>
        <v>0</v>
      </c>
      <c r="BU991" s="7">
        <f t="shared" si="1470"/>
        <v>0</v>
      </c>
      <c r="BV991" s="17">
        <f t="shared" si="1493"/>
        <v>0</v>
      </c>
      <c r="BW991" s="17">
        <f t="shared" si="1471"/>
        <v>0</v>
      </c>
      <c r="CB991">
        <v>989</v>
      </c>
      <c r="CC991" s="7">
        <f t="shared" ca="1" si="1494"/>
        <v>-19000</v>
      </c>
      <c r="CD991" s="28">
        <f t="shared" ca="1" si="1495"/>
        <v>0</v>
      </c>
      <c r="CE991" s="16">
        <f t="shared" ca="1" si="1496"/>
        <v>0</v>
      </c>
      <c r="CF991" s="9">
        <f t="shared" ca="1" si="1440"/>
        <v>0</v>
      </c>
      <c r="CG991" s="26">
        <f t="shared" ca="1" si="1441"/>
        <v>0</v>
      </c>
      <c r="CH991" s="19">
        <f t="shared" ca="1" si="1442"/>
        <v>0</v>
      </c>
      <c r="CI991" s="26">
        <f t="shared" ca="1" si="1443"/>
        <v>0</v>
      </c>
      <c r="CJ991" s="26">
        <f t="shared" ca="1" si="1444"/>
        <v>0</v>
      </c>
      <c r="CK991" s="16">
        <f t="shared" ca="1" si="1497"/>
        <v>0</v>
      </c>
      <c r="CL991" s="25">
        <v>0</v>
      </c>
      <c r="CM991" s="25">
        <f t="shared" ca="1" si="1498"/>
        <v>0</v>
      </c>
      <c r="CN991" s="25">
        <f t="shared" ca="1" si="1499"/>
        <v>0</v>
      </c>
      <c r="CO991" s="25">
        <f t="shared" ca="1" si="1500"/>
        <v>0</v>
      </c>
      <c r="CP991" s="25">
        <f t="shared" ca="1" si="1501"/>
        <v>0</v>
      </c>
      <c r="CQ991" s="16">
        <f t="shared" ca="1" si="1502"/>
        <v>0</v>
      </c>
      <c r="CR991" s="25">
        <f t="shared" ca="1" si="1503"/>
        <v>0</v>
      </c>
      <c r="CS991" s="9">
        <f t="shared" ca="1" si="1445"/>
        <v>0</v>
      </c>
      <c r="CT991" s="26">
        <f t="shared" ca="1" si="1446"/>
        <v>0</v>
      </c>
      <c r="CU991" s="19">
        <f t="shared" ca="1" si="1447"/>
        <v>0</v>
      </c>
      <c r="CV991" s="26">
        <f t="shared" ca="1" si="1448"/>
        <v>0</v>
      </c>
      <c r="CW991" s="26">
        <f t="shared" ca="1" si="1449"/>
        <v>0</v>
      </c>
      <c r="CX991">
        <f t="shared" ca="1" si="1504"/>
        <v>0</v>
      </c>
      <c r="CY991" s="7">
        <f t="shared" ca="1" si="1472"/>
        <v>0</v>
      </c>
      <c r="CZ991" s="7">
        <f t="shared" ca="1" si="1473"/>
        <v>0</v>
      </c>
      <c r="DA991" s="17">
        <f t="shared" ca="1" si="1505"/>
        <v>0</v>
      </c>
      <c r="DB991" s="17">
        <f t="shared" ca="1" si="1474"/>
        <v>0</v>
      </c>
      <c r="EB991">
        <v>989</v>
      </c>
      <c r="EC991" s="7">
        <f t="shared" si="1506"/>
        <v>0</v>
      </c>
      <c r="ED991" s="28">
        <f t="shared" si="1507"/>
        <v>0</v>
      </c>
      <c r="EE991" s="16">
        <f t="shared" si="1508"/>
        <v>0</v>
      </c>
      <c r="EF991" s="9">
        <f t="shared" si="1450"/>
        <v>0</v>
      </c>
      <c r="EG991" s="26">
        <f t="shared" si="1451"/>
        <v>0</v>
      </c>
      <c r="EH991" s="19">
        <f t="shared" si="1452"/>
        <v>0</v>
      </c>
      <c r="EI991" s="26">
        <f t="shared" si="1453"/>
        <v>0</v>
      </c>
      <c r="EJ991" s="26">
        <f t="shared" si="1454"/>
        <v>0</v>
      </c>
      <c r="EK991" s="16">
        <f t="shared" si="1509"/>
        <v>0</v>
      </c>
      <c r="EL991" s="25">
        <v>0</v>
      </c>
      <c r="EM991" s="25">
        <f t="shared" si="1510"/>
        <v>0</v>
      </c>
      <c r="EN991" s="25">
        <f t="shared" si="1511"/>
        <v>0</v>
      </c>
      <c r="EO991" s="25">
        <f t="shared" si="1512"/>
        <v>0</v>
      </c>
      <c r="EP991" s="25">
        <f t="shared" si="1513"/>
        <v>0</v>
      </c>
      <c r="EQ991" s="16">
        <f t="shared" si="1514"/>
        <v>0</v>
      </c>
      <c r="ER991" s="25">
        <f t="shared" si="1515"/>
        <v>0</v>
      </c>
      <c r="ES991" s="9">
        <f t="shared" si="1455"/>
        <v>0</v>
      </c>
      <c r="ET991" s="26">
        <f t="shared" si="1456"/>
        <v>0</v>
      </c>
      <c r="EU991" s="19">
        <f t="shared" si="1457"/>
        <v>0</v>
      </c>
      <c r="EV991" s="26">
        <f t="shared" si="1458"/>
        <v>0</v>
      </c>
      <c r="EW991" s="26">
        <f t="shared" si="1459"/>
        <v>0</v>
      </c>
      <c r="EX991">
        <f t="shared" si="1516"/>
        <v>0</v>
      </c>
      <c r="EY991" s="7">
        <f t="shared" si="1475"/>
        <v>0</v>
      </c>
      <c r="EZ991" s="7">
        <f t="shared" si="1476"/>
        <v>0</v>
      </c>
      <c r="FA991" s="17">
        <f t="shared" si="1517"/>
        <v>0</v>
      </c>
      <c r="FB991" s="17">
        <f t="shared" si="1477"/>
        <v>0</v>
      </c>
      <c r="GB991">
        <v>989</v>
      </c>
      <c r="GC991" s="7">
        <f t="shared" si="1518"/>
        <v>0</v>
      </c>
      <c r="GD991" s="28">
        <f t="shared" si="1519"/>
        <v>0</v>
      </c>
      <c r="GE991" s="16">
        <f t="shared" si="1520"/>
        <v>0</v>
      </c>
      <c r="GF991" s="9">
        <f t="shared" si="1460"/>
        <v>0</v>
      </c>
      <c r="GG991" s="26">
        <f t="shared" si="1461"/>
        <v>0</v>
      </c>
      <c r="GH991" s="19">
        <f t="shared" si="1462"/>
        <v>0</v>
      </c>
      <c r="GI991" s="26">
        <f t="shared" si="1463"/>
        <v>0</v>
      </c>
      <c r="GJ991" s="26">
        <f t="shared" si="1464"/>
        <v>0</v>
      </c>
      <c r="GK991" s="16">
        <f t="shared" si="1521"/>
        <v>0</v>
      </c>
      <c r="GL991" s="25">
        <v>0</v>
      </c>
      <c r="GM991" s="25">
        <f t="shared" si="1522"/>
        <v>0</v>
      </c>
      <c r="GN991" s="25">
        <f t="shared" si="1523"/>
        <v>0</v>
      </c>
      <c r="GO991" s="25">
        <f t="shared" si="1524"/>
        <v>0</v>
      </c>
      <c r="GP991" s="25">
        <f t="shared" si="1525"/>
        <v>0</v>
      </c>
      <c r="GQ991" s="16">
        <f t="shared" si="1526"/>
        <v>0</v>
      </c>
      <c r="GR991" s="25">
        <f t="shared" si="1527"/>
        <v>0</v>
      </c>
      <c r="GS991" s="9">
        <f t="shared" si="1465"/>
        <v>0</v>
      </c>
      <c r="GT991" s="26">
        <f t="shared" si="1466"/>
        <v>0</v>
      </c>
      <c r="GU991" s="19">
        <f t="shared" si="1467"/>
        <v>0</v>
      </c>
      <c r="GV991" s="26">
        <f t="shared" si="1468"/>
        <v>0</v>
      </c>
      <c r="GW991" s="26">
        <f t="shared" si="1469"/>
        <v>0</v>
      </c>
      <c r="GX991">
        <f t="shared" si="1528"/>
        <v>0</v>
      </c>
      <c r="GY991" s="7">
        <f t="shared" si="1478"/>
        <v>0</v>
      </c>
      <c r="GZ991" s="7">
        <f t="shared" si="1479"/>
        <v>0</v>
      </c>
      <c r="HA991" s="17">
        <f t="shared" si="1529"/>
        <v>0</v>
      </c>
      <c r="HB991" s="17">
        <f t="shared" si="1480"/>
        <v>0</v>
      </c>
    </row>
    <row r="992" spans="54:210" x14ac:dyDescent="0.3">
      <c r="BB992">
        <v>990</v>
      </c>
      <c r="BC992" s="7">
        <f t="shared" si="1481"/>
        <v>0</v>
      </c>
      <c r="BD992" s="28">
        <f t="shared" si="1482"/>
        <v>0</v>
      </c>
      <c r="BE992" s="16">
        <f t="shared" si="1483"/>
        <v>0</v>
      </c>
      <c r="BF992" s="16">
        <f t="shared" si="1484"/>
        <v>0</v>
      </c>
      <c r="BG992" s="25">
        <v>0</v>
      </c>
      <c r="BH992" s="25">
        <f t="shared" si="1485"/>
        <v>0</v>
      </c>
      <c r="BI992" s="25">
        <f t="shared" si="1486"/>
        <v>0</v>
      </c>
      <c r="BJ992" s="25">
        <f t="shared" si="1487"/>
        <v>0</v>
      </c>
      <c r="BK992" s="25">
        <f t="shared" si="1488"/>
        <v>0</v>
      </c>
      <c r="BL992" s="16">
        <f t="shared" si="1489"/>
        <v>0</v>
      </c>
      <c r="BM992" s="25">
        <f t="shared" si="1490"/>
        <v>0</v>
      </c>
      <c r="BN992" s="9">
        <f t="shared" si="1435"/>
        <v>0</v>
      </c>
      <c r="BO992" s="26">
        <f t="shared" si="1436"/>
        <v>0</v>
      </c>
      <c r="BP992" s="19">
        <f t="shared" si="1437"/>
        <v>0</v>
      </c>
      <c r="BQ992" s="26">
        <f t="shared" si="1438"/>
        <v>0</v>
      </c>
      <c r="BR992" s="26">
        <f t="shared" si="1439"/>
        <v>0</v>
      </c>
      <c r="BS992">
        <f t="shared" si="1491"/>
        <v>0</v>
      </c>
      <c r="BT992" s="7">
        <f t="shared" si="1492"/>
        <v>0</v>
      </c>
      <c r="BU992" s="7">
        <f t="shared" si="1470"/>
        <v>0</v>
      </c>
      <c r="BV992" s="17">
        <f t="shared" si="1493"/>
        <v>0</v>
      </c>
      <c r="BW992" s="17">
        <f t="shared" si="1471"/>
        <v>0</v>
      </c>
      <c r="CB992">
        <v>990</v>
      </c>
      <c r="CC992" s="7">
        <f t="shared" ca="1" si="1494"/>
        <v>-19000</v>
      </c>
      <c r="CD992" s="28">
        <f t="shared" ca="1" si="1495"/>
        <v>0</v>
      </c>
      <c r="CE992" s="16">
        <f t="shared" ca="1" si="1496"/>
        <v>0</v>
      </c>
      <c r="CF992" s="9">
        <f t="shared" ca="1" si="1440"/>
        <v>0</v>
      </c>
      <c r="CG992" s="26">
        <f t="shared" ca="1" si="1441"/>
        <v>0</v>
      </c>
      <c r="CH992" s="19">
        <f t="shared" ca="1" si="1442"/>
        <v>0</v>
      </c>
      <c r="CI992" s="26">
        <f t="shared" ca="1" si="1443"/>
        <v>0</v>
      </c>
      <c r="CJ992" s="26">
        <f t="shared" ca="1" si="1444"/>
        <v>0</v>
      </c>
      <c r="CK992" s="16">
        <f t="shared" ca="1" si="1497"/>
        <v>0</v>
      </c>
      <c r="CL992" s="25">
        <v>0</v>
      </c>
      <c r="CM992" s="25">
        <f t="shared" ca="1" si="1498"/>
        <v>0</v>
      </c>
      <c r="CN992" s="25">
        <f t="shared" ca="1" si="1499"/>
        <v>0</v>
      </c>
      <c r="CO992" s="25">
        <f t="shared" ca="1" si="1500"/>
        <v>0</v>
      </c>
      <c r="CP992" s="25">
        <f t="shared" ca="1" si="1501"/>
        <v>0</v>
      </c>
      <c r="CQ992" s="16">
        <f t="shared" ca="1" si="1502"/>
        <v>0</v>
      </c>
      <c r="CR992" s="25">
        <f t="shared" ca="1" si="1503"/>
        <v>0</v>
      </c>
      <c r="CS992" s="9">
        <f t="shared" ca="1" si="1445"/>
        <v>0</v>
      </c>
      <c r="CT992" s="26">
        <f t="shared" ca="1" si="1446"/>
        <v>0</v>
      </c>
      <c r="CU992" s="19">
        <f t="shared" ca="1" si="1447"/>
        <v>0</v>
      </c>
      <c r="CV992" s="26">
        <f t="shared" ca="1" si="1448"/>
        <v>0</v>
      </c>
      <c r="CW992" s="26">
        <f t="shared" ca="1" si="1449"/>
        <v>0</v>
      </c>
      <c r="CX992">
        <f t="shared" ca="1" si="1504"/>
        <v>0</v>
      </c>
      <c r="CY992" s="7">
        <f t="shared" ca="1" si="1472"/>
        <v>0</v>
      </c>
      <c r="CZ992" s="7">
        <f t="shared" ca="1" si="1473"/>
        <v>0</v>
      </c>
      <c r="DA992" s="17">
        <f t="shared" ca="1" si="1505"/>
        <v>0</v>
      </c>
      <c r="DB992" s="17">
        <f t="shared" ca="1" si="1474"/>
        <v>0</v>
      </c>
      <c r="EB992">
        <v>990</v>
      </c>
      <c r="EC992" s="7">
        <f t="shared" si="1506"/>
        <v>0</v>
      </c>
      <c r="ED992" s="28">
        <f t="shared" si="1507"/>
        <v>0</v>
      </c>
      <c r="EE992" s="16">
        <f t="shared" si="1508"/>
        <v>0</v>
      </c>
      <c r="EF992" s="9">
        <f t="shared" si="1450"/>
        <v>0</v>
      </c>
      <c r="EG992" s="26">
        <f t="shared" si="1451"/>
        <v>0</v>
      </c>
      <c r="EH992" s="19">
        <f t="shared" si="1452"/>
        <v>0</v>
      </c>
      <c r="EI992" s="26">
        <f t="shared" si="1453"/>
        <v>0</v>
      </c>
      <c r="EJ992" s="26">
        <f t="shared" si="1454"/>
        <v>0</v>
      </c>
      <c r="EK992" s="16">
        <f t="shared" si="1509"/>
        <v>0</v>
      </c>
      <c r="EL992" s="25">
        <v>0</v>
      </c>
      <c r="EM992" s="25">
        <f t="shared" si="1510"/>
        <v>0</v>
      </c>
      <c r="EN992" s="25">
        <f t="shared" si="1511"/>
        <v>0</v>
      </c>
      <c r="EO992" s="25">
        <f t="shared" si="1512"/>
        <v>0</v>
      </c>
      <c r="EP992" s="25">
        <f t="shared" si="1513"/>
        <v>0</v>
      </c>
      <c r="EQ992" s="16">
        <f t="shared" si="1514"/>
        <v>0</v>
      </c>
      <c r="ER992" s="25">
        <f t="shared" si="1515"/>
        <v>0</v>
      </c>
      <c r="ES992" s="9">
        <f t="shared" si="1455"/>
        <v>0</v>
      </c>
      <c r="ET992" s="26">
        <f t="shared" si="1456"/>
        <v>0</v>
      </c>
      <c r="EU992" s="19">
        <f t="shared" si="1457"/>
        <v>0</v>
      </c>
      <c r="EV992" s="26">
        <f t="shared" si="1458"/>
        <v>0</v>
      </c>
      <c r="EW992" s="26">
        <f t="shared" si="1459"/>
        <v>0</v>
      </c>
      <c r="EX992">
        <f t="shared" si="1516"/>
        <v>0</v>
      </c>
      <c r="EY992" s="7">
        <f t="shared" si="1475"/>
        <v>0</v>
      </c>
      <c r="EZ992" s="7">
        <f t="shared" si="1476"/>
        <v>0</v>
      </c>
      <c r="FA992" s="17">
        <f t="shared" si="1517"/>
        <v>0</v>
      </c>
      <c r="FB992" s="17">
        <f t="shared" si="1477"/>
        <v>0</v>
      </c>
      <c r="GB992">
        <v>990</v>
      </c>
      <c r="GC992" s="7">
        <f t="shared" si="1518"/>
        <v>0</v>
      </c>
      <c r="GD992" s="28">
        <f t="shared" si="1519"/>
        <v>0</v>
      </c>
      <c r="GE992" s="16">
        <f t="shared" si="1520"/>
        <v>0</v>
      </c>
      <c r="GF992" s="9">
        <f t="shared" si="1460"/>
        <v>0</v>
      </c>
      <c r="GG992" s="26">
        <f t="shared" si="1461"/>
        <v>0</v>
      </c>
      <c r="GH992" s="19">
        <f t="shared" si="1462"/>
        <v>0</v>
      </c>
      <c r="GI992" s="26">
        <f t="shared" si="1463"/>
        <v>0</v>
      </c>
      <c r="GJ992" s="26">
        <f t="shared" si="1464"/>
        <v>0</v>
      </c>
      <c r="GK992" s="16">
        <f t="shared" si="1521"/>
        <v>0</v>
      </c>
      <c r="GL992" s="25">
        <v>0</v>
      </c>
      <c r="GM992" s="25">
        <f t="shared" si="1522"/>
        <v>0</v>
      </c>
      <c r="GN992" s="25">
        <f t="shared" si="1523"/>
        <v>0</v>
      </c>
      <c r="GO992" s="25">
        <f t="shared" si="1524"/>
        <v>0</v>
      </c>
      <c r="GP992" s="25">
        <f t="shared" si="1525"/>
        <v>0</v>
      </c>
      <c r="GQ992" s="16">
        <f t="shared" si="1526"/>
        <v>0</v>
      </c>
      <c r="GR992" s="25">
        <f t="shared" si="1527"/>
        <v>0</v>
      </c>
      <c r="GS992" s="9">
        <f t="shared" si="1465"/>
        <v>0</v>
      </c>
      <c r="GT992" s="26">
        <f t="shared" si="1466"/>
        <v>0</v>
      </c>
      <c r="GU992" s="19">
        <f t="shared" si="1467"/>
        <v>0</v>
      </c>
      <c r="GV992" s="26">
        <f t="shared" si="1468"/>
        <v>0</v>
      </c>
      <c r="GW992" s="26">
        <f t="shared" si="1469"/>
        <v>0</v>
      </c>
      <c r="GX992">
        <f t="shared" si="1528"/>
        <v>0</v>
      </c>
      <c r="GY992" s="7">
        <f t="shared" si="1478"/>
        <v>0</v>
      </c>
      <c r="GZ992" s="7">
        <f t="shared" si="1479"/>
        <v>0</v>
      </c>
      <c r="HA992" s="17">
        <f t="shared" si="1529"/>
        <v>0</v>
      </c>
      <c r="HB992" s="17">
        <f t="shared" si="1480"/>
        <v>0</v>
      </c>
    </row>
    <row r="993" spans="54:210" x14ac:dyDescent="0.3">
      <c r="BB993">
        <v>991</v>
      </c>
      <c r="BC993" s="7">
        <f t="shared" si="1481"/>
        <v>0</v>
      </c>
      <c r="BD993" s="28">
        <f t="shared" si="1482"/>
        <v>0</v>
      </c>
      <c r="BE993" s="16">
        <f t="shared" si="1483"/>
        <v>0</v>
      </c>
      <c r="BF993" s="16">
        <f t="shared" si="1484"/>
        <v>0</v>
      </c>
      <c r="BG993" s="25">
        <v>0</v>
      </c>
      <c r="BH993" s="25">
        <f t="shared" si="1485"/>
        <v>0</v>
      </c>
      <c r="BI993" s="25">
        <f t="shared" si="1486"/>
        <v>0</v>
      </c>
      <c r="BJ993" s="25">
        <f t="shared" si="1487"/>
        <v>0</v>
      </c>
      <c r="BK993" s="25">
        <f t="shared" si="1488"/>
        <v>0</v>
      </c>
      <c r="BL993" s="16">
        <f t="shared" si="1489"/>
        <v>0</v>
      </c>
      <c r="BM993" s="25">
        <f t="shared" si="1490"/>
        <v>0</v>
      </c>
      <c r="BN993" s="9">
        <f t="shared" si="1435"/>
        <v>0</v>
      </c>
      <c r="BO993" s="26">
        <f t="shared" si="1436"/>
        <v>0</v>
      </c>
      <c r="BP993" s="19">
        <f t="shared" si="1437"/>
        <v>0</v>
      </c>
      <c r="BQ993" s="26">
        <f t="shared" si="1438"/>
        <v>0</v>
      </c>
      <c r="BR993" s="26">
        <f t="shared" si="1439"/>
        <v>0</v>
      </c>
      <c r="BS993">
        <f t="shared" si="1491"/>
        <v>0</v>
      </c>
      <c r="BT993" s="7">
        <f t="shared" si="1492"/>
        <v>0</v>
      </c>
      <c r="BU993" s="7">
        <f t="shared" si="1470"/>
        <v>0</v>
      </c>
      <c r="BV993" s="17">
        <f t="shared" si="1493"/>
        <v>0</v>
      </c>
      <c r="BW993" s="17">
        <f t="shared" si="1471"/>
        <v>0</v>
      </c>
      <c r="CB993">
        <v>991</v>
      </c>
      <c r="CC993" s="7">
        <f t="shared" ca="1" si="1494"/>
        <v>-19000</v>
      </c>
      <c r="CD993" s="28">
        <f t="shared" ca="1" si="1495"/>
        <v>0</v>
      </c>
      <c r="CE993" s="16">
        <f t="shared" ca="1" si="1496"/>
        <v>0</v>
      </c>
      <c r="CF993" s="9">
        <f t="shared" ca="1" si="1440"/>
        <v>0</v>
      </c>
      <c r="CG993" s="26">
        <f t="shared" ca="1" si="1441"/>
        <v>0</v>
      </c>
      <c r="CH993" s="19">
        <f t="shared" ca="1" si="1442"/>
        <v>0</v>
      </c>
      <c r="CI993" s="26">
        <f t="shared" ca="1" si="1443"/>
        <v>0</v>
      </c>
      <c r="CJ993" s="26">
        <f t="shared" ca="1" si="1444"/>
        <v>0</v>
      </c>
      <c r="CK993" s="16">
        <f t="shared" ca="1" si="1497"/>
        <v>0</v>
      </c>
      <c r="CL993" s="25">
        <v>0</v>
      </c>
      <c r="CM993" s="25">
        <f t="shared" ca="1" si="1498"/>
        <v>0</v>
      </c>
      <c r="CN993" s="25">
        <f t="shared" ca="1" si="1499"/>
        <v>0</v>
      </c>
      <c r="CO993" s="25">
        <f t="shared" ca="1" si="1500"/>
        <v>0</v>
      </c>
      <c r="CP993" s="25">
        <f t="shared" ca="1" si="1501"/>
        <v>0</v>
      </c>
      <c r="CQ993" s="16">
        <f t="shared" ca="1" si="1502"/>
        <v>0</v>
      </c>
      <c r="CR993" s="25">
        <f t="shared" ca="1" si="1503"/>
        <v>0</v>
      </c>
      <c r="CS993" s="9">
        <f t="shared" ca="1" si="1445"/>
        <v>0</v>
      </c>
      <c r="CT993" s="26">
        <f t="shared" ca="1" si="1446"/>
        <v>0</v>
      </c>
      <c r="CU993" s="19">
        <f t="shared" ca="1" si="1447"/>
        <v>0</v>
      </c>
      <c r="CV993" s="26">
        <f t="shared" ca="1" si="1448"/>
        <v>0</v>
      </c>
      <c r="CW993" s="26">
        <f t="shared" ca="1" si="1449"/>
        <v>0</v>
      </c>
      <c r="CX993">
        <f t="shared" ca="1" si="1504"/>
        <v>0</v>
      </c>
      <c r="CY993" s="7">
        <f t="shared" ca="1" si="1472"/>
        <v>0</v>
      </c>
      <c r="CZ993" s="7">
        <f t="shared" ca="1" si="1473"/>
        <v>0</v>
      </c>
      <c r="DA993" s="17">
        <f t="shared" ca="1" si="1505"/>
        <v>0</v>
      </c>
      <c r="DB993" s="17">
        <f t="shared" ca="1" si="1474"/>
        <v>0</v>
      </c>
      <c r="EB993">
        <v>991</v>
      </c>
      <c r="EC993" s="7">
        <f t="shared" si="1506"/>
        <v>0</v>
      </c>
      <c r="ED993" s="28">
        <f t="shared" si="1507"/>
        <v>0</v>
      </c>
      <c r="EE993" s="16">
        <f t="shared" si="1508"/>
        <v>0</v>
      </c>
      <c r="EF993" s="9">
        <f t="shared" si="1450"/>
        <v>0</v>
      </c>
      <c r="EG993" s="26">
        <f t="shared" si="1451"/>
        <v>0</v>
      </c>
      <c r="EH993" s="19">
        <f t="shared" si="1452"/>
        <v>0</v>
      </c>
      <c r="EI993" s="26">
        <f t="shared" si="1453"/>
        <v>0</v>
      </c>
      <c r="EJ993" s="26">
        <f t="shared" si="1454"/>
        <v>0</v>
      </c>
      <c r="EK993" s="16">
        <f t="shared" si="1509"/>
        <v>0</v>
      </c>
      <c r="EL993" s="25">
        <v>0</v>
      </c>
      <c r="EM993" s="25">
        <f t="shared" si="1510"/>
        <v>0</v>
      </c>
      <c r="EN993" s="25">
        <f t="shared" si="1511"/>
        <v>0</v>
      </c>
      <c r="EO993" s="25">
        <f t="shared" si="1512"/>
        <v>0</v>
      </c>
      <c r="EP993" s="25">
        <f t="shared" si="1513"/>
        <v>0</v>
      </c>
      <c r="EQ993" s="16">
        <f t="shared" si="1514"/>
        <v>0</v>
      </c>
      <c r="ER993" s="25">
        <f t="shared" si="1515"/>
        <v>0</v>
      </c>
      <c r="ES993" s="9">
        <f t="shared" si="1455"/>
        <v>0</v>
      </c>
      <c r="ET993" s="26">
        <f t="shared" si="1456"/>
        <v>0</v>
      </c>
      <c r="EU993" s="19">
        <f t="shared" si="1457"/>
        <v>0</v>
      </c>
      <c r="EV993" s="26">
        <f t="shared" si="1458"/>
        <v>0</v>
      </c>
      <c r="EW993" s="26">
        <f t="shared" si="1459"/>
        <v>0</v>
      </c>
      <c r="EX993">
        <f t="shared" si="1516"/>
        <v>0</v>
      </c>
      <c r="EY993" s="7">
        <f t="shared" si="1475"/>
        <v>0</v>
      </c>
      <c r="EZ993" s="7">
        <f t="shared" si="1476"/>
        <v>0</v>
      </c>
      <c r="FA993" s="17">
        <f t="shared" si="1517"/>
        <v>0</v>
      </c>
      <c r="FB993" s="17">
        <f t="shared" si="1477"/>
        <v>0</v>
      </c>
      <c r="GB993">
        <v>991</v>
      </c>
      <c r="GC993" s="7">
        <f t="shared" si="1518"/>
        <v>0</v>
      </c>
      <c r="GD993" s="28">
        <f t="shared" si="1519"/>
        <v>0</v>
      </c>
      <c r="GE993" s="16">
        <f t="shared" si="1520"/>
        <v>0</v>
      </c>
      <c r="GF993" s="9">
        <f t="shared" si="1460"/>
        <v>0</v>
      </c>
      <c r="GG993" s="26">
        <f t="shared" si="1461"/>
        <v>0</v>
      </c>
      <c r="GH993" s="19">
        <f t="shared" si="1462"/>
        <v>0</v>
      </c>
      <c r="GI993" s="26">
        <f t="shared" si="1463"/>
        <v>0</v>
      </c>
      <c r="GJ993" s="26">
        <f t="shared" si="1464"/>
        <v>0</v>
      </c>
      <c r="GK993" s="16">
        <f t="shared" si="1521"/>
        <v>0</v>
      </c>
      <c r="GL993" s="25">
        <v>0</v>
      </c>
      <c r="GM993" s="25">
        <f t="shared" si="1522"/>
        <v>0</v>
      </c>
      <c r="GN993" s="25">
        <f t="shared" si="1523"/>
        <v>0</v>
      </c>
      <c r="GO993" s="25">
        <f t="shared" si="1524"/>
        <v>0</v>
      </c>
      <c r="GP993" s="25">
        <f t="shared" si="1525"/>
        <v>0</v>
      </c>
      <c r="GQ993" s="16">
        <f t="shared" si="1526"/>
        <v>0</v>
      </c>
      <c r="GR993" s="25">
        <f t="shared" si="1527"/>
        <v>0</v>
      </c>
      <c r="GS993" s="9">
        <f t="shared" si="1465"/>
        <v>0</v>
      </c>
      <c r="GT993" s="26">
        <f t="shared" si="1466"/>
        <v>0</v>
      </c>
      <c r="GU993" s="19">
        <f t="shared" si="1467"/>
        <v>0</v>
      </c>
      <c r="GV993" s="26">
        <f t="shared" si="1468"/>
        <v>0</v>
      </c>
      <c r="GW993" s="26">
        <f t="shared" si="1469"/>
        <v>0</v>
      </c>
      <c r="GX993">
        <f t="shared" si="1528"/>
        <v>0</v>
      </c>
      <c r="GY993" s="7">
        <f t="shared" si="1478"/>
        <v>0</v>
      </c>
      <c r="GZ993" s="7">
        <f t="shared" si="1479"/>
        <v>0</v>
      </c>
      <c r="HA993" s="17">
        <f t="shared" si="1529"/>
        <v>0</v>
      </c>
      <c r="HB993" s="17">
        <f t="shared" si="1480"/>
        <v>0</v>
      </c>
    </row>
    <row r="994" spans="54:210" x14ac:dyDescent="0.3">
      <c r="BB994">
        <v>992</v>
      </c>
      <c r="BC994" s="7">
        <f t="shared" si="1481"/>
        <v>0</v>
      </c>
      <c r="BD994" s="28">
        <f t="shared" si="1482"/>
        <v>0</v>
      </c>
      <c r="BE994" s="16">
        <f t="shared" si="1483"/>
        <v>0</v>
      </c>
      <c r="BF994" s="16">
        <f t="shared" si="1484"/>
        <v>0</v>
      </c>
      <c r="BG994" s="25">
        <v>0</v>
      </c>
      <c r="BH994" s="25">
        <f t="shared" si="1485"/>
        <v>0</v>
      </c>
      <c r="BI994" s="25">
        <f t="shared" si="1486"/>
        <v>0</v>
      </c>
      <c r="BJ994" s="25">
        <f t="shared" si="1487"/>
        <v>0</v>
      </c>
      <c r="BK994" s="25">
        <f t="shared" si="1488"/>
        <v>0</v>
      </c>
      <c r="BL994" s="16">
        <f t="shared" si="1489"/>
        <v>0</v>
      </c>
      <c r="BM994" s="25">
        <f t="shared" si="1490"/>
        <v>0</v>
      </c>
      <c r="BN994" s="9">
        <f t="shared" si="1435"/>
        <v>0</v>
      </c>
      <c r="BO994" s="26">
        <f t="shared" si="1436"/>
        <v>0</v>
      </c>
      <c r="BP994" s="19">
        <f t="shared" si="1437"/>
        <v>0</v>
      </c>
      <c r="BQ994" s="26">
        <f t="shared" si="1438"/>
        <v>0</v>
      </c>
      <c r="BR994" s="26">
        <f t="shared" si="1439"/>
        <v>0</v>
      </c>
      <c r="BS994">
        <f t="shared" si="1491"/>
        <v>0</v>
      </c>
      <c r="BT994" s="7">
        <f t="shared" si="1492"/>
        <v>0</v>
      </c>
      <c r="BU994" s="7">
        <f t="shared" si="1470"/>
        <v>0</v>
      </c>
      <c r="BV994" s="17">
        <f t="shared" si="1493"/>
        <v>0</v>
      </c>
      <c r="BW994" s="17">
        <f t="shared" si="1471"/>
        <v>0</v>
      </c>
      <c r="CB994">
        <v>992</v>
      </c>
      <c r="CC994" s="7">
        <f t="shared" ca="1" si="1494"/>
        <v>-19000</v>
      </c>
      <c r="CD994" s="28">
        <f t="shared" ca="1" si="1495"/>
        <v>0</v>
      </c>
      <c r="CE994" s="16">
        <f t="shared" ca="1" si="1496"/>
        <v>0</v>
      </c>
      <c r="CF994" s="9">
        <f t="shared" ca="1" si="1440"/>
        <v>0</v>
      </c>
      <c r="CG994" s="26">
        <f t="shared" ca="1" si="1441"/>
        <v>0</v>
      </c>
      <c r="CH994" s="19">
        <f t="shared" ca="1" si="1442"/>
        <v>0</v>
      </c>
      <c r="CI994" s="26">
        <f t="shared" ca="1" si="1443"/>
        <v>0</v>
      </c>
      <c r="CJ994" s="26">
        <f t="shared" ca="1" si="1444"/>
        <v>0</v>
      </c>
      <c r="CK994" s="16">
        <f t="shared" ca="1" si="1497"/>
        <v>0</v>
      </c>
      <c r="CL994" s="25">
        <v>0</v>
      </c>
      <c r="CM994" s="25">
        <f t="shared" ca="1" si="1498"/>
        <v>0</v>
      </c>
      <c r="CN994" s="25">
        <f t="shared" ca="1" si="1499"/>
        <v>0</v>
      </c>
      <c r="CO994" s="25">
        <f t="shared" ca="1" si="1500"/>
        <v>0</v>
      </c>
      <c r="CP994" s="25">
        <f t="shared" ca="1" si="1501"/>
        <v>0</v>
      </c>
      <c r="CQ994" s="16">
        <f t="shared" ca="1" si="1502"/>
        <v>0</v>
      </c>
      <c r="CR994" s="25">
        <f t="shared" ca="1" si="1503"/>
        <v>0</v>
      </c>
      <c r="CS994" s="9">
        <f t="shared" ca="1" si="1445"/>
        <v>0</v>
      </c>
      <c r="CT994" s="26">
        <f t="shared" ca="1" si="1446"/>
        <v>0</v>
      </c>
      <c r="CU994" s="19">
        <f t="shared" ca="1" si="1447"/>
        <v>0</v>
      </c>
      <c r="CV994" s="26">
        <f t="shared" ca="1" si="1448"/>
        <v>0</v>
      </c>
      <c r="CW994" s="26">
        <f t="shared" ca="1" si="1449"/>
        <v>0</v>
      </c>
      <c r="CX994">
        <f t="shared" ca="1" si="1504"/>
        <v>0</v>
      </c>
      <c r="CY994" s="7">
        <f t="shared" ca="1" si="1472"/>
        <v>0</v>
      </c>
      <c r="CZ994" s="7">
        <f t="shared" ca="1" si="1473"/>
        <v>0</v>
      </c>
      <c r="DA994" s="17">
        <f t="shared" ca="1" si="1505"/>
        <v>0</v>
      </c>
      <c r="DB994" s="17">
        <f t="shared" ca="1" si="1474"/>
        <v>0</v>
      </c>
      <c r="EB994">
        <v>992</v>
      </c>
      <c r="EC994" s="7">
        <f t="shared" si="1506"/>
        <v>0</v>
      </c>
      <c r="ED994" s="28">
        <f t="shared" si="1507"/>
        <v>0</v>
      </c>
      <c r="EE994" s="16">
        <f t="shared" si="1508"/>
        <v>0</v>
      </c>
      <c r="EF994" s="9">
        <f t="shared" si="1450"/>
        <v>0</v>
      </c>
      <c r="EG994" s="26">
        <f t="shared" si="1451"/>
        <v>0</v>
      </c>
      <c r="EH994" s="19">
        <f t="shared" si="1452"/>
        <v>0</v>
      </c>
      <c r="EI994" s="26">
        <f t="shared" si="1453"/>
        <v>0</v>
      </c>
      <c r="EJ994" s="26">
        <f t="shared" si="1454"/>
        <v>0</v>
      </c>
      <c r="EK994" s="16">
        <f t="shared" si="1509"/>
        <v>0</v>
      </c>
      <c r="EL994" s="25">
        <v>0</v>
      </c>
      <c r="EM994" s="25">
        <f t="shared" si="1510"/>
        <v>0</v>
      </c>
      <c r="EN994" s="25">
        <f t="shared" si="1511"/>
        <v>0</v>
      </c>
      <c r="EO994" s="25">
        <f t="shared" si="1512"/>
        <v>0</v>
      </c>
      <c r="EP994" s="25">
        <f t="shared" si="1513"/>
        <v>0</v>
      </c>
      <c r="EQ994" s="16">
        <f t="shared" si="1514"/>
        <v>0</v>
      </c>
      <c r="ER994" s="25">
        <f t="shared" si="1515"/>
        <v>0</v>
      </c>
      <c r="ES994" s="9">
        <f t="shared" si="1455"/>
        <v>0</v>
      </c>
      <c r="ET994" s="26">
        <f t="shared" si="1456"/>
        <v>0</v>
      </c>
      <c r="EU994" s="19">
        <f t="shared" si="1457"/>
        <v>0</v>
      </c>
      <c r="EV994" s="26">
        <f t="shared" si="1458"/>
        <v>0</v>
      </c>
      <c r="EW994" s="26">
        <f t="shared" si="1459"/>
        <v>0</v>
      </c>
      <c r="EX994">
        <f t="shared" si="1516"/>
        <v>0</v>
      </c>
      <c r="EY994" s="7">
        <f t="shared" si="1475"/>
        <v>0</v>
      </c>
      <c r="EZ994" s="7">
        <f t="shared" si="1476"/>
        <v>0</v>
      </c>
      <c r="FA994" s="17">
        <f t="shared" si="1517"/>
        <v>0</v>
      </c>
      <c r="FB994" s="17">
        <f t="shared" si="1477"/>
        <v>0</v>
      </c>
      <c r="GB994">
        <v>992</v>
      </c>
      <c r="GC994" s="7">
        <f t="shared" si="1518"/>
        <v>0</v>
      </c>
      <c r="GD994" s="28">
        <f t="shared" si="1519"/>
        <v>0</v>
      </c>
      <c r="GE994" s="16">
        <f t="shared" si="1520"/>
        <v>0</v>
      </c>
      <c r="GF994" s="9">
        <f t="shared" si="1460"/>
        <v>0</v>
      </c>
      <c r="GG994" s="26">
        <f t="shared" si="1461"/>
        <v>0</v>
      </c>
      <c r="GH994" s="19">
        <f t="shared" si="1462"/>
        <v>0</v>
      </c>
      <c r="GI994" s="26">
        <f t="shared" si="1463"/>
        <v>0</v>
      </c>
      <c r="GJ994" s="26">
        <f t="shared" si="1464"/>
        <v>0</v>
      </c>
      <c r="GK994" s="16">
        <f t="shared" si="1521"/>
        <v>0</v>
      </c>
      <c r="GL994" s="25">
        <v>0</v>
      </c>
      <c r="GM994" s="25">
        <f t="shared" si="1522"/>
        <v>0</v>
      </c>
      <c r="GN994" s="25">
        <f t="shared" si="1523"/>
        <v>0</v>
      </c>
      <c r="GO994" s="25">
        <f t="shared" si="1524"/>
        <v>0</v>
      </c>
      <c r="GP994" s="25">
        <f t="shared" si="1525"/>
        <v>0</v>
      </c>
      <c r="GQ994" s="16">
        <f t="shared" si="1526"/>
        <v>0</v>
      </c>
      <c r="GR994" s="25">
        <f t="shared" si="1527"/>
        <v>0</v>
      </c>
      <c r="GS994" s="9">
        <f t="shared" si="1465"/>
        <v>0</v>
      </c>
      <c r="GT994" s="26">
        <f t="shared" si="1466"/>
        <v>0</v>
      </c>
      <c r="GU994" s="19">
        <f t="shared" si="1467"/>
        <v>0</v>
      </c>
      <c r="GV994" s="26">
        <f t="shared" si="1468"/>
        <v>0</v>
      </c>
      <c r="GW994" s="26">
        <f t="shared" si="1469"/>
        <v>0</v>
      </c>
      <c r="GX994">
        <f t="shared" si="1528"/>
        <v>0</v>
      </c>
      <c r="GY994" s="7">
        <f t="shared" si="1478"/>
        <v>0</v>
      </c>
      <c r="GZ994" s="7">
        <f t="shared" si="1479"/>
        <v>0</v>
      </c>
      <c r="HA994" s="17">
        <f t="shared" si="1529"/>
        <v>0</v>
      </c>
      <c r="HB994" s="17">
        <f t="shared" si="1480"/>
        <v>0</v>
      </c>
    </row>
    <row r="995" spans="54:210" x14ac:dyDescent="0.3">
      <c r="BB995">
        <v>993</v>
      </c>
      <c r="BC995" s="7">
        <f t="shared" si="1481"/>
        <v>0</v>
      </c>
      <c r="BD995" s="28">
        <f t="shared" si="1482"/>
        <v>0</v>
      </c>
      <c r="BE995" s="16">
        <f t="shared" si="1483"/>
        <v>0</v>
      </c>
      <c r="BF995" s="16">
        <f t="shared" si="1484"/>
        <v>0</v>
      </c>
      <c r="BG995" s="25">
        <v>0</v>
      </c>
      <c r="BH995" s="25">
        <f t="shared" si="1485"/>
        <v>0</v>
      </c>
      <c r="BI995" s="25">
        <f t="shared" si="1486"/>
        <v>0</v>
      </c>
      <c r="BJ995" s="25">
        <f t="shared" si="1487"/>
        <v>0</v>
      </c>
      <c r="BK995" s="25">
        <f t="shared" si="1488"/>
        <v>0</v>
      </c>
      <c r="BL995" s="16">
        <f t="shared" si="1489"/>
        <v>0</v>
      </c>
      <c r="BM995" s="25">
        <f t="shared" si="1490"/>
        <v>0</v>
      </c>
      <c r="BN995" s="9">
        <f t="shared" si="1435"/>
        <v>0</v>
      </c>
      <c r="BO995" s="26">
        <f t="shared" si="1436"/>
        <v>0</v>
      </c>
      <c r="BP995" s="19">
        <f t="shared" si="1437"/>
        <v>0</v>
      </c>
      <c r="BQ995" s="26">
        <f t="shared" si="1438"/>
        <v>0</v>
      </c>
      <c r="BR995" s="26">
        <f t="shared" si="1439"/>
        <v>0</v>
      </c>
      <c r="BS995">
        <f t="shared" si="1491"/>
        <v>0</v>
      </c>
      <c r="BT995" s="7">
        <f t="shared" si="1492"/>
        <v>0</v>
      </c>
      <c r="BU995" s="7">
        <f t="shared" si="1470"/>
        <v>0</v>
      </c>
      <c r="BV995" s="17">
        <f t="shared" si="1493"/>
        <v>0</v>
      </c>
      <c r="BW995" s="17">
        <f t="shared" si="1471"/>
        <v>0</v>
      </c>
      <c r="CB995">
        <v>993</v>
      </c>
      <c r="CC995" s="7">
        <f t="shared" ca="1" si="1494"/>
        <v>-19000</v>
      </c>
      <c r="CD995" s="28">
        <f t="shared" ca="1" si="1495"/>
        <v>0</v>
      </c>
      <c r="CE995" s="16">
        <f t="shared" ca="1" si="1496"/>
        <v>0</v>
      </c>
      <c r="CF995" s="9">
        <f t="shared" ca="1" si="1440"/>
        <v>0</v>
      </c>
      <c r="CG995" s="26">
        <f t="shared" ca="1" si="1441"/>
        <v>0</v>
      </c>
      <c r="CH995" s="19">
        <f t="shared" ca="1" si="1442"/>
        <v>0</v>
      </c>
      <c r="CI995" s="26">
        <f t="shared" ca="1" si="1443"/>
        <v>0</v>
      </c>
      <c r="CJ995" s="26">
        <f t="shared" ca="1" si="1444"/>
        <v>0</v>
      </c>
      <c r="CK995" s="16">
        <f t="shared" ca="1" si="1497"/>
        <v>0</v>
      </c>
      <c r="CL995" s="25">
        <v>0</v>
      </c>
      <c r="CM995" s="25">
        <f t="shared" ca="1" si="1498"/>
        <v>0</v>
      </c>
      <c r="CN995" s="25">
        <f t="shared" ca="1" si="1499"/>
        <v>0</v>
      </c>
      <c r="CO995" s="25">
        <f t="shared" ca="1" si="1500"/>
        <v>0</v>
      </c>
      <c r="CP995" s="25">
        <f t="shared" ca="1" si="1501"/>
        <v>0</v>
      </c>
      <c r="CQ995" s="16">
        <f t="shared" ca="1" si="1502"/>
        <v>0</v>
      </c>
      <c r="CR995" s="25">
        <f t="shared" ca="1" si="1503"/>
        <v>0</v>
      </c>
      <c r="CS995" s="9">
        <f t="shared" ca="1" si="1445"/>
        <v>0</v>
      </c>
      <c r="CT995" s="26">
        <f t="shared" ca="1" si="1446"/>
        <v>0</v>
      </c>
      <c r="CU995" s="19">
        <f t="shared" ca="1" si="1447"/>
        <v>0</v>
      </c>
      <c r="CV995" s="26">
        <f t="shared" ca="1" si="1448"/>
        <v>0</v>
      </c>
      <c r="CW995" s="26">
        <f t="shared" ca="1" si="1449"/>
        <v>0</v>
      </c>
      <c r="CX995">
        <f t="shared" ca="1" si="1504"/>
        <v>0</v>
      </c>
      <c r="CY995" s="7">
        <f t="shared" ca="1" si="1472"/>
        <v>0</v>
      </c>
      <c r="CZ995" s="7">
        <f t="shared" ca="1" si="1473"/>
        <v>0</v>
      </c>
      <c r="DA995" s="17">
        <f t="shared" ca="1" si="1505"/>
        <v>0</v>
      </c>
      <c r="DB995" s="17">
        <f t="shared" ca="1" si="1474"/>
        <v>0</v>
      </c>
      <c r="EB995">
        <v>993</v>
      </c>
      <c r="EC995" s="7">
        <f t="shared" si="1506"/>
        <v>0</v>
      </c>
      <c r="ED995" s="28">
        <f t="shared" si="1507"/>
        <v>0</v>
      </c>
      <c r="EE995" s="16">
        <f t="shared" si="1508"/>
        <v>0</v>
      </c>
      <c r="EF995" s="9">
        <f t="shared" si="1450"/>
        <v>0</v>
      </c>
      <c r="EG995" s="26">
        <f t="shared" si="1451"/>
        <v>0</v>
      </c>
      <c r="EH995" s="19">
        <f t="shared" si="1452"/>
        <v>0</v>
      </c>
      <c r="EI995" s="26">
        <f t="shared" si="1453"/>
        <v>0</v>
      </c>
      <c r="EJ995" s="26">
        <f t="shared" si="1454"/>
        <v>0</v>
      </c>
      <c r="EK995" s="16">
        <f t="shared" si="1509"/>
        <v>0</v>
      </c>
      <c r="EL995" s="25">
        <v>0</v>
      </c>
      <c r="EM995" s="25">
        <f t="shared" si="1510"/>
        <v>0</v>
      </c>
      <c r="EN995" s="25">
        <f t="shared" si="1511"/>
        <v>0</v>
      </c>
      <c r="EO995" s="25">
        <f t="shared" si="1512"/>
        <v>0</v>
      </c>
      <c r="EP995" s="25">
        <f t="shared" si="1513"/>
        <v>0</v>
      </c>
      <c r="EQ995" s="16">
        <f t="shared" si="1514"/>
        <v>0</v>
      </c>
      <c r="ER995" s="25">
        <f t="shared" si="1515"/>
        <v>0</v>
      </c>
      <c r="ES995" s="9">
        <f t="shared" si="1455"/>
        <v>0</v>
      </c>
      <c r="ET995" s="26">
        <f t="shared" si="1456"/>
        <v>0</v>
      </c>
      <c r="EU995" s="19">
        <f t="shared" si="1457"/>
        <v>0</v>
      </c>
      <c r="EV995" s="26">
        <f t="shared" si="1458"/>
        <v>0</v>
      </c>
      <c r="EW995" s="26">
        <f t="shared" si="1459"/>
        <v>0</v>
      </c>
      <c r="EX995">
        <f t="shared" si="1516"/>
        <v>0</v>
      </c>
      <c r="EY995" s="7">
        <f t="shared" si="1475"/>
        <v>0</v>
      </c>
      <c r="EZ995" s="7">
        <f t="shared" si="1476"/>
        <v>0</v>
      </c>
      <c r="FA995" s="17">
        <f t="shared" si="1517"/>
        <v>0</v>
      </c>
      <c r="FB995" s="17">
        <f t="shared" si="1477"/>
        <v>0</v>
      </c>
      <c r="GB995">
        <v>993</v>
      </c>
      <c r="GC995" s="7">
        <f t="shared" si="1518"/>
        <v>0</v>
      </c>
      <c r="GD995" s="28">
        <f t="shared" si="1519"/>
        <v>0</v>
      </c>
      <c r="GE995" s="16">
        <f t="shared" si="1520"/>
        <v>0</v>
      </c>
      <c r="GF995" s="9">
        <f t="shared" si="1460"/>
        <v>0</v>
      </c>
      <c r="GG995" s="26">
        <f t="shared" si="1461"/>
        <v>0</v>
      </c>
      <c r="GH995" s="19">
        <f t="shared" si="1462"/>
        <v>0</v>
      </c>
      <c r="GI995" s="26">
        <f t="shared" si="1463"/>
        <v>0</v>
      </c>
      <c r="GJ995" s="26">
        <f t="shared" si="1464"/>
        <v>0</v>
      </c>
      <c r="GK995" s="16">
        <f t="shared" si="1521"/>
        <v>0</v>
      </c>
      <c r="GL995" s="25">
        <v>0</v>
      </c>
      <c r="GM995" s="25">
        <f t="shared" si="1522"/>
        <v>0</v>
      </c>
      <c r="GN995" s="25">
        <f t="shared" si="1523"/>
        <v>0</v>
      </c>
      <c r="GO995" s="25">
        <f t="shared" si="1524"/>
        <v>0</v>
      </c>
      <c r="GP995" s="25">
        <f t="shared" si="1525"/>
        <v>0</v>
      </c>
      <c r="GQ995" s="16">
        <f t="shared" si="1526"/>
        <v>0</v>
      </c>
      <c r="GR995" s="25">
        <f t="shared" si="1527"/>
        <v>0</v>
      </c>
      <c r="GS995" s="9">
        <f t="shared" si="1465"/>
        <v>0</v>
      </c>
      <c r="GT995" s="26">
        <f t="shared" si="1466"/>
        <v>0</v>
      </c>
      <c r="GU995" s="19">
        <f t="shared" si="1467"/>
        <v>0</v>
      </c>
      <c r="GV995" s="26">
        <f t="shared" si="1468"/>
        <v>0</v>
      </c>
      <c r="GW995" s="26">
        <f t="shared" si="1469"/>
        <v>0</v>
      </c>
      <c r="GX995">
        <f t="shared" si="1528"/>
        <v>0</v>
      </c>
      <c r="GY995" s="7">
        <f t="shared" si="1478"/>
        <v>0</v>
      </c>
      <c r="GZ995" s="7">
        <f t="shared" si="1479"/>
        <v>0</v>
      </c>
      <c r="HA995" s="17">
        <f t="shared" si="1529"/>
        <v>0</v>
      </c>
      <c r="HB995" s="17">
        <f t="shared" si="1480"/>
        <v>0</v>
      </c>
    </row>
    <row r="996" spans="54:210" x14ac:dyDescent="0.3">
      <c r="BB996">
        <v>994</v>
      </c>
      <c r="BC996" s="7">
        <f t="shared" si="1481"/>
        <v>0</v>
      </c>
      <c r="BD996" s="28">
        <f t="shared" si="1482"/>
        <v>0</v>
      </c>
      <c r="BE996" s="16">
        <f t="shared" si="1483"/>
        <v>0</v>
      </c>
      <c r="BF996" s="16">
        <f t="shared" si="1484"/>
        <v>0</v>
      </c>
      <c r="BG996" s="25">
        <v>0</v>
      </c>
      <c r="BH996" s="25">
        <f t="shared" si="1485"/>
        <v>0</v>
      </c>
      <c r="BI996" s="25">
        <f t="shared" si="1486"/>
        <v>0</v>
      </c>
      <c r="BJ996" s="25">
        <f t="shared" si="1487"/>
        <v>0</v>
      </c>
      <c r="BK996" s="25">
        <f t="shared" si="1488"/>
        <v>0</v>
      </c>
      <c r="BL996" s="16">
        <f t="shared" si="1489"/>
        <v>0</v>
      </c>
      <c r="BM996" s="25">
        <f t="shared" si="1490"/>
        <v>0</v>
      </c>
      <c r="BN996" s="9">
        <f t="shared" si="1435"/>
        <v>0</v>
      </c>
      <c r="BO996" s="26">
        <f t="shared" si="1436"/>
        <v>0</v>
      </c>
      <c r="BP996" s="19">
        <f t="shared" si="1437"/>
        <v>0</v>
      </c>
      <c r="BQ996" s="26">
        <f t="shared" si="1438"/>
        <v>0</v>
      </c>
      <c r="BR996" s="26">
        <f t="shared" si="1439"/>
        <v>0</v>
      </c>
      <c r="BS996">
        <f t="shared" si="1491"/>
        <v>0</v>
      </c>
      <c r="BT996" s="7">
        <f t="shared" si="1492"/>
        <v>0</v>
      </c>
      <c r="BU996" s="7">
        <f t="shared" si="1470"/>
        <v>0</v>
      </c>
      <c r="BV996" s="17">
        <f t="shared" si="1493"/>
        <v>0</v>
      </c>
      <c r="BW996" s="17">
        <f t="shared" si="1471"/>
        <v>0</v>
      </c>
      <c r="CB996">
        <v>994</v>
      </c>
      <c r="CC996" s="7">
        <f t="shared" ca="1" si="1494"/>
        <v>-19000</v>
      </c>
      <c r="CD996" s="28">
        <f t="shared" ca="1" si="1495"/>
        <v>0</v>
      </c>
      <c r="CE996" s="16">
        <f t="shared" ca="1" si="1496"/>
        <v>0</v>
      </c>
      <c r="CF996" s="9">
        <f t="shared" ca="1" si="1440"/>
        <v>0</v>
      </c>
      <c r="CG996" s="26">
        <f t="shared" ca="1" si="1441"/>
        <v>0</v>
      </c>
      <c r="CH996" s="19">
        <f t="shared" ca="1" si="1442"/>
        <v>0</v>
      </c>
      <c r="CI996" s="26">
        <f t="shared" ca="1" si="1443"/>
        <v>0</v>
      </c>
      <c r="CJ996" s="26">
        <f t="shared" ca="1" si="1444"/>
        <v>0</v>
      </c>
      <c r="CK996" s="16">
        <f t="shared" ca="1" si="1497"/>
        <v>0</v>
      </c>
      <c r="CL996" s="25">
        <v>0</v>
      </c>
      <c r="CM996" s="25">
        <f t="shared" ca="1" si="1498"/>
        <v>0</v>
      </c>
      <c r="CN996" s="25">
        <f t="shared" ca="1" si="1499"/>
        <v>0</v>
      </c>
      <c r="CO996" s="25">
        <f t="shared" ca="1" si="1500"/>
        <v>0</v>
      </c>
      <c r="CP996" s="25">
        <f t="shared" ca="1" si="1501"/>
        <v>0</v>
      </c>
      <c r="CQ996" s="16">
        <f t="shared" ca="1" si="1502"/>
        <v>0</v>
      </c>
      <c r="CR996" s="25">
        <f t="shared" ca="1" si="1503"/>
        <v>0</v>
      </c>
      <c r="CS996" s="9">
        <f t="shared" ca="1" si="1445"/>
        <v>0</v>
      </c>
      <c r="CT996" s="26">
        <f t="shared" ca="1" si="1446"/>
        <v>0</v>
      </c>
      <c r="CU996" s="19">
        <f t="shared" ca="1" si="1447"/>
        <v>0</v>
      </c>
      <c r="CV996" s="26">
        <f t="shared" ca="1" si="1448"/>
        <v>0</v>
      </c>
      <c r="CW996" s="26">
        <f t="shared" ca="1" si="1449"/>
        <v>0</v>
      </c>
      <c r="CX996">
        <f t="shared" ca="1" si="1504"/>
        <v>0</v>
      </c>
      <c r="CY996" s="7">
        <f t="shared" ca="1" si="1472"/>
        <v>0</v>
      </c>
      <c r="CZ996" s="7">
        <f t="shared" ca="1" si="1473"/>
        <v>0</v>
      </c>
      <c r="DA996" s="17">
        <f t="shared" ca="1" si="1505"/>
        <v>0</v>
      </c>
      <c r="DB996" s="17">
        <f t="shared" ca="1" si="1474"/>
        <v>0</v>
      </c>
      <c r="EB996">
        <v>994</v>
      </c>
      <c r="EC996" s="7">
        <f t="shared" si="1506"/>
        <v>0</v>
      </c>
      <c r="ED996" s="28">
        <f t="shared" si="1507"/>
        <v>0</v>
      </c>
      <c r="EE996" s="16">
        <f t="shared" si="1508"/>
        <v>0</v>
      </c>
      <c r="EF996" s="9">
        <f t="shared" si="1450"/>
        <v>0</v>
      </c>
      <c r="EG996" s="26">
        <f t="shared" si="1451"/>
        <v>0</v>
      </c>
      <c r="EH996" s="19">
        <f t="shared" si="1452"/>
        <v>0</v>
      </c>
      <c r="EI996" s="26">
        <f t="shared" si="1453"/>
        <v>0</v>
      </c>
      <c r="EJ996" s="26">
        <f t="shared" si="1454"/>
        <v>0</v>
      </c>
      <c r="EK996" s="16">
        <f t="shared" si="1509"/>
        <v>0</v>
      </c>
      <c r="EL996" s="25">
        <v>0</v>
      </c>
      <c r="EM996" s="25">
        <f t="shared" si="1510"/>
        <v>0</v>
      </c>
      <c r="EN996" s="25">
        <f t="shared" si="1511"/>
        <v>0</v>
      </c>
      <c r="EO996" s="25">
        <f t="shared" si="1512"/>
        <v>0</v>
      </c>
      <c r="EP996" s="25">
        <f t="shared" si="1513"/>
        <v>0</v>
      </c>
      <c r="EQ996" s="16">
        <f t="shared" si="1514"/>
        <v>0</v>
      </c>
      <c r="ER996" s="25">
        <f t="shared" si="1515"/>
        <v>0</v>
      </c>
      <c r="ES996" s="9">
        <f t="shared" si="1455"/>
        <v>0</v>
      </c>
      <c r="ET996" s="26">
        <f t="shared" si="1456"/>
        <v>0</v>
      </c>
      <c r="EU996" s="19">
        <f t="shared" si="1457"/>
        <v>0</v>
      </c>
      <c r="EV996" s="26">
        <f t="shared" si="1458"/>
        <v>0</v>
      </c>
      <c r="EW996" s="26">
        <f t="shared" si="1459"/>
        <v>0</v>
      </c>
      <c r="EX996">
        <f t="shared" si="1516"/>
        <v>0</v>
      </c>
      <c r="EY996" s="7">
        <f t="shared" si="1475"/>
        <v>0</v>
      </c>
      <c r="EZ996" s="7">
        <f t="shared" si="1476"/>
        <v>0</v>
      </c>
      <c r="FA996" s="17">
        <f t="shared" si="1517"/>
        <v>0</v>
      </c>
      <c r="FB996" s="17">
        <f t="shared" si="1477"/>
        <v>0</v>
      </c>
      <c r="GB996">
        <v>994</v>
      </c>
      <c r="GC996" s="7">
        <f t="shared" si="1518"/>
        <v>0</v>
      </c>
      <c r="GD996" s="28">
        <f t="shared" si="1519"/>
        <v>0</v>
      </c>
      <c r="GE996" s="16">
        <f t="shared" si="1520"/>
        <v>0</v>
      </c>
      <c r="GF996" s="9">
        <f t="shared" si="1460"/>
        <v>0</v>
      </c>
      <c r="GG996" s="26">
        <f t="shared" si="1461"/>
        <v>0</v>
      </c>
      <c r="GH996" s="19">
        <f t="shared" si="1462"/>
        <v>0</v>
      </c>
      <c r="GI996" s="26">
        <f t="shared" si="1463"/>
        <v>0</v>
      </c>
      <c r="GJ996" s="26">
        <f t="shared" si="1464"/>
        <v>0</v>
      </c>
      <c r="GK996" s="16">
        <f t="shared" si="1521"/>
        <v>0</v>
      </c>
      <c r="GL996" s="25">
        <v>0</v>
      </c>
      <c r="GM996" s="25">
        <f t="shared" si="1522"/>
        <v>0</v>
      </c>
      <c r="GN996" s="25">
        <f t="shared" si="1523"/>
        <v>0</v>
      </c>
      <c r="GO996" s="25">
        <f t="shared" si="1524"/>
        <v>0</v>
      </c>
      <c r="GP996" s="25">
        <f t="shared" si="1525"/>
        <v>0</v>
      </c>
      <c r="GQ996" s="16">
        <f t="shared" si="1526"/>
        <v>0</v>
      </c>
      <c r="GR996" s="25">
        <f t="shared" si="1527"/>
        <v>0</v>
      </c>
      <c r="GS996" s="9">
        <f t="shared" si="1465"/>
        <v>0</v>
      </c>
      <c r="GT996" s="26">
        <f t="shared" si="1466"/>
        <v>0</v>
      </c>
      <c r="GU996" s="19">
        <f t="shared" si="1467"/>
        <v>0</v>
      </c>
      <c r="GV996" s="26">
        <f t="shared" si="1468"/>
        <v>0</v>
      </c>
      <c r="GW996" s="26">
        <f t="shared" si="1469"/>
        <v>0</v>
      </c>
      <c r="GX996">
        <f t="shared" si="1528"/>
        <v>0</v>
      </c>
      <c r="GY996" s="7">
        <f t="shared" si="1478"/>
        <v>0</v>
      </c>
      <c r="GZ996" s="7">
        <f t="shared" si="1479"/>
        <v>0</v>
      </c>
      <c r="HA996" s="17">
        <f t="shared" si="1529"/>
        <v>0</v>
      </c>
      <c r="HB996" s="17">
        <f t="shared" si="1480"/>
        <v>0</v>
      </c>
    </row>
    <row r="997" spans="54:210" x14ac:dyDescent="0.3">
      <c r="BB997">
        <v>995</v>
      </c>
      <c r="BC997" s="7">
        <f t="shared" si="1481"/>
        <v>0</v>
      </c>
      <c r="BD997" s="28">
        <f t="shared" si="1482"/>
        <v>0</v>
      </c>
      <c r="BE997" s="16">
        <f t="shared" si="1483"/>
        <v>0</v>
      </c>
      <c r="BF997" s="16">
        <f t="shared" si="1484"/>
        <v>0</v>
      </c>
      <c r="BG997" s="25">
        <v>0</v>
      </c>
      <c r="BH997" s="25">
        <f t="shared" si="1485"/>
        <v>0</v>
      </c>
      <c r="BI997" s="25">
        <f t="shared" si="1486"/>
        <v>0</v>
      </c>
      <c r="BJ997" s="25">
        <f t="shared" si="1487"/>
        <v>0</v>
      </c>
      <c r="BK997" s="25">
        <f t="shared" si="1488"/>
        <v>0</v>
      </c>
      <c r="BL997" s="16">
        <f t="shared" si="1489"/>
        <v>0</v>
      </c>
      <c r="BM997" s="25">
        <f t="shared" si="1490"/>
        <v>0</v>
      </c>
      <c r="BN997" s="9">
        <f t="shared" si="1435"/>
        <v>0</v>
      </c>
      <c r="BO997" s="26">
        <f t="shared" si="1436"/>
        <v>0</v>
      </c>
      <c r="BP997" s="19">
        <f t="shared" si="1437"/>
        <v>0</v>
      </c>
      <c r="BQ997" s="26">
        <f t="shared" si="1438"/>
        <v>0</v>
      </c>
      <c r="BR997" s="26">
        <f t="shared" si="1439"/>
        <v>0</v>
      </c>
      <c r="BS997">
        <f t="shared" si="1491"/>
        <v>0</v>
      </c>
      <c r="BT997" s="7">
        <f t="shared" si="1492"/>
        <v>0</v>
      </c>
      <c r="BU997" s="7">
        <f t="shared" si="1470"/>
        <v>0</v>
      </c>
      <c r="BV997" s="17">
        <f t="shared" si="1493"/>
        <v>0</v>
      </c>
      <c r="BW997" s="17">
        <f t="shared" si="1471"/>
        <v>0</v>
      </c>
      <c r="CB997">
        <v>995</v>
      </c>
      <c r="CC997" s="7">
        <f t="shared" ca="1" si="1494"/>
        <v>-19000</v>
      </c>
      <c r="CD997" s="28">
        <f t="shared" ca="1" si="1495"/>
        <v>0</v>
      </c>
      <c r="CE997" s="16">
        <f t="shared" ca="1" si="1496"/>
        <v>0</v>
      </c>
      <c r="CF997" s="9">
        <f t="shared" ca="1" si="1440"/>
        <v>0</v>
      </c>
      <c r="CG997" s="26">
        <f t="shared" ca="1" si="1441"/>
        <v>0</v>
      </c>
      <c r="CH997" s="19">
        <f t="shared" ca="1" si="1442"/>
        <v>0</v>
      </c>
      <c r="CI997" s="26">
        <f t="shared" ca="1" si="1443"/>
        <v>0</v>
      </c>
      <c r="CJ997" s="26">
        <f t="shared" ca="1" si="1444"/>
        <v>0</v>
      </c>
      <c r="CK997" s="16">
        <f t="shared" ca="1" si="1497"/>
        <v>0</v>
      </c>
      <c r="CL997" s="25">
        <v>0</v>
      </c>
      <c r="CM997" s="25">
        <f t="shared" ca="1" si="1498"/>
        <v>0</v>
      </c>
      <c r="CN997" s="25">
        <f t="shared" ca="1" si="1499"/>
        <v>0</v>
      </c>
      <c r="CO997" s="25">
        <f t="shared" ca="1" si="1500"/>
        <v>0</v>
      </c>
      <c r="CP997" s="25">
        <f t="shared" ca="1" si="1501"/>
        <v>0</v>
      </c>
      <c r="CQ997" s="16">
        <f t="shared" ca="1" si="1502"/>
        <v>0</v>
      </c>
      <c r="CR997" s="25">
        <f t="shared" ca="1" si="1503"/>
        <v>0</v>
      </c>
      <c r="CS997" s="9">
        <f t="shared" ca="1" si="1445"/>
        <v>0</v>
      </c>
      <c r="CT997" s="26">
        <f t="shared" ca="1" si="1446"/>
        <v>0</v>
      </c>
      <c r="CU997" s="19">
        <f t="shared" ca="1" si="1447"/>
        <v>0</v>
      </c>
      <c r="CV997" s="26">
        <f t="shared" ca="1" si="1448"/>
        <v>0</v>
      </c>
      <c r="CW997" s="26">
        <f t="shared" ca="1" si="1449"/>
        <v>0</v>
      </c>
      <c r="CX997">
        <f t="shared" ca="1" si="1504"/>
        <v>0</v>
      </c>
      <c r="CY997" s="7">
        <f t="shared" ca="1" si="1472"/>
        <v>0</v>
      </c>
      <c r="CZ997" s="7">
        <f t="shared" ca="1" si="1473"/>
        <v>0</v>
      </c>
      <c r="DA997" s="17">
        <f t="shared" ca="1" si="1505"/>
        <v>0</v>
      </c>
      <c r="DB997" s="17">
        <f t="shared" ca="1" si="1474"/>
        <v>0</v>
      </c>
      <c r="EB997">
        <v>995</v>
      </c>
      <c r="EC997" s="7">
        <f t="shared" si="1506"/>
        <v>0</v>
      </c>
      <c r="ED997" s="28">
        <f t="shared" si="1507"/>
        <v>0</v>
      </c>
      <c r="EE997" s="16">
        <f t="shared" si="1508"/>
        <v>0</v>
      </c>
      <c r="EF997" s="9">
        <f t="shared" si="1450"/>
        <v>0</v>
      </c>
      <c r="EG997" s="26">
        <f t="shared" si="1451"/>
        <v>0</v>
      </c>
      <c r="EH997" s="19">
        <f t="shared" si="1452"/>
        <v>0</v>
      </c>
      <c r="EI997" s="26">
        <f t="shared" si="1453"/>
        <v>0</v>
      </c>
      <c r="EJ997" s="26">
        <f t="shared" si="1454"/>
        <v>0</v>
      </c>
      <c r="EK997" s="16">
        <f t="shared" si="1509"/>
        <v>0</v>
      </c>
      <c r="EL997" s="25">
        <v>0</v>
      </c>
      <c r="EM997" s="25">
        <f t="shared" si="1510"/>
        <v>0</v>
      </c>
      <c r="EN997" s="25">
        <f t="shared" si="1511"/>
        <v>0</v>
      </c>
      <c r="EO997" s="25">
        <f t="shared" si="1512"/>
        <v>0</v>
      </c>
      <c r="EP997" s="25">
        <f t="shared" si="1513"/>
        <v>0</v>
      </c>
      <c r="EQ997" s="16">
        <f t="shared" si="1514"/>
        <v>0</v>
      </c>
      <c r="ER997" s="25">
        <f t="shared" si="1515"/>
        <v>0</v>
      </c>
      <c r="ES997" s="9">
        <f t="shared" si="1455"/>
        <v>0</v>
      </c>
      <c r="ET997" s="26">
        <f t="shared" si="1456"/>
        <v>0</v>
      </c>
      <c r="EU997" s="19">
        <f t="shared" si="1457"/>
        <v>0</v>
      </c>
      <c r="EV997" s="26">
        <f t="shared" si="1458"/>
        <v>0</v>
      </c>
      <c r="EW997" s="26">
        <f t="shared" si="1459"/>
        <v>0</v>
      </c>
      <c r="EX997">
        <f t="shared" si="1516"/>
        <v>0</v>
      </c>
      <c r="EY997" s="7">
        <f t="shared" si="1475"/>
        <v>0</v>
      </c>
      <c r="EZ997" s="7">
        <f t="shared" si="1476"/>
        <v>0</v>
      </c>
      <c r="FA997" s="17">
        <f t="shared" si="1517"/>
        <v>0</v>
      </c>
      <c r="FB997" s="17">
        <f t="shared" si="1477"/>
        <v>0</v>
      </c>
      <c r="GB997">
        <v>995</v>
      </c>
      <c r="GC997" s="7">
        <f t="shared" si="1518"/>
        <v>0</v>
      </c>
      <c r="GD997" s="28">
        <f t="shared" si="1519"/>
        <v>0</v>
      </c>
      <c r="GE997" s="16">
        <f t="shared" si="1520"/>
        <v>0</v>
      </c>
      <c r="GF997" s="9">
        <f t="shared" si="1460"/>
        <v>0</v>
      </c>
      <c r="GG997" s="26">
        <f t="shared" si="1461"/>
        <v>0</v>
      </c>
      <c r="GH997" s="19">
        <f t="shared" si="1462"/>
        <v>0</v>
      </c>
      <c r="GI997" s="26">
        <f t="shared" si="1463"/>
        <v>0</v>
      </c>
      <c r="GJ997" s="26">
        <f t="shared" si="1464"/>
        <v>0</v>
      </c>
      <c r="GK997" s="16">
        <f t="shared" si="1521"/>
        <v>0</v>
      </c>
      <c r="GL997" s="25">
        <v>0</v>
      </c>
      <c r="GM997" s="25">
        <f t="shared" si="1522"/>
        <v>0</v>
      </c>
      <c r="GN997" s="25">
        <f t="shared" si="1523"/>
        <v>0</v>
      </c>
      <c r="GO997" s="25">
        <f t="shared" si="1524"/>
        <v>0</v>
      </c>
      <c r="GP997" s="25">
        <f t="shared" si="1525"/>
        <v>0</v>
      </c>
      <c r="GQ997" s="16">
        <f t="shared" si="1526"/>
        <v>0</v>
      </c>
      <c r="GR997" s="25">
        <f t="shared" si="1527"/>
        <v>0</v>
      </c>
      <c r="GS997" s="9">
        <f t="shared" si="1465"/>
        <v>0</v>
      </c>
      <c r="GT997" s="26">
        <f t="shared" si="1466"/>
        <v>0</v>
      </c>
      <c r="GU997" s="19">
        <f t="shared" si="1467"/>
        <v>0</v>
      </c>
      <c r="GV997" s="26">
        <f t="shared" si="1468"/>
        <v>0</v>
      </c>
      <c r="GW997" s="26">
        <f t="shared" si="1469"/>
        <v>0</v>
      </c>
      <c r="GX997">
        <f t="shared" si="1528"/>
        <v>0</v>
      </c>
      <c r="GY997" s="7">
        <f t="shared" si="1478"/>
        <v>0</v>
      </c>
      <c r="GZ997" s="7">
        <f t="shared" si="1479"/>
        <v>0</v>
      </c>
      <c r="HA997" s="17">
        <f t="shared" si="1529"/>
        <v>0</v>
      </c>
      <c r="HB997" s="17">
        <f t="shared" si="1480"/>
        <v>0</v>
      </c>
    </row>
    <row r="998" spans="54:210" x14ac:dyDescent="0.3">
      <c r="BB998">
        <v>996</v>
      </c>
      <c r="BC998" s="7">
        <f t="shared" si="1481"/>
        <v>0</v>
      </c>
      <c r="BD998" s="28">
        <f t="shared" si="1482"/>
        <v>0</v>
      </c>
      <c r="BE998" s="16">
        <f t="shared" si="1483"/>
        <v>0</v>
      </c>
      <c r="BF998" s="16">
        <f t="shared" si="1484"/>
        <v>0</v>
      </c>
      <c r="BG998" s="25">
        <v>0</v>
      </c>
      <c r="BH998" s="25">
        <f t="shared" si="1485"/>
        <v>0</v>
      </c>
      <c r="BI998" s="25">
        <f t="shared" si="1486"/>
        <v>0</v>
      </c>
      <c r="BJ998" s="25">
        <f t="shared" si="1487"/>
        <v>0</v>
      </c>
      <c r="BK998" s="25">
        <f t="shared" si="1488"/>
        <v>0</v>
      </c>
      <c r="BL998" s="16">
        <f t="shared" si="1489"/>
        <v>0</v>
      </c>
      <c r="BM998" s="25">
        <f t="shared" si="1490"/>
        <v>0</v>
      </c>
      <c r="BN998" s="9">
        <f t="shared" si="1435"/>
        <v>0</v>
      </c>
      <c r="BO998" s="26">
        <f t="shared" si="1436"/>
        <v>0</v>
      </c>
      <c r="BP998" s="19">
        <f t="shared" si="1437"/>
        <v>0</v>
      </c>
      <c r="BQ998" s="26">
        <f t="shared" si="1438"/>
        <v>0</v>
      </c>
      <c r="BR998" s="26">
        <f t="shared" si="1439"/>
        <v>0</v>
      </c>
      <c r="BS998">
        <f t="shared" si="1491"/>
        <v>0</v>
      </c>
      <c r="BT998" s="7">
        <f t="shared" si="1492"/>
        <v>0</v>
      </c>
      <c r="BU998" s="7">
        <f t="shared" si="1470"/>
        <v>0</v>
      </c>
      <c r="BV998" s="17">
        <f t="shared" si="1493"/>
        <v>0</v>
      </c>
      <c r="BW998" s="17">
        <f t="shared" si="1471"/>
        <v>0</v>
      </c>
      <c r="CB998">
        <v>996</v>
      </c>
      <c r="CC998" s="7">
        <f t="shared" ca="1" si="1494"/>
        <v>-19000</v>
      </c>
      <c r="CD998" s="28">
        <f t="shared" ca="1" si="1495"/>
        <v>0</v>
      </c>
      <c r="CE998" s="16">
        <f t="shared" ca="1" si="1496"/>
        <v>0</v>
      </c>
      <c r="CF998" s="9">
        <f t="shared" ca="1" si="1440"/>
        <v>0</v>
      </c>
      <c r="CG998" s="26">
        <f t="shared" ca="1" si="1441"/>
        <v>0</v>
      </c>
      <c r="CH998" s="19">
        <f t="shared" ca="1" si="1442"/>
        <v>0</v>
      </c>
      <c r="CI998" s="26">
        <f t="shared" ca="1" si="1443"/>
        <v>0</v>
      </c>
      <c r="CJ998" s="26">
        <f t="shared" ca="1" si="1444"/>
        <v>0</v>
      </c>
      <c r="CK998" s="16">
        <f t="shared" ca="1" si="1497"/>
        <v>0</v>
      </c>
      <c r="CL998" s="25">
        <v>0</v>
      </c>
      <c r="CM998" s="25">
        <f t="shared" ca="1" si="1498"/>
        <v>0</v>
      </c>
      <c r="CN998" s="25">
        <f t="shared" ca="1" si="1499"/>
        <v>0</v>
      </c>
      <c r="CO998" s="25">
        <f t="shared" ca="1" si="1500"/>
        <v>0</v>
      </c>
      <c r="CP998" s="25">
        <f t="shared" ca="1" si="1501"/>
        <v>0</v>
      </c>
      <c r="CQ998" s="16">
        <f t="shared" ca="1" si="1502"/>
        <v>0</v>
      </c>
      <c r="CR998" s="25">
        <f t="shared" ca="1" si="1503"/>
        <v>0</v>
      </c>
      <c r="CS998" s="9">
        <f t="shared" ca="1" si="1445"/>
        <v>0</v>
      </c>
      <c r="CT998" s="26">
        <f t="shared" ca="1" si="1446"/>
        <v>0</v>
      </c>
      <c r="CU998" s="19">
        <f t="shared" ca="1" si="1447"/>
        <v>0</v>
      </c>
      <c r="CV998" s="26">
        <f t="shared" ca="1" si="1448"/>
        <v>0</v>
      </c>
      <c r="CW998" s="26">
        <f t="shared" ca="1" si="1449"/>
        <v>0</v>
      </c>
      <c r="CX998">
        <f t="shared" ca="1" si="1504"/>
        <v>0</v>
      </c>
      <c r="CY998" s="7">
        <f t="shared" ca="1" si="1472"/>
        <v>0</v>
      </c>
      <c r="CZ998" s="7">
        <f t="shared" ca="1" si="1473"/>
        <v>0</v>
      </c>
      <c r="DA998" s="17">
        <f t="shared" ca="1" si="1505"/>
        <v>0</v>
      </c>
      <c r="DB998" s="17">
        <f t="shared" ca="1" si="1474"/>
        <v>0</v>
      </c>
      <c r="EB998">
        <v>996</v>
      </c>
      <c r="EC998" s="7">
        <f t="shared" si="1506"/>
        <v>0</v>
      </c>
      <c r="ED998" s="28">
        <f t="shared" si="1507"/>
        <v>0</v>
      </c>
      <c r="EE998" s="16">
        <f t="shared" si="1508"/>
        <v>0</v>
      </c>
      <c r="EF998" s="9">
        <f t="shared" si="1450"/>
        <v>0</v>
      </c>
      <c r="EG998" s="26">
        <f t="shared" si="1451"/>
        <v>0</v>
      </c>
      <c r="EH998" s="19">
        <f t="shared" si="1452"/>
        <v>0</v>
      </c>
      <c r="EI998" s="26">
        <f t="shared" si="1453"/>
        <v>0</v>
      </c>
      <c r="EJ998" s="26">
        <f t="shared" si="1454"/>
        <v>0</v>
      </c>
      <c r="EK998" s="16">
        <f t="shared" si="1509"/>
        <v>0</v>
      </c>
      <c r="EL998" s="25">
        <v>0</v>
      </c>
      <c r="EM998" s="25">
        <f t="shared" si="1510"/>
        <v>0</v>
      </c>
      <c r="EN998" s="25">
        <f t="shared" si="1511"/>
        <v>0</v>
      </c>
      <c r="EO998" s="25">
        <f t="shared" si="1512"/>
        <v>0</v>
      </c>
      <c r="EP998" s="25">
        <f t="shared" si="1513"/>
        <v>0</v>
      </c>
      <c r="EQ998" s="16">
        <f t="shared" si="1514"/>
        <v>0</v>
      </c>
      <c r="ER998" s="25">
        <f t="shared" si="1515"/>
        <v>0</v>
      </c>
      <c r="ES998" s="9">
        <f t="shared" si="1455"/>
        <v>0</v>
      </c>
      <c r="ET998" s="26">
        <f t="shared" si="1456"/>
        <v>0</v>
      </c>
      <c r="EU998" s="19">
        <f t="shared" si="1457"/>
        <v>0</v>
      </c>
      <c r="EV998" s="26">
        <f t="shared" si="1458"/>
        <v>0</v>
      </c>
      <c r="EW998" s="26">
        <f t="shared" si="1459"/>
        <v>0</v>
      </c>
      <c r="EX998">
        <f t="shared" si="1516"/>
        <v>0</v>
      </c>
      <c r="EY998" s="7">
        <f t="shared" si="1475"/>
        <v>0</v>
      </c>
      <c r="EZ998" s="7">
        <f t="shared" si="1476"/>
        <v>0</v>
      </c>
      <c r="FA998" s="17">
        <f t="shared" si="1517"/>
        <v>0</v>
      </c>
      <c r="FB998" s="17">
        <f t="shared" si="1477"/>
        <v>0</v>
      </c>
      <c r="GB998">
        <v>996</v>
      </c>
      <c r="GC998" s="7">
        <f t="shared" si="1518"/>
        <v>0</v>
      </c>
      <c r="GD998" s="28">
        <f t="shared" si="1519"/>
        <v>0</v>
      </c>
      <c r="GE998" s="16">
        <f t="shared" si="1520"/>
        <v>0</v>
      </c>
      <c r="GF998" s="9">
        <f t="shared" si="1460"/>
        <v>0</v>
      </c>
      <c r="GG998" s="26">
        <f t="shared" si="1461"/>
        <v>0</v>
      </c>
      <c r="GH998" s="19">
        <f t="shared" si="1462"/>
        <v>0</v>
      </c>
      <c r="GI998" s="26">
        <f t="shared" si="1463"/>
        <v>0</v>
      </c>
      <c r="GJ998" s="26">
        <f t="shared" si="1464"/>
        <v>0</v>
      </c>
      <c r="GK998" s="16">
        <f t="shared" si="1521"/>
        <v>0</v>
      </c>
      <c r="GL998" s="25">
        <v>0</v>
      </c>
      <c r="GM998" s="25">
        <f t="shared" si="1522"/>
        <v>0</v>
      </c>
      <c r="GN998" s="25">
        <f t="shared" si="1523"/>
        <v>0</v>
      </c>
      <c r="GO998" s="25">
        <f t="shared" si="1524"/>
        <v>0</v>
      </c>
      <c r="GP998" s="25">
        <f t="shared" si="1525"/>
        <v>0</v>
      </c>
      <c r="GQ998" s="16">
        <f t="shared" si="1526"/>
        <v>0</v>
      </c>
      <c r="GR998" s="25">
        <f t="shared" si="1527"/>
        <v>0</v>
      </c>
      <c r="GS998" s="9">
        <f t="shared" si="1465"/>
        <v>0</v>
      </c>
      <c r="GT998" s="26">
        <f t="shared" si="1466"/>
        <v>0</v>
      </c>
      <c r="GU998" s="19">
        <f t="shared" si="1467"/>
        <v>0</v>
      </c>
      <c r="GV998" s="26">
        <f t="shared" si="1468"/>
        <v>0</v>
      </c>
      <c r="GW998" s="26">
        <f t="shared" si="1469"/>
        <v>0</v>
      </c>
      <c r="GX998">
        <f t="shared" si="1528"/>
        <v>0</v>
      </c>
      <c r="GY998" s="7">
        <f t="shared" si="1478"/>
        <v>0</v>
      </c>
      <c r="GZ998" s="7">
        <f t="shared" si="1479"/>
        <v>0</v>
      </c>
      <c r="HA998" s="17">
        <f t="shared" si="1529"/>
        <v>0</v>
      </c>
      <c r="HB998" s="17">
        <f t="shared" si="1480"/>
        <v>0</v>
      </c>
    </row>
    <row r="999" spans="54:210" x14ac:dyDescent="0.3">
      <c r="BB999">
        <v>997</v>
      </c>
      <c r="BC999" s="7">
        <f t="shared" si="1481"/>
        <v>0</v>
      </c>
      <c r="BD999" s="28">
        <f t="shared" si="1482"/>
        <v>0</v>
      </c>
      <c r="BE999" s="16">
        <f t="shared" si="1483"/>
        <v>0</v>
      </c>
      <c r="BF999" s="16">
        <f t="shared" si="1484"/>
        <v>0</v>
      </c>
      <c r="BG999" s="25">
        <v>0</v>
      </c>
      <c r="BH999" s="25">
        <f t="shared" si="1485"/>
        <v>0</v>
      </c>
      <c r="BI999" s="25">
        <f t="shared" si="1486"/>
        <v>0</v>
      </c>
      <c r="BJ999" s="25">
        <f t="shared" si="1487"/>
        <v>0</v>
      </c>
      <c r="BK999" s="25">
        <f t="shared" si="1488"/>
        <v>0</v>
      </c>
      <c r="BL999" s="16">
        <f t="shared" si="1489"/>
        <v>0</v>
      </c>
      <c r="BM999" s="25">
        <f t="shared" si="1490"/>
        <v>0</v>
      </c>
      <c r="BN999" s="9">
        <f t="shared" si="1435"/>
        <v>0</v>
      </c>
      <c r="BO999" s="26">
        <f t="shared" si="1436"/>
        <v>0</v>
      </c>
      <c r="BP999" s="19">
        <f t="shared" si="1437"/>
        <v>0</v>
      </c>
      <c r="BQ999" s="26">
        <f t="shared" si="1438"/>
        <v>0</v>
      </c>
      <c r="BR999" s="26">
        <f t="shared" si="1439"/>
        <v>0</v>
      </c>
      <c r="BS999">
        <f t="shared" si="1491"/>
        <v>0</v>
      </c>
      <c r="BT999" s="7">
        <f t="shared" si="1492"/>
        <v>0</v>
      </c>
      <c r="BU999" s="7">
        <f t="shared" si="1470"/>
        <v>0</v>
      </c>
      <c r="BV999" s="17">
        <f t="shared" si="1493"/>
        <v>0</v>
      </c>
      <c r="BW999" s="17">
        <f t="shared" si="1471"/>
        <v>0</v>
      </c>
      <c r="CB999">
        <v>997</v>
      </c>
      <c r="CC999" s="7">
        <f t="shared" ca="1" si="1494"/>
        <v>-19000</v>
      </c>
      <c r="CD999" s="28">
        <f t="shared" ca="1" si="1495"/>
        <v>0</v>
      </c>
      <c r="CE999" s="16">
        <f t="shared" ca="1" si="1496"/>
        <v>0</v>
      </c>
      <c r="CF999" s="9">
        <f t="shared" ca="1" si="1440"/>
        <v>0</v>
      </c>
      <c r="CG999" s="26">
        <f t="shared" ca="1" si="1441"/>
        <v>0</v>
      </c>
      <c r="CH999" s="19">
        <f t="shared" ca="1" si="1442"/>
        <v>0</v>
      </c>
      <c r="CI999" s="26">
        <f t="shared" ca="1" si="1443"/>
        <v>0</v>
      </c>
      <c r="CJ999" s="26">
        <f t="shared" ca="1" si="1444"/>
        <v>0</v>
      </c>
      <c r="CK999" s="16">
        <f t="shared" ca="1" si="1497"/>
        <v>0</v>
      </c>
      <c r="CL999" s="25">
        <v>0</v>
      </c>
      <c r="CM999" s="25">
        <f t="shared" ca="1" si="1498"/>
        <v>0</v>
      </c>
      <c r="CN999" s="25">
        <f t="shared" ca="1" si="1499"/>
        <v>0</v>
      </c>
      <c r="CO999" s="25">
        <f t="shared" ca="1" si="1500"/>
        <v>0</v>
      </c>
      <c r="CP999" s="25">
        <f t="shared" ca="1" si="1501"/>
        <v>0</v>
      </c>
      <c r="CQ999" s="16">
        <f t="shared" ca="1" si="1502"/>
        <v>0</v>
      </c>
      <c r="CR999" s="25">
        <f t="shared" ca="1" si="1503"/>
        <v>0</v>
      </c>
      <c r="CS999" s="9">
        <f t="shared" ca="1" si="1445"/>
        <v>0</v>
      </c>
      <c r="CT999" s="26">
        <f t="shared" ca="1" si="1446"/>
        <v>0</v>
      </c>
      <c r="CU999" s="19">
        <f t="shared" ca="1" si="1447"/>
        <v>0</v>
      </c>
      <c r="CV999" s="26">
        <f t="shared" ca="1" si="1448"/>
        <v>0</v>
      </c>
      <c r="CW999" s="26">
        <f t="shared" ca="1" si="1449"/>
        <v>0</v>
      </c>
      <c r="CX999">
        <f t="shared" ca="1" si="1504"/>
        <v>0</v>
      </c>
      <c r="CY999" s="7">
        <f t="shared" ca="1" si="1472"/>
        <v>0</v>
      </c>
      <c r="CZ999" s="7">
        <f t="shared" ca="1" si="1473"/>
        <v>0</v>
      </c>
      <c r="DA999" s="17">
        <f t="shared" ca="1" si="1505"/>
        <v>0</v>
      </c>
      <c r="DB999" s="17">
        <f t="shared" ca="1" si="1474"/>
        <v>0</v>
      </c>
      <c r="EB999">
        <v>997</v>
      </c>
      <c r="EC999" s="7">
        <f t="shared" si="1506"/>
        <v>0</v>
      </c>
      <c r="ED999" s="28">
        <f t="shared" si="1507"/>
        <v>0</v>
      </c>
      <c r="EE999" s="16">
        <f t="shared" si="1508"/>
        <v>0</v>
      </c>
      <c r="EF999" s="9">
        <f t="shared" si="1450"/>
        <v>0</v>
      </c>
      <c r="EG999" s="26">
        <f t="shared" si="1451"/>
        <v>0</v>
      </c>
      <c r="EH999" s="19">
        <f t="shared" si="1452"/>
        <v>0</v>
      </c>
      <c r="EI999" s="26">
        <f t="shared" si="1453"/>
        <v>0</v>
      </c>
      <c r="EJ999" s="26">
        <f t="shared" si="1454"/>
        <v>0</v>
      </c>
      <c r="EK999" s="16">
        <f t="shared" si="1509"/>
        <v>0</v>
      </c>
      <c r="EL999" s="25">
        <v>0</v>
      </c>
      <c r="EM999" s="25">
        <f t="shared" si="1510"/>
        <v>0</v>
      </c>
      <c r="EN999" s="25">
        <f t="shared" si="1511"/>
        <v>0</v>
      </c>
      <c r="EO999" s="25">
        <f t="shared" si="1512"/>
        <v>0</v>
      </c>
      <c r="EP999" s="25">
        <f t="shared" si="1513"/>
        <v>0</v>
      </c>
      <c r="EQ999" s="16">
        <f t="shared" si="1514"/>
        <v>0</v>
      </c>
      <c r="ER999" s="25">
        <f t="shared" si="1515"/>
        <v>0</v>
      </c>
      <c r="ES999" s="9">
        <f t="shared" si="1455"/>
        <v>0</v>
      </c>
      <c r="ET999" s="26">
        <f t="shared" si="1456"/>
        <v>0</v>
      </c>
      <c r="EU999" s="19">
        <f t="shared" si="1457"/>
        <v>0</v>
      </c>
      <c r="EV999" s="26">
        <f t="shared" si="1458"/>
        <v>0</v>
      </c>
      <c r="EW999" s="26">
        <f t="shared" si="1459"/>
        <v>0</v>
      </c>
      <c r="EX999">
        <f t="shared" si="1516"/>
        <v>0</v>
      </c>
      <c r="EY999" s="7">
        <f t="shared" si="1475"/>
        <v>0</v>
      </c>
      <c r="EZ999" s="7">
        <f t="shared" si="1476"/>
        <v>0</v>
      </c>
      <c r="FA999" s="17">
        <f t="shared" si="1517"/>
        <v>0</v>
      </c>
      <c r="FB999" s="17">
        <f t="shared" si="1477"/>
        <v>0</v>
      </c>
      <c r="GB999">
        <v>997</v>
      </c>
      <c r="GC999" s="7">
        <f t="shared" si="1518"/>
        <v>0</v>
      </c>
      <c r="GD999" s="28">
        <f t="shared" si="1519"/>
        <v>0</v>
      </c>
      <c r="GE999" s="16">
        <f t="shared" si="1520"/>
        <v>0</v>
      </c>
      <c r="GF999" s="9">
        <f t="shared" si="1460"/>
        <v>0</v>
      </c>
      <c r="GG999" s="26">
        <f t="shared" si="1461"/>
        <v>0</v>
      </c>
      <c r="GH999" s="19">
        <f t="shared" si="1462"/>
        <v>0</v>
      </c>
      <c r="GI999" s="26">
        <f t="shared" si="1463"/>
        <v>0</v>
      </c>
      <c r="GJ999" s="26">
        <f t="shared" si="1464"/>
        <v>0</v>
      </c>
      <c r="GK999" s="16">
        <f t="shared" si="1521"/>
        <v>0</v>
      </c>
      <c r="GL999" s="25">
        <v>0</v>
      </c>
      <c r="GM999" s="25">
        <f t="shared" si="1522"/>
        <v>0</v>
      </c>
      <c r="GN999" s="25">
        <f t="shared" si="1523"/>
        <v>0</v>
      </c>
      <c r="GO999" s="25">
        <f t="shared" si="1524"/>
        <v>0</v>
      </c>
      <c r="GP999" s="25">
        <f t="shared" si="1525"/>
        <v>0</v>
      </c>
      <c r="GQ999" s="16">
        <f t="shared" si="1526"/>
        <v>0</v>
      </c>
      <c r="GR999" s="25">
        <f t="shared" si="1527"/>
        <v>0</v>
      </c>
      <c r="GS999" s="9">
        <f t="shared" si="1465"/>
        <v>0</v>
      </c>
      <c r="GT999" s="26">
        <f t="shared" si="1466"/>
        <v>0</v>
      </c>
      <c r="GU999" s="19">
        <f t="shared" si="1467"/>
        <v>0</v>
      </c>
      <c r="GV999" s="26">
        <f t="shared" si="1468"/>
        <v>0</v>
      </c>
      <c r="GW999" s="26">
        <f t="shared" si="1469"/>
        <v>0</v>
      </c>
      <c r="GX999">
        <f t="shared" si="1528"/>
        <v>0</v>
      </c>
      <c r="GY999" s="7">
        <f t="shared" si="1478"/>
        <v>0</v>
      </c>
      <c r="GZ999" s="7">
        <f t="shared" si="1479"/>
        <v>0</v>
      </c>
      <c r="HA999" s="17">
        <f t="shared" si="1529"/>
        <v>0</v>
      </c>
      <c r="HB999" s="17">
        <f t="shared" si="1480"/>
        <v>0</v>
      </c>
    </row>
    <row r="1000" spans="54:210" x14ac:dyDescent="0.3">
      <c r="BB1000">
        <v>998</v>
      </c>
      <c r="BC1000" s="7">
        <f t="shared" si="1481"/>
        <v>0</v>
      </c>
      <c r="BD1000" s="28">
        <f t="shared" si="1482"/>
        <v>0</v>
      </c>
      <c r="BE1000" s="16">
        <f t="shared" si="1483"/>
        <v>0</v>
      </c>
      <c r="BF1000" s="16">
        <f t="shared" si="1484"/>
        <v>0</v>
      </c>
      <c r="BG1000" s="25">
        <v>0</v>
      </c>
      <c r="BH1000" s="25">
        <f t="shared" si="1485"/>
        <v>0</v>
      </c>
      <c r="BI1000" s="25">
        <f t="shared" si="1486"/>
        <v>0</v>
      </c>
      <c r="BJ1000" s="25">
        <f t="shared" si="1487"/>
        <v>0</v>
      </c>
      <c r="BK1000" s="25">
        <f t="shared" si="1488"/>
        <v>0</v>
      </c>
      <c r="BL1000" s="16">
        <f t="shared" si="1489"/>
        <v>0</v>
      </c>
      <c r="BM1000" s="25">
        <f t="shared" si="1490"/>
        <v>0</v>
      </c>
      <c r="BN1000" s="9">
        <f t="shared" si="1435"/>
        <v>0</v>
      </c>
      <c r="BO1000" s="26">
        <f t="shared" si="1436"/>
        <v>0</v>
      </c>
      <c r="BP1000" s="19">
        <f t="shared" si="1437"/>
        <v>0</v>
      </c>
      <c r="BQ1000" s="26">
        <f t="shared" si="1438"/>
        <v>0</v>
      </c>
      <c r="BR1000" s="26">
        <f t="shared" si="1439"/>
        <v>0</v>
      </c>
      <c r="BS1000">
        <f t="shared" si="1491"/>
        <v>0</v>
      </c>
      <c r="BT1000" s="7">
        <f t="shared" si="1492"/>
        <v>0</v>
      </c>
      <c r="BU1000" s="7">
        <f t="shared" si="1470"/>
        <v>0</v>
      </c>
      <c r="BV1000" s="17">
        <f t="shared" si="1493"/>
        <v>0</v>
      </c>
      <c r="BW1000" s="17">
        <f t="shared" si="1471"/>
        <v>0</v>
      </c>
      <c r="CB1000">
        <v>998</v>
      </c>
      <c r="CC1000" s="7">
        <f t="shared" ca="1" si="1494"/>
        <v>-19000</v>
      </c>
      <c r="CD1000" s="28">
        <f t="shared" ca="1" si="1495"/>
        <v>0</v>
      </c>
      <c r="CE1000" s="16">
        <f t="shared" ca="1" si="1496"/>
        <v>0</v>
      </c>
      <c r="CF1000" s="9">
        <f t="shared" ca="1" si="1440"/>
        <v>0</v>
      </c>
      <c r="CG1000" s="26">
        <f t="shared" ca="1" si="1441"/>
        <v>0</v>
      </c>
      <c r="CH1000" s="19">
        <f t="shared" ca="1" si="1442"/>
        <v>0</v>
      </c>
      <c r="CI1000" s="26">
        <f t="shared" ca="1" si="1443"/>
        <v>0</v>
      </c>
      <c r="CJ1000" s="26">
        <f t="shared" ca="1" si="1444"/>
        <v>0</v>
      </c>
      <c r="CK1000" s="16">
        <f t="shared" ca="1" si="1497"/>
        <v>0</v>
      </c>
      <c r="CL1000" s="25">
        <v>0</v>
      </c>
      <c r="CM1000" s="25">
        <f t="shared" ca="1" si="1498"/>
        <v>0</v>
      </c>
      <c r="CN1000" s="25">
        <f t="shared" ca="1" si="1499"/>
        <v>0</v>
      </c>
      <c r="CO1000" s="25">
        <f t="shared" ca="1" si="1500"/>
        <v>0</v>
      </c>
      <c r="CP1000" s="25">
        <f t="shared" ca="1" si="1501"/>
        <v>0</v>
      </c>
      <c r="CQ1000" s="16">
        <f t="shared" ca="1" si="1502"/>
        <v>0</v>
      </c>
      <c r="CR1000" s="25">
        <f t="shared" ca="1" si="1503"/>
        <v>0</v>
      </c>
      <c r="CS1000" s="9">
        <f t="shared" ca="1" si="1445"/>
        <v>0</v>
      </c>
      <c r="CT1000" s="26">
        <f t="shared" ca="1" si="1446"/>
        <v>0</v>
      </c>
      <c r="CU1000" s="19">
        <f t="shared" ca="1" si="1447"/>
        <v>0</v>
      </c>
      <c r="CV1000" s="26">
        <f t="shared" ca="1" si="1448"/>
        <v>0</v>
      </c>
      <c r="CW1000" s="26">
        <f t="shared" ca="1" si="1449"/>
        <v>0</v>
      </c>
      <c r="CX1000">
        <f t="shared" ca="1" si="1504"/>
        <v>0</v>
      </c>
      <c r="CY1000" s="7">
        <f t="shared" ca="1" si="1472"/>
        <v>0</v>
      </c>
      <c r="CZ1000" s="7">
        <f t="shared" ca="1" si="1473"/>
        <v>0</v>
      </c>
      <c r="DA1000" s="17">
        <f t="shared" ca="1" si="1505"/>
        <v>0</v>
      </c>
      <c r="DB1000" s="17">
        <f t="shared" ca="1" si="1474"/>
        <v>0</v>
      </c>
      <c r="EB1000">
        <v>998</v>
      </c>
      <c r="EC1000" s="7">
        <f t="shared" si="1506"/>
        <v>0</v>
      </c>
      <c r="ED1000" s="28">
        <f t="shared" si="1507"/>
        <v>0</v>
      </c>
      <c r="EE1000" s="16">
        <f t="shared" si="1508"/>
        <v>0</v>
      </c>
      <c r="EF1000" s="9">
        <f t="shared" si="1450"/>
        <v>0</v>
      </c>
      <c r="EG1000" s="26">
        <f t="shared" si="1451"/>
        <v>0</v>
      </c>
      <c r="EH1000" s="19">
        <f t="shared" si="1452"/>
        <v>0</v>
      </c>
      <c r="EI1000" s="26">
        <f t="shared" si="1453"/>
        <v>0</v>
      </c>
      <c r="EJ1000" s="26">
        <f t="shared" si="1454"/>
        <v>0</v>
      </c>
      <c r="EK1000" s="16">
        <f t="shared" si="1509"/>
        <v>0</v>
      </c>
      <c r="EL1000" s="25">
        <v>0</v>
      </c>
      <c r="EM1000" s="25">
        <f t="shared" si="1510"/>
        <v>0</v>
      </c>
      <c r="EN1000" s="25">
        <f t="shared" si="1511"/>
        <v>0</v>
      </c>
      <c r="EO1000" s="25">
        <f t="shared" si="1512"/>
        <v>0</v>
      </c>
      <c r="EP1000" s="25">
        <f t="shared" si="1513"/>
        <v>0</v>
      </c>
      <c r="EQ1000" s="16">
        <f t="shared" si="1514"/>
        <v>0</v>
      </c>
      <c r="ER1000" s="25">
        <f t="shared" si="1515"/>
        <v>0</v>
      </c>
      <c r="ES1000" s="9">
        <f t="shared" si="1455"/>
        <v>0</v>
      </c>
      <c r="ET1000" s="26">
        <f t="shared" si="1456"/>
        <v>0</v>
      </c>
      <c r="EU1000" s="19">
        <f t="shared" si="1457"/>
        <v>0</v>
      </c>
      <c r="EV1000" s="26">
        <f t="shared" si="1458"/>
        <v>0</v>
      </c>
      <c r="EW1000" s="26">
        <f t="shared" si="1459"/>
        <v>0</v>
      </c>
      <c r="EX1000">
        <f t="shared" si="1516"/>
        <v>0</v>
      </c>
      <c r="EY1000" s="7">
        <f t="shared" si="1475"/>
        <v>0</v>
      </c>
      <c r="EZ1000" s="7">
        <f t="shared" si="1476"/>
        <v>0</v>
      </c>
      <c r="FA1000" s="17">
        <f t="shared" si="1517"/>
        <v>0</v>
      </c>
      <c r="FB1000" s="17">
        <f t="shared" si="1477"/>
        <v>0</v>
      </c>
      <c r="GB1000">
        <v>998</v>
      </c>
      <c r="GC1000" s="7">
        <f t="shared" si="1518"/>
        <v>0</v>
      </c>
      <c r="GD1000" s="28">
        <f t="shared" si="1519"/>
        <v>0</v>
      </c>
      <c r="GE1000" s="16">
        <f t="shared" si="1520"/>
        <v>0</v>
      </c>
      <c r="GF1000" s="9">
        <f t="shared" si="1460"/>
        <v>0</v>
      </c>
      <c r="GG1000" s="26">
        <f t="shared" si="1461"/>
        <v>0</v>
      </c>
      <c r="GH1000" s="19">
        <f t="shared" si="1462"/>
        <v>0</v>
      </c>
      <c r="GI1000" s="26">
        <f t="shared" si="1463"/>
        <v>0</v>
      </c>
      <c r="GJ1000" s="26">
        <f t="shared" si="1464"/>
        <v>0</v>
      </c>
      <c r="GK1000" s="16">
        <f t="shared" si="1521"/>
        <v>0</v>
      </c>
      <c r="GL1000" s="25">
        <v>0</v>
      </c>
      <c r="GM1000" s="25">
        <f t="shared" si="1522"/>
        <v>0</v>
      </c>
      <c r="GN1000" s="25">
        <f t="shared" si="1523"/>
        <v>0</v>
      </c>
      <c r="GO1000" s="25">
        <f t="shared" si="1524"/>
        <v>0</v>
      </c>
      <c r="GP1000" s="25">
        <f t="shared" si="1525"/>
        <v>0</v>
      </c>
      <c r="GQ1000" s="16">
        <f t="shared" si="1526"/>
        <v>0</v>
      </c>
      <c r="GR1000" s="25">
        <f t="shared" si="1527"/>
        <v>0</v>
      </c>
      <c r="GS1000" s="9">
        <f t="shared" si="1465"/>
        <v>0</v>
      </c>
      <c r="GT1000" s="26">
        <f t="shared" si="1466"/>
        <v>0</v>
      </c>
      <c r="GU1000" s="19">
        <f t="shared" si="1467"/>
        <v>0</v>
      </c>
      <c r="GV1000" s="26">
        <f t="shared" si="1468"/>
        <v>0</v>
      </c>
      <c r="GW1000" s="26">
        <f t="shared" si="1469"/>
        <v>0</v>
      </c>
      <c r="GX1000">
        <f t="shared" si="1528"/>
        <v>0</v>
      </c>
      <c r="GY1000" s="7">
        <f t="shared" si="1478"/>
        <v>0</v>
      </c>
      <c r="GZ1000" s="7">
        <f t="shared" si="1479"/>
        <v>0</v>
      </c>
      <c r="HA1000" s="17">
        <f t="shared" si="1529"/>
        <v>0</v>
      </c>
      <c r="HB1000" s="17">
        <f t="shared" si="1480"/>
        <v>0</v>
      </c>
    </row>
    <row r="1001" spans="54:210" x14ac:dyDescent="0.3">
      <c r="BB1001">
        <v>999</v>
      </c>
      <c r="BC1001" s="7">
        <f t="shared" si="1481"/>
        <v>0</v>
      </c>
      <c r="BD1001" s="28">
        <f t="shared" si="1482"/>
        <v>0</v>
      </c>
      <c r="BE1001" s="16">
        <f t="shared" si="1483"/>
        <v>0</v>
      </c>
      <c r="BF1001" s="16">
        <f t="shared" si="1484"/>
        <v>0</v>
      </c>
      <c r="BG1001" s="25">
        <v>0</v>
      </c>
      <c r="BH1001" s="25">
        <f t="shared" si="1485"/>
        <v>0</v>
      </c>
      <c r="BI1001" s="25">
        <f t="shared" si="1486"/>
        <v>0</v>
      </c>
      <c r="BJ1001" s="25">
        <f t="shared" si="1487"/>
        <v>0</v>
      </c>
      <c r="BK1001" s="25">
        <f t="shared" si="1488"/>
        <v>0</v>
      </c>
      <c r="BL1001" s="16">
        <f t="shared" si="1489"/>
        <v>0</v>
      </c>
      <c r="BM1001" s="25">
        <f t="shared" si="1490"/>
        <v>0</v>
      </c>
      <c r="BN1001" s="9">
        <f t="shared" si="1435"/>
        <v>0</v>
      </c>
      <c r="BO1001" s="26">
        <f t="shared" si="1436"/>
        <v>0</v>
      </c>
      <c r="BP1001" s="19">
        <f t="shared" si="1437"/>
        <v>0</v>
      </c>
      <c r="BQ1001" s="26">
        <f t="shared" si="1438"/>
        <v>0</v>
      </c>
      <c r="BR1001" s="26">
        <f t="shared" si="1439"/>
        <v>0</v>
      </c>
      <c r="BS1001">
        <f t="shared" si="1491"/>
        <v>0</v>
      </c>
      <c r="BT1001" s="7">
        <f t="shared" si="1492"/>
        <v>0</v>
      </c>
      <c r="BU1001" s="7">
        <f t="shared" si="1470"/>
        <v>0</v>
      </c>
      <c r="BV1001" s="17">
        <f t="shared" si="1493"/>
        <v>0</v>
      </c>
      <c r="BW1001" s="17">
        <f t="shared" si="1471"/>
        <v>0</v>
      </c>
      <c r="CB1001">
        <v>999</v>
      </c>
      <c r="CC1001" s="7">
        <f t="shared" ca="1" si="1494"/>
        <v>-19000</v>
      </c>
      <c r="CD1001" s="28">
        <f t="shared" ca="1" si="1495"/>
        <v>0</v>
      </c>
      <c r="CE1001" s="16">
        <f t="shared" ca="1" si="1496"/>
        <v>0</v>
      </c>
      <c r="CF1001" s="9">
        <f t="shared" ca="1" si="1440"/>
        <v>0</v>
      </c>
      <c r="CG1001" s="26">
        <f t="shared" ca="1" si="1441"/>
        <v>0</v>
      </c>
      <c r="CH1001" s="19">
        <f t="shared" ca="1" si="1442"/>
        <v>0</v>
      </c>
      <c r="CI1001" s="26">
        <f t="shared" ca="1" si="1443"/>
        <v>0</v>
      </c>
      <c r="CJ1001" s="26">
        <f t="shared" ca="1" si="1444"/>
        <v>0</v>
      </c>
      <c r="CK1001" s="16">
        <f t="shared" ca="1" si="1497"/>
        <v>0</v>
      </c>
      <c r="CL1001" s="25">
        <v>0</v>
      </c>
      <c r="CM1001" s="25">
        <f t="shared" ca="1" si="1498"/>
        <v>0</v>
      </c>
      <c r="CN1001" s="25">
        <f t="shared" ca="1" si="1499"/>
        <v>0</v>
      </c>
      <c r="CO1001" s="25">
        <f t="shared" ca="1" si="1500"/>
        <v>0</v>
      </c>
      <c r="CP1001" s="25">
        <f t="shared" ca="1" si="1501"/>
        <v>0</v>
      </c>
      <c r="CQ1001" s="16">
        <f t="shared" ca="1" si="1502"/>
        <v>0</v>
      </c>
      <c r="CR1001" s="25">
        <f t="shared" ca="1" si="1503"/>
        <v>0</v>
      </c>
      <c r="CS1001" s="9">
        <f t="shared" ca="1" si="1445"/>
        <v>0</v>
      </c>
      <c r="CT1001" s="26">
        <f t="shared" ca="1" si="1446"/>
        <v>0</v>
      </c>
      <c r="CU1001" s="19">
        <f t="shared" ca="1" si="1447"/>
        <v>0</v>
      </c>
      <c r="CV1001" s="26">
        <f t="shared" ca="1" si="1448"/>
        <v>0</v>
      </c>
      <c r="CW1001" s="26">
        <f t="shared" ca="1" si="1449"/>
        <v>0</v>
      </c>
      <c r="CX1001">
        <f t="shared" ca="1" si="1504"/>
        <v>0</v>
      </c>
      <c r="CY1001" s="7">
        <f t="shared" ca="1" si="1472"/>
        <v>0</v>
      </c>
      <c r="CZ1001" s="7">
        <f t="shared" ca="1" si="1473"/>
        <v>0</v>
      </c>
      <c r="DA1001" s="17">
        <f t="shared" ca="1" si="1505"/>
        <v>0</v>
      </c>
      <c r="DB1001" s="17">
        <f t="shared" ca="1" si="1474"/>
        <v>0</v>
      </c>
      <c r="EB1001">
        <v>999</v>
      </c>
      <c r="EC1001" s="7">
        <f t="shared" si="1506"/>
        <v>0</v>
      </c>
      <c r="ED1001" s="28">
        <f t="shared" si="1507"/>
        <v>0</v>
      </c>
      <c r="EE1001" s="16">
        <f t="shared" si="1508"/>
        <v>0</v>
      </c>
      <c r="EF1001" s="9">
        <f t="shared" si="1450"/>
        <v>0</v>
      </c>
      <c r="EG1001" s="26">
        <f t="shared" si="1451"/>
        <v>0</v>
      </c>
      <c r="EH1001" s="19">
        <f t="shared" si="1452"/>
        <v>0</v>
      </c>
      <c r="EI1001" s="26">
        <f t="shared" si="1453"/>
        <v>0</v>
      </c>
      <c r="EJ1001" s="26">
        <f t="shared" si="1454"/>
        <v>0</v>
      </c>
      <c r="EK1001" s="16">
        <f t="shared" si="1509"/>
        <v>0</v>
      </c>
      <c r="EL1001" s="25">
        <v>0</v>
      </c>
      <c r="EM1001" s="25">
        <f t="shared" si="1510"/>
        <v>0</v>
      </c>
      <c r="EN1001" s="25">
        <f t="shared" si="1511"/>
        <v>0</v>
      </c>
      <c r="EO1001" s="25">
        <f t="shared" si="1512"/>
        <v>0</v>
      </c>
      <c r="EP1001" s="25">
        <f t="shared" si="1513"/>
        <v>0</v>
      </c>
      <c r="EQ1001" s="16">
        <f t="shared" si="1514"/>
        <v>0</v>
      </c>
      <c r="ER1001" s="25">
        <f t="shared" si="1515"/>
        <v>0</v>
      </c>
      <c r="ES1001" s="9">
        <f t="shared" si="1455"/>
        <v>0</v>
      </c>
      <c r="ET1001" s="26">
        <f t="shared" si="1456"/>
        <v>0</v>
      </c>
      <c r="EU1001" s="19">
        <f t="shared" si="1457"/>
        <v>0</v>
      </c>
      <c r="EV1001" s="26">
        <f t="shared" si="1458"/>
        <v>0</v>
      </c>
      <c r="EW1001" s="26">
        <f t="shared" si="1459"/>
        <v>0</v>
      </c>
      <c r="EX1001">
        <f t="shared" si="1516"/>
        <v>0</v>
      </c>
      <c r="EY1001" s="7">
        <f t="shared" si="1475"/>
        <v>0</v>
      </c>
      <c r="EZ1001" s="7">
        <f t="shared" si="1476"/>
        <v>0</v>
      </c>
      <c r="FA1001" s="17">
        <f t="shared" si="1517"/>
        <v>0</v>
      </c>
      <c r="FB1001" s="17">
        <f t="shared" si="1477"/>
        <v>0</v>
      </c>
      <c r="GB1001">
        <v>999</v>
      </c>
      <c r="GC1001" s="7">
        <f t="shared" si="1518"/>
        <v>0</v>
      </c>
      <c r="GD1001" s="28">
        <f t="shared" si="1519"/>
        <v>0</v>
      </c>
      <c r="GE1001" s="16">
        <f t="shared" si="1520"/>
        <v>0</v>
      </c>
      <c r="GF1001" s="9">
        <f t="shared" si="1460"/>
        <v>0</v>
      </c>
      <c r="GG1001" s="26">
        <f t="shared" si="1461"/>
        <v>0</v>
      </c>
      <c r="GH1001" s="19">
        <f t="shared" si="1462"/>
        <v>0</v>
      </c>
      <c r="GI1001" s="26">
        <f t="shared" si="1463"/>
        <v>0</v>
      </c>
      <c r="GJ1001" s="26">
        <f t="shared" si="1464"/>
        <v>0</v>
      </c>
      <c r="GK1001" s="16">
        <f t="shared" si="1521"/>
        <v>0</v>
      </c>
      <c r="GL1001" s="25">
        <v>0</v>
      </c>
      <c r="GM1001" s="25">
        <f t="shared" si="1522"/>
        <v>0</v>
      </c>
      <c r="GN1001" s="25">
        <f t="shared" si="1523"/>
        <v>0</v>
      </c>
      <c r="GO1001" s="25">
        <f t="shared" si="1524"/>
        <v>0</v>
      </c>
      <c r="GP1001" s="25">
        <f t="shared" si="1525"/>
        <v>0</v>
      </c>
      <c r="GQ1001" s="16">
        <f t="shared" si="1526"/>
        <v>0</v>
      </c>
      <c r="GR1001" s="25">
        <f t="shared" si="1527"/>
        <v>0</v>
      </c>
      <c r="GS1001" s="9">
        <f t="shared" si="1465"/>
        <v>0</v>
      </c>
      <c r="GT1001" s="26">
        <f t="shared" si="1466"/>
        <v>0</v>
      </c>
      <c r="GU1001" s="19">
        <f t="shared" si="1467"/>
        <v>0</v>
      </c>
      <c r="GV1001" s="26">
        <f t="shared" si="1468"/>
        <v>0</v>
      </c>
      <c r="GW1001" s="26">
        <f t="shared" si="1469"/>
        <v>0</v>
      </c>
      <c r="GX1001">
        <f t="shared" si="1528"/>
        <v>0</v>
      </c>
      <c r="GY1001" s="7">
        <f t="shared" si="1478"/>
        <v>0</v>
      </c>
      <c r="GZ1001" s="7">
        <f t="shared" si="1479"/>
        <v>0</v>
      </c>
      <c r="HA1001" s="17">
        <f t="shared" si="1529"/>
        <v>0</v>
      </c>
      <c r="HB1001" s="17">
        <f t="shared" si="1480"/>
        <v>0</v>
      </c>
    </row>
    <row r="1002" spans="54:210" x14ac:dyDescent="0.3">
      <c r="BB1002">
        <v>1000</v>
      </c>
      <c r="BC1002" s="7">
        <f t="shared" si="1481"/>
        <v>0</v>
      </c>
      <c r="BD1002" s="28">
        <f t="shared" si="1482"/>
        <v>0</v>
      </c>
      <c r="BE1002" s="16">
        <f t="shared" si="1483"/>
        <v>0</v>
      </c>
      <c r="BF1002" s="16">
        <f t="shared" si="1484"/>
        <v>0</v>
      </c>
      <c r="BG1002" s="25">
        <v>0</v>
      </c>
      <c r="BH1002" s="25">
        <f t="shared" si="1485"/>
        <v>0</v>
      </c>
      <c r="BI1002" s="25">
        <f t="shared" si="1486"/>
        <v>0</v>
      </c>
      <c r="BJ1002" s="25">
        <f t="shared" si="1487"/>
        <v>0</v>
      </c>
      <c r="BK1002" s="25">
        <f t="shared" si="1488"/>
        <v>0</v>
      </c>
      <c r="BL1002" s="16">
        <f t="shared" si="1489"/>
        <v>0</v>
      </c>
      <c r="BM1002" s="25">
        <f t="shared" si="1490"/>
        <v>0</v>
      </c>
      <c r="BN1002" s="9">
        <f t="shared" si="1435"/>
        <v>0</v>
      </c>
      <c r="BO1002" s="26">
        <f t="shared" si="1436"/>
        <v>0</v>
      </c>
      <c r="BP1002" s="19">
        <f t="shared" si="1437"/>
        <v>0</v>
      </c>
      <c r="BQ1002" s="26">
        <f t="shared" si="1438"/>
        <v>0</v>
      </c>
      <c r="BR1002" s="26">
        <f t="shared" si="1439"/>
        <v>0</v>
      </c>
      <c r="BS1002">
        <f t="shared" si="1491"/>
        <v>0</v>
      </c>
      <c r="BT1002" s="7">
        <f t="shared" si="1492"/>
        <v>0</v>
      </c>
      <c r="BU1002" s="7">
        <f t="shared" si="1470"/>
        <v>0</v>
      </c>
      <c r="BV1002" s="17">
        <f t="shared" si="1493"/>
        <v>0</v>
      </c>
      <c r="BW1002" s="17">
        <f t="shared" si="1471"/>
        <v>0</v>
      </c>
      <c r="CB1002">
        <v>1000</v>
      </c>
      <c r="CC1002" s="7">
        <f t="shared" ca="1" si="1494"/>
        <v>-19000</v>
      </c>
      <c r="CD1002" s="28">
        <f t="shared" ca="1" si="1495"/>
        <v>0</v>
      </c>
      <c r="CE1002" s="16">
        <f t="shared" ca="1" si="1496"/>
        <v>0</v>
      </c>
      <c r="CF1002" s="9">
        <f t="shared" ca="1" si="1440"/>
        <v>0</v>
      </c>
      <c r="CG1002" s="26">
        <f t="shared" ca="1" si="1441"/>
        <v>0</v>
      </c>
      <c r="CH1002" s="19">
        <f t="shared" ca="1" si="1442"/>
        <v>0</v>
      </c>
      <c r="CI1002" s="26">
        <f t="shared" ca="1" si="1443"/>
        <v>0</v>
      </c>
      <c r="CJ1002" s="26">
        <f t="shared" ca="1" si="1444"/>
        <v>0</v>
      </c>
      <c r="CK1002" s="16">
        <f t="shared" ca="1" si="1497"/>
        <v>0</v>
      </c>
      <c r="CL1002" s="25">
        <v>0</v>
      </c>
      <c r="CM1002" s="25">
        <f t="shared" ca="1" si="1498"/>
        <v>0</v>
      </c>
      <c r="CN1002" s="25">
        <f t="shared" ca="1" si="1499"/>
        <v>0</v>
      </c>
      <c r="CO1002" s="25">
        <f t="shared" ca="1" si="1500"/>
        <v>0</v>
      </c>
      <c r="CP1002" s="25">
        <f t="shared" ca="1" si="1501"/>
        <v>0</v>
      </c>
      <c r="CQ1002" s="16">
        <f t="shared" ca="1" si="1502"/>
        <v>0</v>
      </c>
      <c r="CR1002" s="25">
        <f t="shared" ca="1" si="1503"/>
        <v>0</v>
      </c>
      <c r="CS1002" s="9">
        <f t="shared" ca="1" si="1445"/>
        <v>0</v>
      </c>
      <c r="CT1002" s="26">
        <f t="shared" ca="1" si="1446"/>
        <v>0</v>
      </c>
      <c r="CU1002" s="19">
        <f t="shared" ca="1" si="1447"/>
        <v>0</v>
      </c>
      <c r="CV1002" s="26">
        <f t="shared" ca="1" si="1448"/>
        <v>0</v>
      </c>
      <c r="CW1002" s="26">
        <f t="shared" ca="1" si="1449"/>
        <v>0</v>
      </c>
      <c r="CX1002">
        <f t="shared" ca="1" si="1504"/>
        <v>0</v>
      </c>
      <c r="CY1002" s="7">
        <f t="shared" ca="1" si="1472"/>
        <v>0</v>
      </c>
      <c r="CZ1002" s="7">
        <f t="shared" ca="1" si="1473"/>
        <v>0</v>
      </c>
      <c r="DA1002" s="17">
        <f t="shared" ca="1" si="1505"/>
        <v>0</v>
      </c>
      <c r="DB1002" s="17">
        <f t="shared" ca="1" si="1474"/>
        <v>0</v>
      </c>
      <c r="EB1002">
        <v>1000</v>
      </c>
      <c r="EC1002" s="7">
        <f t="shared" si="1506"/>
        <v>0</v>
      </c>
      <c r="ED1002" s="28">
        <f t="shared" si="1507"/>
        <v>0</v>
      </c>
      <c r="EE1002" s="16">
        <f t="shared" si="1508"/>
        <v>0</v>
      </c>
      <c r="EF1002" s="9">
        <f t="shared" si="1450"/>
        <v>0</v>
      </c>
      <c r="EG1002" s="26">
        <f t="shared" si="1451"/>
        <v>0</v>
      </c>
      <c r="EH1002" s="19">
        <f t="shared" si="1452"/>
        <v>0</v>
      </c>
      <c r="EI1002" s="26">
        <f t="shared" si="1453"/>
        <v>0</v>
      </c>
      <c r="EJ1002" s="26">
        <f t="shared" si="1454"/>
        <v>0</v>
      </c>
      <c r="EK1002" s="16">
        <f t="shared" si="1509"/>
        <v>0</v>
      </c>
      <c r="EL1002" s="25">
        <v>0</v>
      </c>
      <c r="EM1002" s="25">
        <f t="shared" si="1510"/>
        <v>0</v>
      </c>
      <c r="EN1002" s="25">
        <f t="shared" si="1511"/>
        <v>0</v>
      </c>
      <c r="EO1002" s="25">
        <f t="shared" si="1512"/>
        <v>0</v>
      </c>
      <c r="EP1002" s="25">
        <f t="shared" si="1513"/>
        <v>0</v>
      </c>
      <c r="EQ1002" s="16">
        <f t="shared" si="1514"/>
        <v>0</v>
      </c>
      <c r="ER1002" s="25">
        <f t="shared" si="1515"/>
        <v>0</v>
      </c>
      <c r="ES1002" s="9">
        <f t="shared" si="1455"/>
        <v>0</v>
      </c>
      <c r="ET1002" s="26">
        <f t="shared" si="1456"/>
        <v>0</v>
      </c>
      <c r="EU1002" s="19">
        <f t="shared" si="1457"/>
        <v>0</v>
      </c>
      <c r="EV1002" s="26">
        <f t="shared" si="1458"/>
        <v>0</v>
      </c>
      <c r="EW1002" s="26">
        <f t="shared" si="1459"/>
        <v>0</v>
      </c>
      <c r="EX1002">
        <f t="shared" si="1516"/>
        <v>0</v>
      </c>
      <c r="EY1002" s="7">
        <f t="shared" si="1475"/>
        <v>0</v>
      </c>
      <c r="EZ1002" s="7">
        <f t="shared" si="1476"/>
        <v>0</v>
      </c>
      <c r="FA1002" s="17">
        <f t="shared" si="1517"/>
        <v>0</v>
      </c>
      <c r="FB1002" s="17">
        <f t="shared" si="1477"/>
        <v>0</v>
      </c>
      <c r="GB1002">
        <v>1000</v>
      </c>
      <c r="GC1002" s="7">
        <f t="shared" si="1518"/>
        <v>0</v>
      </c>
      <c r="GD1002" s="28">
        <f t="shared" si="1519"/>
        <v>0</v>
      </c>
      <c r="GE1002" s="16">
        <f t="shared" si="1520"/>
        <v>0</v>
      </c>
      <c r="GF1002" s="9">
        <f t="shared" si="1460"/>
        <v>0</v>
      </c>
      <c r="GG1002" s="26">
        <f t="shared" si="1461"/>
        <v>0</v>
      </c>
      <c r="GH1002" s="19">
        <f t="shared" si="1462"/>
        <v>0</v>
      </c>
      <c r="GI1002" s="26">
        <f t="shared" si="1463"/>
        <v>0</v>
      </c>
      <c r="GJ1002" s="26">
        <f t="shared" si="1464"/>
        <v>0</v>
      </c>
      <c r="GK1002" s="16">
        <f t="shared" si="1521"/>
        <v>0</v>
      </c>
      <c r="GL1002" s="25">
        <v>0</v>
      </c>
      <c r="GM1002" s="25">
        <f t="shared" si="1522"/>
        <v>0</v>
      </c>
      <c r="GN1002" s="25">
        <f t="shared" si="1523"/>
        <v>0</v>
      </c>
      <c r="GO1002" s="25">
        <f t="shared" si="1524"/>
        <v>0</v>
      </c>
      <c r="GP1002" s="25">
        <f t="shared" si="1525"/>
        <v>0</v>
      </c>
      <c r="GQ1002" s="16">
        <f t="shared" si="1526"/>
        <v>0</v>
      </c>
      <c r="GR1002" s="25">
        <f t="shared" si="1527"/>
        <v>0</v>
      </c>
      <c r="GS1002" s="9">
        <f t="shared" si="1465"/>
        <v>0</v>
      </c>
      <c r="GT1002" s="26">
        <f t="shared" si="1466"/>
        <v>0</v>
      </c>
      <c r="GU1002" s="19">
        <f t="shared" si="1467"/>
        <v>0</v>
      </c>
      <c r="GV1002" s="26">
        <f t="shared" si="1468"/>
        <v>0</v>
      </c>
      <c r="GW1002" s="26">
        <f t="shared" si="1469"/>
        <v>0</v>
      </c>
      <c r="GX1002">
        <f t="shared" si="1528"/>
        <v>0</v>
      </c>
      <c r="GY1002" s="7">
        <f t="shared" si="1478"/>
        <v>0</v>
      </c>
      <c r="GZ1002" s="7">
        <f t="shared" si="1479"/>
        <v>0</v>
      </c>
      <c r="HA1002" s="17">
        <f t="shared" si="1529"/>
        <v>0</v>
      </c>
      <c r="HB1002" s="17">
        <f t="shared" si="1480"/>
        <v>0</v>
      </c>
    </row>
    <row r="1003" spans="54:210" x14ac:dyDescent="0.3">
      <c r="BB1003">
        <v>1001</v>
      </c>
      <c r="BC1003" s="7">
        <f t="shared" si="1481"/>
        <v>0</v>
      </c>
      <c r="BD1003" s="28">
        <f t="shared" si="1482"/>
        <v>0</v>
      </c>
      <c r="BE1003" s="16">
        <f t="shared" si="1483"/>
        <v>0</v>
      </c>
      <c r="BF1003" s="16">
        <f t="shared" si="1484"/>
        <v>0</v>
      </c>
      <c r="BG1003" s="25">
        <v>0</v>
      </c>
      <c r="BH1003" s="25">
        <f t="shared" si="1485"/>
        <v>0</v>
      </c>
      <c r="BI1003" s="25">
        <f t="shared" si="1486"/>
        <v>0</v>
      </c>
      <c r="BJ1003" s="25">
        <f t="shared" si="1487"/>
        <v>0</v>
      </c>
      <c r="BK1003" s="25">
        <f t="shared" si="1488"/>
        <v>0</v>
      </c>
      <c r="BL1003" s="16">
        <f t="shared" si="1489"/>
        <v>0</v>
      </c>
      <c r="BM1003" s="25">
        <f t="shared" si="1490"/>
        <v>0</v>
      </c>
      <c r="BN1003" s="9">
        <f t="shared" si="1435"/>
        <v>0</v>
      </c>
      <c r="BO1003" s="26">
        <f t="shared" si="1436"/>
        <v>0</v>
      </c>
      <c r="BP1003" s="19">
        <f t="shared" si="1437"/>
        <v>0</v>
      </c>
      <c r="BQ1003" s="26">
        <f t="shared" si="1438"/>
        <v>0</v>
      </c>
      <c r="BR1003" s="26">
        <f t="shared" si="1439"/>
        <v>0</v>
      </c>
      <c r="BS1003">
        <f t="shared" si="1491"/>
        <v>0</v>
      </c>
      <c r="BT1003" s="7">
        <f t="shared" si="1492"/>
        <v>0</v>
      </c>
      <c r="BU1003" s="7">
        <f t="shared" si="1470"/>
        <v>0</v>
      </c>
      <c r="BV1003" s="17">
        <f t="shared" si="1493"/>
        <v>0</v>
      </c>
      <c r="BW1003" s="17">
        <f t="shared" si="1471"/>
        <v>0</v>
      </c>
      <c r="CB1003">
        <v>1001</v>
      </c>
      <c r="CC1003" s="7">
        <f t="shared" ca="1" si="1494"/>
        <v>-19000</v>
      </c>
      <c r="CD1003" s="28">
        <f t="shared" ca="1" si="1495"/>
        <v>0</v>
      </c>
      <c r="CE1003" s="16">
        <f t="shared" ca="1" si="1496"/>
        <v>0</v>
      </c>
      <c r="CF1003" s="9">
        <f t="shared" ca="1" si="1440"/>
        <v>0</v>
      </c>
      <c r="CG1003" s="26">
        <f t="shared" ca="1" si="1441"/>
        <v>0</v>
      </c>
      <c r="CH1003" s="19">
        <f t="shared" ca="1" si="1442"/>
        <v>0</v>
      </c>
      <c r="CI1003" s="26">
        <f t="shared" ca="1" si="1443"/>
        <v>0</v>
      </c>
      <c r="CJ1003" s="26">
        <f t="shared" ca="1" si="1444"/>
        <v>0</v>
      </c>
      <c r="CK1003" s="16">
        <f t="shared" ca="1" si="1497"/>
        <v>0</v>
      </c>
      <c r="CL1003" s="25">
        <v>0</v>
      </c>
      <c r="CM1003" s="25">
        <f t="shared" ca="1" si="1498"/>
        <v>0</v>
      </c>
      <c r="CN1003" s="25">
        <f t="shared" ca="1" si="1499"/>
        <v>0</v>
      </c>
      <c r="CO1003" s="25">
        <f t="shared" ca="1" si="1500"/>
        <v>0</v>
      </c>
      <c r="CP1003" s="25">
        <f t="shared" ca="1" si="1501"/>
        <v>0</v>
      </c>
      <c r="CQ1003" s="16">
        <f t="shared" ca="1" si="1502"/>
        <v>0</v>
      </c>
      <c r="CR1003" s="25">
        <f t="shared" ca="1" si="1503"/>
        <v>0</v>
      </c>
      <c r="CS1003" s="9">
        <f t="shared" ca="1" si="1445"/>
        <v>0</v>
      </c>
      <c r="CT1003" s="26">
        <f t="shared" ca="1" si="1446"/>
        <v>0</v>
      </c>
      <c r="CU1003" s="19">
        <f t="shared" ca="1" si="1447"/>
        <v>0</v>
      </c>
      <c r="CV1003" s="26">
        <f t="shared" ca="1" si="1448"/>
        <v>0</v>
      </c>
      <c r="CW1003" s="26">
        <f t="shared" ca="1" si="1449"/>
        <v>0</v>
      </c>
      <c r="CX1003">
        <f t="shared" ca="1" si="1504"/>
        <v>0</v>
      </c>
      <c r="CY1003" s="7">
        <f t="shared" ca="1" si="1472"/>
        <v>0</v>
      </c>
      <c r="CZ1003" s="7">
        <f t="shared" ca="1" si="1473"/>
        <v>0</v>
      </c>
      <c r="DA1003" s="17">
        <f t="shared" ca="1" si="1505"/>
        <v>0</v>
      </c>
      <c r="DB1003" s="17">
        <f t="shared" ca="1" si="1474"/>
        <v>0</v>
      </c>
      <c r="EB1003">
        <v>1001</v>
      </c>
      <c r="EC1003" s="7">
        <f t="shared" si="1506"/>
        <v>0</v>
      </c>
      <c r="ED1003" s="28">
        <f t="shared" si="1507"/>
        <v>0</v>
      </c>
      <c r="EE1003" s="16">
        <f t="shared" si="1508"/>
        <v>0</v>
      </c>
      <c r="EF1003" s="9">
        <f t="shared" si="1450"/>
        <v>0</v>
      </c>
      <c r="EG1003" s="26">
        <f t="shared" si="1451"/>
        <v>0</v>
      </c>
      <c r="EH1003" s="19">
        <f t="shared" si="1452"/>
        <v>0</v>
      </c>
      <c r="EI1003" s="26">
        <f t="shared" si="1453"/>
        <v>0</v>
      </c>
      <c r="EJ1003" s="26">
        <f t="shared" si="1454"/>
        <v>0</v>
      </c>
      <c r="EK1003" s="16">
        <f t="shared" si="1509"/>
        <v>0</v>
      </c>
      <c r="EL1003" s="25">
        <v>0</v>
      </c>
      <c r="EM1003" s="25">
        <f t="shared" si="1510"/>
        <v>0</v>
      </c>
      <c r="EN1003" s="25">
        <f t="shared" si="1511"/>
        <v>0</v>
      </c>
      <c r="EO1003" s="25">
        <f t="shared" si="1512"/>
        <v>0</v>
      </c>
      <c r="EP1003" s="25">
        <f t="shared" si="1513"/>
        <v>0</v>
      </c>
      <c r="EQ1003" s="16">
        <f t="shared" si="1514"/>
        <v>0</v>
      </c>
      <c r="ER1003" s="25">
        <f t="shared" si="1515"/>
        <v>0</v>
      </c>
      <c r="ES1003" s="9">
        <f t="shared" si="1455"/>
        <v>0</v>
      </c>
      <c r="ET1003" s="26">
        <f t="shared" si="1456"/>
        <v>0</v>
      </c>
      <c r="EU1003" s="19">
        <f t="shared" si="1457"/>
        <v>0</v>
      </c>
      <c r="EV1003" s="26">
        <f t="shared" si="1458"/>
        <v>0</v>
      </c>
      <c r="EW1003" s="26">
        <f t="shared" si="1459"/>
        <v>0</v>
      </c>
      <c r="EX1003">
        <f t="shared" si="1516"/>
        <v>0</v>
      </c>
      <c r="EY1003" s="7">
        <f t="shared" si="1475"/>
        <v>0</v>
      </c>
      <c r="EZ1003" s="7">
        <f t="shared" si="1476"/>
        <v>0</v>
      </c>
      <c r="FA1003" s="17">
        <f t="shared" si="1517"/>
        <v>0</v>
      </c>
      <c r="FB1003" s="17">
        <f t="shared" si="1477"/>
        <v>0</v>
      </c>
      <c r="GB1003">
        <v>1001</v>
      </c>
      <c r="GC1003" s="7">
        <f t="shared" si="1518"/>
        <v>0</v>
      </c>
      <c r="GD1003" s="28">
        <f t="shared" si="1519"/>
        <v>0</v>
      </c>
      <c r="GE1003" s="16">
        <f t="shared" si="1520"/>
        <v>0</v>
      </c>
      <c r="GF1003" s="9">
        <f t="shared" si="1460"/>
        <v>0</v>
      </c>
      <c r="GG1003" s="26">
        <f t="shared" si="1461"/>
        <v>0</v>
      </c>
      <c r="GH1003" s="19">
        <f t="shared" si="1462"/>
        <v>0</v>
      </c>
      <c r="GI1003" s="26">
        <f t="shared" si="1463"/>
        <v>0</v>
      </c>
      <c r="GJ1003" s="26">
        <f t="shared" si="1464"/>
        <v>0</v>
      </c>
      <c r="GK1003" s="16">
        <f t="shared" si="1521"/>
        <v>0</v>
      </c>
      <c r="GL1003" s="25">
        <v>0</v>
      </c>
      <c r="GM1003" s="25">
        <f t="shared" si="1522"/>
        <v>0</v>
      </c>
      <c r="GN1003" s="25">
        <f t="shared" si="1523"/>
        <v>0</v>
      </c>
      <c r="GO1003" s="25">
        <f t="shared" si="1524"/>
        <v>0</v>
      </c>
      <c r="GP1003" s="25">
        <f t="shared" si="1525"/>
        <v>0</v>
      </c>
      <c r="GQ1003" s="16">
        <f t="shared" si="1526"/>
        <v>0</v>
      </c>
      <c r="GR1003" s="25">
        <f t="shared" si="1527"/>
        <v>0</v>
      </c>
      <c r="GS1003" s="9">
        <f t="shared" si="1465"/>
        <v>0</v>
      </c>
      <c r="GT1003" s="26">
        <f t="shared" si="1466"/>
        <v>0</v>
      </c>
      <c r="GU1003" s="19">
        <f t="shared" si="1467"/>
        <v>0</v>
      </c>
      <c r="GV1003" s="26">
        <f t="shared" si="1468"/>
        <v>0</v>
      </c>
      <c r="GW1003" s="26">
        <f t="shared" si="1469"/>
        <v>0</v>
      </c>
      <c r="GX1003">
        <f t="shared" si="1528"/>
        <v>0</v>
      </c>
      <c r="GY1003" s="7">
        <f t="shared" si="1478"/>
        <v>0</v>
      </c>
      <c r="GZ1003" s="7">
        <f t="shared" si="1479"/>
        <v>0</v>
      </c>
      <c r="HA1003" s="17">
        <f t="shared" si="1529"/>
        <v>0</v>
      </c>
      <c r="HB1003" s="17">
        <f t="shared" si="1480"/>
        <v>0</v>
      </c>
    </row>
    <row r="1004" spans="54:210" x14ac:dyDescent="0.3">
      <c r="BB1004">
        <v>1002</v>
      </c>
      <c r="BC1004" s="7">
        <f t="shared" si="1481"/>
        <v>0</v>
      </c>
      <c r="BD1004" s="28">
        <f t="shared" si="1482"/>
        <v>0</v>
      </c>
      <c r="BE1004" s="16">
        <f t="shared" si="1483"/>
        <v>0</v>
      </c>
      <c r="BF1004" s="16">
        <f t="shared" si="1484"/>
        <v>0</v>
      </c>
      <c r="BG1004" s="25">
        <v>0</v>
      </c>
      <c r="BH1004" s="25">
        <f t="shared" si="1485"/>
        <v>0</v>
      </c>
      <c r="BI1004" s="25">
        <f t="shared" si="1486"/>
        <v>0</v>
      </c>
      <c r="BJ1004" s="25">
        <f t="shared" si="1487"/>
        <v>0</v>
      </c>
      <c r="BK1004" s="25">
        <f t="shared" si="1488"/>
        <v>0</v>
      </c>
      <c r="BL1004" s="16">
        <f t="shared" si="1489"/>
        <v>0</v>
      </c>
      <c r="BM1004" s="25">
        <f t="shared" si="1490"/>
        <v>0</v>
      </c>
      <c r="BN1004" s="9">
        <f t="shared" si="1435"/>
        <v>0</v>
      </c>
      <c r="BO1004" s="26">
        <f t="shared" si="1436"/>
        <v>0</v>
      </c>
      <c r="BP1004" s="19">
        <f t="shared" si="1437"/>
        <v>0</v>
      </c>
      <c r="BQ1004" s="26">
        <f t="shared" si="1438"/>
        <v>0</v>
      </c>
      <c r="BR1004" s="26">
        <f t="shared" si="1439"/>
        <v>0</v>
      </c>
      <c r="BS1004">
        <f t="shared" si="1491"/>
        <v>0</v>
      </c>
      <c r="BT1004" s="7">
        <f t="shared" si="1492"/>
        <v>0</v>
      </c>
      <c r="BU1004" s="7">
        <f t="shared" si="1470"/>
        <v>0</v>
      </c>
      <c r="BV1004" s="17">
        <f t="shared" si="1493"/>
        <v>0</v>
      </c>
      <c r="BW1004" s="17">
        <f t="shared" si="1471"/>
        <v>0</v>
      </c>
      <c r="CB1004">
        <v>1002</v>
      </c>
      <c r="CC1004" s="7">
        <f t="shared" ca="1" si="1494"/>
        <v>-19000</v>
      </c>
      <c r="CD1004" s="28">
        <f t="shared" ca="1" si="1495"/>
        <v>0</v>
      </c>
      <c r="CE1004" s="16">
        <f t="shared" ca="1" si="1496"/>
        <v>0</v>
      </c>
      <c r="CF1004" s="9">
        <f t="shared" ca="1" si="1440"/>
        <v>0</v>
      </c>
      <c r="CG1004" s="26">
        <f t="shared" ca="1" si="1441"/>
        <v>0</v>
      </c>
      <c r="CH1004" s="19">
        <f t="shared" ca="1" si="1442"/>
        <v>0</v>
      </c>
      <c r="CI1004" s="26">
        <f t="shared" ca="1" si="1443"/>
        <v>0</v>
      </c>
      <c r="CJ1004" s="26">
        <f t="shared" ca="1" si="1444"/>
        <v>0</v>
      </c>
      <c r="CK1004" s="16">
        <f t="shared" ca="1" si="1497"/>
        <v>0</v>
      </c>
      <c r="CL1004" s="25">
        <v>0</v>
      </c>
      <c r="CM1004" s="25">
        <f t="shared" ca="1" si="1498"/>
        <v>0</v>
      </c>
      <c r="CN1004" s="25">
        <f t="shared" ca="1" si="1499"/>
        <v>0</v>
      </c>
      <c r="CO1004" s="25">
        <f t="shared" ca="1" si="1500"/>
        <v>0</v>
      </c>
      <c r="CP1004" s="25">
        <f t="shared" ca="1" si="1501"/>
        <v>0</v>
      </c>
      <c r="CQ1004" s="16">
        <f t="shared" ca="1" si="1502"/>
        <v>0</v>
      </c>
      <c r="CR1004" s="25">
        <f t="shared" ca="1" si="1503"/>
        <v>0</v>
      </c>
      <c r="CS1004" s="9">
        <f t="shared" ca="1" si="1445"/>
        <v>0</v>
      </c>
      <c r="CT1004" s="26">
        <f t="shared" ca="1" si="1446"/>
        <v>0</v>
      </c>
      <c r="CU1004" s="19">
        <f t="shared" ca="1" si="1447"/>
        <v>0</v>
      </c>
      <c r="CV1004" s="26">
        <f t="shared" ca="1" si="1448"/>
        <v>0</v>
      </c>
      <c r="CW1004" s="26">
        <f t="shared" ca="1" si="1449"/>
        <v>0</v>
      </c>
      <c r="CX1004">
        <f t="shared" ca="1" si="1504"/>
        <v>0</v>
      </c>
      <c r="CY1004" s="7">
        <f t="shared" ca="1" si="1472"/>
        <v>0</v>
      </c>
      <c r="CZ1004" s="7">
        <f t="shared" ca="1" si="1473"/>
        <v>0</v>
      </c>
      <c r="DA1004" s="17">
        <f t="shared" ca="1" si="1505"/>
        <v>0</v>
      </c>
      <c r="DB1004" s="17">
        <f t="shared" ca="1" si="1474"/>
        <v>0</v>
      </c>
      <c r="EB1004">
        <v>1002</v>
      </c>
      <c r="EC1004" s="7">
        <f t="shared" si="1506"/>
        <v>0</v>
      </c>
      <c r="ED1004" s="28">
        <f t="shared" si="1507"/>
        <v>0</v>
      </c>
      <c r="EE1004" s="16">
        <f t="shared" si="1508"/>
        <v>0</v>
      </c>
      <c r="EF1004" s="9">
        <f t="shared" si="1450"/>
        <v>0</v>
      </c>
      <c r="EG1004" s="26">
        <f t="shared" si="1451"/>
        <v>0</v>
      </c>
      <c r="EH1004" s="19">
        <f t="shared" si="1452"/>
        <v>0</v>
      </c>
      <c r="EI1004" s="26">
        <f t="shared" si="1453"/>
        <v>0</v>
      </c>
      <c r="EJ1004" s="26">
        <f t="shared" si="1454"/>
        <v>0</v>
      </c>
      <c r="EK1004" s="16">
        <f t="shared" si="1509"/>
        <v>0</v>
      </c>
      <c r="EL1004" s="25">
        <v>0</v>
      </c>
      <c r="EM1004" s="25">
        <f t="shared" si="1510"/>
        <v>0</v>
      </c>
      <c r="EN1004" s="25">
        <f t="shared" si="1511"/>
        <v>0</v>
      </c>
      <c r="EO1004" s="25">
        <f t="shared" si="1512"/>
        <v>0</v>
      </c>
      <c r="EP1004" s="25">
        <f t="shared" si="1513"/>
        <v>0</v>
      </c>
      <c r="EQ1004" s="16">
        <f t="shared" si="1514"/>
        <v>0</v>
      </c>
      <c r="ER1004" s="25">
        <f t="shared" si="1515"/>
        <v>0</v>
      </c>
      <c r="ES1004" s="9">
        <f t="shared" si="1455"/>
        <v>0</v>
      </c>
      <c r="ET1004" s="26">
        <f t="shared" si="1456"/>
        <v>0</v>
      </c>
      <c r="EU1004" s="19">
        <f t="shared" si="1457"/>
        <v>0</v>
      </c>
      <c r="EV1004" s="26">
        <f t="shared" si="1458"/>
        <v>0</v>
      </c>
      <c r="EW1004" s="26">
        <f t="shared" si="1459"/>
        <v>0</v>
      </c>
      <c r="EX1004">
        <f t="shared" si="1516"/>
        <v>0</v>
      </c>
      <c r="EY1004" s="7">
        <f t="shared" si="1475"/>
        <v>0</v>
      </c>
      <c r="EZ1004" s="7">
        <f t="shared" si="1476"/>
        <v>0</v>
      </c>
      <c r="FA1004" s="17">
        <f t="shared" si="1517"/>
        <v>0</v>
      </c>
      <c r="FB1004" s="17">
        <f t="shared" si="1477"/>
        <v>0</v>
      </c>
      <c r="GB1004">
        <v>1002</v>
      </c>
      <c r="GC1004" s="7">
        <f t="shared" si="1518"/>
        <v>0</v>
      </c>
      <c r="GD1004" s="28">
        <f t="shared" si="1519"/>
        <v>0</v>
      </c>
      <c r="GE1004" s="16">
        <f t="shared" si="1520"/>
        <v>0</v>
      </c>
      <c r="GF1004" s="9">
        <f t="shared" si="1460"/>
        <v>0</v>
      </c>
      <c r="GG1004" s="26">
        <f t="shared" si="1461"/>
        <v>0</v>
      </c>
      <c r="GH1004" s="19">
        <f t="shared" si="1462"/>
        <v>0</v>
      </c>
      <c r="GI1004" s="26">
        <f t="shared" si="1463"/>
        <v>0</v>
      </c>
      <c r="GJ1004" s="26">
        <f t="shared" si="1464"/>
        <v>0</v>
      </c>
      <c r="GK1004" s="16">
        <f t="shared" si="1521"/>
        <v>0</v>
      </c>
      <c r="GL1004" s="25">
        <v>0</v>
      </c>
      <c r="GM1004" s="25">
        <f t="shared" si="1522"/>
        <v>0</v>
      </c>
      <c r="GN1004" s="25">
        <f t="shared" si="1523"/>
        <v>0</v>
      </c>
      <c r="GO1004" s="25">
        <f t="shared" si="1524"/>
        <v>0</v>
      </c>
      <c r="GP1004" s="25">
        <f t="shared" si="1525"/>
        <v>0</v>
      </c>
      <c r="GQ1004" s="16">
        <f t="shared" si="1526"/>
        <v>0</v>
      </c>
      <c r="GR1004" s="25">
        <f t="shared" si="1527"/>
        <v>0</v>
      </c>
      <c r="GS1004" s="9">
        <f t="shared" si="1465"/>
        <v>0</v>
      </c>
      <c r="GT1004" s="26">
        <f t="shared" si="1466"/>
        <v>0</v>
      </c>
      <c r="GU1004" s="19">
        <f t="shared" si="1467"/>
        <v>0</v>
      </c>
      <c r="GV1004" s="26">
        <f t="shared" si="1468"/>
        <v>0</v>
      </c>
      <c r="GW1004" s="26">
        <f t="shared" si="1469"/>
        <v>0</v>
      </c>
      <c r="GX1004">
        <f t="shared" si="1528"/>
        <v>0</v>
      </c>
      <c r="GY1004" s="7">
        <f t="shared" si="1478"/>
        <v>0</v>
      </c>
      <c r="GZ1004" s="7">
        <f t="shared" si="1479"/>
        <v>0</v>
      </c>
      <c r="HA1004" s="17">
        <f t="shared" si="1529"/>
        <v>0</v>
      </c>
      <c r="HB1004" s="17">
        <f t="shared" si="1480"/>
        <v>0</v>
      </c>
    </row>
    <row r="1005" spans="54:210" x14ac:dyDescent="0.3">
      <c r="BB1005">
        <v>1003</v>
      </c>
      <c r="BC1005" s="7">
        <f t="shared" si="1481"/>
        <v>0</v>
      </c>
      <c r="BD1005" s="28">
        <f t="shared" si="1482"/>
        <v>0</v>
      </c>
      <c r="BE1005" s="16">
        <f t="shared" si="1483"/>
        <v>0</v>
      </c>
      <c r="BF1005" s="16">
        <f t="shared" si="1484"/>
        <v>0</v>
      </c>
      <c r="BG1005" s="25">
        <v>0</v>
      </c>
      <c r="BH1005" s="25">
        <f t="shared" si="1485"/>
        <v>0</v>
      </c>
      <c r="BI1005" s="25">
        <f t="shared" si="1486"/>
        <v>0</v>
      </c>
      <c r="BJ1005" s="25">
        <f t="shared" si="1487"/>
        <v>0</v>
      </c>
      <c r="BK1005" s="25">
        <f t="shared" si="1488"/>
        <v>0</v>
      </c>
      <c r="BL1005" s="16">
        <f t="shared" si="1489"/>
        <v>0</v>
      </c>
      <c r="BM1005" s="25">
        <f t="shared" si="1490"/>
        <v>0</v>
      </c>
      <c r="BN1005" s="9">
        <f t="shared" si="1435"/>
        <v>0</v>
      </c>
      <c r="BO1005" s="26">
        <f t="shared" si="1436"/>
        <v>0</v>
      </c>
      <c r="BP1005" s="19">
        <f t="shared" si="1437"/>
        <v>0</v>
      </c>
      <c r="BQ1005" s="26">
        <f t="shared" si="1438"/>
        <v>0</v>
      </c>
      <c r="BR1005" s="26">
        <f t="shared" si="1439"/>
        <v>0</v>
      </c>
      <c r="BS1005">
        <f t="shared" si="1491"/>
        <v>0</v>
      </c>
      <c r="BT1005" s="7">
        <f t="shared" si="1492"/>
        <v>0</v>
      </c>
      <c r="BU1005" s="7">
        <f t="shared" si="1470"/>
        <v>0</v>
      </c>
      <c r="BV1005" s="17">
        <f t="shared" si="1493"/>
        <v>0</v>
      </c>
      <c r="BW1005" s="17">
        <f t="shared" si="1471"/>
        <v>0</v>
      </c>
      <c r="CB1005">
        <v>1003</v>
      </c>
      <c r="CC1005" s="7">
        <f t="shared" ca="1" si="1494"/>
        <v>-19000</v>
      </c>
      <c r="CD1005" s="28">
        <f t="shared" ca="1" si="1495"/>
        <v>0</v>
      </c>
      <c r="CE1005" s="16">
        <f t="shared" ca="1" si="1496"/>
        <v>0</v>
      </c>
      <c r="CF1005" s="9">
        <f t="shared" ca="1" si="1440"/>
        <v>0</v>
      </c>
      <c r="CG1005" s="26">
        <f t="shared" ca="1" si="1441"/>
        <v>0</v>
      </c>
      <c r="CH1005" s="19">
        <f t="shared" ca="1" si="1442"/>
        <v>0</v>
      </c>
      <c r="CI1005" s="26">
        <f t="shared" ca="1" si="1443"/>
        <v>0</v>
      </c>
      <c r="CJ1005" s="26">
        <f t="shared" ca="1" si="1444"/>
        <v>0</v>
      </c>
      <c r="CK1005" s="16">
        <f t="shared" ca="1" si="1497"/>
        <v>0</v>
      </c>
      <c r="CL1005" s="25">
        <v>0</v>
      </c>
      <c r="CM1005" s="25">
        <f t="shared" ca="1" si="1498"/>
        <v>0</v>
      </c>
      <c r="CN1005" s="25">
        <f t="shared" ca="1" si="1499"/>
        <v>0</v>
      </c>
      <c r="CO1005" s="25">
        <f t="shared" ca="1" si="1500"/>
        <v>0</v>
      </c>
      <c r="CP1005" s="25">
        <f t="shared" ca="1" si="1501"/>
        <v>0</v>
      </c>
      <c r="CQ1005" s="16">
        <f t="shared" ca="1" si="1502"/>
        <v>0</v>
      </c>
      <c r="CR1005" s="25">
        <f t="shared" ca="1" si="1503"/>
        <v>0</v>
      </c>
      <c r="CS1005" s="9">
        <f t="shared" ca="1" si="1445"/>
        <v>0</v>
      </c>
      <c r="CT1005" s="26">
        <f t="shared" ca="1" si="1446"/>
        <v>0</v>
      </c>
      <c r="CU1005" s="19">
        <f t="shared" ca="1" si="1447"/>
        <v>0</v>
      </c>
      <c r="CV1005" s="26">
        <f t="shared" ca="1" si="1448"/>
        <v>0</v>
      </c>
      <c r="CW1005" s="26">
        <f t="shared" ca="1" si="1449"/>
        <v>0</v>
      </c>
      <c r="CX1005">
        <f t="shared" ca="1" si="1504"/>
        <v>0</v>
      </c>
      <c r="CY1005" s="7">
        <f t="shared" ca="1" si="1472"/>
        <v>0</v>
      </c>
      <c r="CZ1005" s="7">
        <f t="shared" ca="1" si="1473"/>
        <v>0</v>
      </c>
      <c r="DA1005" s="17">
        <f t="shared" ca="1" si="1505"/>
        <v>0</v>
      </c>
      <c r="DB1005" s="17">
        <f t="shared" ca="1" si="1474"/>
        <v>0</v>
      </c>
      <c r="EB1005">
        <v>1003</v>
      </c>
      <c r="EC1005" s="7">
        <f t="shared" si="1506"/>
        <v>0</v>
      </c>
      <c r="ED1005" s="28">
        <f t="shared" si="1507"/>
        <v>0</v>
      </c>
      <c r="EE1005" s="16">
        <f t="shared" si="1508"/>
        <v>0</v>
      </c>
      <c r="EF1005" s="9">
        <f t="shared" si="1450"/>
        <v>0</v>
      </c>
      <c r="EG1005" s="26">
        <f t="shared" si="1451"/>
        <v>0</v>
      </c>
      <c r="EH1005" s="19">
        <f t="shared" si="1452"/>
        <v>0</v>
      </c>
      <c r="EI1005" s="26">
        <f t="shared" si="1453"/>
        <v>0</v>
      </c>
      <c r="EJ1005" s="26">
        <f t="shared" si="1454"/>
        <v>0</v>
      </c>
      <c r="EK1005" s="16">
        <f t="shared" si="1509"/>
        <v>0</v>
      </c>
      <c r="EL1005" s="25">
        <v>0</v>
      </c>
      <c r="EM1005" s="25">
        <f t="shared" si="1510"/>
        <v>0</v>
      </c>
      <c r="EN1005" s="25">
        <f t="shared" si="1511"/>
        <v>0</v>
      </c>
      <c r="EO1005" s="25">
        <f t="shared" si="1512"/>
        <v>0</v>
      </c>
      <c r="EP1005" s="25">
        <f t="shared" si="1513"/>
        <v>0</v>
      </c>
      <c r="EQ1005" s="16">
        <f t="shared" si="1514"/>
        <v>0</v>
      </c>
      <c r="ER1005" s="25">
        <f t="shared" si="1515"/>
        <v>0</v>
      </c>
      <c r="ES1005" s="9">
        <f t="shared" si="1455"/>
        <v>0</v>
      </c>
      <c r="ET1005" s="26">
        <f t="shared" si="1456"/>
        <v>0</v>
      </c>
      <c r="EU1005" s="19">
        <f t="shared" si="1457"/>
        <v>0</v>
      </c>
      <c r="EV1005" s="26">
        <f t="shared" si="1458"/>
        <v>0</v>
      </c>
      <c r="EW1005" s="26">
        <f t="shared" si="1459"/>
        <v>0</v>
      </c>
      <c r="EX1005">
        <f t="shared" si="1516"/>
        <v>0</v>
      </c>
      <c r="EY1005" s="7">
        <f t="shared" si="1475"/>
        <v>0</v>
      </c>
      <c r="EZ1005" s="7">
        <f t="shared" si="1476"/>
        <v>0</v>
      </c>
      <c r="FA1005" s="17">
        <f t="shared" si="1517"/>
        <v>0</v>
      </c>
      <c r="FB1005" s="17">
        <f t="shared" si="1477"/>
        <v>0</v>
      </c>
      <c r="GB1005">
        <v>1003</v>
      </c>
      <c r="GC1005" s="7">
        <f t="shared" si="1518"/>
        <v>0</v>
      </c>
      <c r="GD1005" s="28">
        <f t="shared" si="1519"/>
        <v>0</v>
      </c>
      <c r="GE1005" s="16">
        <f t="shared" si="1520"/>
        <v>0</v>
      </c>
      <c r="GF1005" s="9">
        <f t="shared" si="1460"/>
        <v>0</v>
      </c>
      <c r="GG1005" s="26">
        <f t="shared" si="1461"/>
        <v>0</v>
      </c>
      <c r="GH1005" s="19">
        <f t="shared" si="1462"/>
        <v>0</v>
      </c>
      <c r="GI1005" s="26">
        <f t="shared" si="1463"/>
        <v>0</v>
      </c>
      <c r="GJ1005" s="26">
        <f t="shared" si="1464"/>
        <v>0</v>
      </c>
      <c r="GK1005" s="16">
        <f t="shared" si="1521"/>
        <v>0</v>
      </c>
      <c r="GL1005" s="25">
        <v>0</v>
      </c>
      <c r="GM1005" s="25">
        <f t="shared" si="1522"/>
        <v>0</v>
      </c>
      <c r="GN1005" s="25">
        <f t="shared" si="1523"/>
        <v>0</v>
      </c>
      <c r="GO1005" s="25">
        <f t="shared" si="1524"/>
        <v>0</v>
      </c>
      <c r="GP1005" s="25">
        <f t="shared" si="1525"/>
        <v>0</v>
      </c>
      <c r="GQ1005" s="16">
        <f t="shared" si="1526"/>
        <v>0</v>
      </c>
      <c r="GR1005" s="25">
        <f t="shared" si="1527"/>
        <v>0</v>
      </c>
      <c r="GS1005" s="9">
        <f t="shared" si="1465"/>
        <v>0</v>
      </c>
      <c r="GT1005" s="26">
        <f t="shared" si="1466"/>
        <v>0</v>
      </c>
      <c r="GU1005" s="19">
        <f t="shared" si="1467"/>
        <v>0</v>
      </c>
      <c r="GV1005" s="26">
        <f t="shared" si="1468"/>
        <v>0</v>
      </c>
      <c r="GW1005" s="26">
        <f t="shared" si="1469"/>
        <v>0</v>
      </c>
      <c r="GX1005">
        <f t="shared" si="1528"/>
        <v>0</v>
      </c>
      <c r="GY1005" s="7">
        <f t="shared" si="1478"/>
        <v>0</v>
      </c>
      <c r="GZ1005" s="7">
        <f t="shared" si="1479"/>
        <v>0</v>
      </c>
      <c r="HA1005" s="17">
        <f t="shared" si="1529"/>
        <v>0</v>
      </c>
      <c r="HB1005" s="17">
        <f t="shared" si="1480"/>
        <v>0</v>
      </c>
    </row>
    <row r="1006" spans="54:210" x14ac:dyDescent="0.3">
      <c r="BB1006">
        <v>1004</v>
      </c>
      <c r="BC1006" s="7">
        <f t="shared" si="1481"/>
        <v>0</v>
      </c>
      <c r="BD1006" s="28">
        <f t="shared" si="1482"/>
        <v>0</v>
      </c>
      <c r="BE1006" s="16">
        <f t="shared" si="1483"/>
        <v>0</v>
      </c>
      <c r="BF1006" s="16">
        <f t="shared" si="1484"/>
        <v>0</v>
      </c>
      <c r="BG1006" s="25">
        <v>0</v>
      </c>
      <c r="BH1006" s="25">
        <f t="shared" si="1485"/>
        <v>0</v>
      </c>
      <c r="BI1006" s="25">
        <f t="shared" si="1486"/>
        <v>0</v>
      </c>
      <c r="BJ1006" s="25">
        <f t="shared" si="1487"/>
        <v>0</v>
      </c>
      <c r="BK1006" s="25">
        <f t="shared" si="1488"/>
        <v>0</v>
      </c>
      <c r="BL1006" s="16">
        <f t="shared" si="1489"/>
        <v>0</v>
      </c>
      <c r="BM1006" s="25">
        <f t="shared" si="1490"/>
        <v>0</v>
      </c>
      <c r="BN1006" s="9">
        <f t="shared" si="1435"/>
        <v>0</v>
      </c>
      <c r="BO1006" s="26">
        <f t="shared" si="1436"/>
        <v>0</v>
      </c>
      <c r="BP1006" s="19">
        <f t="shared" si="1437"/>
        <v>0</v>
      </c>
      <c r="BQ1006" s="26">
        <f t="shared" si="1438"/>
        <v>0</v>
      </c>
      <c r="BR1006" s="26">
        <f t="shared" si="1439"/>
        <v>0</v>
      </c>
      <c r="BS1006">
        <f t="shared" si="1491"/>
        <v>0</v>
      </c>
      <c r="BT1006" s="7">
        <f t="shared" si="1492"/>
        <v>0</v>
      </c>
      <c r="BU1006" s="7">
        <f t="shared" si="1470"/>
        <v>0</v>
      </c>
      <c r="BV1006" s="17">
        <f t="shared" si="1493"/>
        <v>0</v>
      </c>
      <c r="BW1006" s="17">
        <f t="shared" si="1471"/>
        <v>0</v>
      </c>
      <c r="CB1006">
        <v>1004</v>
      </c>
      <c r="CC1006" s="7">
        <f t="shared" ca="1" si="1494"/>
        <v>-19000</v>
      </c>
      <c r="CD1006" s="28">
        <f t="shared" ca="1" si="1495"/>
        <v>0</v>
      </c>
      <c r="CE1006" s="16">
        <f t="shared" ca="1" si="1496"/>
        <v>0</v>
      </c>
      <c r="CF1006" s="9">
        <f t="shared" ca="1" si="1440"/>
        <v>0</v>
      </c>
      <c r="CG1006" s="26">
        <f t="shared" ca="1" si="1441"/>
        <v>0</v>
      </c>
      <c r="CH1006" s="19">
        <f t="shared" ca="1" si="1442"/>
        <v>0</v>
      </c>
      <c r="CI1006" s="26">
        <f t="shared" ca="1" si="1443"/>
        <v>0</v>
      </c>
      <c r="CJ1006" s="26">
        <f t="shared" ca="1" si="1444"/>
        <v>0</v>
      </c>
      <c r="CK1006" s="16">
        <f t="shared" ca="1" si="1497"/>
        <v>0</v>
      </c>
      <c r="CL1006" s="25">
        <v>0</v>
      </c>
      <c r="CM1006" s="25">
        <f t="shared" ca="1" si="1498"/>
        <v>0</v>
      </c>
      <c r="CN1006" s="25">
        <f t="shared" ca="1" si="1499"/>
        <v>0</v>
      </c>
      <c r="CO1006" s="25">
        <f t="shared" ca="1" si="1500"/>
        <v>0</v>
      </c>
      <c r="CP1006" s="25">
        <f t="shared" ca="1" si="1501"/>
        <v>0</v>
      </c>
      <c r="CQ1006" s="16">
        <f t="shared" ca="1" si="1502"/>
        <v>0</v>
      </c>
      <c r="CR1006" s="25">
        <f t="shared" ca="1" si="1503"/>
        <v>0</v>
      </c>
      <c r="CS1006" s="9">
        <f t="shared" ca="1" si="1445"/>
        <v>0</v>
      </c>
      <c r="CT1006" s="26">
        <f t="shared" ca="1" si="1446"/>
        <v>0</v>
      </c>
      <c r="CU1006" s="19">
        <f t="shared" ca="1" si="1447"/>
        <v>0</v>
      </c>
      <c r="CV1006" s="26">
        <f t="shared" ca="1" si="1448"/>
        <v>0</v>
      </c>
      <c r="CW1006" s="26">
        <f t="shared" ca="1" si="1449"/>
        <v>0</v>
      </c>
      <c r="CX1006">
        <f t="shared" ca="1" si="1504"/>
        <v>0</v>
      </c>
      <c r="CY1006" s="7">
        <f t="shared" ca="1" si="1472"/>
        <v>0</v>
      </c>
      <c r="CZ1006" s="7">
        <f t="shared" ca="1" si="1473"/>
        <v>0</v>
      </c>
      <c r="DA1006" s="17">
        <f t="shared" ca="1" si="1505"/>
        <v>0</v>
      </c>
      <c r="DB1006" s="17">
        <f t="shared" ca="1" si="1474"/>
        <v>0</v>
      </c>
      <c r="EB1006">
        <v>1004</v>
      </c>
      <c r="EC1006" s="7">
        <f t="shared" si="1506"/>
        <v>0</v>
      </c>
      <c r="ED1006" s="28">
        <f t="shared" si="1507"/>
        <v>0</v>
      </c>
      <c r="EE1006" s="16">
        <f t="shared" si="1508"/>
        <v>0</v>
      </c>
      <c r="EF1006" s="9">
        <f t="shared" si="1450"/>
        <v>0</v>
      </c>
      <c r="EG1006" s="26">
        <f t="shared" si="1451"/>
        <v>0</v>
      </c>
      <c r="EH1006" s="19">
        <f t="shared" si="1452"/>
        <v>0</v>
      </c>
      <c r="EI1006" s="26">
        <f t="shared" si="1453"/>
        <v>0</v>
      </c>
      <c r="EJ1006" s="26">
        <f t="shared" si="1454"/>
        <v>0</v>
      </c>
      <c r="EK1006" s="16">
        <f t="shared" si="1509"/>
        <v>0</v>
      </c>
      <c r="EL1006" s="25">
        <v>0</v>
      </c>
      <c r="EM1006" s="25">
        <f t="shared" si="1510"/>
        <v>0</v>
      </c>
      <c r="EN1006" s="25">
        <f t="shared" si="1511"/>
        <v>0</v>
      </c>
      <c r="EO1006" s="25">
        <f t="shared" si="1512"/>
        <v>0</v>
      </c>
      <c r="EP1006" s="25">
        <f t="shared" si="1513"/>
        <v>0</v>
      </c>
      <c r="EQ1006" s="16">
        <f t="shared" si="1514"/>
        <v>0</v>
      </c>
      <c r="ER1006" s="25">
        <f t="shared" si="1515"/>
        <v>0</v>
      </c>
      <c r="ES1006" s="9">
        <f t="shared" si="1455"/>
        <v>0</v>
      </c>
      <c r="ET1006" s="26">
        <f t="shared" si="1456"/>
        <v>0</v>
      </c>
      <c r="EU1006" s="19">
        <f t="shared" si="1457"/>
        <v>0</v>
      </c>
      <c r="EV1006" s="26">
        <f t="shared" si="1458"/>
        <v>0</v>
      </c>
      <c r="EW1006" s="26">
        <f t="shared" si="1459"/>
        <v>0</v>
      </c>
      <c r="EX1006">
        <f t="shared" si="1516"/>
        <v>0</v>
      </c>
      <c r="EY1006" s="7">
        <f t="shared" si="1475"/>
        <v>0</v>
      </c>
      <c r="EZ1006" s="7">
        <f t="shared" si="1476"/>
        <v>0</v>
      </c>
      <c r="FA1006" s="17">
        <f t="shared" si="1517"/>
        <v>0</v>
      </c>
      <c r="FB1006" s="17">
        <f t="shared" si="1477"/>
        <v>0</v>
      </c>
      <c r="GB1006">
        <v>1004</v>
      </c>
      <c r="GC1006" s="7">
        <f t="shared" si="1518"/>
        <v>0</v>
      </c>
      <c r="GD1006" s="28">
        <f t="shared" si="1519"/>
        <v>0</v>
      </c>
      <c r="GE1006" s="16">
        <f t="shared" si="1520"/>
        <v>0</v>
      </c>
      <c r="GF1006" s="9">
        <f t="shared" si="1460"/>
        <v>0</v>
      </c>
      <c r="GG1006" s="26">
        <f t="shared" si="1461"/>
        <v>0</v>
      </c>
      <c r="GH1006" s="19">
        <f t="shared" si="1462"/>
        <v>0</v>
      </c>
      <c r="GI1006" s="26">
        <f t="shared" si="1463"/>
        <v>0</v>
      </c>
      <c r="GJ1006" s="26">
        <f t="shared" si="1464"/>
        <v>0</v>
      </c>
      <c r="GK1006" s="16">
        <f t="shared" si="1521"/>
        <v>0</v>
      </c>
      <c r="GL1006" s="25">
        <v>0</v>
      </c>
      <c r="GM1006" s="25">
        <f t="shared" si="1522"/>
        <v>0</v>
      </c>
      <c r="GN1006" s="25">
        <f t="shared" si="1523"/>
        <v>0</v>
      </c>
      <c r="GO1006" s="25">
        <f t="shared" si="1524"/>
        <v>0</v>
      </c>
      <c r="GP1006" s="25">
        <f t="shared" si="1525"/>
        <v>0</v>
      </c>
      <c r="GQ1006" s="16">
        <f t="shared" si="1526"/>
        <v>0</v>
      </c>
      <c r="GR1006" s="25">
        <f t="shared" si="1527"/>
        <v>0</v>
      </c>
      <c r="GS1006" s="9">
        <f t="shared" si="1465"/>
        <v>0</v>
      </c>
      <c r="GT1006" s="26">
        <f t="shared" si="1466"/>
        <v>0</v>
      </c>
      <c r="GU1006" s="19">
        <f t="shared" si="1467"/>
        <v>0</v>
      </c>
      <c r="GV1006" s="26">
        <f t="shared" si="1468"/>
        <v>0</v>
      </c>
      <c r="GW1006" s="26">
        <f t="shared" si="1469"/>
        <v>0</v>
      </c>
      <c r="GX1006">
        <f t="shared" si="1528"/>
        <v>0</v>
      </c>
      <c r="GY1006" s="7">
        <f t="shared" si="1478"/>
        <v>0</v>
      </c>
      <c r="GZ1006" s="7">
        <f t="shared" si="1479"/>
        <v>0</v>
      </c>
      <c r="HA1006" s="17">
        <f t="shared" si="1529"/>
        <v>0</v>
      </c>
      <c r="HB1006" s="17">
        <f t="shared" si="1480"/>
        <v>0</v>
      </c>
    </row>
    <row r="1007" spans="54:210" x14ac:dyDescent="0.3">
      <c r="BB1007">
        <v>1005</v>
      </c>
      <c r="BC1007" s="7">
        <f t="shared" si="1481"/>
        <v>0</v>
      </c>
      <c r="BD1007" s="28">
        <f t="shared" si="1482"/>
        <v>0</v>
      </c>
      <c r="BE1007" s="16">
        <f t="shared" si="1483"/>
        <v>0</v>
      </c>
      <c r="BF1007" s="16">
        <f t="shared" si="1484"/>
        <v>0</v>
      </c>
      <c r="BG1007" s="25">
        <v>0</v>
      </c>
      <c r="BH1007" s="25">
        <f t="shared" si="1485"/>
        <v>0</v>
      </c>
      <c r="BI1007" s="25">
        <f t="shared" si="1486"/>
        <v>0</v>
      </c>
      <c r="BJ1007" s="25">
        <f t="shared" si="1487"/>
        <v>0</v>
      </c>
      <c r="BK1007" s="25">
        <f t="shared" si="1488"/>
        <v>0</v>
      </c>
      <c r="BL1007" s="16">
        <f t="shared" si="1489"/>
        <v>0</v>
      </c>
      <c r="BM1007" s="25">
        <f t="shared" si="1490"/>
        <v>0</v>
      </c>
      <c r="BN1007" s="9">
        <f t="shared" si="1435"/>
        <v>0</v>
      </c>
      <c r="BO1007" s="26">
        <f t="shared" si="1436"/>
        <v>0</v>
      </c>
      <c r="BP1007" s="19">
        <f t="shared" si="1437"/>
        <v>0</v>
      </c>
      <c r="BQ1007" s="26">
        <f t="shared" si="1438"/>
        <v>0</v>
      </c>
      <c r="BR1007" s="26">
        <f t="shared" si="1439"/>
        <v>0</v>
      </c>
      <c r="BS1007">
        <f t="shared" si="1491"/>
        <v>0</v>
      </c>
      <c r="BT1007" s="7">
        <f t="shared" si="1492"/>
        <v>0</v>
      </c>
      <c r="BU1007" s="7">
        <f t="shared" si="1470"/>
        <v>0</v>
      </c>
      <c r="BV1007" s="17">
        <f t="shared" si="1493"/>
        <v>0</v>
      </c>
      <c r="BW1007" s="17">
        <f t="shared" si="1471"/>
        <v>0</v>
      </c>
      <c r="CB1007">
        <v>1005</v>
      </c>
      <c r="CC1007" s="7">
        <f t="shared" ca="1" si="1494"/>
        <v>-19000</v>
      </c>
      <c r="CD1007" s="28">
        <f t="shared" ca="1" si="1495"/>
        <v>0</v>
      </c>
      <c r="CE1007" s="16">
        <f t="shared" ca="1" si="1496"/>
        <v>0</v>
      </c>
      <c r="CF1007" s="9">
        <f t="shared" ca="1" si="1440"/>
        <v>0</v>
      </c>
      <c r="CG1007" s="26">
        <f t="shared" ca="1" si="1441"/>
        <v>0</v>
      </c>
      <c r="CH1007" s="19">
        <f t="shared" ca="1" si="1442"/>
        <v>0</v>
      </c>
      <c r="CI1007" s="26">
        <f t="shared" ca="1" si="1443"/>
        <v>0</v>
      </c>
      <c r="CJ1007" s="26">
        <f t="shared" ca="1" si="1444"/>
        <v>0</v>
      </c>
      <c r="CK1007" s="16">
        <f t="shared" ca="1" si="1497"/>
        <v>0</v>
      </c>
      <c r="CL1007" s="25">
        <v>0</v>
      </c>
      <c r="CM1007" s="25">
        <f t="shared" ca="1" si="1498"/>
        <v>0</v>
      </c>
      <c r="CN1007" s="25">
        <f t="shared" ca="1" si="1499"/>
        <v>0</v>
      </c>
      <c r="CO1007" s="25">
        <f t="shared" ca="1" si="1500"/>
        <v>0</v>
      </c>
      <c r="CP1007" s="25">
        <f t="shared" ca="1" si="1501"/>
        <v>0</v>
      </c>
      <c r="CQ1007" s="16">
        <f t="shared" ca="1" si="1502"/>
        <v>0</v>
      </c>
      <c r="CR1007" s="25">
        <f t="shared" ca="1" si="1503"/>
        <v>0</v>
      </c>
      <c r="CS1007" s="9">
        <f t="shared" ca="1" si="1445"/>
        <v>0</v>
      </c>
      <c r="CT1007" s="26">
        <f t="shared" ca="1" si="1446"/>
        <v>0</v>
      </c>
      <c r="CU1007" s="19">
        <f t="shared" ca="1" si="1447"/>
        <v>0</v>
      </c>
      <c r="CV1007" s="26">
        <f t="shared" ca="1" si="1448"/>
        <v>0</v>
      </c>
      <c r="CW1007" s="26">
        <f t="shared" ca="1" si="1449"/>
        <v>0</v>
      </c>
      <c r="CX1007">
        <f t="shared" ca="1" si="1504"/>
        <v>0</v>
      </c>
      <c r="CY1007" s="7">
        <f t="shared" ca="1" si="1472"/>
        <v>0</v>
      </c>
      <c r="CZ1007" s="7">
        <f t="shared" ca="1" si="1473"/>
        <v>0</v>
      </c>
      <c r="DA1007" s="17">
        <f t="shared" ca="1" si="1505"/>
        <v>0</v>
      </c>
      <c r="DB1007" s="17">
        <f t="shared" ca="1" si="1474"/>
        <v>0</v>
      </c>
      <c r="EB1007">
        <v>1005</v>
      </c>
      <c r="EC1007" s="7">
        <f t="shared" si="1506"/>
        <v>0</v>
      </c>
      <c r="ED1007" s="28">
        <f t="shared" si="1507"/>
        <v>0</v>
      </c>
      <c r="EE1007" s="16">
        <f t="shared" si="1508"/>
        <v>0</v>
      </c>
      <c r="EF1007" s="9">
        <f t="shared" si="1450"/>
        <v>0</v>
      </c>
      <c r="EG1007" s="26">
        <f t="shared" si="1451"/>
        <v>0</v>
      </c>
      <c r="EH1007" s="19">
        <f t="shared" si="1452"/>
        <v>0</v>
      </c>
      <c r="EI1007" s="26">
        <f t="shared" si="1453"/>
        <v>0</v>
      </c>
      <c r="EJ1007" s="26">
        <f t="shared" si="1454"/>
        <v>0</v>
      </c>
      <c r="EK1007" s="16">
        <f t="shared" si="1509"/>
        <v>0</v>
      </c>
      <c r="EL1007" s="25">
        <v>0</v>
      </c>
      <c r="EM1007" s="25">
        <f t="shared" si="1510"/>
        <v>0</v>
      </c>
      <c r="EN1007" s="25">
        <f t="shared" si="1511"/>
        <v>0</v>
      </c>
      <c r="EO1007" s="25">
        <f t="shared" si="1512"/>
        <v>0</v>
      </c>
      <c r="EP1007" s="25">
        <f t="shared" si="1513"/>
        <v>0</v>
      </c>
      <c r="EQ1007" s="16">
        <f t="shared" si="1514"/>
        <v>0</v>
      </c>
      <c r="ER1007" s="25">
        <f t="shared" si="1515"/>
        <v>0</v>
      </c>
      <c r="ES1007" s="9">
        <f t="shared" si="1455"/>
        <v>0</v>
      </c>
      <c r="ET1007" s="26">
        <f t="shared" si="1456"/>
        <v>0</v>
      </c>
      <c r="EU1007" s="19">
        <f t="shared" si="1457"/>
        <v>0</v>
      </c>
      <c r="EV1007" s="26">
        <f t="shared" si="1458"/>
        <v>0</v>
      </c>
      <c r="EW1007" s="26">
        <f t="shared" si="1459"/>
        <v>0</v>
      </c>
      <c r="EX1007">
        <f t="shared" si="1516"/>
        <v>0</v>
      </c>
      <c r="EY1007" s="7">
        <f t="shared" si="1475"/>
        <v>0</v>
      </c>
      <c r="EZ1007" s="7">
        <f t="shared" si="1476"/>
        <v>0</v>
      </c>
      <c r="FA1007" s="17">
        <f t="shared" si="1517"/>
        <v>0</v>
      </c>
      <c r="FB1007" s="17">
        <f t="shared" si="1477"/>
        <v>0</v>
      </c>
      <c r="GB1007">
        <v>1005</v>
      </c>
      <c r="GC1007" s="7">
        <f t="shared" si="1518"/>
        <v>0</v>
      </c>
      <c r="GD1007" s="28">
        <f t="shared" si="1519"/>
        <v>0</v>
      </c>
      <c r="GE1007" s="16">
        <f t="shared" si="1520"/>
        <v>0</v>
      </c>
      <c r="GF1007" s="9">
        <f t="shared" si="1460"/>
        <v>0</v>
      </c>
      <c r="GG1007" s="26">
        <f t="shared" si="1461"/>
        <v>0</v>
      </c>
      <c r="GH1007" s="19">
        <f t="shared" si="1462"/>
        <v>0</v>
      </c>
      <c r="GI1007" s="26">
        <f t="shared" si="1463"/>
        <v>0</v>
      </c>
      <c r="GJ1007" s="26">
        <f t="shared" si="1464"/>
        <v>0</v>
      </c>
      <c r="GK1007" s="16">
        <f t="shared" si="1521"/>
        <v>0</v>
      </c>
      <c r="GL1007" s="25">
        <v>0</v>
      </c>
      <c r="GM1007" s="25">
        <f t="shared" si="1522"/>
        <v>0</v>
      </c>
      <c r="GN1007" s="25">
        <f t="shared" si="1523"/>
        <v>0</v>
      </c>
      <c r="GO1007" s="25">
        <f t="shared" si="1524"/>
        <v>0</v>
      </c>
      <c r="GP1007" s="25">
        <f t="shared" si="1525"/>
        <v>0</v>
      </c>
      <c r="GQ1007" s="16">
        <f t="shared" si="1526"/>
        <v>0</v>
      </c>
      <c r="GR1007" s="25">
        <f t="shared" si="1527"/>
        <v>0</v>
      </c>
      <c r="GS1007" s="9">
        <f t="shared" si="1465"/>
        <v>0</v>
      </c>
      <c r="GT1007" s="26">
        <f t="shared" si="1466"/>
        <v>0</v>
      </c>
      <c r="GU1007" s="19">
        <f t="shared" si="1467"/>
        <v>0</v>
      </c>
      <c r="GV1007" s="26">
        <f t="shared" si="1468"/>
        <v>0</v>
      </c>
      <c r="GW1007" s="26">
        <f t="shared" si="1469"/>
        <v>0</v>
      </c>
      <c r="GX1007">
        <f t="shared" si="1528"/>
        <v>0</v>
      </c>
      <c r="GY1007" s="7">
        <f t="shared" si="1478"/>
        <v>0</v>
      </c>
      <c r="GZ1007" s="7">
        <f t="shared" si="1479"/>
        <v>0</v>
      </c>
      <c r="HA1007" s="17">
        <f t="shared" si="1529"/>
        <v>0</v>
      </c>
      <c r="HB1007" s="17">
        <f t="shared" si="1480"/>
        <v>0</v>
      </c>
    </row>
    <row r="1008" spans="54:210" x14ac:dyDescent="0.3">
      <c r="BB1008">
        <v>1006</v>
      </c>
      <c r="BC1008" s="7">
        <f t="shared" si="1481"/>
        <v>0</v>
      </c>
      <c r="BD1008" s="28">
        <f t="shared" si="1482"/>
        <v>0</v>
      </c>
      <c r="BE1008" s="16">
        <f t="shared" si="1483"/>
        <v>0</v>
      </c>
      <c r="BF1008" s="16">
        <f t="shared" si="1484"/>
        <v>0</v>
      </c>
      <c r="BG1008" s="25">
        <v>0</v>
      </c>
      <c r="BH1008" s="25">
        <f t="shared" si="1485"/>
        <v>0</v>
      </c>
      <c r="BI1008" s="25">
        <f t="shared" si="1486"/>
        <v>0</v>
      </c>
      <c r="BJ1008" s="25">
        <f t="shared" si="1487"/>
        <v>0</v>
      </c>
      <c r="BK1008" s="25">
        <f t="shared" si="1488"/>
        <v>0</v>
      </c>
      <c r="BL1008" s="16">
        <f t="shared" si="1489"/>
        <v>0</v>
      </c>
      <c r="BM1008" s="25">
        <f t="shared" si="1490"/>
        <v>0</v>
      </c>
      <c r="BN1008" s="9">
        <f t="shared" si="1435"/>
        <v>0</v>
      </c>
      <c r="BO1008" s="26">
        <f t="shared" si="1436"/>
        <v>0</v>
      </c>
      <c r="BP1008" s="19">
        <f t="shared" si="1437"/>
        <v>0</v>
      </c>
      <c r="BQ1008" s="26">
        <f t="shared" si="1438"/>
        <v>0</v>
      </c>
      <c r="BR1008" s="26">
        <f t="shared" si="1439"/>
        <v>0</v>
      </c>
      <c r="BS1008">
        <f t="shared" si="1491"/>
        <v>0</v>
      </c>
      <c r="BT1008" s="7">
        <f t="shared" si="1492"/>
        <v>0</v>
      </c>
      <c r="BU1008" s="7">
        <f t="shared" si="1470"/>
        <v>0</v>
      </c>
      <c r="BV1008" s="17">
        <f t="shared" si="1493"/>
        <v>0</v>
      </c>
      <c r="BW1008" s="17">
        <f t="shared" si="1471"/>
        <v>0</v>
      </c>
      <c r="CB1008">
        <v>1006</v>
      </c>
      <c r="CC1008" s="7">
        <f t="shared" ca="1" si="1494"/>
        <v>-19000</v>
      </c>
      <c r="CD1008" s="28">
        <f t="shared" ca="1" si="1495"/>
        <v>0</v>
      </c>
      <c r="CE1008" s="16">
        <f t="shared" ca="1" si="1496"/>
        <v>0</v>
      </c>
      <c r="CF1008" s="9">
        <f t="shared" ca="1" si="1440"/>
        <v>0</v>
      </c>
      <c r="CG1008" s="26">
        <f t="shared" ca="1" si="1441"/>
        <v>0</v>
      </c>
      <c r="CH1008" s="19">
        <f t="shared" ca="1" si="1442"/>
        <v>0</v>
      </c>
      <c r="CI1008" s="26">
        <f t="shared" ca="1" si="1443"/>
        <v>0</v>
      </c>
      <c r="CJ1008" s="26">
        <f t="shared" ca="1" si="1444"/>
        <v>0</v>
      </c>
      <c r="CK1008" s="16">
        <f t="shared" ca="1" si="1497"/>
        <v>0</v>
      </c>
      <c r="CL1008" s="25">
        <v>0</v>
      </c>
      <c r="CM1008" s="25">
        <f t="shared" ca="1" si="1498"/>
        <v>0</v>
      </c>
      <c r="CN1008" s="25">
        <f t="shared" ca="1" si="1499"/>
        <v>0</v>
      </c>
      <c r="CO1008" s="25">
        <f t="shared" ca="1" si="1500"/>
        <v>0</v>
      </c>
      <c r="CP1008" s="25">
        <f t="shared" ca="1" si="1501"/>
        <v>0</v>
      </c>
      <c r="CQ1008" s="16">
        <f t="shared" ca="1" si="1502"/>
        <v>0</v>
      </c>
      <c r="CR1008" s="25">
        <f t="shared" ca="1" si="1503"/>
        <v>0</v>
      </c>
      <c r="CS1008" s="9">
        <f t="shared" ca="1" si="1445"/>
        <v>0</v>
      </c>
      <c r="CT1008" s="26">
        <f t="shared" ca="1" si="1446"/>
        <v>0</v>
      </c>
      <c r="CU1008" s="19">
        <f t="shared" ca="1" si="1447"/>
        <v>0</v>
      </c>
      <c r="CV1008" s="26">
        <f t="shared" ca="1" si="1448"/>
        <v>0</v>
      </c>
      <c r="CW1008" s="26">
        <f t="shared" ca="1" si="1449"/>
        <v>0</v>
      </c>
      <c r="CX1008">
        <f t="shared" ca="1" si="1504"/>
        <v>0</v>
      </c>
      <c r="CY1008" s="7">
        <f t="shared" ca="1" si="1472"/>
        <v>0</v>
      </c>
      <c r="CZ1008" s="7">
        <f t="shared" ca="1" si="1473"/>
        <v>0</v>
      </c>
      <c r="DA1008" s="17">
        <f t="shared" ca="1" si="1505"/>
        <v>0</v>
      </c>
      <c r="DB1008" s="17">
        <f t="shared" ca="1" si="1474"/>
        <v>0</v>
      </c>
      <c r="EB1008">
        <v>1006</v>
      </c>
      <c r="EC1008" s="7">
        <f t="shared" si="1506"/>
        <v>0</v>
      </c>
      <c r="ED1008" s="28">
        <f t="shared" si="1507"/>
        <v>0</v>
      </c>
      <c r="EE1008" s="16">
        <f t="shared" si="1508"/>
        <v>0</v>
      </c>
      <c r="EF1008" s="9">
        <f t="shared" si="1450"/>
        <v>0</v>
      </c>
      <c r="EG1008" s="26">
        <f t="shared" si="1451"/>
        <v>0</v>
      </c>
      <c r="EH1008" s="19">
        <f t="shared" si="1452"/>
        <v>0</v>
      </c>
      <c r="EI1008" s="26">
        <f t="shared" si="1453"/>
        <v>0</v>
      </c>
      <c r="EJ1008" s="26">
        <f t="shared" si="1454"/>
        <v>0</v>
      </c>
      <c r="EK1008" s="16">
        <f t="shared" si="1509"/>
        <v>0</v>
      </c>
      <c r="EL1008" s="25">
        <v>0</v>
      </c>
      <c r="EM1008" s="25">
        <f t="shared" si="1510"/>
        <v>0</v>
      </c>
      <c r="EN1008" s="25">
        <f t="shared" si="1511"/>
        <v>0</v>
      </c>
      <c r="EO1008" s="25">
        <f t="shared" si="1512"/>
        <v>0</v>
      </c>
      <c r="EP1008" s="25">
        <f t="shared" si="1513"/>
        <v>0</v>
      </c>
      <c r="EQ1008" s="16">
        <f t="shared" si="1514"/>
        <v>0</v>
      </c>
      <c r="ER1008" s="25">
        <f t="shared" si="1515"/>
        <v>0</v>
      </c>
      <c r="ES1008" s="9">
        <f t="shared" si="1455"/>
        <v>0</v>
      </c>
      <c r="ET1008" s="26">
        <f t="shared" si="1456"/>
        <v>0</v>
      </c>
      <c r="EU1008" s="19">
        <f t="shared" si="1457"/>
        <v>0</v>
      </c>
      <c r="EV1008" s="26">
        <f t="shared" si="1458"/>
        <v>0</v>
      </c>
      <c r="EW1008" s="26">
        <f t="shared" si="1459"/>
        <v>0</v>
      </c>
      <c r="EX1008">
        <f t="shared" si="1516"/>
        <v>0</v>
      </c>
      <c r="EY1008" s="7">
        <f t="shared" si="1475"/>
        <v>0</v>
      </c>
      <c r="EZ1008" s="7">
        <f t="shared" si="1476"/>
        <v>0</v>
      </c>
      <c r="FA1008" s="17">
        <f t="shared" si="1517"/>
        <v>0</v>
      </c>
      <c r="FB1008" s="17">
        <f t="shared" si="1477"/>
        <v>0</v>
      </c>
      <c r="GB1008">
        <v>1006</v>
      </c>
      <c r="GC1008" s="7">
        <f t="shared" si="1518"/>
        <v>0</v>
      </c>
      <c r="GD1008" s="28">
        <f t="shared" si="1519"/>
        <v>0</v>
      </c>
      <c r="GE1008" s="16">
        <f t="shared" si="1520"/>
        <v>0</v>
      </c>
      <c r="GF1008" s="9">
        <f t="shared" si="1460"/>
        <v>0</v>
      </c>
      <c r="GG1008" s="26">
        <f t="shared" si="1461"/>
        <v>0</v>
      </c>
      <c r="GH1008" s="19">
        <f t="shared" si="1462"/>
        <v>0</v>
      </c>
      <c r="GI1008" s="26">
        <f t="shared" si="1463"/>
        <v>0</v>
      </c>
      <c r="GJ1008" s="26">
        <f t="shared" si="1464"/>
        <v>0</v>
      </c>
      <c r="GK1008" s="16">
        <f t="shared" si="1521"/>
        <v>0</v>
      </c>
      <c r="GL1008" s="25">
        <v>0</v>
      </c>
      <c r="GM1008" s="25">
        <f t="shared" si="1522"/>
        <v>0</v>
      </c>
      <c r="GN1008" s="25">
        <f t="shared" si="1523"/>
        <v>0</v>
      </c>
      <c r="GO1008" s="25">
        <f t="shared" si="1524"/>
        <v>0</v>
      </c>
      <c r="GP1008" s="25">
        <f t="shared" si="1525"/>
        <v>0</v>
      </c>
      <c r="GQ1008" s="16">
        <f t="shared" si="1526"/>
        <v>0</v>
      </c>
      <c r="GR1008" s="25">
        <f t="shared" si="1527"/>
        <v>0</v>
      </c>
      <c r="GS1008" s="9">
        <f t="shared" si="1465"/>
        <v>0</v>
      </c>
      <c r="GT1008" s="26">
        <f t="shared" si="1466"/>
        <v>0</v>
      </c>
      <c r="GU1008" s="19">
        <f t="shared" si="1467"/>
        <v>0</v>
      </c>
      <c r="GV1008" s="26">
        <f t="shared" si="1468"/>
        <v>0</v>
      </c>
      <c r="GW1008" s="26">
        <f t="shared" si="1469"/>
        <v>0</v>
      </c>
      <c r="GX1008">
        <f t="shared" si="1528"/>
        <v>0</v>
      </c>
      <c r="GY1008" s="7">
        <f t="shared" si="1478"/>
        <v>0</v>
      </c>
      <c r="GZ1008" s="7">
        <f t="shared" si="1479"/>
        <v>0</v>
      </c>
      <c r="HA1008" s="17">
        <f t="shared" si="1529"/>
        <v>0</v>
      </c>
      <c r="HB1008" s="17">
        <f t="shared" si="1480"/>
        <v>0</v>
      </c>
    </row>
    <row r="1009" spans="54:210" x14ac:dyDescent="0.3">
      <c r="BB1009">
        <v>1007</v>
      </c>
      <c r="BC1009" s="7">
        <f t="shared" si="1481"/>
        <v>0</v>
      </c>
      <c r="BD1009" s="28">
        <f t="shared" si="1482"/>
        <v>0</v>
      </c>
      <c r="BE1009" s="16">
        <f t="shared" si="1483"/>
        <v>0</v>
      </c>
      <c r="BF1009" s="16">
        <f t="shared" si="1484"/>
        <v>0</v>
      </c>
      <c r="BG1009" s="25">
        <v>0</v>
      </c>
      <c r="BH1009" s="25">
        <f t="shared" si="1485"/>
        <v>0</v>
      </c>
      <c r="BI1009" s="25">
        <f t="shared" si="1486"/>
        <v>0</v>
      </c>
      <c r="BJ1009" s="25">
        <f t="shared" si="1487"/>
        <v>0</v>
      </c>
      <c r="BK1009" s="25">
        <f t="shared" si="1488"/>
        <v>0</v>
      </c>
      <c r="BL1009" s="16">
        <f t="shared" si="1489"/>
        <v>0</v>
      </c>
      <c r="BM1009" s="25">
        <f t="shared" si="1490"/>
        <v>0</v>
      </c>
      <c r="BN1009" s="9">
        <f t="shared" si="1435"/>
        <v>0</v>
      </c>
      <c r="BO1009" s="26">
        <f t="shared" si="1436"/>
        <v>0</v>
      </c>
      <c r="BP1009" s="19">
        <f t="shared" si="1437"/>
        <v>0</v>
      </c>
      <c r="BQ1009" s="26">
        <f t="shared" si="1438"/>
        <v>0</v>
      </c>
      <c r="BR1009" s="26">
        <f t="shared" si="1439"/>
        <v>0</v>
      </c>
      <c r="BS1009">
        <f t="shared" si="1491"/>
        <v>0</v>
      </c>
      <c r="BT1009" s="7">
        <f t="shared" si="1492"/>
        <v>0</v>
      </c>
      <c r="BU1009" s="7">
        <f t="shared" si="1470"/>
        <v>0</v>
      </c>
      <c r="BV1009" s="17">
        <f t="shared" si="1493"/>
        <v>0</v>
      </c>
      <c r="BW1009" s="17">
        <f t="shared" si="1471"/>
        <v>0</v>
      </c>
      <c r="CB1009">
        <v>1007</v>
      </c>
      <c r="CC1009" s="7">
        <f t="shared" ca="1" si="1494"/>
        <v>-19000</v>
      </c>
      <c r="CD1009" s="28">
        <f t="shared" ca="1" si="1495"/>
        <v>0</v>
      </c>
      <c r="CE1009" s="16">
        <f t="shared" ca="1" si="1496"/>
        <v>0</v>
      </c>
      <c r="CF1009" s="9">
        <f t="shared" ca="1" si="1440"/>
        <v>0</v>
      </c>
      <c r="CG1009" s="26">
        <f t="shared" ca="1" si="1441"/>
        <v>0</v>
      </c>
      <c r="CH1009" s="19">
        <f t="shared" ca="1" si="1442"/>
        <v>0</v>
      </c>
      <c r="CI1009" s="26">
        <f t="shared" ca="1" si="1443"/>
        <v>0</v>
      </c>
      <c r="CJ1009" s="26">
        <f t="shared" ca="1" si="1444"/>
        <v>0</v>
      </c>
      <c r="CK1009" s="16">
        <f t="shared" ca="1" si="1497"/>
        <v>0</v>
      </c>
      <c r="CL1009" s="25">
        <v>0</v>
      </c>
      <c r="CM1009" s="25">
        <f t="shared" ca="1" si="1498"/>
        <v>0</v>
      </c>
      <c r="CN1009" s="25">
        <f t="shared" ca="1" si="1499"/>
        <v>0</v>
      </c>
      <c r="CO1009" s="25">
        <f t="shared" ca="1" si="1500"/>
        <v>0</v>
      </c>
      <c r="CP1009" s="25">
        <f t="shared" ca="1" si="1501"/>
        <v>0</v>
      </c>
      <c r="CQ1009" s="16">
        <f t="shared" ca="1" si="1502"/>
        <v>0</v>
      </c>
      <c r="CR1009" s="25">
        <f t="shared" ca="1" si="1503"/>
        <v>0</v>
      </c>
      <c r="CS1009" s="9">
        <f t="shared" ca="1" si="1445"/>
        <v>0</v>
      </c>
      <c r="CT1009" s="26">
        <f t="shared" ca="1" si="1446"/>
        <v>0</v>
      </c>
      <c r="CU1009" s="19">
        <f t="shared" ca="1" si="1447"/>
        <v>0</v>
      </c>
      <c r="CV1009" s="26">
        <f t="shared" ca="1" si="1448"/>
        <v>0</v>
      </c>
      <c r="CW1009" s="26">
        <f t="shared" ca="1" si="1449"/>
        <v>0</v>
      </c>
      <c r="CX1009">
        <f t="shared" ca="1" si="1504"/>
        <v>0</v>
      </c>
      <c r="CY1009" s="7">
        <f t="shared" ca="1" si="1472"/>
        <v>0</v>
      </c>
      <c r="CZ1009" s="7">
        <f t="shared" ca="1" si="1473"/>
        <v>0</v>
      </c>
      <c r="DA1009" s="17">
        <f t="shared" ca="1" si="1505"/>
        <v>0</v>
      </c>
      <c r="DB1009" s="17">
        <f t="shared" ca="1" si="1474"/>
        <v>0</v>
      </c>
      <c r="EB1009">
        <v>1007</v>
      </c>
      <c r="EC1009" s="7">
        <f t="shared" si="1506"/>
        <v>0</v>
      </c>
      <c r="ED1009" s="28">
        <f t="shared" si="1507"/>
        <v>0</v>
      </c>
      <c r="EE1009" s="16">
        <f t="shared" si="1508"/>
        <v>0</v>
      </c>
      <c r="EF1009" s="9">
        <f t="shared" si="1450"/>
        <v>0</v>
      </c>
      <c r="EG1009" s="26">
        <f t="shared" si="1451"/>
        <v>0</v>
      </c>
      <c r="EH1009" s="19">
        <f t="shared" si="1452"/>
        <v>0</v>
      </c>
      <c r="EI1009" s="26">
        <f t="shared" si="1453"/>
        <v>0</v>
      </c>
      <c r="EJ1009" s="26">
        <f t="shared" si="1454"/>
        <v>0</v>
      </c>
      <c r="EK1009" s="16">
        <f t="shared" si="1509"/>
        <v>0</v>
      </c>
      <c r="EL1009" s="25">
        <v>0</v>
      </c>
      <c r="EM1009" s="25">
        <f t="shared" si="1510"/>
        <v>0</v>
      </c>
      <c r="EN1009" s="25">
        <f t="shared" si="1511"/>
        <v>0</v>
      </c>
      <c r="EO1009" s="25">
        <f t="shared" si="1512"/>
        <v>0</v>
      </c>
      <c r="EP1009" s="25">
        <f t="shared" si="1513"/>
        <v>0</v>
      </c>
      <c r="EQ1009" s="16">
        <f t="shared" si="1514"/>
        <v>0</v>
      </c>
      <c r="ER1009" s="25">
        <f t="shared" si="1515"/>
        <v>0</v>
      </c>
      <c r="ES1009" s="9">
        <f t="shared" si="1455"/>
        <v>0</v>
      </c>
      <c r="ET1009" s="26">
        <f t="shared" si="1456"/>
        <v>0</v>
      </c>
      <c r="EU1009" s="19">
        <f t="shared" si="1457"/>
        <v>0</v>
      </c>
      <c r="EV1009" s="26">
        <f t="shared" si="1458"/>
        <v>0</v>
      </c>
      <c r="EW1009" s="26">
        <f t="shared" si="1459"/>
        <v>0</v>
      </c>
      <c r="EX1009">
        <f t="shared" si="1516"/>
        <v>0</v>
      </c>
      <c r="EY1009" s="7">
        <f t="shared" si="1475"/>
        <v>0</v>
      </c>
      <c r="EZ1009" s="7">
        <f t="shared" si="1476"/>
        <v>0</v>
      </c>
      <c r="FA1009" s="17">
        <f t="shared" si="1517"/>
        <v>0</v>
      </c>
      <c r="FB1009" s="17">
        <f t="shared" si="1477"/>
        <v>0</v>
      </c>
      <c r="GB1009">
        <v>1007</v>
      </c>
      <c r="GC1009" s="7">
        <f t="shared" si="1518"/>
        <v>0</v>
      </c>
      <c r="GD1009" s="28">
        <f t="shared" si="1519"/>
        <v>0</v>
      </c>
      <c r="GE1009" s="16">
        <f t="shared" si="1520"/>
        <v>0</v>
      </c>
      <c r="GF1009" s="9">
        <f t="shared" si="1460"/>
        <v>0</v>
      </c>
      <c r="GG1009" s="26">
        <f t="shared" si="1461"/>
        <v>0</v>
      </c>
      <c r="GH1009" s="19">
        <f t="shared" si="1462"/>
        <v>0</v>
      </c>
      <c r="GI1009" s="26">
        <f t="shared" si="1463"/>
        <v>0</v>
      </c>
      <c r="GJ1009" s="26">
        <f t="shared" si="1464"/>
        <v>0</v>
      </c>
      <c r="GK1009" s="16">
        <f t="shared" si="1521"/>
        <v>0</v>
      </c>
      <c r="GL1009" s="25">
        <v>0</v>
      </c>
      <c r="GM1009" s="25">
        <f t="shared" si="1522"/>
        <v>0</v>
      </c>
      <c r="GN1009" s="25">
        <f t="shared" si="1523"/>
        <v>0</v>
      </c>
      <c r="GO1009" s="25">
        <f t="shared" si="1524"/>
        <v>0</v>
      </c>
      <c r="GP1009" s="25">
        <f t="shared" si="1525"/>
        <v>0</v>
      </c>
      <c r="GQ1009" s="16">
        <f t="shared" si="1526"/>
        <v>0</v>
      </c>
      <c r="GR1009" s="25">
        <f t="shared" si="1527"/>
        <v>0</v>
      </c>
      <c r="GS1009" s="9">
        <f t="shared" si="1465"/>
        <v>0</v>
      </c>
      <c r="GT1009" s="26">
        <f t="shared" si="1466"/>
        <v>0</v>
      </c>
      <c r="GU1009" s="19">
        <f t="shared" si="1467"/>
        <v>0</v>
      </c>
      <c r="GV1009" s="26">
        <f t="shared" si="1468"/>
        <v>0</v>
      </c>
      <c r="GW1009" s="26">
        <f t="shared" si="1469"/>
        <v>0</v>
      </c>
      <c r="GX1009">
        <f t="shared" si="1528"/>
        <v>0</v>
      </c>
      <c r="GY1009" s="7">
        <f t="shared" si="1478"/>
        <v>0</v>
      </c>
      <c r="GZ1009" s="7">
        <f t="shared" si="1479"/>
        <v>0</v>
      </c>
      <c r="HA1009" s="17">
        <f t="shared" si="1529"/>
        <v>0</v>
      </c>
      <c r="HB1009" s="17">
        <f t="shared" si="1480"/>
        <v>0</v>
      </c>
    </row>
    <row r="1010" spans="54:210" x14ac:dyDescent="0.3">
      <c r="BB1010">
        <v>1008</v>
      </c>
      <c r="BC1010" s="7">
        <f t="shared" si="1481"/>
        <v>0</v>
      </c>
      <c r="BD1010" s="28">
        <f t="shared" si="1482"/>
        <v>0</v>
      </c>
      <c r="BE1010" s="16">
        <f t="shared" si="1483"/>
        <v>0</v>
      </c>
      <c r="BF1010" s="16">
        <f t="shared" si="1484"/>
        <v>0</v>
      </c>
      <c r="BG1010" s="25">
        <v>0</v>
      </c>
      <c r="BH1010" s="25">
        <f t="shared" si="1485"/>
        <v>0</v>
      </c>
      <c r="BI1010" s="25">
        <f t="shared" si="1486"/>
        <v>0</v>
      </c>
      <c r="BJ1010" s="25">
        <f t="shared" si="1487"/>
        <v>0</v>
      </c>
      <c r="BK1010" s="25">
        <f t="shared" si="1488"/>
        <v>0</v>
      </c>
      <c r="BL1010" s="16">
        <f t="shared" si="1489"/>
        <v>0</v>
      </c>
      <c r="BM1010" s="25">
        <f t="shared" si="1490"/>
        <v>0</v>
      </c>
      <c r="BN1010" s="9">
        <f t="shared" si="1435"/>
        <v>0</v>
      </c>
      <c r="BO1010" s="26">
        <f t="shared" si="1436"/>
        <v>0</v>
      </c>
      <c r="BP1010" s="19">
        <f t="shared" si="1437"/>
        <v>0</v>
      </c>
      <c r="BQ1010" s="26">
        <f t="shared" si="1438"/>
        <v>0</v>
      </c>
      <c r="BR1010" s="26">
        <f t="shared" si="1439"/>
        <v>0</v>
      </c>
      <c r="BS1010">
        <f t="shared" si="1491"/>
        <v>0</v>
      </c>
      <c r="BT1010" s="7">
        <f t="shared" si="1492"/>
        <v>0</v>
      </c>
      <c r="BU1010" s="7">
        <f t="shared" si="1470"/>
        <v>0</v>
      </c>
      <c r="BV1010" s="17">
        <f t="shared" si="1493"/>
        <v>0</v>
      </c>
      <c r="BW1010" s="17">
        <f t="shared" si="1471"/>
        <v>0</v>
      </c>
      <c r="CB1010">
        <v>1008</v>
      </c>
      <c r="CC1010" s="7">
        <f t="shared" ca="1" si="1494"/>
        <v>-19000</v>
      </c>
      <c r="CD1010" s="28">
        <f t="shared" ca="1" si="1495"/>
        <v>0</v>
      </c>
      <c r="CE1010" s="16">
        <f t="shared" ca="1" si="1496"/>
        <v>0</v>
      </c>
      <c r="CF1010" s="9">
        <f t="shared" ca="1" si="1440"/>
        <v>0</v>
      </c>
      <c r="CG1010" s="26">
        <f t="shared" ca="1" si="1441"/>
        <v>0</v>
      </c>
      <c r="CH1010" s="19">
        <f t="shared" ca="1" si="1442"/>
        <v>0</v>
      </c>
      <c r="CI1010" s="26">
        <f t="shared" ca="1" si="1443"/>
        <v>0</v>
      </c>
      <c r="CJ1010" s="26">
        <f t="shared" ca="1" si="1444"/>
        <v>0</v>
      </c>
      <c r="CK1010" s="16">
        <f t="shared" ca="1" si="1497"/>
        <v>0</v>
      </c>
      <c r="CL1010" s="25">
        <v>0</v>
      </c>
      <c r="CM1010" s="25">
        <f t="shared" ca="1" si="1498"/>
        <v>0</v>
      </c>
      <c r="CN1010" s="25">
        <f t="shared" ca="1" si="1499"/>
        <v>0</v>
      </c>
      <c r="CO1010" s="25">
        <f t="shared" ca="1" si="1500"/>
        <v>0</v>
      </c>
      <c r="CP1010" s="25">
        <f t="shared" ca="1" si="1501"/>
        <v>0</v>
      </c>
      <c r="CQ1010" s="16">
        <f t="shared" ca="1" si="1502"/>
        <v>0</v>
      </c>
      <c r="CR1010" s="25">
        <f t="shared" ca="1" si="1503"/>
        <v>0</v>
      </c>
      <c r="CS1010" s="9">
        <f t="shared" ca="1" si="1445"/>
        <v>0</v>
      </c>
      <c r="CT1010" s="26">
        <f t="shared" ca="1" si="1446"/>
        <v>0</v>
      </c>
      <c r="CU1010" s="19">
        <f t="shared" ca="1" si="1447"/>
        <v>0</v>
      </c>
      <c r="CV1010" s="26">
        <f t="shared" ca="1" si="1448"/>
        <v>0</v>
      </c>
      <c r="CW1010" s="26">
        <f t="shared" ca="1" si="1449"/>
        <v>0</v>
      </c>
      <c r="CX1010">
        <f t="shared" ca="1" si="1504"/>
        <v>0</v>
      </c>
      <c r="CY1010" s="7">
        <f t="shared" ca="1" si="1472"/>
        <v>0</v>
      </c>
      <c r="CZ1010" s="7">
        <f t="shared" ca="1" si="1473"/>
        <v>0</v>
      </c>
      <c r="DA1010" s="17">
        <f t="shared" ca="1" si="1505"/>
        <v>0</v>
      </c>
      <c r="DB1010" s="17">
        <f t="shared" ca="1" si="1474"/>
        <v>0</v>
      </c>
      <c r="EB1010">
        <v>1008</v>
      </c>
      <c r="EC1010" s="7">
        <f t="shared" si="1506"/>
        <v>0</v>
      </c>
      <c r="ED1010" s="28">
        <f t="shared" si="1507"/>
        <v>0</v>
      </c>
      <c r="EE1010" s="16">
        <f t="shared" si="1508"/>
        <v>0</v>
      </c>
      <c r="EF1010" s="9">
        <f t="shared" si="1450"/>
        <v>0</v>
      </c>
      <c r="EG1010" s="26">
        <f t="shared" si="1451"/>
        <v>0</v>
      </c>
      <c r="EH1010" s="19">
        <f t="shared" si="1452"/>
        <v>0</v>
      </c>
      <c r="EI1010" s="26">
        <f t="shared" si="1453"/>
        <v>0</v>
      </c>
      <c r="EJ1010" s="26">
        <f t="shared" si="1454"/>
        <v>0</v>
      </c>
      <c r="EK1010" s="16">
        <f t="shared" si="1509"/>
        <v>0</v>
      </c>
      <c r="EL1010" s="25">
        <v>0</v>
      </c>
      <c r="EM1010" s="25">
        <f t="shared" si="1510"/>
        <v>0</v>
      </c>
      <c r="EN1010" s="25">
        <f t="shared" si="1511"/>
        <v>0</v>
      </c>
      <c r="EO1010" s="25">
        <f t="shared" si="1512"/>
        <v>0</v>
      </c>
      <c r="EP1010" s="25">
        <f t="shared" si="1513"/>
        <v>0</v>
      </c>
      <c r="EQ1010" s="16">
        <f t="shared" si="1514"/>
        <v>0</v>
      </c>
      <c r="ER1010" s="25">
        <f t="shared" si="1515"/>
        <v>0</v>
      </c>
      <c r="ES1010" s="9">
        <f t="shared" si="1455"/>
        <v>0</v>
      </c>
      <c r="ET1010" s="26">
        <f t="shared" si="1456"/>
        <v>0</v>
      </c>
      <c r="EU1010" s="19">
        <f t="shared" si="1457"/>
        <v>0</v>
      </c>
      <c r="EV1010" s="26">
        <f t="shared" si="1458"/>
        <v>0</v>
      </c>
      <c r="EW1010" s="26">
        <f t="shared" si="1459"/>
        <v>0</v>
      </c>
      <c r="EX1010">
        <f t="shared" si="1516"/>
        <v>0</v>
      </c>
      <c r="EY1010" s="7">
        <f t="shared" si="1475"/>
        <v>0</v>
      </c>
      <c r="EZ1010" s="7">
        <f t="shared" si="1476"/>
        <v>0</v>
      </c>
      <c r="FA1010" s="17">
        <f t="shared" si="1517"/>
        <v>0</v>
      </c>
      <c r="FB1010" s="17">
        <f t="shared" si="1477"/>
        <v>0</v>
      </c>
      <c r="GB1010">
        <v>1008</v>
      </c>
      <c r="GC1010" s="7">
        <f t="shared" si="1518"/>
        <v>0</v>
      </c>
      <c r="GD1010" s="28">
        <f t="shared" si="1519"/>
        <v>0</v>
      </c>
      <c r="GE1010" s="16">
        <f t="shared" si="1520"/>
        <v>0</v>
      </c>
      <c r="GF1010" s="9">
        <f t="shared" si="1460"/>
        <v>0</v>
      </c>
      <c r="GG1010" s="26">
        <f t="shared" si="1461"/>
        <v>0</v>
      </c>
      <c r="GH1010" s="19">
        <f t="shared" si="1462"/>
        <v>0</v>
      </c>
      <c r="GI1010" s="26">
        <f t="shared" si="1463"/>
        <v>0</v>
      </c>
      <c r="GJ1010" s="26">
        <f t="shared" si="1464"/>
        <v>0</v>
      </c>
      <c r="GK1010" s="16">
        <f t="shared" si="1521"/>
        <v>0</v>
      </c>
      <c r="GL1010" s="25">
        <v>0</v>
      </c>
      <c r="GM1010" s="25">
        <f t="shared" si="1522"/>
        <v>0</v>
      </c>
      <c r="GN1010" s="25">
        <f t="shared" si="1523"/>
        <v>0</v>
      </c>
      <c r="GO1010" s="25">
        <f t="shared" si="1524"/>
        <v>0</v>
      </c>
      <c r="GP1010" s="25">
        <f t="shared" si="1525"/>
        <v>0</v>
      </c>
      <c r="GQ1010" s="16">
        <f t="shared" si="1526"/>
        <v>0</v>
      </c>
      <c r="GR1010" s="25">
        <f t="shared" si="1527"/>
        <v>0</v>
      </c>
      <c r="GS1010" s="9">
        <f t="shared" si="1465"/>
        <v>0</v>
      </c>
      <c r="GT1010" s="26">
        <f t="shared" si="1466"/>
        <v>0</v>
      </c>
      <c r="GU1010" s="19">
        <f t="shared" si="1467"/>
        <v>0</v>
      </c>
      <c r="GV1010" s="26">
        <f t="shared" si="1468"/>
        <v>0</v>
      </c>
      <c r="GW1010" s="26">
        <f t="shared" si="1469"/>
        <v>0</v>
      </c>
      <c r="GX1010">
        <f t="shared" si="1528"/>
        <v>0</v>
      </c>
      <c r="GY1010" s="7">
        <f t="shared" si="1478"/>
        <v>0</v>
      </c>
      <c r="GZ1010" s="7">
        <f t="shared" si="1479"/>
        <v>0</v>
      </c>
      <c r="HA1010" s="17">
        <f t="shared" si="1529"/>
        <v>0</v>
      </c>
      <c r="HB1010" s="17">
        <f t="shared" si="1480"/>
        <v>0</v>
      </c>
    </row>
    <row r="1011" spans="54:210" x14ac:dyDescent="0.3">
      <c r="BP1011" s="7"/>
      <c r="BU1011" s="7"/>
      <c r="CH1011" s="7"/>
      <c r="CU1011" s="7"/>
      <c r="CZ1011" s="7"/>
      <c r="EH1011" s="7"/>
      <c r="EU1011" s="7"/>
      <c r="EZ1011" s="7"/>
      <c r="GH1011" s="7"/>
      <c r="GU1011" s="7"/>
      <c r="GZ1011" s="7"/>
    </row>
    <row r="1012" spans="54:210" x14ac:dyDescent="0.3">
      <c r="EH1012" s="7"/>
      <c r="EU1012" s="7"/>
      <c r="EZ1012" s="7"/>
      <c r="GH1012" s="7"/>
      <c r="GU1012" s="7"/>
      <c r="GZ1012" s="7"/>
    </row>
  </sheetData>
  <mergeCells count="20">
    <mergeCell ref="B7:D7"/>
    <mergeCell ref="A1:K1"/>
    <mergeCell ref="M1:N1"/>
    <mergeCell ref="I2:J2"/>
    <mergeCell ref="B5:D5"/>
    <mergeCell ref="B6:D6"/>
    <mergeCell ref="AB115:AC115"/>
    <mergeCell ref="AA117:AD117"/>
    <mergeCell ref="AA118:AB118"/>
    <mergeCell ref="B8:D8"/>
    <mergeCell ref="AG22:AK22"/>
    <mergeCell ref="C36:D36"/>
    <mergeCell ref="C42:D42"/>
    <mergeCell ref="C48:D48"/>
    <mergeCell ref="C57:D57"/>
    <mergeCell ref="B188:C188"/>
    <mergeCell ref="I188:J188"/>
    <mergeCell ref="C62:D62"/>
    <mergeCell ref="C67:D67"/>
    <mergeCell ref="C71:D71"/>
  </mergeCells>
  <conditionalFormatting sqref="B7:D9">
    <cfRule type="expression" dxfId="57" priority="68" stopIfTrue="1">
      <formula>N7=FALSE</formula>
    </cfRule>
  </conditionalFormatting>
  <conditionalFormatting sqref="C22">
    <cfRule type="expression" dxfId="56" priority="38" stopIfTrue="1">
      <formula>F13&lt;&gt;"BP 220"</formula>
    </cfRule>
    <cfRule type="expression" dxfId="55" priority="59" stopIfTrue="1">
      <formula>F14&lt;&gt;"SOCIALIZED"</formula>
    </cfRule>
  </conditionalFormatting>
  <conditionalFormatting sqref="D80:D81">
    <cfRule type="expression" dxfId="54" priority="11" stopIfTrue="1">
      <formula>N7=FALSE</formula>
    </cfRule>
  </conditionalFormatting>
  <conditionalFormatting sqref="D88:D89">
    <cfRule type="expression" dxfId="53" priority="33" stopIfTrue="1">
      <formula>N7=FALSE</formula>
    </cfRule>
  </conditionalFormatting>
  <conditionalFormatting sqref="E22">
    <cfRule type="expression" dxfId="52" priority="37" stopIfTrue="1">
      <formula>F13&lt;&gt;"BP 220"</formula>
    </cfRule>
    <cfRule type="expression" dxfId="51" priority="58" stopIfTrue="1">
      <formula>F14&lt;&gt;"SOCIALIZED"</formula>
    </cfRule>
  </conditionalFormatting>
  <conditionalFormatting sqref="F7:F9">
    <cfRule type="expression" dxfId="50" priority="31" stopIfTrue="1">
      <formula>N7=FALSE</formula>
    </cfRule>
  </conditionalFormatting>
  <conditionalFormatting sqref="F14">
    <cfRule type="expression" dxfId="49" priority="42" stopIfTrue="1">
      <formula>F13&lt;&gt;"BP 220"</formula>
    </cfRule>
  </conditionalFormatting>
  <conditionalFormatting sqref="F15">
    <cfRule type="expression" dxfId="48" priority="43" stopIfTrue="1">
      <formula>F13&lt;&gt;"BP 220"</formula>
    </cfRule>
    <cfRule type="expression" dxfId="47" priority="64" stopIfTrue="1">
      <formula>F14&lt;&gt;"SOCIALIZED"</formula>
    </cfRule>
  </conditionalFormatting>
  <conditionalFormatting sqref="F16">
    <cfRule type="expression" dxfId="46" priority="41" stopIfTrue="1">
      <formula>F13&lt;&gt;"BP 220"</formula>
    </cfRule>
    <cfRule type="expression" dxfId="45" priority="63" stopIfTrue="1">
      <formula>F14&lt;&gt;"SOCIALIZED"</formula>
    </cfRule>
  </conditionalFormatting>
  <conditionalFormatting sqref="F17">
    <cfRule type="expression" dxfId="44" priority="62" stopIfTrue="1">
      <formula>F14&lt;&gt;"SOCIALIZED"</formula>
    </cfRule>
    <cfRule type="expression" dxfId="43" priority="40" stopIfTrue="1">
      <formula>F13&lt;&gt;"BP 220"</formula>
    </cfRule>
  </conditionalFormatting>
  <conditionalFormatting sqref="F18">
    <cfRule type="expression" dxfId="42" priority="39" stopIfTrue="1">
      <formula>F13&lt;&gt;"BP 220"</formula>
    </cfRule>
    <cfRule type="expression" dxfId="41" priority="61" stopIfTrue="1">
      <formula>F14&lt;&gt;"SOCIALIZED"</formula>
    </cfRule>
  </conditionalFormatting>
  <conditionalFormatting sqref="F22">
    <cfRule type="expression" dxfId="40" priority="36" stopIfTrue="1">
      <formula>F13&lt;&gt;"BP 220"</formula>
    </cfRule>
    <cfRule type="expression" dxfId="39" priority="60" stopIfTrue="1">
      <formula>F14&lt;&gt;"SOCIALIZED"</formula>
    </cfRule>
  </conditionalFormatting>
  <conditionalFormatting sqref="F42">
    <cfRule type="expression" dxfId="38" priority="56" stopIfTrue="1">
      <formula>N7=FALSE</formula>
    </cfRule>
  </conditionalFormatting>
  <conditionalFormatting sqref="F43">
    <cfRule type="expression" dxfId="37" priority="55" stopIfTrue="1">
      <formula>N7=FALSE</formula>
    </cfRule>
  </conditionalFormatting>
  <conditionalFormatting sqref="F44">
    <cfRule type="expression" dxfId="36" priority="14" stopIfTrue="1">
      <formula>N7=FALSE</formula>
    </cfRule>
  </conditionalFormatting>
  <conditionalFormatting sqref="F45">
    <cfRule type="expression" dxfId="35" priority="54" stopIfTrue="1">
      <formula>N7=FALSE</formula>
    </cfRule>
  </conditionalFormatting>
  <conditionalFormatting sqref="F48">
    <cfRule type="expression" dxfId="34" priority="50" stopIfTrue="1">
      <formula>N8=FALSE</formula>
    </cfRule>
  </conditionalFormatting>
  <conditionalFormatting sqref="F49">
    <cfRule type="expression" dxfId="33" priority="49" stopIfTrue="1">
      <formula>N8=FALSE</formula>
    </cfRule>
  </conditionalFormatting>
  <conditionalFormatting sqref="F50">
    <cfRule type="expression" dxfId="32" priority="13" stopIfTrue="1">
      <formula>N8=FALSE</formula>
    </cfRule>
  </conditionalFormatting>
  <conditionalFormatting sqref="F51">
    <cfRule type="expression" dxfId="31" priority="48" stopIfTrue="1">
      <formula>N8=FALSE</formula>
    </cfRule>
  </conditionalFormatting>
  <conditionalFormatting sqref="F55">
    <cfRule type="expression" dxfId="30" priority="20" stopIfTrue="1">
      <formula>N25=FALSE</formula>
    </cfRule>
  </conditionalFormatting>
  <conditionalFormatting sqref="F57">
    <cfRule type="expression" dxfId="29" priority="19" stopIfTrue="1">
      <formula>N25=FALSE</formula>
    </cfRule>
  </conditionalFormatting>
  <conditionalFormatting sqref="F62">
    <cfRule type="expression" dxfId="28" priority="45" stopIfTrue="1">
      <formula>N7=FALSE</formula>
    </cfRule>
    <cfRule type="expression" dxfId="27" priority="18" stopIfTrue="1">
      <formula>N25=FALSE</formula>
    </cfRule>
  </conditionalFormatting>
  <conditionalFormatting sqref="F67">
    <cfRule type="expression" dxfId="26" priority="17" stopIfTrue="1">
      <formula>N25=FALSE</formula>
    </cfRule>
    <cfRule type="expression" dxfId="25" priority="44" stopIfTrue="1">
      <formula>N8=FALSE</formula>
    </cfRule>
  </conditionalFormatting>
  <conditionalFormatting sqref="G7:G9">
    <cfRule type="expression" dxfId="24" priority="29" stopIfTrue="1">
      <formula>N7=FALSE</formula>
    </cfRule>
  </conditionalFormatting>
  <conditionalFormatting sqref="G15">
    <cfRule type="expression" dxfId="23" priority="8">
      <formula>O64 = FALSE</formula>
    </cfRule>
  </conditionalFormatting>
  <conditionalFormatting sqref="G16">
    <cfRule type="expression" dxfId="22" priority="7">
      <formula>O64 = FALSE</formula>
    </cfRule>
  </conditionalFormatting>
  <conditionalFormatting sqref="G43:G44">
    <cfRule type="expression" dxfId="21" priority="53" stopIfTrue="1">
      <formula>N7=FALSE</formula>
    </cfRule>
  </conditionalFormatting>
  <conditionalFormatting sqref="G45">
    <cfRule type="expression" dxfId="20" priority="52" stopIfTrue="1">
      <formula>N7=FALSE</formula>
    </cfRule>
  </conditionalFormatting>
  <conditionalFormatting sqref="G46">
    <cfRule type="expression" dxfId="19" priority="51" stopIfTrue="1">
      <formula>N7=FALSE</formula>
    </cfRule>
  </conditionalFormatting>
  <conditionalFormatting sqref="G49:G50">
    <cfRule type="expression" dxfId="18" priority="47" stopIfTrue="1">
      <formula>N8=FALSE</formula>
    </cfRule>
  </conditionalFormatting>
  <conditionalFormatting sqref="G51">
    <cfRule type="expression" dxfId="17" priority="46" stopIfTrue="1">
      <formula>N8=FALSE</formula>
    </cfRule>
  </conditionalFormatting>
  <conditionalFormatting sqref="G80:G81">
    <cfRule type="expression" dxfId="16" priority="15" stopIfTrue="1">
      <formula>N7=FALSE</formula>
    </cfRule>
  </conditionalFormatting>
  <conditionalFormatting sqref="H15">
    <cfRule type="expression" dxfId="15" priority="6">
      <formula>O64 = FALSE</formula>
    </cfRule>
  </conditionalFormatting>
  <conditionalFormatting sqref="H16">
    <cfRule type="expression" dxfId="14" priority="5">
      <formula>O64 = FALSE</formula>
    </cfRule>
  </conditionalFormatting>
  <conditionalFormatting sqref="I7:I9">
    <cfRule type="expression" dxfId="13" priority="27" stopIfTrue="1">
      <formula>N7=FALSE</formula>
    </cfRule>
  </conditionalFormatting>
  <conditionalFormatting sqref="I15">
    <cfRule type="expression" dxfId="12" priority="4">
      <formula>O64 = FALSE</formula>
    </cfRule>
  </conditionalFormatting>
  <conditionalFormatting sqref="I16">
    <cfRule type="expression" dxfId="11" priority="3">
      <formula>O64 = FALSE</formula>
    </cfRule>
  </conditionalFormatting>
  <conditionalFormatting sqref="I22">
    <cfRule type="expression" dxfId="10" priority="35" stopIfTrue="1">
      <formula>F13&lt;&gt;"BP 220"</formula>
    </cfRule>
    <cfRule type="expression" dxfId="9" priority="57" stopIfTrue="1">
      <formula>F14&lt;&gt;"SOCIALIZED"</formula>
    </cfRule>
  </conditionalFormatting>
  <conditionalFormatting sqref="K80:K81">
    <cfRule type="expression" dxfId="8" priority="9" stopIfTrue="1">
      <formula>N7=FALSE</formula>
    </cfRule>
  </conditionalFormatting>
  <conditionalFormatting sqref="L12">
    <cfRule type="expression" dxfId="7" priority="2">
      <formula>O64 = FALSE</formula>
    </cfRule>
  </conditionalFormatting>
  <conditionalFormatting sqref="L13">
    <cfRule type="expression" dxfId="6" priority="1">
      <formula>O64 = FALSE</formula>
    </cfRule>
  </conditionalFormatting>
  <conditionalFormatting sqref="L29">
    <cfRule type="expression" dxfId="5" priority="26" stopIfTrue="1">
      <formula>N22=FALSE</formula>
    </cfRule>
  </conditionalFormatting>
  <conditionalFormatting sqref="L30">
    <cfRule type="expression" dxfId="4" priority="25" stopIfTrue="1">
      <formula>N22=FALSE</formula>
    </cfRule>
  </conditionalFormatting>
  <conditionalFormatting sqref="L31">
    <cfRule type="expression" dxfId="3" priority="24" stopIfTrue="1">
      <formula>N22=FALSE</formula>
    </cfRule>
  </conditionalFormatting>
  <conditionalFormatting sqref="L32">
    <cfRule type="expression" dxfId="2" priority="23" stopIfTrue="1">
      <formula>N22=FALSE</formula>
    </cfRule>
  </conditionalFormatting>
  <conditionalFormatting sqref="L33">
    <cfRule type="expression" dxfId="1" priority="22" stopIfTrue="1">
      <formula>N22=FALSE</formula>
    </cfRule>
  </conditionalFormatting>
  <conditionalFormatting sqref="L34">
    <cfRule type="expression" dxfId="0" priority="21" stopIfTrue="1">
      <formula>N22=FALSE</formula>
    </cfRule>
  </conditionalFormatting>
  <dataValidations count="26">
    <dataValidation type="list" allowBlank="1" showInputMessage="1" showErrorMessage="1" sqref="C2" xr:uid="{C7CC40A5-4D4D-441E-AA0E-A79729CB81CA}">
      <formula1>$M$38:$M$40</formula1>
    </dataValidation>
    <dataValidation type="custom" allowBlank="1" showInputMessage="1" showErrorMessage="1" errorTitle="Ooops" error="Invalid Loan Term" prompt="Must not exceed the Maximum Term" sqref="F96" xr:uid="{C8A74B1A-EEEF-49A4-A94F-65B7D57D7A47}">
      <formula1>IF(G96="Year",IF(F96*12&gt;N17,0,1),IF(F96&gt;N17,0,1))</formula1>
    </dataValidation>
    <dataValidation type="list" allowBlank="1" showInputMessage="1" showErrorMessage="1" sqref="C3" xr:uid="{AEDE5D4F-7135-4BFD-BCC7-0CDBED10B4A5}">
      <formula1>$N$49:$N$55</formula1>
    </dataValidation>
    <dataValidation type="list" allowBlank="1" showInputMessage="1" showErrorMessage="1" sqref="F94" xr:uid="{79E3575C-86AB-4BE8-9D15-C1B379928163}">
      <formula1>$N$38:$N$46</formula1>
    </dataValidation>
    <dataValidation type="list" allowBlank="1" showInputMessage="1" showErrorMessage="1" sqref="F15" xr:uid="{E5017412-2F49-47D1-8325-7EF7DB03A223}">
      <formula1>$N$63:$N$69</formula1>
    </dataValidation>
    <dataValidation type="list" allowBlank="1" showInputMessage="1" showErrorMessage="1" sqref="F14" xr:uid="{44F1D18D-635F-4A46-B2D8-AFF3B1097F88}">
      <formula1>$M$61:$M$63</formula1>
    </dataValidation>
    <dataValidation type="list" allowBlank="1" showInputMessage="1" showErrorMessage="1" sqref="F13" xr:uid="{4453F31E-AE2B-49DE-B2A5-0ECC6B074472}">
      <formula1>$M$57:$M$59</formula1>
    </dataValidation>
    <dataValidation type="list" allowBlank="1" showInputMessage="1" showErrorMessage="1" sqref="F12" xr:uid="{CCAD50EC-81FA-4BDC-B9E7-FE7131A12DE1}">
      <formula1>$M$53:$M$55</formula1>
    </dataValidation>
    <dataValidation type="list" allowBlank="1" showInputMessage="1" showErrorMessage="1" sqref="F11" xr:uid="{D673989A-9792-4511-AC90-4B9997006036}">
      <formula1>$M$49:$M$51</formula1>
    </dataValidation>
    <dataValidation type="list" allowBlank="1" showInputMessage="1" showErrorMessage="1" sqref="F10" xr:uid="{0D45565B-2BB8-4D2B-B609-6FAD79653B6A}">
      <formula1>$M$45:$M$47</formula1>
    </dataValidation>
    <dataValidation operator="greaterThanOrEqual" allowBlank="1" showInputMessage="1" showErrorMessage="1" sqref="F18" xr:uid="{03AD6E86-B2A4-460B-B3B2-AC315146CA16}"/>
    <dataValidation type="list" allowBlank="1" showInputMessage="1" showErrorMessage="1" sqref="F28" xr:uid="{0128A7E2-DFC8-4674-88AB-75A6A2F04580}">
      <formula1>"Good, Fair, Poor"</formula1>
    </dataValidation>
    <dataValidation showErrorMessage="1" sqref="F36 F48 F42" xr:uid="{E4F42619-EC3D-42C7-8B51-4C04B3CB356F}"/>
    <dataValidation type="list" allowBlank="1" showInputMessage="1" showErrorMessage="1" sqref="F170:G170" xr:uid="{C2CC173B-BAEF-4982-A2DD-0BDD8B412F8E}">
      <formula1>"1A,1B,2A,2B"</formula1>
    </dataValidation>
    <dataValidation type="custom" allowBlank="1" showInputMessage="1" showErrorMessage="1" error="Insufficient Income" sqref="K81" xr:uid="{8B52C902-58FB-42CC-AE1F-5B9B32E418C4}">
      <formula1>IF((F49-K81)&gt;=0,1,0)</formula1>
    </dataValidation>
    <dataValidation type="custom" allowBlank="1" showInputMessage="1" showErrorMessage="1" error="Insufficient Income" sqref="K80" xr:uid="{1CCD1310-30F5-4C3B-9203-1C5B85C34C41}">
      <formula1>IF((F43-K80)&gt;=0,1,0)</formula1>
    </dataValidation>
    <dataValidation type="custom" allowBlank="1" showInputMessage="1" showErrorMessage="1" error="Insufficient Income" sqref="K79" xr:uid="{5ACB7D07-95EF-4C0B-BA18-9E8465F45D4C}">
      <formula1>IF((F37-K79)&gt;=0,1,0)</formula1>
    </dataValidation>
    <dataValidation type="custom" operator="greaterThanOrEqual" allowBlank="1" showInputMessage="1" showErrorMessage="1" errorTitle="Invalid Birthdate" error="Co-borrower's Age is beyond the age limit. Please check the birthdate and the loan term of borrower." sqref="F8" xr:uid="{087D3AE3-D63D-44D2-BAA4-8C9E708815B0}">
      <formula1>IF(O15&gt;=N12,0,1)</formula1>
    </dataValidation>
    <dataValidation type="list" allowBlank="1" showInputMessage="1" showErrorMessage="1" sqref="G96" xr:uid="{E33FC823-A1FE-47F2-84FF-FE47DD7534D5}">
      <formula1>M$34:$M$36</formula1>
    </dataValidation>
    <dataValidation type="decimal" operator="lessThanOrEqual" allowBlank="1" showInputMessage="1" showErrorMessage="1" errorTitle="Invalid Amount" error="Desired Loan Exceeds Limit" sqref="F31" xr:uid="{1E1381F1-01A1-48F1-9675-3E60F0B27109}">
      <formula1>L87</formula1>
    </dataValidation>
    <dataValidation type="decimal" operator="lessThanOrEqual" showInputMessage="1" showErrorMessage="1" sqref="I31" xr:uid="{76ACBF84-22B5-4BD2-8062-CEFE1F13EE21}">
      <formula1>L87</formula1>
    </dataValidation>
    <dataValidation type="custom" operator="greaterThanOrEqual" allowBlank="1" showInputMessage="1" showErrorMessage="1" errorTitle="Invalid Birthdate" error="Co-borrower's Age is beyond the age limit. Please check the birthdate and the loan term of borrower." sqref="F9" xr:uid="{9C98F37B-48CC-4354-ADB4-742DB773776A}">
      <formula1>IF(N16&gt;N13,0,IF(F9&lt;N11,0,IF(F9&gt;N12,0,1)))</formula1>
    </dataValidation>
    <dataValidation type="date" operator="greaterThan" showInputMessage="1" showErrorMessage="1" sqref="K2" xr:uid="{3F661AC3-344D-4666-9641-70E337FCD279}">
      <formula1>F6</formula1>
    </dataValidation>
    <dataValidation type="whole" allowBlank="1" showInputMessage="1" showErrorMessage="1" errorTitle="Price Ceiling" error="Exceeded Price ceiling for this Housing type" sqref="F16" xr:uid="{3AF71BD1-1A4C-4ECF-A060-B4693F1D30F7}">
      <formula1>0</formula1>
      <formula2>L16</formula2>
    </dataValidation>
    <dataValidation type="custom" operator="greaterThanOrEqual" allowBlank="1" showInputMessage="1" showErrorMessage="1" errorTitle="Invalid Birthdate" error="Co-borrower's Age is beyond the age limit. Please check the birthdate and the loan term of borrower." sqref="F7" xr:uid="{9363FA7D-3636-4357-A193-E8D93C3CB7B7}">
      <formula1>IF(O14&gt;=N12,0,1)</formula1>
    </dataValidation>
    <dataValidation type="custom" operator="greaterThanOrEqual" allowBlank="1" showInputMessage="1" showErrorMessage="1" errorTitle="Invalid Birthdate" error="Borrower's Age is beyond the age limit. Please check the birthdate and the loan term of borrower." sqref="F6" xr:uid="{E332CC39-1929-4592-9DA2-D139F25B9F79}">
      <formula1>IF(N13&gt;N12,0,IF(F6&lt;N10,0,IF(F6&gt;N11,0,1)))</formula1>
    </dataValidation>
  </dataValidations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137160</xdr:rowOff>
                  </from>
                  <to>
                    <xdr:col>1</xdr:col>
                    <xdr:colOff>76200</xdr:colOff>
                    <xdr:row>6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129540</xdr:rowOff>
                  </from>
                  <to>
                    <xdr:col>1</xdr:col>
                    <xdr:colOff>76200</xdr:colOff>
                    <xdr:row>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137160</xdr:rowOff>
                  </from>
                  <to>
                    <xdr:col>1</xdr:col>
                    <xdr:colOff>76200</xdr:colOff>
                    <xdr:row>6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129540</xdr:rowOff>
                  </from>
                  <to>
                    <xdr:col>1</xdr:col>
                    <xdr:colOff>76200</xdr:colOff>
                    <xdr:row>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Reyes</dc:creator>
  <cp:lastModifiedBy>Gari G. Vivar</cp:lastModifiedBy>
  <dcterms:created xsi:type="dcterms:W3CDTF">2024-08-19T04:30:17Z</dcterms:created>
  <dcterms:modified xsi:type="dcterms:W3CDTF">2025-04-30T08:33:01Z</dcterms:modified>
</cp:coreProperties>
</file>